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00" windowWidth="20490" windowHeight="10620" tabRatio="695" activeTab="4"/>
  </bookViews>
  <sheets>
    <sheet name="PLANILHA_ORCAMENTO" sheetId="5" r:id="rId1"/>
    <sheet name="ABC" sheetId="16" r:id="rId2"/>
    <sheet name="CRONOGRMA FINANCEIRO" sheetId="14" r:id="rId3"/>
    <sheet name="CRONOGRAMA FÍSICO FINANCEIRO" sheetId="17" r:id="rId4"/>
    <sheet name="COTACOES" sheetId="2" r:id="rId5"/>
    <sheet name="CPU ADM" sheetId="18" r:id="rId6"/>
    <sheet name="CPU" sheetId="8" r:id="rId7"/>
    <sheet name="Aux_SINAPI_CCD" sheetId="7" r:id="rId8"/>
    <sheet name="Aux_SINAPI_ICD" sheetId="6" r:id="rId9"/>
    <sheet name="LOCAÇÃO" sheetId="3" r:id="rId10"/>
  </sheets>
  <externalReferences>
    <externalReference r:id="rId11"/>
  </externalReferences>
  <definedNames>
    <definedName name="_xlnm._FilterDatabase" localSheetId="1" hidden="1">ABC!$A$6:$J$72</definedName>
    <definedName name="_xlnm._FilterDatabase" localSheetId="7" hidden="1">Aux_SINAPI_CCD!$A$10:$F$9733</definedName>
    <definedName name="_xlnm._FilterDatabase" localSheetId="8" hidden="1">Aux_SINAPI_ICD!$A$10:$F$131554</definedName>
    <definedName name="_xlnm.Print_Area" localSheetId="1">ABC!$A$1:$J$73</definedName>
    <definedName name="_xlnm.Print_Area" localSheetId="4">COTACOES!$A$3:$K$40</definedName>
    <definedName name="_xlnm.Print_Area" localSheetId="6">CPU!$B$1:$I$978</definedName>
    <definedName name="_xlnm.Print_Area" localSheetId="5">'CPU ADM'!$A$1:$H$24</definedName>
    <definedName name="_xlnm.Print_Area" localSheetId="3">'CRONOGRAMA FÍSICO FINANCEIRO'!$A$1:$V$114</definedName>
    <definedName name="_xlnm.Print_Area" localSheetId="2">'CRONOGRMA FINANCEIRO'!$A$1:$O$114</definedName>
    <definedName name="_xlnm.Print_Area" localSheetId="0">PLANILHA_ORCAMENTO!$A$1:$J$124</definedName>
  </definedNames>
  <calcPr calcId="145621"/>
</workbook>
</file>

<file path=xl/calcChain.xml><?xml version="1.0" encoding="utf-8"?>
<calcChain xmlns="http://schemas.openxmlformats.org/spreadsheetml/2006/main">
  <c r="G21" i="18" l="1"/>
  <c r="F21" i="18"/>
  <c r="H20" i="18"/>
  <c r="G20" i="18"/>
  <c r="G19" i="18"/>
  <c r="F19" i="18"/>
  <c r="G18" i="18"/>
  <c r="H18" i="18" s="1"/>
  <c r="G17" i="18"/>
  <c r="F17" i="18"/>
  <c r="G16" i="18"/>
  <c r="H16" i="18" s="1"/>
  <c r="G15" i="18"/>
  <c r="F15" i="18"/>
  <c r="G14" i="18"/>
  <c r="H14" i="18" s="1"/>
  <c r="G13" i="18"/>
  <c r="H13" i="18" s="1"/>
  <c r="G12" i="18"/>
  <c r="H12" i="18" s="1"/>
  <c r="G11" i="18"/>
  <c r="H11" i="18" s="1"/>
  <c r="G10" i="18"/>
  <c r="H10" i="18" s="1"/>
  <c r="H7" i="18"/>
  <c r="H17" i="18" l="1"/>
  <c r="H21" i="18"/>
  <c r="H15" i="18"/>
  <c r="H19" i="18"/>
  <c r="M116" i="17"/>
  <c r="K114" i="17"/>
  <c r="J114" i="17"/>
  <c r="O112" i="17"/>
  <c r="O114" i="17" s="1"/>
  <c r="N112" i="17"/>
  <c r="M112" i="17"/>
  <c r="M114" i="17" s="1"/>
  <c r="L112" i="17"/>
  <c r="L114" i="17" s="1"/>
  <c r="K112" i="17"/>
  <c r="U111" i="17"/>
  <c r="G111" i="17"/>
  <c r="E111" i="17"/>
  <c r="U110" i="17"/>
  <c r="G110" i="17"/>
  <c r="E110" i="17"/>
  <c r="U109" i="17"/>
  <c r="U108" i="17"/>
  <c r="G108" i="17"/>
  <c r="H108" i="17" s="1"/>
  <c r="I108" i="17" s="1"/>
  <c r="U107" i="17"/>
  <c r="T107" i="17"/>
  <c r="T108" i="17" s="1"/>
  <c r="S107" i="17"/>
  <c r="S108" i="17" s="1"/>
  <c r="R107" i="17"/>
  <c r="R108" i="17" s="1"/>
  <c r="Q107" i="17"/>
  <c r="Q108" i="17" s="1"/>
  <c r="U106" i="17"/>
  <c r="G106" i="17"/>
  <c r="U105" i="17"/>
  <c r="G105" i="17"/>
  <c r="U104" i="17"/>
  <c r="G104" i="17"/>
  <c r="E104" i="17"/>
  <c r="U103" i="17"/>
  <c r="G103" i="17"/>
  <c r="H103" i="17" s="1"/>
  <c r="E103" i="17"/>
  <c r="U102" i="17"/>
  <c r="U101" i="17"/>
  <c r="G101" i="17"/>
  <c r="U100" i="17"/>
  <c r="Q100" i="17"/>
  <c r="G100" i="17"/>
  <c r="U99" i="17"/>
  <c r="T99" i="17"/>
  <c r="T100" i="17" s="1"/>
  <c r="S99" i="17"/>
  <c r="S100" i="17" s="1"/>
  <c r="R99" i="17"/>
  <c r="R100" i="17" s="1"/>
  <c r="Q99" i="17"/>
  <c r="U98" i="17"/>
  <c r="G98" i="17"/>
  <c r="E98" i="17"/>
  <c r="U97" i="17"/>
  <c r="G97" i="17"/>
  <c r="E97" i="17"/>
  <c r="U96" i="17"/>
  <c r="U95" i="17"/>
  <c r="G95" i="17"/>
  <c r="U94" i="17"/>
  <c r="G94" i="17"/>
  <c r="E94" i="17"/>
  <c r="U93" i="17"/>
  <c r="G93" i="17"/>
  <c r="E93" i="17"/>
  <c r="U92" i="17"/>
  <c r="U91" i="17"/>
  <c r="G91" i="17"/>
  <c r="E91" i="17"/>
  <c r="U90" i="17"/>
  <c r="G90" i="17"/>
  <c r="E90" i="17"/>
  <c r="U89" i="17"/>
  <c r="U88" i="17"/>
  <c r="G88" i="17"/>
  <c r="E88" i="17"/>
  <c r="U87" i="17"/>
  <c r="G87" i="17"/>
  <c r="E87" i="17"/>
  <c r="U86" i="17"/>
  <c r="U85" i="17"/>
  <c r="Q85" i="17"/>
  <c r="G85" i="17"/>
  <c r="H85" i="17" s="1"/>
  <c r="I85" i="17" s="1"/>
  <c r="U84" i="17"/>
  <c r="T84" i="17"/>
  <c r="T85" i="17" s="1"/>
  <c r="S84" i="17"/>
  <c r="S85" i="17" s="1"/>
  <c r="R84" i="17"/>
  <c r="R85" i="17" s="1"/>
  <c r="Q84" i="17"/>
  <c r="U83" i="17"/>
  <c r="G83" i="17"/>
  <c r="H83" i="17" s="1"/>
  <c r="I83" i="17" s="1"/>
  <c r="U82" i="17"/>
  <c r="G82" i="17"/>
  <c r="U81" i="17"/>
  <c r="G81" i="17"/>
  <c r="U80" i="17"/>
  <c r="G80" i="17"/>
  <c r="H80" i="17" s="1"/>
  <c r="I80" i="17" s="1"/>
  <c r="U79" i="17"/>
  <c r="G79" i="17"/>
  <c r="H79" i="17" s="1"/>
  <c r="I79" i="17" s="1"/>
  <c r="U78" i="17"/>
  <c r="T78" i="17"/>
  <c r="T79" i="17" s="1"/>
  <c r="S78" i="17"/>
  <c r="S79" i="17" s="1"/>
  <c r="R78" i="17"/>
  <c r="R79" i="17" s="1"/>
  <c r="Q78" i="17"/>
  <c r="Q79" i="17" s="1"/>
  <c r="U77" i="17"/>
  <c r="G77" i="17"/>
  <c r="H77" i="17" s="1"/>
  <c r="I77" i="17" s="1"/>
  <c r="U76" i="17"/>
  <c r="G76" i="17"/>
  <c r="U75" i="17"/>
  <c r="G75" i="17"/>
  <c r="H75" i="17" s="1"/>
  <c r="I75" i="17" s="1"/>
  <c r="U74" i="17"/>
  <c r="G74" i="17"/>
  <c r="H74" i="17" s="1"/>
  <c r="I74" i="17" s="1"/>
  <c r="U73" i="17"/>
  <c r="G73" i="17"/>
  <c r="U72" i="17"/>
  <c r="G72" i="17"/>
  <c r="H72" i="17" s="1"/>
  <c r="I72" i="17" s="1"/>
  <c r="U71" i="17"/>
  <c r="G71" i="17"/>
  <c r="U70" i="17"/>
  <c r="G70" i="17"/>
  <c r="U69" i="17"/>
  <c r="T69" i="17"/>
  <c r="T70" i="17" s="1"/>
  <c r="S69" i="17"/>
  <c r="S70" i="17" s="1"/>
  <c r="R69" i="17"/>
  <c r="R70" i="17" s="1"/>
  <c r="Q69" i="17"/>
  <c r="Q70" i="17" s="1"/>
  <c r="U68" i="17"/>
  <c r="G68" i="17"/>
  <c r="U67" i="17"/>
  <c r="G67" i="17"/>
  <c r="U66" i="17"/>
  <c r="G66" i="17"/>
  <c r="U65" i="17"/>
  <c r="G65" i="17"/>
  <c r="U64" i="17"/>
  <c r="G64" i="17"/>
  <c r="U63" i="17"/>
  <c r="G63" i="17"/>
  <c r="U62" i="17"/>
  <c r="T62" i="17"/>
  <c r="T63" i="17" s="1"/>
  <c r="S62" i="17"/>
  <c r="S63" i="17" s="1"/>
  <c r="R62" i="17"/>
  <c r="R63" i="17" s="1"/>
  <c r="Q62" i="17"/>
  <c r="Q63" i="17" s="1"/>
  <c r="U61" i="17"/>
  <c r="G61" i="17"/>
  <c r="U60" i="17"/>
  <c r="G60" i="17"/>
  <c r="U59" i="17"/>
  <c r="U58" i="17"/>
  <c r="G58" i="17"/>
  <c r="E58" i="17"/>
  <c r="U57" i="17"/>
  <c r="G57" i="17"/>
  <c r="H57" i="17" s="1"/>
  <c r="E57" i="17"/>
  <c r="U56" i="17"/>
  <c r="U55" i="17"/>
  <c r="G55" i="17"/>
  <c r="E55" i="17"/>
  <c r="U54" i="17"/>
  <c r="G54" i="17"/>
  <c r="E54" i="17"/>
  <c r="U53" i="17"/>
  <c r="U52" i="17"/>
  <c r="G52" i="17"/>
  <c r="E52" i="17"/>
  <c r="U51" i="17"/>
  <c r="G51" i="17"/>
  <c r="E51" i="17"/>
  <c r="U50" i="17"/>
  <c r="U49" i="17"/>
  <c r="G49" i="17"/>
  <c r="E49" i="17"/>
  <c r="U48" i="17"/>
  <c r="G48" i="17"/>
  <c r="E48" i="17"/>
  <c r="U47" i="17"/>
  <c r="U46" i="17"/>
  <c r="G46" i="17"/>
  <c r="E46" i="17"/>
  <c r="U45" i="17"/>
  <c r="G45" i="17"/>
  <c r="E45" i="17"/>
  <c r="U44" i="17"/>
  <c r="U43" i="17"/>
  <c r="G43" i="17"/>
  <c r="U42" i="17"/>
  <c r="G42" i="17"/>
  <c r="U41" i="17"/>
  <c r="G41" i="17"/>
  <c r="E41" i="17"/>
  <c r="U40" i="17"/>
  <c r="G40" i="17"/>
  <c r="E40" i="17"/>
  <c r="U39" i="17"/>
  <c r="U38" i="17"/>
  <c r="G38" i="17"/>
  <c r="V37" i="17"/>
  <c r="U37" i="17"/>
  <c r="T37" i="17"/>
  <c r="T38" i="17" s="1"/>
  <c r="S37" i="17"/>
  <c r="S38" i="17" s="1"/>
  <c r="R37" i="17"/>
  <c r="R38" i="17" s="1"/>
  <c r="Q37" i="17"/>
  <c r="U36" i="17"/>
  <c r="G36" i="17"/>
  <c r="U35" i="17"/>
  <c r="G35" i="17"/>
  <c r="H35" i="17" s="1"/>
  <c r="I35" i="17" s="1"/>
  <c r="U34" i="17"/>
  <c r="G34" i="17"/>
  <c r="E34" i="17"/>
  <c r="U33" i="17"/>
  <c r="G33" i="17"/>
  <c r="H33" i="17" s="1"/>
  <c r="E33" i="17"/>
  <c r="U32" i="17"/>
  <c r="U31" i="17"/>
  <c r="G31" i="17"/>
  <c r="H31" i="17" s="1"/>
  <c r="I31" i="17" s="1"/>
  <c r="U30" i="17"/>
  <c r="G30" i="17"/>
  <c r="E30" i="17"/>
  <c r="U29" i="17"/>
  <c r="G29" i="17"/>
  <c r="E29" i="17"/>
  <c r="U28" i="17"/>
  <c r="U27" i="17"/>
  <c r="G27" i="17"/>
  <c r="H27" i="17" s="1"/>
  <c r="I27" i="17" s="1"/>
  <c r="U26" i="17"/>
  <c r="G26" i="17"/>
  <c r="H26" i="17" s="1"/>
  <c r="I26" i="17" s="1"/>
  <c r="U25" i="17"/>
  <c r="G25" i="17"/>
  <c r="U24" i="17"/>
  <c r="G24" i="17"/>
  <c r="U23" i="17"/>
  <c r="G23" i="17"/>
  <c r="H23" i="17" s="1"/>
  <c r="I23" i="17" s="1"/>
  <c r="U22" i="17"/>
  <c r="G22" i="17"/>
  <c r="H22" i="17" s="1"/>
  <c r="I22" i="17" s="1"/>
  <c r="U21" i="17"/>
  <c r="G21" i="17"/>
  <c r="U20" i="17"/>
  <c r="G20" i="17"/>
  <c r="U19" i="17"/>
  <c r="G19" i="17"/>
  <c r="H19" i="17" s="1"/>
  <c r="I19" i="17" s="1"/>
  <c r="U18" i="17"/>
  <c r="G18" i="17"/>
  <c r="U17" i="17"/>
  <c r="G17" i="17"/>
  <c r="H17" i="17" s="1"/>
  <c r="I17" i="17" s="1"/>
  <c r="U16" i="17"/>
  <c r="G16" i="17"/>
  <c r="H16" i="17" s="1"/>
  <c r="I16" i="17" s="1"/>
  <c r="U15" i="17"/>
  <c r="G15" i="17"/>
  <c r="H15" i="17" s="1"/>
  <c r="I15" i="17" s="1"/>
  <c r="U14" i="17"/>
  <c r="G14" i="17"/>
  <c r="H14" i="17" s="1"/>
  <c r="I14" i="17" s="1"/>
  <c r="U13" i="17"/>
  <c r="G13" i="17"/>
  <c r="H13" i="17" s="1"/>
  <c r="I13" i="17" s="1"/>
  <c r="U12" i="17"/>
  <c r="G12" i="17"/>
  <c r="H12" i="17" s="1"/>
  <c r="I12" i="17" s="1"/>
  <c r="U11" i="17"/>
  <c r="R11" i="17"/>
  <c r="G11" i="17"/>
  <c r="H11" i="17" s="1"/>
  <c r="I11" i="17" s="1"/>
  <c r="U10" i="17"/>
  <c r="T10" i="17"/>
  <c r="T11" i="17" s="1"/>
  <c r="S10" i="17"/>
  <c r="S11" i="17" s="1"/>
  <c r="R10" i="17"/>
  <c r="Q10" i="17"/>
  <c r="Q11" i="17" s="1"/>
  <c r="U9" i="17"/>
  <c r="T9" i="17"/>
  <c r="S9" i="17"/>
  <c r="R9" i="17"/>
  <c r="Q9" i="17"/>
  <c r="G9" i="17"/>
  <c r="V8" i="17"/>
  <c r="T7" i="17"/>
  <c r="S7" i="17"/>
  <c r="R7" i="17"/>
  <c r="Q7" i="17"/>
  <c r="N7" i="17"/>
  <c r="U7" i="17" s="1"/>
  <c r="G7" i="17"/>
  <c r="V6" i="17"/>
  <c r="I73" i="16"/>
  <c r="J11" i="16" s="1"/>
  <c r="H23" i="18" l="1"/>
  <c r="X9" i="17"/>
  <c r="X79" i="17"/>
  <c r="I57" i="17"/>
  <c r="V62" i="17"/>
  <c r="I103" i="17"/>
  <c r="X108" i="17"/>
  <c r="V107" i="17"/>
  <c r="V99" i="17"/>
  <c r="V84" i="17"/>
  <c r="X63" i="17"/>
  <c r="X11" i="17"/>
  <c r="X85" i="17"/>
  <c r="X7" i="17"/>
  <c r="I33" i="17"/>
  <c r="W37" i="17"/>
  <c r="Q38" i="17"/>
  <c r="X38" i="17" s="1"/>
  <c r="W62" i="17"/>
  <c r="X70" i="17"/>
  <c r="X100" i="17"/>
  <c r="N114" i="17"/>
  <c r="N116" i="17" s="1"/>
  <c r="W10" i="17"/>
  <c r="U112" i="17"/>
  <c r="J70" i="16"/>
  <c r="J66" i="16"/>
  <c r="J62" i="16"/>
  <c r="J58" i="16"/>
  <c r="J54" i="16"/>
  <c r="J50" i="16"/>
  <c r="J46" i="16"/>
  <c r="J42" i="16"/>
  <c r="J38" i="16"/>
  <c r="J34" i="16"/>
  <c r="J30" i="16"/>
  <c r="J26" i="16"/>
  <c r="J22" i="16"/>
  <c r="J18" i="16"/>
  <c r="J14" i="16"/>
  <c r="J10" i="16"/>
  <c r="J7" i="16"/>
  <c r="J69" i="16"/>
  <c r="J65" i="16"/>
  <c r="J61" i="16"/>
  <c r="J57" i="16"/>
  <c r="J53" i="16"/>
  <c r="J49" i="16"/>
  <c r="J45" i="16"/>
  <c r="J41" i="16"/>
  <c r="J37" i="16"/>
  <c r="J33" i="16"/>
  <c r="J29" i="16"/>
  <c r="J25" i="16"/>
  <c r="J21" i="16"/>
  <c r="J17" i="16"/>
  <c r="J13" i="16"/>
  <c r="J9" i="16"/>
  <c r="J72" i="16"/>
  <c r="J68" i="16"/>
  <c r="J64" i="16"/>
  <c r="J60" i="16"/>
  <c r="J56" i="16"/>
  <c r="J52" i="16"/>
  <c r="J48" i="16"/>
  <c r="J44" i="16"/>
  <c r="J40" i="16"/>
  <c r="J36" i="16"/>
  <c r="J32" i="16"/>
  <c r="J28" i="16"/>
  <c r="J24" i="16"/>
  <c r="J20" i="16"/>
  <c r="J16" i="16"/>
  <c r="J12" i="16"/>
  <c r="J8" i="16"/>
  <c r="J71" i="16"/>
  <c r="J67" i="16"/>
  <c r="J63" i="16"/>
  <c r="J59" i="16"/>
  <c r="J55" i="16"/>
  <c r="J51" i="16"/>
  <c r="J47" i="16"/>
  <c r="J43" i="16"/>
  <c r="J39" i="16"/>
  <c r="J35" i="16"/>
  <c r="J31" i="16"/>
  <c r="J27" i="16"/>
  <c r="J23" i="16"/>
  <c r="J19" i="16"/>
  <c r="J15" i="16"/>
  <c r="V114" i="17" l="1"/>
  <c r="U114" i="17"/>
  <c r="X112" i="17"/>
  <c r="J73" i="16"/>
  <c r="S9" i="14" l="1"/>
  <c r="R9" i="14"/>
  <c r="Q9" i="14"/>
  <c r="P9" i="14"/>
  <c r="W9" i="14" s="1"/>
  <c r="Q108" i="14"/>
  <c r="Q100" i="14"/>
  <c r="Q85" i="14"/>
  <c r="Q79" i="14"/>
  <c r="R70" i="14"/>
  <c r="Q70" i="14"/>
  <c r="R63" i="14"/>
  <c r="Q63" i="14"/>
  <c r="P7" i="14"/>
  <c r="Q7" i="14"/>
  <c r="R7" i="14"/>
  <c r="S7" i="14"/>
  <c r="S11" i="14"/>
  <c r="P38" i="14"/>
  <c r="W38" i="14" s="1"/>
  <c r="Q107" i="14"/>
  <c r="R107" i="14"/>
  <c r="R108" i="14" s="1"/>
  <c r="S107" i="14"/>
  <c r="S108" i="14" s="1"/>
  <c r="P107" i="14"/>
  <c r="P108" i="14" s="1"/>
  <c r="Q99" i="14"/>
  <c r="R99" i="14"/>
  <c r="R100" i="14" s="1"/>
  <c r="S99" i="14"/>
  <c r="S100" i="14" s="1"/>
  <c r="P99" i="14"/>
  <c r="P100" i="14" s="1"/>
  <c r="Q84" i="14"/>
  <c r="R84" i="14"/>
  <c r="R85" i="14" s="1"/>
  <c r="S84" i="14"/>
  <c r="S85" i="14" s="1"/>
  <c r="P84" i="14"/>
  <c r="P85" i="14" s="1"/>
  <c r="Q78" i="14"/>
  <c r="R78" i="14"/>
  <c r="R79" i="14" s="1"/>
  <c r="S78" i="14"/>
  <c r="S79" i="14" s="1"/>
  <c r="P78" i="14"/>
  <c r="P79" i="14" s="1"/>
  <c r="Q69" i="14"/>
  <c r="R69" i="14"/>
  <c r="S69" i="14"/>
  <c r="S70" i="14" s="1"/>
  <c r="P69" i="14"/>
  <c r="P70" i="14" s="1"/>
  <c r="W70" i="14" s="1"/>
  <c r="Q62" i="14"/>
  <c r="R62" i="14"/>
  <c r="S62" i="14"/>
  <c r="S63" i="14" s="1"/>
  <c r="P62" i="14"/>
  <c r="V62" i="14" s="1"/>
  <c r="Q37" i="14"/>
  <c r="Q38" i="14" s="1"/>
  <c r="R37" i="14"/>
  <c r="R38" i="14" s="1"/>
  <c r="S37" i="14"/>
  <c r="S38" i="14" s="1"/>
  <c r="P37" i="14"/>
  <c r="V37" i="14" s="1"/>
  <c r="Q10" i="14"/>
  <c r="Q11" i="14" s="1"/>
  <c r="R10" i="14"/>
  <c r="R11" i="14" s="1"/>
  <c r="S10" i="14"/>
  <c r="P10" i="14"/>
  <c r="P11" i="14" s="1"/>
  <c r="W11" i="14" s="1"/>
  <c r="M114" i="14"/>
  <c r="N7" i="14"/>
  <c r="M116" i="14"/>
  <c r="H80" i="5"/>
  <c r="H83" i="5"/>
  <c r="H79" i="5"/>
  <c r="U8" i="14"/>
  <c r="U6" i="14"/>
  <c r="M112" i="14"/>
  <c r="N112" i="14"/>
  <c r="N114" i="14" s="1"/>
  <c r="O112" i="14"/>
  <c r="O114" i="14" s="1"/>
  <c r="K112" i="14"/>
  <c r="T10" i="14"/>
  <c r="T11" i="14"/>
  <c r="T12" i="14"/>
  <c r="T13" i="14"/>
  <c r="T14" i="14"/>
  <c r="T15" i="14"/>
  <c r="T16" i="14"/>
  <c r="T17" i="14"/>
  <c r="T18" i="14"/>
  <c r="T19" i="14"/>
  <c r="T20" i="14"/>
  <c r="T21" i="14"/>
  <c r="T22" i="14"/>
  <c r="T23" i="14"/>
  <c r="T24" i="14"/>
  <c r="T25" i="14"/>
  <c r="T26" i="14"/>
  <c r="T27" i="14"/>
  <c r="T28" i="14"/>
  <c r="T29" i="14"/>
  <c r="T30" i="14"/>
  <c r="T31" i="14"/>
  <c r="T32" i="14"/>
  <c r="T33" i="14"/>
  <c r="T34" i="14"/>
  <c r="T35" i="14"/>
  <c r="T36" i="14"/>
  <c r="T37" i="14"/>
  <c r="T38" i="14"/>
  <c r="U37" i="14" s="1"/>
  <c r="T39" i="14"/>
  <c r="T40" i="14"/>
  <c r="T41" i="14"/>
  <c r="T42" i="14"/>
  <c r="T43" i="14"/>
  <c r="T44" i="14"/>
  <c r="T45" i="14"/>
  <c r="T46" i="14"/>
  <c r="T47" i="14"/>
  <c r="T48" i="14"/>
  <c r="T49" i="14"/>
  <c r="T50" i="14"/>
  <c r="T51" i="14"/>
  <c r="T52" i="14"/>
  <c r="T53" i="14"/>
  <c r="T54" i="14"/>
  <c r="T55" i="14"/>
  <c r="T56" i="14"/>
  <c r="T57" i="14"/>
  <c r="T58" i="14"/>
  <c r="T59" i="14"/>
  <c r="T60" i="14"/>
  <c r="T61" i="14"/>
  <c r="T62" i="14"/>
  <c r="T63" i="14"/>
  <c r="U62" i="14" s="1"/>
  <c r="T64" i="14"/>
  <c r="T65" i="14"/>
  <c r="T66" i="14"/>
  <c r="T67" i="14"/>
  <c r="T68" i="14"/>
  <c r="T69" i="14"/>
  <c r="T70" i="14"/>
  <c r="T71" i="14"/>
  <c r="T72" i="14"/>
  <c r="T73" i="14"/>
  <c r="T74" i="14"/>
  <c r="T75" i="14"/>
  <c r="T76" i="14"/>
  <c r="T77" i="14"/>
  <c r="T78" i="14"/>
  <c r="T79" i="14"/>
  <c r="T80" i="14"/>
  <c r="T81" i="14"/>
  <c r="T82" i="14"/>
  <c r="T83" i="14"/>
  <c r="T84" i="14"/>
  <c r="T85" i="14"/>
  <c r="T86" i="14"/>
  <c r="T87" i="14"/>
  <c r="T88" i="14"/>
  <c r="T89" i="14"/>
  <c r="T90" i="14"/>
  <c r="T91" i="14"/>
  <c r="T92" i="14"/>
  <c r="T93" i="14"/>
  <c r="T94" i="14"/>
  <c r="T95" i="14"/>
  <c r="T96" i="14"/>
  <c r="T97" i="14"/>
  <c r="T98" i="14"/>
  <c r="T99" i="14"/>
  <c r="T100" i="14"/>
  <c r="U99" i="14" s="1"/>
  <c r="T101" i="14"/>
  <c r="T102" i="14"/>
  <c r="T103" i="14"/>
  <c r="T104" i="14"/>
  <c r="T105" i="14"/>
  <c r="T106" i="14"/>
  <c r="T107" i="14"/>
  <c r="T108" i="14"/>
  <c r="U107" i="14" s="1"/>
  <c r="T109" i="14"/>
  <c r="T110" i="14"/>
  <c r="T111" i="14"/>
  <c r="T9" i="14"/>
  <c r="L112" i="14"/>
  <c r="L114" i="14" s="1"/>
  <c r="K114" i="14"/>
  <c r="J114" i="14"/>
  <c r="G111" i="14"/>
  <c r="E111" i="14"/>
  <c r="G110" i="14"/>
  <c r="E110" i="14"/>
  <c r="G108" i="14"/>
  <c r="H108" i="14" s="1"/>
  <c r="I108" i="14" s="1"/>
  <c r="G106" i="14"/>
  <c r="G105" i="14"/>
  <c r="G104" i="14"/>
  <c r="E104" i="14"/>
  <c r="G103" i="14"/>
  <c r="H103" i="14" s="1"/>
  <c r="E103" i="14"/>
  <c r="G101" i="14"/>
  <c r="G100" i="14"/>
  <c r="G98" i="14"/>
  <c r="E98" i="14"/>
  <c r="G97" i="14"/>
  <c r="E97" i="14"/>
  <c r="G95" i="14"/>
  <c r="G94" i="14"/>
  <c r="E94" i="14"/>
  <c r="G93" i="14"/>
  <c r="E93" i="14"/>
  <c r="G91" i="14"/>
  <c r="E91" i="14"/>
  <c r="G90" i="14"/>
  <c r="E90" i="14"/>
  <c r="G88" i="14"/>
  <c r="E88" i="14"/>
  <c r="G87" i="14"/>
  <c r="E87" i="14"/>
  <c r="G85" i="14"/>
  <c r="H85" i="14" s="1"/>
  <c r="I85" i="14" s="1"/>
  <c r="G83" i="14"/>
  <c r="H83" i="14" s="1"/>
  <c r="I83" i="14" s="1"/>
  <c r="G82" i="14"/>
  <c r="G81" i="14"/>
  <c r="G80" i="14"/>
  <c r="H80" i="14" s="1"/>
  <c r="I80" i="14" s="1"/>
  <c r="G79" i="14"/>
  <c r="H79" i="14" s="1"/>
  <c r="I79" i="14" s="1"/>
  <c r="G77" i="14"/>
  <c r="H77" i="14" s="1"/>
  <c r="I77" i="14" s="1"/>
  <c r="G76" i="14"/>
  <c r="G75" i="14"/>
  <c r="H75" i="14" s="1"/>
  <c r="I75" i="14" s="1"/>
  <c r="G74" i="14"/>
  <c r="H74" i="14" s="1"/>
  <c r="I74" i="14" s="1"/>
  <c r="G73" i="14"/>
  <c r="G72" i="14"/>
  <c r="H72" i="14" s="1"/>
  <c r="I72" i="14" s="1"/>
  <c r="G71" i="14"/>
  <c r="G70" i="14"/>
  <c r="G68" i="14"/>
  <c r="G67" i="14"/>
  <c r="G66" i="14"/>
  <c r="G65" i="14"/>
  <c r="G64" i="14"/>
  <c r="G63" i="14"/>
  <c r="G61" i="14"/>
  <c r="G60" i="14"/>
  <c r="G58" i="14"/>
  <c r="E58" i="14"/>
  <c r="G57" i="14"/>
  <c r="H57" i="14" s="1"/>
  <c r="I57" i="14" s="1"/>
  <c r="E57" i="14"/>
  <c r="G55" i="14"/>
  <c r="E55" i="14"/>
  <c r="G54" i="14"/>
  <c r="E54" i="14"/>
  <c r="G52" i="14"/>
  <c r="E52" i="14"/>
  <c r="G51" i="14"/>
  <c r="E51" i="14"/>
  <c r="G49" i="14"/>
  <c r="E49" i="14"/>
  <c r="G48" i="14"/>
  <c r="E48" i="14"/>
  <c r="G46" i="14"/>
  <c r="E46" i="14"/>
  <c r="G45" i="14"/>
  <c r="E45" i="14"/>
  <c r="G43" i="14"/>
  <c r="G42" i="14"/>
  <c r="G41" i="14"/>
  <c r="E41" i="14"/>
  <c r="G40" i="14"/>
  <c r="E40" i="14"/>
  <c r="G38" i="14"/>
  <c r="G36" i="14"/>
  <c r="G35" i="14"/>
  <c r="H35" i="14" s="1"/>
  <c r="I35" i="14" s="1"/>
  <c r="G34" i="14"/>
  <c r="E34" i="14"/>
  <c r="G33" i="14"/>
  <c r="H33" i="14" s="1"/>
  <c r="I33" i="14" s="1"/>
  <c r="E33" i="14"/>
  <c r="G31" i="14"/>
  <c r="H31" i="14" s="1"/>
  <c r="I31" i="14" s="1"/>
  <c r="G30" i="14"/>
  <c r="E30" i="14"/>
  <c r="G29" i="14"/>
  <c r="E29" i="14"/>
  <c r="G27" i="14"/>
  <c r="H27" i="14" s="1"/>
  <c r="I27" i="14" s="1"/>
  <c r="G26" i="14"/>
  <c r="H26" i="14" s="1"/>
  <c r="I26" i="14" s="1"/>
  <c r="G25" i="14"/>
  <c r="G24" i="14"/>
  <c r="G23" i="14"/>
  <c r="H23" i="14" s="1"/>
  <c r="I23" i="14" s="1"/>
  <c r="G22" i="14"/>
  <c r="H22" i="14" s="1"/>
  <c r="I22" i="14" s="1"/>
  <c r="G21" i="14"/>
  <c r="G20" i="14"/>
  <c r="G19" i="14"/>
  <c r="H19" i="14" s="1"/>
  <c r="I19" i="14" s="1"/>
  <c r="G18" i="14"/>
  <c r="G17" i="14"/>
  <c r="H17" i="14" s="1"/>
  <c r="I17" i="14" s="1"/>
  <c r="G16" i="14"/>
  <c r="H16" i="14" s="1"/>
  <c r="I16" i="14" s="1"/>
  <c r="G15" i="14"/>
  <c r="H15" i="14" s="1"/>
  <c r="I15" i="14" s="1"/>
  <c r="G14" i="14"/>
  <c r="H14" i="14" s="1"/>
  <c r="I14" i="14" s="1"/>
  <c r="G13" i="14"/>
  <c r="H13" i="14" s="1"/>
  <c r="I13" i="14" s="1"/>
  <c r="G12" i="14"/>
  <c r="H12" i="14" s="1"/>
  <c r="I12" i="14" s="1"/>
  <c r="G11" i="14"/>
  <c r="H11" i="14" s="1"/>
  <c r="I11" i="14" s="1"/>
  <c r="G9" i="14"/>
  <c r="G7" i="14"/>
  <c r="E25" i="2"/>
  <c r="W79" i="14" l="1"/>
  <c r="V10" i="14"/>
  <c r="W100" i="14"/>
  <c r="W108" i="14"/>
  <c r="I103" i="14"/>
  <c r="P63" i="14"/>
  <c r="W63" i="14" s="1"/>
  <c r="N116" i="14"/>
  <c r="U84" i="14"/>
  <c r="U114" i="14" s="1"/>
  <c r="W7" i="14"/>
  <c r="W85" i="14"/>
  <c r="T7" i="14"/>
  <c r="T112" i="14"/>
  <c r="T114" i="14" l="1"/>
  <c r="W112" i="14"/>
  <c r="H969" i="8"/>
  <c r="I969" i="8" s="1"/>
  <c r="H968" i="8"/>
  <c r="I968" i="8" s="1"/>
  <c r="I965" i="8"/>
  <c r="I978" i="8" l="1"/>
  <c r="F63" i="17" l="1"/>
  <c r="H63" i="17" s="1"/>
  <c r="I63" i="17" s="1"/>
  <c r="F63" i="14"/>
  <c r="H63" i="14" s="1"/>
  <c r="I63" i="14" s="1"/>
  <c r="F63" i="5"/>
  <c r="I955" i="8"/>
  <c r="H959" i="8"/>
  <c r="I959" i="8" s="1"/>
  <c r="H958" i="8"/>
  <c r="I958" i="8" s="1"/>
  <c r="H957" i="8"/>
  <c r="I957" i="8" s="1"/>
  <c r="H956" i="8"/>
  <c r="I956" i="8" s="1"/>
  <c r="H954" i="8"/>
  <c r="I954" i="8" s="1"/>
  <c r="H953" i="8"/>
  <c r="I953" i="8" s="1"/>
  <c r="H952" i="8"/>
  <c r="G952" i="8"/>
  <c r="H951" i="8"/>
  <c r="I951" i="8" s="1"/>
  <c r="H950" i="8"/>
  <c r="G950" i="8"/>
  <c r="H949" i="8"/>
  <c r="I949" i="8" s="1"/>
  <c r="I946" i="8"/>
  <c r="H940" i="8"/>
  <c r="I940" i="8" s="1"/>
  <c r="H939" i="8"/>
  <c r="I939" i="8" s="1"/>
  <c r="H938" i="8"/>
  <c r="I938" i="8" s="1"/>
  <c r="H937" i="8"/>
  <c r="I937" i="8" s="1"/>
  <c r="I936" i="8"/>
  <c r="H935" i="8"/>
  <c r="I935" i="8" s="1"/>
  <c r="H934" i="8"/>
  <c r="I934" i="8" s="1"/>
  <c r="H933" i="8"/>
  <c r="I933" i="8" s="1"/>
  <c r="H932" i="8"/>
  <c r="I932" i="8" s="1"/>
  <c r="I929" i="8"/>
  <c r="I881" i="8"/>
  <c r="H887" i="8"/>
  <c r="I887" i="8" s="1"/>
  <c r="H886" i="8"/>
  <c r="I886" i="8" s="1"/>
  <c r="H885" i="8"/>
  <c r="I885" i="8" s="1"/>
  <c r="H884" i="8"/>
  <c r="I884" i="8" s="1"/>
  <c r="H883" i="8"/>
  <c r="I883" i="8" s="1"/>
  <c r="H882" i="8"/>
  <c r="I882" i="8" s="1"/>
  <c r="H880" i="8"/>
  <c r="I880" i="8" s="1"/>
  <c r="H879" i="8"/>
  <c r="G879" i="8"/>
  <c r="H878" i="8"/>
  <c r="I878" i="8" s="1"/>
  <c r="H877" i="8"/>
  <c r="G877" i="8"/>
  <c r="H876" i="8"/>
  <c r="I876" i="8" s="1"/>
  <c r="I873" i="8"/>
  <c r="H225" i="8"/>
  <c r="I225" i="8" s="1"/>
  <c r="H224" i="8"/>
  <c r="I224" i="8" s="1"/>
  <c r="H223" i="8"/>
  <c r="I223" i="8" s="1"/>
  <c r="H222" i="8"/>
  <c r="I222" i="8" s="1"/>
  <c r="H221" i="8"/>
  <c r="I221" i="8" s="1"/>
  <c r="H220" i="8"/>
  <c r="I220" i="8" s="1"/>
  <c r="I219" i="8"/>
  <c r="H218" i="8"/>
  <c r="I218" i="8" s="1"/>
  <c r="H217" i="8"/>
  <c r="I217" i="8" s="1"/>
  <c r="H216" i="8"/>
  <c r="I216" i="8" s="1"/>
  <c r="I213" i="8"/>
  <c r="I923" i="8"/>
  <c r="I924" i="8"/>
  <c r="H922" i="8"/>
  <c r="I922" i="8" s="1"/>
  <c r="H921" i="8"/>
  <c r="G921" i="8"/>
  <c r="H920" i="8"/>
  <c r="I920" i="8" s="1"/>
  <c r="H919" i="8"/>
  <c r="G919" i="8"/>
  <c r="H918" i="8"/>
  <c r="I918" i="8" s="1"/>
  <c r="H917" i="8"/>
  <c r="I917" i="8" s="1"/>
  <c r="H916" i="8"/>
  <c r="I916" i="8" s="1"/>
  <c r="H915" i="8"/>
  <c r="I915" i="8" s="1"/>
  <c r="H914" i="8"/>
  <c r="G914" i="8"/>
  <c r="H913" i="8"/>
  <c r="I913" i="8" s="1"/>
  <c r="I910" i="8"/>
  <c r="I903" i="8"/>
  <c r="I902" i="8"/>
  <c r="H901" i="8"/>
  <c r="I901" i="8" s="1"/>
  <c r="H900" i="8"/>
  <c r="I900" i="8" s="1"/>
  <c r="H899" i="8"/>
  <c r="I899" i="8" s="1"/>
  <c r="H898" i="8"/>
  <c r="I898" i="8" s="1"/>
  <c r="H897" i="8"/>
  <c r="I897" i="8" s="1"/>
  <c r="H896" i="8"/>
  <c r="I896" i="8" s="1"/>
  <c r="H895" i="8"/>
  <c r="I895" i="8" s="1"/>
  <c r="I892" i="8"/>
  <c r="I682" i="8"/>
  <c r="I905" i="8" l="1"/>
  <c r="I942" i="8"/>
  <c r="I226" i="8"/>
  <c r="I950" i="8"/>
  <c r="I952" i="8"/>
  <c r="I877" i="8"/>
  <c r="I919" i="8"/>
  <c r="I879" i="8"/>
  <c r="I921" i="8"/>
  <c r="I914" i="8"/>
  <c r="E46" i="5"/>
  <c r="E45" i="5"/>
  <c r="E98" i="5"/>
  <c r="E97" i="5"/>
  <c r="I269" i="8"/>
  <c r="H270" i="8"/>
  <c r="I270" i="8" s="1"/>
  <c r="F48" i="17" l="1"/>
  <c r="H48" i="17" s="1"/>
  <c r="I48" i="17" s="1"/>
  <c r="F48" i="14"/>
  <c r="H48" i="14" s="1"/>
  <c r="I48" i="14" s="1"/>
  <c r="F54" i="17"/>
  <c r="H54" i="17" s="1"/>
  <c r="I54" i="17" s="1"/>
  <c r="F54" i="14"/>
  <c r="H54" i="14" s="1"/>
  <c r="I54" i="14" s="1"/>
  <c r="F45" i="17"/>
  <c r="H45" i="17" s="1"/>
  <c r="I45" i="17" s="1"/>
  <c r="F45" i="14"/>
  <c r="H45" i="14" s="1"/>
  <c r="I45" i="14" s="1"/>
  <c r="I925" i="8"/>
  <c r="I888" i="8"/>
  <c r="I961" i="8"/>
  <c r="F54" i="5"/>
  <c r="F45" i="5"/>
  <c r="F48" i="5"/>
  <c r="H791" i="8"/>
  <c r="I791" i="8" s="1"/>
  <c r="H790" i="8"/>
  <c r="I790" i="8" s="1"/>
  <c r="H754" i="8"/>
  <c r="I754" i="8" s="1"/>
  <c r="H753" i="8"/>
  <c r="I753" i="8" s="1"/>
  <c r="H613" i="8"/>
  <c r="I613" i="8" s="1"/>
  <c r="H612" i="8"/>
  <c r="I612" i="8" s="1"/>
  <c r="H529" i="8"/>
  <c r="I529" i="8" s="1"/>
  <c r="H528" i="8"/>
  <c r="I528" i="8" s="1"/>
  <c r="H513" i="8"/>
  <c r="I513" i="8" s="1"/>
  <c r="H512" i="8"/>
  <c r="I512" i="8" s="1"/>
  <c r="F49" i="17" l="1"/>
  <c r="H49" i="17" s="1"/>
  <c r="I49" i="17" s="1"/>
  <c r="F49" i="14"/>
  <c r="H49" i="14" s="1"/>
  <c r="I49" i="14" s="1"/>
  <c r="F46" i="17"/>
  <c r="H46" i="17" s="1"/>
  <c r="I46" i="17" s="1"/>
  <c r="F46" i="14"/>
  <c r="H46" i="14" s="1"/>
  <c r="I46" i="14" s="1"/>
  <c r="F49" i="5"/>
  <c r="F55" i="17"/>
  <c r="H55" i="17" s="1"/>
  <c r="I55" i="17" s="1"/>
  <c r="F55" i="14"/>
  <c r="H55" i="14" s="1"/>
  <c r="I55" i="14" s="1"/>
  <c r="F46" i="5"/>
  <c r="F55" i="5"/>
  <c r="G49" i="5" l="1"/>
  <c r="E49" i="5"/>
  <c r="G48" i="5"/>
  <c r="E48" i="5"/>
  <c r="H49" i="5" l="1"/>
  <c r="I49" i="5" s="1"/>
  <c r="H849" i="8"/>
  <c r="I849" i="8" s="1"/>
  <c r="H850" i="8"/>
  <c r="H842" i="8"/>
  <c r="I842" i="8" s="1"/>
  <c r="G850" i="8" l="1"/>
  <c r="I850" i="8" s="1"/>
  <c r="G97" i="5" l="1"/>
  <c r="H684" i="8" l="1"/>
  <c r="H685" i="8"/>
  <c r="H271" i="8"/>
  <c r="I271" i="8" s="1"/>
  <c r="H272" i="8"/>
  <c r="I272" i="8" s="1"/>
  <c r="G98" i="5" l="1"/>
  <c r="H648" i="8" l="1"/>
  <c r="I648" i="8" s="1"/>
  <c r="H649" i="8"/>
  <c r="G649" i="8"/>
  <c r="G647" i="8"/>
  <c r="G645" i="8"/>
  <c r="H645" i="8"/>
  <c r="H646" i="8"/>
  <c r="H647" i="8"/>
  <c r="H794" i="8"/>
  <c r="H792" i="8" s="1"/>
  <c r="H793" i="8"/>
  <c r="H616" i="8"/>
  <c r="H614" i="8" s="1"/>
  <c r="H662" i="8"/>
  <c r="H663" i="8"/>
  <c r="H664" i="8"/>
  <c r="H665" i="8"/>
  <c r="H749" i="8"/>
  <c r="H750" i="8"/>
  <c r="I750" i="8" s="1"/>
  <c r="H751" i="8"/>
  <c r="H752" i="8"/>
  <c r="I752" i="8" s="1"/>
  <c r="G751" i="8"/>
  <c r="G749" i="8"/>
  <c r="H756" i="8"/>
  <c r="H755" i="8" s="1"/>
  <c r="I755" i="8" s="1"/>
  <c r="H748" i="8"/>
  <c r="I748" i="8" s="1"/>
  <c r="H777" i="8"/>
  <c r="H776" i="8"/>
  <c r="I776" i="8" s="1"/>
  <c r="H774" i="8"/>
  <c r="I774" i="8" s="1"/>
  <c r="H773" i="8"/>
  <c r="I773" i="8" s="1"/>
  <c r="H772" i="8"/>
  <c r="I772" i="8" s="1"/>
  <c r="H771" i="8"/>
  <c r="I771" i="8" s="1"/>
  <c r="H510" i="8"/>
  <c r="I510" i="8" s="1"/>
  <c r="I649" i="8" l="1"/>
  <c r="I749" i="8"/>
  <c r="I751" i="8"/>
  <c r="H775" i="8"/>
  <c r="I775" i="8" s="1"/>
  <c r="J775" i="8"/>
  <c r="G860" i="8"/>
  <c r="H861" i="8"/>
  <c r="I861" i="8" s="1"/>
  <c r="H868" i="8"/>
  <c r="H867" i="8"/>
  <c r="H866" i="8"/>
  <c r="H865" i="8"/>
  <c r="H864" i="8"/>
  <c r="H863" i="8"/>
  <c r="H862" i="8"/>
  <c r="H860" i="8"/>
  <c r="H859" i="8"/>
  <c r="I859" i="8" s="1"/>
  <c r="I856" i="8"/>
  <c r="G91" i="5"/>
  <c r="G90" i="5"/>
  <c r="E94" i="5"/>
  <c r="E93" i="5"/>
  <c r="G93" i="5"/>
  <c r="G94" i="5"/>
  <c r="G87" i="5"/>
  <c r="G88" i="5"/>
  <c r="G60" i="5"/>
  <c r="G61" i="5"/>
  <c r="E30" i="5"/>
  <c r="E29" i="5"/>
  <c r="E34" i="5"/>
  <c r="E33" i="5"/>
  <c r="E41" i="5"/>
  <c r="E40" i="5"/>
  <c r="E52" i="5"/>
  <c r="G29" i="5"/>
  <c r="G30" i="5"/>
  <c r="G33" i="5"/>
  <c r="H33" i="5" s="1"/>
  <c r="G34" i="5"/>
  <c r="G40" i="5"/>
  <c r="G41" i="5"/>
  <c r="G45" i="5"/>
  <c r="G46" i="5"/>
  <c r="G57" i="5"/>
  <c r="H57" i="5" s="1"/>
  <c r="G58" i="5"/>
  <c r="G54" i="5"/>
  <c r="G55" i="5"/>
  <c r="G51" i="5"/>
  <c r="G52" i="5"/>
  <c r="E51" i="5"/>
  <c r="E55" i="5"/>
  <c r="E54" i="5"/>
  <c r="E58" i="5"/>
  <c r="E57" i="5"/>
  <c r="E88" i="5"/>
  <c r="E87" i="5"/>
  <c r="E91" i="5"/>
  <c r="E90" i="5"/>
  <c r="G103" i="5"/>
  <c r="G104" i="5"/>
  <c r="E104" i="5"/>
  <c r="E103" i="5"/>
  <c r="E111" i="5"/>
  <c r="E110" i="5"/>
  <c r="G110" i="5"/>
  <c r="G111" i="5"/>
  <c r="H147" i="8"/>
  <c r="H148" i="8"/>
  <c r="I148" i="8" s="1"/>
  <c r="H149" i="8"/>
  <c r="H823" i="8"/>
  <c r="I823" i="8" s="1"/>
  <c r="H824" i="8"/>
  <c r="I824" i="8" s="1"/>
  <c r="H822" i="8"/>
  <c r="I822" i="8" s="1"/>
  <c r="H804" i="8"/>
  <c r="H787" i="8"/>
  <c r="H788" i="8"/>
  <c r="I788" i="8" s="1"/>
  <c r="H789" i="8"/>
  <c r="H766" i="8"/>
  <c r="H767" i="8"/>
  <c r="I767" i="8" s="1"/>
  <c r="H768" i="8"/>
  <c r="H769" i="8"/>
  <c r="I769" i="8" s="1"/>
  <c r="H770" i="8"/>
  <c r="H679" i="8"/>
  <c r="H680" i="8"/>
  <c r="I680" i="8" s="1"/>
  <c r="H681" i="8"/>
  <c r="H698" i="8"/>
  <c r="H732" i="8"/>
  <c r="I684" i="8"/>
  <c r="I685" i="8"/>
  <c r="I645" i="8"/>
  <c r="I647" i="8"/>
  <c r="I860" i="8" l="1"/>
  <c r="I869" i="8" s="1"/>
  <c r="I758" i="8"/>
  <c r="I57" i="5"/>
  <c r="I33" i="5"/>
  <c r="F30" i="17" l="1"/>
  <c r="H30" i="17" s="1"/>
  <c r="I30" i="17" s="1"/>
  <c r="F30" i="14"/>
  <c r="H30" i="14" s="1"/>
  <c r="I30" i="14" s="1"/>
  <c r="F91" i="17"/>
  <c r="H91" i="17" s="1"/>
  <c r="I91" i="17" s="1"/>
  <c r="F91" i="14"/>
  <c r="H91" i="14" s="1"/>
  <c r="I91" i="14" s="1"/>
  <c r="F30" i="5"/>
  <c r="H30" i="5" s="1"/>
  <c r="I30" i="5" s="1"/>
  <c r="A852" i="8"/>
  <c r="A832" i="8"/>
  <c r="A814" i="8"/>
  <c r="A796" i="8"/>
  <c r="A779" i="8"/>
  <c r="A758" i="8"/>
  <c r="A741" i="8"/>
  <c r="A724" i="8"/>
  <c r="A707" i="8"/>
  <c r="A690" i="8"/>
  <c r="A671" i="8"/>
  <c r="A654" i="8"/>
  <c r="A637" i="8"/>
  <c r="A620" i="8"/>
  <c r="A603" i="8"/>
  <c r="A586" i="8"/>
  <c r="A569" i="8"/>
  <c r="A552" i="8"/>
  <c r="A535" i="8"/>
  <c r="A518" i="8"/>
  <c r="A498" i="8"/>
  <c r="A481" i="8"/>
  <c r="A464" i="8"/>
  <c r="A447" i="8"/>
  <c r="A430" i="8"/>
  <c r="A413" i="8"/>
  <c r="A396" i="8"/>
  <c r="A379" i="8"/>
  <c r="A362" i="8"/>
  <c r="A345" i="8"/>
  <c r="A328" i="8"/>
  <c r="A311" i="8"/>
  <c r="A294" i="8"/>
  <c r="A277" i="8"/>
  <c r="A260" i="8"/>
  <c r="A243" i="8"/>
  <c r="A209" i="8"/>
  <c r="A192" i="8"/>
  <c r="A175" i="8"/>
  <c r="A158" i="8"/>
  <c r="A139" i="8"/>
  <c r="A122" i="8"/>
  <c r="A105" i="8"/>
  <c r="A88" i="8"/>
  <c r="A71" i="8"/>
  <c r="A54" i="8"/>
  <c r="A37" i="8"/>
  <c r="A20" i="8"/>
  <c r="I7" i="8"/>
  <c r="I24" i="8"/>
  <c r="I41" i="8"/>
  <c r="I58" i="8"/>
  <c r="I75" i="8"/>
  <c r="I92" i="8"/>
  <c r="I109" i="8"/>
  <c r="I126" i="8"/>
  <c r="I143" i="8"/>
  <c r="I162" i="8"/>
  <c r="I179" i="8"/>
  <c r="I196" i="8"/>
  <c r="I230" i="8"/>
  <c r="I247" i="8"/>
  <c r="I264" i="8"/>
  <c r="I281" i="8"/>
  <c r="I298" i="8"/>
  <c r="I315" i="8"/>
  <c r="I332" i="8"/>
  <c r="I349" i="8"/>
  <c r="I366" i="8"/>
  <c r="I383" i="8"/>
  <c r="I400" i="8"/>
  <c r="I417" i="8"/>
  <c r="I434" i="8"/>
  <c r="I451" i="8"/>
  <c r="I468" i="8"/>
  <c r="I485" i="8"/>
  <c r="I502" i="8"/>
  <c r="I522" i="8"/>
  <c r="I539" i="8"/>
  <c r="I556" i="8"/>
  <c r="I573" i="8"/>
  <c r="I590" i="8"/>
  <c r="I607" i="8"/>
  <c r="I624" i="8"/>
  <c r="I641" i="8"/>
  <c r="I658" i="8"/>
  <c r="I675" i="8"/>
  <c r="I694" i="8"/>
  <c r="I711" i="8"/>
  <c r="I728" i="8"/>
  <c r="I745" i="8"/>
  <c r="I762" i="8"/>
  <c r="I783" i="8"/>
  <c r="I800" i="8"/>
  <c r="I818" i="8"/>
  <c r="I836" i="8"/>
  <c r="H848" i="8"/>
  <c r="H847" i="8"/>
  <c r="H846" i="8"/>
  <c r="H845" i="8"/>
  <c r="H844" i="8"/>
  <c r="H843" i="8"/>
  <c r="H841" i="8"/>
  <c r="H840" i="8"/>
  <c r="H839" i="8"/>
  <c r="H821" i="8"/>
  <c r="H803" i="8"/>
  <c r="H786" i="8"/>
  <c r="H765" i="8"/>
  <c r="K752" i="8" l="1"/>
  <c r="K755" i="8"/>
  <c r="K756" i="8"/>
  <c r="K757" i="8"/>
  <c r="K748" i="8"/>
  <c r="H733" i="8"/>
  <c r="I733" i="8" s="1"/>
  <c r="H731" i="8"/>
  <c r="H717" i="8"/>
  <c r="H716" i="8"/>
  <c r="H715" i="8"/>
  <c r="H714" i="8"/>
  <c r="H697" i="8"/>
  <c r="H683" i="8"/>
  <c r="I683" i="8" s="1"/>
  <c r="H678" i="8"/>
  <c r="I665" i="8"/>
  <c r="I663" i="8"/>
  <c r="H661" i="8"/>
  <c r="I646" i="8"/>
  <c r="H644" i="8"/>
  <c r="H630" i="8"/>
  <c r="H629" i="8"/>
  <c r="H628" i="8"/>
  <c r="H627" i="8"/>
  <c r="H615" i="8"/>
  <c r="H611" i="8"/>
  <c r="H610" i="8"/>
  <c r="H593" i="8"/>
  <c r="H577" i="8"/>
  <c r="H576" i="8"/>
  <c r="H562" i="8"/>
  <c r="H561" i="8"/>
  <c r="H560" i="8"/>
  <c r="H559" i="8"/>
  <c r="H543" i="8"/>
  <c r="H542" i="8"/>
  <c r="H531" i="8"/>
  <c r="H530" i="8" s="1"/>
  <c r="H527" i="8"/>
  <c r="H526" i="8"/>
  <c r="H525" i="8"/>
  <c r="H516" i="8"/>
  <c r="H514" i="8" s="1"/>
  <c r="H511" i="8"/>
  <c r="H509" i="8"/>
  <c r="H508" i="8"/>
  <c r="H507" i="8"/>
  <c r="H506" i="8"/>
  <c r="H505" i="8"/>
  <c r="H489" i="8"/>
  <c r="H488" i="8"/>
  <c r="H472" i="8"/>
  <c r="H471" i="8"/>
  <c r="H454" i="8"/>
  <c r="H437" i="8"/>
  <c r="H421" i="8"/>
  <c r="H420" i="8"/>
  <c r="H409" i="8"/>
  <c r="H408" i="8"/>
  <c r="H407" i="8"/>
  <c r="H406" i="8"/>
  <c r="H405" i="8"/>
  <c r="H404" i="8"/>
  <c r="H403" i="8"/>
  <c r="H387" i="8"/>
  <c r="H386" i="8"/>
  <c r="H369" i="8"/>
  <c r="H353" i="8"/>
  <c r="H352" i="8"/>
  <c r="H339" i="8"/>
  <c r="H338" i="8"/>
  <c r="H337" i="8"/>
  <c r="H336" i="8"/>
  <c r="H335" i="8"/>
  <c r="H320" i="8"/>
  <c r="H319" i="8"/>
  <c r="H318" i="8"/>
  <c r="H306" i="8"/>
  <c r="H305" i="8"/>
  <c r="H304" i="8"/>
  <c r="H303" i="8"/>
  <c r="H302" i="8"/>
  <c r="H301" i="8"/>
  <c r="H286" i="8"/>
  <c r="H287" i="8"/>
  <c r="H288" i="8"/>
  <c r="H289" i="8"/>
  <c r="H290" i="8"/>
  <c r="H291" i="8"/>
  <c r="H292" i="8"/>
  <c r="H293" i="8"/>
  <c r="H285" i="8"/>
  <c r="H284" i="8"/>
  <c r="H268" i="8"/>
  <c r="H267" i="8"/>
  <c r="H252" i="8"/>
  <c r="H251" i="8"/>
  <c r="H250" i="8"/>
  <c r="H233" i="8"/>
  <c r="H167" i="8"/>
  <c r="H166" i="8"/>
  <c r="H165" i="8"/>
  <c r="H201" i="8"/>
  <c r="H200" i="8"/>
  <c r="H199" i="8"/>
  <c r="H182" i="8"/>
  <c r="H152" i="8"/>
  <c r="I152" i="8" s="1"/>
  <c r="H153" i="8"/>
  <c r="I153" i="8" s="1"/>
  <c r="H154" i="8"/>
  <c r="I154" i="8" s="1"/>
  <c r="H155" i="8"/>
  <c r="I155" i="8" s="1"/>
  <c r="H156" i="8"/>
  <c r="I156" i="8" s="1"/>
  <c r="H157" i="8"/>
  <c r="H151" i="8"/>
  <c r="I151" i="8" s="1"/>
  <c r="H150" i="8"/>
  <c r="I150" i="8" s="1"/>
  <c r="H146" i="8"/>
  <c r="H135" i="8"/>
  <c r="H134" i="8"/>
  <c r="H133" i="8"/>
  <c r="H132" i="8"/>
  <c r="H131" i="8"/>
  <c r="H130" i="8"/>
  <c r="H129" i="8"/>
  <c r="H113" i="8"/>
  <c r="H112" i="8"/>
  <c r="H97" i="8"/>
  <c r="H96" i="8"/>
  <c r="H98" i="8"/>
  <c r="H99" i="8"/>
  <c r="H100" i="8"/>
  <c r="H101" i="8"/>
  <c r="H102" i="8"/>
  <c r="H103" i="8"/>
  <c r="H104" i="8"/>
  <c r="H95" i="8"/>
  <c r="H78" i="8"/>
  <c r="H44" i="8"/>
  <c r="H27" i="8"/>
  <c r="H15" i="8"/>
  <c r="H14" i="8"/>
  <c r="H13" i="8"/>
  <c r="H12" i="8"/>
  <c r="H11" i="8"/>
  <c r="H10" i="8"/>
  <c r="H16" i="8" l="1"/>
  <c r="H17" i="8"/>
  <c r="H18" i="8"/>
  <c r="H19" i="8"/>
  <c r="G848" i="8" l="1"/>
  <c r="G846" i="8"/>
  <c r="G844" i="8"/>
  <c r="I843" i="8" l="1"/>
  <c r="I845" i="8"/>
  <c r="I847" i="8"/>
  <c r="I840" i="8"/>
  <c r="I846" i="8"/>
  <c r="I848" i="8"/>
  <c r="I844" i="8"/>
  <c r="I841" i="8" l="1"/>
  <c r="I852" i="8" s="1"/>
  <c r="I839" i="8"/>
  <c r="F7" i="17" l="1"/>
  <c r="H7" i="17" s="1"/>
  <c r="I7" i="17" s="1"/>
  <c r="F7" i="14"/>
  <c r="H7" i="14" s="1"/>
  <c r="I7" i="14" s="1"/>
  <c r="F7" i="5"/>
  <c r="J822" i="8" l="1"/>
  <c r="J824" i="8"/>
  <c r="I821" i="8"/>
  <c r="I832" i="8" s="1"/>
  <c r="G804" i="8"/>
  <c r="I804" i="8" s="1"/>
  <c r="I803" i="8"/>
  <c r="G789" i="8"/>
  <c r="I789" i="8" s="1"/>
  <c r="G787" i="8"/>
  <c r="I787" i="8" s="1"/>
  <c r="I793" i="8"/>
  <c r="I792" i="8"/>
  <c r="I786" i="8"/>
  <c r="G770" i="8"/>
  <c r="I770" i="8" s="1"/>
  <c r="I779" i="8" s="1"/>
  <c r="G768" i="8"/>
  <c r="I768" i="8" s="1"/>
  <c r="G766" i="8"/>
  <c r="I766" i="8" s="1"/>
  <c r="I765" i="8"/>
  <c r="G732" i="8"/>
  <c r="I732" i="8" s="1"/>
  <c r="I731" i="8"/>
  <c r="G717" i="8"/>
  <c r="I717" i="8" s="1"/>
  <c r="H723" i="8"/>
  <c r="H722" i="8"/>
  <c r="H721" i="8"/>
  <c r="H720" i="8"/>
  <c r="H719" i="8"/>
  <c r="H718" i="8"/>
  <c r="I716" i="8"/>
  <c r="I715" i="8"/>
  <c r="I714" i="8"/>
  <c r="G698" i="8"/>
  <c r="I698" i="8" s="1"/>
  <c r="I697" i="8"/>
  <c r="G681" i="8"/>
  <c r="I681" i="8" s="1"/>
  <c r="I690" i="8" s="1"/>
  <c r="G679" i="8"/>
  <c r="I679" i="8" s="1"/>
  <c r="I678" i="8"/>
  <c r="G664" i="8"/>
  <c r="I664" i="8" s="1"/>
  <c r="G662" i="8"/>
  <c r="I662" i="8" s="1"/>
  <c r="H670" i="8"/>
  <c r="H669" i="8"/>
  <c r="H668" i="8"/>
  <c r="H667" i="8"/>
  <c r="H666" i="8"/>
  <c r="I661" i="8"/>
  <c r="I644" i="8"/>
  <c r="I654" i="8" s="1"/>
  <c r="G149" i="8"/>
  <c r="I149" i="8" s="1"/>
  <c r="G147" i="8"/>
  <c r="I147" i="8" s="1"/>
  <c r="E9" i="2"/>
  <c r="E11" i="2"/>
  <c r="E13" i="2"/>
  <c r="E15" i="2"/>
  <c r="E17" i="2"/>
  <c r="E19" i="2"/>
  <c r="E21" i="2"/>
  <c r="E23" i="2"/>
  <c r="E27" i="2"/>
  <c r="E29" i="2"/>
  <c r="E31" i="2"/>
  <c r="E33" i="2"/>
  <c r="E35" i="2"/>
  <c r="E39" i="2"/>
  <c r="E7" i="2"/>
  <c r="I628" i="8"/>
  <c r="I629" i="8"/>
  <c r="I630" i="8"/>
  <c r="I627" i="8"/>
  <c r="B106" i="3"/>
  <c r="B131" i="3" s="1"/>
  <c r="B132" i="3" s="1"/>
  <c r="A103" i="3"/>
  <c r="B72" i="3"/>
  <c r="B97" i="3" s="1"/>
  <c r="B98" i="3" s="1"/>
  <c r="A69" i="3"/>
  <c r="B38" i="3"/>
  <c r="B63" i="3" s="1"/>
  <c r="B64" i="3" s="1"/>
  <c r="A35" i="3"/>
  <c r="B4" i="3"/>
  <c r="B29" i="3" s="1"/>
  <c r="B30" i="3" s="1"/>
  <c r="A1" i="3"/>
  <c r="F34" i="17" l="1"/>
  <c r="H34" i="17" s="1"/>
  <c r="I34" i="17" s="1"/>
  <c r="F34" i="14"/>
  <c r="H34" i="14" s="1"/>
  <c r="I34" i="14" s="1"/>
  <c r="F94" i="17"/>
  <c r="H94" i="17" s="1"/>
  <c r="I94" i="17" s="1"/>
  <c r="F94" i="14"/>
  <c r="H94" i="14" s="1"/>
  <c r="I94" i="14" s="1"/>
  <c r="F111" i="17"/>
  <c r="H111" i="17" s="1"/>
  <c r="I111" i="17" s="1"/>
  <c r="F111" i="14"/>
  <c r="H111" i="14" s="1"/>
  <c r="I111" i="14" s="1"/>
  <c r="F52" i="17"/>
  <c r="H52" i="17" s="1"/>
  <c r="I52" i="17" s="1"/>
  <c r="F52" i="14"/>
  <c r="H52" i="14" s="1"/>
  <c r="I52" i="14" s="1"/>
  <c r="I707" i="8"/>
  <c r="I741" i="8"/>
  <c r="I637" i="8"/>
  <c r="I671" i="8"/>
  <c r="I724" i="8"/>
  <c r="I796" i="8"/>
  <c r="I814" i="8"/>
  <c r="H55" i="5"/>
  <c r="I55" i="5" s="1"/>
  <c r="F52" i="5"/>
  <c r="H46" i="5"/>
  <c r="I46" i="5" s="1"/>
  <c r="H54" i="5"/>
  <c r="I54" i="5" s="1"/>
  <c r="B50" i="3"/>
  <c r="B67" i="3" s="1"/>
  <c r="H62" i="8" s="1"/>
  <c r="B16" i="3"/>
  <c r="B33" i="3" s="1"/>
  <c r="H61" i="8" s="1"/>
  <c r="B84" i="3"/>
  <c r="B101" i="3" s="1"/>
  <c r="H63" i="8" s="1"/>
  <c r="B118" i="3"/>
  <c r="B135" i="3" s="1"/>
  <c r="H64" i="8" s="1"/>
  <c r="F104" i="17" l="1"/>
  <c r="H104" i="17" s="1"/>
  <c r="I104" i="17" s="1"/>
  <c r="F104" i="14"/>
  <c r="H104" i="14" s="1"/>
  <c r="I104" i="14" s="1"/>
  <c r="F76" i="17"/>
  <c r="H76" i="17" s="1"/>
  <c r="I76" i="17" s="1"/>
  <c r="F76" i="14"/>
  <c r="H76" i="14" s="1"/>
  <c r="I76" i="14" s="1"/>
  <c r="F98" i="17"/>
  <c r="H98" i="17" s="1"/>
  <c r="I98" i="17" s="1"/>
  <c r="F98" i="14"/>
  <c r="H98" i="14" s="1"/>
  <c r="I98" i="14" s="1"/>
  <c r="F88" i="17"/>
  <c r="H88" i="17" s="1"/>
  <c r="I88" i="17" s="1"/>
  <c r="F88" i="14"/>
  <c r="H88" i="14" s="1"/>
  <c r="I88" i="14" s="1"/>
  <c r="F61" i="17"/>
  <c r="H61" i="17" s="1"/>
  <c r="I61" i="17" s="1"/>
  <c r="F61" i="14"/>
  <c r="H61" i="14" s="1"/>
  <c r="I61" i="14" s="1"/>
  <c r="F58" i="17"/>
  <c r="H58" i="17" s="1"/>
  <c r="I58" i="17" s="1"/>
  <c r="F58" i="14"/>
  <c r="H58" i="14" s="1"/>
  <c r="I58" i="14" s="1"/>
  <c r="F41" i="17"/>
  <c r="H41" i="17" s="1"/>
  <c r="I41" i="17" s="1"/>
  <c r="F41" i="14"/>
  <c r="H41" i="14" s="1"/>
  <c r="I41" i="14" s="1"/>
  <c r="F104" i="5"/>
  <c r="H104" i="5" s="1"/>
  <c r="I104" i="5" s="1"/>
  <c r="F91" i="5"/>
  <c r="H91" i="5" s="1"/>
  <c r="I91" i="5" s="1"/>
  <c r="F61" i="5"/>
  <c r="H61" i="5" s="1"/>
  <c r="I61" i="5" s="1"/>
  <c r="F34" i="5"/>
  <c r="H34" i="5" s="1"/>
  <c r="I34" i="5" s="1"/>
  <c r="F98" i="5"/>
  <c r="H98" i="5" s="1"/>
  <c r="I98" i="5" s="1"/>
  <c r="F94" i="5"/>
  <c r="H94" i="5" s="1"/>
  <c r="I94" i="5" s="1"/>
  <c r="F41" i="5"/>
  <c r="H41" i="5" s="1"/>
  <c r="I41" i="5" s="1"/>
  <c r="F76" i="5"/>
  <c r="F88" i="5"/>
  <c r="H88" i="5" s="1"/>
  <c r="I88" i="5" s="1"/>
  <c r="F111" i="5"/>
  <c r="H111" i="5" s="1"/>
  <c r="I111" i="5" s="1"/>
  <c r="F58" i="5"/>
  <c r="H58" i="5" s="1"/>
  <c r="I58" i="5" s="1"/>
  <c r="H52" i="5"/>
  <c r="I52" i="5" s="1"/>
  <c r="I615" i="8"/>
  <c r="I611" i="8"/>
  <c r="I610" i="8"/>
  <c r="I593" i="8"/>
  <c r="I603" i="8" s="1"/>
  <c r="I577" i="8"/>
  <c r="I576" i="8"/>
  <c r="I562" i="8"/>
  <c r="I561" i="8"/>
  <c r="I560" i="8"/>
  <c r="I559" i="8"/>
  <c r="I543" i="8"/>
  <c r="I542" i="8"/>
  <c r="I527" i="8"/>
  <c r="I526" i="8"/>
  <c r="I525" i="8"/>
  <c r="H515" i="8"/>
  <c r="I515" i="8" s="1"/>
  <c r="I514" i="8"/>
  <c r="I511" i="8"/>
  <c r="I509" i="8"/>
  <c r="I508" i="8"/>
  <c r="I507" i="8"/>
  <c r="I506" i="8"/>
  <c r="I505" i="8"/>
  <c r="I489" i="8"/>
  <c r="I488" i="8"/>
  <c r="I472" i="8"/>
  <c r="I471" i="8"/>
  <c r="I481" i="8" s="1"/>
  <c r="H446" i="8"/>
  <c r="H445" i="8"/>
  <c r="H444" i="8"/>
  <c r="H443" i="8"/>
  <c r="H442" i="8"/>
  <c r="H441" i="8"/>
  <c r="H440" i="8"/>
  <c r="H439" i="8"/>
  <c r="H438" i="8"/>
  <c r="H463" i="8"/>
  <c r="H462" i="8"/>
  <c r="H461" i="8"/>
  <c r="H460" i="8"/>
  <c r="H459" i="8"/>
  <c r="H458" i="8"/>
  <c r="H457" i="8"/>
  <c r="H456" i="8"/>
  <c r="H455" i="8"/>
  <c r="I454" i="8"/>
  <c r="I464" i="8" s="1"/>
  <c r="I437" i="8"/>
  <c r="I447" i="8" s="1"/>
  <c r="I421" i="8"/>
  <c r="I420" i="8"/>
  <c r="I409" i="8"/>
  <c r="I408" i="8"/>
  <c r="I407" i="8"/>
  <c r="I406" i="8"/>
  <c r="I405" i="8"/>
  <c r="I404" i="8"/>
  <c r="I403" i="8"/>
  <c r="I387" i="8"/>
  <c r="I386" i="8"/>
  <c r="I369" i="8"/>
  <c r="I379" i="8" s="1"/>
  <c r="H361" i="8"/>
  <c r="H360" i="8"/>
  <c r="H359" i="8"/>
  <c r="H358" i="8"/>
  <c r="H357" i="8"/>
  <c r="H356" i="8"/>
  <c r="H355" i="8"/>
  <c r="H354" i="8"/>
  <c r="I353" i="8"/>
  <c r="I352" i="8"/>
  <c r="H344" i="8"/>
  <c r="H343" i="8"/>
  <c r="H342" i="8"/>
  <c r="H341" i="8"/>
  <c r="H340" i="8"/>
  <c r="I339" i="8"/>
  <c r="I338" i="8"/>
  <c r="I337" i="8"/>
  <c r="I336" i="8"/>
  <c r="I335" i="8"/>
  <c r="I320" i="8"/>
  <c r="I319" i="8"/>
  <c r="I318" i="8"/>
  <c r="H310" i="8"/>
  <c r="H309" i="8"/>
  <c r="I308" i="8"/>
  <c r="I307" i="8"/>
  <c r="I306" i="8"/>
  <c r="I305" i="8"/>
  <c r="I304" i="8"/>
  <c r="I303" i="8"/>
  <c r="I302" i="8"/>
  <c r="I301" i="8"/>
  <c r="I285" i="8"/>
  <c r="I284" i="8"/>
  <c r="I268" i="8"/>
  <c r="I267" i="8"/>
  <c r="I252" i="8"/>
  <c r="I251" i="8"/>
  <c r="I250" i="8"/>
  <c r="H242" i="8"/>
  <c r="H241" i="8"/>
  <c r="H240" i="8"/>
  <c r="H239" i="8"/>
  <c r="H238" i="8"/>
  <c r="H237" i="8"/>
  <c r="H236" i="8"/>
  <c r="H235" i="8"/>
  <c r="H234" i="8"/>
  <c r="I233" i="8"/>
  <c r="I243" i="8" s="1"/>
  <c r="H208" i="8"/>
  <c r="H207" i="8"/>
  <c r="H206" i="8"/>
  <c r="H205" i="8"/>
  <c r="H204" i="8"/>
  <c r="H203" i="8"/>
  <c r="H202" i="8"/>
  <c r="I201" i="8"/>
  <c r="I199" i="8"/>
  <c r="H191" i="8"/>
  <c r="H190" i="8"/>
  <c r="H189" i="8"/>
  <c r="H188" i="8"/>
  <c r="H187" i="8"/>
  <c r="H186" i="8"/>
  <c r="H185" i="8"/>
  <c r="H184" i="8"/>
  <c r="I182" i="8"/>
  <c r="I192" i="8" s="1"/>
  <c r="H174" i="8"/>
  <c r="H173" i="8"/>
  <c r="H172" i="8"/>
  <c r="H171" i="8"/>
  <c r="H170" i="8"/>
  <c r="H169" i="8"/>
  <c r="H168" i="8"/>
  <c r="I167" i="8"/>
  <c r="I166" i="8"/>
  <c r="I165" i="8"/>
  <c r="I157" i="8"/>
  <c r="I158" i="8" s="1"/>
  <c r="I146" i="8"/>
  <c r="I135" i="8"/>
  <c r="I134" i="8"/>
  <c r="I133" i="8"/>
  <c r="I132" i="8"/>
  <c r="I131" i="8"/>
  <c r="I130" i="8"/>
  <c r="I129" i="8"/>
  <c r="H121" i="8"/>
  <c r="H120" i="8"/>
  <c r="H119" i="8"/>
  <c r="H118" i="8"/>
  <c r="H117" i="8"/>
  <c r="H116" i="8"/>
  <c r="H115" i="8"/>
  <c r="H114" i="8"/>
  <c r="I113" i="8"/>
  <c r="I112" i="8"/>
  <c r="I97" i="8"/>
  <c r="I96" i="8"/>
  <c r="I95" i="8"/>
  <c r="H87" i="8"/>
  <c r="H86" i="8"/>
  <c r="H85" i="8"/>
  <c r="H84" i="8"/>
  <c r="H83" i="8"/>
  <c r="H82" i="8"/>
  <c r="H81" i="8"/>
  <c r="H80" i="8"/>
  <c r="I79" i="8"/>
  <c r="I78" i="8"/>
  <c r="H70" i="8"/>
  <c r="H69" i="8"/>
  <c r="H68" i="8"/>
  <c r="H67" i="8"/>
  <c r="H66" i="8"/>
  <c r="H65" i="8"/>
  <c r="I64" i="8"/>
  <c r="I63" i="8"/>
  <c r="I62" i="8"/>
  <c r="I61" i="8"/>
  <c r="H53" i="8"/>
  <c r="H52" i="8"/>
  <c r="H51" i="8"/>
  <c r="H50" i="8"/>
  <c r="H49" i="8"/>
  <c r="H48" i="8"/>
  <c r="H47" i="8"/>
  <c r="H46" i="8"/>
  <c r="I45" i="8"/>
  <c r="I44" i="8"/>
  <c r="I15" i="8"/>
  <c r="I14" i="8"/>
  <c r="I13" i="8"/>
  <c r="I12" i="8"/>
  <c r="I11" i="8"/>
  <c r="I10" i="8"/>
  <c r="H36" i="8"/>
  <c r="H35" i="8"/>
  <c r="H34" i="8"/>
  <c r="H30" i="8"/>
  <c r="H29" i="8"/>
  <c r="I27" i="8"/>
  <c r="I28" i="8"/>
  <c r="I429" i="8"/>
  <c r="G200" i="8"/>
  <c r="I36" i="8"/>
  <c r="I35" i="8"/>
  <c r="I34" i="8"/>
  <c r="I30" i="8"/>
  <c r="I29" i="8"/>
  <c r="I19" i="8"/>
  <c r="I18" i="8"/>
  <c r="I17" i="8"/>
  <c r="I16" i="8"/>
  <c r="F70" i="17" l="1"/>
  <c r="H70" i="17" s="1"/>
  <c r="I70" i="17" s="1"/>
  <c r="F70" i="14"/>
  <c r="H70" i="14" s="1"/>
  <c r="I70" i="14" s="1"/>
  <c r="F101" i="17"/>
  <c r="H101" i="17" s="1"/>
  <c r="I101" i="17" s="1"/>
  <c r="F101" i="14"/>
  <c r="H101" i="14" s="1"/>
  <c r="I101" i="14" s="1"/>
  <c r="F42" i="17"/>
  <c r="H42" i="17" s="1"/>
  <c r="I42" i="17" s="1"/>
  <c r="F42" i="14"/>
  <c r="H42" i="14" s="1"/>
  <c r="I42" i="14" s="1"/>
  <c r="F100" i="17"/>
  <c r="H100" i="17" s="1"/>
  <c r="I100" i="17" s="1"/>
  <c r="F100" i="14"/>
  <c r="H100" i="14" s="1"/>
  <c r="I100" i="14" s="1"/>
  <c r="F64" i="17"/>
  <c r="H64" i="17" s="1"/>
  <c r="I64" i="17" s="1"/>
  <c r="F64" i="14"/>
  <c r="H64" i="14" s="1"/>
  <c r="I64" i="14" s="1"/>
  <c r="F110" i="17"/>
  <c r="H110" i="17" s="1"/>
  <c r="I110" i="17" s="1"/>
  <c r="F110" i="14"/>
  <c r="H110" i="14" s="1"/>
  <c r="I110" i="14" s="1"/>
  <c r="F66" i="17"/>
  <c r="H66" i="17" s="1"/>
  <c r="I66" i="17" s="1"/>
  <c r="F66" i="14"/>
  <c r="H66" i="14" s="1"/>
  <c r="I66" i="14" s="1"/>
  <c r="I71" i="8"/>
  <c r="I54" i="8"/>
  <c r="I88" i="8"/>
  <c r="I139" i="8"/>
  <c r="I277" i="8"/>
  <c r="I311" i="8"/>
  <c r="I518" i="8"/>
  <c r="I37" i="8"/>
  <c r="I413" i="8"/>
  <c r="I552" i="8"/>
  <c r="I175" i="8"/>
  <c r="I260" i="8"/>
  <c r="I345" i="8"/>
  <c r="I122" i="8"/>
  <c r="I294" i="8"/>
  <c r="I328" i="8"/>
  <c r="I396" i="8"/>
  <c r="I569" i="8"/>
  <c r="I586" i="8"/>
  <c r="I20" i="8"/>
  <c r="I105" i="8"/>
  <c r="I362" i="8"/>
  <c r="I430" i="8"/>
  <c r="I498" i="8"/>
  <c r="F42" i="5"/>
  <c r="F70" i="5"/>
  <c r="F66" i="5"/>
  <c r="F101" i="5"/>
  <c r="F100" i="5"/>
  <c r="F64" i="5"/>
  <c r="I530" i="8"/>
  <c r="I535" i="8" s="1"/>
  <c r="H45" i="5"/>
  <c r="I45" i="5" s="1"/>
  <c r="I614" i="8"/>
  <c r="I620" i="8" s="1"/>
  <c r="I200" i="8"/>
  <c r="I209" i="8" s="1"/>
  <c r="F9" i="17" l="1"/>
  <c r="H9" i="17" s="1"/>
  <c r="I9" i="17" s="1"/>
  <c r="F60" i="17"/>
  <c r="H60" i="17" s="1"/>
  <c r="I60" i="17" s="1"/>
  <c r="F60" i="14"/>
  <c r="H60" i="14" s="1"/>
  <c r="I60" i="14" s="1"/>
  <c r="F9" i="14"/>
  <c r="H9" i="14" s="1"/>
  <c r="I9" i="14" s="1"/>
  <c r="F71" i="17"/>
  <c r="H71" i="17" s="1"/>
  <c r="I71" i="17" s="1"/>
  <c r="F71" i="14"/>
  <c r="H71" i="14" s="1"/>
  <c r="I71" i="14" s="1"/>
  <c r="F82" i="17"/>
  <c r="H82" i="17" s="1"/>
  <c r="I82" i="17" s="1"/>
  <c r="F82" i="14"/>
  <c r="H82" i="14" s="1"/>
  <c r="I82" i="14" s="1"/>
  <c r="F36" i="17"/>
  <c r="H36" i="17" s="1"/>
  <c r="I36" i="17" s="1"/>
  <c r="F36" i="14"/>
  <c r="H36" i="14" s="1"/>
  <c r="I36" i="14" s="1"/>
  <c r="F51" i="17"/>
  <c r="H51" i="17" s="1"/>
  <c r="I51" i="17" s="1"/>
  <c r="F51" i="14"/>
  <c r="H51" i="14" s="1"/>
  <c r="I51" i="14" s="1"/>
  <c r="F21" i="17"/>
  <c r="H21" i="17" s="1"/>
  <c r="I21" i="17" s="1"/>
  <c r="F21" i="14"/>
  <c r="H21" i="14" s="1"/>
  <c r="I21" i="14" s="1"/>
  <c r="F43" i="17"/>
  <c r="H43" i="17" s="1"/>
  <c r="I43" i="17" s="1"/>
  <c r="F43" i="14"/>
  <c r="H43" i="14" s="1"/>
  <c r="I43" i="14" s="1"/>
  <c r="F90" i="17"/>
  <c r="H90" i="17" s="1"/>
  <c r="I90" i="17" s="1"/>
  <c r="F90" i="14"/>
  <c r="H90" i="14" s="1"/>
  <c r="I90" i="14" s="1"/>
  <c r="F106" i="17"/>
  <c r="H106" i="17" s="1"/>
  <c r="I106" i="17" s="1"/>
  <c r="F106" i="14"/>
  <c r="H106" i="14" s="1"/>
  <c r="I106" i="14" s="1"/>
  <c r="F24" i="17"/>
  <c r="H24" i="17" s="1"/>
  <c r="I24" i="17" s="1"/>
  <c r="F24" i="14"/>
  <c r="H24" i="14" s="1"/>
  <c r="I24" i="14" s="1"/>
  <c r="F81" i="17"/>
  <c r="H81" i="17" s="1"/>
  <c r="I81" i="17" s="1"/>
  <c r="F81" i="14"/>
  <c r="H81" i="14" s="1"/>
  <c r="I81" i="14" s="1"/>
  <c r="F73" i="17"/>
  <c r="H73" i="17" s="1"/>
  <c r="I73" i="17" s="1"/>
  <c r="F73" i="14"/>
  <c r="H73" i="14" s="1"/>
  <c r="I73" i="14" s="1"/>
  <c r="F18" i="17"/>
  <c r="H18" i="17" s="1"/>
  <c r="I18" i="17" s="1"/>
  <c r="F18" i="14"/>
  <c r="H18" i="14" s="1"/>
  <c r="I18" i="14" s="1"/>
  <c r="F38" i="17"/>
  <c r="H38" i="17" s="1"/>
  <c r="I38" i="17" s="1"/>
  <c r="F38" i="14"/>
  <c r="H38" i="14" s="1"/>
  <c r="I38" i="14" s="1"/>
  <c r="F21" i="5"/>
  <c r="F51" i="5"/>
  <c r="F87" i="17"/>
  <c r="H87" i="17" s="1"/>
  <c r="I87" i="17" s="1"/>
  <c r="F87" i="14"/>
  <c r="H87" i="14" s="1"/>
  <c r="I87" i="14" s="1"/>
  <c r="F65" i="17"/>
  <c r="H65" i="17" s="1"/>
  <c r="I65" i="17" s="1"/>
  <c r="F65" i="14"/>
  <c r="H65" i="14" s="1"/>
  <c r="I65" i="14" s="1"/>
  <c r="F40" i="17"/>
  <c r="H40" i="17" s="1"/>
  <c r="I40" i="17" s="1"/>
  <c r="F40" i="14"/>
  <c r="H40" i="14" s="1"/>
  <c r="I40" i="14" s="1"/>
  <c r="F93" i="17"/>
  <c r="H93" i="17" s="1"/>
  <c r="I93" i="17" s="1"/>
  <c r="F93" i="14"/>
  <c r="H93" i="14" s="1"/>
  <c r="I93" i="14" s="1"/>
  <c r="F105" i="17"/>
  <c r="H105" i="17" s="1"/>
  <c r="I105" i="17" s="1"/>
  <c r="F105" i="14"/>
  <c r="H105" i="14" s="1"/>
  <c r="I105" i="14" s="1"/>
  <c r="F97" i="17"/>
  <c r="H97" i="17" s="1"/>
  <c r="I97" i="17" s="1"/>
  <c r="F97" i="14"/>
  <c r="H97" i="14" s="1"/>
  <c r="I97" i="14" s="1"/>
  <c r="F68" i="17"/>
  <c r="H68" i="17" s="1"/>
  <c r="I68" i="17" s="1"/>
  <c r="F68" i="14"/>
  <c r="H68" i="14" s="1"/>
  <c r="I68" i="14" s="1"/>
  <c r="F95" i="17"/>
  <c r="H95" i="17" s="1"/>
  <c r="I95" i="17" s="1"/>
  <c r="F95" i="14"/>
  <c r="H95" i="14" s="1"/>
  <c r="I95" i="14" s="1"/>
  <c r="F29" i="17"/>
  <c r="H29" i="17" s="1"/>
  <c r="I29" i="17" s="1"/>
  <c r="F29" i="14"/>
  <c r="H29" i="14" s="1"/>
  <c r="I29" i="14" s="1"/>
  <c r="F25" i="17"/>
  <c r="H25" i="17" s="1"/>
  <c r="I25" i="17" s="1"/>
  <c r="F25" i="14"/>
  <c r="H25" i="14" s="1"/>
  <c r="I25" i="14" s="1"/>
  <c r="F67" i="17"/>
  <c r="H67" i="17" s="1"/>
  <c r="I67" i="17" s="1"/>
  <c r="F67" i="14"/>
  <c r="H67" i="14" s="1"/>
  <c r="I67" i="14" s="1"/>
  <c r="F20" i="17"/>
  <c r="H20" i="17" s="1"/>
  <c r="I20" i="17" s="1"/>
  <c r="F20" i="14"/>
  <c r="H20" i="14" s="1"/>
  <c r="I20" i="14" s="1"/>
  <c r="F24" i="5"/>
  <c r="F36" i="5"/>
  <c r="F81" i="5"/>
  <c r="H81" i="5" s="1"/>
  <c r="F93" i="5"/>
  <c r="H93" i="5" s="1"/>
  <c r="I93" i="5" s="1"/>
  <c r="F82" i="5"/>
  <c r="H82" i="5" s="1"/>
  <c r="F40" i="5"/>
  <c r="H40" i="5" s="1"/>
  <c r="I40" i="5" s="1"/>
  <c r="H103" i="5"/>
  <c r="I103" i="5" s="1"/>
  <c r="F18" i="5"/>
  <c r="F87" i="5"/>
  <c r="H87" i="5" s="1"/>
  <c r="I87" i="5" s="1"/>
  <c r="F65" i="5"/>
  <c r="F29" i="5"/>
  <c r="H29" i="5" s="1"/>
  <c r="I29" i="5" s="1"/>
  <c r="H48" i="5"/>
  <c r="I48" i="5" s="1"/>
  <c r="F43" i="5"/>
  <c r="F105" i="5"/>
  <c r="F71" i="5"/>
  <c r="F95" i="5"/>
  <c r="F25" i="5"/>
  <c r="F20" i="5"/>
  <c r="F38" i="5"/>
  <c r="F68" i="5"/>
  <c r="F73" i="5"/>
  <c r="F67" i="5"/>
  <c r="F90" i="5"/>
  <c r="H90" i="5" s="1"/>
  <c r="I90" i="5" s="1"/>
  <c r="F106" i="5"/>
  <c r="F110" i="5"/>
  <c r="H110" i="5" s="1"/>
  <c r="I110" i="5" s="1"/>
  <c r="H51" i="5"/>
  <c r="I51" i="5" s="1"/>
  <c r="F97" i="5"/>
  <c r="H97" i="5" s="1"/>
  <c r="I97" i="5" s="1"/>
  <c r="F9" i="5"/>
  <c r="F60" i="5"/>
  <c r="H60" i="5" s="1"/>
  <c r="I60" i="5" s="1"/>
  <c r="G108" i="5"/>
  <c r="H108" i="5" s="1"/>
  <c r="I108" i="5" s="1"/>
  <c r="G106" i="5"/>
  <c r="G105" i="5"/>
  <c r="G101" i="5"/>
  <c r="H101" i="5" s="1"/>
  <c r="I101" i="5" s="1"/>
  <c r="G100" i="5"/>
  <c r="H100" i="5" s="1"/>
  <c r="I100" i="5" s="1"/>
  <c r="G95" i="5"/>
  <c r="G85" i="5"/>
  <c r="H85" i="5" s="1"/>
  <c r="I85" i="5" s="1"/>
  <c r="G83" i="5"/>
  <c r="I83" i="5" s="1"/>
  <c r="G82" i="5"/>
  <c r="G81" i="5"/>
  <c r="G80" i="5"/>
  <c r="I80" i="5" s="1"/>
  <c r="G79" i="5"/>
  <c r="I79" i="5" s="1"/>
  <c r="G77" i="5"/>
  <c r="H77" i="5" s="1"/>
  <c r="I77" i="5" s="1"/>
  <c r="G76" i="5"/>
  <c r="H76" i="5" s="1"/>
  <c r="I76" i="5" s="1"/>
  <c r="G75" i="5"/>
  <c r="H75" i="5" s="1"/>
  <c r="I75" i="5" s="1"/>
  <c r="G74" i="5"/>
  <c r="H74" i="5" s="1"/>
  <c r="I74" i="5" s="1"/>
  <c r="G73" i="5"/>
  <c r="G72" i="5"/>
  <c r="H72" i="5" s="1"/>
  <c r="I72" i="5" s="1"/>
  <c r="G71" i="5"/>
  <c r="G70" i="5"/>
  <c r="H70" i="5" s="1"/>
  <c r="I70" i="5" s="1"/>
  <c r="G68" i="5"/>
  <c r="G67" i="5"/>
  <c r="G66" i="5"/>
  <c r="H66" i="5" s="1"/>
  <c r="I66" i="5" s="1"/>
  <c r="G65" i="5"/>
  <c r="G64" i="5"/>
  <c r="H64" i="5" s="1"/>
  <c r="I64" i="5" s="1"/>
  <c r="G63" i="5"/>
  <c r="H63" i="5" s="1"/>
  <c r="I63" i="5" s="1"/>
  <c r="G43" i="5"/>
  <c r="G42" i="5"/>
  <c r="H42" i="5" s="1"/>
  <c r="I42" i="5" s="1"/>
  <c r="G38" i="5"/>
  <c r="G36" i="5"/>
  <c r="G35" i="5"/>
  <c r="H35" i="5" s="1"/>
  <c r="I35" i="5" s="1"/>
  <c r="G31" i="5"/>
  <c r="G27" i="5"/>
  <c r="G26" i="5"/>
  <c r="H26" i="5" s="1"/>
  <c r="I26" i="5" s="1"/>
  <c r="G25" i="5"/>
  <c r="G24" i="5"/>
  <c r="G23" i="5"/>
  <c r="H23" i="5" s="1"/>
  <c r="I23" i="5" s="1"/>
  <c r="G22" i="5"/>
  <c r="H22" i="5" s="1"/>
  <c r="I22" i="5" s="1"/>
  <c r="G21" i="5"/>
  <c r="G20" i="5"/>
  <c r="G19" i="5"/>
  <c r="H19" i="5" s="1"/>
  <c r="I19" i="5" s="1"/>
  <c r="G18" i="5"/>
  <c r="G17" i="5"/>
  <c r="H17" i="5" s="1"/>
  <c r="I17" i="5" s="1"/>
  <c r="G16" i="5"/>
  <c r="H16" i="5" s="1"/>
  <c r="I16" i="5" s="1"/>
  <c r="G15" i="5"/>
  <c r="H15" i="5" s="1"/>
  <c r="I15" i="5" s="1"/>
  <c r="G14" i="5"/>
  <c r="H14" i="5" s="1"/>
  <c r="I14" i="5" s="1"/>
  <c r="G13" i="5"/>
  <c r="H13" i="5" s="1"/>
  <c r="I13" i="5" s="1"/>
  <c r="G12" i="5"/>
  <c r="H12" i="5" s="1"/>
  <c r="I12" i="5" s="1"/>
  <c r="G11" i="5"/>
  <c r="G9" i="5"/>
  <c r="G7" i="5"/>
  <c r="H7" i="5" s="1"/>
  <c r="I7" i="5" s="1"/>
  <c r="J6" i="5" s="1"/>
  <c r="H21" i="5" l="1"/>
  <c r="I21" i="5" s="1"/>
  <c r="J107" i="5"/>
  <c r="H106" i="5"/>
  <c r="I106" i="5" s="1"/>
  <c r="H25" i="5"/>
  <c r="I25" i="5" s="1"/>
  <c r="H43" i="5"/>
  <c r="I43" i="5" s="1"/>
  <c r="H67" i="5"/>
  <c r="I67" i="5" s="1"/>
  <c r="H24" i="5"/>
  <c r="I24" i="5" s="1"/>
  <c r="H71" i="5"/>
  <c r="I71" i="5" s="1"/>
  <c r="H36" i="5"/>
  <c r="I36" i="5" s="1"/>
  <c r="H105" i="5"/>
  <c r="I105" i="5" s="1"/>
  <c r="H27" i="5"/>
  <c r="I27" i="5" s="1"/>
  <c r="I81" i="5"/>
  <c r="H38" i="5"/>
  <c r="I38" i="5" s="1"/>
  <c r="J37" i="5" s="1"/>
  <c r="I82" i="5"/>
  <c r="H18" i="5"/>
  <c r="I18" i="5" s="1"/>
  <c r="H95" i="5"/>
  <c r="I95" i="5" s="1"/>
  <c r="J84" i="5" s="1"/>
  <c r="H20" i="5"/>
  <c r="I20" i="5" s="1"/>
  <c r="H65" i="5"/>
  <c r="I65" i="5" s="1"/>
  <c r="H68" i="5"/>
  <c r="I68" i="5" s="1"/>
  <c r="H73" i="5"/>
  <c r="I73" i="5" s="1"/>
  <c r="J69" i="5" s="1"/>
  <c r="H11" i="5"/>
  <c r="I11" i="5" s="1"/>
  <c r="H31" i="5"/>
  <c r="I31" i="5" s="1"/>
  <c r="H9" i="5"/>
  <c r="I9" i="5" s="1"/>
  <c r="J8" i="5" s="1"/>
  <c r="J78" i="5" l="1"/>
  <c r="J99" i="5"/>
  <c r="J10" i="5"/>
  <c r="J112" i="5" l="1"/>
</calcChain>
</file>

<file path=xl/sharedStrings.xml><?xml version="1.0" encoding="utf-8"?>
<sst xmlns="http://schemas.openxmlformats.org/spreadsheetml/2006/main" count="52627" uniqueCount="15428">
  <si>
    <t>PLANILHA ESTIMATIVA DE PREÇOS</t>
  </si>
  <si>
    <t>DATA-BASE SINAPI DESONERADO:</t>
  </si>
  <si>
    <t>ITEM</t>
  </si>
  <si>
    <t>DESCRIÇÃO</t>
  </si>
  <si>
    <t>FONTE</t>
  </si>
  <si>
    <t>UND</t>
  </si>
  <si>
    <t>QTDE</t>
  </si>
  <si>
    <t>PREÇO</t>
  </si>
  <si>
    <t>SUBTOTAL</t>
  </si>
  <si>
    <t>UNITÁRIO</t>
  </si>
  <si>
    <t>SEM BDI</t>
  </si>
  <si>
    <t>BDI</t>
  </si>
  <si>
    <t>COM BDI</t>
  </si>
  <si>
    <t>TOTAL</t>
  </si>
  <si>
    <t>ADMINISTRAÇÃO LOCAL DA OBRA</t>
  </si>
  <si>
    <t>[A]</t>
  </si>
  <si>
    <t>[B]</t>
  </si>
  <si>
    <t>[C]=[B]*BDI</t>
  </si>
  <si>
    <t>[D]=[C]*[A]</t>
  </si>
  <si>
    <t>1.1</t>
  </si>
  <si>
    <t>ADMINISTRAÇÃO LOCAL - CONFORME TERMO DE REFERÊNCIA</t>
  </si>
  <si>
    <t>UD</t>
  </si>
  <si>
    <t>MOBILIZAÇÃO E DESMOBILIZAÇÃO</t>
  </si>
  <si>
    <t>2.1</t>
  </si>
  <si>
    <t>DIA</t>
  </si>
  <si>
    <t>3.1</t>
  </si>
  <si>
    <t>M2</t>
  </si>
  <si>
    <t>3.2</t>
  </si>
  <si>
    <t>M3</t>
  </si>
  <si>
    <t>CPU003</t>
  </si>
  <si>
    <t>MÊS</t>
  </si>
  <si>
    <t>CPU005</t>
  </si>
  <si>
    <t>M</t>
  </si>
  <si>
    <t>4.1</t>
  </si>
  <si>
    <t>4.2</t>
  </si>
  <si>
    <t>4.3</t>
  </si>
  <si>
    <t>4.4</t>
  </si>
  <si>
    <t>4.8</t>
  </si>
  <si>
    <t>COBERTA</t>
  </si>
  <si>
    <t>4.10</t>
  </si>
  <si>
    <t>LIMPEZA FINAL</t>
  </si>
  <si>
    <t>6.1</t>
  </si>
  <si>
    <t>6.2</t>
  </si>
  <si>
    <t>OBSERVAÇÕES:</t>
  </si>
  <si>
    <t xml:space="preserve">SERVIÇOS PRELIMINARES </t>
  </si>
  <si>
    <t>DIVERSOS</t>
  </si>
  <si>
    <t>5.0</t>
  </si>
  <si>
    <t>5.1</t>
  </si>
  <si>
    <t>5.2</t>
  </si>
  <si>
    <t>6.0</t>
  </si>
  <si>
    <t>7.0</t>
  </si>
  <si>
    <t>8.0</t>
  </si>
  <si>
    <t>9.0</t>
  </si>
  <si>
    <t>4.5</t>
  </si>
  <si>
    <t>PROGRAMA DE GERENCIAMENTO DE RISCOS (PGR).</t>
  </si>
  <si>
    <t>PROGRAMA DE CONTROLE MÉDICO DE SAÚDE OCUPACIONAL (PCMSO).</t>
  </si>
  <si>
    <t>3.3</t>
  </si>
  <si>
    <t>3.4</t>
  </si>
  <si>
    <t>3.5</t>
  </si>
  <si>
    <t>5.3</t>
  </si>
  <si>
    <t>5.4</t>
  </si>
  <si>
    <t>M2XKM</t>
  </si>
  <si>
    <t>IMPERMEABILIZAÇÃO DE CALHAS</t>
  </si>
  <si>
    <t>6.3</t>
  </si>
  <si>
    <t>REGULARIZAÇÃO DE SUPERFÍCIE COM ARGAMASSA DE CIMENTO E AREIA NO TRAÇO 1:3, INCLUSIVE EMULSÃO ADESIVA, CONFORME TERMO DE REFERÊNCIA.</t>
  </si>
  <si>
    <t>6.4</t>
  </si>
  <si>
    <t>IMPERMEABILIZAÇÃO DE SUPERFÍCIE COM MANTA ASFÁLTICA DE e=4,0mm, INCLUSIVE PRIME ASFÁLTICO, CONFORME TERMO DE REFERÊNCIA.</t>
  </si>
  <si>
    <t>6.5</t>
  </si>
  <si>
    <t>ESTRUTURA METÁLICA</t>
  </si>
  <si>
    <t>7.1</t>
  </si>
  <si>
    <t>7.2</t>
  </si>
  <si>
    <t>7.3</t>
  </si>
  <si>
    <t>7.4</t>
  </si>
  <si>
    <t>8.1</t>
  </si>
  <si>
    <t>8.2</t>
  </si>
  <si>
    <t>8.3</t>
  </si>
  <si>
    <t>8.4</t>
  </si>
  <si>
    <t>8.5</t>
  </si>
  <si>
    <t>8.6</t>
  </si>
  <si>
    <t>9.1</t>
  </si>
  <si>
    <t>9.2</t>
  </si>
  <si>
    <t>4.0</t>
  </si>
  <si>
    <t>4.6</t>
  </si>
  <si>
    <t>4.7</t>
  </si>
  <si>
    <t>4.9</t>
  </si>
  <si>
    <t>6.6</t>
  </si>
  <si>
    <t>6.7</t>
  </si>
  <si>
    <t>7.5</t>
  </si>
  <si>
    <t>COT</t>
  </si>
  <si>
    <t>LOCACAO DE ANDAIME METALICO TUBULAR DE ENCAIXE, TIPO DE TORRE, CADA PAINEL COM LARGURA DE 1 ATE 1,5 M E ALTURA DE *1,00* M, INCLUINDO DIAGONAL, BARRAS DE LIGACAO, SAPATAS OU RODIZIOS E DEMAIS ITENS NECESSARIOS A MONTAGEM (NAO INCLUI INSTALACAO)</t>
  </si>
  <si>
    <t>MxMÊS</t>
  </si>
  <si>
    <t>M²</t>
  </si>
  <si>
    <t>LIMPEZA DE PAREDE ATRAVÉS DE RASPAGEM E/OU LIXAMENTO E/OU ESCOVAÇÃO</t>
  </si>
  <si>
    <t>APLICACAO MANUAL DE ESTUQUE E PREPARO DE PASTA</t>
  </si>
  <si>
    <t>INSTALAÇÃO DE FORRO METÁLICO REAPROVEITADO INCLUSIVE ESTRUTURA DE FIXAÇÃO. AF_08/2023</t>
  </si>
  <si>
    <t>3.6</t>
  </si>
  <si>
    <t>3.7</t>
  </si>
  <si>
    <t>3.8</t>
  </si>
  <si>
    <t>3.9</t>
  </si>
  <si>
    <t>3.10</t>
  </si>
  <si>
    <t>3.11</t>
  </si>
  <si>
    <t>TOTAL C/BDI</t>
  </si>
  <si>
    <t>C</t>
  </si>
  <si>
    <t>TETOS</t>
  </si>
  <si>
    <t>PAREDES</t>
  </si>
  <si>
    <t>3.12</t>
  </si>
  <si>
    <t>3.13</t>
  </si>
  <si>
    <t>3.14</t>
  </si>
  <si>
    <t>3.15</t>
  </si>
  <si>
    <t>3.16</t>
  </si>
  <si>
    <t>3.17</t>
  </si>
  <si>
    <t>3.18</t>
  </si>
  <si>
    <t>3.19</t>
  </si>
  <si>
    <t>3.20</t>
  </si>
  <si>
    <t>3.21</t>
  </si>
  <si>
    <t>6.8</t>
  </si>
  <si>
    <t>9.3</t>
  </si>
  <si>
    <t>10.0</t>
  </si>
  <si>
    <t>10.1</t>
  </si>
  <si>
    <t>S</t>
  </si>
  <si>
    <t>5.5</t>
  </si>
  <si>
    <t>5.6</t>
  </si>
  <si>
    <t>M³</t>
  </si>
  <si>
    <t>3.22</t>
  </si>
  <si>
    <t>REMOÇÃO DE CALHA DE DESCIDA DE MATERIAIS.</t>
  </si>
  <si>
    <t>9.4</t>
  </si>
  <si>
    <t>ART/RRT DE EXECUÇÃO</t>
  </si>
  <si>
    <t xml:space="preserve">CERQUITE TIPO TELA PLÁSTICA COM SUPORTE MÓVEL FIXO EM BLOCO DE CONCRETO </t>
  </si>
  <si>
    <t>9.5</t>
  </si>
  <si>
    <t>KG</t>
  </si>
  <si>
    <t>FORNECIMENTO E INSTALAÇÃO DE VARÃO DE ACORAGEM EM AÇO GALVANIZADO CA-25 ATRAVÉS DE CHUMBAMENTO QUÍMICO</t>
  </si>
  <si>
    <t>TRANSPORTE HORIZ. DE ENTULHO EM CARRINHO DE MAO QQ DISTANCIA</t>
  </si>
  <si>
    <t>CPU 007</t>
  </si>
  <si>
    <t>CPU 002</t>
  </si>
  <si>
    <t>CPU 035</t>
  </si>
  <si>
    <t>CPU 010</t>
  </si>
  <si>
    <t>CPU 008</t>
  </si>
  <si>
    <t>CPU 025</t>
  </si>
  <si>
    <t>CPU 009</t>
  </si>
  <si>
    <t>CPU 011</t>
  </si>
  <si>
    <t>CPU 012</t>
  </si>
  <si>
    <t>CPU 013</t>
  </si>
  <si>
    <t>CPU 014</t>
  </si>
  <si>
    <t>CPU 017</t>
  </si>
  <si>
    <t>CPU 028</t>
  </si>
  <si>
    <t>CPU 018</t>
  </si>
  <si>
    <t>CPU 029</t>
  </si>
  <si>
    <t>CPU 019</t>
  </si>
  <si>
    <t>CPU 022</t>
  </si>
  <si>
    <t>CPU 015</t>
  </si>
  <si>
    <t>CPU 024</t>
  </si>
  <si>
    <t>CPU 016</t>
  </si>
  <si>
    <t>CPU 020</t>
  </si>
  <si>
    <t>CPU 021</t>
  </si>
  <si>
    <t>CPU 027</t>
  </si>
  <si>
    <t>CPU 034</t>
  </si>
  <si>
    <t>CPU 033</t>
  </si>
  <si>
    <t>CPU 036</t>
  </si>
  <si>
    <t>CPU 023</t>
  </si>
  <si>
    <t>CPU 037</t>
  </si>
  <si>
    <t>CPU 006</t>
  </si>
  <si>
    <t>CPU 031</t>
  </si>
  <si>
    <t>CPU 030</t>
  </si>
  <si>
    <t>CPU 038</t>
  </si>
  <si>
    <t>CPU 039</t>
  </si>
  <si>
    <t>10.2</t>
  </si>
  <si>
    <t>OBRA:</t>
  </si>
  <si>
    <t>BDI UTILIZADO:</t>
  </si>
  <si>
    <t>MAPA DE COTAÇÕES</t>
  </si>
  <si>
    <t>Código</t>
  </si>
  <si>
    <t xml:space="preserve">Descrição </t>
  </si>
  <si>
    <t>Unidade</t>
  </si>
  <si>
    <t>Critério</t>
  </si>
  <si>
    <t>Valor</t>
  </si>
  <si>
    <t>Empresas</t>
  </si>
  <si>
    <t>01</t>
  </si>
  <si>
    <t>02</t>
  </si>
  <si>
    <t>03</t>
  </si>
  <si>
    <t>04</t>
  </si>
  <si>
    <t>05</t>
  </si>
  <si>
    <t>COT01</t>
  </si>
  <si>
    <t>Mediana</t>
  </si>
  <si>
    <t>Preço Unitário</t>
  </si>
  <si>
    <t>CREA – PE</t>
  </si>
  <si>
    <t>Und</t>
  </si>
  <si>
    <t>COT02</t>
  </si>
  <si>
    <t>COT03</t>
  </si>
  <si>
    <t>COT04</t>
  </si>
  <si>
    <t>SINAPI - Sistema Nacional de Pesquisa de Custos e Índices da Construção Civil</t>
  </si>
  <si>
    <t>RELATÓRIO DE PREÇOS DE INSUMOS - ENCARGOS SOCIAIS COM DESONERAÇÃO</t>
  </si>
  <si>
    <t>Mês de Referência:</t>
  </si>
  <si>
    <t>Encargos sociais sobre a mão de obra:</t>
  </si>
  <si>
    <t>Data de emissão:</t>
  </si>
  <si>
    <t>(COM DESONERAÇÃO)</t>
  </si>
  <si>
    <t>PE</t>
  </si>
  <si>
    <t>Localidade</t>
  </si>
  <si>
    <t>RECIFE</t>
  </si>
  <si>
    <t>Origem de preço:</t>
  </si>
  <si>
    <t>C = COLETADO</t>
  </si>
  <si>
    <t>CR = COEFICIENTE DE REPRESENTATIVIDADE</t>
  </si>
  <si>
    <t>Horista</t>
  </si>
  <si>
    <t>Preço em branco para determinado estado significa que não houve coleta mínima de preços no mês de referência</t>
  </si>
  <si>
    <t>Mensalista</t>
  </si>
  <si>
    <t>Acessar Fichas de Especificação Técnico dos Insumos</t>
  </si>
  <si>
    <t>Preços Medianos (R$):</t>
  </si>
  <si>
    <t>Classificação</t>
  </si>
  <si>
    <t>Código do
Insumo</t>
  </si>
  <si>
    <t>Descrição do Insumo</t>
  </si>
  <si>
    <t>Origem de
Preço</t>
  </si>
  <si>
    <t>SERVIÇOS</t>
  </si>
  <si>
    <t>ABERTURA PARA ENCAIXE DE CUBA OU LAVATORIO EM BANCADA DE MARMORE/ GRANITO OU OUTRO TIPO DE PEDRA NATURAL</t>
  </si>
  <si>
    <t>UN</t>
  </si>
  <si>
    <t>CR</t>
  </si>
  <si>
    <t>MATERIAL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</si>
  <si>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</si>
  <si>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</si>
  <si>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</si>
  <si>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</si>
  <si>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</si>
  <si>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</si>
  <si>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</si>
  <si>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</si>
  <si>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</si>
  <si>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</si>
  <si>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 E CUNHA DE FIXACAO</t>
  </si>
  <si>
    <t>ABRACADEIRA EM ACO PARA AMARRACAO DE ELETRODUTOS, TIPO D, COM 1" E PARAFUSO DE FIXACAO</t>
  </si>
  <si>
    <t>ABRACADEIRA EM ACO PARA AMARRACAO DE ELETRODUTOS, TIPO D, COM 1/2" E CUNHA DE FIXACAO</t>
  </si>
  <si>
    <t>ABRACADEIRA EM ACO PARA AMARRACAO DE ELETRODUTOS, TIPO D, COM 1/2"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</si>
  <si>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</si>
  <si>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</si>
  <si>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</si>
  <si>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</si>
  <si>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</si>
  <si>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 E CUNHA DE FIXACAO</t>
  </si>
  <si>
    <t>ABRACADEIRA EM ACO PARA AMARRACAO DE ELETRODUTOS, TIPO D, COM 3" E PARAFUSO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</si>
  <si>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</si>
  <si>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</si>
  <si>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</si>
  <si>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</si>
  <si>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</si>
  <si>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</si>
  <si>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</si>
  <si>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</si>
  <si>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t>
  </si>
  <si>
    <t>ABRACADEIRA EM ACO PARA AMARRACAO DE ELETRODUTOS, TIPO U SIMPLES, COM 1/2"</t>
  </si>
  <si>
    <t>ABRACADEIRA EM ACO PARA AMARRACAO DE ELETRODUTOS, TIPO U SIMPLES, COM 2 1/2"</t>
  </si>
  <si>
    <t>ABRACADEIRA EM ACO PARA AMARRACAO DE ELETRODUTOS, TIPO U SIMPLES, COM 2"</t>
  </si>
  <si>
    <t>ABRACADEIRA EM ACO PARA AMARRACAO DE ELETRODUTOS, TIPO U SIMPLES, COM 3"</t>
  </si>
  <si>
    <t>ABRACADEIRA EM ACO PARA AMARRACAO DE ELETRODUTOS, TIPO U SIMPLES, COM 3/4"</t>
  </si>
  <si>
    <t>ABRACADEIRA EM ACO PARA AMARRACAO DE ELETRODUTOS, TIPO U SIMPLES, COM 3/8"</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</si>
  <si>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</si>
  <si>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</si>
  <si>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</si>
  <si>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</si>
  <si>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</si>
  <si>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OU 3/4"</t>
  </si>
  <si>
    <t>ACABAMENTO SIMPLES/CONVENCIONAL PARA FORRO PVC, TIPO "U" OU "C", COR BRANCA, COMPRIMENTO 6 M</t>
  </si>
  <si>
    <t>ACESSORIO DE LIGACAO NAO ELETRICO PARA CARGAS EXPLOSIVAS, TUBO DE 6 M</t>
  </si>
  <si>
    <t>ACESSORIO INICIADOR NAO ELETRICO, TUBO DE 6 M, TEMPO DE RETARDO DE *160* MS</t>
  </si>
  <si>
    <t>ACETILENO - RECARGA DE GAS PARA CILINDRO (NAO INCLUI TROCA/MANUTENCAO DO CILINDRO)</t>
  </si>
  <si>
    <t>ACIDO CLORIDRICO / ACIDO MURIATICO, DILUICAO 10% A 12% PARA USO EM LIMPEZA</t>
  </si>
  <si>
    <t>L</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</si>
  <si>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</si>
  <si>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</si>
  <si>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</si>
  <si>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</si>
  <si>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</si>
  <si>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</si>
  <si>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</si>
  <si>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</si>
  <si>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</si>
  <si>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</si>
  <si>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</si>
  <si>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</si>
  <si>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</si>
  <si>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</si>
  <si>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</si>
  <si>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</si>
  <si>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</si>
  <si>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</si>
  <si>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</si>
  <si>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</si>
  <si>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</si>
  <si>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</si>
  <si>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</si>
  <si>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</si>
  <si>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</si>
  <si>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</si>
  <si>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</si>
  <si>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</si>
  <si>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</si>
  <si>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</si>
  <si>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</si>
  <si>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</si>
  <si>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</si>
  <si>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</si>
  <si>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</si>
  <si>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100 / DE 110 MM</t>
  </si>
  <si>
    <t>ADAPTADOR PVC PBA, BOLSA/ROSCA, JE, DN 50 / DE 60 MM</t>
  </si>
  <si>
    <t>ADAPTADOR PVC PBA, BOLSA/ROSCA, JE, DN 75 / DE 85 MM</t>
  </si>
  <si>
    <t>ADAPTADOR PVC PBA, PONTA/ROSCA, JE, DN 50 / DE 60 MM</t>
  </si>
  <si>
    <t>ADAPTADOR PVC PBA, PONTA/ROSCA, JE, DN 75 / DE 85 MM</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</si>
  <si>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</si>
  <si>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</si>
  <si>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</si>
  <si>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</si>
  <si>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</si>
  <si>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</si>
  <si>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</si>
  <si>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</si>
  <si>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</si>
  <si>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</si>
  <si>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</si>
  <si>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</si>
  <si>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</si>
  <si>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</si>
  <si>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</si>
  <si>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</si>
  <si>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COM REGISTRO, PARA PEAD, 20 MM X 3/4", PARA LIGACAO PREDIAL DE AGUA</t>
  </si>
  <si>
    <t>ADAPTADOR PVC, ROSCAVEL, COM FLANGES E ANEL DE VEDACAO, 1 1/2", PARA CAIXA D'AGUA</t>
  </si>
  <si>
    <t>ADAPTADOR PVC, ROSCAVEL, COM FLANGES E ANEL DE VEDACAO, 1", PARA CAIXA D'AGUA</t>
  </si>
  <si>
    <t>ADAPTADOR PVC, ROSCAVEL, COM FLANGES E ANEL DE VEDACAO, 1/2", PARA CAIXA D'AGUA</t>
  </si>
  <si>
    <t>ADAPTADOR PVC, ROSCAVEL, COM FLANGES E ANEL DE VEDACAO, 3/4", PARA CAIXA D'AGUA</t>
  </si>
  <si>
    <t>ADAPTADOR PVC, SOLDAVEL, COM FLANGES E ANEL DE VEDACAO, 60 MM X 2", PARA CAIXA D'AGUA</t>
  </si>
  <si>
    <t>ADAPTADOR PVC, SOLDAVEL, COM FLANGES LIVRES, 110 MM X 4", PARA CAIXA D'AGUA</t>
  </si>
  <si>
    <t>ADAPTADOR PVC, SOLDAVEL, COM FLANGES LIVRES, 75 MM X 2 1/2", PARA CAIXA D'AGUA</t>
  </si>
  <si>
    <t>ADAPTADOR PVC, SOLDAVEL, COM FLANGES LIVRES, 85 MM X 3", PARA CAIXA D'AGUA</t>
  </si>
  <si>
    <t>ADAPTADOR PVC, SOLDAVEL, LONGO, COM FLANGE LIVRE, 110 MM X 4", PARA CAIXA D'AGUA</t>
  </si>
  <si>
    <t>ADAPTADOR PVC, SOLDAVEL, LONGO, COM FLANGE LIVRE, 32 MM X 1", PARA CAIXA D'AGUA</t>
  </si>
  <si>
    <t>ADAPTADOR PVC, SOLDAVEL, LONGO, COM FLANGE LIVRE, 75 MM X 2 1/2", PARA CAIXA D'AGUA</t>
  </si>
  <si>
    <t>ADAPTADOR PVC, SOLDAVEL, LONGO, COM FLANGE LIVRE, 85 MM X 3", PARA CAIXA D'AGUA</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</si>
  <si>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</si>
  <si>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</si>
  <si>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</si>
  <si>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</si>
  <si>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</si>
  <si>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</si>
  <si>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</si>
  <si>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</si>
  <si>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</si>
  <si>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</si>
  <si>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</si>
  <si>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</si>
  <si>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CRISTALIZANTE PARA CONCRETO</t>
  </si>
  <si>
    <t>ADITIVO IMPERMEABILIZANTE DE PEGA NORMAL PARA ARGAMASSAS E CONCRETOS SEM ARMACAO, LIQUIDO E ISENTO DE CLORETOS</t>
  </si>
  <si>
    <t>ADITIVO IMPERMEABILIZANTE DE PEGA ULTRARRAPIDA, LIQUIDO E ISENTO DE CLORETOS</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</si>
  <si>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</si>
  <si>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</si>
  <si>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</si>
  <si>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</si>
  <si>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</si>
  <si>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</si>
  <si>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</si>
  <si>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</si>
  <si>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</si>
  <si>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</si>
  <si>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</si>
  <si>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MAO DE OBRA</t>
  </si>
  <si>
    <t>AJUDANTE DE ARMADOR (HORISTA)</t>
  </si>
  <si>
    <t>H</t>
  </si>
  <si>
    <t>AJUDANTE DE ARMADOR (MENSALISTA)</t>
  </si>
  <si>
    <t>MES</t>
  </si>
  <si>
    <t>AJUDANTE DE ELETRICISTA (HORISTA)</t>
  </si>
  <si>
    <t>AJUDANTE DE ELETRICISTA (MENSALISTA)</t>
  </si>
  <si>
    <t>AJUDANTE DE ESTRUTURAS METALICAS (HORISTA)</t>
  </si>
  <si>
    <t>AJUDANTE DE ESTRUTURAS METALICAS (MENSALISTA)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</si>
  <si>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</si>
  <si>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</si>
  <si>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</si>
  <si>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</si>
  <si>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</si>
  <si>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</si>
  <si>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</si>
  <si>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</si>
  <si>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</si>
  <si>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</si>
  <si>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</si>
  <si>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</si>
  <si>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</si>
  <si>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</si>
  <si>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BICO LONGO (MEIA CANA) 6", COM ISOLAMENTO ATE 1000 V</t>
  </si>
  <si>
    <t>ALICATE DE CORTE DIAGONAL 6" COM ISOLAMENTO</t>
  </si>
  <si>
    <t>ALICATE DE CRIMPAR RJ11, RJ12 E RJ45, COM CATRACA</t>
  </si>
  <si>
    <t>ALICATE DE PRESSAO 11" PARA SOLDA, TIPO C</t>
  </si>
  <si>
    <t>ALICATE DE PRESSAO 11" PARA SOLDA, TIPO U</t>
  </si>
  <si>
    <t>ALICATE DE PRESSAO PARA SOLDA DE CHAPA 18"</t>
  </si>
  <si>
    <t>ALICATE DESENCAPADOR AUTOMATICO 8"</t>
  </si>
  <si>
    <t>ALICATE PARA ANEIS DE PISTAO, CAPACIDADE *50* A 100 MM</t>
  </si>
  <si>
    <t>ALICATE PROFISSIONAL 8", UNIVERSAL, COM ISOLAMENTO ATE 1000 V</t>
  </si>
  <si>
    <t>ALIMENTACAO - HORISTA (COLETADO CAIXA - ENCARGOS COMPLEMENTARES)</t>
  </si>
  <si>
    <t>ALIMENTACAO - MENSALISTA (COLETADO CAIXA - ENCARGOS COMPLEMENTARES)</t>
  </si>
  <si>
    <t>EQUIPAMENTO (AQUISIÇÃO)</t>
  </si>
  <si>
    <t>ALISADORA DE CONCRETO COM MOTOR A GASOLINA DE 5,5 HP, PESO COM MOTOR DE 78 KG, 4 PAS</t>
  </si>
  <si>
    <t>ALMOXARIFE (HORISTA)</t>
  </si>
  <si>
    <t>ALMOXARIFE (MENSALISTA)</t>
  </si>
  <si>
    <t>ALONGADOR COM TRES ALTURAS, EM TUBO DE ACO CARBONO, PINTURA NO PROCESSO ELETROSTATICO - EQUIPAMENTO DE GINASTICA PARA ACADEMIA AO AR LIVRE / ACADEMIA DA TERCEIRA IDADE - ATI</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</si>
  <si>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</si>
  <si>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</si>
  <si>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</si>
  <si>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</si>
  <si>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</si>
  <si>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</si>
  <si>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</si>
  <si>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</si>
  <si>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</si>
  <si>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</si>
  <si>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</si>
  <si>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</si>
  <si>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</si>
  <si>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</si>
  <si>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</si>
  <si>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</si>
  <si>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 PVC REDE COLETOR ESGOTO, DN 300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</si>
  <si>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</si>
  <si>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</si>
  <si>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</si>
  <si>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</si>
  <si>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</si>
  <si>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</si>
  <si>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</si>
  <si>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</si>
  <si>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</si>
  <si>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</si>
  <si>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</si>
  <si>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</si>
  <si>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</si>
  <si>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</si>
  <si>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</si>
  <si>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</si>
  <si>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</si>
  <si>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</si>
  <si>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 PVC FLEXIVEL, 100 MM, PARA SAIDA DE BACIA / VASO SANITARIO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</si>
  <si>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</si>
  <si>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</si>
  <si>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</si>
  <si>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</si>
  <si>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</si>
  <si>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</si>
  <si>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</si>
  <si>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</si>
  <si>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</si>
  <si>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</si>
  <si>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</si>
  <si>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</si>
  <si>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</si>
  <si>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</si>
  <si>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</si>
  <si>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</si>
  <si>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</si>
  <si>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</si>
  <si>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</si>
  <si>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</si>
  <si>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</si>
  <si>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</si>
  <si>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</si>
  <si>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</si>
  <si>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</si>
  <si>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</si>
  <si>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</si>
  <si>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</si>
  <si>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</si>
  <si>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</si>
  <si>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APONTADOR OU APROPRIADOR DE MAO DE OBRA (HORISTA)</t>
  </si>
  <si>
    <t>APONTADOR OU APROPRIADOR DE MAO DE OBRA (MENSALISTA)</t>
  </si>
  <si>
    <t>AQUECEDOR DE AGUA A GAS GLP/GN COM CAPACIDADE DE ARMAZENAMENTO DE 50 A 80 L</t>
  </si>
  <si>
    <t>AQUECEDOR DE AGUA ELETRICO HORIZONTAL, RESERVATORIO DE 200 L CILINDRICO EM COBRE, REFORCADO COM ACO CARBONO, MONOFASICO, TENSAO NOMINAL 220 V</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</si>
  <si>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</si>
  <si>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</si>
  <si>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</si>
  <si>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</si>
  <si>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</si>
  <si>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</si>
  <si>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</si>
  <si>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</si>
  <si>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</si>
  <si>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</si>
  <si>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</si>
  <si>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</si>
  <si>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</si>
  <si>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</si>
  <si>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</si>
  <si>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</si>
  <si>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</si>
  <si>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APRESENTANDO ENTRE 54000 E 58000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</si>
  <si>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</si>
  <si>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</si>
  <si>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</si>
  <si>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</si>
  <si>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</si>
  <si>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</si>
  <si>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</si>
  <si>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</si>
  <si>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</si>
  <si>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</si>
  <si>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</si>
  <si>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</si>
  <si>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</si>
  <si>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</si>
  <si>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</si>
  <si>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</si>
  <si>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</si>
  <si>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</si>
  <si>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</si>
  <si>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</si>
  <si>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</si>
  <si>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</si>
  <si>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</si>
  <si>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</si>
  <si>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</si>
  <si>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</si>
  <si>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</si>
  <si>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</si>
  <si>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</si>
  <si>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</si>
  <si>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</si>
  <si>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</si>
  <si>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</si>
  <si>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</si>
  <si>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</si>
  <si>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</si>
  <si>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</si>
  <si>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</si>
  <si>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</si>
  <si>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ARCO DE SERRA REGULAVEL PARA LAMINAS DE 8" A 12"</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</si>
  <si>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</si>
  <si>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</si>
  <si>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</si>
  <si>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</si>
  <si>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</si>
  <si>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</si>
  <si>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</si>
  <si>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</si>
  <si>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</si>
  <si>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</si>
  <si>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</si>
  <si>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</si>
  <si>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</si>
  <si>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</si>
  <si>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</si>
  <si>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A BASE DE CIMENTO E ADITIVOS</t>
  </si>
  <si>
    <t>ARGAMASSA PRONTA PARA CONTRAPISO</t>
  </si>
  <si>
    <t>ARGAMASSA USINADA AUTOADENSAVEL E AUTONIVELANTE PARA CONTRAPISO, COM BOMBEAMENTO (DISPONIBILIZACAO DE BOMBA), SEM O LANCAMENTO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</si>
  <si>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</si>
  <si>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</si>
  <si>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</si>
  <si>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</si>
  <si>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</si>
  <si>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</si>
  <si>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</si>
  <si>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</si>
  <si>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</si>
  <si>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</si>
  <si>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</si>
  <si>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</si>
  <si>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</si>
  <si>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</si>
  <si>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 (HORISTA)</t>
  </si>
  <si>
    <t>ARQUITETO JUNIOR (MENSALISTA)</t>
  </si>
  <si>
    <t>ARQUITETO PLENO (HORISTA)</t>
  </si>
  <si>
    <t>ARQUITETO PLENO (MENSALISTA)</t>
  </si>
  <si>
    <t>ARQUITETO SENIOR (HORISTA)</t>
  </si>
  <si>
    <t>ARQUITETO SENIOR (MENSALISTA)</t>
  </si>
  <si>
    <t>ARRUELA EM ACO GALVANIZADO, DIAMETRO EXTERNO = 35MM, ESPESSURA = 3MM, DIAMETRO DO FURO= 18MM</t>
  </si>
  <si>
    <t>ARRUELA EM ALUMINIO, COM ROSCA, DE 1 1/2", PARA ELETRODUTO</t>
  </si>
  <si>
    <t>ARRUELA EM ALUMINIO, COM ROSCA, DE 1 1/4", PARA ELETRODUTO</t>
  </si>
  <si>
    <t>ARRUELA EM ALUMINIO, COM ROSCA, DE 1", PARA ELETRODUTO</t>
  </si>
  <si>
    <t>ARRUELA EM ALUMINIO, COM ROSCA, DE 1/2", PARA ELETRODUTO</t>
  </si>
  <si>
    <t>ARRUELA EM ALUMINIO, COM ROSCA, DE 2 1/2", PARA ELETRODUTO</t>
  </si>
  <si>
    <t>ARRUELA EM ALUMINIO, COM ROSCA, DE 2", PARA ELETRODUTO</t>
  </si>
  <si>
    <t>ARRUELA EM ALUMINIO, COM ROSCA, DE 3", PARA ELETRODUTO</t>
  </si>
  <si>
    <t>ARRUELA EM ALUMINIO, COM ROSCA, DE 3/4", PARA ELETRODUTO</t>
  </si>
  <si>
    <t>ARRUELA EM ALUMINIO, COM ROSCA, DE 3/8",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</si>
  <si>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</si>
  <si>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</si>
  <si>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</si>
  <si>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</si>
  <si>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</si>
  <si>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</si>
  <si>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 (HORISTA)</t>
  </si>
  <si>
    <t>ASSENTADOR DE MANILHAS (MENSALISTA)</t>
  </si>
  <si>
    <t>ASSENTO SANITARIO DE PLASTICO, TIPO CONVENCIONAL</t>
  </si>
  <si>
    <t>ASSENTO VASO SANITARIO INFANTIL EM PLASTICO BRANCO</t>
  </si>
  <si>
    <t>AUTOMATICO DE BOIA SUPERIOR / INFERIOR, *15* A / 250 V</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</si>
  <si>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</si>
  <si>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</si>
  <si>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</si>
  <si>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</si>
  <si>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</si>
  <si>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</si>
  <si>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</si>
  <si>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</si>
  <si>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 (HORISTA)</t>
  </si>
  <si>
    <t>AUXILIAR DE MECANICO (MENSALISTA)</t>
  </si>
  <si>
    <t>AUXILIAR DE PEDREIRO (HORISTA)</t>
  </si>
  <si>
    <t>AUXILIAR DE PEDREIRO (MENSALISTA)</t>
  </si>
  <si>
    <t>AUXILIAR DE SERVICOS GERAIS (HORISTA)</t>
  </si>
  <si>
    <t>AUXILIAR DE SERVICOS GERAIS (MENSALISTA)</t>
  </si>
  <si>
    <t>AUXILIAR DE TOPOGRAFO (HORISTA)</t>
  </si>
  <si>
    <t>AUXILIAR DE TOPOGRAFO (MENSALISTA)</t>
  </si>
  <si>
    <t>AUXILIAR TECNICO / ASSISTENTE DE ENGENHARIA (HORISTA)</t>
  </si>
  <si>
    <t>AUXILIAR TECNICO / ASSISTENTE DE ENGENHARIA (MENSALISTA)</t>
  </si>
  <si>
    <t>AVENTAL DE SEGURANCA DE RASPA DE COURO 1,00 X 0,60 M</t>
  </si>
  <si>
    <t>AVENTAL EM PVC, FORRADO, *0,3* MM DE ESPESSURA, *1,15 X 0,70* M (COMPRIMENTO X LARGURA), 100% IMPERMEAVEL</t>
  </si>
  <si>
    <t>AZULEJISTA OU LADRILHEIRO (HORISTA)</t>
  </si>
  <si>
    <t>AZULEJISTA OU LADRILHEIRO (MENSALISTA)</t>
  </si>
  <si>
    <t>BACIA SANITARIA (VASO) COM CAIXA ACOPLADA, SIFAO APARENTE, DE LOUCA BRANCA (SEM ASSENTO)</t>
  </si>
  <si>
    <t>BACIA SANITARIA (VASO) COM CAIXA ACOPLADA, SIFAO OCULTO / CARENADO, DE LOUCA BRANCA (SEM ASSENTO)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</si>
  <si>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</si>
  <si>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</si>
  <si>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</si>
  <si>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</si>
  <si>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</si>
  <si>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BALANCIM INDIVIDUAL, TIPO CADEIRA SUSPENSA SOBE E DESCE</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</si>
  <si>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</si>
  <si>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</si>
  <si>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</si>
  <si>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</si>
  <si>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</si>
  <si>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BALCAO/ TAMPO EM MARMORE BRANCO COMUM, POLIDO, LISO, ACABAMENTO RETO, E= *3* CM (SEM FUROS)</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</si>
  <si>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</si>
  <si>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</si>
  <si>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</si>
  <si>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</si>
  <si>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</si>
  <si>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</si>
  <si>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</si>
  <si>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</si>
  <si>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</si>
  <si>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</si>
  <si>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</si>
  <si>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</si>
  <si>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</si>
  <si>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PAR</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</si>
  <si>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</si>
  <si>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</si>
  <si>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</si>
  <si>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</si>
  <si>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</si>
  <si>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</si>
  <si>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0,94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</si>
  <si>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</si>
  <si>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</si>
  <si>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</si>
  <si>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</si>
  <si>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</si>
  <si>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</si>
  <si>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</si>
  <si>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</si>
  <si>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</si>
  <si>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</si>
  <si>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</si>
  <si>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</si>
  <si>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</si>
  <si>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</si>
  <si>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</si>
  <si>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</si>
  <si>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</si>
  <si>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</si>
  <si>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</si>
  <si>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</si>
  <si>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</si>
  <si>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</si>
  <si>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</si>
  <si>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</si>
  <si>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BASTIDOR PARA BLOCO M10</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</si>
  <si>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</si>
  <si>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</si>
  <si>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JG</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</si>
  <si>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</si>
  <si>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</si>
  <si>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</si>
  <si>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</si>
  <si>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</si>
  <si>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</si>
  <si>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</si>
  <si>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</si>
  <si>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</si>
  <si>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</si>
  <si>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 (HORISTA)</t>
  </si>
  <si>
    <t>BLASTER, DINAMITADOR OU CABO DE FOGO (MENSALISTA)</t>
  </si>
  <si>
    <t>BLOCO / TIJOLO DE VIDRO INCOLOR, CANELADO / ONDULADO, *19 X 19 X 8* CM (A X L X E)</t>
  </si>
  <si>
    <t>BLOCO / TIJOLO DE VIDRO INCOLOR, XADREZ, *20 X 20 X 10* CM (A X L X E)</t>
  </si>
  <si>
    <t>BLOCO CERAMICO / TIJOLO VAZADO PARA ALVENARIA DE VEDACAO, 4 FUROS NA HORIZONTAL DE 9 X 9 X 19 CM (L X A X C)</t>
  </si>
  <si>
    <t>BLOCO CERAMICO / TIJOLO VAZADO PARA ALVENARIA DE VEDACAO, 6 FUROS NA HORIZONTAL DE 11,5 X 19 X 29 CM (L X A X C)</t>
  </si>
  <si>
    <t>BLOCO CERAMICO / TIJOLO VAZADO PARA ALVENARIA DE VEDACAO, 6 FUROS NA HORIZONTAL DE 11,5 X 19 X 39 CM (L X A X C)</t>
  </si>
  <si>
    <t>BLOCO CERAMICO / TIJOLO VAZADO PARA ALVENARIA DE VEDACAO, 6 FUROS NA HORIZONTAL DE 9 X 14 X 19 CM (L X A X C)</t>
  </si>
  <si>
    <t>BLOCO CERAMICO / TIJOLO VAZADO PARA ALVENARIA DE VEDACAO, 6 FUROS NA HORIZONTAL DE 9 X 14 X 24 CM (L X A X C)</t>
  </si>
  <si>
    <t>BLOCO CERAMICO / TIJOLO VAZADO PARA ALVENARIA DE VEDACAO, 6 FUROS NA HORIZONTAL DE 9 X 19 X 39 CM (L X A X C)</t>
  </si>
  <si>
    <t>BLOCO CERAMICO / TIJOLO VAZADO PARA ALVENARIA DE VEDACAO, 8 FUROS NA HORIZONTAL DE 9 X 19 X 19 CM (L X A X C)</t>
  </si>
  <si>
    <t>BLOCO CERAMICO / TIJOLO VAZADO PARA ALVENARIA DE VEDACAO, 8 FUROS NA HORIZONTAL DE 9 X 19 X 29 CM (L X A X C)</t>
  </si>
  <si>
    <t>BLOCO CERAMICO / TIJOLO VAZADO PARA ALVENARIA DE VEDACAO, 9 FUROS NA HORIZONTAL DE 11,5 X 14 X 24 CM (L X A X C)</t>
  </si>
  <si>
    <t>BLOCO CERAMICO / TIJOLO VAZADO PARA ALVENARIA DE VEDACAO, 9 FUROS NA HORIZONTAL DE 14 X 19 X 29 CM (L X A X C)</t>
  </si>
  <si>
    <t>BLOCO CERAMICO / TIJOLO VAZADO PARA ALVENARIA DE VEDACAO, 9 FUROS NA HORIZONTAL DE 14 X 19 X 39 CM (L X A X C)</t>
  </si>
  <si>
    <t>BLOCO CERAMICO / TIJOLO VAZADO PARA ALVENARIA DE VEDACAO, 9 FUROS NA HORIZONTAL DE 19 X 19 X 29 CM (L X A X C)</t>
  </si>
  <si>
    <t>BLOCO CERAMICO / TIJOLO VAZADO PARA ALVENARIA DE VEDACAO, 9 FUROS NA HORIZONTAL DE 19 X 19 X 39 CM (L X A X C)</t>
  </si>
  <si>
    <t>BLOCO CERAMICO / TIJOLO VAZADO PARA ALVENARIA DE VEDACAO, FUROS NA HORIZONTAL DE 11,5 X 19 X 19 CM (L X A X C)</t>
  </si>
  <si>
    <t>BLOCO CERAMICO / TIJOLO VAZADO PARA ALVENARIA DE VEDACAO, FUROS NA VERTICAL DE 11,5 X 19 X 29 CM (L X A X C)</t>
  </si>
  <si>
    <t>BLOCO CERAMICO / TIJOLO VAZADO PARA ALVENARIA DE VEDACAO, FUROS NA VERTICAL DE 11,5 X 19 X 39 CM (L X A X C)</t>
  </si>
  <si>
    <t>BLOCO CERAMICO / TIJOLO VAZADO PARA ALVENARIA DE VEDACAO, FUROS NA VERTICAL DE 14 X 19 X 29 CM (L X A X C)</t>
  </si>
  <si>
    <t>BLOCO CERAMICO / TIJOLO VAZADO PARA ALVENARIA DE VEDACAO, FUROS NA VERTICAL DE 14 X 19 X 39 CM (L X A X C)</t>
  </si>
  <si>
    <t>BLOCO CERAMICO / TIJOLO VAZADO PARA ALVENARIA DE VEDACAO, FUROS NA VERTICAL DE 19 X 19 X 39 CM (L X A X C)</t>
  </si>
  <si>
    <t>BLOCO CERAMICO / TIJOLO VAZADO PARA ALVENARIA DE VEDACAO, FUROS NA VERTICAL DE 9 X 19 X 39 CM (L X A X C)</t>
  </si>
  <si>
    <t>BLOCO CONCRETO CELULAR AUTOCLAVADO 12,5 X 30 X 60 CM (E X A X C)</t>
  </si>
  <si>
    <t>BLOCO CONCRETO CELULAR AUTOCLAVADO 7,5 X 30 X 60 CM (E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</si>
  <si>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</si>
  <si>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</si>
  <si>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</si>
  <si>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</si>
  <si>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</si>
  <si>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</si>
  <si>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</si>
  <si>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</si>
  <si>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</si>
  <si>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</si>
  <si>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</si>
  <si>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</si>
  <si>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</si>
  <si>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</si>
  <si>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</si>
  <si>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</si>
  <si>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</si>
  <si>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</si>
  <si>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</si>
  <si>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</si>
  <si>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</si>
  <si>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</si>
  <si>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</si>
  <si>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</si>
  <si>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</si>
  <si>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</si>
  <si>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</si>
  <si>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14 X 19 X 29 CM (CLASSE C - NBR 6136)</t>
  </si>
  <si>
    <t>BLOCO DE VEDACAO CONCRETO APARENTE 9 X 19 X 39 CM (CLASSE C - NBR 6136)</t>
  </si>
  <si>
    <t>BLOCO DE VEDACAO DE CONCRETO 14 X 19 X 39 CM (CLASSE C - NBR 6136)</t>
  </si>
  <si>
    <t>BLOCO DE VEDACAO DE CONCRETO 19 X 19 X 39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</si>
  <si>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</si>
  <si>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</si>
  <si>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</si>
  <si>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</si>
  <si>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</si>
  <si>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9 X 19 X 39 CM (CLASSE C - NBR 6136)</t>
  </si>
  <si>
    <t>BLOCO DE VIDRO / ELEMENTO VAZADO, INCOLOR, VENEZIANA, *20 X 20 X 6* CM (A X L X E)</t>
  </si>
  <si>
    <t>BLOCO DE VIDRO / ELEMENTO VAZADO, INCOLOR, VENEZIANA, DE *20 X 10 X 8* CM (A X L X E)</t>
  </si>
  <si>
    <t>BLOCO ESTRUTURAL CERAMICO DE 14 X 19 X 29 CM (L X A X C) E 6,0 MPA</t>
  </si>
  <si>
    <t>BLOCO ESTRUTURAL CERAMICO DE 14 X 19 X 34 CM (L X A X C) E 6,0 MPA</t>
  </si>
  <si>
    <t>BLOCO ESTRUTURAL CERAMICO DE 14 X 19 X 39 CM (L X A X C) E 6,0 MPA</t>
  </si>
  <si>
    <t>BLOCO ESTRUTURAL CERAMICO DE 19 X 19 X 29 CM (L X A X C) E 6,0 MPA</t>
  </si>
  <si>
    <t>BLOCO ESTRUTURAL CERAMICO DE 19 X 19 X 39 CM (L X A X C) E 6,0 MPA</t>
  </si>
  <si>
    <t>BLOQUETE/PISO DE CONCRETO - MODELO PISOGRAMA/CONCREGRAMA 2 FUROS, DIMENSOES APROX. DE *35 X 15* CM E ESPESSURA DE 7 CM (+/- 1 CM), COR NATURAL</t>
  </si>
  <si>
    <t>BLOQUETE/PISO DE CONCRETO - MODELO PISOGRAMA/CONCREGRAMA/PAVI-GRADE/GRAMEIRO, DIMENSOES APROXIMADAS DE *60 X 45* CM E ESPESSURA DE 8 CM (+/- 1 CM), COR NATURAL</t>
  </si>
  <si>
    <t>BLOQUETE/PISO INTERTRAVADO DE CONCRETO - MODELO ONDA/16 FACES/RETANGULAR/TIJOLINHO/PAVER/HOLANDES/PARALELEPIPEDO, *20 X 10* CM, E = 10 CM, RESISTENCIA DE 35 MPA, COR NATURAL</t>
  </si>
  <si>
    <t>BLOQUETE/PISO INTERTRAVADO DE CONCRETO - MODELO ONDA/16 FACES/RETANGULAR/TIJOLINHO/PAVER/HOLANDES/PARALELEPIPEDO, *20 X 10* CM, E = 10 CM, RESISTENCIA DE 50 MPA, COR NATURAL</t>
  </si>
  <si>
    <t>BLOQUETE/PISO INTERTRAVADO DE CONCRETO - MODELO ONDA/16 FACES/RETANGULAR/TIJOLINHO/PAVER/HOLANDES/PARALELEPIPEDO, *20 X 10* CM, E = 6 CM, RESISTENCIA DE 35 MPA, COLORIDO</t>
  </si>
  <si>
    <t>BLOQUETE/PISO INTERTRAVADO DE CONCRETO - MODELO ONDA/16 FACES/RETANGULAR/TIJOLINHO/PAVER/HOLANDES/PARALELEPIPEDO, *20 X 10* CM, E = 6 CM, RESISTENCIA DE 35 MPA, COR NATURAL</t>
  </si>
  <si>
    <t>BLOQUETE/PISO INTERTRAVADO DE CONCRETO - MODELO ONDA/16 FACES/RETANGULAR/TIJOLINHO/PAVER/HOLANDES/PARALELEPIPEDO, *20 X 10* CM, E = 8 CM, RESISTENCIA DE 35 MPA, COLORIDO</t>
  </si>
  <si>
    <t>BLOQUETE/PISO INTERTRAVADO DE CONCRETO - MODELO ONDA/16 FACES/RETANGULAR/TIJOLINHO/PAVER/HOLANDES/PARALELEPIPEDO, *20 X 10* CM, E = 8 CM, RESISTENCIA DE 35 MPA, COR NATURAL</t>
  </si>
  <si>
    <t>BLOQUETE/PISO INTERTRAVADO DE CONCRETO - MODELO RAQUETE, *22 X 13,5* CM, E = 6 CM, RESISTENCIA DE 35 MPA, COR NATURAL</t>
  </si>
  <si>
    <t>BLOQUETE/PISO INTERTRAVADO DE CONCRETO - MODELO SEXTAVADO / HEXAGONAL, *25 X 25* CM, E = 10 CM, RESISTENCIA DE 35 MPA, COR NATURAL</t>
  </si>
  <si>
    <t>BLOQUETE/PISO INTERTRAVADO DE CONCRETO - MODELO SEXTAVADO / HEXAGONAL, *25 X 25* CM, E = 6 CM, RESISTENCIA DE 35 MPA, COR NATURAL</t>
  </si>
  <si>
    <t>BLOQUETE/PISO INTERTRAVADO DE CONCRETO - MODELO SEXTAVADO / HEXAGONAL, *25 X 25* CM, E = 8 CM, RESISTENCIA DE 35 MPA, COR NATURAL</t>
  </si>
  <si>
    <t>BOCAL PVC, PARA CALHA PLUVIAL, DIAMETRO DA SAIDA ENTRE *75 E 120* MM, PARA DRENAGEM PLUVIAL PREDIAL</t>
  </si>
  <si>
    <t>BOLSA DE LIGACAO EM PVC FLEXIVEL PARA VASO SANITARIO 40 MM (1 1/2")</t>
  </si>
  <si>
    <t>BOLSA DE LONA PARA FERRAMENTAS *50 X 35 X 25* CM</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</si>
  <si>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</si>
  <si>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</si>
  <si>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</si>
  <si>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</si>
  <si>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</si>
  <si>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</si>
  <si>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1,48HP DIAMETRO DE SUCCAO X ELEVACAO 1" X 1", 4 ESTAGIOS, DIAMETRO DOS ROTORES 3 X 107 MM + 1 X 100 MM, HM/Q: 10 M / 5,3 M3/H A 70 M / 1,8 M3/H</t>
  </si>
  <si>
    <t>BOMBA CENTRIFUGA MOTOR ELETRICO TRIFASICO 14,8 HP, DIAMETRO DE SUCCAO X ELEVACAO 2 1/2" X 2", DIAMETRO DO ROTOR 195 MM, HM/Q: 62 M / 55,5 M3/H A 80 M / 31,50 M3/H</t>
  </si>
  <si>
    <t>BOMBA CENTRIFUGA MOTOR ELETRICO TRIFASICO 2,96HP, DIAMETRO DE SUCCAO X ELEVACAO 1 1/2" X 1 1/4", DIAMETRO DO ROTOR 148 MM, HM/Q: 34 M / 14,80 M3/H A 40 M / 8,60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</si>
  <si>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</si>
  <si>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</si>
  <si>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</si>
  <si>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</si>
  <si>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</si>
  <si>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</si>
  <si>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</si>
  <si>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</si>
  <si>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</si>
  <si>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</si>
  <si>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</si>
  <si>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</si>
  <si>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</si>
  <si>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</si>
  <si>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</si>
  <si>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</si>
  <si>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</si>
  <si>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</si>
  <si>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SUBMERSIVEL, ELETRICA, TRIFASICA, POTENCIA 6 HP, DIAMETRO DO ROTOR 127 MM, BOCAL DE SAIDA DIAMETRO DE 3 POLEGADAS, HM/Q = 7 M / 66,90 M3/H A 26 M / 2,88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</si>
  <si>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</si>
  <si>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</si>
  <si>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</si>
  <si>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</si>
  <si>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</si>
  <si>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</si>
  <si>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</si>
  <si>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</si>
  <si>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</si>
  <si>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</si>
  <si>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</si>
  <si>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</si>
  <si>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</si>
  <si>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</si>
  <si>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</si>
  <si>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</si>
  <si>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</si>
  <si>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</si>
  <si>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COBRE SEM ANEL DE SOLDA, PONTA X BOLSA, 22 X 15 MM</t>
  </si>
  <si>
    <t>BUCHA DE REDUCAO DE COBRE SEM ANEL DE SOLDA, PONTA X BOLSA, 28 X 22 MM</t>
  </si>
  <si>
    <t>BUCHA DE REDUCAO DE COBRE SEM ANEL DE SOLDA, PONTA X BOLSA, 35 X 28 MM</t>
  </si>
  <si>
    <t>BUCHA DE REDUCAO DE COBRE SEM ANEL DE SOLDA, PONTA X BOLSA, 42 X 35 MM</t>
  </si>
  <si>
    <t>BUCHA DE REDUCAO DE COBRE SEM ANEL DE SOLDA, PONTA X BOLSA, 54 X 42 MM</t>
  </si>
  <si>
    <t>BUCHA DE REDUCAO DE COBRE SEM ANEL DE SOLDA, PONTA X BOLSA, 66 X 54 MM</t>
  </si>
  <si>
    <t>BUCHA DE REDUCAO DE FERRO GALVANIZADO, COM ROSCA BSP, DE 1 1/2" X 1 1/4"</t>
  </si>
  <si>
    <t>BUCHA DE REDUCAO DE FERRO GALVANIZADO, COM ROSCA BSP, DE 1 1/2" X 1"</t>
  </si>
  <si>
    <t>BUCHA DE REDUCAO DE FERRO GALVANIZADO, COM ROSCA BSP, DE 1 1/2" X 1/2"</t>
  </si>
  <si>
    <t>BUCHA DE REDUCAO DE FERRO GALVANIZADO, COM ROSCA BSP, DE 1 1/2" X 3/4"</t>
  </si>
  <si>
    <t>BUCHA DE REDUCAO DE FERRO GALVANIZADO, COM ROSCA BSP, DE 1 1/4" X 1"</t>
  </si>
  <si>
    <t>BUCHA DE REDUCAO DE FERRO GALVANIZADO, COM ROSCA BSP, DE 1 1/4" X 1/2"</t>
  </si>
  <si>
    <t>BUCHA DE REDUCAO DE FERRO GALVANIZADO, COM ROSCA BSP, DE 1 1/4" X 3/4"</t>
  </si>
  <si>
    <t>BUCHA DE REDUCAO DE FERRO GALVANIZADO, COM ROSCA BSP, DE 1" X 1/2"</t>
  </si>
  <si>
    <t>BUCHA DE REDUCAO DE FERRO GALVANIZADO, COM ROSCA BSP, DE 1" X 3/4"</t>
  </si>
  <si>
    <t>BUCHA DE REDUCAO DE FERRO GALVANIZADO, COM ROSCA BSP, DE 1/2" X 1/4"</t>
  </si>
  <si>
    <t>BUCHA DE REDUCAO DE FERRO GALVANIZADO, COM ROSCA BSP, DE 1/2" X 3/8"</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</si>
  <si>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</si>
  <si>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</si>
  <si>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</si>
  <si>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</si>
  <si>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</si>
  <si>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</si>
  <si>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</si>
  <si>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</si>
  <si>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</si>
  <si>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</si>
  <si>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</si>
  <si>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3/4" X 1/2"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</si>
  <si>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</si>
  <si>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</si>
  <si>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</si>
  <si>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</si>
  <si>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</si>
  <si>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</si>
  <si>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</si>
  <si>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</si>
  <si>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</si>
  <si>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</si>
  <si>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</si>
  <si>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50 X 40 MM, PARA ESGOTO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</si>
  <si>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</si>
  <si>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</si>
  <si>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</si>
  <si>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</si>
  <si>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</si>
  <si>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</si>
  <si>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</si>
  <si>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</si>
  <si>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</si>
  <si>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</si>
  <si>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</si>
  <si>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 PARA ELETRODUTO</t>
  </si>
  <si>
    <t>BUCHA DE REDUCAO EM ALUMINIO, COM ROSCA, DE 1 1/4" X 1/2",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</si>
  <si>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</si>
  <si>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</si>
  <si>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</si>
  <si>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</si>
  <si>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</si>
  <si>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</si>
  <si>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</si>
  <si>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</si>
  <si>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</si>
  <si>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</si>
  <si>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</si>
  <si>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</si>
  <si>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</si>
  <si>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</si>
  <si>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</si>
  <si>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</si>
  <si>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</si>
  <si>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</si>
  <si>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</si>
  <si>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</si>
  <si>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</si>
  <si>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</si>
  <si>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</si>
  <si>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</si>
  <si>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</si>
  <si>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</si>
  <si>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</si>
  <si>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</si>
  <si>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</si>
  <si>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</si>
  <si>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</si>
  <si>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</si>
  <si>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</si>
  <si>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</si>
  <si>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</si>
  <si>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</si>
  <si>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 PARA ELETRODUTO</t>
  </si>
  <si>
    <t>BUCHA EM ALUMINIO, COM ROSCA, DE 1/2", PARA ELETRODUTO</t>
  </si>
  <si>
    <t>BUCHA EM ALUMINIO, COM ROSCA, DE 2 1/2", PARA ELETRODUTO</t>
  </si>
  <si>
    <t>BUCHA EM ALUMINIO, COM ROSCA, DE 2", PARA ELETRODUTO</t>
  </si>
  <si>
    <t>BUCHA EM ALUMINIO, COM ROSCA, DE 3", PARA ELETRODUTO</t>
  </si>
  <si>
    <t>BUCHA EM ALUMINIO, COM ROSCA, DE 3/4", PARA ELETRODUTO</t>
  </si>
  <si>
    <t>BUCHA EM ALUMINIO, COM ROSCA, DE 3/8",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</si>
  <si>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</si>
  <si>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</si>
  <si>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</si>
  <si>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</si>
  <si>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</si>
  <si>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</si>
  <si>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</si>
  <si>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</si>
  <si>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</si>
  <si>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</si>
  <si>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</si>
  <si>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</si>
  <si>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</si>
  <si>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</si>
  <si>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</si>
  <si>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</si>
  <si>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</si>
  <si>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</si>
  <si>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</si>
  <si>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</si>
  <si>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</si>
  <si>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</si>
  <si>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</si>
  <si>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</si>
  <si>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</si>
  <si>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</si>
  <si>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</si>
  <si>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</si>
  <si>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</si>
  <si>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</si>
  <si>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</si>
  <si>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</si>
  <si>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</si>
  <si>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</si>
  <si>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</si>
  <si>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</si>
  <si>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</si>
  <si>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</si>
  <si>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</si>
  <si>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</si>
  <si>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</si>
  <si>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</si>
  <si>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</si>
  <si>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</si>
  <si>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</si>
  <si>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</si>
  <si>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</si>
  <si>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</si>
  <si>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</si>
  <si>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</si>
  <si>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</si>
  <si>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</si>
  <si>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</si>
  <si>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</si>
  <si>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</si>
  <si>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</si>
  <si>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</si>
  <si>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</si>
  <si>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</si>
  <si>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</si>
  <si>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</si>
  <si>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</si>
  <si>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</si>
  <si>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</si>
  <si>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</si>
  <si>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</si>
  <si>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</si>
  <si>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</si>
  <si>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</si>
  <si>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</si>
  <si>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</si>
  <si>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</si>
  <si>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</si>
  <si>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</si>
  <si>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</si>
  <si>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</si>
  <si>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</si>
  <si>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</si>
  <si>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RIGIDO, CLASSE 2, ISOLACAO EM PVC, ANTI-CHAMA BWF-B, 1 CONDUTOR, 450/750 V, DIAMETRO 120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</si>
  <si>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</si>
  <si>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</si>
  <si>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</si>
  <si>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</si>
  <si>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</si>
  <si>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</si>
  <si>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</si>
  <si>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</si>
  <si>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</si>
  <si>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</si>
  <si>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</si>
  <si>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</si>
  <si>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</si>
  <si>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</si>
  <si>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</si>
  <si>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</si>
  <si>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</si>
  <si>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</si>
  <si>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</si>
  <si>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</si>
  <si>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</si>
  <si>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</si>
  <si>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</si>
  <si>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</si>
  <si>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</si>
  <si>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</si>
  <si>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</si>
  <si>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</si>
  <si>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</si>
  <si>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</si>
  <si>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</si>
  <si>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</si>
  <si>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</si>
  <si>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</si>
  <si>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</si>
  <si>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</si>
  <si>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</si>
  <si>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</si>
  <si>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</si>
  <si>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</si>
  <si>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</si>
  <si>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</si>
  <si>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</si>
  <si>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</si>
  <si>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</si>
  <si>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</si>
  <si>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</si>
  <si>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</si>
  <si>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</si>
  <si>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</si>
  <si>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</si>
  <si>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</si>
  <si>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</si>
  <si>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</si>
  <si>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</si>
  <si>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</si>
  <si>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</si>
  <si>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</si>
  <si>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</si>
  <si>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</si>
  <si>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</si>
  <si>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5 X 5 CM EM PINUS, MISTA OU EQUIVALENTE DA REGIAO - BRUTA</t>
  </si>
  <si>
    <t>CAIBRO APARELHADO *6 X 8* CM, EM MACARANDUBA/MASSARANDUBA, ANGELIM OU EQUIVALENTE DA REGIAO</t>
  </si>
  <si>
    <t>CAIBRO APARELHADO *7,5 X 7,5* CM, EM MACARANDUBA/MASSARANDUBA, ANGELIM OU EQUIVALENTE DA REGIAO</t>
  </si>
  <si>
    <t>CAIBRO NAO APARELHADO *5 X 6* CM, EM MACARANDUBA/MASSARANDUBA, ANGELIM OU EQUIVALENTE DA REGIAO - BRUTA</t>
  </si>
  <si>
    <t>CAIBRO NAO APARELHADO *6 X 6* CM, EM MACARANDUBA/MASSARANDUBA, ANGELIM OU EQUIVALENTE DA REGIAO - BRUTA</t>
  </si>
  <si>
    <t>CAIBRO NAO APARELHADO, *6 X 8* CM, EM MACARANDUBA/MASSARANDUBA, ANGELIM OU EQUIVALENTE DA REGIAO - BRUTA</t>
  </si>
  <si>
    <t>CAIBRO ROLICO DE MADEIRA TRATADA, D = 4 A 7 CM, H = 3,00 M, EM EUCALIPTO OU EQUIVALENTE DA REGIAO</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</si>
  <si>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</si>
  <si>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</si>
  <si>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</si>
  <si>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</si>
  <si>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</si>
  <si>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</si>
  <si>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</si>
  <si>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</si>
  <si>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</si>
  <si>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</si>
  <si>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</si>
  <si>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</si>
  <si>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</si>
  <si>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</si>
  <si>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</si>
  <si>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</si>
  <si>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</si>
  <si>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ATERRAMENTO EM CONCRETO PRE-MOLDADO,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</si>
  <si>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</si>
  <si>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</si>
  <si>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</si>
  <si>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</si>
  <si>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</si>
  <si>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</si>
  <si>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</si>
  <si>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</si>
  <si>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</si>
  <si>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</si>
  <si>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</si>
  <si>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</si>
  <si>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</si>
  <si>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</si>
  <si>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</si>
  <si>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PLASTICA PARA BACIA / VASO SANITARIO DE EMBUTIR, COM ESPELHO ACIONADOR EM PLASTICO, CAPACIDADE 6 A 10 LITROS, (COMPLETA - ACESSORIOS INCLUSOS)</t>
  </si>
  <si>
    <t>CAIXA DE DESCARGA PLASTICA PARA BACIA / VASO SANITARIO, EXTERNA, CAPACIDADE 9 LITROS, PUXADOR FIO DE NYLON, NAO INCLUSO CANO, BOLSA, ENGATE</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</si>
  <si>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</si>
  <si>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</si>
  <si>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</si>
  <si>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</si>
  <si>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</si>
  <si>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</si>
  <si>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 (INCLUIDA TAMPA SEM ESCOTILHA)</t>
  </si>
  <si>
    <t>CAIXA DE INSPECAO PARA ATERRAMENTO OU OUTRO USO, EM PVC, DN = 250 X 250 MM (INCLUIDA TAMPA EM FERRO FUNDIDO SEM ESCOTILHA)</t>
  </si>
  <si>
    <t>CAIXA DE INSPECAO PARA ATERRAMENTO OU OUTRO USO, EM PVC, DN = 300 X *300* MM (INCLUIDA TAMPA EM FERRO FUNDIDO SEM ESCOTILHA)</t>
  </si>
  <si>
    <t>CAIXA DE INSPECAO PARA ATERRAMENTO OU OUTRO USO, EM PVC, DN = 300 X 250 MM (INCLUIDA TAMPA EM FERRO FUNDIDO SEM ESCOTILHA)</t>
  </si>
  <si>
    <t>CAIXA DE INSPECAO PARA ATERRAMENTO OU OUTRO USO, EM PVC, DN = 300 X 600 MM (INCLUIDA TAMPA EM FERRO FUNDIDO SEM ESCOTILHA)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</si>
  <si>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</si>
  <si>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</si>
  <si>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</si>
  <si>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</si>
  <si>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</si>
  <si>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</si>
  <si>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</si>
  <si>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</si>
  <si>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</si>
  <si>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</si>
  <si>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APARAFUSADA,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</si>
  <si>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</si>
  <si>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</si>
  <si>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</si>
  <si>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</si>
  <si>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</si>
  <si>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</si>
  <si>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</si>
  <si>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</si>
  <si>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</si>
  <si>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</si>
  <si>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</si>
  <si>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EM PVC, DE 4" X 2", PARA ELETRODUTO FLEXIVEL CORRUGADO</t>
  </si>
  <si>
    <t>CAIXA DE PASSAGEM, EM PVC, DE 4" X 4", PARA ELETRODUTO FLEXIVEL CORRUGADO</t>
  </si>
  <si>
    <t>CAIXA DE PASSAGEM/ LUZ / TELEFONIA, DE EMBUTIR, EM CHAPA DE ACO GALVANIZADO, DIMENSOES 120 X 120 X *12* CM (PADRAO CONCESSIONARIA LOCAL)</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</si>
  <si>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</si>
  <si>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</si>
  <si>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</si>
  <si>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</si>
  <si>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</si>
  <si>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</si>
  <si>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SOBREPOR, EM CHAPA DE ACO GALVANIZADO, DIMENSOES 80 X 80 X *12* CM (PADRAO CONCESSIONARIA LOCAL)</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</si>
  <si>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</si>
  <si>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</si>
  <si>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</si>
  <si>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</si>
  <si>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</si>
  <si>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</si>
  <si>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</si>
  <si>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</si>
  <si>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</si>
  <si>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</si>
  <si>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</si>
  <si>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</si>
  <si>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</si>
  <si>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</si>
  <si>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</si>
  <si>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</si>
  <si>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</si>
  <si>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</si>
  <si>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</si>
  <si>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</si>
  <si>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</si>
  <si>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</si>
  <si>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CALCETEIRO / RASTELEIRO (HORISTA)</t>
  </si>
  <si>
    <t>CALCETEIRO / RASTELEIRO (MENSALISTA)</t>
  </si>
  <si>
    <t>CALHA / PERFIL PLUVIAL DE PVC, DIAMETRO ENTRE *119 E 170* MM, COMPRIMENTO DE 3 M, PARA DRENAGEM PLUVIAL PREDIAL</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</si>
  <si>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</si>
  <si>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</si>
  <si>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</si>
  <si>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</si>
  <si>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</si>
  <si>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</si>
  <si>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</si>
  <si>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</si>
  <si>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</si>
  <si>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</si>
  <si>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</si>
  <si>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</si>
  <si>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</si>
  <si>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</si>
  <si>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</si>
  <si>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</si>
  <si>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</si>
  <si>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</si>
  <si>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</si>
  <si>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</si>
  <si>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</si>
  <si>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</si>
  <si>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</si>
  <si>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</si>
  <si>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</si>
  <si>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</si>
  <si>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</si>
  <si>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</si>
  <si>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</si>
  <si>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</si>
  <si>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</si>
  <si>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</si>
  <si>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14 X 19 X 19 CM (CLASSE C - NBR 6136)</t>
  </si>
  <si>
    <t>CANALETA DE CONCRETO 19 X 19 X 19 CM (CLASSE C - NBR 6136)</t>
  </si>
  <si>
    <t>CANALETA DE CONCRETO 9 X 19 X 19 CM (CLASSE C - NBR 6136)</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</si>
  <si>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</si>
  <si>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</si>
  <si>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</si>
  <si>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</si>
  <si>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ESTRUTURAL CERAMICA DE 14 X 19 X 19 CM (L X A X C) E 6,0 MPA</t>
  </si>
  <si>
    <t>CANALETA ESTRUTURAL CERAMICA DE 14 X 19 X 29 CM (L X A X C) E 6,0 MPA</t>
  </si>
  <si>
    <t>CANALETA ESTRUTURAL CERAMICA DE 14 X 19 X 39 CM (L X A X C) E 6,0 MPA</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</si>
  <si>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</si>
  <si>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</si>
  <si>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</si>
  <si>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</si>
  <si>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ACO ABAS IGUAIS (QUALQUER BITOLA), ESPESSURA ENTRE 1/8" E 1/4"</t>
  </si>
  <si>
    <t>CANTONEIRA EM ALUMINIO, ABAS IGUAIS, LARGURA DE 25,40 MM (1"), ESPESSURA DE 3,17 MM (1/8") E PESO LINEAR DE APROXIMADAMENTE 0,408 KG/M</t>
  </si>
  <si>
    <t>CANTONEIRA EM ALUMINIO, ABAS IGUAIS, LARGURA DE 25,40 MM (1"), ESPESSURA DE 4,76 MM (3/16") E PESO LINEAR DE APROXIMADAMENTE 0,593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</si>
  <si>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</si>
  <si>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</si>
  <si>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CANTONEIRA EM ALUMINIO, ABAS IGUAIS, LARGURA DE 50,80 MM (2"), ESPESSURA DE 3,17 MM (1/8") E PESO LINEAR DE APROXIMADAMENTE 0,842 KG/M</t>
  </si>
  <si>
    <t>CANTONEIRA EM ALUMINIO, ABAS IGUAIS, LARGURA DE 50,80 MM (2"), ESPESSURA DE 6,35 MM (1/4") E PESO LINEAR DE APROXIMADAMENTE 1,630 KG/M</t>
  </si>
  <si>
    <t>CAP OU TAMPAO DE FERRO GALVANIZADO, COM ROSCA BSP, DE 1 1/2"</t>
  </si>
  <si>
    <t>CAP OU TAMPAO DE FERRO GALVANIZADO, COM ROSCA BSP, DE 1 1/4"</t>
  </si>
  <si>
    <t>CAP OU TAMPAO DE FERRO GALVANIZADO, COM ROSCA BSP, DE 1"</t>
  </si>
  <si>
    <t>CAP OU TAMPAO DE FERRO GALVANIZADO, COM ROSCA BSP, DE 1/2"</t>
  </si>
  <si>
    <t>CAP OU TAMPAO DE FERRO GALVANIZADO, COM ROSCA BSP, DE 1/4"</t>
  </si>
  <si>
    <t>CAP OU TAMPAO DE FERRO GALVANIZADO, COM ROSCA BSP, DE 2 1/2"</t>
  </si>
  <si>
    <t>CAP OU TAMPAO DE FERRO GALVANIZADO, COM ROSCA BSP, DE 2"</t>
  </si>
  <si>
    <t>CAP OU TAMPAO DE FERRO GALVANIZADO, COM ROSCA BSP, DE 3"</t>
  </si>
  <si>
    <t>CAP OU TAMPAO DE FERRO GALVANIZADO, COM ROSCA BSP, DE 3/4"</t>
  </si>
  <si>
    <t>CAP OU TAMPAO DE FERRO GALVANIZADO, COM ROSCA BSP, DE 3/8"</t>
  </si>
  <si>
    <t>CAP OU TAMPAO DE FERRO GALVANIZADO, COM ROSCA BSP, DE 4"</t>
  </si>
  <si>
    <t>CAP PPR DN 20 MM, PARA AGUA QUENTE PREDIAL</t>
  </si>
  <si>
    <t>CAP PPR DN 25 MM, PARA AGUA QUENTE PREDIAL</t>
  </si>
  <si>
    <t>CAP PVC, ROSCAVEL, 1", PARA AGUA FRIA PREDIAL</t>
  </si>
  <si>
    <t>CAP PVC, ROSCAVEL, 1/2", PARA AGUA FRIA PREDIAL</t>
  </si>
  <si>
    <t>CAP PVC, ROSCAVEL, 3/4", PARA AGUA FRIA PREDIAL</t>
  </si>
  <si>
    <t>CAP PVC, SERIE R, DN 100 MM, PARA ESGOTO PREDIAL</t>
  </si>
  <si>
    <t>CAP PVC, SERIE R, DN 150 MM, PARA ESGOTO PREDIAL</t>
  </si>
  <si>
    <t>CAP PVC, SERIE R, DN 75 MM,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</si>
  <si>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</si>
  <si>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</si>
  <si>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</si>
  <si>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</si>
  <si>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</si>
  <si>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</si>
  <si>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</si>
  <si>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DN 100 MM, SERIE NORMAL, PARA ESGOTO PREDIAL</t>
  </si>
  <si>
    <t>CAP PVC, SOLDAVEL, DN 50 MM, SERIE NORMAL, PARA ESGOTO PREDIAL</t>
  </si>
  <si>
    <t>CAP PVC, SOLDAVEL, DN 75 MM, SERIE NORMAL, PARA ESGOTO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</si>
  <si>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</si>
  <si>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</si>
  <si>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</si>
  <si>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</si>
  <si>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</si>
  <si>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</si>
  <si>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</si>
  <si>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</si>
  <si>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</si>
  <si>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</si>
  <si>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</si>
  <si>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</si>
  <si>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</si>
  <si>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</si>
  <si>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 HIDRAULICA DE CUBA SIMPLES SEM MAQUINA DE LAVAR ROUPA, *355* X *670* MM (L X H) (COM FUROS E DEMAIS ENCAIXES)</t>
  </si>
  <si>
    <t>CARENAGEM /TAMPA, EM PLASTICO, COR BRANCA, UTILIZADO EM KIT CHASSI METALICO PARA INSTAL. HIDRAULICA DE TANQUE COM MAQUINA DE LAVAR ROUPA, *360* X *470* MM (L X H)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</si>
  <si>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</si>
  <si>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</si>
  <si>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</si>
  <si>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</si>
  <si>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</si>
  <si>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</si>
  <si>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</si>
  <si>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</si>
  <si>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</si>
  <si>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OU OFICIAL (MENSALISTA)</t>
  </si>
  <si>
    <t>CARPINTEIRO DE FORMAS PARA CONCRETO (HORISTA)</t>
  </si>
  <si>
    <t>CARRANCA PARA JANELA VENEZIANA DE ABRIR, EM LATAO CROMADO, SIMPLES, PARA APARAFUSAR NA PAREDE</t>
  </si>
  <si>
    <t>CARRINHO COM 2 PNEUS PARA TRANSPORTAR TUBO CONCRETO, ALTURA ATE 1,0 M E DIAMETRO ATE 1000MM, COM ESTRUTURA EM PERFIL OU TUBO METALICO</t>
  </si>
  <si>
    <t>CARRINHO DE MAO, EM ACO, COM CAPACIDADE DE *45 A 65* L / *100* KG,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</si>
  <si>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</si>
  <si>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</si>
  <si>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</si>
  <si>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</si>
  <si>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</si>
  <si>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</si>
  <si>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CAVALETE DE FERRO DOBRAVEL, ALTURA 80 CM</t>
  </si>
  <si>
    <t>CAVALETE PARA TALHA COM ESTRUTURA EM TUBO METALICO ALTURA MINIMA 3,2 M EQUIPADO COM RODAS DE BORRACHA PARA MOVIMENTACAO DE TUBOS DE CONCRETO NA CENTRAL DE PREMOLDADOS COM CAPACIDADE DE CARGA DE 3 TONELADAS</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</si>
  <si>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</si>
  <si>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</si>
  <si>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</si>
  <si>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4X2, PESO BRUTO TOTAL COMBINADO 49000 KG, CAPACIDADE MAXIMA DE TRACAO *66000* KG, POTENCIA *360* CV (INCLUI CABINE E CHASSI, NAO INCLUI SEMIRREBOQUE)</t>
  </si>
  <si>
    <t>CAVALO MECANICO TRACAO 6X2, PESO BRUTO TOTAL COMBINADO 56000 KG, CAPACIDADE MAXIMA DE TRACAO *66000* KG, POTENCIA *360* CV (INCLUI CABINE E CHASSI, NAO INCLUI SEMIRREBOQUE)</t>
  </si>
  <si>
    <t>CAVOUQUEIRO OU OPERADOR DE PERFURATRIZ / ROMPEDOR (HORISTA)</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</si>
  <si>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</si>
  <si>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</si>
  <si>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</si>
  <si>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</si>
  <si>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</si>
  <si>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</si>
  <si>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</si>
  <si>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</si>
  <si>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</si>
  <si>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</si>
  <si>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</si>
  <si>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</si>
  <si>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</si>
  <si>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</si>
  <si>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</si>
  <si>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</si>
  <si>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</si>
  <si>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</si>
  <si>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</si>
  <si>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</si>
  <si>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</si>
  <si>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</si>
  <si>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</si>
  <si>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</si>
  <si>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</si>
  <si>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</si>
  <si>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</si>
  <si>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(25,40 MM) 199,18 KG/M2</t>
  </si>
  <si>
    <t>CHAPA DE ACO GROSSA, ASTM A36, E = 1/2" (12,70 MM) 99,59 KG/M2</t>
  </si>
  <si>
    <t>CHAPA DE ACO GROSSA, ASTM A36, E = 1/4" (6,35 MM) 49,79 KG/M2</t>
  </si>
  <si>
    <t>CHAPA DE ACO GROSSA, ASTM A36, E = 3/4" (19,05 MM) 149,39 KG/M2</t>
  </si>
  <si>
    <t>CHAPA DE ACO GROSSA, ASTM A36, E = 3/8" (9,53 MM) 74,69 KG/M2</t>
  </si>
  <si>
    <t>CHAPA DE ACO GROSSA, ASTM A36, E = 5/8" (15,88 MM) 124,49 KG/M2</t>
  </si>
  <si>
    <t>CHAPA DE ACO GROSSA, ASTM A36, E = 7/8" (22,23 MM) 174,28 KG/M2</t>
  </si>
  <si>
    <t>CHAPA DE ACO GROSSA, SAE 1020, BITOLA 1/4", E = 6,35 MM (49,85 KG/M2)</t>
  </si>
  <si>
    <t>CHAPA DE ACO XADREZ PARA PISOS, E = 1/4" (6,30 MM) 54,53 KG/M2</t>
  </si>
  <si>
    <t>CHAPA DE LAMINADO MELAMINICO, LISO BRILHANTE, DE 1,25 X 3,08 METROS, ESPESSURA = 0,8 MILIMETROS</t>
  </si>
  <si>
    <t>CHAPA DE LAMINADO MELAMINICO, LISO FOSCO, DE 1,25 X 3,08 METROS, ESPESSURA = 0,8 MILIMETROS</t>
  </si>
  <si>
    <t>CHAPA DE LAMINADO MELAMINICO, TEXTURIZADO, DE 1,25 X 3,08 METROS, ESPESSURA = 0,8 MILIMETROS</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</si>
  <si>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</si>
  <si>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</si>
  <si>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</si>
  <si>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</si>
  <si>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</si>
  <si>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</si>
  <si>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</si>
  <si>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</si>
  <si>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</si>
  <si>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</si>
  <si>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</si>
  <si>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</si>
  <si>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</si>
  <si>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</si>
  <si>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</si>
  <si>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</si>
  <si>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</si>
  <si>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</si>
  <si>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</si>
  <si>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</si>
  <si>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</si>
  <si>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</si>
  <si>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</si>
  <si>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</si>
  <si>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</si>
  <si>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</si>
  <si>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</si>
  <si>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</si>
  <si>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</si>
  <si>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</si>
  <si>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</si>
  <si>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20 MM</t>
  </si>
  <si>
    <t>CHAPA/PAINEL DE MADEIRA COMPENSADA RESINADA (MADEIRITE RESINADO ROSA) PARA FORMA DE CONCRETO, DE 2200 X 1100 MM, E = 6 MM</t>
  </si>
  <si>
    <t>CHAPA/PAINEL DE MADEIRA COMPENSADA RESINADA (MADEIRITE RESINADO ROSA) PARA FORMA DE CONCRETO, DE 2200 X 1100 MM, E = 8 A 12 MM</t>
  </si>
  <si>
    <t>CHAVE AJUSTAVEL (INGLESA) 10"</t>
  </si>
  <si>
    <t>CHAVE AJUSTAVEL (INGLESA) 15"</t>
  </si>
  <si>
    <t>CHAVE AJUSTAVEL (INGLESA) 6"</t>
  </si>
  <si>
    <t>CHAVE DE GRIFO DE 24"</t>
  </si>
  <si>
    <t>CHAVE DUPLA PARA CONEXOES TIPO STORZ, ENGATE RAPIDO 1 1/2" X 2 1/2", EM LATAO, PARA INSTALACAO PREDIAL COMBATE A INCENDIO</t>
  </si>
  <si>
    <t>CHAVE FIXA 19 X 22 MM</t>
  </si>
  <si>
    <t>CHUMBADOR DE ACO GALVANIZADO, 1" X 600 MM, PARA POSTES DE ACO COM BASE, INCLUSO PORCA E ARRUELA</t>
  </si>
  <si>
    <t>CHUMBADOR DE ACO TIPO PARABOLT, * 5/8" X 200* MM, COM PORCA E ARRUELA</t>
  </si>
  <si>
    <t>CHUMBADOR DE ACO ZINCADO, DIAMETRO 1/2", COMPRIMENTO 75 MM</t>
  </si>
  <si>
    <t>CHUMBADOR DE ACO ZINCADO, DIAMETRO 1/4" COM PARAFUSO 1/4" X 40 MM</t>
  </si>
  <si>
    <t>CHUMBADOR DE ACO ZINCADO, DIAMETRO 5/8", COMPRIMENTO 6", COM PORCA</t>
  </si>
  <si>
    <t>CHUVEIRO COMUM EM PLASTICO BRANCO, COM CANO, 3 TEMPERATURAS, 5500 W (110/220 V)</t>
  </si>
  <si>
    <t>CHUVEIRO COMUM EM PLASTICO CROMADO, COM CANO, 4 TEMPERATURAS (110/220 V)</t>
  </si>
  <si>
    <t>CIMENTO BRANCO NAO ESTRUTURAL (CPB - NAO ESTRUTURAL)</t>
  </si>
  <si>
    <t>CIMENTO IMPERMEABILIZANTE DE PEGA ULTRARRAPIDA PARA TAMPONAMENTOS</t>
  </si>
  <si>
    <t>CIMENTO PORTLAND COMPOSTO CP II-32</t>
  </si>
  <si>
    <t>CIMENTO PORTLAND DE ALTO FORNO (AF) CP III-40</t>
  </si>
  <si>
    <t>CIMENTO PORTLAND ESTRUTURAL BRANCO CPB - 32 OU CPB - 40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</si>
  <si>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</si>
  <si>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</si>
  <si>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</si>
  <si>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SUSPENSORIO, CINTURA E PERNAS</t>
  </si>
  <si>
    <t>COBRE ELETROLITICO EM BARRA OU CHAPA</t>
  </si>
  <si>
    <t>COLA A BASE DE RESINA SINTETICA PARA CHAPA DE LAMINADO MELAMINICO E OUTROS</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</si>
  <si>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</si>
  <si>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</si>
  <si>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</si>
  <si>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</si>
  <si>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</si>
  <si>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</si>
  <si>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</si>
  <si>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</si>
  <si>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</si>
  <si>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</si>
  <si>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</si>
  <si>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</si>
  <si>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COLHER DE PEDREIRO 9", EM ACO, COM CANTOS REDONDOS E CABO DE MADEIRA OU PLASTICO</t>
  </si>
  <si>
    <t>COMPACTADOR DE SOLO A PERCUSSAO (SOQUETE), A GASOLINA 4 TEMPOS, PESO 55 A 65 KG, FORCA DE IMPACTO 1.000 A 1.500 KGF, FREQ. 600 A 700 GOLPES P/ MINUTO, VELOCIDADE TRABALHO DE 10 A 15 M/MIN, POT. DE 2,00 A 3,00 HP</t>
  </si>
  <si>
    <t>COMPACTADOR DE SOLO TIPO PLACA VIBRATORIA REVERSIVEL, A GASOLINA 4 TEMPOS, PESO 125 A 150 KG, FORCA CENTRIF. 2500 A 2800 KGF, LARG. TRABALHO 400 A 450 MM, FREQ. VIBRACAO 4300 A 4500 RPM, VELOC. TRABALHO 15 A 20 M/MIN, POT. 5,5 A 6,0 HP</t>
  </si>
  <si>
    <t>COMPACTADOR DE SOLO TIPO PLACA VIBRATORIA REVERSIVEL, A GASOLINA 4 TEMPOS, PESO 150 A 175 KG, FORCA CENTRIF. 2800 A 3100 KGF, LARG. TRABALHO DE 450 A 520 MM, FREQ. VIBRACAO 4000 A 4300 RPM, VELOC. TRABALHO DE 15 A 20 M/MIN, POT. DE 6,0 A 7,0 HP</t>
  </si>
  <si>
    <t>COMPACTADOR DE SOLO, TIPO PLACA VIBRATORIA NAO REVERSIVEL, A GASOLINA 4 TEMPOS, PESO 80 A 120 KG, FORCA CENTRIF. DE 1300 A 2000 KGF, LARG. TRABALHO DE 400 A 500 MM, FREQ. VIBRACAO DE 4800 A 6000 RPM, VELOCIDADE TRABALHO DE 20 A 30 M/MIN, POT. DE 5,0 A 6,0 HP</t>
  </si>
  <si>
    <t>COMPACTADOR DE SOLO, TIPO PLACA VIBRATORIA REVERSIVEL, A DIESEL, PESO 700 A 820 KG, FORCA CENTRIF. DE 6.200 A 10.000 KGF, LARG. TRABALHO DE 650 A 720 MM, FREQ. VIBRACAO DE 3.000 A 3.500 RPM, VELOCIDADE TRABALHO DE 25 A 30 M/MIN, POT. DE 13,0 A 15,0 HP</t>
  </si>
  <si>
    <t>COMPACTADOR DE SOLO, TIPO PLACA VIBRATORIA REVERSIVEL, A GASOLINA 4 TEMPOS, PESO 160 A 265 KG, FORCA CENTRIF. DE 2750 A 4000 KGF, LARG. TRABALHO DE 430 A 550 MM, FREQ. VIBRACAO DE 4000 A 5500 RPM, VELOCIDADE TRABALHO DE 20 A 25 M/MIN, POT. DE 7,5 A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</si>
  <si>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</si>
  <si>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</si>
  <si>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</si>
  <si>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</si>
  <si>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</si>
  <si>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</si>
  <si>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</si>
  <si>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</si>
  <si>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</si>
  <si>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</si>
  <si>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</si>
  <si>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</si>
  <si>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</si>
  <si>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</si>
  <si>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</si>
  <si>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</si>
  <si>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REBOCAVEL, VAZAO 89 PCM, PRESSAO EFETIVA DE TRABALHO *102* PSI, MOTOR DIESEL, POTENCIA *20*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</si>
  <si>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</si>
  <si>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</si>
  <si>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</si>
  <si>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</si>
  <si>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</si>
  <si>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</si>
  <si>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BETUMINOSO USINADO A QUENTE (CBUQ) PARA PAVIMENTACAO ASFALTICA, PADRAO DNIT, FAIXA C, COM CAP 30/45 - AQUISICAO POSTO USINA</t>
  </si>
  <si>
    <t>T</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</si>
  <si>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</si>
  <si>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</si>
  <si>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BRITA 0 E 1, SLUMP = 100 +/- 20 MM, COM BOMBEAMENTO (DISPONIBILIZACAO DE BOMBA), SEM O LANCAMENTO (NBR 8953)</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</si>
  <si>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</si>
  <si>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</si>
  <si>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</si>
  <si>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</si>
  <si>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</si>
  <si>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</si>
  <si>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</si>
  <si>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</si>
  <si>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BRITA 0 E 1, SLUMP = 100 +/- 20 MM, COM BOMBEAMENTO (DISPONIBILIZACAO DE BOMBA), SEM O LANCAMENTO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</si>
  <si>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</si>
  <si>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</si>
  <si>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</si>
  <si>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</si>
  <si>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BRITA 0 E 1, SLUMP = 100 +/- 20 MM, COM BOMBEAMENTO (DISPONIBILIZACAO DE BOMBA), SEM O LANCAMENTO (NBR 8953)</t>
  </si>
  <si>
    <t>CONCRETO USINADO BOMBEAVEL, CLASSE DE RESISTENCIA C35, COM BRITA 0 E 1, SLUMP = 100 +/- 20 MM, EXCLUI SERVICO DE BOMBEAMENTO (NBR 8953)</t>
  </si>
  <si>
    <t>CONCRETO USINADO BOMBEAVEL, CLASSE DE RESISTENCIA C40, BRITA 0 E 1, SLUMP = 100 +/- 20 MM, COM BOMBEAMENTO (DISPONIBILIZACAO DE BOMBA), SEM O LANCAMENTO (NBR 8953)</t>
  </si>
  <si>
    <t>CONCRETO USINADO BOMBEAVEL, CLASSE DE RESISTENCIA C40, COM BRITA 0 E 1, SLUMP = 100 +/- 20 MM, EXCLUI SERVICO DE BOMBEAMENTO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</si>
  <si>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</si>
  <si>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</si>
  <si>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</si>
  <si>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</si>
  <si>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</si>
  <si>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 COM TAMPA CEGA</t>
  </si>
  <si>
    <t>CONDULETE DE ALUMINIO TIPO B, PARA ELETRODUTO ROSCAVEL DE 1/2", COM TAMPA CEGA</t>
  </si>
  <si>
    <t>CONDULETE DE ALUMINIO TIPO B, PARA ELETRODUTO ROSCAVEL DE 3/4", COM TAMPA CEGA</t>
  </si>
  <si>
    <t>CONDULETE DE ALUMINIO TIPO C, PARA ELETRODUTO ROSCAVEL DE 1", COM TAMPA CEGA</t>
  </si>
  <si>
    <t>CONDULETE DE ALUMINIO TIPO C, PARA ELETRODUTO ROSCAVEL DE 1/2", COM TAMPA CEGA</t>
  </si>
  <si>
    <t>CONDULETE DE ALUMINIO TIPO C, PARA ELETRODUTO ROSCAVEL DE 3/4", COM TAMPA CEGA</t>
  </si>
  <si>
    <t>CONDULETE DE ALUMINIO TIPO C, PARA ELETRODUTO ROSCAVEL DE 4", COM TAMPA CEGA</t>
  </si>
  <si>
    <t>CONDULETE DE ALUMINIO TIPO E, PARA ELETRODUTO ROSCAVEL DE 1 1/2", COM TAMPA CEGA</t>
  </si>
  <si>
    <t>CONDULETE DE ALUMINIO TIPO E, PARA ELETRODUTO ROSCAVEL DE 1 1/4", COM TAMPA CEGA</t>
  </si>
  <si>
    <t>CONDULETE DE ALUMINIO TIPO E, PARA ELETRODUTO ROSCAVEL DE 1", COM TAMPA CEGA</t>
  </si>
  <si>
    <t>CONDULETE DE ALUMINIO TIPO E, PARA ELETRODUTO ROSCAVEL DE 1/2", COM TAMPA CEGA</t>
  </si>
  <si>
    <t>CONDULETE DE ALUMINIO TIPO E, PARA ELETRODUTO ROSCAVEL DE 2", COM TAMPA CEGA</t>
  </si>
  <si>
    <t>CONDULETE DE ALUMINIO TIPO E, PARA ELETRODUTO ROSCAVEL DE 3", COM TAMPA CEGA</t>
  </si>
  <si>
    <t>CONDULETE DE ALUMINIO TIPO E, PARA ELETRODUTO ROSCAVEL DE 3/4",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</si>
  <si>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</si>
  <si>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</si>
  <si>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</si>
  <si>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 COM TAMPA CEGA</t>
  </si>
  <si>
    <t>CONDULETE DE ALUMINIO TIPO LR, PARA ELETRODUTO ROSCAVEL DE 1/2", COM TAMPA CEGA</t>
  </si>
  <si>
    <t>CONDULETE DE ALUMINIO TIPO LR, PARA ELETRODUTO ROSCAVEL DE 2", COM TAMPA CEGA</t>
  </si>
  <si>
    <t>CONDULETE DE ALUMINIO TIPO LR, PARA ELETRODUTO ROSCAVEL DE 3", COM TAMPA CEGA</t>
  </si>
  <si>
    <t>CONDULETE DE ALUMINIO TIPO LR, PARA ELETRODUTO ROSCAVEL DE 3/4",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</si>
  <si>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</si>
  <si>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</si>
  <si>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</si>
  <si>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 COM TAMPA CEGA</t>
  </si>
  <si>
    <t>CONDULETE DE ALUMINIO TIPO T, PARA ELETRODUTO ROSCAVEL DE 1/2", COM TAMPA CEGA</t>
  </si>
  <si>
    <t>CONDULETE DE ALUMINIO TIPO T, PARA ELETRODUTO ROSCAVEL DE 2", COM TAMPA CEGA</t>
  </si>
  <si>
    <t>CONDULETE DE ALUMINIO TIPO T, PARA ELETRODUTO ROSCAVEL DE 3", COM TAMPA CEGA</t>
  </si>
  <si>
    <t>CONDULETE DE ALUMINIO TIPO T, PARA ELETRODUTO ROSCAVEL DE 3/4",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</si>
  <si>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</si>
  <si>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</si>
  <si>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</si>
  <si>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</si>
  <si>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 COM TAMPA CEGA</t>
  </si>
  <si>
    <t>CONDULETE DE ALUMINIO TIPO X, PARA ELETRODUTO ROSCAVEL DE 1/2", COM TAMPA CEGA</t>
  </si>
  <si>
    <t>CONDULETE DE ALUMINIO TIPO X, PARA ELETRODUTO ROSCAVEL DE 2", COM TAMPA CEGA</t>
  </si>
  <si>
    <t>CONDULETE DE ALUMINIO TIPO X, PARA ELETRODUTO ROSCAVEL DE 3", COM TAMPA CEGA</t>
  </si>
  <si>
    <t>CONDULETE DE ALUMINIO TIPO X, PARA ELETRODUTO ROSCAVEL DE 3/4", COM TAMPA CEGA</t>
  </si>
  <si>
    <t>CONDULETE DE ALUMINIO TIPO X, PARA ELETRODUTO ROSCAVEL DE 4", COM TAMPA CEGA</t>
  </si>
  <si>
    <t>CONDULETE EM PVC, TIPO "B", SEM TAMPA, DE 1"</t>
  </si>
  <si>
    <t>CONDULETE EM PVC, TIPO "B", SEM TAMPA, DE 1/2" OU 3/4"</t>
  </si>
  <si>
    <t>CONDULETE EM PVC, TIPO "C", SEM TAMPA, DE 1"</t>
  </si>
  <si>
    <t>CONDULETE EM PVC, TIPO "C", SEM TAMPA, DE 1/2"</t>
  </si>
  <si>
    <t>CONDULETE EM PVC, TIPO "C", SEM TAMPA, DE 3/4"</t>
  </si>
  <si>
    <t>CONDULETE EM PVC, TIPO "E", SEM TAMPA, DE 1"</t>
  </si>
  <si>
    <t>CONDULETE EM PVC, TIPO "E", SEM TAMPA, DE 1/2"</t>
  </si>
  <si>
    <t>CONDULETE EM PVC, TIPO "E", SEM TAMPA, DE 3/4"</t>
  </si>
  <si>
    <t>CONDULETE EM PVC, TIPO "LB", SEM TAMPA, DE 1"</t>
  </si>
  <si>
    <t>CONDULETE EM PVC, TIPO "LB", SEM TAMPA, DE 1/2" OU 3/4"</t>
  </si>
  <si>
    <t>CONDULETE EM PVC, TIPO "LL", SEM TAMPA, DE 1"</t>
  </si>
  <si>
    <t>CONDULETE EM PVC, TIPO "LL", SEM TAMPA, DE 1/2" OU 3/4"</t>
  </si>
  <si>
    <t>CONDULETE EM PVC, TIPO "LR", SEM TAMPA, DE 1"</t>
  </si>
  <si>
    <t>CONDULETE EM PVC, TIPO "LR", SEM TAMPA, DE 1/2"</t>
  </si>
  <si>
    <t>CONDULETE EM PVC, TIPO "LR", SEM TAMPA, DE 3/4"</t>
  </si>
  <si>
    <t>CONDULETE EM PVC, TIPO "T", SEM TAMPA, DE 1"</t>
  </si>
  <si>
    <t>CONDULETE EM PVC, TIPO "T", SEM TAMPA, DE 3/4"</t>
  </si>
  <si>
    <t>CONDULETE EM PVC, TIPO "TB", SEM TAMPA, DE 1"</t>
  </si>
  <si>
    <t>CONDULETE EM PVC, TIPO "TB", SEM TAMPA, DE 1/2" OU 3/4"</t>
  </si>
  <si>
    <t>CONDULETE EM PVC, TIPO "X", SEM TAMPA, DE 1"</t>
  </si>
  <si>
    <t>CONDULETE EM PVC, TIPO "X", SEM TAMPA, DE 1/2"</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</si>
  <si>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</si>
  <si>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</si>
  <si>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</si>
  <si>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</si>
  <si>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</si>
  <si>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</si>
  <si>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</si>
  <si>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</si>
  <si>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</si>
  <si>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</si>
  <si>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</si>
  <si>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</si>
  <si>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BRONZE/LATAO SEM ANEL DE SOLDA, BOLSA X ROSCA F, 15 MM X 1/2"</t>
  </si>
  <si>
    <t>CONECTOR BRONZE/LATAO SEM ANEL DE SOLDA, BOLSA X ROSCA F, 22 MM X 1/2"</t>
  </si>
  <si>
    <t>CONECTOR BRONZE/LATAO SEM ANEL DE SOLDA, BOLSA X ROSCA F, 22 MM X 3/4"</t>
  </si>
  <si>
    <t>CONECTOR BRONZE/LATAO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</si>
  <si>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</si>
  <si>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</si>
  <si>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 PARA ADAPTAR ENTRADA DE ELETRODUTO METALICO FLEXIVEL EM QUADROS</t>
  </si>
  <si>
    <t>CONECTOR CURVO 90 GRAUS DE ALUMINIO, BITOLA 1/2",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</si>
  <si>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</si>
  <si>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</si>
  <si>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 PARA ADAPTAR ENTRADA DE ELETRODUTO METALICO FLEXIVEL EM QUADROS</t>
  </si>
  <si>
    <t>CONECTOR CURVO 90 GRAUS DE ALUMINIO, BITOLA 3/4",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</si>
  <si>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</si>
  <si>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</si>
  <si>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</si>
  <si>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 PARA CABOS DE DIAMETRO DE 22,5 A 25 MM</t>
  </si>
  <si>
    <t>CONECTOR DE ALUMINIO TIPO PRENSA CABO, BITOLA 1/2", PARA CABOS DE DIAMETRO DE 12,5 A 15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</si>
  <si>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</si>
  <si>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</si>
  <si>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</si>
  <si>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</si>
  <si>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</si>
  <si>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</si>
  <si>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</si>
  <si>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</si>
  <si>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</si>
  <si>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</si>
  <si>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</si>
  <si>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</si>
  <si>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</si>
  <si>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</si>
  <si>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</si>
  <si>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</si>
  <si>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</si>
  <si>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</si>
  <si>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</si>
  <si>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</si>
  <si>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</si>
  <si>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 PARA ADAPTAR ENTRADA DE ELETRODUTO METALICO FLEXIVEL EM QUADROS</t>
  </si>
  <si>
    <t>CONECTOR RETO DE ALUMINIO PARA ELETRODUTO DE 1/2",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</si>
  <si>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</si>
  <si>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</si>
  <si>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 PARA ADAPTAR ENTRADA DE ELETRODUTO METALICO FLEXIVEL EM QUADROS</t>
  </si>
  <si>
    <t>CONECTOR RETO DE ALUMINIO PARA ELETRODUTO DE 3/4", PARA ADAPTAR ENTRADA DE ELETRODUTO METALICO FLEXIVEL EM QUADROS</t>
  </si>
  <si>
    <t>CONECTOR RETO DE ALUMINIO PARA ELETRODUTO DE 4", PARA ADAPTAR ENTRADA DE ELETRODUTO METALICO FLEXIVEL EM QUADROS</t>
  </si>
  <si>
    <t>CONECTOR, CPVC, SOLDAVEL, 114 MM X 4",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</si>
  <si>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</si>
  <si>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</si>
  <si>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</si>
  <si>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</si>
  <si>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</si>
  <si>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</si>
  <si>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 PARA AGUA QUENTE</t>
  </si>
  <si>
    <t>CONECTOR, CPVC, SOLDAVEL, 73 MM X 2 1/2", PARA AGUA QUENTE</t>
  </si>
  <si>
    <t>CONECTOR, CPVC, SOLDAVEL, 89 MM X 3", PARA AGUA QUENTE</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</si>
  <si>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</si>
  <si>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</si>
  <si>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</si>
  <si>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</si>
  <si>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</si>
  <si>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</si>
  <si>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</si>
  <si>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</si>
  <si>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</si>
  <si>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</si>
  <si>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</si>
  <si>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CONJ. DE FERRAGENS PARA PORTA DE VIDRO TEMPERADO, EM ZAMAC CROMADO, CONTEMPLANDO DOBRADICA INF., DOBRADICA SUP., PIVO PARA DOBRADICA INF., PIVO PARA DOBRADICA SUP., FECHADURA CENTRAL EM ZAMC. CROMADO, CONTRA FECHADURA DE PRESSAO</t>
  </si>
  <si>
    <t>CJ</t>
  </si>
  <si>
    <t>CONJUNTO ARRUELAS DE VEDACAO 5/16" PARA TELHA FIBROCIMENTO (UMA ARRUELA METALICA E UMA ARRUELA PVC - CONICAS)</t>
  </si>
  <si>
    <t>CONJUNTO DE FERRAGENS PIVO, PARA PORTA PIVOTANTE DE ATE 100 KG, REGULAVEL COM ESFERA, CROMADO - SUPERIOR E INFERIOR - COMPLETO</t>
  </si>
  <si>
    <t>CONJUNTO DE LIGACAO AJUSTAVEL, PARA VASO / BACIA SANITARIA, EM PLASTICO BRANCO, COM TUBO, CANOPLA E ESPUDE</t>
  </si>
  <si>
    <t>CONJUNTO DE LIGACAO PARA VASO / BACIA SANITARIA, EM PLASTICO BRANCO, COM TUBO, CANOPLA E ANEL DE EXPANSAO (TUBO 1.1/2" X 20 CM)</t>
  </si>
  <si>
    <t>CONJUNTO MONTADO ESTOPIM COM ESPOLETA COMUM NUMERO 8, COM CABECA ACENDEDORA, 1,5 M</t>
  </si>
  <si>
    <t>CONJUNTO PARA FUTSAL COM PAR DE TRAVES OFICIAIS DE 3,00 X 2,00 M EM TUBO DE ACO GALVANIZADO 3" COM REQUADROS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</si>
  <si>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</si>
  <si>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</si>
  <si>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</si>
  <si>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</si>
  <si>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</si>
  <si>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</si>
  <si>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</si>
  <si>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</si>
  <si>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</si>
  <si>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</si>
  <si>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</si>
  <si>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</si>
  <si>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</si>
  <si>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</si>
  <si>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</si>
  <si>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</si>
  <si>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</si>
  <si>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</si>
  <si>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</si>
  <si>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</si>
  <si>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</si>
  <si>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</si>
  <si>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</si>
  <si>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CORDA DE POLIAMIDA 12 MM TIPO BOMBEIRO, PARA TRABALHO EM ALTURA</t>
  </si>
  <si>
    <t>100M</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</si>
  <si>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</si>
  <si>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</si>
  <si>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</si>
  <si>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</si>
  <si>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</si>
  <si>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</si>
  <si>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</si>
  <si>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</si>
  <si>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COROA PARA PERFURATRIZ T38, D = 2 1/2", 6 X 4 BOTOES BALISTICOS, FACE PLANA</t>
  </si>
  <si>
    <t>CORRENTE DE ELO CURTO COMUM, SOLDADA, GALVANIZADA, ESPESSURA DO ELO = 1/2" (12,5 MM)</t>
  </si>
  <si>
    <t>CORTA-TUBOS COM CAPACIDADE DE 6 A 42 MM</t>
  </si>
  <si>
    <t>CORTADEIRA DE PISO DE CONCRETO E ASFALTO, PARA DISCO PADRAO DE DIAMETRO 350 MM (14") OU 450 MM (18"), MOTOR A GASOLINA, POTENCIA 13 HP, SEM DISCO</t>
  </si>
  <si>
    <t>CORTADEIRA HIDRAULICA DE VERGALHAO, PARA ACO DE DIAMETRO ATE 50 MM, MOTOR ELETRICO TRIFASICO, POTENCIA DE 5,5 HP A 7,5 HP</t>
  </si>
  <si>
    <t>COTOVELO 45 GRAUS DE FERRO GALVANIZADO, COM ROSCA BSP, DE 1 1/2"</t>
  </si>
  <si>
    <t>COTOVELO 45 GRAUS DE FERRO GALVANIZADO, COM ROSCA BSP, DE 1 1/4"</t>
  </si>
  <si>
    <t>COTOVELO 45 GRAUS DE FERRO GALVANIZADO, COM ROSCA BSP, DE 1"</t>
  </si>
  <si>
    <t>COTOVELO 45 GRAUS DE FERRO GALVANIZADO, COM ROSCA BSP, DE 1/2"</t>
  </si>
  <si>
    <t>COTOVELO 45 GRAUS DE FERRO GALVANIZADO, COM ROSCA BSP, DE 2 1/2"</t>
  </si>
  <si>
    <t>COTOVELO 45 GRAUS DE FERRO GALVANIZADO, COM ROSCA BSP, DE 2"</t>
  </si>
  <si>
    <t>COTOVELO 45 GRAUS DE FERRO GALVANIZADO, COM ROSCA BSP, DE 3"</t>
  </si>
  <si>
    <t>COTOVELO 45 GRAUS DE FERRO GALVANIZADO, COM ROSCA BSP, DE 3/4"</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</si>
  <si>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</si>
  <si>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</si>
  <si>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</si>
  <si>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</si>
  <si>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</si>
  <si>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</si>
  <si>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</si>
  <si>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</si>
  <si>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t>
  </si>
  <si>
    <t>COTOVELO 90 GRAUS DE FERRO GALVANIZADO, COM ROSCA BSP MACHO/FEMEA, DE 1/2"</t>
  </si>
  <si>
    <t>COTOVELO 90 GRAUS DE FERRO GALVANIZADO, COM ROSCA BSP MACHO/FEMEA, DE 2 1/2"</t>
  </si>
  <si>
    <t>COTOVELO 90 GRAUS DE FERRO GALVANIZADO, COM ROSCA BSP MACHO/FEMEA, DE 2"</t>
  </si>
  <si>
    <t>COTOVELO 90 GRAUS DE FERRO GALVANIZADO, COM ROSCA BSP MACHO/FEMEA, DE 3"</t>
  </si>
  <si>
    <t>COTOVELO 90 GRAUS DE FERRO GALVANIZADO, COM ROSCA BSP MACHO/FEMEA, DE 3/4"</t>
  </si>
  <si>
    <t>COTOVELO 90 GRAUS DE FERRO GALVANIZADO, COM ROSCA BSP, DE 1 1/2"</t>
  </si>
  <si>
    <t>COTOVELO 90 GRAUS DE FERRO GALVANIZADO, COM ROSCA BSP, DE 1 1/4"</t>
  </si>
  <si>
    <t>COTOVELO 90 GRAUS DE FERRO GALVANIZADO, COM ROSCA BSP, DE 1"</t>
  </si>
  <si>
    <t>COTOVELO 90 GRAUS DE FERRO GALVANIZADO, COM ROSCA BSP, DE 1/2"</t>
  </si>
  <si>
    <t>COTOVELO 90 GRAUS DE FERRO GALVANIZADO, COM ROSCA BSP, DE 2 1/2"</t>
  </si>
  <si>
    <t>COTOVELO 90 GRAUS DE FERRO GALVANIZADO, COM ROSCA BSP, DE 2"</t>
  </si>
  <si>
    <t>COTOVELO 90 GRAUS DE FERRO GALVANIZADO, COM ROSCA BSP, DE 3"</t>
  </si>
  <si>
    <t>COTOVELO 90 GRAUS DE FERRO GALVANIZADO, COM ROSCA BSP, DE 3/4"</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</si>
  <si>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</si>
  <si>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</si>
  <si>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</si>
  <si>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</si>
  <si>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</si>
  <si>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</si>
  <si>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</si>
  <si>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</si>
  <si>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 BRONZE/LATAO SEM ANEL DE SOLDA, BOLSA X ROSCA F, 15MM X 1/2"</t>
  </si>
  <si>
    <t>COTOVELO BRONZE/LATAO SEM ANEL DE SOLDA, BOLSA X ROSCA F, 22MM X 1/2"</t>
  </si>
  <si>
    <t>COTOVELO BRONZE/LATAO SEM ANEL DE SOLDA, BOLSA X ROSCA F, 22MM X 3/4"</t>
  </si>
  <si>
    <t>COTOVELO DE COBRE 90 GRAUS SEM ANEL DE SOLDA, BOLSA X BOLSA, 104 MM</t>
  </si>
  <si>
    <t>COTOVELO DE COBRE 90 GRAUS SEM ANEL DE SOLDA, BOLSA X BOLSA, 15 MM</t>
  </si>
  <si>
    <t>COTOVELO DE COBRE 90 GRAUS SEM ANEL DE SOLDA, BOLSA X BOLSA, 22 MM</t>
  </si>
  <si>
    <t>COTOVELO DE COBRE 90 GRAUS SEM ANEL DE SOLDA, BOLSA X BOLSA, 28 MM</t>
  </si>
  <si>
    <t>COTOVELO DE COBRE 90 GRAUS SEM ANEL DE SOLDA, BOLSA X BOLSA, 35 MM</t>
  </si>
  <si>
    <t>COTOVELO DE COBRE 90 GRAUS SEM ANEL DE SOLDA, BOLSA X BOLSA, 42 MM</t>
  </si>
  <si>
    <t>COTOVELO DE COBRE 90 GRAUS SEM ANEL DE SOLDA, BOLSA X BOLSA, 54 MM</t>
  </si>
  <si>
    <t>COTOVELO DE COBRE 90 GRAUS SEM ANEL DE SOLDA, BOLSA X BOLSA, 66 MM</t>
  </si>
  <si>
    <t>COTOVELO DE COBRE 90 GRAUS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</si>
  <si>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</si>
  <si>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</si>
  <si>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</si>
  <si>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</si>
  <si>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</si>
  <si>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</si>
  <si>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</si>
  <si>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</si>
  <si>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COTOVELO/JOELHO 90 GRAUS, EM POLIPROPILENO, PN 16, PARA TUBOS PEAD, 20 X 20 MM - LIGACAO PREDIAL DE AGUA</t>
  </si>
  <si>
    <t>COTOVELO/JOELHO 90 GRAUS, EM POLIPROPILENO, PN 16, PARA TUBOS PEAD, 32 X 32 MM - LIGACAO PREDIAL DE AGUA</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</si>
  <si>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</si>
  <si>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</si>
  <si>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</si>
  <si>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</si>
  <si>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</si>
  <si>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</si>
  <si>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</si>
  <si>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</si>
  <si>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t>
  </si>
  <si>
    <t>CRUZETA DE FERRO GALVANIZADO, COM ROSCA BSP, DE 1/2"</t>
  </si>
  <si>
    <t>CRUZETA DE FERRO GALVANIZADO, COM ROSCA BSP, DE 2 1/2"</t>
  </si>
  <si>
    <t>CRUZETA DE FERRO GALVANIZADO, COM ROSCA BSP, DE 2"</t>
  </si>
  <si>
    <t>CRUZETA DE FERRO GALVANIZADO, COM ROSCA BSP, DE 3"</t>
  </si>
  <si>
    <t>CRUZETA DE FERRO GALVANIZADO, COM ROSCA BSP, DE 3/4"</t>
  </si>
  <si>
    <t>CRUZETA DE MADEIRA TRATADA, *90 X 115 X 2400* MM, EM EUCALIPTO OU EQUIVALENTE DA REGIAO</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</si>
  <si>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</si>
  <si>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</si>
  <si>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</si>
  <si>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</si>
  <si>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</si>
  <si>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</si>
  <si>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</si>
  <si>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135 GRAUS PARA ELETRODUTO, EM ACO GALVANIZADO ELETROLITICO, COM ROSCA, DIAMETRO DE 100 MM (4")</t>
  </si>
  <si>
    <t>CURVA 135 GRAUS PARA ELETRODUTO, EM ACO GALVANIZADO ELETROLITICO, COM ROSCA, DIAMETRO DE 15 MM (1/2"), ESPESSURA DE 1,50 MM</t>
  </si>
  <si>
    <t>CURVA 135 GRAUS PARA ELETRODUTO, EM ACO GALVANIZADO ELETROLITICO, COM ROSCA, DIAMETRO DE 20 MM (3/4"), ESPESSURA DE 1,50 MM</t>
  </si>
  <si>
    <t>CURVA 135 GRAUS PARA ELETRODUTO, EM ACO GALVANIZADO ELETROLITICO, COM ROSCA, DIAMETRO DE 25 MM (1"), ESPESSURA DE 1,50 MM</t>
  </si>
  <si>
    <t>CURVA 135 GRAUS PARA ELETRODUTO, EM ACO GALVANIZADO ELETROLITICO, COM ROSCA, DIAMETRO DE 32 MM (1 1/4"), ESPESSURA DE 1,50 MM</t>
  </si>
  <si>
    <t>CURVA 135 GRAUS PARA ELETRODUTO, EM ACO GALVANIZADO ELETROLITICO, COM ROSCA, DIAMETRO DE 40 MM (1 1/2"), ESPESSURA DE 1,50 MM</t>
  </si>
  <si>
    <t>CURVA 135 GRAUS PARA ELETRODUTO, EM ACO GALVANIZADO ELETROLITICO, COM ROSCA, DIAMETRO DE 50 MM (2")</t>
  </si>
  <si>
    <t>CURVA 135 GRAUS PARA ELETRODUTO, EM ACO GALVANIZADO ELETROLITICO, COM ROSCA, DIAMETRO DE 65 MM (2 1/2")</t>
  </si>
  <si>
    <t>CURVA 135 GRAUS PARA ELETRODUTO, EM ACO GALVANIZADO ELETROLITICO, COM ROSCA, DIAMETRO DE 80 MM (3")</t>
  </si>
  <si>
    <t>CURVA 135 GRAUS, DE PVC RIGIDO ROSCAVEL, DE 1", PARA ELETRODUTO</t>
  </si>
  <si>
    <t>CURVA 135 GRAUS, DE PVC RIGIDO ROSCAVEL, DE 3/4", PARA ELETRODUTO</t>
  </si>
  <si>
    <t>CURVA 180 GRAUS, DE PVC RIGIDO ROSCAVEL, DE 1 1/2", PARA ELETRODUTO</t>
  </si>
  <si>
    <t>CURVA 180 GRAUS, DE PVC RIGIDO ROSCAVEL, DE 1 1/4", PARA ELETRODUTO</t>
  </si>
  <si>
    <t>CURVA 180 GRAUS, DE PVC RIGIDO ROSCAVEL, DE 1", PARA ELETRODUTO</t>
  </si>
  <si>
    <t>CURVA 180 GRAUS, DE PVC RIGIDO ROSCAVEL, DE 1/2", PARA ELETRODUTO</t>
  </si>
  <si>
    <t>CURVA 180 GRAUS, DE PVC RIGIDO ROSCAVEL, DE 2", PARA ELETRODUTO</t>
  </si>
  <si>
    <t>CURVA 180 GRAUS, DE PVC RIGIDO ROSCAVEL, DE 3/4", PARA ELETRODUTO</t>
  </si>
  <si>
    <t>CURVA 45 GRAUS DE COBRE SEM ANEL DE SOLDA, BOLSA X BOLSA, 15 MM</t>
  </si>
  <si>
    <t>CURVA 45 GRAUS DE COBRE SEM ANEL DE SOLDA, BOLSA X BOLSA, 22 MM</t>
  </si>
  <si>
    <t>CURVA 45 GRAUS DE COBRE SEM ANEL DE SOLDA, BOLSA X BOLSA, 28 MM</t>
  </si>
  <si>
    <t>CURVA 45 GRAUS DE COBRE SEM ANEL DE SOLDA, BOLSA X BOLSA, 35 MM</t>
  </si>
  <si>
    <t>CURVA 45 GRAUS DE COBRE SEM ANEL DE SOLDA, BOLSA X BOLSA, 42 MM</t>
  </si>
  <si>
    <t>CURVA 45 GRAUS DE COBRE SEM ANEL DE SOLDA, BOLSA X BOLSA, 54 MM</t>
  </si>
  <si>
    <t>CURVA 45 GRAUS DE COBRE SEM ANEL DE SOLDA, BOLSA X BOLSA, 66 MM</t>
  </si>
  <si>
    <t>CURVA 45 GRAUS DE FERRO GALVANIZADO, COM ROSCA BSP FEMEA, DE 1 1/2"</t>
  </si>
  <si>
    <t>CURVA 45 GRAUS DE FERRO GALVANIZADO, COM ROSCA BSP FEMEA, DE 1 1/4"</t>
  </si>
  <si>
    <t>CURVA 45 GRAUS DE FERRO GALVANIZADO, COM ROSCA BSP FEMEA, DE 1"</t>
  </si>
  <si>
    <t>CURVA 45 GRAUS DE FERRO GALVANIZADO, COM ROSCA BSP FEMEA, DE 1/2"</t>
  </si>
  <si>
    <t>CURVA 45 GRAUS DE FERRO GALVANIZADO, COM ROSCA BSP FEMEA, DE 2 1/2"</t>
  </si>
  <si>
    <t>CURVA 45 GRAUS DE FERRO GALVANIZADO, COM ROSCA BSP FEMEA, DE 2"</t>
  </si>
  <si>
    <t>CURVA 45 GRAUS DE FERRO GALVANIZADO, COM ROSCA BSP FEMEA, DE 3"</t>
  </si>
  <si>
    <t>CURVA 45 GRAUS DE FERRO GALVANIZADO, COM ROSCA BSP FEMEA, DE 3/4"</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</si>
  <si>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</si>
  <si>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</si>
  <si>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</si>
  <si>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t>
  </si>
  <si>
    <t>CURVA 45 GRAUS DE FERRO GALVANIZADO, COM ROSCA BSP MACHO/FEMEA, DE 1/2"</t>
  </si>
  <si>
    <t>CURVA 45 GRAUS DE FERRO GALVANIZADO, COM ROSCA BSP MACHO/FEMEA, DE 2 1/2"</t>
  </si>
  <si>
    <t>CURVA 45 GRAUS DE FERRO GALVANIZADO, COM ROSCA BSP MACHO/FEMEA, DE 2"</t>
  </si>
  <si>
    <t>CURVA 45 GRAUS DE FERRO GALVANIZADO, COM ROSCA BSP MACHO/FEMEA, DE 3"</t>
  </si>
  <si>
    <t>CURVA 45 GRAUS DE FERRO GALVANIZADO, COM ROSCA BSP MACHO/FEMEA, DE 3/4"</t>
  </si>
  <si>
    <t>CURVA 45 GRAUS EM ACO CARBONO, SOLDAVEL, PRESSAO 3.000 LBS, DN 1 1/2"</t>
  </si>
  <si>
    <t>CURVA 45 GRAUS EM ACO CARBONO, SOLDAVEL, PRESSAO 3.000 LBS, DN 1 1/4"</t>
  </si>
  <si>
    <t>CURVA 45 GRAUS EM ACO CARBONO, SOLDAVEL, PRESSAO 3.000 LBS, DN 1"</t>
  </si>
  <si>
    <t>CURVA 45 GRAUS EM ACO CARBONO, SOLDAVEL, PRESSAO 3.000 LBS, DN 1/2"</t>
  </si>
  <si>
    <t>CURVA 45 GRAUS EM ACO CARBONO, SOLDAVEL, PRESSAO 3.000 LBS, DN 2 1/2"</t>
  </si>
  <si>
    <t>CURVA 45 GRAUS EM ACO CARBONO, SOLDAVEL, PRESSAO 3.000 LBS, DN 2"</t>
  </si>
  <si>
    <t>CURVA 45 GRAUS EM ACO CARBONO, SOLDAVEL, PRESSAO 3.000 LBS, DN 3"</t>
  </si>
  <si>
    <t>CURVA 45 GRAUS EM ACO CARBONO, SOLDAVEL, PRESSAO 3.000 LBS, DN 3/4"</t>
  </si>
  <si>
    <t>CURVA 45 GRAUS PARA ELETRODUTO, EM ACO GALVANIZADO ELETROLITICO, COM ROSCA, DIAMETRO DE 20 MM (3/4"), ESPESSURA DE 1,50 MM</t>
  </si>
  <si>
    <t>CURVA 45 GRAUS PARA ELETRODUTO, EM ACO GALVANIZADO ELETROLITICO, COM ROSCA, DIAMETRO DE 25 MM (1"), ESPESSURA DE 1,50 MM</t>
  </si>
  <si>
    <t>CURVA 45 GRAUS PARA ELETRODUTO, EM ACO GALVANIZADO ELETROLITICO, COM ROSCA, DIAMETRO DE 40 MM (1 1/2"), ESPESSURA DE 1,50 MM</t>
  </si>
  <si>
    <t>CURVA 45 GRAUS RANHURADA EM FERRO FUNDIDO, DN 50 MM (2")</t>
  </si>
  <si>
    <t>CURVA 45 GRAUS RANHURADA EM FERRO FUNDIDO, DN 65 MM (2 1/2")</t>
  </si>
  <si>
    <t>CURVA 45 GRAUS RANHURADA EM FERRO FUNDIDO, DN 80 MM (3")</t>
  </si>
  <si>
    <t>CURVA 90 GRAUS DE BARRA CHATA EM ALUMINIO 3/4" X 1/4" X 300 MM</t>
  </si>
  <si>
    <t>CURVA 90 GRAUS DE FERRO GALVANIZADO, COM ROSCA BSP FEMEA, DE 1 1/2"</t>
  </si>
  <si>
    <t>CURVA 90 GRAUS DE FERRO GALVANIZADO, COM ROSCA BSP FEMEA, DE 1 1/4"</t>
  </si>
  <si>
    <t>CURVA 90 GRAUS DE FERRO GALVANIZADO, COM ROSCA BSP FEMEA, DE 1"</t>
  </si>
  <si>
    <t>CURVA 90 GRAUS DE FERRO GALVANIZADO, COM ROSCA BSP FEMEA, DE 1/2"</t>
  </si>
  <si>
    <t>CURVA 90 GRAUS DE FERRO GALVANIZADO, COM ROSCA BSP FEMEA, DE 2 1/2"</t>
  </si>
  <si>
    <t>CURVA 90 GRAUS DE FERRO GALVANIZADO, COM ROSCA BSP FEMEA, DE 2"</t>
  </si>
  <si>
    <t>CURVA 90 GRAUS DE FERRO GALVANIZADO, COM ROSCA BSP FEMEA, DE 3"</t>
  </si>
  <si>
    <t>CURVA 90 GRAUS DE FERRO GALVANIZADO, COM ROSCA BSP FEMEA, DE 3/4"</t>
  </si>
  <si>
    <t>CURVA 90 GRAUS DE FERRO GALVANIZADO, COM ROSCA BSP FEMEA, DE 4"</t>
  </si>
  <si>
    <t>CURVA 90 GRAUS DE FERRO GALVANIZADO, COM ROSCA BSP MACHO, DE 1 1/2"</t>
  </si>
  <si>
    <t>CURVA 90 GRAUS DE FERRO GALVANIZADO, COM ROSCA BSP MACHO, DE 1 1/4"</t>
  </si>
  <si>
    <t>CURVA 90 GRAUS DE FERRO GALVANIZADO, COM ROSCA BSP MACHO, DE 1"</t>
  </si>
  <si>
    <t>CURVA 90 GRAUS DE FERRO GALVANIZADO, COM ROSCA BSP MACHO, DE 1/2"</t>
  </si>
  <si>
    <t>CURVA 90 GRAUS DE FERRO GALVANIZADO, COM ROSCA BSP MACHO, DE 2 1/2"</t>
  </si>
  <si>
    <t>CURVA 90 GRAUS DE FERRO GALVANIZADO, COM ROSCA BSP MACHO, DE 2"</t>
  </si>
  <si>
    <t>CURVA 90 GRAUS DE FERRO GALVANIZADO, COM ROSCA BSP MACHO, DE 3"</t>
  </si>
  <si>
    <t>CURVA 90 GRAUS DE FERRO GALVANIZADO, COM ROSCA BSP MACHO, DE 3/4"</t>
  </si>
  <si>
    <t>CURVA 90 GRAUS DE FERRO GALVANIZADO, COM ROSCA BSP MACHO, DE 4"</t>
  </si>
  <si>
    <t>CURVA 90 GRAUS DE FERRO GALVANIZADO, COM ROSCA BSP MACHO, DE 6"</t>
  </si>
  <si>
    <t>CURVA 90 GRAUS DE FERRO GALVANIZADO, COM ROSCA BSP MACHO/FEMEA, DE 1 1/2"</t>
  </si>
  <si>
    <t>CURVA 90 GRAUS DE FERRO GALVANIZADO, COM ROSCA BSP MACHO/FEMEA, DE 1 1/4"</t>
  </si>
  <si>
    <t>CURVA 90 GRAUS DE FERRO GALVANIZADO, COM ROSCA BSP MACHO/FEMEA, DE 1"</t>
  </si>
  <si>
    <t>CURVA 90 GRAUS DE FERRO GALVANIZADO, COM ROSCA BSP MACHO/FEMEA, DE 1/2"</t>
  </si>
  <si>
    <t>CURVA 90 GRAUS DE FERRO GALVANIZADO, COM ROSCA BSP MACHO/FEMEA, DE 2 1/2"</t>
  </si>
  <si>
    <t>CURVA 90 GRAUS DE FERRO GALVANIZADO, COM ROSCA BSP MACHO/FEMEA, DE 2"</t>
  </si>
  <si>
    <t>CURVA 90 GRAUS DE FERRO GALVANIZADO, COM ROSCA BSP MACHO/FEMEA, DE 3"</t>
  </si>
  <si>
    <t>CURVA 90 GRAUS DE FERRO GALVANIZADO, COM ROSCA BSP MACHO/FEMEA, DE 3/4"</t>
  </si>
  <si>
    <t>CURVA 90 GRAUS DE FERRO GALVANIZADO, COM ROSCA BSP MACHO/FEMEA, DE 4"</t>
  </si>
  <si>
    <t>CURVA 90 GRAUS EM ACO CARBONO, RAIO CURTO, SOLDAVEL, PRESSAO 3.000 LBS, DN 1 1/2"</t>
  </si>
  <si>
    <t>CURVA 90 GRAUS EM ACO CARBONO, RAIO CURTO, SOLDAVEL, PRESSAO 3.000 LBS, DN 1 1/4"</t>
  </si>
  <si>
    <t>CURVA 90 GRAUS EM ACO CARBONO, RAIO CURTO, SOLDAVEL, PRESSAO 3.000 LBS, DN 1"</t>
  </si>
  <si>
    <t>CURVA 90 GRAUS EM ACO CARBONO, RAIO CURTO, SOLDAVEL, PRESSAO 3.000 LBS, DN 1/2"</t>
  </si>
  <si>
    <t>CURVA 90 GRAUS EM ACO CARBONO, RAIO CURTO, SOLDAVEL, PRESSAO 3.000 LBS, DN 2 1/2"</t>
  </si>
  <si>
    <t>CURVA 90 GRAUS EM ACO CARBONO, RAIO CURTO, SOLDAVEL, PRESSAO 3.000 LBS, DN 2"</t>
  </si>
  <si>
    <t>CURVA 90 GRAUS EM ACO CARBONO, RAIO CURTO, SOLDAVEL, PRESSAO 3.000 LBS, DN 3"</t>
  </si>
  <si>
    <t>CURVA 90 GRAUS EM ACO CARBONO, RAIO CURTO, SOLDAVEL, PRESSAO 3.000 LBS, DN 3/4"</t>
  </si>
  <si>
    <t>CURVA 90 GRAUS PARA ELETRODUTO, EM ACO GALVANIZADO ELETROLITICO, COM ROSCA, DIAMETRO DE 100 MM (4")</t>
  </si>
  <si>
    <t>CURVA 90 GRAUS PARA ELETRODUTO, EM ACO GALVANIZADO ELETROLITICO, COM ROSCA, DIAMETRO DE 15 MM (1/2"), ESPESSURA DE 1,50 MM</t>
  </si>
  <si>
    <t>CURVA 90 GRAUS PARA ELETRODUTO, EM ACO GALVANIZADO ELETROLITICO, COM ROSCA, DIAMETRO DE 20 MM (3/4"), ESPESSURA DE 1,50 MM</t>
  </si>
  <si>
    <t>CURVA 90 GRAUS PARA ELETRODUTO, EM ACO GALVANIZADO ELETROLITICO, COM ROSCA, DIAMETRO DE 25 MM (1"), ESPESSURA DE 1,50 MM</t>
  </si>
  <si>
    <t>CURVA 90 GRAUS PARA ELETRODUTO, EM ACO GALVANIZADO ELETROLITICO, COM ROSCA, DIAMETRO DE 32 MM (1 1/4"), ESPESSURA DE 1,50 MM</t>
  </si>
  <si>
    <t>CURVA 90 GRAUS PARA ELETRODUTO, EM ACO GALVANIZADO ELETROLITICO, COM ROSCA, DIAMETRO DE 40 MM (1 1/2"), ESPESSURA DE 1,50 MM</t>
  </si>
  <si>
    <t>CURVA 90 GRAUS PARA ELETRODUTO, EM ACO GALVANIZADO ELETROLITICO, COM ROSCA, DIAMETRO DE 50 MM (2")</t>
  </si>
  <si>
    <t>CURVA 90 GRAUS PARA ELETRODUTO, EM ACO GALVANIZADO ELETROLITICO, COM ROSCA, DIAMETRO DE 65 MM (2 1/2")</t>
  </si>
  <si>
    <t>CURVA 90 GRAUS PARA ELETRODUTO, EM ACO GALVANIZADO ELETROLITICO, COM ROSCA, DIAMETRO DE 80 MM (3")</t>
  </si>
  <si>
    <t>CURVA 90 GRAUS RANHURADA EM FERRO FUNDIDO, DN 50 MM (2")</t>
  </si>
  <si>
    <t>CURVA 90 GRAUS RANHURADA EM FERRO FUNDIDO, DN 65 MM (2 1/2")</t>
  </si>
  <si>
    <t>CURVA 90 GRAUS RANHURADA EM FERRO FUNDIDO, DN 80 MM (3")</t>
  </si>
  <si>
    <t>CURVA 90 GRAUS, CURTA, DE PVC RIGIDO ROSCAVEL, DE 1", PARA ELETRODUTO</t>
  </si>
  <si>
    <t>CURVA 90 GRAUS, CURTA, DE PVC RIGIDO ROSCAVEL, DE 1/2",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</si>
  <si>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</si>
  <si>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</si>
  <si>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</si>
  <si>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 PARA ELETRODUTO</t>
  </si>
  <si>
    <t>CURVA 90 GRAUS, LONGA, DE PVC RIGIDO ROSCAVEL, DE 1/2", PARA ELETRODUTO</t>
  </si>
  <si>
    <t>CURVA 90 GRAUS, LONGA, DE PVC RIGIDO ROSCAVEL, DE 2 1/2", PARA ELETRODUTO</t>
  </si>
  <si>
    <t>CURVA 90 GRAUS, LONGA, DE PVC RIGIDO ROSCAVEL, DE 2", PARA ELETRODUTO</t>
  </si>
  <si>
    <t>CURVA 90 GRAUS, LONGA, DE PVC RIGIDO ROSCAVEL, DE 3", PARA ELETRODUTO</t>
  </si>
  <si>
    <t>CURVA 90 GRAUS, LONGA, DE PVC RIGIDO ROSCAVEL, DE 3/4", PARA ELETRODUTO</t>
  </si>
  <si>
    <t>CURVA 90 GRAUS, LONGA, DE PVC RIGIDO ROSCAVEL, DE 4", PARA ELETRODUTO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</si>
  <si>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</si>
  <si>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</si>
  <si>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</si>
  <si>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</si>
  <si>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</si>
  <si>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</si>
  <si>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</si>
  <si>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</si>
  <si>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</si>
  <si>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</si>
  <si>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</si>
  <si>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</si>
  <si>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</si>
  <si>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</si>
  <si>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</si>
  <si>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</si>
  <si>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</si>
  <si>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</si>
  <si>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</si>
  <si>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</si>
  <si>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</si>
  <si>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BRONZE/LATAO SEM ANEL DE SOLDA, BOLSA X BOLSA, 15 MM</t>
  </si>
  <si>
    <t>CURVA DE TRANSPOSICAO BRONZE/LATAO SEM ANEL DE SOLDA, BOLSA X BOLSA, 22 MM</t>
  </si>
  <si>
    <t>CURVA DE TRANSPOSICAO BRONZE/LATAO SEM ANEL DE SOLDA, BOLSA X BOLSA, 28 MM</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</si>
  <si>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</si>
  <si>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</si>
  <si>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</si>
  <si>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</si>
  <si>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</si>
  <si>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</si>
  <si>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</si>
  <si>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</si>
  <si>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</si>
  <si>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</si>
  <si>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</si>
  <si>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90 GRAUS, ROSCAVEL, 1 1/4", COR BRANCA, AGUA FRIA PREDIAL</t>
  </si>
  <si>
    <t>CURVA PVC 90 GRAUS, ROSCAVEL, 1", COR BRANCA, AGUA FRIA PREDIAL</t>
  </si>
  <si>
    <t>CURVA PVC 90 GRAUS, ROSCAVEL, 1/2", COR BRANCA, AGUA FRIA PREDIAL</t>
  </si>
  <si>
    <t>CURVA PVC 90 GRAUS, ROSCAVEL, 3/4", COR BRANCA, AGUA FRIA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</si>
  <si>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</si>
  <si>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</si>
  <si>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</si>
  <si>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</si>
  <si>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</si>
  <si>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</si>
  <si>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</si>
  <si>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</si>
  <si>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PBA, JE, PB, 45 GRAUS, DN 100 / DE 110 MM, PARA REDE DE AGUA</t>
  </si>
  <si>
    <t>CURVA PVC PBA, JE, PB, 45 GRAUS, DN 50 / DE 60 MM, PARA REDE DE AGUA</t>
  </si>
  <si>
    <t>CURVA PVC PBA, JE, PB, 45 GRAUS, DN 75 / DE 85 MM, PARA REDE DE AGUA</t>
  </si>
  <si>
    <t>CURVA PVC PBA, JE, PB, 90 GRAUS, DN 100 / DE 110 MM, PARA REDE DE AGUA</t>
  </si>
  <si>
    <t>CURVA PVC PBA, JE, PB, 90 GRAUS, DN 50 / DE 60 MM, PARA REDE DE AGUA</t>
  </si>
  <si>
    <t>CURVA PVC PBA, JE, PB, 90 GRAUS, DN 75 / DE 85 MM, PARA REDE DE AGUA</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</si>
  <si>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</si>
  <si>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</si>
  <si>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</si>
  <si>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</si>
  <si>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</si>
  <si>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</si>
  <si>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DESEMPENADEIRA DE ACO DENTADA 12 X *25* CM, DENTES 8 X 8 MM, CABO FECHADO DE MADEIRA</t>
  </si>
  <si>
    <t>DESEMPENADEIRA DE ACO LISA 12 X *25* CM COM CABO FECHADO DE MADEIRA</t>
  </si>
  <si>
    <t>DESEMPENADEIRA PLASTICA LISA *14 X 27* CM</t>
  </si>
  <si>
    <t>DESENHISTA PROJETISTA (HORISTA)</t>
  </si>
  <si>
    <t>DESENHISTA PROJETISTA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</si>
  <si>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</si>
  <si>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</si>
  <si>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</si>
  <si>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</si>
  <si>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</si>
  <si>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</si>
  <si>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</si>
  <si>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COM ARRUELA CENTRAL</t>
  </si>
  <si>
    <t>DISCO DE CORTE DIAMANTADO SEGMENTADO DIAMETRO DE 180 MM PARA ESMERILHADEIRA 7"</t>
  </si>
  <si>
    <t>DISCO DE CORTE DIAMANTADO SEGMENTADO PARA CONCRETO/ASFALTO, DIAMETRO DE *350* MM, FURO DE 25,40 MM</t>
  </si>
  <si>
    <t>DISCO DE CORTE DIAMANTADO SEGMENTADO, DIAMETRO DE *110* MM, FURO DE 20 MM</t>
  </si>
  <si>
    <t>DISCO DE CORTE PARA METAL COM DUAS TELAS 12 X 1/8 X 3/4" (300 X 3,2 X 19,05 MM)</t>
  </si>
  <si>
    <t>DISCO DE DESBASTE PARA METAL FERROSO EM GERAL, COM TRES TELAS, 9 X 1/4 X 7/8" (228,6 X 6,4 X 22,2 MM)</t>
  </si>
  <si>
    <t>DISJUNTOR TERMOMAGNETICO AJUSTAVEL, TRIPOLAR DE 100 ATE 250A, CAPACIDADE DE INTERRUPCAO DE 35KA</t>
  </si>
  <si>
    <t>DISJUNTOR TERMOMAGNETICO AJUSTAVEL, TRIPOLAR DE 300 ATE 400A, CAPACIDADE DE INTERRUPCAO DE 35KA</t>
  </si>
  <si>
    <t>DISJUNTOR TERMOMAGNETICO AJUSTAVEL, TRIPOLAR DE 450 ATE 600A, CAPACIDADE DE INTERRUPCAO DE 35KA</t>
  </si>
  <si>
    <t>DISJUNTOR TERMOMAGNETICO PARA TRILHO DIN (IEC), BIPOLAR, 40 - 50 A</t>
  </si>
  <si>
    <t>DISJUNTOR TERMOMAGNETICO PARA TRILHO DIN (IEC), BIPOLAR, 6 - 32 A</t>
  </si>
  <si>
    <t>DISJUNTOR TERMOMAGNETICO PARA TRILHO DIN (IEC), BIPOLAR, 63 A</t>
  </si>
  <si>
    <t>DISJUNTOR TERMOMAGNETICO PARA TRILHO DIN (IEC), MONOPOLAR, 40 - 50 A</t>
  </si>
  <si>
    <t>DISJUNTOR TERMOMAGNETICO PARA TRILHO DIN (IEC), MONOPOLAR, 6 - 32 A</t>
  </si>
  <si>
    <t>DISJUNTOR TERMOMAGNETICO PARA TRILHO DIN (IEC), MONOPOLAR, 63 A</t>
  </si>
  <si>
    <t>DISJUNTOR TERMOMAGNETICO PARA TRILHO DIN (IEC), TRIPOLAR, 10 - 50 A</t>
  </si>
  <si>
    <t>DISJUNTOR TERMOMAGNETICO PARA TRILHO DIN (IEC), TRIPOLAR, 63 A</t>
  </si>
  <si>
    <t>DISJUNTOR TERMOMAGNETICO TRIPOLAR 125 A / 425 V / ICC - 25 KA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</si>
  <si>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</si>
  <si>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</si>
  <si>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</si>
  <si>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</si>
  <si>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</si>
  <si>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 X 400 A / 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</si>
  <si>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</si>
  <si>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</si>
  <si>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</si>
  <si>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</si>
  <si>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NEMA, BIPOLAR 10 ATE 50 A, TENSAO MAXIMA 415 V</t>
  </si>
  <si>
    <t>DISJUNTOR TIPO NEMA, BIPOLAR 60 ATE 100A, TENSAO MAXIMA 415 V</t>
  </si>
  <si>
    <t>DISJUNTOR TIPO NEMA, MONOPOLAR 10 ATE 30A, TENSAO MAXIMA DE 240 V</t>
  </si>
  <si>
    <t>DISJUNTOR TIPO NEMA, MONOPOLAR 35 ATE 50 A, TENSAO MAXIMA DE 240 V</t>
  </si>
  <si>
    <t>DISJUNTOR TIPO NEMA, MONOPOLAR DE 60 ATE 70A,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</si>
  <si>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</si>
  <si>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</si>
  <si>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</si>
  <si>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</si>
  <si>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</si>
  <si>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</si>
  <si>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</si>
  <si>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</si>
  <si>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</si>
  <si>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</si>
  <si>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</si>
  <si>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</si>
  <si>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</si>
  <si>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</si>
  <si>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</si>
  <si>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</si>
  <si>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</si>
  <si>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</si>
  <si>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</si>
  <si>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</si>
  <si>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</si>
  <si>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</si>
  <si>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</si>
  <si>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</si>
  <si>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</si>
  <si>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</si>
  <si>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</si>
  <si>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</si>
  <si>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</si>
  <si>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</si>
  <si>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</si>
  <si>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</si>
  <si>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</si>
  <si>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</si>
  <si>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</si>
  <si>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</si>
  <si>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</si>
  <si>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</si>
  <si>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</si>
  <si>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</si>
  <si>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</si>
  <si>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</si>
  <si>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</si>
  <si>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</si>
  <si>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</si>
  <si>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</si>
  <si>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</si>
  <si>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</si>
  <si>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</si>
  <si>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</si>
  <si>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</si>
  <si>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</si>
  <si>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</si>
  <si>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</si>
  <si>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TIPO VAI-E-VEM EM ACO/FERRO, TAMANHO 3", GALVANIZADO, COM PARAFUSOS</t>
  </si>
  <si>
    <t>DOMOS / CLARABOIA INDIVIDUAL, EM ACRILICO BRANCO/LEITOSO, *95 X 95* CM, INCLUI ACESSORIOS DE FIXACAO, SEM INSTALACAO</t>
  </si>
  <si>
    <t>DOSADOR DE AREIA, CAPACIDADE DE *26* LITROS</t>
  </si>
  <si>
    <t>DUCHA / CHUVEIRO METALICO, DE PAREDE, ARTICULAVEL, COM BRACO/CANO, SEM DESVIADOR</t>
  </si>
  <si>
    <t>DUCHA / CHUVEIRO METALICO, DE PAREDE, ARTICULAVEL, COM DESVIADOR E DUCHA MANUAL</t>
  </si>
  <si>
    <t>DUCHA / CHUVEIRO PLASTICO SIMPLES, 5", BRANCO, PARA ACOPLAR EM HASTE 1/2", AGUA FRIA</t>
  </si>
  <si>
    <t>DUCHA HIGIENICA PLASTICA COM REGISTRO METALICO 1/2"</t>
  </si>
  <si>
    <t>DUMPER COM CAPACIDADE DE CARGA DE 1700 KG, PARTIDA ELETRICA, MOTOR DIESEL COM POTENCIA DE 16 CV</t>
  </si>
  <si>
    <t>ELEMENTO VAZADO CERAMICO DIAGONAL (TIPO FLOR/QUADRADO/XIS) DE *7 X 18 X 25* CM (L X A X C)</t>
  </si>
  <si>
    <t>ELEMENTO VAZADO CERAMICO QUADRADO (TIPO RETO OU REDONDO) DE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</si>
  <si>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</si>
  <si>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</si>
  <si>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</si>
  <si>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</si>
  <si>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</si>
  <si>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</si>
  <si>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</si>
  <si>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</si>
  <si>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</si>
  <si>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</si>
  <si>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</si>
  <si>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</si>
  <si>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</si>
  <si>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</si>
  <si>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</si>
  <si>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</si>
  <si>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</si>
  <si>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</si>
  <si>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</si>
  <si>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</si>
  <si>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</si>
  <si>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</si>
  <si>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</si>
  <si>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3/4", PAREDE DE 0,90 MM</t>
  </si>
  <si>
    <t>ELETRODUTO FLEXIVEL PLANO EM PEAD, COR PRETA E LARANJA, DIAMETRO 25 MM</t>
  </si>
  <si>
    <t>ELETRODUTO FLEXIVEL PLANO EM PEAD, COR PRETA E LARANJA, DIAMETRO 32 MM</t>
  </si>
  <si>
    <t>ELETRODUTO FLEXIVEL PLANO EM PEAD, COR PRETA E LARANJA, DIAMETRO 40 MM</t>
  </si>
  <si>
    <t>ELETRODUTO FLEXIVEL, EM FITA DE ACO GALVANIZADO, REVESTIDO COM PVC PRETO, DIAMETRO EXTERNO DE 15 MM, DN = 3/8", TIPO SEALTUBO</t>
  </si>
  <si>
    <t>ELETRODUTO FLEXIVEL, EM FITA DE ACO GALVANIZADO, REVESTIDO COM PVC PRETO, DIAMETRO EXTERNO DE 25 MM, DN = 3/4", TIPO SEALTUBO</t>
  </si>
  <si>
    <t>ELETRODUTO FLEXIVEL, EM FITA DE ACO GALVANIZADO, REVESTIDO COM PVC PRETO, DIAMETRO EXTERNO DE 32 MM, DN = 1", TIPO SEALTUBO</t>
  </si>
  <si>
    <t>ELETRODUTO FLEXIVEL, EM FITA DE ACO GALVANIZADO, REVESTIDO COM PVC PRETO, DIAMETRO EXTERNO DE 40 MM, DN = 1 1/4", TIPO SEALTUBO</t>
  </si>
  <si>
    <t>ELETRODUTO FLEXIVEL, EM FITA DE ACO GALVANIZADO, REVESTIDO COM PVC PRETO, DIAMETRO EXTERNO DE 50 MM, DN = 1 1/2", TIPO SEALTUBO</t>
  </si>
  <si>
    <t>ELETRODUTO FLEXIVEL, EM FITA DE ACO GALVANIZADO, REVESTIDO COM PVC PRETO, DIAMETRO EXTERNO DE 60 MM, DN = 2", TIPO SEALTUBO</t>
  </si>
  <si>
    <t>ELETRODUTO FLEXIVEL, EM FITA DE ACO GALVANIZADO, REVESTIDO COM PVC PRETO, DIAMETRO EXTERNO DE 75 MM, DN = 2 1/2", TIPO SEALTUBO</t>
  </si>
  <si>
    <t>ELETRODUTO FLEXIVEL, EM FITA DE ACO GALVANIZADO, SEM REVESTIMENTO, DIAMETRO NOMINAL 1 1/2"</t>
  </si>
  <si>
    <t>ELETRODUTO FLEXIVEL, EM FITA DE ACO GALVANIZADO, SEM REVESTIMENTO, DIAMETRO NOMINAL 1 1/4"</t>
  </si>
  <si>
    <t>ELETRODUTO FLEXIVEL, EM FITA DE ACO GALVANIZADO, SEM REVESTIMENTO, DIAMETRO NOMINAL 1"</t>
  </si>
  <si>
    <t>ELETRODUTO FLEXIVEL, EM FITA DE ACO GALVANIZADO, SEM REVESTIMENTO, DIAMETRO NOMINAL 1/2"</t>
  </si>
  <si>
    <t>ELETRODUTO FLEXIVEL, EM FITA DE ACO GALVANIZADO, SEM REVESTIMENTO, DIAMETRO NOMINAL 2 1/2"</t>
  </si>
  <si>
    <t>ELETRODUTO FLEXIVEL, EM FITA DE ACO GALVANIZADO, SEM REVESTIMENTO, DIAMETRO NOMINAL 2"</t>
  </si>
  <si>
    <t>ELETRODUTO FLEXIVEL, EM FITA DE ACO GALVANIZADO, SEM REVESTIMENTO, DIAMETRO NOMINAL 3"</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</si>
  <si>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</si>
  <si>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</si>
  <si>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</si>
  <si>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</si>
  <si>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</si>
  <si>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</si>
  <si>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</si>
  <si>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 PARA INSTALACOES APARENTES (NBR 5410)</t>
  </si>
  <si>
    <t>ELETRODUTO/CONDULETE DE PVC RIGIDO, LISO, COR CINZA, DE 1/2", PARA INSTALACOES APARENTES (NBR 5410)</t>
  </si>
  <si>
    <t>ELETRODUTO/CONDULETE DE PVC RIGIDO, LISO, COR CINZA, DE 3/4", PARA INSTALACOES APARENTES (NBR 5410)</t>
  </si>
  <si>
    <t>ELETRODUTO/DUTO PEAD FLEXIVEL PAREDE SIMPLES, CORRUGACAO HELICOIDAL, COR PRETA, SEM ROSCA, DE 1 1/2", CRC 680 N, PARA CABEAMENTO SUBTERRANEO (NBR 15715)</t>
  </si>
  <si>
    <t>ELETRODUTO/DUTO PEAD FLEXIVEL PAREDE SIMPLES, CORRUGACAO HELICOIDAL, COR PRETA, SEM ROSCA, DE 1 1/4", CRC 680 N, PARA CABEAMENTO SUBTERRANEO (NBR 15715)</t>
  </si>
  <si>
    <t>ELETRODUTO/DUTO PEAD FLEXIVEL PAREDE SIMPLES, CORRUGACAO HELICOIDAL, COR PRETA, SEM ROSCA, DE 2", CRC 680 N, PARA CABEAMENTO SUBTERRANEO (NBR 15715)</t>
  </si>
  <si>
    <t>ELETRODUTO/DUTO PEAD FLEXIVEL PAREDE SIMPLES, CORRUGACAO HELICOIDAL, COR PRETA, SEM ROSCA, DE 3", CRC 680 N, PARA CABEAMENTO SUBTERRANEO (NBR 15715)</t>
  </si>
  <si>
    <t>ELETRODUTO/DUTO PEAD FLEXIVEL PAREDE SIMPLES, CORRUGACAO HELICOIDAL, COR PRETA, SEM ROSCA, DE 4", CRC 680 N, PARA CABEAMENTO SUBTERRANEO (NBR 15715)</t>
  </si>
  <si>
    <t>ELETROTECNICO (HORISTA)</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</si>
  <si>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</si>
  <si>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</si>
  <si>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</si>
  <si>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PLUVIAL PREDIAL</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</si>
  <si>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</si>
  <si>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</si>
  <si>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</si>
  <si>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</si>
  <si>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</si>
  <si>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</si>
  <si>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</si>
  <si>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</si>
  <si>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</si>
  <si>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ENCARREGADO GERAL DE OBRAS (HORISTA)</t>
  </si>
  <si>
    <t>ENCARREGADO GERAL DE OBRAS (MENSALISTA)</t>
  </si>
  <si>
    <t>ENDURECEDOR MINERAL DE BASE CIMENTICIA PARA PISO DE CONCRETO</t>
  </si>
  <si>
    <t>ESPECIAIS</t>
  </si>
  <si>
    <t>ENERGIA ELETRICA ATE 2000 KWH INDUSTRIAL, SEM DEMANDA</t>
  </si>
  <si>
    <t>KWH</t>
  </si>
  <si>
    <t>ENERGIA ELETRICA COMERCIAL, BAIXA TENSAO, RELATIVA AO CONSUMO DE ATE 100 KWH, INCLUINDO ICMS, PIS/PASEP E COFINS</t>
  </si>
  <si>
    <t>ENGATE / RABICHO FLEXIVEL INOX 1/2" X 30 CM</t>
  </si>
  <si>
    <t>ENGATE / RABICHO FLEXIVEL INOX 1/2" X 40 CM</t>
  </si>
  <si>
    <t>ENGATE/RABICHO FLEXIVEL PLASTICO (PVC OU ABS) BRANCO 1/2" X 30 CM</t>
  </si>
  <si>
    <t>ENGATE/RABICHO FLEXIVEL PLASTICO (PVC OU ABS) BRANCO 1/2" X 40 CM</t>
  </si>
  <si>
    <t>ENGENHEIRO CIVIL DE OBRA JUNIOR (HORISTA)</t>
  </si>
  <si>
    <t>ENGENHEIRO CIVIL DE OBRA JUNIOR (MENSALISTA)</t>
  </si>
  <si>
    <t>ENGENHEIRO CIVIL DE OBRA PLENO (HORISTA)</t>
  </si>
  <si>
    <t>ENGENHEIRO CIVIL DE OBRA PLENO (MENSALISTA)</t>
  </si>
  <si>
    <t>ENGENHEIRO CIVIL DE OBRA SENIOR (HORISTA)</t>
  </si>
  <si>
    <t>ENGENHEIRO CIVIL DE OBRA SENIOR (MENSALISTA)</t>
  </si>
  <si>
    <t>ENXADA ESTREITA, EM ACO, *25 X 23* CM, COM CABO DE MADEIRA DE *150* CM</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</si>
  <si>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</si>
  <si>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</si>
  <si>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</si>
  <si>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</si>
  <si>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</si>
  <si>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</si>
  <si>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</si>
  <si>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</si>
  <si>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</si>
  <si>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</si>
  <si>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</si>
  <si>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</si>
  <si>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</si>
  <si>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</si>
  <si>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</si>
  <si>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</si>
  <si>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</si>
  <si>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</si>
  <si>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</si>
  <si>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</si>
  <si>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</si>
  <si>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</si>
  <si>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</si>
  <si>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</si>
  <si>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</si>
  <si>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 DEMARCACAO DE FAIXAS DE TRAFEGO A QUENTE, A SER MONTADO SOBRE CAMINHAO DE PBT MIN. DE 17 T, DIST. MIN. ENTRE EIXOS 5,2 M, CAPACIDADE PARA 1.000 KG DE MATERIAL TERMOPLASTICO (INCLUI MONTAGEM, NAO INCLUI CAMINHAO, NEM COMPRESSOR DE AR)</t>
  </si>
  <si>
    <t>EQUIPAMENTO PARA DEMARCACAO DE FAIXAS DE TRAFEGO A FRIO, A SER MONTADO SOBRE CAMINHAO DE PBT MINIMO DE 9 T E DISTANCIA MINIMA ENTRE EIXOS DE 4,3 M, CAPACIDADE PARA 800 L DE TINTA (INCLUI MONTAGEM, NAO INCLUI CAMINHAO)</t>
  </si>
  <si>
    <t>ESCADA DUPLA DE ABRIR EM ALUMINIO, COM SAPATAS DE BORRACHA, *2,30* X *0,57* M (ALTURA UTIL X LARGURA MINIMA), MODELO PINTOR, 8 DEGRAUS, CAPACIDADE *100* KG</t>
  </si>
  <si>
    <t>ESCADA EXTENSIVEL EM ALUMINIO, COM SAPATAS DE BORRACHA, ALTURA FECHADA 3,60 M, ALTURA ESTENDIDA DE 6,0 A 6,30 M, LARGURA MINIMA DE 35 CM, CACIDADE *120* KG</t>
  </si>
  <si>
    <t>ESCAVADEIRA HIDRAULICA DE BRACO LONGO (LONGO ALCANCE) SOBRE ESTEIRAS, CACAMBA 0,52 M3, PESO OPERACIONAL 24 T, POTENCIA LIQUIDA 155 HP</t>
  </si>
  <si>
    <t>ESCAVADEIRA HIDRAULICA SOBRE ESTEIRAS COM CACAMBA DE 1,20 M3, PESO OPERACIONAL 21 T, POTENCIA BRUTA 155 HP</t>
  </si>
  <si>
    <t>ESCAVADEIRA HIDRAULICA SOBRE ESTEIRAS, CACAMBA 0,4 A 1,70 M3, PESO OPERACIONAL 23,2 T, POTENCIA BRUTA 183 HP</t>
  </si>
  <si>
    <t>ESCAVADEIRA HIDRAULICA SOBRE ESTEIRAS, CACAMBA 0,62M3, PESO OPERACIONAL 12,61T, POTENCIA LIQUIDA 95HP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</si>
  <si>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</si>
  <si>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</si>
  <si>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</si>
  <si>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</si>
  <si>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</si>
  <si>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</si>
  <si>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</si>
  <si>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</si>
  <si>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</si>
  <si>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</si>
  <si>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</si>
  <si>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</si>
  <si>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</si>
  <si>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</si>
  <si>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</si>
  <si>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</si>
  <si>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</si>
  <si>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</si>
  <si>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</si>
  <si>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</si>
  <si>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</si>
  <si>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</si>
  <si>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PLASTICO LISA, LARGURA *10* CM</t>
  </si>
  <si>
    <t>ESPATULA EM ACO INOX COM CABO DE MADEIRA E LARGURA DE *8*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</si>
  <si>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</si>
  <si>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</si>
  <si>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</si>
  <si>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</si>
  <si>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</si>
  <si>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</si>
  <si>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</si>
  <si>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</si>
  <si>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</si>
  <si>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</si>
  <si>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</si>
  <si>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</si>
  <si>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</si>
  <si>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</si>
  <si>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</si>
  <si>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</si>
  <si>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</si>
  <si>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</si>
  <si>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</si>
  <si>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</si>
  <si>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</si>
  <si>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</si>
  <si>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</si>
  <si>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</si>
  <si>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</si>
  <si>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</si>
  <si>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</si>
  <si>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</si>
  <si>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 - ENCARGOS COMPLEMENTARES)</t>
  </si>
  <si>
    <t>EXAMES - MENSALISTA (COLETADO CAIXA - ENCARGOS COMPLEMENTARES)</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</si>
  <si>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</si>
  <si>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</si>
  <si>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</si>
  <si>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</si>
  <si>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</si>
  <si>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</si>
  <si>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</si>
  <si>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t>
  </si>
  <si>
    <t>EXTREMIDADE PVC PBA, BF, JE, DN 75/ DE 85 MM</t>
  </si>
  <si>
    <t>EXTREMIDADE PVC PBA, PF, JE, DN 100 / DE 110 MM</t>
  </si>
  <si>
    <t>EXTREMIDADE PVC PBA, PF, JE, DN 75 / DE 85 MM</t>
  </si>
  <si>
    <t>EXTREMIDADE/TUBETE PARA HIDROMETRO PVC, COM ROSCA, CURTA, COM BUCHA LATAO, 3/4" OU 1/2"</t>
  </si>
  <si>
    <t>FECHADURA AUXILIAR DE SEGURANCA PARA PORTA EXTERNA, EM ACO INOX, BROCA DE 45 A 55 MM, LINGUETA COM 3 AVANCOS, INCLUINDO 2 CHAVES TIPO CILINDRO</t>
  </si>
  <si>
    <t>FECHADURA BICO DE PAPAGAIO PARA PORTA DE CORRER EXTERNA, EM ACO INOX COM ACABAMENTO CROMADO, MAQUINA COM 45 MM, INCLUINDO CHAVE TIPO CILINDRO</t>
  </si>
  <si>
    <t>FECHADURA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</si>
  <si>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</si>
  <si>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</si>
  <si>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</si>
  <si>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</si>
  <si>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</si>
  <si>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</si>
  <si>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</si>
  <si>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</si>
  <si>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</si>
  <si>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</si>
  <si>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</si>
  <si>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</si>
  <si>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</si>
  <si>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</si>
  <si>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</si>
  <si>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</si>
  <si>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</si>
  <si>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</si>
  <si>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</si>
  <si>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</si>
  <si>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</si>
  <si>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</si>
  <si>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</si>
  <si>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</si>
  <si>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</si>
  <si>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</si>
  <si>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</si>
  <si>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</si>
  <si>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</si>
  <si>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</si>
  <si>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</si>
  <si>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</si>
  <si>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</si>
  <si>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</si>
  <si>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</si>
  <si>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</si>
  <si>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</si>
  <si>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</si>
  <si>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</si>
  <si>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</si>
  <si>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</si>
  <si>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</si>
  <si>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</si>
  <si>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</si>
  <si>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</si>
  <si>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</si>
  <si>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</si>
  <si>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</si>
  <si>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</si>
  <si>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</si>
  <si>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</si>
  <si>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</si>
  <si>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</si>
  <si>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</si>
  <si>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</si>
  <si>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</si>
  <si>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EM ACO GALVANIZADO / ZINCADO, DE SOBREPOR, COM COMPRIMENTO DE 3" A 4", CHAPA COM ESPESSURA MINIMA DE 0,90 MM E LARGURA MINIMA DE 3,20 CM (FECHO SIMPLES / LEVE) (INCLUI PARAFUSOS)</t>
  </si>
  <si>
    <t>FERROLHO COM FECHO CHATO E PORTA CADEADO, EM ACO GALVANIZADO / ZINCADO, DE SOBREPOR, COM COMPRIMENTO DE 3" A 4", CHAPA COM ESPESSURA MINIMA DE 1,70 MM E LARGURA MINIMA DE 5,00 CM (FECHO REFORCADO)</t>
  </si>
  <si>
    <t>FERROLHO COM FECHO CHATO E PORTA CADEADO, EM ACO GALVANIZADO / ZINCADO, DE SOBREPOR, COM COMPRIMENTO DE 5", CHAPA COM ESPESSURA MINIMA DE 0,90 MM E LARGURA MINIMA DE 3,20 CM (FECHO SIMPLES)</t>
  </si>
  <si>
    <t>FERROLHO COM FECHO CHATO E PORTA CADEADO, EM ACO GALVANIZADO / ZINCADO, DE SOBREPOR, COM COMPRIMENTO DE 5", CHAPA COM ESPESSURA MINIMA DE 1,70 MM E LARGURA MINIMA DE 5,00 CM (FECHO REFORCADO)</t>
  </si>
  <si>
    <t>FERROLHO COM FECHO CHATO E PORTA CADEADO, EM ACO GALVANIZADO / ZINCADO, DE SOBREPOR, COM COMPRIMENTO DE 6", CHAPA COM ESPESSURA MINIMA DE 0,90 MM E LARGURA MINIMA DE 3,80 CM (FECHO SIMPLES)</t>
  </si>
  <si>
    <t>FERROLHO COM FECHO CHATO E PORTA CADEADO, EM ACO GALVANIZADO / ZINCADO, DE SOBREPOR, COM COMPRIMENTO DE 6", CHAPA COM ESPESSURA MINIMA DE 1,70 MM E LARGURA /MINIMA DE 5,00 CM (FECHO REFORCADO) (INCLUI PARAFUSOS)</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</si>
  <si>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</si>
  <si>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</si>
  <si>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</si>
  <si>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</si>
  <si>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</si>
  <si>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</si>
  <si>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FILTRO QUIMICO PARA RESPIRADOR SEMI FACIAL, PROTECAO CONTRA VAPORES ORGANICOS E GASES ACIDOS</t>
  </si>
  <si>
    <t>FINCAPINO CURTO CALIBRE 22, CARGA MEDIA POTENCIA 5 (PARA FERRAMENTA DE ACAO DIRETA) COR VERMELHA</t>
  </si>
  <si>
    <t>CENTO</t>
  </si>
  <si>
    <t>FINCAPINO LONGO CALIBRE 22, CARGA FORTE POTENCIA 7 (PARA FERRAMENTA DE ACAO DIRETA), COR AMARELA</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</si>
  <si>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</si>
  <si>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</si>
  <si>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</si>
  <si>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</si>
  <si>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</si>
  <si>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</si>
  <si>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</si>
  <si>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</si>
  <si>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</si>
  <si>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</si>
  <si>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</si>
  <si>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</si>
  <si>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</si>
  <si>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</si>
  <si>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</si>
  <si>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 LARGURA DE 19 MM</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</si>
  <si>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</si>
  <si>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</si>
  <si>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</si>
  <si>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</si>
  <si>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PTFE, ROLO DE 18 MM X 10 M (L X C)</t>
  </si>
  <si>
    <t>FITA VEDA ROSCA, EM PTFE, ROLO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</si>
  <si>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</si>
  <si>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</si>
  <si>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</si>
  <si>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</si>
  <si>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</si>
  <si>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</si>
  <si>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t>
  </si>
  <si>
    <t>FLANGE SEXTAVADO DE FERRO GALVANIZADO, COM ROSCA BSP, DE 1/2"</t>
  </si>
  <si>
    <t>FLANGE SEXTAVADO DE FERRO GALVANIZADO, COM ROSCA BSP, DE 2 1/2"</t>
  </si>
  <si>
    <t>FLANGE SEXTAVADO DE FERRO GALVANIZADO, COM ROSCA BSP, DE 2"</t>
  </si>
  <si>
    <t>FLANGE SEXTAVADO DE FERRO GALVANIZADO, COM ROSCA BSP, DE 3"</t>
  </si>
  <si>
    <t>FLANGE SEXTAVADO DE FERRO GALVANIZADO, COM ROSCA BSP, DE 3/4"</t>
  </si>
  <si>
    <t>FLANGE SEXTAVADO DE FERRO GALVANIZADO, COM ROSCA BSP, DE 4"</t>
  </si>
  <si>
    <t>FLANGE SEXTAVADO DE FERRO GALVANIZADO, COM ROSCA BSP, DE 6"</t>
  </si>
  <si>
    <t>FORMAO CHANFRADO 1", CABO DE MADEIRA</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</si>
  <si>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</si>
  <si>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</si>
  <si>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</si>
  <si>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</si>
  <si>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</si>
  <si>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</si>
  <si>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</si>
  <si>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APROXIMADA DE 8 MM (COM COLOCACAO / SEM ESTRUTURA METALICA)</t>
  </si>
  <si>
    <t>FORRO DE PVC LISO, BRANCO, REGUA DE 20 CM, ESPESSURA APROXIMADA DE 8 MM, COMPRIMENTO 6 M (SEM COLOCACAO)</t>
  </si>
  <si>
    <t>FORRO DE PVC, FRISADO, BRANCO, REGUA DE 10 CM, ESPESSURA APROXIMADA DE 8 MM E COMPRIMENTO 6 M (SEM COLOCACAO)</t>
  </si>
  <si>
    <t>FORRO DE PVC, FRISADO, BRANCO, REGUA DE 20 CM, ESPESSURA APROXIMADA DE 8 MM E COMPRIMENTO 6 M (SEM COLOCACAO)</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</si>
  <si>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</si>
  <si>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</si>
  <si>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</si>
  <si>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</si>
  <si>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</si>
  <si>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</si>
  <si>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</si>
  <si>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</si>
  <si>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</si>
  <si>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</si>
  <si>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NOMINAL DE 500 V</t>
  </si>
  <si>
    <t>FUSIVEL DIAZED 35 A TAMANHO DIII, CAPACIDADE DE INTERRUPCAO DE 50 KA EM VCA E 8 KA EM VCC, TENSAO NOMINAL DE 500 V</t>
  </si>
  <si>
    <t>FUSIVEL NH *36* A 80 AMPERES, TAMANHO 00, CAPACIDADE DE INTERRUPCAO DE 120 KA, TENSAO NOMINAL DE 500 V</t>
  </si>
  <si>
    <t>FUSIVEL NH 100 A TAMANHO 00, CAPACIDADE DE INTERRUPCAO DE 120 KA, TENSAO NOMINAL DE 500 V</t>
  </si>
  <si>
    <t>FUSIVEL NH 125 A TAMANHO 00, CAPACIDADE DE INTERRUPCAO DE 120 KA, TENSAO NOMINAL DE 500 V</t>
  </si>
  <si>
    <t>FUSIVEL NH 160 A TAMANHO 00, CAPACIDADE DE INTERRUPCAO DE 120 KA, TENSAO NOMINAL DE 500 V</t>
  </si>
  <si>
    <t>FUSIVEL NH 20 A TAMANHO 000, CAPACIDADE DE INTERRUPCAO DE 120 KA, TENSAO NOMINAL DE 500 V</t>
  </si>
  <si>
    <t>FUSIVEL NH 200 A 250 AMPERES, TAMANHO 1, CAPACIDADE DE INTERRUPCAO DE 120 KA, TENSAO NOMINAL DE 500 V</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</si>
  <si>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</si>
  <si>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</si>
  <si>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</si>
  <si>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</si>
  <si>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</si>
  <si>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</si>
  <si>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</si>
  <si>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</si>
  <si>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</si>
  <si>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</si>
  <si>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</si>
  <si>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</si>
  <si>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</si>
  <si>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</si>
  <si>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</si>
  <si>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</si>
  <si>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</si>
  <si>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</si>
  <si>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</si>
  <si>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2,4 MM, DIMENSOES 2,0 X 1,0 X 0,5 M (C X L X A)</t>
  </si>
  <si>
    <t>GABIAO TIPO CAIXA, MALHA HEXAGONAL 8 X 10 CM (ZN/AL REVESTIDO COM POLIMERO), FIO DE 2,4 MM, DIMENSOES 2,0 X 1,0 X 1,0 M (C X L X A)</t>
  </si>
  <si>
    <t>GABIAO TIPO CAIXA, MALHA HEXAGONAL 8 X 10 CM (ZN/AL), FIO 2,7 MM, DIMENSOES 2,0 X 1,0 X 0,5 M (C X L X A)</t>
  </si>
  <si>
    <t>GABIAO TIPO CAIXA, MALHA HEXAGONAL 8 X 10 CM (ZN/AL), FIO DE 2,7 MM, DIMENSOES 2,0 X 1,0 X 1,0 M (C X L X A)</t>
  </si>
  <si>
    <t>GABIAO TIPO CAIXA, MALHA HEXAGONAL 8 X 10 CM (ZN/AL), FIO DE 2,7 MM, DIMENSOES 5,0 X 1,0 X 1,0 M (C X L X A)</t>
  </si>
  <si>
    <t>GANCHO CHATO EM ACO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</si>
  <si>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</si>
  <si>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</si>
  <si>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</si>
  <si>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</si>
  <si>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</si>
  <si>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</si>
  <si>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</si>
  <si>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</si>
  <si>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</si>
  <si>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</si>
  <si>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</si>
  <si>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</si>
  <si>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</si>
  <si>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</si>
  <si>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</si>
  <si>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</si>
  <si>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</si>
  <si>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</si>
  <si>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</si>
  <si>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</si>
  <si>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</si>
  <si>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</si>
  <si>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</si>
  <si>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X 9</t>
  </si>
  <si>
    <t>GRAMPO DE ACO POLIDO 7/8" X 9</t>
  </si>
  <si>
    <t>GRAMPO DE APERTO RAPIDO 18"</t>
  </si>
  <si>
    <t>GRAMPO LINHA VIVA DE LATAO ESTANHADO, DIAMETRO DO CONDUTOR PRINCIPAL DE 10 A 120 MM2, DIAMETRO DA DERIVACAO DE 10 A 70 MM2</t>
  </si>
  <si>
    <t>GRAMPO METALICO TIPO OLHAL PARA HASTE DE ATERRAMENTO DE 1", CONDUTOR DE *10* A 50 MM2</t>
  </si>
  <si>
    <t>GRAMPO METALICO TIPO OLHAL PARA HASTE DE ATERRAMENTO DE 1/2",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</si>
  <si>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</si>
  <si>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</si>
  <si>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</si>
  <si>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</si>
  <si>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</si>
  <si>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N8 EM ACO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</si>
  <si>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</si>
  <si>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</si>
  <si>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</si>
  <si>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</si>
  <si>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</si>
  <si>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</si>
  <si>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</si>
  <si>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 A BASE DE LITIO, DE MULTIPLAS APLICACOES E CONTENDO ADITIVOS DE EXTREMA PRESSAO (GRAU DE VISCOSIDADE NLGI 2)</t>
  </si>
  <si>
    <t>GRELHA FIXA, EM PVC BRANCA, QUADRADA, 150 X 150 MM, PARA RALOS E CAIXAS</t>
  </si>
  <si>
    <t>GRELHA FIXA, PVC CROMADA, REDONDA, 150 MM, PARA RALOS E CAIXAS</t>
  </si>
  <si>
    <t>GRELHA FOFO ARTICULADA, CARGA MAXIMA 1,5 T, *300 X 1000* MM, E= *15* MM</t>
  </si>
  <si>
    <t>GRELHA FOFO SIMPLES COM REQUADRO, CARGA MAXIMA 1,5 T, 150 X 1000 MM, E= *15* MM</t>
  </si>
  <si>
    <t>GRELHA FOFO SIMPLES COM REQUADRO, CARGA MAXIMA 1,5 T, 200 X 1000 MM, E= *15* MM</t>
  </si>
  <si>
    <t>GRELHA FOFO SIMPLES COM REQUADRO, CARGA MAXIMA 12,5 T, *300 X 1000* MM, E= *15* MM, AREA ESTACIONAMENTO CARRO PASSEIO</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</si>
  <si>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</si>
  <si>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</si>
  <si>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</si>
  <si>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</si>
  <si>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</si>
  <si>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</si>
  <si>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</si>
  <si>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</si>
  <si>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</si>
  <si>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</si>
  <si>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</si>
  <si>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</si>
  <si>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</si>
  <si>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</si>
  <si>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</si>
  <si>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MOTOR DIESEL POTENCIA 170 KVA</t>
  </si>
  <si>
    <t>GRUPO GERADOR ESTACIONARIO, POTENCIA 150 KVA, MOTOR DIESEL</t>
  </si>
  <si>
    <t>GRUPO GERADOR REBOCAVEL, POTENCIA *66* KVA, MOTOR A DIESEL</t>
  </si>
  <si>
    <t>GUARNICAO / ALIZAR / VISTA LISA EM MADEIRA MACICA, PARA PORTA, E = *1* CM, L = *5* CM, CEDRINHO / ANGELIM COMERCIAL / TAURI/ CURUPIXA / PEROBA / CUMARU OU EQUIVALENTE DA REGIAO</t>
  </si>
  <si>
    <t>GUARNICAO / ALIZAR / VISTA LISA EM MADEIRA MACICA, PARA PORTA,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</si>
  <si>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</si>
  <si>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</si>
  <si>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</si>
  <si>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</si>
  <si>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3,2 T COM 20 M DE CABO DE ACO DIAMETRO 16,3 MM</t>
  </si>
  <si>
    <t>GUINCHO DE ALAVANCA MANUAL, CAPACIDADE DE 1,6 T, COM 20 M DE CABO DE ACO (AQUISICAO)</t>
  </si>
  <si>
    <t>GUINCHO ELETRICO DE COLUNA, CAPACIDADE 400 KG, COM MOTO FREIO, MOTOR TRIFASICO DE 1,25 CV</t>
  </si>
  <si>
    <t>GUINDAUTO HIDRAULICO, CAPACIDADE MAXIMA DE CARGA 10000 KG, MOMENTO MAXIMO DE CARGA 23 TM,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</si>
  <si>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</si>
  <si>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ALCANCE MAXIMO HORIZONTAL 22,00 M, PARA MONTAGEM SOBRE CHASSI DE CAMINHAO PBT MINIMO 30000 KG (INCLUI MONTAGEM, NAO INCLUI CAMINHAO)</t>
  </si>
  <si>
    <t>GUINDAUTO HIDRAULICO, CAPACIDADE MAXIMA DE CARGA 3300 KG, MOMENTO MAXIMO DE CARGA 5,8 TM, ALCANCE MAXIMO HORIZONTAL 7,60 M, PARA MONTAGEM SOBRE CHASSI DE CAMINHAO PBT MINIMO 8000 KG (INCLUI MONTAGEM, NAO INCLUI CAMINHAO)</t>
  </si>
  <si>
    <t>GUINDAUTO HIDRAULICO, CAPACIDADE MAXIMA DE CARGA 6200 KG, MOMENTO MAXIMO DE CARGA 11,7 TM, ALCANCE MAXIMO HORIZONTAL 9,70 M, PARA MONTAGEM SOBRE CHASSI DE CAMINHAO PBT MINIMO 13000 KG (INCLUI MONTAGEM, NAO INCLUI CAMINHAO)</t>
  </si>
  <si>
    <t>GUINDAUTO HIDRAULICO, CAPACIDADE MAXIMA DE CARGA 8500 KG, MOMENTO MAXIMO DE CARGA 30,4 TM, ALCANCE MAXIMO HORIZONTAL 14,30 M, PARA MONTAGEM SOBRE CHASSI DE CAMINHAO PBT MINIMO 23000 KG (INCLUI MONTAGEM, NAO INCLUI CAMINHAO)</t>
  </si>
  <si>
    <t>HASTE ANCORA EM ACO GALVANIZADO, DIMENSOES 16 MM X 2000 MM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</si>
  <si>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</si>
  <si>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</si>
  <si>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</si>
  <si>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</si>
  <si>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PARA PERFURATRIZ DE ESTEIRA T38, D= 1 1/2" X *3 M*, PARA PROLONGAR BROCA</t>
  </si>
  <si>
    <t>HASTE RETA DE ACO GALVANIZADO, H = *30* CM, BASE RETANGULAR, PARA FIXACAO DE CONCERTINA SIMPLES DE 30 CM (NAO INCLUI OS FIXADORES)</t>
  </si>
  <si>
    <t>HASTE RETA PARA GANCHO DE FERRO GALVANIZADO, COM ROSCA 1/4" X 30 CM PARA FIXACAO DE TELHA METALICA, INCLUI PORCA E ARRUELAS DE VEDACAO</t>
  </si>
  <si>
    <t>HASTE RETA PARA GANCHO DE FERRO GALVANIZADO, COM ROSCA 1/4"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</si>
  <si>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</si>
  <si>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</si>
  <si>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</si>
  <si>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</si>
  <si>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</si>
  <si>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</si>
  <si>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</si>
  <si>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</si>
  <si>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</si>
  <si>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</si>
  <si>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</si>
  <si>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</si>
  <si>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</si>
  <si>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</si>
  <si>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</si>
  <si>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</si>
  <si>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TELEMETRIA (SEM CONEXOES)</t>
  </si>
  <si>
    <t>HIDROMETRO WOLTMANN, DN 3", VAZAO MAXIMA DE 80 M3/H, PARA AGUA POTAVEL FRIA, RELOJOARIA PLANA, TURBINA HORIZONTAL, EQUIPADO COM TELEMETRIA (SEM CONEXOES)</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</si>
  <si>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</si>
  <si>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</si>
  <si>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</si>
  <si>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</si>
  <si>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</si>
  <si>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 (MENSALISTA)</t>
  </si>
  <si>
    <t>INSTALADOR DE TUBULACOES - TUBOS/EQUIPAMENTOS (HORISTA)</t>
  </si>
  <si>
    <t>INTERRUPTOR BIPOLAR 10A, 250V, CONJUNTO MONTADO PARA EMBUTIR 4" X 2" (PLACA + SUPORTE + MODULO)</t>
  </si>
  <si>
    <t>INTERRUPTOR BIPOLAR SIMPLES 10 A, 250 V (APENAS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</si>
  <si>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</si>
  <si>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</si>
  <si>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</si>
  <si>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</si>
  <si>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</si>
  <si>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+ 2 INTERRUPTORES PARALELOS 10A, 250V, CONJUNTO MONTADO PARA EMBUTIR 4" X 2" (PLACA + SUPORTE + MODULOS)</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</si>
  <si>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</si>
  <si>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</si>
  <si>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</si>
  <si>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</si>
  <si>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</si>
  <si>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+ 2 MODULOS)</t>
  </si>
  <si>
    <t>INTERRUPTOR SIMPLES 10A, 250V, CONJUNTO MONTADO PARA SOBREPOR 4" X 2" (CAIXA + MODULO)</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</si>
  <si>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</si>
  <si>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</si>
  <si>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</si>
  <si>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+ 1 INTERRUPTOR PARALELO 10A, 250V, CONJUNTO MONTADO PARA EMBUTIR 4" X 2" (PLACA + SUPORTE + MODULOS)</t>
  </si>
  <si>
    <t>INTERRUPTORES SIMPLES (2 MODULOS) + TOMADA 2P+T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</si>
  <si>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</si>
  <si>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</si>
  <si>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</si>
  <si>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</si>
  <si>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</si>
  <si>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</si>
  <si>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</si>
  <si>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</si>
  <si>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</si>
  <si>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</si>
  <si>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</si>
  <si>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4 MM, SEM GUARNICAO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</si>
  <si>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</si>
  <si>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</si>
  <si>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</si>
  <si>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</si>
  <si>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PINUS/EUCALIPTO/TAUARI/VIROLA OU EQUIVALENTE DA REGIAO, CAIXA DO BATENTE/MARCO *10* CM, 2 FOLHAS DE ABRIR TIPO VENEZIANA E 2 FOLHAS GUILHOTINA PARA VIDRO, COM FERRAGENS (SEM VIDRO, SEM GUARNICAO/ALIZAR E SEM ACABAMENTO)</t>
  </si>
  <si>
    <t>JANELA DE CORRER, ACO, BATENTE/REQUADRO DE 6 A 14 CM, COM DIVISAO HORIZ, PINT ANTICORROSIVA, SEM VIDRO, BANDEIRA COM BASCULA, 4 FLS, 120 X 150 CM (A X L)</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</si>
  <si>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</si>
  <si>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</si>
  <si>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</si>
  <si>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100 X 200 CM (A X L), 4 FLS,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</si>
  <si>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</si>
  <si>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</si>
  <si>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</si>
  <si>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(2 VIDROS) E VENEZIANA COM ACIONAMENTO MANUAL, SEM BANDEIRA, ACABAMENTO BRILHANTE, BATENTE DE 11,50 A 12,50 CM, COM VIDRO 4 MM, INCLUSO GUARNICAO</t>
  </si>
  <si>
    <t>JANELA MAXIM-AR EM MADEIRA CEDRINHO/ ANGELIM COMERCIAL/ CURUPIXA/ CUMARU OU EQUIVALENTE DA REGIAO, CAIXA DO BATENTE/MARCO *10* CM, 1 FOLHA PARA VIDRO, COM GUARNICAO/ALIZAR, COM FERRAGENS, (SEM VIDRO E SEM ACABAMENTO)</t>
  </si>
  <si>
    <t>JANELA MAXIM-AR, ACO GALVANIZADO PINT. ANTICORROSIVA, COM BATENTE/REQUADRO DE 6 A 14 CM, SEM VIDRO, COM GRADE, 1 FL, 60 X 80 CM (A X L)</t>
  </si>
  <si>
    <t>JANELA MAXIM-AR, EM ALUMINIO PERFIL 25, 60 X 80 CM (A X L), ACABAMENTO BRANCO OU BRILHANTE, BATENTE DE 4 A 5 CM, COM VIDRO 4 MM, SEM GUARNICAO/ALIZAR</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</si>
  <si>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</si>
  <si>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</si>
  <si>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</si>
  <si>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</si>
  <si>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</si>
  <si>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</si>
  <si>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</si>
  <si>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</si>
  <si>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</si>
  <si>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</si>
  <si>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</si>
  <si>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</si>
  <si>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</si>
  <si>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</si>
  <si>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</si>
  <si>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</si>
  <si>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</si>
  <si>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</si>
  <si>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</si>
  <si>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</si>
  <si>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</si>
  <si>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</si>
  <si>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</si>
  <si>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</si>
  <si>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</si>
  <si>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</si>
  <si>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</si>
  <si>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</si>
  <si>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</si>
  <si>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</si>
  <si>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</si>
  <si>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</si>
  <si>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</si>
  <si>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</si>
  <si>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</si>
  <si>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</si>
  <si>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</si>
  <si>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</si>
  <si>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</si>
  <si>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</si>
  <si>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</si>
  <si>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</si>
  <si>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</si>
  <si>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</si>
  <si>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</si>
  <si>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</si>
  <si>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90 GRAUS, ROSCAVEL, 1 1/4", COR BRANCA, AGUA FRIA PREDIAL</t>
  </si>
  <si>
    <t>JOELHO PVC, COM BOLSA E ANEL, 90 GRAUS, DN 40 X *38* MM, SERIE NORMAL, PARA ESGOTO PREDIAL</t>
  </si>
  <si>
    <t>JOELHO PVC, ROSCAVEL, 45 GRAUS, 1", COR BRANCA, PARA AGUA FRIA PREDIAL</t>
  </si>
  <si>
    <t>JOELHO PVC, ROSCAVEL, 45 GRAUS, 1/2", COR BRANCA, PARA AGUA FRIA PREDIAL</t>
  </si>
  <si>
    <t>JOELHO PVC, ROSCAVEL, 45 GRAUS, 3/4", COR BRANCA, PARA AGUA FRIA PREDIAL</t>
  </si>
  <si>
    <t>JOELHO PVC, ROSCAVEL, 90 GRAUS, 1", COR BRANCA, PARA AGUA FRIA PREDIAL</t>
  </si>
  <si>
    <t>JOELHO PVC, ROSCAVEL, 90 GRAUS, 1/2",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</si>
  <si>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</si>
  <si>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</si>
  <si>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</si>
  <si>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</si>
  <si>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</si>
  <si>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</si>
  <si>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</si>
  <si>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</si>
  <si>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</si>
  <si>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</si>
  <si>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</si>
  <si>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</si>
  <si>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</si>
  <si>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</si>
  <si>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</si>
  <si>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</si>
  <si>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</si>
  <si>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</si>
  <si>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</si>
  <si>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</si>
  <si>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</si>
  <si>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</si>
  <si>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</si>
  <si>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</si>
  <si>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</si>
  <si>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</si>
  <si>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</si>
  <si>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</si>
  <si>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</si>
  <si>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</si>
  <si>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</si>
  <si>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</si>
  <si>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</si>
  <si>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</si>
  <si>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</si>
  <si>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</si>
  <si>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</si>
  <si>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</si>
  <si>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</si>
  <si>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</si>
  <si>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</si>
  <si>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</si>
  <si>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</si>
  <si>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</si>
  <si>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</si>
  <si>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</si>
  <si>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</si>
  <si>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</si>
  <si>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</si>
  <si>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</si>
  <si>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</si>
  <si>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</si>
  <si>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</si>
  <si>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</si>
  <si>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</si>
  <si>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MOVEL, METALICO, PARA CONEXAO COM ANEL DESLIZANTE, DN 20 MM X 3/4",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</si>
  <si>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</si>
  <si>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</si>
  <si>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</si>
  <si>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</si>
  <si>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</si>
  <si>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</si>
  <si>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</si>
  <si>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</si>
  <si>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90 GRAUS, ROSCA FEMEA, COM BASE FIXA, METALICO, PARA CONEXAO COM ANEL DESLIZANTE, DN 16 MM X 1/2", EM TUBO PEX PARA INST. AGUA QUENTE/FRIA</t>
  </si>
  <si>
    <t>JOELHO/COTOVELO 90 GRAUS, ROSCA FEMEA, COM BASE FIXA, METALICO, PARA CONEXAO COM ANEL DESLIZANTE, DN 20 MM X 1/2", EM TUBO PEX PARA INST. AGUA QUENTE/FRIA</t>
  </si>
  <si>
    <t>JOELHO/COTOVELO 90 GRAUS, ROSCA FEMEA, COM BASE FIXA, METALICO, PARA CONEXAO COM ANEL DESLIZANTE, DN 25 MM X 3/4", EM TUBO PEX PARA INST. AGUA QUENTE/FRIA</t>
  </si>
  <si>
    <t>JOGO DE TRANQUETA E ROSETA QUADRADA DE SOBREPOR SEM FUROS, EM LATAO CROMADO, *50 X 50* MM, PARA FECHADURA DE PORTA DE BANHEIRO</t>
  </si>
  <si>
    <t>JOGO DE TRANQUETA E ROSETA REDONDA DE SOBREPOR SEM FUROS, EM LATAO CROMADO, DIAMETRO *50* MM, PARA FECHADURA DE PORTA DE BANHEIRO</t>
  </si>
  <si>
    <t>JOGO SERRA COPO COM 6 SERRAS, DIAMETRO VARIANDO DE 15 MM A 60 MM</t>
  </si>
  <si>
    <t>JUNCAO 2 GARRAS PARA FITA PERFURADA</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</si>
  <si>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</si>
  <si>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</si>
  <si>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</si>
  <si>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</si>
  <si>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</si>
  <si>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</si>
  <si>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</si>
  <si>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</si>
  <si>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</si>
  <si>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</si>
  <si>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</si>
  <si>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</si>
  <si>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</si>
  <si>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</si>
  <si>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</si>
  <si>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</si>
  <si>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</si>
  <si>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</si>
  <si>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</si>
  <si>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PVC, 45 GRAUS, JE, BBB, DN 150 MM, PARA TUBO CORRUGADO E/OU LISO, REDE COLETORA DE ESGOTO</t>
  </si>
  <si>
    <t>JUNTA DE EXPANSAO BRONZE/LATAO, PONTA X PONTA, 35 MM</t>
  </si>
  <si>
    <t>JUNTA DE EXPANSAO BRONZE/LATAO, PONTA X PONTA, 42 MM</t>
  </si>
  <si>
    <t>JUNTA DE EXPANSAO BRONZE/LATAO, PONTA X PONTA, 54 MM</t>
  </si>
  <si>
    <t>JUNTA DE EXPANSAO BRONZE/LATAO, PONTA X PONTA, 66 MM</t>
  </si>
  <si>
    <t>JUNTA DE EXPANSAO DE COBRE, PONTA X PONTA, 15 MM</t>
  </si>
  <si>
    <t>JUNTA DE EXPANSAO DE COBRE, PONTA X PONTA, 22 MM</t>
  </si>
  <si>
    <t>JUNTA DE EXPANSAO DE COBRE,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</si>
  <si>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</si>
  <si>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</si>
  <si>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</si>
  <si>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</si>
  <si>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</si>
  <si>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</si>
  <si>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</si>
  <si>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</si>
  <si>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</si>
  <si>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INSTAL. PEX, QUADRO METALICO C/ TRAVESSA C/ FURO P/ESGOTO DN 50 MM E FUROS SUPERIORES P/AGUA, *340* X *650* MM (L X H), P/ CONEXAO COM ANEL DESLIZANTE (CONJUNTO COMPLETO)</t>
  </si>
  <si>
    <t>KIT CHASSI COZINHA, CUBA SIMPLES SEM MAQUINA LAVAR LOUCA, INSTAL. PEX, QUADRO METALICO C/ TRAVESSA COM FURO P/ESGOTO DN 50 MM E FUROS SUPERIORES P/AGUA, *340* X *650* MM (L X H), P/ CONEXAO COM CRIMPAGEM (CONJUNTO COMPLETO)</t>
  </si>
  <si>
    <t>KIT CHASSI TANQUE E MAQUINA LAVAR ROUPA, INSTAL. PEX, QUADRO METALICO C/ TRAVESSA C/ FURO P/ ESGOTO DN 50 MM, FURO LATERAL P/ MAQUINA E FUROS SUPERIORES P/ AGUA, *344* X *442* MM (L X H), P/ CONEXAO COM ANEL DESLIZANTE (CONJUNTO COMPLETO)</t>
  </si>
  <si>
    <t>KIT CHASSI TANQUE E MAQUINA LAVAR ROUPA, INSTAL. PEX, QUADRO METALICO C/ TRAVESSA C/ FURO P/ ESGOTO DN 50 MM, FURO LATERAL P/MAQUINA E FUROS SUPERIORES P/AGUA, *344* X *442* MM (L X H), P/ CONEXAO COM CRIMPAGEM (CONJUNTO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</si>
  <si>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</si>
  <si>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</si>
  <si>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</si>
  <si>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</si>
  <si>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</si>
  <si>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</si>
  <si>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</si>
  <si>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</si>
  <si>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</si>
  <si>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</si>
  <si>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</si>
  <si>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</si>
  <si>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</si>
  <si>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</si>
  <si>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</si>
  <si>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</si>
  <si>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</si>
  <si>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</si>
  <si>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</si>
  <si>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</si>
  <si>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</si>
  <si>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NUCLEO SOLIDO, ESTRUTURA USINADA PARA FECHADURA, CAPA LISA EM HDF, ACABAMENTO EM LAMINADO NATURAL COM VERNIZ (INCLUI MARCO, ALIZARES E DOBRADICAS)</t>
  </si>
  <si>
    <t>LADRILHO HIDRAULICO, *20 X 20* CM, E= 2 CM, PADRAO COPACABANA, 2 CORES (PRETO E BRANCO)</t>
  </si>
  <si>
    <t>LADRILHO HIDRAULICO, *20 X 20* CM, E= 2 CM, PADRAO DADOS, COR NATURAL</t>
  </si>
  <si>
    <t>LADRILHO HIDRAULICO, *25 X 25* CM, E= 2 CM, PADRAO RAMPA, COR NATURAL</t>
  </si>
  <si>
    <t>LADRILHO HIDRAULICO, *30 X 30* CM, E= 2 CM, PADRAO MILANO, COR NATURAL</t>
  </si>
  <si>
    <t>LAJE PRE-MOLDADA CONVENCIONAL (LAJOTAS + VIGOTAS) PARA FORRO, UNIDIRECIONAL, SOBRECARGA 100 KG/M2, VAO ATE 5,00 M (SEM COLOCACAO)</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</si>
  <si>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</si>
  <si>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</si>
  <si>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PISO, UNIDIRECIONAL, SOBRECARGA 350 KG/M2 VAO ATE 3,50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</si>
  <si>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</si>
  <si>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</si>
  <si>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</si>
  <si>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</si>
  <si>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</si>
  <si>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</si>
  <si>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</si>
  <si>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</si>
  <si>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</si>
  <si>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</si>
  <si>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LED 10 W BIVOLT BRANCA, FORMATO TRADICIONAL (BASE E27)</t>
  </si>
  <si>
    <t>LAMPADA LED 6 W BIVOLT BRANCA, FORMATO TRADICIONAL (BASE E27)</t>
  </si>
  <si>
    <t>LAMPADA LED TIPO DICROICA BIVOLT, LUZ BRANCA, 5 W (BASE GU10)</t>
  </si>
  <si>
    <t>LAMPADA LED TUBULAR BIVOLT 18/20 W, BASE G13</t>
  </si>
  <si>
    <t>LAMPADA LED TUBULAR BIVOLT 9/10 W, BASE G13</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</si>
  <si>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</si>
  <si>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</si>
  <si>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</si>
  <si>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</si>
  <si>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</si>
  <si>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</si>
  <si>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</si>
  <si>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</si>
  <si>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</si>
  <si>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</si>
  <si>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</si>
  <si>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</si>
  <si>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LETRA ACO INOX (AISI 304), CHAPA NUM. 22, RECORTADO, H= 20 CM (SEM RELEVO)</t>
  </si>
  <si>
    <t>LEVANTADOR DE JANELA GUILHOTINA, EM LATAO CROMADO</t>
  </si>
  <si>
    <t>LIMA QUADRADA BASTARDA 8", COM CABO</t>
  </si>
  <si>
    <t>LIMA REDONDA BASTARDA 8", COM CABO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</si>
  <si>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</si>
  <si>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</si>
  <si>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</si>
  <si>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</si>
  <si>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</si>
  <si>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PARA PEDREIRO LISA, 0,8 MM X 100 M</t>
  </si>
  <si>
    <t>LIXA D'AGUA EM FOLHA, COR PRETA, GRAO 100</t>
  </si>
  <si>
    <t>LIXA EM FOLHA PARA FERRO, NUMERO 150</t>
  </si>
  <si>
    <t>LIXA EM FOLHA PARA PAREDE OU MADEIRA, NUMERO 120, COR VERMELHA</t>
  </si>
  <si>
    <t>LIXADEIRA ELETRICA ANGULAR PARA CONCRETO, POTENCIA 1.400 W, PRATO DIAMANTADO DE 5"</t>
  </si>
  <si>
    <t>LIXADEIRA ELETRICA ANGULAR, PARA DISCO DE 7" (180 MM), POTENCIA DE 2.200 W, *5.000* RPM, 220 V</t>
  </si>
  <si>
    <t>LIXEIRA DUPLA, COM CAPACIDADE VOLUMETRICA DE 60L*, FABRICADA EM TUBO DE ACO CARBONO, CESTOS EM CHAPA DE ACO E PINTURA NO PROCESSO ELETROSTATICO - PARA ACADEMIA AO AR LIVRE / ACADEMIA DA TERCEIRA IDADE - ATI</t>
  </si>
  <si>
    <t>EQUIPAMENTO (LOCAÇÃO)</t>
  </si>
  <si>
    <t>LOCACAO DE ANDAIME METALICO TIPO FACHADEIRO, PECAS COM APROXIMADAMENTE 1,20 M DE LARGURA E 2,0 M DE ALTURA, INCLUINDO DIAGONAIS EM X, BARRAS DE LIGACAO, SAPATAS E DEMAIS ITENS NECESSARIOS A MONTAGEM (NAO INCLUI INSTALACAO)</t>
  </si>
  <si>
    <t>M2XMES</t>
  </si>
  <si>
    <t>MXMES</t>
  </si>
  <si>
    <t>LOCACAO DE ANDAIME SUSPENSO OU BALANCIM MANUAL, CAPACIDADE DE CARGA TOTAL DE APROXIMADAMENTE 250 KG/M2, PLATAFORMA DE 1,50 M X 0,80 M (C X L), CABO DE 45 M</t>
  </si>
  <si>
    <t>LOCACAO DE APRUMADOR METALICO DE PILAR, COM ALTURA E ANGULO REGULAVEIS, EXTENSAO DE *1,50* A *2,80* M</t>
  </si>
  <si>
    <t>UNXMES</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</si>
  <si>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</si>
  <si>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</si>
  <si>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</si>
  <si>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</si>
  <si>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</si>
  <si>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</si>
  <si>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</si>
  <si>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</si>
  <si>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</si>
  <si>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</si>
  <si>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</si>
  <si>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SIMPLES, PARA ESCORA METALICA, COMPRIMENTO ENTRE 50 A 60 CM, PARA ESCORA DE 1,80 A 3,20 METROS E TUBO EXTERNO ATE 48 MM DE DIAMETRO</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</si>
  <si>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</si>
  <si>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</si>
  <si>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</si>
  <si>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</si>
  <si>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</si>
  <si>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</si>
  <si>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</si>
  <si>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DIAGONAIS, SAPATAS E FORCADOS</t>
  </si>
  <si>
    <t>LOCACAO DE VIGA SANDUICHE METALICA VAZADA PARA TRAVAMENTO DE PILARES, ALTURA DE *8* CM, LARGURA DE *6* CM E EXTENSAO DE 2 M</t>
  </si>
  <si>
    <t>LONA PLASTICA EXTRA FORTE PRETA, E = 200 MICRA</t>
  </si>
  <si>
    <t>LONA PLASTICA PESADA PRETA, E = 150 MICRA</t>
  </si>
  <si>
    <t>LUBRIFICANTE REDUTOR DE TORQUE E ARRASTO DE ALTO DESEMPENHO, PARA PERFURACAO HORIZONTAL DIRECIONAL, HDD</t>
  </si>
  <si>
    <t>LUMINARIA ABERTA P/ ILUMINACAO PUBLICA, TIPO X-57 PETERCO OU EQUIV</t>
  </si>
  <si>
    <t>LUMINARIA ARANDELA TIPO MEIA-LUA COM VIDRO FOSCO *30 X 15* CM, PARA 1 LAMPADA, BASE E27, POTENCIA MAXIMA 40/60 W (NAO INCLUI LAMPADA)</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</si>
  <si>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</si>
  <si>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</si>
  <si>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</si>
  <si>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</si>
  <si>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</si>
  <si>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</si>
  <si>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</si>
  <si>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</si>
  <si>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</si>
  <si>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</si>
  <si>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*36* W, ALETADA, COMPLETA (LAMPADA E REATOR INCLUSOS)</t>
  </si>
  <si>
    <t>LUMINARIA DE TETO PLAFON/PLAFONIER EM PLASTICO COM BASE E27, POTENCIA MAXIMA 60 W (NAO INCLUI LAMPADA)</t>
  </si>
  <si>
    <t>LUMINARIA DUPLA P/SINALIZACAO, TIPO WETZEL AS-2/110 OU EQUIV</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</si>
  <si>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</si>
  <si>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</si>
  <si>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</si>
  <si>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</si>
  <si>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</si>
  <si>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</si>
  <si>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</si>
  <si>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</si>
  <si>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</si>
  <si>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</si>
  <si>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(NAO INCLUI LAMPADA)</t>
  </si>
  <si>
    <t>LUMINARIA TIPO TARTARUGA PARA AREA EXTERNA EM ALUMINIO, COM GRADE, PARA 1 LAMPADA, BASE E27, POTENCIA MAXIMA 40/60 W (NAO INCLUI LAMPADA)</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</si>
  <si>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</si>
  <si>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</si>
  <si>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</si>
  <si>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</si>
  <si>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</si>
  <si>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</si>
  <si>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</si>
  <si>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</si>
  <si>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</si>
  <si>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</si>
  <si>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SEM ANEL DE SOLDA, BOLSA X BOLSA, 104 MM</t>
  </si>
  <si>
    <t>LUVA DE COBRE SEM ANEL DE SOLDA, BOLSA X BOLSA, 15 MM</t>
  </si>
  <si>
    <t>LUVA DE COBRE SEM ANEL DE SOLDA, BOLSA X BOLSA, 22 MM</t>
  </si>
  <si>
    <t>LUVA DE COBRE SEM ANEL DE SOLDA, BOLSA X BOLSA, 28 MM</t>
  </si>
  <si>
    <t>LUVA DE COBRE SEM ANEL DE SOLDA, BOLSA X BOLSA, 35 MM</t>
  </si>
  <si>
    <t>LUVA DE COBRE SEM ANEL DE SOLDA, BOLSA X BOLSA, 42 MM</t>
  </si>
  <si>
    <t>LUVA DE COBRE SEM ANEL DE SOLDA, BOLSA X BOLSA, 54 MM</t>
  </si>
  <si>
    <t>LUVA DE COBRE SEM ANEL DE SOLDA, BOLSA X BOLSA, 66 MM</t>
  </si>
  <si>
    <t>LUVA DE COBRE SEM ANEL DE SOLDA, BOLSA X BOLSA, 79 MM</t>
  </si>
  <si>
    <t>LUVA DE CORRER COM TRAVAS DEFOFO, PVC, JE, DN 100 MM</t>
  </si>
  <si>
    <t>LUVA DE CORRER COM TRAVAS DEFOFO, PVC, JE, DN 150 MM</t>
  </si>
  <si>
    <t>LUVA DE CORRER COM TRAVAS DEFOFO, PVC, JE, DN 200 MM</t>
  </si>
  <si>
    <t>LUVA DE CORRER COM TRAVAS DEFOFO, PVC, JE, DN 250 MM</t>
  </si>
  <si>
    <t>LUVA DE CORRER COM TRAVAS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</si>
  <si>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</si>
  <si>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</si>
  <si>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</si>
  <si>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</si>
  <si>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</si>
  <si>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</si>
  <si>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</si>
  <si>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</si>
  <si>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</si>
  <si>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PBA, JE, DN 100 / DE 110 MM, PARA REDE DE AGUA</t>
  </si>
  <si>
    <t>LUVA DE CORRER PVC PBA, JE, DN 50 / DE 60 MM, PARA REDE DE AGUA</t>
  </si>
  <si>
    <t>LUVA DE CORRER PVC PBA, JE, DN 75 / DE 85 MM, PARA REDE DE AGUA</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</si>
  <si>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</si>
  <si>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</si>
  <si>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</si>
  <si>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</si>
  <si>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</si>
  <si>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</si>
  <si>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</si>
  <si>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</si>
  <si>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</si>
  <si>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</si>
  <si>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</si>
  <si>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</si>
  <si>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</si>
  <si>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</si>
  <si>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</si>
  <si>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t>
  </si>
  <si>
    <t>LUVA DE FERRO GALVANIZADO, COM ROSCA BSP, DE 1/2"</t>
  </si>
  <si>
    <t>LUVA DE FERRO GALVANIZADO, COM ROSCA BSP, DE 2 1/2"</t>
  </si>
  <si>
    <t>LUVA DE FERRO GALVANIZADO, COM ROSCA BSP, DE 2"</t>
  </si>
  <si>
    <t>LUVA DE FERRO GALVANIZADO, COM ROSCA BSP, DE 3"</t>
  </si>
  <si>
    <t>LUVA DE FERRO GALVANIZADO, COM ROSCA BSP, DE 3/4"</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</si>
  <si>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</si>
  <si>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</si>
  <si>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</si>
  <si>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</si>
  <si>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</si>
  <si>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</si>
  <si>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</si>
  <si>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</si>
  <si>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</si>
  <si>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</si>
  <si>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</si>
  <si>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t>
  </si>
  <si>
    <t>LUVA DE REDUCAO DE FERRO GALVANIZADO, COM ROSCA BSP, DE 1 1/2" X 1/2"</t>
  </si>
  <si>
    <t>LUVA DE REDUCAO DE FERRO GALVANIZADO, COM ROSCA BSP, DE 1 1/2" X 3/4"</t>
  </si>
  <si>
    <t>LUVA DE REDUCAO DE FERRO GALVANIZADO, COM ROSCA BSP, DE 1 1/4" X 1"</t>
  </si>
  <si>
    <t>LUVA DE REDUCAO DE FERRO GALVANIZADO, COM ROSCA BSP, DE 1 1/4" X 1/2"</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</si>
  <si>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</si>
  <si>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</si>
  <si>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</si>
  <si>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</si>
  <si>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</si>
  <si>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</si>
  <si>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</si>
  <si>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</si>
  <si>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 X 1 1/2"</t>
  </si>
  <si>
    <t>LUVA DE REDUCAO DE FERRO GALVANIZADO, COM ROSCA BSP, DE 3" X 2 1/2"</t>
  </si>
  <si>
    <t>LUVA DE REDUCAO DE FERRO GALVANIZADO, COM ROSCA BSP, DE 3" X 2"</t>
  </si>
  <si>
    <t>LUVA DE REDUCAO DE FERRO GALVANIZADO, COM ROSCA BSP, DE 3/4" X 1/2"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</si>
  <si>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</si>
  <si>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</si>
  <si>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</si>
  <si>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</si>
  <si>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</si>
  <si>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</si>
  <si>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</si>
  <si>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</si>
  <si>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</si>
  <si>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</si>
  <si>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</si>
  <si>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</si>
  <si>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</si>
  <si>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</si>
  <si>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</si>
  <si>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</si>
  <si>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</si>
  <si>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</si>
  <si>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15 MM X 1/2", PARA AGUA QUENTE PREDIAL</t>
  </si>
  <si>
    <t>LUVA DE TRANSICAO, CPVC, 22 MM X 1/2", PARA AGUA QUENTE</t>
  </si>
  <si>
    <t>LUVA DE TRANSICAO, CPVC, SOLDAVEL, 42 MM X 1 1/2", PARA AGUA QUENTE</t>
  </si>
  <si>
    <t>LUVA DE TRANSICAO, CPVC, SOLDAVEL, 54 MM X 2", PARA AGUA QUENTE PREDIAL</t>
  </si>
  <si>
    <t>LUVA EM ACO CARBONO, SOLDAVEL, PRESSAO 3.000 LBS, DN 1 1/2"</t>
  </si>
  <si>
    <t>LUVA EM ACO CARBONO, SOLDAVEL, PRESSAO 3.000 LBS, DN 1 1/4"</t>
  </si>
  <si>
    <t>LUVA EM ACO CARBONO, SOLDAVEL, PRESSAO 3.000 LBS, DN 1"</t>
  </si>
  <si>
    <t>LUVA EM ACO CARBONO, SOLDAVEL, PRESSAO 3.000 LBS, DN 1/2"</t>
  </si>
  <si>
    <t>LUVA EM ACO CARBONO, SOLDAVEL, PRESSAO 3.000 LBS, DN 2 1/2"</t>
  </si>
  <si>
    <t>LUVA EM ACO CARBONO, SOLDAVEL, PRESSAO 3.000 LBS, DN 2"</t>
  </si>
  <si>
    <t>LUVA EM ACO CARBONO, SOLDAVEL, PRESSAO 3.000 LBS, DN 3"</t>
  </si>
  <si>
    <t>LUVA EM ACO CARBONO, SOLDAVEL, PRESSAO 3.000 LBS, DN 3/4"</t>
  </si>
  <si>
    <t>LUVA EM PVC RIGIDO ROSCAVEL, DE 1 1/2", PARA ELETRODUTO</t>
  </si>
  <si>
    <t>LUVA EM PVC RIGIDO ROSCAVEL, DE 1 1/4", PARA ELETRODUTO</t>
  </si>
  <si>
    <t>LUVA EM PVC RIGIDO ROSCAVEL, DE 1", PARA ELETRODUTO</t>
  </si>
  <si>
    <t>LUVA EM PVC RIGIDO ROSCAVEL, DE 1/2", PARA ELETRODUTO</t>
  </si>
  <si>
    <t>LUVA EM PVC RIGIDO ROSCAVEL, DE 2 1/2", PARA ELETRODUTO</t>
  </si>
  <si>
    <t>LUVA EM PVC RIGIDO ROSCAVEL, DE 2", PARA ELETRODUTO</t>
  </si>
  <si>
    <t>LUVA EM PVC RIGIDO ROSCAVEL, DE 3", PARA ELETRODUTO</t>
  </si>
  <si>
    <t>LUVA EM PVC RIGIDO ROSCAVEL, DE 3/4", PARA ELETRODUTO</t>
  </si>
  <si>
    <t>LUVA EM PVC RIGIDO ROSCAVEL, DE 4", PARA ELETRODUTO</t>
  </si>
  <si>
    <t>LUVA PARA ELETRODUTO, EM ACO GALVANIZADO ELETROLITICO, COM ROSCA, DIAMETRO DE 100 MM (4")</t>
  </si>
  <si>
    <t>LUVA PARA ELETRODUTO, EM ACO GALVANIZADO ELETROLITICO, COM ROSCA, DIAMETRO DE 15 MM (1/2")</t>
  </si>
  <si>
    <t>LUVA PARA ELETRODUTO, EM ACO GALVANIZADO ELETROLITICO, COM ROSCA, DIAMETRO DE 20 MM (3/4")</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</si>
  <si>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</si>
  <si>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</si>
  <si>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</si>
  <si>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LUVA PARA ELETRODUTO, EM ACO GALVANIZADO ELETROLITICO, COM ROSCA, DIAMETRO DE 65 MM (2 1/2")</t>
  </si>
  <si>
    <t>LUVA PARA ELETRODUTO, EM ACO GALVANIZADO ELETROLITICO, COM ROSCA, DIAMETRO DE 80 MM (3")</t>
  </si>
  <si>
    <t>LUVA PARA ELETRODUTO, EM ACO GALVANIZADO ELETROLITICO, COM ROSCA,DIAMETRO DE 50 MM (2")</t>
  </si>
  <si>
    <t>LUVA PARA PERFURATRIZ DE ESTEIRA T38, D = 1 1/2"</t>
  </si>
  <si>
    <t>LUVA PASSANTE DE COBRE SEM ANEL DE SOLDA, BOLSA 15 MM</t>
  </si>
  <si>
    <t>LUVA PASSANTE DE COBRE SEM ANEL DE SOLDA, BOLSA 22 MM</t>
  </si>
  <si>
    <t>LUVA PASSANTE DE COBRE SEM ANEL DE SOLDA, BOLSA 28 MM</t>
  </si>
  <si>
    <t>LUVA PASSANTE DE COBRE SEM ANEL DE SOLDA, BOLSA 35 MM</t>
  </si>
  <si>
    <t>LUVA PASSANTE DE COBRE SEM ANEL DE SOLDA, BOLSA 42 MM</t>
  </si>
  <si>
    <t>LUVA PASSANTE DE COBRE SEM ANEL DE SOLDA, BOLSA 54 MM</t>
  </si>
  <si>
    <t>LUVA PASSANTE DE COBRE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</si>
  <si>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</si>
  <si>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</si>
  <si>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</si>
  <si>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</si>
  <si>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</si>
  <si>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</si>
  <si>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</si>
  <si>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</si>
  <si>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</si>
  <si>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</si>
  <si>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 AGUA FRIA PREDIAL</t>
  </si>
  <si>
    <t>LUVA PVC, ROSCAVEL, 1/2",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</si>
  <si>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</si>
  <si>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</si>
  <si>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</si>
  <si>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</si>
  <si>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</si>
  <si>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</si>
  <si>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</si>
  <si>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</si>
  <si>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</si>
  <si>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</si>
  <si>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</si>
  <si>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PBA, JE, DN 100 / DE 110 MM, PARA REDE DE AGUA</t>
  </si>
  <si>
    <t>LUVA SIMPLES PVC PBA, JE, DN 50 / DE 60 MM, PARA REDE DE AGUA</t>
  </si>
  <si>
    <t>LUVA SIMPLES PVC PBA, JE, DN 75 / DE 85 MM, PARA REDE DE AGUA</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</si>
  <si>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</si>
  <si>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</si>
  <si>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</si>
  <si>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</si>
  <si>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</si>
  <si>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</si>
  <si>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</si>
  <si>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</si>
  <si>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</si>
  <si>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</si>
  <si>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</si>
  <si>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</si>
  <si>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</si>
  <si>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</si>
  <si>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</si>
  <si>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</si>
  <si>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</si>
  <si>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</si>
  <si>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</si>
  <si>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</si>
  <si>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125 MM, PARA ELETROFUSAO</t>
  </si>
  <si>
    <t>LUVA, PEAD PE 100, DE 20 MM, PARA ELETROFUSAO</t>
  </si>
  <si>
    <t>LUVA, PEAD PE 100, DE 200 MM, PARA ELETROFUSAO</t>
  </si>
  <si>
    <t>LUVA, PEAD PE 100, DE 32 MM, PARA ELETROFUSAO</t>
  </si>
  <si>
    <t>LUVA, PEAD PE 100, DE 400 MM, PARA ELETROFUSAO</t>
  </si>
  <si>
    <t>LUVA, PEAD PE 100, DE 63 MM, PARA ELETROFUSAO</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</si>
  <si>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</si>
  <si>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</si>
  <si>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</si>
  <si>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</si>
  <si>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DE REDUCAO, PLASTICA, PARA CONEXAO COM CRIMPAGEM, DN 20 X 16 MM, EM TUBO PEX PARA INST. AGUA QUENTE/FRIA</t>
  </si>
  <si>
    <t>LUVA/UNIAO DE REDUCAO, PLASTICA, PARA CONEXAO COM CRIMPAGEM, DN 25 X 16 MM, EM TUBO PEX PARA INST. AGUA QUENTE/FRIA</t>
  </si>
  <si>
    <t>LUVA/UNIAO DE REDUCAO, PLASTICA, PARA CONEXAO COM CRIMPAGEM,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</si>
  <si>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</si>
  <si>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</si>
  <si>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</si>
  <si>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</si>
  <si>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</si>
  <si>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</si>
  <si>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LUVA/UNIAO, PLASTICA, PARA CONEXAO COM CRIMPAGEM, DN 25 MM, EM TUBO PEX PARA INST. AGUA QUENTE/FRIA</t>
  </si>
  <si>
    <t>LUVA/UNIAO, PLASTICA, PARA CONEXAO COM CRIMPAGEM, DN 32 MM, EM TUBO PEX PARA INST. AGUA QUENTE/FRIA</t>
  </si>
  <si>
    <t>LUVAS DE PVC, COM COMPRIMENTO DE *35* CM, FORRADAS, ACABAMENTO ASPERO ANTIDERRAPANTE NA FACE PALMAR</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</si>
  <si>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</si>
  <si>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</si>
  <si>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</si>
  <si>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</si>
  <si>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</si>
  <si>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</si>
  <si>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</si>
  <si>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</si>
  <si>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</si>
  <si>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</si>
  <si>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</si>
  <si>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</si>
  <si>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TRANCADA, PVC COM REFORCO, COM PRESSAO DE TRABALHO (PT) 250 LBS/POL2, DE 3/4" X *2,8* MM</t>
  </si>
  <si>
    <t>MANGUEIRA CRISTAL TRANCADA, PVC COM REFORCO, PRESSAO DE TRABALHO (PT) 250 LBS/POL2, DE 1" X *3,1* MM</t>
  </si>
  <si>
    <t>MANGUEIRA CRISTAL, LISA, PVC TRANSPARENTE, 1/2" X 2 MM</t>
  </si>
  <si>
    <t>MANGUEIRA CRISTAL, LISA, PVC TRANSPARENTE, 1/4" X1 MM</t>
  </si>
  <si>
    <t>MANGUEIRA CRISTAL, LISA, PVC TRANSPARENTE, 1/4" X1,5 MM</t>
  </si>
  <si>
    <t>MANGUEIRA CRISTAL, LISA, PVC TRANSPARENTE, 3/4" X 2 MM</t>
  </si>
  <si>
    <t>MANGUEIRA CRISTAL, LISA, PVC TRANSPARENTE, 3/8" X 1,5 MM</t>
  </si>
  <si>
    <t>MANGUEIRA CRISTAL, LISA, PVC TRANSPARENTE, 5/16" X 1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</si>
  <si>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</si>
  <si>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</si>
  <si>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</si>
  <si>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</si>
  <si>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</si>
  <si>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</si>
  <si>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</si>
  <si>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</si>
  <si>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</si>
  <si>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</si>
  <si>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</si>
  <si>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</si>
  <si>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 TIPO FLAT/ACHATADA,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</si>
  <si>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</si>
  <si>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</si>
  <si>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</si>
  <si>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</si>
  <si>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</si>
  <si>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 LENCOL DE BORRACHA, SBR, ANTIRRUIDO, E = 5 MM</t>
  </si>
  <si>
    <t>MANTA ALUMINIZADA 1 FACE PARA SUBCOBERTURA, E = *1* MM</t>
  </si>
  <si>
    <t>MANTA ANTIRRUIDO DE POLIESTER (PET) PARA CONTRAPISO E = *8* MM</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</si>
  <si>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</si>
  <si>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</si>
  <si>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</si>
  <si>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EM POLIESTER ALUMINIZADA 3 MM, TIPO III, CLASSE B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</si>
  <si>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</si>
  <si>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</si>
  <si>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</si>
  <si>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</si>
  <si>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</si>
  <si>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DE EMULSAO ASFALTICA PARA IMPERMEABILIZACAO FLEXIVEL)</t>
  </si>
  <si>
    <t>MANTA TERMOPLASTICA, PEAD, GEOMEMBRANA LISA, E = 0,50 MM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</si>
  <si>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</si>
  <si>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</si>
  <si>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</si>
  <si>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</si>
  <si>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</si>
  <si>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</si>
  <si>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</si>
  <si>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</si>
  <si>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</si>
  <si>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</si>
  <si>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</si>
  <si>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</si>
  <si>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</si>
  <si>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E POTENCIA DE 14 CV</t>
  </si>
  <si>
    <t>MAQUINA MANUAL TIPO PRENSA PARA PRODUCAO DE BLOCOS E PAVIMENTOS DE CONCRETO, COM MOTOR ELETRICO TRIFASICO PARA VIBRACAO, POTENCIA TOTAL INSTALADA DE 1,5 KW</t>
  </si>
  <si>
    <t>MAQUINA TIPO PRENSA HIDRAULICA, PARA FABRICACAO DE TUBOS DE CONCRETO PARA AGUAS PLUVIAIS, DN 200 A DN 600 MM X 1000 MM DE COMPRIMENTO, COM MOTOR PRINCIPAL COM POTENCIA DE 20 CV</t>
  </si>
  <si>
    <t>MAQUINA TIPO VASO/TANQUE/JATO DE PRESSAO PORTATIL P/ JATEAMENTO, CONTROLE AUTOMATICO E REMOTO, CAMARA DE 1 SAIDA, 280 L, DIAM. *670* MM, BICO JATO CURTO VENTURI 5/16", MANGUEIRA 1" DE 10 M, COMPLETA (VALVULAS POP UP E DOSADORA, FUNDO CONICO ETC)</t>
  </si>
  <si>
    <t>MARCENEIRO (HORISTA)</t>
  </si>
  <si>
    <t>MARCENEIRO (MENSALISTA)</t>
  </si>
  <si>
    <t>MARMORISTA / GRANITEIRO (HORISTA)</t>
  </si>
  <si>
    <t>MARMORISTA / GRANITEIRO (MENSALISTA)</t>
  </si>
  <si>
    <t>MARRETA DE ACO, OITAVADA, 500 G, COM CABO DE MADEIRA</t>
  </si>
  <si>
    <t>MARTELO DE PEDREIRO, 1 CORTE, EM ACO, *500* G, COMPRIMENTO TOTAL DE *28* CM, COM CABO DE MADEIRA</t>
  </si>
  <si>
    <t>MARTELO DE SOLDADOR/PICADOR DE SOLDA</t>
  </si>
  <si>
    <t>MARTELO DEMOLIDOR ELETRICO, COM POTENCIA DE 2.000 W, FREQUENCIA DE 1.000 IMPACTOS POR MINUTO, FORCA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</si>
  <si>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</si>
  <si>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</si>
  <si>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</si>
  <si>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</si>
  <si>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</si>
  <si>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</si>
  <si>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</si>
  <si>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</si>
  <si>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</si>
  <si>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</si>
  <si>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</si>
  <si>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CATALISADOR)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</si>
  <si>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</si>
  <si>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</si>
  <si>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</si>
  <si>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</si>
  <si>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</si>
  <si>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</si>
  <si>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</si>
  <si>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</si>
  <si>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</si>
  <si>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</si>
  <si>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 1/2")</t>
  </si>
  <si>
    <t>MASTRO TELESCOPICO GALVANIZADO 7 METROS (6 M X DN= 2" + 1 M X DN= 1 1/2")</t>
  </si>
  <si>
    <t>MASTRO TELESCOPICO GALVANIZADO 9 METROS (6 M X DN= 2" + 3 M X DN= 1 1/2")</t>
  </si>
  <si>
    <t>MECANICO DE EQUIPAMENTOS PESADOS (HORISTA)</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</si>
  <si>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</si>
  <si>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</si>
  <si>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</si>
  <si>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</si>
  <si>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</si>
  <si>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</si>
  <si>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</si>
  <si>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</si>
  <si>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</si>
  <si>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</si>
  <si>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</si>
  <si>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</si>
  <si>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</si>
  <si>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14 X 19 X 19 CM (CLASSE C - NBR 6136)</t>
  </si>
  <si>
    <t>MEIO BLOCO DE VEDACAO DE CONCRETO 19 X 19 X 19 CM (CLASSE C - NBR 6136)</t>
  </si>
  <si>
    <t>MEIO BLOCO DE VEDACAO DE CONCRETO 9 X 19 X 19 CM (CLASSE C -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</si>
  <si>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</si>
  <si>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</si>
  <si>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</si>
  <si>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ESTRUTURAL CERAMICO DE 14 X 19 X 14 CM (L X A X C) E 6,0 MPA</t>
  </si>
  <si>
    <t>MEIO BLOCO ESTRUTURAL CERAMICO DE 14 X 19 X 19 CM (L X A X C) E 6,0 MPA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</si>
  <si>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</si>
  <si>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</si>
  <si>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</si>
  <si>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</si>
  <si>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</si>
  <si>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</si>
  <si>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</si>
  <si>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</si>
  <si>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</si>
  <si>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</si>
  <si>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</si>
  <si>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</si>
  <si>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(HORISTA)</t>
  </si>
  <si>
    <t>MESTRE DE OBRAS (MENSALISTA)</t>
  </si>
  <si>
    <t>METACAULIM DE ALTA REATIVIDADE/CAULIM CALCINADO</t>
  </si>
  <si>
    <t>MICRO-TRATOR CORTADOR DE GRAMA COM LARGURA DO CORTE DE 107 CM, COM 2 LAMINAS E DESCARTE LATERAL</t>
  </si>
  <si>
    <t>MICTORIO COLETIVO ACO INOX (AISI 304), E = 0,8 MM, DE *100 X 40 X 30* CM (C X A X P)</t>
  </si>
  <si>
    <t>MICTORIO COLETIVO ACO INOX (AISI 304), E = 0,8 MM, DE *100 X 50 X 35* CM (C X A X P)</t>
  </si>
  <si>
    <t>MICTORIO INDIVIDUAL ACO INOX (AISI 304), E = 0,8 MM, DE *50 X 45 X 35* (C X A X P)</t>
  </si>
  <si>
    <t>MICTORIO INDIVIDUAL, SIFONADO, DE LOUCA BRANCA, SEM COMPLEMENTOS</t>
  </si>
  <si>
    <t>MICTORIO INDIVIDUAL, SIFONADO, VALVULA EMBUTIDA, DE LOUCA BRANCA, SEM COMPLEMENTOS - PADRAO ALTO</t>
  </si>
  <si>
    <t>MINICAPTOR, EM ACO GALVANIZADO A FOGO, FIXACAO COM ROSCA SOBERBA OU MECANICA, H=300 MM X DN=10 MM</t>
  </si>
  <si>
    <t>MINICAPTOR, EM ACO GALVANIZADO A FOGO, FIXACAO COM ROSCA SOBERBA OU MECANICA, H=600 MM X DN=10 MM</t>
  </si>
  <si>
    <t>MINICAPTOR, EM ACO GALVANIZADO A FOGO, FIXACAO HORIZONTAL COM BANDEIRA A 20 CM, H=300 MM E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</si>
  <si>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</si>
  <si>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</si>
  <si>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</si>
  <si>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</si>
  <si>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</si>
  <si>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</si>
  <si>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</si>
  <si>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</si>
  <si>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</si>
  <si>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</si>
  <si>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</si>
  <si>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</si>
  <si>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</si>
  <si>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t>
  </si>
  <si>
    <t>MISTURADOR DE METAL CROMADO, DE MESA/BANCADA, COM BICA BAIXA, PARA LAVATORIO</t>
  </si>
  <si>
    <t>MISTURADOR DE PAREDE, DE METAL CROMADO, PARA COZINHA, BICA ALTA MOVEL, COM AREJADOR ARTICULADO</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</si>
  <si>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</si>
  <si>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</si>
  <si>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</si>
  <si>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</si>
  <si>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</si>
  <si>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</si>
  <si>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</si>
  <si>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</si>
  <si>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</si>
  <si>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</si>
  <si>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</si>
  <si>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</si>
  <si>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</si>
  <si>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</si>
  <si>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</si>
  <si>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</si>
  <si>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</si>
  <si>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</si>
  <si>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</si>
  <si>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</si>
  <si>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</si>
  <si>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</si>
  <si>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</si>
  <si>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</si>
  <si>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</si>
  <si>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 (HORISTA)</t>
  </si>
  <si>
    <t>MOTORISTA DE CAMINHAO (MENSALISTA)</t>
  </si>
  <si>
    <t>MOTORISTA DE CAMINHAO BETONEIRA (HORISTA)</t>
  </si>
  <si>
    <t>MOTORISTA DE CAMINHAO-BASCULANTE (HORISTA)</t>
  </si>
  <si>
    <t>MOTORISTA DE CAMINHAO-BASCULANTE (MENSALISTA)</t>
  </si>
  <si>
    <t>MOTORISTA DE CAMINHAO-CARRETA (HORISTA)</t>
  </si>
  <si>
    <t>MOTORISTA DE CAMINHAO-CARRETA (MENSALISTA)</t>
  </si>
  <si>
    <t>MOTORISTA DE CARRO DE PASSEIO (HORISTA)</t>
  </si>
  <si>
    <t>MOTORISTA DE CARRO DE PASSEIO (MENSALISTA)</t>
  </si>
  <si>
    <t>MOTORISTA OPERADOR DE CAMINHAO COM MUNCK (HORISTA)</t>
  </si>
  <si>
    <t>MOTORISTA OPERADOR DE CAMINHAO COM MUNCK (MENSALISTA)</t>
  </si>
  <si>
    <t>MOURAO CONCRETO CURVO, SECAO "T", H = 2,80 M + CURVA COM 0,45 M, COM FUROS PARA FIOS</t>
  </si>
  <si>
    <t>MOURAO DE CONCRETO CURVO, *10 X 10* CM, H= *2,60* M + CURVA DE 0,40 M</t>
  </si>
  <si>
    <t>MOURAO DE CONCRETO RETO, SECAO QUADRADA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</si>
  <si>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</si>
  <si>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</si>
  <si>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</si>
  <si>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</si>
  <si>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</si>
  <si>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</si>
  <si>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</si>
  <si>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</si>
  <si>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</si>
  <si>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</si>
  <si>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</si>
  <si>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</si>
  <si>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</si>
  <si>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</si>
  <si>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</si>
  <si>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t>
  </si>
  <si>
    <t>NIPLE DE FERRO GALVANIZADO, COM ROSCA BSP, DE 1/2"</t>
  </si>
  <si>
    <t>NIPLE DE FERRO GALVANIZADO, COM ROSCA BSP, DE 2 1/2"</t>
  </si>
  <si>
    <t>NIPLE DE FERRO GALVANIZADO, COM ROSCA BSP, DE 2"</t>
  </si>
  <si>
    <t>NIPLE DE FERRO GALVANIZADO, COM ROSCA BSP, DE 3"</t>
  </si>
  <si>
    <t>NIPLE DE FERRO GALVANIZADO, COM ROSCA BSP, DE 3/4"</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</si>
  <si>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</si>
  <si>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</si>
  <si>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</si>
  <si>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</si>
  <si>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</si>
  <si>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</si>
  <si>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t>
  </si>
  <si>
    <t>NIPLE DE REDUCAO DE FERRO GALVANIZADO, COM ROSCA BSP, DE 1 1/4" X 1/2"</t>
  </si>
  <si>
    <t>NIPLE DE REDUCAO DE FERRO GALVANIZADO, COM ROSCA BSP, DE 1 1/4" X 3/4"</t>
  </si>
  <si>
    <t>NIPLE DE REDUCAO DE FERRO GALVANIZADO, COM ROSCA BSP, DE 1" X 1/2"</t>
  </si>
  <si>
    <t>NIPLE DE REDUCAO DE FERRO GALVANIZADO, COM ROSCA BSP, DE 1" X 3/4"</t>
  </si>
  <si>
    <t>NIPLE DE REDUCAO DE FERRO GALVANIZADO, COM ROSCA BSP, DE 1/2" X 1/4"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</si>
  <si>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</si>
  <si>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</si>
  <si>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</si>
  <si>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</si>
  <si>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 X 2 1/2"</t>
  </si>
  <si>
    <t>NIPLE DE REDUCAO DE FERRO GALVANIZADO, COM ROSCA BSP, DE 3" X 2"</t>
  </si>
  <si>
    <t>NIPLE DE REDUCAO DE FERRO GALVANIZADO, COM ROSCA BSP, DE 3/4" X 1/2"</t>
  </si>
  <si>
    <t>NIPLE SEXTAVADO EM ACO CARBONO, COM ROSCA BSP, PRESSAO 3.000 LBS, DN 1 1/2"</t>
  </si>
  <si>
    <t>NIPLE SEXTAVADO EM ACO CARBONO, COM ROSCA BSP, PRESSAO 3.000 LBS, DN 1 1/4"</t>
  </si>
  <si>
    <t>NIPLE SEXTAVADO EM ACO CARBONO, COM ROSCA BSP, PRESSAO 3.000 LBS, DN 1"</t>
  </si>
  <si>
    <t>NIPLE SEXTAVADO EM ACO CARBONO, COM ROSCA BSP, PRESSAO 3.000 LBS, DN 1/2"</t>
  </si>
  <si>
    <t>NIPLE SEXTAVADO EM ACO CARBONO, COM ROSCA BSP, PRESSAO 3.000 LBS, DN 2 1/2"</t>
  </si>
  <si>
    <t>NIPLE SEXTAVADO EM ACO CARBONO, COM ROSCA BSP, PRESSAO 3.000 LBS, DN 2"</t>
  </si>
  <si>
    <t>NIPLE SEXTAVADO EM ACO CARBONO, COM ROSCA BSP, PRESSAO 3.000 LBS, DN 3/4"</t>
  </si>
  <si>
    <t>NIVELADOR (HORISTA)</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</si>
  <si>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</si>
  <si>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</si>
  <si>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</si>
  <si>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</si>
  <si>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</si>
  <si>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</si>
  <si>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</si>
  <si>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</si>
  <si>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</si>
  <si>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OCULOS DE SOLDA COM ESCURECIMENTO AUTOMATICO</t>
  </si>
  <si>
    <t>OLEO DIESEL COMBUSTIVEL COMUM METROPOLITANO S-10 OU S-500</t>
  </si>
  <si>
    <t>OLEO LUBRIFICANTE MINERAL MONOVISCOSO, SAE 40, PARA MOTORES DE EQUIPAMENTOS PESADOS (CAMINHOES, TRATORES, RETROS E ETC)</t>
  </si>
  <si>
    <t>OLHO MAGICO PARA PORTAS, EM LATAO, COM LENTE DE POLICARBONATO, ANGULO DE *200* GRAUS, ESPESSURA ENTRE *25 E 46* MM, INCLUINDO FECHO JANELA</t>
  </si>
  <si>
    <t>OPERADOR DE BATE-ESTACAS (HORISTA)</t>
  </si>
  <si>
    <t>OPERADOR DE BATE-ESTACAS (MENSALISTA)</t>
  </si>
  <si>
    <t>OPERADOR DE BETONEIRA (CAMINHAO) (MENSALISTA)</t>
  </si>
  <si>
    <t>OPERADOR DE BETONEIRA ESTACIONARIA / MISTURADOR (HORISTA)</t>
  </si>
  <si>
    <t>OPERADOR DE BETONEIRA ESTACIONARIA / MISTURADOR (MENSALISTA)</t>
  </si>
  <si>
    <t>OPERADOR DE COMPRESSOR DE AR OU COMPRESSORISTA (HORISTA)</t>
  </si>
  <si>
    <t>OPERADOR DE COMPRESSOR DE AR OU COMPRESSORISTA (MENSALISTA)</t>
  </si>
  <si>
    <t>OPERADOR DE DEMARCADORA DE FAIXAS DE TRAFEGO (HORISTA)</t>
  </si>
  <si>
    <t>OPERADOR DE DEMARCADORA DE FAIXAS DE TRAFEGO (MENSALISTA)</t>
  </si>
  <si>
    <t>OPERADOR DE ESCAVADEIRA (HORISTA)</t>
  </si>
  <si>
    <t>OPERADOR DE ESCAVADEIRA (MENSALISTA)</t>
  </si>
  <si>
    <t>OPERADOR DE GUINCHO OU GUINCHEIRO (HORISTA)</t>
  </si>
  <si>
    <t>OPERADOR DE GUINCHO OU GUINCHEIRO (MENSALISTA)</t>
  </si>
  <si>
    <t>OPERADOR DE GUINDASTE (HORISTA)</t>
  </si>
  <si>
    <t>OPERADOR DE GUINDASTE (MENSALISTA)</t>
  </si>
  <si>
    <t>OPERADOR DE JATO ABRASIVO OU JATISTA (HORISTA)</t>
  </si>
  <si>
    <t>OPERADOR DE JATO ABRASIVO OU JATISTA (MENSALISTA)</t>
  </si>
  <si>
    <t>OPERADOR DE MAQUINAS E TRATORES DIVERSOS - TERRAPLANAGEM (HORISTA)</t>
  </si>
  <si>
    <t>OPERADOR DE MAQUINAS E TRATORES DIVERSOS - TERRAPLANAGEM (MENSALISTA)</t>
  </si>
  <si>
    <t>OPERADOR DE MARTELETE OU MARTELETEIRO (HORISTA)</t>
  </si>
  <si>
    <t>OPERADOR DE MARTELETE OU MARTELETEIRO (MENSALISTA)</t>
  </si>
  <si>
    <t>OPERADOR DE MOTO SCRAPER (HORISTA)</t>
  </si>
  <si>
    <t>OPERADOR DE MOTO SCRAPER (MENSALISTA)</t>
  </si>
  <si>
    <t>OPERADOR DE MOTONIVELADORA (HORISTA)</t>
  </si>
  <si>
    <t>OPERADOR DE MOTONIVELADORA (MENSALISTA)</t>
  </si>
  <si>
    <t>OPERADOR DE PA CARREGADEIRA (HORISTA)</t>
  </si>
  <si>
    <t>OPERADOR DE PA CARREGADEIRA (MENSALISTA)</t>
  </si>
  <si>
    <t>OPERADOR DE PAVIMENTADORA / MESA VIBROACABADORA (HORISTA)</t>
  </si>
  <si>
    <t>OPERADOR DE PAVIMENTADORA / MESA VIBROACABADORA (MENSALISTA)</t>
  </si>
  <si>
    <t>OPERADOR DE ROLO COMPACTADOR (HORISTA)</t>
  </si>
  <si>
    <t>OPERADOR DE ROLO COMPACTADOR (MENSALISTA)</t>
  </si>
  <si>
    <t>OPERADOR DE USINA DE ASFALTO, DE SOLOS OU DE CONCRETO (HORISTA)</t>
  </si>
  <si>
    <t>OPERADOR DE USINA DE ASFALTO, DE SOLOS OU DE CONCRETO (MENSALISTA)</t>
  </si>
  <si>
    <t>OXIGENIO - RECARGA DE GAS PARA CILINDRO (NAO INCLUI TROCA/MANUTENCAO DO CILINDRO)</t>
  </si>
  <si>
    <t>PA CARREGADEIRA SOBRE RODAS, POTENCIA 152 HP, CAPACIDADE DA CACAMBA DE 1,53 A 2,30 M3, PESO OPERACIONAL MAXIMO DE 10216 KG</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</si>
  <si>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</si>
  <si>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</si>
  <si>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</si>
  <si>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</si>
  <si>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</si>
  <si>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</si>
  <si>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</si>
  <si>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</si>
  <si>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</si>
  <si>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</si>
  <si>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</si>
  <si>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</si>
  <si>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</si>
  <si>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</si>
  <si>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</si>
  <si>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</si>
  <si>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</si>
  <si>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</si>
  <si>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</si>
  <si>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</si>
  <si>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</si>
  <si>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</si>
  <si>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</si>
  <si>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</si>
  <si>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</si>
  <si>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ACO ZINCADO, SEXTAVADO, COM ROSCA INTEIRA, DIAMETRO 5/16", COMPRIMENTO 3/4", COM PORCA E ARRUELA LISA LEVE</t>
  </si>
  <si>
    <t>PARAFUSO DE ACO ZINCADO, SEXTAVADO, COM ROSCA SOBERBA, DIAMETRO 3/8", COMPRIMENTO 80 MM</t>
  </si>
  <si>
    <t>PARAFUSO DE ACO ZINCADO, TIPO CHUMBADOR PARABOLT, DIAMETRO 1/2", COMPRIMENTO 75 MM</t>
  </si>
  <si>
    <t>PARAFUSO DE ACO ZINCADO, TIPO CHUMBADOR PARABOLT, DIAMETRO 3/8", COMPRIMENTO 75 MM</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</si>
  <si>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</si>
  <si>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</si>
  <si>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</si>
  <si>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</si>
  <si>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</si>
  <si>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</si>
  <si>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</si>
  <si>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</si>
  <si>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</si>
  <si>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</si>
  <si>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</si>
  <si>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</si>
  <si>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</si>
  <si>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</si>
  <si>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M16 EM ACO GALVANIZADO, COMPRIMENTO = 150 MM, DIAMETRO = 16 MM, CABECA ABAULADA</t>
  </si>
  <si>
    <t>PARAFUSO FRANCES M16 EM ACO GALVANIZADO, COMPRIMENTO = 45 MM, DIAMETRO = 16 MM, CABECA ABAULADA</t>
  </si>
  <si>
    <t>PARAFUSO FRANCES METRICO ZINCADO, DIAMETRO 12 MM, COMPRIMENTO 140MM, COM PORCA SEXTAVADA E ARRUELA DE PRESSAO MEDIA</t>
  </si>
  <si>
    <t>PARAFUSO FRANCES METRICO ZINCADO, DIAMETRO 12 MM, COMPRIMENTO 150 MM, COM PORCA SEXTAVADA E ARRUELA DE PRESSAO MEDIA</t>
  </si>
  <si>
    <t>PARAFUSO FRANCES ZINCADO, DIAMETRO 1/2", COMPRIMENTO 12", COM PORCA E ARRUELA LISA MEDIA</t>
  </si>
  <si>
    <t>PARAFUSO FRANCES ZINCADO, DIAMETRO 1/2", COMPRIMENTO 15", COM PORCA E ARRUELA LISA MEDIA</t>
  </si>
  <si>
    <t>PARAFUSO FRANCES ZINCADO, DIAMETRO 1/2", COMPRIMENTO 2", COM PORCA E ARRUELA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</si>
  <si>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</si>
  <si>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</si>
  <si>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</si>
  <si>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</si>
  <si>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</si>
  <si>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</si>
  <si>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</si>
  <si>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</si>
  <si>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</si>
  <si>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</si>
  <si>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</si>
  <si>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3 1/2" COM ACABAMENTO CROMADO PARA FIXAR PECA SANITARIA, INCLUI PORCA CEGA, ARRUELA E BUCHA DE NYLON TAMANHO S-8</t>
  </si>
  <si>
    <t>PARAFUSO NIQUELADO COM ACABAMENTO CROMADO PARA FIXAR PECA SANITARIA, INCLUI PORCA CEGA, ARRUELA E BUCHA DE NYLON TAMANHO S-10</t>
  </si>
  <si>
    <t>PARAFUSO ZINCADO 5/16" X 250 MM PARA FIXACAO DE TELHA DE FIBROCIMENTO CANALETE 49, INCLUI BUCHA NYLON S-10</t>
  </si>
  <si>
    <t>PARAFUSO ZINCADO 5/16" X 85 MM PARA FIXACAO DE TELHA DE FIBROCIMENTO CANALETE 90, INCLUI BUCHA NYLON S-10</t>
  </si>
  <si>
    <t>PARAFUSO ZINCADO ROSCA SOBERBA 5/16" X 120 MM PARA TELHA FIBROCIMENTO</t>
  </si>
  <si>
    <t>PARAFUSO ZINCADO ROSCA SOBERBA, CABECA SEXTAVADA, 5/16" X 110 MM, PARA FIXACAO DE TELHA EM MADEIRA</t>
  </si>
  <si>
    <t>PARAFUSO ZINCADO ROSCA SOBERBA, CABECA SEXTAVADA, 5/16" X 150 MM, PARA FIXACAO DE TELHA EM MADEIRA</t>
  </si>
  <si>
    <t>PARAFUSO ZINCADO ROSCA SOBERBA, CABECA SEXTAVADA, 5/16" X 180 MM, PARA FIXACAO DE TELHA EM MADEIRA</t>
  </si>
  <si>
    <t>PARAFUSO ZINCADO ROSCA SOBERBA, CABECA SEXTAVADA, 5/16" X 200 MM, PARA FIXACAO DE TELHA EM MADEIRA</t>
  </si>
  <si>
    <t>PARAFUSO ZINCADO ROSCA SOBERBA, CABECA SEXTAVADA, 5/16" X 230 MM, PARA FIXACAO DE TELHA EM MADEIRA</t>
  </si>
  <si>
    <t>PARAFUSO ZINCADO ROSCA SOBERBA, CABECA SEXTAVADA, 5/16" X 250 MM, PARA FIXACAO DE TELHA EM MADEIRA</t>
  </si>
  <si>
    <t>PARAFUSO ZINCADO ROSCA SOBERBA, CABECA SEXTAVADA, 5/16" X 50 MM, PARA FIXACAO DE TELHA EM MADEIRA</t>
  </si>
  <si>
    <t>PARAFUSO ZINCADO ROSCA SOBERBA, CABECA SEXTAVADA, 5/16" X 85 MM, PARA FIXACAO DE TELHA EM MADEIRA</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</si>
  <si>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</si>
  <si>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</si>
  <si>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</si>
  <si>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</si>
  <si>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</si>
  <si>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</si>
  <si>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</si>
  <si>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</si>
  <si>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(25,4 MM)</t>
  </si>
  <si>
    <t>PARAFUSO, AUTOATARRAXANTE, CABECA CHATA, FENDA SIMPLES, EM ACO ZINCADO, 1/4" (6,35 MM) X 25 MM</t>
  </si>
  <si>
    <t>PARAFUSO, COMUM, ASTM A307, SEXTAVADO, DIAMETRO 1/2" (12,7 MM), COMPRIMENTO 1" (25,4 MM)</t>
  </si>
  <si>
    <t>PARALELEPIPEDO GRANITICO OU BASALTICO, PARA PAVIMENTACAO, SEM FRETE (VARIACAO REGIONAL DE PECAS POR M2)</t>
  </si>
  <si>
    <t>MIL</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</si>
  <si>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</si>
  <si>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</si>
  <si>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</si>
  <si>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</si>
  <si>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</si>
  <si>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</si>
  <si>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</si>
  <si>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</si>
  <si>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</si>
  <si>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</si>
  <si>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</si>
  <si>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</si>
  <si>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</si>
  <si>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</si>
  <si>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</si>
  <si>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</si>
  <si>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</si>
  <si>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ARDOSIA, CINZA, *40 X 40* CM, E= *1 CM</t>
  </si>
  <si>
    <t>PEDRA ARDOSIA, CINZA, 20 X 40 CM, E= *1 CM</t>
  </si>
  <si>
    <t>PEDRA ARDOSIA, CINZA, 30 X 30, E= *1 CM</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</si>
  <si>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</si>
  <si>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</si>
  <si>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</si>
  <si>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</si>
  <si>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</si>
  <si>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</si>
  <si>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</si>
  <si>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</si>
  <si>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</si>
  <si>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</si>
  <si>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</si>
  <si>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</si>
  <si>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</si>
  <si>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</si>
  <si>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</si>
  <si>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</si>
  <si>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</si>
  <si>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</si>
  <si>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</si>
  <si>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</si>
  <si>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</si>
  <si>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OU "W" EM ACO LAMINADO, QUAISQUER DIMENSOES</t>
  </si>
  <si>
    <t>PERFIL "U" ENRIJECIDO, EM CHAPA DOBRADA DE ACO LAMINADO, E = 3,75 MM, H = 200 MM, L = 75 MM (9,94 KG/M)</t>
  </si>
  <si>
    <t>PERFIL "U" SIMPLES, EM CHAPA DOBRADA DE ACO LAMINADO, E = 2,65 MM, H = 75 MM, L = 40 MM (3,04 KG/M)</t>
  </si>
  <si>
    <t>PERFIL "U" SIMPLES, EM CHAPA DOBRADA DE ACO LAMINADO, E = 3 MM, H = 125 MM, L = 50 MM (5,07 KG/M)</t>
  </si>
  <si>
    <t>PERFIL "U" SIMPLES, EM CHAPA DOBRADA DE ACO LAMINADO, E = 3 MM, H = 200 MM, L = 50 MM (6,83 KG/M)</t>
  </si>
  <si>
    <t>PERFIL "U" SIMPLES, EM CHAPA DOBRADA DE ACO LAMINADO, E = 4,75 MM, H = 100 MM, L = 75 MM (8,74 KG/M)</t>
  </si>
  <si>
    <t>PERFIL "U" SIMPLES, EM CHAPA DOBRADA DE ACO LAMINADO, E = 8 MM, H = 150 MM, L = 75 MM (16,97 KG/M)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</si>
  <si>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</si>
  <si>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</si>
  <si>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</si>
  <si>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</si>
  <si>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</si>
  <si>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</si>
  <si>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</si>
  <si>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</si>
  <si>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EM ALUMINIO, FORMATO U, ABAS IGUAIS, LARGURA DE 12,70 MM (1/2 POL), ESPESSURA 1,58 MM (1/16 POL) E PESO LINEAR DE APROXIMADAMENTE 0,149 KG/M</t>
  </si>
  <si>
    <t>PERFIL EM ALUMINIO, FORMATO U, ABAS IGUAIS, LARGURA DE 25,4 MM (1"), ESPESSURA DE 2,38 MM (3/32") E PESO LINEAR DE APROXIMADAMENTE 0,460 KG/M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</si>
  <si>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</si>
  <si>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</si>
  <si>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</si>
  <si>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</si>
  <si>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</si>
  <si>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</si>
  <si>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</si>
  <si>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</si>
  <si>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</si>
  <si>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</si>
  <si>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</si>
  <si>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BRANCO, PARA FORRO REMOVIVEL, 24 X 1250 MM (L X C)</t>
  </si>
  <si>
    <t>PERFIL TRAVESSA (SECUNDARIO), T CLICADO, EM ACO GALVANIZADO, BRANCO, PARA FORRO REMOVIVEL, 24 X 625 MM (L X C)</t>
  </si>
  <si>
    <t>PERFILADO PERFURADO 19 X 38 MM, CHAPA 22</t>
  </si>
  <si>
    <t>PERFILADO PERFURADO DUPLO 38 X 76 MM, CHAPA 22</t>
  </si>
  <si>
    <t>PERFILADO PERFURADO SIMPLES 38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</si>
  <si>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</si>
  <si>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</si>
  <si>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DE COROA DIAMANTADA PARA CONCRETO, DIAMETRO ATE 250 MM, MOTOR ELETRICO 220 V, POTENCIA 2.500W</t>
  </si>
  <si>
    <t>PERFURATRIZ HIDRAULICA COM TRADO CURTO ACOPLADO, PROFUNDIDADE MAXIMA DE 20 M, DIAMETRO MAXIMO DE 1500 MM, POTENCIA INSTALADA DE 137 HP, MESA ROTATIVA COM TORQUE MAXIMO DE 30 KNM (INCLUI MONTAGEM, NAO INCLUI CAMINHAO)</t>
  </si>
  <si>
    <t>PERFURATRIZ HIDRAULICA SOBRE ESTEIRA, TORQUE MAXIMO 161 KNM, PROFUNDIDADE MAXIMA 54 M, DIAMETRO MAXIMO 1500 MM, POTENCIA MOTOR 268 HP</t>
  </si>
  <si>
    <t>PERFURATRIZ HIDRAULICA SOBRE ESTEIRA, TORQUE MAXIMO 98 KNM, PROFUNDIDADE MAXIMA 25 M, DIAMETRO MAXIMO 115 MM, POTENCIA MOTOR 190 HP</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</si>
  <si>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</si>
  <si>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</si>
  <si>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</si>
  <si>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PARA EXECUCAO DE ESTACAS SECANTES, TIPO HELICE CONTINUA COM CABECOTE DUPLO E TUBO METALICO 300 KW</t>
  </si>
  <si>
    <t>PERFURATRIZ PARA FURO DIRECIONAL HORIZONTAL (HDD) COM CAPACIDADE ATE 89 KN, POTENCIA 24,8 HP A 80 HP (INCLUSO FERRAMENTAS E LOCALIZADOR), PARA REDE SUBTERRANEA</t>
  </si>
  <si>
    <t>PERFURATRIZ PARA FURO DIRECIONAL HORIZONTAL (HDD) COM CAPACIDADE DE 201 KN A 560 KN, POTENCIA 200 HP A 260 HP (INCLUSO FERRAMENTAS E LOCALIZADOR), PARA REDE SUBTERRANEA</t>
  </si>
  <si>
    <t>PERFURATRIZ PARA FURO DIRECIONAL HORIZONTAL (HDD) COM CAPACIDADE DE 90 KN A 200 KN, POTENCIA 100 HP A 160 HP (INCLUSO FERRAMENTAS E LOCALIZADOR), PARA REDE SUBTERRANEA</t>
  </si>
  <si>
    <t>PERFURATRIZ PNEUMATICA MANUAL DE PESO MEDIO, 18KG, COMPRIMENTO DE CURSO DE 6 M, DIAMETRO DO PISTAO DE 5,5 CM</t>
  </si>
  <si>
    <t>PERFURATRIZ ROTATIVA SOBRE ESTEIRA, TORQUE MAXIMO 2500 KGM, POTENCIA 110 HP, MOTOR DIESEL</t>
  </si>
  <si>
    <t>PERFURATRIZ SOBRE ESTEIRA, TORQUE MAXIMO 600 KGF, PESO MEDIO 1000 KG, POTENCIA 20 HP, DIAMETRO MAXIMO 10"</t>
  </si>
  <si>
    <t>PERFURATRIZ SOBRE ESTEIRA, TORQUE MAXIMO DE 600 KGF, POTENCIA ENTRE 50 E 60 HP, DIAMETRO MAXIMO DE 10"</t>
  </si>
  <si>
    <t>PERNEIRA DE RASPA COM VELCRO</t>
  </si>
  <si>
    <t>PICAPE CABINE SIMPLES COM MOTOR 1.6 FLEX, CAMBIO MANUAL, POTENCIA 101/104 CV, 2 PORTAS</t>
  </si>
  <si>
    <t>PILAR QUADRADO NAO APARELHADO *10 X 10* CM, EM MACARANDUBA/MASSARANDUBA, ANGELIM OU EQUIVALENTE DA REGIAO - BRUTA</t>
  </si>
  <si>
    <t>PILAR QUADRADO NAO APARELHADO *15 X 15* CM, EM MACARANDUBA/MASSARANDUBA, ANGELIM OU EQUIVALENTE DA REGIAO - BRUTA</t>
  </si>
  <si>
    <t>PILAR QUADRADO NAO APARELHADO *20 X 20* CM, EM MACARANDUBA/MASSARANDUBA, ANGELIM OU EQUIVALENTE DA REGIAO - BRUTA</t>
  </si>
  <si>
    <t>PINGADEIRA PLASTICA PARA TELHA DE FIBROCIMENTO CANALETE 49/KALHETA OU CANALETE 90/KALHETAO</t>
  </si>
  <si>
    <t>PINO DE ACO COM ARRUELA CONICA, DIAMETRO ARRUELA = *23* MM E COMP HASTE = *27* MM (ACAO INDIRETA)</t>
  </si>
  <si>
    <t>PINO DE ACO COM FURO, HASTE = 27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</si>
  <si>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</si>
  <si>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</si>
  <si>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</si>
  <si>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</si>
  <si>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</si>
  <si>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</si>
  <si>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</si>
  <si>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</si>
  <si>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</si>
  <si>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</si>
  <si>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</si>
  <si>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</si>
  <si>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</si>
  <si>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</si>
  <si>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</si>
  <si>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COR LISA, PEI MAIOR OU IGUAL A 4, FORMATO MAIOR QUE 2025 CM2</t>
  </si>
  <si>
    <t>PISO EM CERAMICA ESMALTADA, COR LISA, PEI MAIOR OU IGUAL A 4,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</si>
  <si>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</si>
  <si>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</si>
  <si>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</si>
  <si>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</si>
  <si>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</si>
  <si>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LISO, MONOCOLOR, ACETINADO OU POLIDO, FORMATO MAIOR QUE 2500 ATE 6400 CM2</t>
  </si>
  <si>
    <t>PISO EM PORCELANATO,RETIFICADO, LISO, MONOCOLOR, ACETINADO OU POLIDO, FORMATO MAIOR QUE 6400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</si>
  <si>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</si>
  <si>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</si>
  <si>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</si>
  <si>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</si>
  <si>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</si>
  <si>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</si>
  <si>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</si>
  <si>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</si>
  <si>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TATIL / PODOTATIL, LADRILHO HIDRAULICO / CONCRETO, *25 X 25* CM, E= *2,5* CM, PADRAO TATIL ALERTA OU DIRECIONAL, COR AMARELA</t>
  </si>
  <si>
    <t>PISO TATIL / PODOTATIL, LADRILHO HIDRAULICO/CONCRETO, *40 X 40* CM, E= 2,5* CM, PADRAO TATIL ALERTA OU DIRECIONAL, COR NATURAL</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</si>
  <si>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</si>
  <si>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</si>
  <si>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</si>
  <si>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</si>
  <si>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VARIAVEL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</si>
  <si>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</si>
  <si>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</si>
  <si>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</si>
  <si>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</si>
  <si>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</si>
  <si>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</si>
  <si>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</si>
  <si>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</si>
  <si>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</si>
  <si>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</si>
  <si>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</si>
  <si>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</si>
  <si>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</si>
  <si>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</si>
  <si>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</si>
  <si>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</si>
  <si>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</si>
  <si>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</si>
  <si>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</si>
  <si>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</si>
  <si>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</si>
  <si>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</si>
  <si>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</si>
  <si>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</si>
  <si>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</si>
  <si>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</si>
  <si>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</si>
  <si>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</si>
  <si>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</si>
  <si>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</si>
  <si>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</si>
  <si>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</si>
  <si>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</si>
  <si>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</si>
  <si>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</si>
  <si>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</si>
  <si>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EXERCICIOS, 2,00 M X 1,00 M (CHAPA GALVANIZADA #20), ESTRUTURA EM TUBOS REDONDOS DE ACO CARBONO, PINTURA NO PROCESSO ELETROSTATICO, ADESIVO FRENTE E VERSO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</si>
  <si>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</si>
  <si>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</si>
  <si>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X 40* CM, E = 6 CM, COR NATURAL</t>
  </si>
  <si>
    <t>PLACA/TAMPA CEGA EM LATAO ESCOVADO PARA CONDULETE EM LIGA DE ALUMINIO 4 X 4"</t>
  </si>
  <si>
    <t>PLUG OU BUJAO DE FERRO GALVANIZADO, DE 1 1/2"</t>
  </si>
  <si>
    <t>PLUG OU BUJAO DE FERRO GALVANIZADO, DE 1 1/4"</t>
  </si>
  <si>
    <t>PLUG OU BUJAO DE FERRO GALVANIZADO, DE 1"</t>
  </si>
  <si>
    <t>PLUG OU BUJAO DE FERRO GALVANIZADO, DE 1/2"</t>
  </si>
  <si>
    <t>PLUG OU BUJAO DE FERRO GALVANIZADO, DE 2 1/2"</t>
  </si>
  <si>
    <t>PLUG OU BUJAO DE FERRO GALVANIZADO, DE 2"</t>
  </si>
  <si>
    <t>PLUG OU BUJAO DE FERRO GALVANIZADO, DE 3"</t>
  </si>
  <si>
    <t>PLUG OU BUJAO DE FERRO GALVANIZADO, DE 3/4"</t>
  </si>
  <si>
    <t>PLUG OU BUJAO DE FERRO GALVANIZADO, DE 4"</t>
  </si>
  <si>
    <t>PLUG PVC, JE, DN 100 MM, PARA REDE COLETORA ESGOTO</t>
  </si>
  <si>
    <t>PLUG PVC, JE, DN 150 MM, PARA REDE COLETORA ESGOTO</t>
  </si>
  <si>
    <t>PO DE PEDRA (POSTO PEDREIRA/FORNECEDOR, SEM FRETE)</t>
  </si>
  <si>
    <t>POCEIRO / ESCAVADOR DE VALAS E TUBULOES (HORISTA)</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</si>
  <si>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</si>
  <si>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</si>
  <si>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</si>
  <si>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</si>
  <si>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</si>
  <si>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</si>
  <si>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</si>
  <si>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</si>
  <si>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</si>
  <si>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ROLICO SEM TRATAMENTO, D = 8 A 11 CM, H = 3 M, EM EUCALIPTO OU EQUIVALENTE DA REGIAO - BRUTA (PARA ESCORAMENTO)</t>
  </si>
  <si>
    <t>PONTALETE ROLICO SEM TRATAMENTO, D = 8 A 11 CM, H = 6 M, EM EUCALIPTO OU EQUIVALENTE DA REGIAO - BRUTA (PARA ESCORAMENTO)</t>
  </si>
  <si>
    <t>PONTEIRO DE ACO, LISO, REDONDO, 3/4" X 10"</t>
  </si>
  <si>
    <t>PORCA OLHAL EM ACO GALVANIZADO, ESPESSURA 16MM, ABERTURA 21MM</t>
  </si>
  <si>
    <t>PORCA OLHAL M 16, EM ACO GALVANIZADO, DIAMETRO = 16 MM</t>
  </si>
  <si>
    <t>PORCA ZINCADA, QUADRADA, DIAMETRO 3/8"</t>
  </si>
  <si>
    <t>PORCA ZINCADA, QUADRADA, DIAMETRO 5/8"</t>
  </si>
  <si>
    <t>PORCA ZINCADA, SEXTAVADA, DIAMETRO 1"</t>
  </si>
  <si>
    <t>PORCA ZINCADA, SEXTAVADA, DIAMETRO 1/2"</t>
  </si>
  <si>
    <t>PORCA ZINCADA, SEXTAVADA, DIAMETRO 1/4"</t>
  </si>
  <si>
    <t>PORCA ZINCADA, SEXTAVADA, DIAMETRO 3/8"</t>
  </si>
  <si>
    <t>PORCA ZINCADA, SEXTAVADA, DIAMETRO 5/16"</t>
  </si>
  <si>
    <t>PORCA ZINCADA, SEXTAVADA, DIAMETRO 5/8"</t>
  </si>
  <si>
    <t>PORTA CADEADO EM ACO GALVANIZADO, COMPRIMENTO DE 3 1/2"</t>
  </si>
  <si>
    <t>PORTA CORTA-FOGO SIMPLES PARA SAIDA DE EMERGENCIA, 1 FOLHA DE ABRIR, 5 CM, ACABAMENTO NATURAL / SEM PINTURA, COM FECHADURA TIPO TRINCO, DOBRADICAS E BATENTE,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</si>
  <si>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</si>
  <si>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</si>
  <si>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</si>
  <si>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</si>
  <si>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</si>
  <si>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</si>
  <si>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</si>
  <si>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</si>
  <si>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 GIRO, EM MADEIRA MACICA (ANGELIM OU EQUIVALENTE REGIONAL), QUALQUER DESENHO (VERTICAL/DIAGONAL/HORIZ.), E = *3,5* CM, DIMENSOES 2,10 X 0,70 (SOMENTE FOLHA DE PORTA, ACABAMENTO NATURAL)</t>
  </si>
  <si>
    <t>PORTA DE ABRIR EM ACO, COM DIVISAO HORIZONTAL PARA VIDROS, 90 X 210 CM, COM FUNDO ANTICORROSIVO/PRIMER DE PROTECAO, INCLUI FECHADURA, MACANETA E PARAFUSO, SEM GUARNICAO/ALIZAR/VISTA, VIDROS NAO INCLUSOS</t>
  </si>
  <si>
    <t>PORTA DE ABRIR EM ACO, TIPO VENEZIANA, 90 X 210 CM, COM FUNDO ANTICORROSIVO / PRIMER DE PROTECAO, INCLUI FECHADURA, MACANETA E PARAFUSOS, SEM GUARNICAO/ALIZAR/VISTA</t>
  </si>
  <si>
    <t>PORTA DE ABRIR EM ALUMINIO COM DIVISAO HORIZONTAL PARA VIDROS, ACABAMENTO ANODIZADO NATURAL, VIDROS INCLUSOS, SEM GUARNICAO/ALIZAR/VISTA, 87 CM X 210 CM</t>
  </si>
  <si>
    <t>PORTA DE ABRIR EM ALUMINIO COM LAMBRI HORIZONTAL/LAMINADA, ACABAMENTO ANODIZADO NATURAL, SEM GUARNICAO/ALIZAR/VISTA</t>
  </si>
  <si>
    <t>PORTA DE ABRIR EM ALUMINIO TIPO VENEZIANA, ACABAMENTO ANODIZADO NATURAL, SEM GUARNICAO/ALIZAR/VISTA</t>
  </si>
  <si>
    <t>PORTA DE ABRIR, TIPO VENEZIANA, EM ALUMINIO, ACABAMENTO ANODIZADO NATURAL, 90 CM X 210 CM (LARGURA X ALTURA), SEM GUARNICAO/ALIZAR/VISTA</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</si>
  <si>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</si>
  <si>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</si>
  <si>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</si>
  <si>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</si>
  <si>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</si>
  <si>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</si>
  <si>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</si>
  <si>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</si>
  <si>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</si>
  <si>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</si>
  <si>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</si>
  <si>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</si>
  <si>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</si>
  <si>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</si>
  <si>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</si>
  <si>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</si>
  <si>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</si>
  <si>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</si>
  <si>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</si>
  <si>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</si>
  <si>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</si>
  <si>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 MADEIRA-DE-LEI QUADRICULADA PARA VIDRO, DE CORRER (ANGELIM OU EQUIVALENTE REGIONAL), E = *3,5* CM</t>
  </si>
  <si>
    <t>PORTA DE MADEIRA-DE-LEI TIPO VENEZIANA (ANGELIM OU EQUIVALENTE REGIONAL), E = *3,5* CM</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</si>
  <si>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</si>
  <si>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</si>
  <si>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</si>
  <si>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</si>
  <si>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</si>
  <si>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</si>
  <si>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</si>
  <si>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INFERIOR/BASE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</si>
  <si>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</si>
  <si>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</si>
  <si>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7 M, DIAMETRO INFERIOR = *125* MM</t>
  </si>
  <si>
    <t>POSTE CONICO CONTINUO EM ACO GALVANIZADO, CURVO, BRACO SIMPLES, FLANGEADO, H = 9 M, DIAMETRO INFERIOR = *135*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</si>
  <si>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</si>
  <si>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</si>
  <si>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</si>
  <si>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</si>
  <si>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</si>
  <si>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</si>
  <si>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</si>
  <si>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</si>
  <si>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</si>
  <si>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</si>
  <si>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</si>
  <si>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</si>
  <si>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</si>
  <si>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</si>
  <si>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</si>
  <si>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</si>
  <si>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</si>
  <si>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</si>
  <si>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</si>
  <si>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</si>
  <si>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</si>
  <si>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</si>
  <si>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</si>
  <si>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</si>
  <si>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</si>
  <si>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</si>
  <si>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</si>
  <si>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</si>
  <si>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</si>
  <si>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</si>
  <si>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</si>
  <si>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</si>
  <si>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</si>
  <si>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</si>
  <si>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</si>
  <si>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</si>
  <si>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</si>
  <si>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</si>
  <si>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</si>
  <si>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</si>
  <si>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</si>
  <si>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</si>
  <si>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</si>
  <si>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</si>
  <si>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</si>
  <si>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</si>
  <si>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</si>
  <si>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</si>
  <si>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</si>
  <si>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</si>
  <si>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</si>
  <si>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</si>
  <si>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</si>
  <si>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</si>
  <si>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</si>
  <si>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</si>
  <si>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</si>
  <si>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</si>
  <si>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</si>
  <si>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PRANCHA APARELHADA *4 X 30* CM, EM MACARANDUBA/MASSARANDUBA, ANGELIM OU EQUIVALENTE DA REGIAO</t>
  </si>
  <si>
    <t>PRANCHA NAO APARELHADA *6 X 25* CM, EM MACARANDUBA/MASSARANDUBA, ANGELIM OU EQUIVALENTE DA REGIAO - BRUTA</t>
  </si>
  <si>
    <t>PRANCHA NAO APARELHADA *6 X 30* CM, EM MACARANDUBA/MASSARANDUBA, ANGELIM OU EQUIVALENTE DA REGIAO - BRUTA</t>
  </si>
  <si>
    <t>PRANCHA NAO APARELHADA *6 X 40* CM, EM MACARANDUBA/MASSARANDUBA, ANGELIM OU EQUIVALENTE DA REGIAO - BRUTA</t>
  </si>
  <si>
    <t>PRANCHAO APARELHADO *7,5 X 23* CM, EM MACARANDUBA/MASSARANDUBA, ANGELIM OU EQUIVALENTE DA REGIAO</t>
  </si>
  <si>
    <t>PRANCHAO APARELHADO *8 X 30* CM, EM MACARANDUBA/MASSARANDUBA, ANGELIM OU EQUIVALENTE DA REGIAO</t>
  </si>
  <si>
    <t>PRANCHAO NAO APARELHADO *7,5 X 23* CM, EM MACARANDUBA/MASSARANDUBA, ANGELIM OU EQUIVALENTE DA REGIAO - BRUTA</t>
  </si>
  <si>
    <t>PRANCHAO NAO APARELHADO *8 X 30* CM, EM MACARANDUBA/MASSARANDUBA, ANGELIM OU EQUIVALENTE DA REGIAO - BRUTA</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</si>
  <si>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</si>
  <si>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</si>
  <si>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</si>
  <si>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</si>
  <si>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</si>
  <si>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</si>
  <si>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</si>
  <si>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</si>
  <si>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</si>
  <si>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</si>
  <si>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</si>
  <si>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</si>
  <si>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</si>
  <si>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</si>
  <si>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</si>
  <si>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33 (3 X 9)</t>
  </si>
  <si>
    <t>PREGO DE ACO POLIDO COM CABECA 22 X 48 (4 1/4 X 5)</t>
  </si>
  <si>
    <t>PREGO DE ACO POLIDO COM CABECA DUPLA 17 X 27 (2 1/2 X 11)</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</si>
  <si>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</si>
  <si>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</si>
  <si>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</si>
  <si>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</si>
  <si>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</si>
  <si>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</si>
  <si>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</si>
  <si>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CANEQUINHA, COM VOLUME DE 1,50 L, SEM COMPRESSOR</t>
  </si>
  <si>
    <t>PROLONGADOR/ EXTENSOR TELESCOPICO, EM CHAPA METALICA, COM 3 METROS, PARA ROLO DE PINTURA</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</si>
  <si>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</si>
  <si>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</si>
  <si>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</si>
  <si>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</si>
  <si>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</si>
  <si>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FACIAL DE POLICARBONATO, 200 MM X *390* MM, COM COROA E CARNEIRA</t>
  </si>
  <si>
    <t>PROTETOR SOLAR FPS 30, EMBALAGEM 2 LITROS</t>
  </si>
  <si>
    <t>PROTETOR/PONTEIRA PLASTICA PARA PONTA DE VERGALHAO DE ATE 1", TIPO PROTETOR DE ESPERA</t>
  </si>
  <si>
    <t>PRUMO DE CENTRO EM ACO *400* G, COM CORDAO EM NYLON E CALCO GUIA EM ACO OU MADEIRA</t>
  </si>
  <si>
    <t>PRUMO DE PAREDE EM ACO 700 A 750 G, COM CORDAO EM NYLON E TACO</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</si>
  <si>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</si>
  <si>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</si>
  <si>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</si>
  <si>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</si>
  <si>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PUNHO PARA PERFURATRIZ DE ESTEIRA T38, D = 1 1/2" (38 MM), C = 380 MM</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</si>
  <si>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</si>
  <si>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</si>
  <si>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</si>
  <si>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</si>
  <si>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</si>
  <si>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</si>
  <si>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</si>
  <si>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</si>
  <si>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</si>
  <si>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</si>
  <si>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</si>
  <si>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</si>
  <si>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</si>
  <si>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</si>
  <si>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</si>
  <si>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</si>
  <si>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</si>
  <si>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</si>
  <si>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</si>
  <si>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</si>
  <si>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</si>
  <si>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</si>
  <si>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</si>
  <si>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</si>
  <si>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</si>
  <si>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</si>
  <si>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</si>
  <si>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</si>
  <si>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</si>
  <si>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</si>
  <si>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</si>
  <si>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</si>
  <si>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</si>
  <si>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</si>
  <si>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3 DISJUNTORES NEMA OU 4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</si>
  <si>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</si>
  <si>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</si>
  <si>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</si>
  <si>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</si>
  <si>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</si>
  <si>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</si>
  <si>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</si>
  <si>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</si>
  <si>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</si>
  <si>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</si>
  <si>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</si>
  <si>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</si>
  <si>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</si>
  <si>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QUADRADA BRANCA</t>
  </si>
  <si>
    <t>RALO SECO CONICO, PVC, 100 X 40 MM, COM GRELHA REDONDA BRANCA</t>
  </si>
  <si>
    <t>RALO SIFONADO CILINDRICO, PVC, 100 X 40 MM, COM GRELHA REDONDA BRANCA</t>
  </si>
  <si>
    <t>RALO SIFONADO QUADRADO, PVC, 100 X 53 MM, SAIDA 40 MM, COM GRELHA QUADRADA BRANCA</t>
  </si>
  <si>
    <t>RALO SIFONADO REDONDO CONICO, PVC, 100 X 40 MM, COM GRELHA REDONDA BRANCA</t>
  </si>
  <si>
    <t>REBITE DE REPUXO EM ALUMINIO VAZADO, DIAMETRO 3,2 X 8 MM DE COMPRIMENTO (1KG = 1025 UNIDADES)</t>
  </si>
  <si>
    <t>REBOLO ABRASIVO RETO DE USO GERAL GRAO 36, DE 6 X 1" (DIAMETRO X ESPESSURA)</t>
  </si>
  <si>
    <t>REBOLO ABRASIVO RETO DE USO GERAL GRAO 36, DE 6 X 3/4" (DIAMETRO X ESPESSURA)</t>
  </si>
  <si>
    <t>RECICLADORA DE ASFALTO A FRIO SOBRE RODAS, LARG. FRESAGEM 2,00 M, POT. 315 KW/422 HP</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</si>
  <si>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</si>
  <si>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</si>
  <si>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</si>
  <si>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</si>
  <si>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</si>
  <si>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</si>
  <si>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</si>
  <si>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</si>
  <si>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</si>
  <si>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</si>
  <si>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</si>
  <si>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</si>
  <si>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</si>
  <si>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</si>
  <si>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</si>
  <si>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</si>
  <si>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</si>
  <si>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 COM CORPO DIVIDIDO</t>
  </si>
  <si>
    <t>REGISTRO DE ESFERA, PVC, COM VOLANTE, VS, ROSCAVEL, DN 1/2",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</si>
  <si>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</si>
  <si>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</si>
  <si>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</si>
  <si>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</si>
  <si>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</si>
  <si>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</si>
  <si>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</si>
  <si>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</si>
  <si>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</si>
  <si>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</si>
  <si>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</si>
  <si>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</si>
  <si>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1/2"</t>
  </si>
  <si>
    <t>REGISTRO GAVETA BRUTO EM LATAO FORJADO, BITOLA 1 1/4"</t>
  </si>
  <si>
    <t>REGISTRO GAVETA BRUTO EM LATAO FORJADO, BITOLA 1"</t>
  </si>
  <si>
    <t>REGISTRO GAVETA BRUTO EM LATAO FORJADO, BITOLA 1/2"</t>
  </si>
  <si>
    <t>REGISTRO GAVETA BRUTO EM LATAO FORJADO, BITOLA 2 1/2"</t>
  </si>
  <si>
    <t>REGISTRO GAVETA BRUTO EM LATAO FORJADO, BITOLA 2"</t>
  </si>
  <si>
    <t>REGISTRO GAVETA BRUTO EM LATAO FORJADO, BITOLA 3"</t>
  </si>
  <si>
    <t>REGISTRO GAVETA BRUTO EM LATAO FORJADO, BITOLA 3/4"</t>
  </si>
  <si>
    <t>REGISTRO GAVETA BRUTO EM LATAO FORJADO, BITOLA 4"</t>
  </si>
  <si>
    <t>REGISTRO GAVETA COM ACABAMENTO E CANOPLA CROMADOS, SIMPLES, BITOLA 1 1/2"</t>
  </si>
  <si>
    <t>REGISTRO GAVETA COM ACABAMENTO E CANOPLA CROMADOS, SIMPLES, BITOLA 1 1/4"</t>
  </si>
  <si>
    <t>REGISTRO GAVETA COM ACABAMENTO E CANOPLA CROMADOS, SIMPLES, BITOLA 1"</t>
  </si>
  <si>
    <t>REGISTRO GAVETA COM ACABAMENTO E CANOPLA CROMADOS, SIMPLES, BITOLA 1/2"</t>
  </si>
  <si>
    <t>REGISTRO GAVETA COM ACABAMENTO E CANOPLA CROMADOS, SIMPLES, BITOLA 3/4"</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</si>
  <si>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</si>
  <si>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</si>
  <si>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t>
  </si>
  <si>
    <t>REGISTRO PRESSAO BRUTO EM LATAO FORJADO, BITOLA 3/4"</t>
  </si>
  <si>
    <t>REGISTRO PRESSAO COM ACABAMENTO E CANOPLA CROMADA, SIMPLES, BITOLA 1/2"</t>
  </si>
  <si>
    <t>REGISTRO PRESSAO COM ACABAMENTO E CANOPLA CROMADA, SIMPLES, BITOLA 3/4"</t>
  </si>
  <si>
    <t>REGUA DE ALUMINIO PARA PEDREIRO 2 M X *25,5* MM</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</si>
  <si>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</si>
  <si>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</si>
  <si>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</si>
  <si>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</si>
  <si>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</si>
  <si>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</si>
  <si>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</si>
  <si>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 MASCARA SEMI FACIAL COM UMA VALVULA DE INALACAO E DUAS DE EXALACAO, PROTECAO CONTRA VAPORES ORGANICOS E GASES ACIDOS (1 FILTRO INCLUIDO)</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</si>
  <si>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</si>
  <si>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</si>
  <si>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</si>
  <si>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</si>
  <si>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</si>
  <si>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</si>
  <si>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</si>
  <si>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PARA FACHADAS, PECAS NO FORMATO APROX. *5 X 15* CM, FORNECIDAS EM PLACAS COM PECAS UNIDAS EM PONTOS</t>
  </si>
  <si>
    <t>REVESTIMENTO EM CERAMICA ESMALTADA PARA FACHADAS, PECAS NO FORMATO APROX. *7 X 26* CM, FORNECIDAS EM PLACAS COM PECAS UNIDAS EM PONTOS</t>
  </si>
  <si>
    <t>REVESTIMENTO EM CERAMICA ESMALTADA, FORMATO MAIOR A 2025 CM2</t>
  </si>
  <si>
    <t>REVESTIMENTO EPOXI DE ALTA RESISTENCIA QUIMICA, ISENTO DE SOLVENTES, BICOMPONENTE</t>
  </si>
  <si>
    <t>REVESTIMENTO PARA ESCADA EM GRANILITE, MARMORITE OU GRANITINA ESP = 8 MM (INCLUSO EXECUCAO)</t>
  </si>
  <si>
    <t>REVESTIMENTO PARA PAREDE, EM CERAMICA ESMALTADA, FORMATO MENOR OU IGUAL A 2025 CM2</t>
  </si>
  <si>
    <t>RIPA APARELHADA *1,5 X 5* CM, EM MACARANDUBA/MASSARANDUBA, ANGELIM OU EQUIVALENTE DA REGIAO</t>
  </si>
  <si>
    <t>RIPA NAO APARELHADA *1 X 3* CM, EM MACARANDUBA/MASSARANDUBA, ANGELIM OU EQUIVALENTE DA REGIAO - BRUTA</t>
  </si>
  <si>
    <t>RIPA NAO APARELHADA, *1,5 X 5* CM, EM MACARANDUBA/MASSARANDUBA, ANGELIM OU EQUIVALENTE DA REGIAO - BRUTA</t>
  </si>
  <si>
    <t>RISCADOR DE FORMICA COM COMPRIMENTO *16* CM E ALTURA *5* CM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</si>
  <si>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</si>
  <si>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</si>
  <si>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</si>
  <si>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</si>
  <si>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</si>
  <si>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</si>
  <si>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</si>
  <si>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</si>
  <si>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</si>
  <si>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</si>
  <si>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BORRACHA DUPLA E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</si>
  <si>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</si>
  <si>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</si>
  <si>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</si>
  <si>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</si>
  <si>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</si>
  <si>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</si>
  <si>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</si>
  <si>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</si>
  <si>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</si>
  <si>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</si>
  <si>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</si>
  <si>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</si>
  <si>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</si>
  <si>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X 68 MM (COMPRIMENTO X DIAMETRO), SEM CABO</t>
  </si>
  <si>
    <t>ROLO DE LA DE CARNEIRO 25 MM X 23 CM (ALTURA DA LA X COMPRIMENTO), SEM CABO</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</si>
  <si>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</si>
  <si>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</si>
  <si>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</si>
  <si>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</si>
  <si>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</si>
  <si>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</si>
  <si>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</si>
  <si>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</si>
  <si>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</si>
  <si>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</si>
  <si>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</si>
  <si>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</si>
  <si>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</si>
  <si>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</si>
  <si>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</si>
  <si>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 POLEGADAS</t>
  </si>
  <si>
    <t>SAPATA DE PVC ADITIVADO NERVURADO D = 8 POLEGADAS</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</si>
  <si>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</si>
  <si>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</si>
  <si>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</si>
  <si>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</si>
  <si>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MACARANDUBA/MASSARANDUBA, ANGELIM OU EQUIVALENTE DA REGIAO</t>
  </si>
  <si>
    <t>SARRAFO NAO APARELHADO *2,5 X 10*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</si>
  <si>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</si>
  <si>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</si>
  <si>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</si>
  <si>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</si>
  <si>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</si>
  <si>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</si>
  <si>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(25 MM)</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</si>
  <si>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</si>
  <si>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</si>
  <si>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</si>
  <si>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</si>
  <si>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310ML</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</si>
  <si>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</si>
  <si>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</si>
  <si>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</si>
  <si>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</si>
  <si>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</si>
  <si>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</si>
  <si>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</si>
  <si>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</si>
  <si>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</si>
  <si>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</si>
  <si>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</si>
  <si>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</si>
  <si>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SERRALHEIRO (HORISTA)</t>
  </si>
  <si>
    <t>SERRALHEIRO (MENSALISTA)</t>
  </si>
  <si>
    <t>SERROTE PROFISSIONAL EM ACO TEMPERADO 20", CABO DE MADEIRA</t>
  </si>
  <si>
    <t>SERVENTE DE OBRAS (HORISTA)</t>
  </si>
  <si>
    <t>SERVENTE DE OBRAS (MENSALISTA)</t>
  </si>
  <si>
    <t>SERVICO DE BOMBEAMENTO DE CONCRETO COM CONSUMO MINIMO DE 40 M3, (DISPONIBILIZACAO DE BOMBA), SEM O LANCAMENTO</t>
  </si>
  <si>
    <t>SIFAO / TUBO SINFONADO EXTENSIVEL/SANFONADO, UNIVERSAL/ SIMPLES, ENTRE *50 A 70* CM, DE PLASTICO BRANCO</t>
  </si>
  <si>
    <t>SIFAO EM METAL CROMADO PARA PIA AMERICANA, 1.1/2 X 1.1/2"</t>
  </si>
  <si>
    <t>SIFAO EM METAL CROMADO PARA PIA AMERICANA, 1.1/2 X 2"</t>
  </si>
  <si>
    <t>SIFAO EM METAL CROMADO PARA PIA OU LAVATORIO, 1 X 1.1/2"</t>
  </si>
  <si>
    <t>SIFAO EM METAL CROMADO PARA TANQUE, 1.1/4 X 1.1/2"</t>
  </si>
  <si>
    <t>SIFAO PLASTICO EXTENSIVEL UNIVERSAL, TIPO COPO</t>
  </si>
  <si>
    <t>SIFAO PLASTICO TIPO COPO PARA PIA AMERICANA 1.1/2 X 1.1/2"</t>
  </si>
  <si>
    <t>SIFAO PLASTICO TIPO COPO PARA PIA OU LAVATORIO, 1 X 1.1/2"</t>
  </si>
  <si>
    <t>SIFAO PLASTICO TIPO COPO PARA TANQUE, 1.1/4 X 1.1/2"</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</si>
  <si>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</si>
  <si>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</si>
  <si>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</si>
  <si>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</si>
  <si>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</si>
  <si>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 / ESTOPA SISAL PARA GESSO</t>
  </si>
  <si>
    <t>SOLDA EM BARRA DE ESTANHO-CHUMBO 50/50</t>
  </si>
  <si>
    <t>SOLDA EM VARETA FOSCOPER, D = *2,5* MM X COMPRIMENTO 500 MM</t>
  </si>
  <si>
    <t>SOLDA ESTANHO/COBRE PARA CONEXOES DE COBRE, FIO 2,5 MM, CARRETEL 500 GR (SEM CHUMBO)</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</si>
  <si>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</si>
  <si>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</si>
  <si>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</si>
  <si>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</si>
  <si>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</si>
  <si>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</si>
  <si>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</si>
  <si>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</si>
  <si>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</si>
  <si>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</si>
  <si>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A BASE DE RESINA SINTETICA (PARA COLA DE LAMINADO MELAMINICO E OUTRAS SUPERFICIES)</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</si>
  <si>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</si>
  <si>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</si>
  <si>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</si>
  <si>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</si>
  <si>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</si>
  <si>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</si>
  <si>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</si>
  <si>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</si>
  <si>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</si>
  <si>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</si>
  <si>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</si>
  <si>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</si>
  <si>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</si>
  <si>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</si>
  <si>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</si>
  <si>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</si>
  <si>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</si>
  <si>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</si>
  <si>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</si>
  <si>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</si>
  <si>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</si>
  <si>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PLUVIAL PREDIAL</t>
  </si>
  <si>
    <t>SUPORTE PARA CALHA DE 150 MM EM ACO GALVANIZADO</t>
  </si>
  <si>
    <t>SUPORTE PARA TUBO DIAMETRO NOMINAL 2", COM ROSCA MECANICA</t>
  </si>
  <si>
    <t>SURF DUPLO, EM TUBO DE ACO CARBONO, PINTURA NO PROCESSO ELETROSTATICO - EQUIPAMENTO DE GINASTICA PARA ACADEMIA AO AR LIVRE / ACADEMIA DA TERCEIRA IDADE - ATI</t>
  </si>
  <si>
    <t>TABUA *2,5 X 15 CM EM PINUS, MISTA OU EQUIVALENTE DA REGIAO - BRUTA</t>
  </si>
  <si>
    <t>TABUA *2,5 X 23* CM EM PINUS, MISTA OU EQUIVALENTE DA REGIAO - BRUTA</t>
  </si>
  <si>
    <t>TABUA *2,5 X 30 CM EM PINUS, MISTA OU EQUIVALENTE DA REGIAO - BRUTA</t>
  </si>
  <si>
    <t>TABUA APARELHADA *2,5 X 15* CM, EM MACARANDUBA/MASSARANDUBA, ANGELIM OU EQUIVALENTE DA REGIAO</t>
  </si>
  <si>
    <t>TABUA APARELHADA *2,5 X 25* CM, EM MACARANDUBA/MASSARANDUBA, ANGELIM OU EQUIVALENTE DA REGIAO</t>
  </si>
  <si>
    <t>TABUA APARELHADA *2,5 X 30* CM, EM MACARANDUBA/MASSARANDUBA,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</si>
  <si>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</si>
  <si>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</si>
  <si>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</si>
  <si>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MACARANDUBA/MASSARANDUBA, ANGELIM OU EQUIVALENTE DA REGIAO - BRUTA</t>
  </si>
  <si>
    <t>TABUA NAO APARELHADA *2,5 X 20* CM, EM MACARANDUBA/MASSARANDUBA, ANGELIM OU EQUIVALENTE DA REGIAO - BRUTA</t>
  </si>
  <si>
    <t>TABUA NAO APARELHADA *2,5 X 30* CM, EM MACARANDUBA/MASSARANDUBA,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</si>
  <si>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</si>
  <si>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</si>
  <si>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</si>
  <si>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</si>
  <si>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</si>
  <si>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CHATA, DE ACO, 10"</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</si>
  <si>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</si>
  <si>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</si>
  <si>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</si>
  <si>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</si>
  <si>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</si>
  <si>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</si>
  <si>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</si>
  <si>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</si>
  <si>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</si>
  <si>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</si>
  <si>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</si>
  <si>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</si>
  <si>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</si>
  <si>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</si>
  <si>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</si>
  <si>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</si>
  <si>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1 INTERRUPTOR</t>
  </si>
  <si>
    <t>TAMPA PARA CONDULETE, EM PVC, PARA 1 MODULO RJ</t>
  </si>
  <si>
    <t>TAMPA PARA CONDULETE, EM PVC, PARA 2 MODULOS RJ</t>
  </si>
  <si>
    <t>TAMPA PARA CONDULETE, EM PVC, PARA TOMADA HEXAGONAL</t>
  </si>
  <si>
    <t>TAMPAO / CAP, ROSCA MACHO, DN 1", PARA TUBO PEX PARA INST. AGUA QUENTE/FRIA</t>
  </si>
  <si>
    <t>TAMPAO / CAP, ROSCA MACHO, DN 3/4", PARA TUBO PEX PARA INST. AGUA QUENTE/FRIA</t>
  </si>
  <si>
    <t>TAMPAO / TERMINAL / PLUG, D = 1 1/4", PARA DUTO CORRUGADO PEAD (CABEAMENTO SUBTERRANEO)</t>
  </si>
  <si>
    <t>TAMPAO / TERMINAL / PLUG, D = 2", PARA DUTO CORRUGADO PEAD (CABEAMENTO SUBTERRANEO)</t>
  </si>
  <si>
    <t>TAMPAO / TERMINAL / PLUG, D = 3", PARA DUTO CORRUGADO PEAD (CABEAMENTO SUBTERRANEO)</t>
  </si>
  <si>
    <t>TAMPAO / TERMINAL / PLUG, D = 4",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</si>
  <si>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</si>
  <si>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</si>
  <si>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COM BASE / REQUADRO, CLASSE A15 CARGA MAX 1,5 T, *200 X 200* MM (COM INSCRICAO EM RELEVO DO TIPO DE REDE)</t>
  </si>
  <si>
    <t>TAMPAO FOFO ARTICULADO P/ REGISTRO, COM BASE / REQUADRO, CLASSE A15 CARGA MAXIMA 1,5 T, *400 X 400* MM (COM INSCRICAO EM RELEVO DO TIPO DE REDE)</t>
  </si>
  <si>
    <t>TAMPAO FOFO ARTICULADO, COM BASE / REQUADRO, CLASSE B125 CARGA MAX 12,5 T, REDONDO, TAMPA 600 MM (COM INSCRICAO EM RELEVO DO TIPO DE REDE)</t>
  </si>
  <si>
    <t>TAMPAO FOFO ARTICULADO, COM BASE / REQUADRO, CLASSE D400 CARGA MAX 40 T, REDONDO, TAMPA 600 MM (COM INSCRICAO EM RELEVO DO TIPO DE REDE)</t>
  </si>
  <si>
    <t>TAMPAO FOFO SIMPLES COM BASE / REQUADRO, CLASSE A15 CARGA MAX. 1,5 T, 300 X 300 MM (COM INSCRICAO EM RELEVO DO TIPO DE REDE)</t>
  </si>
  <si>
    <t>TAMPAO FOFO SIMPLES COM BASE / REQUADRO, CLASSE A15 CARGA MAX. 1,5 T, 400 X 400 MM (COM INSCRICAO EM RELEVO DO TIPO DE REDE)</t>
  </si>
  <si>
    <t>TAMPAO FOFO SIMPLES COM BASE / REQUADRO, CLASSE A15 CARGA MAX. 1,5 T, 400 X 600 MM (COM INSCRICAO EM RELEVO DO TIPO DE REDE)</t>
  </si>
  <si>
    <t>TAMPAO FOFO SIMPLES COM BASE / REQUADRO, CLASSE B125 CARGA MAX. 12,5 T, REDONDO, TAMPA 500 MM (COM INSCRICAO EM RELEVO DO TIPO DE REDE)</t>
  </si>
  <si>
    <t>TAMPAO FOFO SIMPLES COM BASE / REQUADRO, CLASSE B125 CARGA MAX. 12,5 T, REDONDO, TAMPA 600 MM (COM INSCRICAO EM RELEVO DO TIPO DE REDE)</t>
  </si>
  <si>
    <t>TAMPAO FOFO SIMPLES COM BASE / REQUADRO, CLASSE D400 CARGA MAX. 40 T, REDONDO, TAMPA 600 MM (COM INSCRICAO EM RELEVO DO TIPO DE REDE)</t>
  </si>
  <si>
    <t>TAMPAO FOFO SIMPLES COM BASE / REQUADRO, CLASSE D400 CARGA MAX. 40 T, REDONDO, TAMPA 900 MM (COM INSCRICAO EM RELEVO DO TIPO DE REDE)</t>
  </si>
  <si>
    <t>TAMPAO FOFO SIMPLES COM BASE / REQUADRO, R-2, CLASSE A15 CARGA MAX. 1,5 T, 550 X 1100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</si>
  <si>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</si>
  <si>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</si>
  <si>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</si>
  <si>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</si>
  <si>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</si>
  <si>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</si>
  <si>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</si>
  <si>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</si>
  <si>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</si>
  <si>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</si>
  <si>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</si>
  <si>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</si>
  <si>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</si>
  <si>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</si>
  <si>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</si>
  <si>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TARIFA "A" ENTRE 0 E 20M3 FORNECIMENTO D'AGUA</t>
  </si>
  <si>
    <t>TARJETA LIVRE / OCUPADO PARA PORTA DE BANHEIRO, CORPO EM ZAMAC E ESPELHO EM LATAO</t>
  </si>
  <si>
    <t>TARUGO DELIMITADOR DE PROFUNDIDADE EM ESPUMA DE POLIETILENO DE BAIXA DENSIDADE 10 MM, CINZA</t>
  </si>
  <si>
    <t>TE 45 GRAUS DE FERRO GALVANIZADO, COM ROSCA BSP, DE 1 1/2"</t>
  </si>
  <si>
    <t>TE 45 GRAUS DE FERRO GALVANIZADO, COM ROSCA BSP, DE 1 1/4"</t>
  </si>
  <si>
    <t>TE 45 GRAUS DE FERRO GALVANIZADO, COM ROSCA BSP, DE 1"</t>
  </si>
  <si>
    <t>TE 45 GRAUS DE FERRO GALVANIZADO, COM ROSCA BSP, DE 1/2"</t>
  </si>
  <si>
    <t>TE 45 GRAUS DE FERRO GALVANIZADO, COM ROSCA BSP, DE 2 1/2"</t>
  </si>
  <si>
    <t>TE 45 GRAUS DE FERRO GALVANIZADO, COM ROSCA BSP, DE 2"</t>
  </si>
  <si>
    <t>TE 45 GRAUS DE FERRO GALVANIZADO, COM ROSCA BSP, DE 3"</t>
  </si>
  <si>
    <t>TE 45 GRAUS DE FERRO GALVANIZADO, COM ROSCA BSP, DE 3/4"</t>
  </si>
  <si>
    <t>TE 45 GRAUS DE FERRO GALVANIZADO, COM ROSCA BSP, DE 4"</t>
  </si>
  <si>
    <t>TE 90 GRAUS EM ACO CARBONO, SOLDAVEL, PRESSAO 3.000 LBS, DN 1 1/2"</t>
  </si>
  <si>
    <t>TE 90 GRAUS EM ACO CARBONO, SOLDAVEL, PRESSAO 3.000 LBS, DN 1 1/4"</t>
  </si>
  <si>
    <t>TE 90 GRAUS EM ACO CARBONO, SOLDAVEL, PRESSAO 3.000 LBS, DN 1"</t>
  </si>
  <si>
    <t>TE 90 GRAUS EM ACO CARBONO, SOLDAVEL, PRESSAO 3.000 LBS, DN 1/2"</t>
  </si>
  <si>
    <t>TE 90 GRAUS EM ACO CARBONO, SOLDAVEL, PRESSAO 3.000 LBS, DN 2 1/2"</t>
  </si>
  <si>
    <t>TE 90 GRAUS EM ACO CARBONO, SOLDAVEL, PRESSAO 3.000 LBS, DN 2"</t>
  </si>
  <si>
    <t>TE 90 GRAUS EM ACO CARBONO, SOLDAVEL, PRESSAO 3.000 LBS, DN 3"</t>
  </si>
  <si>
    <t>TE 90 GRAUS EM ACO CARBONO, SOLDAVEL, PRESSAO 3.000 LBS, DN 3/4"</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</si>
  <si>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</si>
  <si>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</si>
  <si>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</si>
  <si>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</si>
  <si>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</si>
  <si>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</si>
  <si>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</si>
  <si>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</si>
  <si>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</si>
  <si>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SEM ANEL DE SOLDA, BOLSA X BOLSA X BOLSA, 104 MM</t>
  </si>
  <si>
    <t>TE DE COBRE SEM ANEL DE SOLDA, BOLSA X BOLSA X BOLSA, 15 MM</t>
  </si>
  <si>
    <t>TE DE COBRE SEM ANEL DE SOLDA, BOLSA X BOLSA X BOLSA, 22 MM</t>
  </si>
  <si>
    <t>TE DE COBRE SEM ANEL DE SOLDA, BOLSA X BOLSA X BOLSA, 28 MM</t>
  </si>
  <si>
    <t>TE DE COBRE SEM ANEL DE SOLDA, BOLSA X BOLSA X BOLSA, 35 MM</t>
  </si>
  <si>
    <t>TE DE COBRE SEM ANEL DE SOLDA, BOLSA X BOLSA X BOLSA, 42 MM</t>
  </si>
  <si>
    <t>TE DE COBRE SEM ANEL DE SOLDA, BOLSA X BOLSA X BOLSA, 54 MM</t>
  </si>
  <si>
    <t>TE DE COBRE SEM ANEL DE SOLDA, BOLSA X BOLSA X BOLSA, 66 MM</t>
  </si>
  <si>
    <t>TE DE COBRE SEM ANEL DE SOLDA, BOLSA X BOLSA X BOLSA, 79 MM</t>
  </si>
  <si>
    <t>TE DE FERRO GALVANIZADO, DE 1 1/2"</t>
  </si>
  <si>
    <t>TE DE FERRO GALVANIZADO, DE 1 1/4"</t>
  </si>
  <si>
    <t>TE DE FERRO GALVANIZADO, DE 1"</t>
  </si>
  <si>
    <t>TE DE FERRO GALVANIZADO, DE 1/2"</t>
  </si>
  <si>
    <t>TE DE FERRO GALVANIZADO, DE 2 1/2"</t>
  </si>
  <si>
    <t>TE DE FERRO GALVANIZADO, DE 2"</t>
  </si>
  <si>
    <t>TE DE FERRO GALVANIZADO, DE 3"</t>
  </si>
  <si>
    <t>TE DE FERRO GALVANIZADO, DE 3/4"</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</si>
  <si>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</si>
  <si>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</si>
  <si>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</si>
  <si>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</si>
  <si>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</si>
  <si>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</si>
  <si>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</si>
  <si>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</si>
  <si>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</si>
  <si>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</si>
  <si>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</si>
  <si>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</si>
  <si>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</si>
  <si>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</si>
  <si>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</si>
  <si>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</si>
  <si>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</si>
  <si>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</si>
  <si>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</si>
  <si>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</si>
  <si>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</si>
  <si>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</si>
  <si>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</si>
  <si>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</si>
  <si>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</si>
  <si>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</si>
  <si>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</si>
  <si>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3/4" X 1/2"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</si>
  <si>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</si>
  <si>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</si>
  <si>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</si>
  <si>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</si>
  <si>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</si>
  <si>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</si>
  <si>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DE AGUA</t>
  </si>
  <si>
    <t>TE DE REDUCAO, PVC PBA, BBB, JE, DN 100 X 75 / DE 110 X 85 MM, PARA REDE DE AGUA</t>
  </si>
  <si>
    <t>TE DE REDUCAO, PVC PBA, BBB, JE, DN 75 X 50 / DE 85 X 60 MM, PARA REDE DE AGUA</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</si>
  <si>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</si>
  <si>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</si>
  <si>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</si>
  <si>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</si>
  <si>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</si>
  <si>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</si>
  <si>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</si>
  <si>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</si>
  <si>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</si>
  <si>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</si>
  <si>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 63 X 20 MM - LIGACAO PREDIAL DE AGUA</t>
  </si>
  <si>
    <t>TE DE SERVICO INTEGRADO, EM POLIPROPILENO (PP), PARA TUBOS EM PEAD/PVC, 60 X 20 MM - LIGACAO PREDIAL DE AGUA</t>
  </si>
  <si>
    <t>TE DE SERVICO INTEGRADO, EM POLIPROPILENO (PP), PARA TUBOS EM PEAD/PVC, 60 X 32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</si>
  <si>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</si>
  <si>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</si>
  <si>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</si>
  <si>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</si>
  <si>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</si>
  <si>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</si>
  <si>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</si>
  <si>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</si>
  <si>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</si>
  <si>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</si>
  <si>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</si>
  <si>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SEM ANEL DE SOLDA, ROSCA F X BOLSA X ROSCA F, 1/2" X 15 X 1/2"</t>
  </si>
  <si>
    <t>TE DUPLA CURVA BRONZE/LATAO SEM ANEL DE SOLDA, ROSCA F X BOLSA X ROSCA F, 3/4" X 22 X 3/4"</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</si>
  <si>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</si>
  <si>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</si>
  <si>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</si>
  <si>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</si>
  <si>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</si>
  <si>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</si>
  <si>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</si>
  <si>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</si>
  <si>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</si>
  <si>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</si>
  <si>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</si>
  <si>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</si>
  <si>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</si>
  <si>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</si>
  <si>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</si>
  <si>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</si>
  <si>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</si>
  <si>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</si>
  <si>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</si>
  <si>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</si>
  <si>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</si>
  <si>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</si>
  <si>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</si>
  <si>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</si>
  <si>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</si>
  <si>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</si>
  <si>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</si>
  <si>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</si>
  <si>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</si>
  <si>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</si>
  <si>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</si>
  <si>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</si>
  <si>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</si>
  <si>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</si>
  <si>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</si>
  <si>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</si>
  <si>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</si>
  <si>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</si>
  <si>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</si>
  <si>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</si>
  <si>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</si>
  <si>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</si>
  <si>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</si>
  <si>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</si>
  <si>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</si>
  <si>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</si>
  <si>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</si>
  <si>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</si>
  <si>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</si>
  <si>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</si>
  <si>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</si>
  <si>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</si>
  <si>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</si>
  <si>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</si>
  <si>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PLASTICO, DN 16 MM, PARA CONEXAO COM CRIMPAGEM, EM TUBO PEX PARA INST. AGUA QUENTE/FRIA</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</si>
  <si>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</si>
  <si>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</si>
  <si>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</si>
  <si>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PBA, BBB, 90 GRAUS, DN 100 / DE 110 MM, PARA REDE DE AGUA</t>
  </si>
  <si>
    <t>TE, PVC PBA, BBB, 90 GRAUS, DN 50 / DE 60 MM, PARA REDE DE AGUA</t>
  </si>
  <si>
    <t>TE, PVC PBA, BBB, 90 GRAUS, DN 75 / DE 85 MM, PARA REDE DE AGUA</t>
  </si>
  <si>
    <t>TE, PVC, 90 GRAUS, BBB, JE, DN 200 MM, PARA REDE COLETORA ESGOTO</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</si>
  <si>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</si>
  <si>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</si>
  <si>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</si>
  <si>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</si>
  <si>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</si>
  <si>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</si>
  <si>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</si>
  <si>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</si>
  <si>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</si>
  <si>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</si>
  <si>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</si>
  <si>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 (HORISTA)</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</si>
  <si>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</si>
  <si>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</si>
  <si>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10,5* CM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</si>
  <si>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</si>
  <si>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</si>
  <si>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</si>
  <si>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</si>
  <si>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</si>
  <si>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</si>
  <si>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</si>
  <si>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</si>
  <si>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</si>
  <si>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</si>
  <si>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</si>
  <si>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</si>
  <si>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</si>
  <si>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</si>
  <si>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</si>
  <si>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</si>
  <si>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</si>
  <si>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</si>
  <si>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</si>
  <si>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</si>
  <si>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</si>
  <si>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</si>
  <si>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</si>
  <si>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</si>
  <si>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</si>
  <si>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</si>
  <si>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</si>
  <si>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</si>
  <si>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</si>
  <si>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</si>
  <si>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</si>
  <si>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</si>
  <si>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</si>
  <si>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</si>
  <si>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</si>
  <si>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TRANSLUCIDA / INCOLOR, E = *0,6* MM, DE *0,50 X 2,44* M (L X C)</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</si>
  <si>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</si>
  <si>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</si>
  <si>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</si>
  <si>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</si>
  <si>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</si>
  <si>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</si>
  <si>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</si>
  <si>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</si>
  <si>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</si>
  <si>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</si>
  <si>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</si>
  <si>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</si>
  <si>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</si>
  <si>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</si>
  <si>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</si>
  <si>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</si>
  <si>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</si>
  <si>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</si>
  <si>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</si>
  <si>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</si>
  <si>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</si>
  <si>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</si>
  <si>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</si>
  <si>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</si>
  <si>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</si>
  <si>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</si>
  <si>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</si>
  <si>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</si>
  <si>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</si>
  <si>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</si>
  <si>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</si>
  <si>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</si>
  <si>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</si>
  <si>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</si>
  <si>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</si>
  <si>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</si>
  <si>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</si>
  <si>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</si>
  <si>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</si>
  <si>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</si>
  <si>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</si>
  <si>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</si>
  <si>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 TELHADISTA (HORISTA)</t>
  </si>
  <si>
    <t>TELHADOR / TELHADISTA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</si>
  <si>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</si>
  <si>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</si>
  <si>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</si>
  <si>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</si>
  <si>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</si>
  <si>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</si>
  <si>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</si>
  <si>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</si>
  <si>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</si>
  <si>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</si>
  <si>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</si>
  <si>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</si>
  <si>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</si>
  <si>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</si>
  <si>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1 CABO, PARA CABOS DE 4 A 10 MM2, COM 2 FUROS PARA FIXACAO</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</si>
  <si>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</si>
  <si>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</si>
  <si>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</si>
  <si>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</si>
  <si>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</si>
  <si>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</si>
  <si>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</si>
  <si>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</si>
  <si>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</si>
  <si>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</si>
  <si>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</si>
  <si>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</si>
  <si>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</si>
  <si>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</si>
  <si>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</si>
  <si>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</si>
  <si>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</si>
  <si>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</si>
  <si>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</si>
  <si>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</si>
  <si>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</si>
  <si>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</si>
  <si>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DE *5,5 X 11 X 23* CM (L X A X C), COM 21 FUROS</t>
  </si>
  <si>
    <t>TIJOLO CERAMICO MACICO APARENTE 2 FUROS DE *6,5 X 10 X 20* CM (L X A X C)</t>
  </si>
  <si>
    <t>TIJOLO CERAMICO MACICO APARENTE DE *6 X 12 X 24* CM (L X A X C)</t>
  </si>
  <si>
    <t>TIJOLO CERAMICO MACICO COMUM DE *5 X 10 X 20* CM (L X A X C)</t>
  </si>
  <si>
    <t>TIJOLO CERAMICO REFRATARIO DE *2,5 X 11,4 X 22,9* CM (L X A X C)</t>
  </si>
  <si>
    <t>TIJOLO CERAMICO REFRATARIO DE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</si>
  <si>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</si>
  <si>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</si>
  <si>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</si>
  <si>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</si>
  <si>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</si>
  <si>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</si>
  <si>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</si>
  <si>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</si>
  <si>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</si>
  <si>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</si>
  <si>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</si>
  <si>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</si>
  <si>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</si>
  <si>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</si>
  <si>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</si>
  <si>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</si>
  <si>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</si>
  <si>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</si>
  <si>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</si>
  <si>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</si>
  <si>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</si>
  <si>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</si>
  <si>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</si>
  <si>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</si>
  <si>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</si>
  <si>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</si>
  <si>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</si>
  <si>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 PEDRAS E OUTROS</t>
  </si>
  <si>
    <t>TIRANTE COM ELO, EM ARAME GALVANIZADO RIGIDO, NUMERO 10, COMPRIMENTO 2000 MM, PARA PENDURAL DE FORRO REMOVIVEL</t>
  </si>
  <si>
    <t>TIRANTE EM FERRO GALVANIZADO PARA CONTRAVENTAMENTO DE TELHA CANALETE 90, 1/4" X 400 MM</t>
  </si>
  <si>
    <t>TOALHEIRO PLASTICO TIPO DISPENSER PARA PAPEL TOALHA INTERFOLHADO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</si>
  <si>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</si>
  <si>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</si>
  <si>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</si>
  <si>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</si>
  <si>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</si>
  <si>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</si>
  <si>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</si>
  <si>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</si>
  <si>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</si>
  <si>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</si>
  <si>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</si>
  <si>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</si>
  <si>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</si>
  <si>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TOMADAS (2 MODULOS) 2P+T 10A, 250V, CONJUNTO MONTADO PARA EMBUTIR 4" X 2" (PLACA + SUPORTE + MODULOS)</t>
  </si>
  <si>
    <t>TOPOGRAFO (HORISTA)</t>
  </si>
  <si>
    <t>TOPOGRAFO (MENSALISTA)</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</si>
  <si>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</si>
  <si>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</si>
  <si>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</si>
  <si>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</si>
  <si>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</si>
  <si>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</si>
  <si>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VAZAO TOTAL PARA CAIXA D'AGUA, AGUA FRIA, BITOLA 1", COM HASTE E TORNEIRA METALICOS E BALAO PLASTICO</t>
  </si>
  <si>
    <t>TORNEIRA DE BOIA VAZAO TOTAL PARA CAIXA D'AGUA, AGUA FRIA, BITOLA 1/2", COM HASTE E TORNEIRA METALICOS E BALAO PLASTICO</t>
  </si>
  <si>
    <t>TORNEIRA DE BOIA VAZAO TOTAL PARA CAIXA D'AGUA, AGUA FRIA, BITOLA 3/4", COM HASTE E TORNEIRA METALICOS E BALAO PLASTICO</t>
  </si>
  <si>
    <t>TORNEIRA DE MESA PARA LAVATORIO, METALICA CROMADA, COM MISTURADOR MONOCOMANDO, BICA BAIXA</t>
  </si>
  <si>
    <t>TORNEIRA DE MESA PARA LAVATORIO, METALICA CROMADA, COM SENSOR DE APROXIMACAO ELETRICO, BIVOLT</t>
  </si>
  <si>
    <t>TORNEIRA DE MESA/BANCADA, PARA LAVATORIO, FIXA, METALICA CROMADA, PADRAO POPULAR, 1/2" OU 3/4"</t>
  </si>
  <si>
    <t>TORNEIRA DE METAL AMARELO, PARA TANQUE / JARDIM, DE PAREDE, COM BICO PLASTICO, CANO CURTO, AREA EXTERNA, PADRAO POPULAR / USO GERAL, 1/2" OU 3/4"</t>
  </si>
  <si>
    <t>TORNEIRA DE METAL AMARELO, PARA TANQUE / JARDIM, DE PAREDE, SEM BICO, CANO CURTO, PADRAO POPULAR / USO GERAL, 1/2" OU 3/4"</t>
  </si>
  <si>
    <t>TORNEIRA ELETRICA DE PAREDE, PLASTICA, BICA ALTA, PARA COZINHA, 5500 W (110/220 V)</t>
  </si>
  <si>
    <t>TORNEIRA METALICA CROMADA CANO CURTO, SEM BICO, SEM AREJADOR, DE PAREDE, PARA TANQUE E USO GERAL, 1/2" OU 3/4"</t>
  </si>
  <si>
    <t>TORNEIRA METALICA CROMADA DE MESA PARA LAVATORIO, BICA ALTA, COM AREJADOR</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</si>
  <si>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</si>
  <si>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</si>
  <si>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t>
  </si>
  <si>
    <t>TORNEIRA METALICA CROMADA DE PAREDE, PARA COZINHA, BICA MOVEL, COM AREJADOR, 1/2" OU 3/4"</t>
  </si>
  <si>
    <t>TORNEIRA METALICA CROMADA PARA JARDIM / TANQUE, COM BICO PLASTICO, CANO LONGO, DE PAREDE, PADRAO POPULAR / USO GERAL, 1/2" OU 3/4"</t>
  </si>
  <si>
    <t>TORNEIRA METALICA CROMADA PARA TANQUE / JARDIM, SEM BICO, CANO LONGO, DE PAREDE, PADRAO POPULAR / USO GERAL, 1/2" OU 3/4"</t>
  </si>
  <si>
    <t>TORNEIRA METALICA CROMADA, CANO CURTO, COM AREJADOR, SEM BICO PLASTICO, DE PAREDE, PARA USO GERAL, 1/2" OU 3/4"</t>
  </si>
  <si>
    <t>TORNEIRA METALICA CROMADA, DE MESA/BANCADA, PARA COZINHA, BICA MOVEL, COM AREJADOR, 1/2" OU 3/4"</t>
  </si>
  <si>
    <t>TORNEIRA METALICA CROMADA, RETA, DE PAREDE, PARA COZINHA, COM AREJADOR, PADRAO POPULAR, 1/2" OU 3/4"</t>
  </si>
  <si>
    <t>TORNEIRA METALICA CROMADA, RETA, DE PAREDE, PARA COZINHA, SEM BICO, SEM AREJADOR, PADRAO POPULAR, 1/2" OU 3/4"</t>
  </si>
  <si>
    <t>TORNEIRA PLASTICA DE BOIA PARA CAIXA DE DESCARGA, 1/2", BALAO E TORNEIRA PLASTICOS, COM HASTE METALICA</t>
  </si>
  <si>
    <t>TORNEIRA PLASTICA DE MESA, BICA MOVEL, PARA COZINHA 1/2"</t>
  </si>
  <si>
    <t>TORNEIRA PLASTICA PARA TANQUE 1/2" OU 3/4" COM BICO PARA MANGUEIRA</t>
  </si>
  <si>
    <t>TORNO/MORSA DE BANCADA NUMERO 4</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</si>
  <si>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</si>
  <si>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</si>
  <si>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</si>
  <si>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</si>
  <si>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</si>
  <si>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</si>
  <si>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</si>
  <si>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</si>
  <si>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</si>
  <si>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</si>
  <si>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</si>
  <si>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</si>
  <si>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 - ENCARGOS COMPLEMENTARES)</t>
  </si>
  <si>
    <t>TRANSPORTE - MENSALISTA (COLETADO CAIXA - ENCARGOS COMPLEMENTARES)</t>
  </si>
  <si>
    <t>TRATOR DE ESTEIRAS, POTENCIA 125 HP, PESO OPERACIONAL DE 12,9 T, COM LAMINA COM CAPACIDADE DE 2,7 M3</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</si>
  <si>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</si>
  <si>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</si>
  <si>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</si>
  <si>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</si>
  <si>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</si>
  <si>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</si>
  <si>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</si>
  <si>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</si>
  <si>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</si>
  <si>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</si>
  <si>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</si>
  <si>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</si>
  <si>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</si>
  <si>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</si>
  <si>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</si>
  <si>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</si>
  <si>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</si>
  <si>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</si>
  <si>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</si>
  <si>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FRISADO PARA RODIZIO (VERGALHAO MACICO), EM ALUMINIO, COM DIMENSOES DE *6 X 6* MM</t>
  </si>
  <si>
    <t>TRINCHA CERDAS GRIS 1.1/2" (38 MM)</t>
  </si>
  <si>
    <t>TROLEY MANUAL CAPACIDADE 1 T</t>
  </si>
  <si>
    <t>TUBO / MANGUEIRA PRETA EM POLIETILENO, LINHA PESADA OU REFORCADA, TIPO ESPAGUETE, PARA INJECAO DE CALDA DE CIMENTO, D = 1/2", ESPESSURA 1,5 MM</t>
  </si>
  <si>
    <t>TUBO 26" EM CHAPA PRETA, E= 3/16", 147 KG/6 M</t>
  </si>
  <si>
    <t>TUBO 30" EM CHAPA PRETA, E= 1/4", 175 KG/6 M</t>
  </si>
  <si>
    <t>TUBO 30" EM CHAPA PRETA, E= 3/8", 177 KG/6 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</si>
  <si>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</si>
  <si>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</si>
  <si>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</si>
  <si>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</si>
  <si>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</si>
  <si>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</si>
  <si>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</si>
  <si>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</si>
  <si>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</si>
  <si>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 E= *3,38 MM, SCHEDULE 40, *2,50*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</si>
  <si>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</si>
  <si>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</si>
  <si>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</si>
  <si>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</si>
  <si>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</si>
  <si>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</si>
  <si>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</si>
  <si>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 E= *5,49 MM, SCHEDULE 40, *11,28*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</si>
  <si>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</si>
  <si>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</si>
  <si>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</si>
  <si>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</si>
  <si>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</si>
  <si>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</si>
  <si>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</si>
  <si>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</si>
  <si>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</si>
  <si>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</si>
  <si>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</si>
  <si>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(4"), E = 3,75 MM, *10,55* KG/M (NBR 5580)</t>
  </si>
  <si>
    <t>TUBO ACO GALVANIZADO COM COSTURA, CLASSE LEVE, DN 15 MM (1/2"), E = 2,25 MM, *1,2* KG/M (NBR 5580)</t>
  </si>
  <si>
    <t>TUBO ACO GALVANIZADO COM COSTURA, CLASSE LEVE, DN 20 MM (3/4"), E = 2,25 MM, *1,3* KG/M (NBR 5580)</t>
  </si>
  <si>
    <t>TUBO ACO GALVANIZADO COM COSTURA, CLASSE LEVE, DN 25 MM (1"), E = 2,65 MM, *2,11* KG/M (NBR 5580)</t>
  </si>
  <si>
    <t>TUBO ACO GALVANIZADO COM COSTURA, CLASSE LEVE, DN 32 MM (1 1/4"), E = 2,65 MM, *2,71* KG/M (NBR 5580)</t>
  </si>
  <si>
    <t>TUBO ACO GALVANIZADO COM COSTURA, CLASSE LEVE, DN 40 MM (1 1/2"), E = 3,00 MM, *3,48* KG/M (NBR 5580)</t>
  </si>
  <si>
    <t>TUBO ACO GALVANIZADO COM COSTURA, CLASSE LEVE, DN 50 MM (2"), E = 3,00 MM, *4,40* KG/M (NBR 5580)</t>
  </si>
  <si>
    <t>TUBO ACO GALVANIZADO COM COSTURA, CLASSE LEVE, DN 65 MM (2 1/2"), E = 3,35 MM, * 6,23* KG/M (NBR 5580)</t>
  </si>
  <si>
    <t>TUBO ACO GALVANIZADO COM COSTURA, CLASSE LEVE, DN 80 MM (3"), E = 3,35 MM, *7,32* KG/M (NBR 5580)</t>
  </si>
  <si>
    <t>TUBO ACO GALVANIZADO COM COSTURA, CLASSE MEDIA, DN 1", E = 3,38 MM, PESO 2,50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</si>
  <si>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</si>
  <si>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</si>
  <si>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</si>
  <si>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2", E = *3,65* MM, PESO *5,10* KG/M (NBR 5580)</t>
  </si>
  <si>
    <t>TUBO ACO GALVANIZADO COM COSTURA, CLASSE MEDIA, DN 2.1/2", E = *3,65* MM, PESO *6,51* KG/M (NBR 5580)</t>
  </si>
  <si>
    <t>TUBO ACO GALVANIZADO COM COSTURA, CLASSE MEDIA, DN 3", E = *4,05* MM, PESO *8,47* KG/M (NBR 5580)</t>
  </si>
  <si>
    <t>TUBO ACO GALVANIZADO COM COSTURA, CLASSE MEDIA, DN 3/4", E = *2,65* MM, PESO *1,58*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</si>
  <si>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</si>
  <si>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</si>
  <si>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</si>
  <si>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</si>
  <si>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</si>
  <si>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</si>
  <si>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</si>
  <si>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</si>
  <si>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</si>
  <si>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</si>
  <si>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</si>
  <si>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</si>
  <si>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</si>
  <si>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</si>
  <si>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</si>
  <si>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</si>
  <si>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</si>
  <si>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</si>
  <si>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</si>
  <si>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</si>
  <si>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</si>
  <si>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</si>
  <si>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</si>
  <si>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</si>
  <si>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</si>
  <si>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</si>
  <si>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</si>
  <si>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</si>
  <si>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</si>
  <si>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</si>
  <si>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</si>
  <si>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</si>
  <si>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</si>
  <si>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</si>
  <si>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</si>
  <si>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</si>
  <si>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</si>
  <si>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</si>
  <si>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</si>
  <si>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1/2" (42 MM), PARA INSTALACOES DE MEDIA PRESSAO PARA GASES COMBUSTIVEIS E MEDICINAIS</t>
  </si>
  <si>
    <t>TUBO DE COBRE CLASSE "A", DN = 1 1/4" (35 MM), PARA INSTALACOES DE MEDIA PRESSAO PARA GASES COMBUSTIVEIS E MEDICINAIS</t>
  </si>
  <si>
    <t>TUBO DE COBRE CLASSE "A", DN = 1" (28 MM), PARA INSTALACOES DE MEDIA PRESSAO PARA GASES COMBUSTIVEIS E MEDICINAIS</t>
  </si>
  <si>
    <t>TUBO DE COBRE CLASSE "A", DN = 1/2" (15 MM), PARA INSTALACOES DE MEDIA PRESSAO PARA GASES COMBUSTIVEIS E MEDICINAIS</t>
  </si>
  <si>
    <t>TUBO DE COBRE CLASSE "A", DN = 2 1/2" (66 MM), PARA INSTALACOES DE MEDIA PRESSAO PARA GASES COMBUSTIVEIS E MEDICINAIS</t>
  </si>
  <si>
    <t>TUBO DE COBRE CLASSE "A", DN = 2" (54 MM), PARA INSTALACOES DE MEDIA PRESSAO PARA GASES COMBUSTIVEIS E MEDICINAIS</t>
  </si>
  <si>
    <t>TUBO DE COBRE CLASSE "A", DN = 3" (79 MM), PARA INSTALACOES DE MEDIA PRESSAO PARA GASES COMBUSTIVEIS E MEDICINAIS</t>
  </si>
  <si>
    <t>TUBO DE COBRE CLASSE "A", DN = 3/4" (22 MM), PARA INSTALACOES DE MEDIA PRESSAO PARA GASES COMBUSTIVEIS E MEDICINAIS</t>
  </si>
  <si>
    <t>TUBO DE COBRE CLASSE "A", DN = 4"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</si>
  <si>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</si>
  <si>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</si>
  <si>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</si>
  <si>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</si>
  <si>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</si>
  <si>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</si>
  <si>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</si>
  <si>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</si>
  <si>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</si>
  <si>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</si>
  <si>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</si>
  <si>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</si>
  <si>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</si>
  <si>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</si>
  <si>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</si>
  <si>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</si>
  <si>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</si>
  <si>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</si>
  <si>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</si>
  <si>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PA-1, COM ENCAIXE PONTA E BOLSA, DIAMETRO NOMINAL DE = 600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</si>
  <si>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</si>
  <si>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</si>
  <si>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</si>
  <si>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</si>
  <si>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</si>
  <si>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</si>
  <si>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</si>
  <si>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</si>
  <si>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</si>
  <si>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</si>
  <si>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</si>
  <si>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</si>
  <si>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</si>
  <si>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</si>
  <si>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</si>
  <si>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</si>
  <si>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</si>
  <si>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</si>
  <si>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</si>
  <si>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</si>
  <si>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</si>
  <si>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</si>
  <si>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</si>
  <si>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</si>
  <si>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</si>
  <si>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</si>
  <si>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</si>
  <si>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</si>
  <si>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</si>
  <si>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</si>
  <si>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</si>
  <si>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</si>
  <si>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</si>
  <si>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</si>
  <si>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</si>
  <si>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</si>
  <si>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</si>
  <si>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ARMADO, PRE MOLDADO PARA AGUAS PLUVIAIS, CLASSE PA-1, COM ENCAIXE PONTA E BOLSA, DIAMETRO NOMINAL DE 500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</si>
  <si>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</si>
  <si>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</si>
  <si>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</si>
  <si>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</si>
  <si>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</si>
  <si>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</si>
  <si>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</si>
  <si>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</si>
  <si>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</si>
  <si>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</si>
  <si>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</si>
  <si>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</si>
  <si>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</si>
  <si>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</si>
  <si>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</si>
  <si>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</si>
  <si>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</si>
  <si>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</si>
  <si>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</si>
  <si>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</si>
  <si>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</si>
  <si>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DIAMETRO DE 40 MM E ALTURA DE APROXIMADAMENTE 1,55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</si>
  <si>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</si>
  <si>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</si>
  <si>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</si>
  <si>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</si>
  <si>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</si>
  <si>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</si>
  <si>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</si>
  <si>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</si>
  <si>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</si>
  <si>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</si>
  <si>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</si>
  <si>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</si>
  <si>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</si>
  <si>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(SDR 26 - PN 05) PARA REDE DE AGUA OU ESGOTO (NBR 15561)</t>
  </si>
  <si>
    <t>TUBO DE POLIETILENO DE ALTA DENSIDADE, PEAD, PE-80, DE = 110 MM X 10,0 MM PAREDE, (SDR 11 - PN 12,5) PARA REDE DE AGUA OU ESGOTO (NBR 15561)</t>
  </si>
  <si>
    <t>TUBO DE POLIETILENO DE ALTA DENSIDADE, PEAD, PE-80, DE = 160 MM X 14,6 MM PAREDE, (SDR 11 - PN 12,5) PARA REDE DE AGUA OU ESGOTO (NBR 15561)</t>
  </si>
  <si>
    <t>TUBO DE POLIETILENO DE ALTA DENSIDADE, PEAD, PE-80, DE = 900 MM X 34,7 MM PAREDE, (SDR 26 - PN 05) PARA REDE DE AGUA OU ESGOTO (NBR 15561)</t>
  </si>
  <si>
    <t>TUBO DE POLIETILENO DE ALTA DENSIDADE, PEAD, PE-80, DE= 200 MM X 18,2 MM PAREDE, (SDR 11 - PN 12,5) PARA REDE DE AGUA OU ESGOTO (NBR 15561)</t>
  </si>
  <si>
    <t>TUBO DE POLIETILENO DE ALTA DENSIDADE, PEAD, PE-80, DE= 315 MM X 28,7 MM PAREDE, (SDR 11 - PN 12,5) PARA REDE DE AGUA OU ESGOTO (NBR 15561)</t>
  </si>
  <si>
    <t>TUBO DE POLIETILENO DE ALTA DENSIDADE, PEAD, PE-80, DE= 400 MM X 36,4 MM PAREDE, (SDR 11 - PN 12,5) PARA REDE DE AGUA OU ESGOTO (NBR 15561)</t>
  </si>
  <si>
    <t>TUBO DE POLIETILENO DE ALTA DENSIDADE, PEAD, PE-80, DE= 500 MM X 45,5 MM PAREDE, (SDR 11 - PN 12,5) PARA REDE DE AGUA OU ESGOTO (NBR 15561)</t>
  </si>
  <si>
    <t>TUBO DE POLIETILENO DE ALTA DENSIDADE, PEAD, PE-80, DE= 630 MM X 57,3 MM PAREDE (SDR 11 - PN 12,5) PARA REDE DE AGUA OU ESGOTO (NBR 15561)</t>
  </si>
  <si>
    <t>TUBO DE POLIETILENO DE ALTA DENSIDADE, PEAD, PE-80, DE= 730 MM X 34,1 MM PAREDE, (SDR 21 - PN 06) PARA REDE DE AGUA OU ESGOTO (NBR 15561)</t>
  </si>
  <si>
    <t>TUBO DE POLIETILENO DE ALTA DENSIDADE, PEAD, PE-80, DE= 75 MM X 6,9 MM PAREDE, (SRD 11 - PN 12,5) PARA REDE DE AGUA OU ESGOTO (NBR 15561)</t>
  </si>
  <si>
    <t>TUBO DE POLIETILENO DE ALTA DENSIDADE, PEAD, PE-80, DE= 800 MM X 30,8 MM PAREDE, (SDR 26 - PN 05) PARA REDE DE AGUA OU ESGOTO (NBR 15561)</t>
  </si>
  <si>
    <t>TUBO DE PVC, PBL, TIPO LEVE, DN = 250 MM, PARA VENTILACAO</t>
  </si>
  <si>
    <t>TUBO DE PVC, PBL, TIPO LEVE, DN = 300 MM, PARA VENTILACAO</t>
  </si>
  <si>
    <t>TUBO DE REVESTIMENTO, EM ACO, CORPO SCHEDULE 40, PONTEIRA SCHEDULE 80, ROSQUEAVEL E SEGMENTADO PARA PERFURACAO, DIAMETRO 10" (273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</si>
  <si>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</si>
  <si>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</si>
  <si>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</si>
  <si>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</si>
  <si>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</si>
  <si>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</si>
  <si>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</si>
  <si>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</si>
  <si>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</si>
  <si>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</si>
  <si>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</si>
  <si>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</si>
  <si>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TUBO MONOCAMADA PEX, DN 25 MM, PARA AGUA QUENTE E FRIA</t>
  </si>
  <si>
    <t>TUBO MONOCAMADA PEX, DN 32 MM, PARA AGUA QUENTE E FRIA</t>
  </si>
  <si>
    <t>TUBO MULTICAMADA PEX GAS, DN *16* MM</t>
  </si>
  <si>
    <t>TUBO MULTICAMADA PEX GAS, DN *20* MM</t>
  </si>
  <si>
    <t>TUBO MULTICAMADA PEX GAS, DN *26* MM</t>
  </si>
  <si>
    <t>TUBO MULTICAMADA PEX GAS, DN *32* MM</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</si>
  <si>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</si>
  <si>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</si>
  <si>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</si>
  <si>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</si>
  <si>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</si>
  <si>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</si>
  <si>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</si>
  <si>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</si>
  <si>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</si>
  <si>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</si>
  <si>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</si>
  <si>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</si>
  <si>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</si>
  <si>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</si>
  <si>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</si>
  <si>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</si>
  <si>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</si>
  <si>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</si>
  <si>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</si>
  <si>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</si>
  <si>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</si>
  <si>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</si>
  <si>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REDE COLETORA ESGOTO</t>
  </si>
  <si>
    <t>TUBO PVC CORRUGADO, PAREDE DUPLA, JE, DN 350 MM/ DE 355 MM, REDE COLETORA ESGOTO</t>
  </si>
  <si>
    <t>TUBO PVC CORRUGADO, PAREDE DUPLA, JE, DN 400 MM/ DE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</si>
  <si>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</si>
  <si>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</si>
  <si>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</si>
  <si>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</si>
  <si>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</si>
  <si>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</si>
  <si>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</si>
  <si>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</si>
  <si>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</si>
  <si>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</si>
  <si>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</si>
  <si>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</si>
  <si>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</si>
  <si>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</si>
  <si>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</si>
  <si>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</si>
  <si>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</si>
  <si>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</si>
  <si>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</si>
  <si>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</si>
  <si>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</si>
  <si>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</si>
  <si>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</si>
  <si>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</si>
  <si>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RIGIDO, CORRUGADO, PERFURADO DN 100 MM, PARA DRENAGEM, SISTEMA IRRIGACAO</t>
  </si>
  <si>
    <t>TUBO PVC, ROSCAVEL, 1 1/2", AGUA FRIA PREDIAL</t>
  </si>
  <si>
    <t>TUBO PVC, ROSCAVEL, 1 1/4", AGUA FRIA PREDIAL</t>
  </si>
  <si>
    <t>TUBO PVC, ROSCAVEL, 1", AGUA FRIA PREDIAL</t>
  </si>
  <si>
    <t>TUBO PVC, ROSCAVEL, 1/2", AGUA FRIA PREDIAL</t>
  </si>
  <si>
    <t>TUBO PVC, ROSCAVEL, 2 1/2", AGUA FRIA PREDIAL</t>
  </si>
  <si>
    <t>TUBO PVC, ROSCAVEL, 2", PARA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</si>
  <si>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</si>
  <si>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</si>
  <si>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</si>
  <si>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</si>
  <si>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</si>
  <si>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</si>
  <si>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</si>
  <si>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</si>
  <si>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</si>
  <si>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</si>
  <si>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</si>
  <si>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</si>
  <si>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</si>
  <si>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</si>
  <si>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COM ASSENTO CONICO DE BRONZE, DIAMETRO 1"</t>
  </si>
  <si>
    <t>UNIAO COM ASSENTO CONICO DE BRONZE, DIAMETRO 1/2"</t>
  </si>
  <si>
    <t>UNIAO COM ASSENTO CONICO DE BRONZE, DIAMETRO 2 1/2"</t>
  </si>
  <si>
    <t>UNIAO COM ASSENTO CONICO DE BRONZE, DIAMETRO 2"</t>
  </si>
  <si>
    <t>UNIAO COM ASSENTO CONICO DE BRONZE, DIAMETRO 3"</t>
  </si>
  <si>
    <t>UNIAO COM ASSENTO CONICO DE BRONZE, DIAMETRO 3/4"</t>
  </si>
  <si>
    <t>UNIAO COM ASSENTO CONICO DE BRONZE, DIAMETRO 4"</t>
  </si>
  <si>
    <t>UNIAO COM ASSENTO CONICO DE FERRO LONGO (MACHO-FEMEA), DIAMETRO 1 1/2"</t>
  </si>
  <si>
    <t>UNIAO COM ASSENTO CONICO DE FERRO LONGO (MACHO-FEMEA), DIAMETRO 1"</t>
  </si>
  <si>
    <t>UNIAO COM ASSENTO CONICO DE FERRO LONGO (MACHO-FEMEA), DIAMETRO 1/2"</t>
  </si>
  <si>
    <t>UNIAO COM ASSENTO CONICO DE FERRO LONGO (MACHO-FEMEA), DIAMETRO 2 1/2"</t>
  </si>
  <si>
    <t>UNIAO COM ASSENTO CONICO DE FERRO LONGO (MACHO-FEMEA), DIAMETRO 2"</t>
  </si>
  <si>
    <t>UNIAO COM ASSENTO CONICO DE FERRO LONGO (MACHO-FEMEA), DIAMETRO 3"</t>
  </si>
  <si>
    <t>UNIAO COM ASSENTO CONICO DE FERRO LONGO (MACHO-FEMEA), DIAMETRO 3/4"</t>
  </si>
  <si>
    <t>UNIAO COM ASSENTO CONICO DE FERRO LONGO (MACHO-FEMEA), DIAMETRO 4"</t>
  </si>
  <si>
    <t>UNIAO COM FLANGE PPR, COM PARAFUSOS,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</si>
  <si>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</si>
  <si>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</si>
  <si>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</si>
  <si>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</si>
  <si>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t>
  </si>
  <si>
    <t>UNIAO DE FERRO GALVANIZADO, COM ROSCA BSP, COM ASSENTO PLANO, DE 1/2"</t>
  </si>
  <si>
    <t>UNIAO DE FERRO GALVANIZADO, COM ROSCA BSP, COM ASSENTO PLANO, DE 2 1/2"</t>
  </si>
  <si>
    <t>UNIAO DE FERRO GALVANIZADO, COM ROSCA BSP, COM ASSENTO PLANO, DE 2"</t>
  </si>
  <si>
    <t>UNIAO DE FERRO GALVANIZADO, COM ROSCA BSP, COM ASSENTO PLANO, DE 3"</t>
  </si>
  <si>
    <t>UNIAO DE FERRO GALVANIZADO, COM ROSCA BSP, COM ASSENTO PLANO, DE 3/4"</t>
  </si>
  <si>
    <t>UNIAO DE FERRO GALVANIZADO, COM ROSCA BSP, COM ASSENTO PLANO, DE 4"</t>
  </si>
  <si>
    <t>UNIAO DUPLA PPR DN 25 MM, PARA AGUA QUENTE PREDIAL</t>
  </si>
  <si>
    <t>UNIAO DUPLA PPR, DN 20 MM, PARA AGUA QUENTE PREDIAL</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</si>
  <si>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</si>
  <si>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</si>
  <si>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</si>
  <si>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</si>
  <si>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</si>
  <si>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</si>
  <si>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</si>
  <si>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</si>
  <si>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</si>
  <si>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</si>
  <si>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</si>
  <si>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</si>
  <si>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</si>
  <si>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</si>
  <si>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</si>
  <si>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</si>
  <si>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</si>
  <si>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</si>
  <si>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</si>
  <si>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</si>
  <si>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</si>
  <si>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</si>
  <si>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</si>
  <si>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</si>
  <si>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</si>
  <si>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UNIFORME PROFISSIONAL DE BRIM, CALCA E CAMISA MANGA LONGA COM FAIXA REFLETIVA</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</si>
  <si>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</si>
  <si>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</si>
  <si>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</si>
  <si>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</si>
  <si>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</si>
  <si>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</si>
  <si>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</si>
  <si>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</si>
  <si>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</si>
  <si>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</si>
  <si>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</si>
  <si>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E ACABAMENTO METALICO CROMADO</t>
  </si>
  <si>
    <t>VALVULA DE DESCARGA METALICA, BASE 1 1/4" E ACABAMENTO METALICO CROMADO</t>
  </si>
  <si>
    <t>VALVULA DE ESFERA BRUTA EM BRONZE, BITOLA 1 1/2"</t>
  </si>
  <si>
    <t>VALVULA DE ESFERA BRUTA EM BRONZE, BITOLA 1 1/4"</t>
  </si>
  <si>
    <t>VALVULA DE ESFERA BRUTA EM BRONZE, BITOLA 1"</t>
  </si>
  <si>
    <t>VALVULA DE ESFERA BRUTA EM BRONZE, BITOLA 1/2"</t>
  </si>
  <si>
    <t>VALVULA DE ESFERA BRUTA EM BRONZE, BITOLA 2"</t>
  </si>
  <si>
    <t>VALVULA DE ESFERA BRUTA EM BRONZE, BITOLA 3/4"</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</si>
  <si>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</si>
  <si>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</si>
  <si>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</si>
  <si>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</si>
  <si>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</si>
  <si>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 PARA FUNDO DE POCO</t>
  </si>
  <si>
    <t>VALVULA DE RETENCAO DE BRONZE, PE COM CRIVOS, EXTREMIDADE COM ROSCA, DE 3/4",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</si>
  <si>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</si>
  <si>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</si>
  <si>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</si>
  <si>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 400 PSI, TAMPA DE PORCA DE UNIAO, EXTREMIDADES COM ROSCA</t>
  </si>
  <si>
    <t>VALVULA DE RETENCAO HORIZONTAL, DE BRONZE (PN-25), 1/2",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</si>
  <si>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</si>
  <si>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</si>
  <si>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 400 PSI, TAMPA DE PORCA DE UNIAO, EXTREMIDADES COM ROSCA</t>
  </si>
  <si>
    <t>VALVULA DE RETENCAO HORIZONTAL, DE BRONZE (PN-25), 3/4",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</si>
  <si>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</si>
  <si>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</si>
  <si>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</si>
  <si>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 200 PSI, EXTREMIDADES COM ROSCA</t>
  </si>
  <si>
    <t>VALVULA DE RETENCAO VERTICAL, DE BRONZE (PN-16), 1/2", 200 PSI, EXTREMIDADES COM ROSCA</t>
  </si>
  <si>
    <t>VALVULA DE RETENCAO VERTICAL, DE BRONZE (PN-16), 2 1/2", 200 PSI, EXTREMIDADES COM ROSCA</t>
  </si>
  <si>
    <t>VALVULA DE RETENCAO VERTICAL, DE BRONZE (PN-16), 2", 200 PSI, EXTREMIDADES COM ROSCA</t>
  </si>
  <si>
    <t>VALVULA DE RETENCAO VERTICAL, DE BRONZE (PN-16), 3", 200 PSI, EXTREMIDADES COM ROSCA</t>
  </si>
  <si>
    <t>VALVULA DE RETENCAO VERTICAL, DE BRONZE (PN-16), 3/4", 200 PSI, EXTREMIDADES COM ROSCA</t>
  </si>
  <si>
    <t>VALVULA DE RETENCAO VERTICAL, DE BRONZE (PN-16), 4", 200 PSI, EXTREMIDADES COM ROSCA</t>
  </si>
  <si>
    <t>VALVULA EM METAL CROMADO PARA LAVATORIO, 1" SEM LADRAO</t>
  </si>
  <si>
    <t>VALVULA EM METAL CROMADO PARA PIA AMERICANA 3.1/2 X 1.1/2"</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</si>
  <si>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</si>
  <si>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</si>
  <si>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</si>
  <si>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</si>
  <si>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</si>
  <si>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</si>
  <si>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</si>
  <si>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</si>
  <si>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</si>
  <si>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</si>
  <si>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40 CM COM CABO</t>
  </si>
  <si>
    <t>VASSOURA MECANICA REBOCAVEL COM ESCOVA CILINDRICA LARGURA UTIL DE VARRIMENTO = 2,44M</t>
  </si>
  <si>
    <t>VEDACAO DE CALHA, EM BORRACHA COR PRETA, MEDIDA ENTRE 119 E 170 MM, PARA DRENAGEM PLUVIAL PREDIAL</t>
  </si>
  <si>
    <t>VERGALHAO ZINCADO ROSCA TOTAL, 1/4"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</si>
  <si>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</si>
  <si>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</si>
  <si>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</si>
  <si>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POLIESTER PARA IMPERMEABILIZACAO</t>
  </si>
  <si>
    <t>VEU DE VIDRO/VEU DE SUPERFICIE 30 A 35 G/M2</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</si>
  <si>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</si>
  <si>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</si>
  <si>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</si>
  <si>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</si>
  <si>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4 TEMPOS A GASOLINA DE 5,5 HP (5,5 CV)</t>
  </si>
  <si>
    <t>VIBRADOR DE IMERSAO, DIAMETRO DA PONTEIRA DE *45* MM, COM MOTOR ELETRICO TRIFASICO DE 2 HP (2 CV)</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</si>
  <si>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</si>
  <si>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</si>
  <si>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</si>
  <si>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</si>
  <si>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</si>
  <si>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</si>
  <si>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</si>
  <si>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</si>
  <si>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</si>
  <si>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</si>
  <si>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</si>
  <si>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</si>
  <si>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</si>
  <si>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</si>
  <si>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</si>
  <si>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</si>
  <si>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</si>
  <si>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</si>
  <si>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</si>
  <si>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</si>
  <si>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</si>
  <si>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MARTELADO OU CANELADO, 4 MM - SEM COLOCACAO</t>
  </si>
  <si>
    <t>VIDRO PLANO ARAMADO E = 6 MM - SEM COLOCACAO</t>
  </si>
  <si>
    <t>VIDRO PLANO ARAMADO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</si>
  <si>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</si>
  <si>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</si>
  <si>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</si>
  <si>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</si>
  <si>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</si>
  <si>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</si>
  <si>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</si>
  <si>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</si>
  <si>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</si>
  <si>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MACARANDUBA/MASSARANDUBA, ANGELIM OU EQUIVALENTE DA REGIAO</t>
  </si>
  <si>
    <t>VIGA APARELHADA *6 X 16* CM, EM MACARANDUBA/MASSARANDUBA, ANGELIM OU EQUIVALENTE DA REGIAO</t>
  </si>
  <si>
    <t>VIGA DE ESCORAMENTO H20, DE MADEIRA, PESO DE 5,00 A 5,20 KG/M, COM EXTREMIDADES PLASTICAS</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</si>
  <si>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</si>
  <si>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</si>
  <si>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</si>
  <si>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</si>
  <si>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VIGIA DIURNO (HORISTA)</t>
  </si>
  <si>
    <t>VIGIA DIURNO (MENSALISTA)</t>
  </si>
  <si>
    <t>RELATÓRIO DE CUSTOS DE COMPOSIÇÕES - ENCARGOS SOCIAIS COM DESONERAÇÃO</t>
  </si>
  <si>
    <t>Observação:</t>
  </si>
  <si>
    <t>%AS (porcentagem Atribuído São Paulo) corresponde a porcentagem do custo total da</t>
  </si>
  <si>
    <t>composição que foi obtida utilizando preços de insumos de São Paulo por indisponibilidade</t>
  </si>
  <si>
    <t>dos preços de insumos necessários à composição no estado em questão. Custo zerado (hífen)</t>
  </si>
  <si>
    <t>indica que pelo menos um dos itens da composição não tem custo/preço.</t>
  </si>
  <si>
    <t>Grupo</t>
  </si>
  <si>
    <t>Código da
Composição</t>
  </si>
  <si>
    <t>Descrição</t>
  </si>
  <si>
    <t>Custo (R$)</t>
  </si>
  <si>
    <t>%AS</t>
  </si>
  <si>
    <t>Acessibilidade</t>
  </si>
  <si>
    <t>PISO PODOTÁTIL DE ALERTA OU DIRECIONAL, DE CONCRETO, ASSENTADO SOBRE ARGAMASSA. AF_03/2024</t>
  </si>
  <si>
    <t>RAMPA DE ACESSIBILIDADE EM CONCRETO MOLDADO IN LOCO, EM CALÇADA NOVA COM LARGURA MAIOR OU IGUAL À 3,00 M, FCK 25MPA, COM PISO PODOTÁTIL. AF_03/2024</t>
  </si>
  <si>
    <t>RAMPA DE ACESSIBILIDADE EM CONCRETO MOLDADO IN LOCO, EM CALÇADA NOVA COM LARGURA MENOR À 3,00 M, FCK 25MPA, COM PISO PODOTÁTIL. AF_03/2024</t>
  </si>
  <si>
    <t>RAMPA DE ACESSIBILIDADE EM CONCRETO MOLDADO IN LOCO, EM CALÇADA PRÉ EXISTENTE COM LARGURA MAIOR OU IGUAL À 3,00 M, FCK 25MPA, COM PISO PODOTÁTIL. AF_03/2024</t>
  </si>
  <si>
    <t>RAMPA DE ACESSIBILIDADE EM CONCRETO MOLDADO IN LOCO, EM CALÇADA PRÉ EXISTENTE COM LARGURA MENOR À 3,00 M, FCK 25MPA, COM PISO PODOTÁTIL. AF_03/2024</t>
  </si>
  <si>
    <t>RAMPA DE ACESSIBILIDADE EM CONCRETO PRÉ MOLDADO, EM CALÇADA NOVA COM LARGURA MAIOR OU IGUAL À 3,00 M, FCK 25MPA, COM PISO PODOTÁTIL. AF_03/2024</t>
  </si>
  <si>
    <t>RAMPA DE ACESSIBILIDADE EM CONCRETO PRÉ MOLDADO, EM CALÇADA PRÉ EXISTENTE COM LARGURA MAIOR OU IGUAL À 3,00 M, FCK 25MPA, COM PISO PODOTÁTIL. AF_03/2024</t>
  </si>
  <si>
    <t>RAMPA DE ACESSIBILIDADE PARA ACESSO A EDIFICAÇÕES COM INCLINAÇÃO DE 8,33% EM CONCRETO MOLDADO IN LOCO, COM LARGURA DE 1,20M, FCK 25MPA, NÃO ARMADA, COM JUNTA A CADA 2M COM CORTE À SECO. AF_03/2024</t>
  </si>
  <si>
    <t>RAMPA DE ACESSIBILIDADE PARA ACESSO A EDIFICAÇÕES COM INCLINAÇÃO DE 8,33% EM CONCRETO MOLDADO IN LOCO, COM LARGURA DE 1,50M, FCK 25MPA, NÃO ARMADA, COM JUNTA A CADA 2M COM CORTE À SECO. AF_03/2024</t>
  </si>
  <si>
    <t>Alvenaria Estrutural - Blocos Cerâmicos</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</si>
  <si>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</si>
  <si>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</si>
  <si>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</si>
  <si>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</si>
  <si>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</si>
  <si>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</si>
  <si>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</si>
  <si>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</si>
  <si>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 Blocos de Concreto</t>
  </si>
  <si>
    <t>ALVENARIA DE BLOCOS DE CONCRETO ESTRUTURAL 14X19X29 CM (ESPESSURA 14 CM), FBK = 14 MPA, UTILIZANDO COLHER DE PEDREIRO. AF_10/2022</t>
  </si>
  <si>
    <t>ALVENARIA DE BLOCOS DE CONCRETO ESTRUTURAL 14X19X29 CM (ESPESSURA 14 CM), FBK = 14,0 MPA, UTILIZANDO PALHETA. AF_10/2022</t>
  </si>
  <si>
    <t>ALVENARIA DE BLOCOS DE CONCRETO ESTRUTURAL 14X19X29 CM (ESPESSURA 14 CM), FBK = 4,5 MPA, UTILIZANDO COLHER DE PEDREIRO. AF_10/2022</t>
  </si>
  <si>
    <t>ALVENARIA DE BLOCOS DE CONCRETO ESTRUTURAL 14X19X29 CM (ESPESSURA 14 CM), FBK = 4,5 MPA, UTILIZANDO PALHETA. AF_10/2022</t>
  </si>
  <si>
    <t>ALVENARIA DE BLOCOS DE CONCRETO ESTRUTURAL 14X19X29 CM (ESPESSURA 14 CM), FBK = 8 MPA, UTILIZANDO COLHER DE PEDREIRO. AF_10/2022</t>
  </si>
  <si>
    <t>ALVENARIA DE BLOCOS DE CONCRETO ESTRUTURAL 14X19X29 CM (ESPESSURA 14 CM), FBK = 8 MPA, UTILIZANDO PALHETA. AF_10/2022</t>
  </si>
  <si>
    <t>ALVENARIA DE BLOCOS DE CONCRETO ESTRUTURAL 14X19X39 CM (ESPESSURA 14 CM), FBK = 14 MPA, UTILIZANDO COLHER DE PEDREIRO. AF_10/2022</t>
  </si>
  <si>
    <t>ALVENARIA DE BLOCOS DE CONCRETO ESTRUTURAL 14X19X39 CM (ESPESSURA 14 CM), FBK = 14 MPA, UTILIZANDO PALHETA. AF_10/2022</t>
  </si>
  <si>
    <t>ALVENARIA DE BLOCOS DE CONCRETO ESTRUTURAL 14X19X39 CM (ESPESSURA 14 CM), FBK = 4,5 MPA, UTILIZANDO COLHER DE PEDREIRO. AF_10/2022</t>
  </si>
  <si>
    <t>ALVENARIA DE BLOCOS DE CONCRETO ESTRUTURAL 14X19X39 CM (ESPESSURA 14 CM), FBK = 4,5 MPA, UTILIZANDO PALHETA. AF_10/2022</t>
  </si>
  <si>
    <t>ALVENARIA DE BLOCOS DE CONCRETO ESTRUTURAL 14X19X39 CM (ESPESSURA 14 CM), FBK = 8 MPA, UTILIZANDO COLHER DE PEDREIRO. AF_10/2022</t>
  </si>
  <si>
    <t>ALVENARIA DE BLOCOS DE CONCRETO ESTRUTURAL 14X19X39 CM (ESPESSURA 14 CM), FBK = 8 MPA, UTILIZANDO PALHETA. AF_10/2022</t>
  </si>
  <si>
    <t>Alvenaria de Vedação</t>
  </si>
  <si>
    <t>ALVENARIA DE VEDAÇÃO DE BLOCOS CERÂMICOS FURADOS NA HORIZONTAL DE 11,5X14X24 CM (ESPESSURA 11,5 CM) E ARGAMASSA DE ASSENTAMENTO COM PREPARO EM BETONEIRA. AF_12/2021</t>
  </si>
  <si>
    <t>ALVENARIA DE VEDAÇÃO DE BLOCOS CERÂMICOS FURADOS NA HORIZONTAL DE 11,5X14X24 CM (ESPESSURA 11,5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</si>
  <si>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</si>
  <si>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</si>
  <si>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11,5X19X29 CM (ESPESSURA 11,5 CM) E ARGAMASSA DE ASSENTAMENTO COM PREPARO EM BETONEIRA. AF_12/2021</t>
  </si>
  <si>
    <t>ALVENARIA DE VEDAÇÃO DE BLOCOS CERÂMICOS FURADOS NA HORIZONTAL DE 11,5X19X29 CM (ESPESSURA 11,5 CM) E ARGAMASSA DE ASSENTAMENTO COM PREPARO MANUAL. AF_12/2021</t>
  </si>
  <si>
    <t>ALVENARIA DE VEDAÇÃO DE BLOCOS CERÂMICOS FURADOS NA HORIZONTAL DE 11,5X19X39 CM (ESPESSURA 11,5 CM) E ARGAMASSA DE ASSENTAMENTO COM PREPARO EM BETONEIRA. AF_12/2021</t>
  </si>
  <si>
    <t>ALVENARIA DE VEDAÇÃO DE BLOCOS CERÂMICOS FURADOS NA HORIZONTAL DE 11,5X19X39 CM (ESPESSURA 11,5 CM) E ARGAMASSA DE ASSENTAMENTO COM PREPARO MANUAL. AF_12/2021</t>
  </si>
  <si>
    <t>ALVENARIA DE VEDAÇÃO DE BLOCOS CERÂMICOS FURADOS NA HORIZONTAL DE 14X19X29 CM (ESPESSURA 14 CM) E ARGAMASSA DE ASSENTAMENTO COM PREPARO EM BETONEIRA. AF_12/2021</t>
  </si>
  <si>
    <t>ALVENARIA DE VEDAÇÃO DE BLOCOS CERÂMICOS FURADOS NA HORIZONTAL DE 14X19X29 CM (ESPESSURA 14 CM) E ARGAMASSA DE ASSENTAMENTO COM PREPARO MANUAL. AF_12/2021</t>
  </si>
  <si>
    <t>ALVENARIA DE VEDAÇÃO DE BLOCOS CERÂMICOS FURADOS NA HORIZONTAL DE 14X19X39 CM (ESPESSURA 14 CM) E ARGAMASSA DE ASSENTAMENTO COM PREPARO EM BETONEIRA. AF_12/2021</t>
  </si>
  <si>
    <t>ALVENARIA DE VEDAÇÃO DE BLOCOS CERÂMICOS FURADOS NA HORIZONTAL DE 14X19X39 CM (ESPESSURA 14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</si>
  <si>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</si>
  <si>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</si>
  <si>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19X19X29 CM (ESPESSURA 19 CM) E ARGAMASSA DE ASSENTAMENTO COM PREPARO EM BETONEIRA. AF_12/2021</t>
  </si>
  <si>
    <t>ALVENARIA DE VEDAÇÃO DE BLOCOS CERÂMICOS FURADOS NA HORIZONTAL DE 19X19X29 CM (ESPESSURA 19 CM) E ARGAMASSA DE ASSENTAMENTO COM PREPARO MANUAL. AF_12/2021</t>
  </si>
  <si>
    <t>ALVENARIA DE VEDAÇÃO DE BLOCOS CERÂMICOS FURADOS NA HORIZONTAL DE 19X19X39 CM (ESPESSURA 19 CM) E ARGAMASSA DE ASSENTAMENTO COM PREPARO EM BETONEIRA. AF_12/2021</t>
  </si>
  <si>
    <t>ALVENARIA DE VEDAÇÃO DE BLOCOS CERÂMICOS FURADOS NA HORIZONTAL DE 19X19X39 CM (ESPESSURA 19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</si>
  <si>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</si>
  <si>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</si>
  <si>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9X14X24 CM (ESPESSURA 9 CM) E ARGAMASSA DE ASSENTAMENTO COM PREPARO EM BETONEIRA. AF_12/2021</t>
  </si>
  <si>
    <t>ALVENARIA DE VEDAÇÃO DE BLOCOS CERÂMICOS FURADOS NA HORIZONTAL DE 9X14X24 CM (ESPESSURA 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</si>
  <si>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</si>
  <si>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</si>
  <si>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</si>
  <si>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</si>
  <si>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CERÂMICOS FURADOS NA HORIZONTAL DE 9X19X39 CM (ESPESSURA 9 CM) E ARGAMASSA DE ASSENTAMENTO COM PREPARO EM BETONEIRA. AF_12/2021</t>
  </si>
  <si>
    <t>ALVENARIA DE VEDAÇÃO DE BLOCOS CERÂMICOS FURADOS NA HORIZONTAL DE 9X19X39 CM (ESPESSURA 9 CM)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</si>
  <si>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</si>
  <si>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</si>
  <si>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VERTICAL DE 11,5X19X29 CM (ESPESSURA 11,5 CM) E ARGAMASSA DE ASSENTAMENTO COM PREPARO EM BETONEIRA. AF_12/2021</t>
  </si>
  <si>
    <t>ALVENARIA DE VEDAÇÃO DE BLOCOS CERÂMICOS FURADOS NA VERTICAL DE 11,5X19X29 CM (ESPESSURA 11,5 CM) E ARGAMASSA DE ASSENTAMENTO COM PREPARO MANUAL. AF_12/2021</t>
  </si>
  <si>
    <t>ALVENARIA DE VEDAÇÃO DE BLOCOS CERÂMICOS FURADOS NA VERTICAL DE 11,5X19X39 CM (ESPESSURA 11,5 CM) E ARGAMASSA DE ASSENTAMENTO COM PREPARO EM BETONEIRA. AF_12/2021</t>
  </si>
  <si>
    <t>ALVENARIA DE VEDAÇÃO DE BLOCOS CERÂMICOS FURADOS NA VERTICAL DE 11,5X19X39 CM (ESPESSURA 11,5 CM) E ARGAMASSA DE ASSENTAMENTO COM PREPARO MANUAL. AF_12/2021</t>
  </si>
  <si>
    <t>ALVENARIA DE VEDAÇÃO DE BLOCOS CERÂMICOS FURADOS NA VERTICAL DE 14X19X29 CM (ESPESSURA 14 CM) E ARGAMASSA DE ASSENTAMENTO COM PREPARO EM BETONEIRA. AF_12/2021</t>
  </si>
  <si>
    <t>ALVENARIA DE VEDAÇÃO DE BLOCOS CERÂMICOS FURADOS NA VERTICAL DE 14X19X29 CM (ESPESSURA 14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</si>
  <si>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</si>
  <si>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</si>
  <si>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</si>
  <si>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</si>
  <si>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</si>
  <si>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</si>
  <si>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</si>
  <si>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</si>
  <si>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</si>
  <si>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</si>
  <si>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</si>
  <si>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</si>
  <si>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</si>
  <si>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</si>
  <si>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</si>
  <si>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</si>
  <si>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</si>
  <si>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</si>
  <si>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</si>
  <si>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</si>
  <si>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Alvenarias Diversas</t>
  </si>
  <si>
    <t>ALVENARIA DE EMBASAMENTO COM BLOCO ESTRUTURAL DE CERÂMICA, DE 14X19X29CM E ARGAMASSA DE ASSENTAMENTO COM PREPARO EM BETONEIRA. AF_05/2020</t>
  </si>
  <si>
    <t>ALVENARIA DE EMBASAMENTO COM BLOCO ESTRUTURAL DE CONCRETO, DE 14X19X29CM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</si>
  <si>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</si>
  <si>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</si>
  <si>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</si>
  <si>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</si>
  <si>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DE BLOCO DE SOLO-CIMENTO (TIJOLO ECOLÓGICO) DE 7X15X30CM (ESPESSURA 15CM). AF_05/2020</t>
  </si>
  <si>
    <t>ALVENARIA DE VEDAÇÃO DE BLOCOS CERÂMICOS MACIÇOS DE 5X10X20CM (ESPESSURA 10CM)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</si>
  <si>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</si>
  <si>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</si>
  <si>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</si>
  <si>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ALVENARIA DE VEDAÇÃO DE BLOCOS DE GESSO DE 10X50X66CM (ESPESSURA 10CM). AF_05/2020</t>
  </si>
  <si>
    <t>ALVENARIA DE VEDAÇÃO DE BLOCOS DE GESSO DE 7X50X66CM (ESPESSURA 7CM). AF_05/2020</t>
  </si>
  <si>
    <t>Argamassas</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</si>
  <si>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</si>
  <si>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</si>
  <si>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</si>
  <si>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MULTIUSO PARA REVESTIMENTOS E ASSENTAMENTO DA ALVENARIA, PREPARO MANUAL.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</si>
  <si>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</si>
  <si>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</si>
  <si>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</si>
  <si>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PARA CHAPISCO COLANTE, PREPARO MANUAL.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</si>
  <si>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</si>
  <si>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</si>
  <si>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</si>
  <si>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ROLADO, PREPARO MANUAL. AF_08/2019</t>
  </si>
  <si>
    <t>ARGAMASSA INDUSTRIALIZADA PARA REVESTIMENTOS, MISTURA E PROJEÇÃO DE 1,5 M³/H DE ARGAMASSA. AF_08/2019</t>
  </si>
  <si>
    <t>ARGAMASSA INDUSTRIALIZADA PARA REVESTIMENTOS, MISTURA E PROJEÇÃO DE 2 M³/H DE ARGAMASSA. AF_08/2019</t>
  </si>
  <si>
    <t>ARGAMASSA PARA REVESTIMENTO DECORATIVO MONOCAMADA (MONOCAPA), MISTURA E PROJEÇÃO DE 1,5 M3/H DE ARGAMASSA. AF_08/2019</t>
  </si>
  <si>
    <t>ARGAMASSA PARA REVESTIMENTO DECORATIVO MONOCAMADA (MONOCAPA), MISTURA E PROJEÇÃO DE 2 M3/H DE ARGAMASSA.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</si>
  <si>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</si>
  <si>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</si>
  <si>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</si>
  <si>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</si>
  <si>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</si>
  <si>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</si>
  <si>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</si>
  <si>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ARGAMASSA TRAÇO 1:0,5:4,5 (EM VOLUME DE CIMENTO, CAL E AREIA MÉDIA ÚMIDA) PARA ASSENTAMENTO DE ALVENARIA, PREPARO MANUAL. AF_08/2019</t>
  </si>
  <si>
    <t>ARGAMASSA TRAÇO 1:0,5:4,5 (EM VOLUME DE CIMENTO, CAL E AREIA MÉDIA ÚMIDA), PREPARO MECÂNICO COM BETONEIRA 250 L. AF_08/2019</t>
  </si>
  <si>
    <t>ARGAMASSA TRAÇO 1:0,5:4,5 (EM VOLUME DE CIMENTO, CAL E AREIA MÉDIA ÚMIDA), PREPARO MECÂNICO COM BETONEIRA 400 L. AF_08/2019</t>
  </si>
  <si>
    <t>ARGAMASSA TRAÇO 1:0,5:4,5 (EM VOLUME DE CIMENTO, CAL E AREIA MÉDIA ÚMIDA), PREPARO MECÂNICO COM BETONEIRA 600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</si>
  <si>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</si>
  <si>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</si>
  <si>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</si>
  <si>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1:1,5:7,5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</si>
  <si>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MECÂNICO COM BETONEIRA 250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</si>
  <si>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</si>
  <si>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</si>
  <si>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</si>
  <si>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</si>
  <si>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1:1,93 (EM VOLUME DE CIMENTO E AREIA MÉDIA ÚMIDA), FCK 20MPA, PREPARO MECÂNICO COM MISTURADOR DUPLO HORIZONTAL DE ALTA TURBULÊNCIA. AF_03/2020</t>
  </si>
  <si>
    <t>ARGAMASSA TRAÇO 1:1:6 (EM VOLUME DE CIMENTO, CAL E AREIA MÉDIA ÚMIDA) PARA EMBOÇO/MASSA ÚNICA/ASSENTAMENTO DE ALVENARIA DE VEDAÇÃO, PREPARO MANUAL. AF_08/2019</t>
  </si>
  <si>
    <t>ARGAMASSA TRAÇO 1:1:6 (EM VOLUME DE CIMENTO, CAL E AREIA MÉDIA ÚMIDA) PARA EMBOÇO/MASSA ÚNICA/ASSENTAMENTO DE ALVENARIA DE VEDAÇÃO, PREPARO MECÂNICO COM BETONEIRA 250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</si>
  <si>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</si>
  <si>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</si>
  <si>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</si>
  <si>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</si>
  <si>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</si>
  <si>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MECÂNICO COM BETONEIRA 250 L.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</si>
  <si>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</si>
  <si>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</si>
  <si>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</si>
  <si>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</si>
  <si>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250 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</si>
  <si>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</si>
  <si>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</si>
  <si>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</si>
  <si>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MECÂNICO COM MISTURADOR DE EIXO HORIZONTAL DE 600 KG. AF_08/2019</t>
  </si>
  <si>
    <t>ARGAMASSA TRAÇO 1:3 (EM VOLUME DE CIMENTO E AREIA GROSSA ÚMIDA) COM ADIÇÃO DE EMULSÃO POLIMÉRICA PARA CHAPISCO ROLADO, PREPARO MANUAL. AF_08/2019</t>
  </si>
  <si>
    <t>ARGAMASSA TRAÇO 1:3 (EM VOLUME DE CIMENTO E AREIA GROSSA ÚMIDA) COM ADIÇÃO DE EMULSÃO POLIMÉRICA PARA CHAPISCO ROLADO, PREPARO MECÂNICO COM BETONEIRA 250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</si>
  <si>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</si>
  <si>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</si>
  <si>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</si>
  <si>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</si>
  <si>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</si>
  <si>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GROSSA ÚMIDA) PARA CHAPISCO CONVENCIONAL, PREPARO MANUAL. AF_08/2019</t>
  </si>
  <si>
    <t>ARGAMASSA TRAÇO 1:3 (EM VOLUME DE CIMENTO E AREIA GROSSA ÚMIDA) PARA CHAPISCO CONVENCIONAL, PREPARO MECÂNICO COM BETONEIRA 250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</si>
  <si>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</si>
  <si>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</si>
  <si>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</si>
  <si>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</si>
  <si>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</si>
  <si>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MÉDIA ÚMIDA) COM ADIÇÃO DE IMPERMEABILIZANTE, PREPARO MANUAL. AF_08/2019</t>
  </si>
  <si>
    <t>ARGAMASSA TRAÇO 1:3 (EM VOLUME DE CIMENTO E AREIA MÉDIA ÚMIDA) COM ADIÇÃO DE IMPERMEABILIZANTE, PREPARO MECÂNICO COM BETONEIRA 250 L.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</si>
  <si>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</si>
  <si>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BETONEIRA 600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</si>
  <si>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</si>
  <si>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</si>
  <si>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</si>
  <si>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PARA CONTRAPISO, PREPARO MANUAL. AF_08/2019</t>
  </si>
  <si>
    <t>ARGAMASSA TRAÇO 1:3 (EM VOLUME DE CIMENTO E AREIA MÉDIA ÚMIDA) PARA CONTRAPISO, PREPARO MECÂNICO COM BETONEIRA 250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</si>
  <si>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</si>
  <si>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</si>
  <si>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</si>
  <si>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</si>
  <si>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</si>
  <si>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MÉDIA ÚMIDA), PREPARO MANUAL. AF_08/2019</t>
  </si>
  <si>
    <t>ARGAMASSA TRAÇO 1:3 (EM VOLUME DE CIMENTO E AREIA MÉDIA ÚMIDA), PREPARO MECÂNICO COM BETONEIRA 250 L. AF_08/2019</t>
  </si>
  <si>
    <t>ARGAMASSA TRAÇO 1:3 (EM VOLUME DE CIMENTO E AREIA MÉDIA ÚMIDA), PREPARO MECÂNICO COM BETONEIRA 400 L. AF_08/2019</t>
  </si>
  <si>
    <t>ARGAMASSA TRAÇO 1:3 (EM VOLUME DE CIMENTO E AREIA MÉDIA ÚMIDA), PREPARO MECÂNICO COM BETONEIRA 600 L.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</si>
  <si>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</si>
  <si>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</si>
  <si>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</si>
  <si>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1:3:12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</si>
  <si>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</si>
  <si>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</si>
  <si>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</si>
  <si>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1:4 (CIMENTO E AREIA MÉDIA), PREPARO MECÂNICO COM BETONEIRA 400 L. AF_08/2019</t>
  </si>
  <si>
    <t>ARGAMASSA TRAÇO 1:4 (EM VOLUME DE CIMENTO E AREIA GROSSA ÚMIDA) COM ADIÇÃO DE EMULSÃO POLIMÉRICA PARA CHAPISCO ROLADO, PREPARO MANUAL. AF_08/2019</t>
  </si>
  <si>
    <t>ARGAMASSA TRAÇO 1:4 (EM VOLUME DE CIMENTO E AREIA GROSSA ÚMIDA) COM ADIÇÃO DE EMULSÃO POLIMÉRICA PARA CHAPISCO ROLADO, PREPARO MECÂNICO COM BETONEIRA 250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</si>
  <si>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</si>
  <si>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</si>
  <si>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</si>
  <si>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</si>
  <si>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GROSSA ÚMIDA) PARA CHAPISCO CONVENCIONAL, PREPARO MANUAL. AF_08/2019</t>
  </si>
  <si>
    <t>ARGAMASSA TRAÇO 1:4 (EM VOLUME DE CIMENTO E AREIA GROSSA ÚMIDA) PARA CHAPISCO CONVENCIONAL, PREPARO MECÂNICO COM BETONEIRA 250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</si>
  <si>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</si>
  <si>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</si>
  <si>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</si>
  <si>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</si>
  <si>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</si>
  <si>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MÉDIA ÚMIDA) COM ADIÇÃO DE IMPERMEABILIZANTE, PREPARO MANUAL. AF_08/2019</t>
  </si>
  <si>
    <t>ARGAMASSA TRAÇO 1:4 (EM VOLUME DE CIMENTO E AREIA MÉDIA ÚMIDA) COM ADIÇÃO DE IMPERMEABILIZANTE, PREPARO MECÂNICO COM BETONEIRA 250 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</si>
  <si>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</si>
  <si>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BETONEIRA 600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</si>
  <si>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</si>
  <si>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</si>
  <si>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</si>
  <si>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PARA CONTRAPISO, PREPARO MANUAL. AF_08/2019</t>
  </si>
  <si>
    <t>ARGAMASSA TRAÇO 1:4 (EM VOLUME DE CIMENTO E AREIA MÉDIA ÚMIDA) PARA CONTRAPISO, PREPARO MECÂNICO COM BETONEIRA 250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</si>
  <si>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</si>
  <si>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</si>
  <si>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</si>
  <si>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</si>
  <si>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</si>
  <si>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MÉDIA ÚMIDA), PREPARO MANUAL. AF_08/2019</t>
  </si>
  <si>
    <t>ARGAMASSA TRAÇO 1:4 (EM VOLUME DE CIMENTO E AREIA MÉDIA ÚMIDA), PREPARO MECÂNICO COM BETONEIRA 250 L. AF_08/2019</t>
  </si>
  <si>
    <t>ARGAMASSA TRAÇO 1:4 (EM VOLUME DE CIMENTO E AREIA MÉDIA ÚMIDA), PREPARO MECÂNICO COM BETONEIRA 600 L.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</si>
  <si>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</si>
  <si>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</si>
  <si>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</si>
  <si>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1:5 (EM VOLUME DE CIMENTO E AREIA GROSSA ÚMIDA) COM ADIÇÃO DE EMULSÃO POLIMÉRICA PARA CHAPISCO ROLADO, PREPARO MANUAL. AF_08/2019</t>
  </si>
  <si>
    <t>ARGAMASSA TRAÇO 1:5 (EM VOLUME DE CIMENTO E AREIA GROSSA ÚMIDA) COM ADIÇÃO DE EMULSÃO POLIMÉRICA PARA CHAPISCO ROLADO, PREPARO MECÂNICO COM BETONEIRA 250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</si>
  <si>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</si>
  <si>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</si>
  <si>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</si>
  <si>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</si>
  <si>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GROSSA ÚMIDA) PARA CHAPISCO CONVENCIONAL, PREPARO MANUAL. AF_08/2019</t>
  </si>
  <si>
    <t>ARGAMASSA TRAÇO 1:5 (EM VOLUME DE CIMENTO E AREIA GROSSA ÚMIDA) PARA CHAPISCO CONVENCIONAL, PREPARO MECÂNICO COM BETONEIRA 250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</si>
  <si>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</si>
  <si>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</si>
  <si>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</si>
  <si>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</si>
  <si>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MÉDIA ÚMIDA) PARA CONTRAPISO, PREPARO MANUAL. AF_08/2019</t>
  </si>
  <si>
    <t>ARGAMASSA TRAÇO 1:5 (EM VOLUME DE CIMENTO E AREIA MÉDIA ÚMIDA) PARA CONTRAPISO, PREPARO MECÂNICO COM BETONEIRA 250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</si>
  <si>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</si>
  <si>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</si>
  <si>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</si>
  <si>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</si>
  <si>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</si>
  <si>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</si>
  <si>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MECÂNICO COM BETONEIRA 250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</si>
  <si>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</si>
  <si>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</si>
  <si>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</si>
  <si>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</si>
  <si>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MANUAL. AF_08/2019</t>
  </si>
  <si>
    <t>ARGAMASSA TRAÇO 1:6 (EM VOLUME DE CIMENTO E AREIA MÉDIA ÚMIDA) PARA CONTRAPISO, PREPARO MECÂNICO COM BETONEIRA 250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</si>
  <si>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</si>
  <si>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</si>
  <si>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</si>
  <si>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</si>
  <si>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</si>
  <si>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1:7 (EM VOLUME DE CIMENTO E AREIA MÉDIA ÚMIDA) COM ADIÇÃO DE PLASTIFICANTE PARA EMBOÇO/MASSA ÚNICA/ASSENTAMENTO DE ALVENARIA DE VEDAÇÃO, PREPARO MECÂNICO COM BETONEIRA 250 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</si>
  <si>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</si>
  <si>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</si>
  <si>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</si>
  <si>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</si>
  <si>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À BASE DE GESSO, MISTURA E PROJEÇÃO DE 1,5 M³/H DE ARGAMASSA. AF_08/2019</t>
  </si>
  <si>
    <t>Armação de Estacas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</si>
  <si>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</si>
  <si>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</si>
  <si>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</si>
  <si>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</si>
  <si>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</si>
  <si>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</si>
  <si>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DE ESTACAS, DIÂMETRO = 8,0 MM. AF_09/2021_PS</t>
  </si>
  <si>
    <t>MONTAGEM DE ARMADURA TRANSVERSAL DE ESTACAS DE SEÇÃO CIRCULAR, DIÂMETRO = 5,0 MM. AF_09/2021_PS</t>
  </si>
  <si>
    <t>MONTAGEM DE ARMADURA TRANSVERSAL DE ESTACAS DE SEÇÃO CIRCULAR, DIÂMETRO = 6,30 MM. AF_09/2021_PS</t>
  </si>
  <si>
    <t>MONTAGEM DE ARMADURA TRANSVERSAL DE ESTACAS DE SEÇÃO RETANGULAR, DIÂMETRO = 6,30 MM. AF_09/2021_PS</t>
  </si>
  <si>
    <t>MONTAGEM DE ARMADURA TRANVERSAL DE ESTACAS DE SEÇÃO RETANGULAR, DIÂMETRO = 5,0 MM. AF_09/2021_PS</t>
  </si>
  <si>
    <t>Armação para Estruturas de Concreto Armado</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</si>
  <si>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</si>
  <si>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</si>
  <si>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</si>
  <si>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</si>
  <si>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</si>
  <si>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ARMAÇÃO DE ESTRUTURAS DIVERSAS DE CONCRETO ARMADO, EXCETO VIGAS, PILARES, LAJES E FUNDAÇÕES, UTILIZANDO AÇO CA-50 DE 32,0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</si>
  <si>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</si>
  <si>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</si>
  <si>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CA-60 DE 5,0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</si>
  <si>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</si>
  <si>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</si>
  <si>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</si>
  <si>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</si>
  <si>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</si>
  <si>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</si>
  <si>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</si>
  <si>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</si>
  <si>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</si>
  <si>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</si>
  <si>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</si>
  <si>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</si>
  <si>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</si>
  <si>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PILAR OU VIGA DE ESTRUTURA CONVENCIONAL DE CONCRETO ARMADO UTILIZANDO AÇO CA-50 DE 32,0 MM.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</si>
  <si>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</si>
  <si>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</si>
  <si>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CA-60 DE 5,0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</si>
  <si>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</si>
  <si>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</si>
  <si>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</si>
  <si>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</si>
  <si>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</si>
  <si>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CA-60 DE 5,0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</si>
  <si>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</si>
  <si>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</si>
  <si>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</si>
  <si>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</si>
  <si>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</si>
  <si>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UTILIZANDO AÇO CA-25 DE 6,3 MM - MONTAGEM. AF_06/2022</t>
  </si>
  <si>
    <t>ARMAÇÃO UTILIZANDO AÇO CA-25 DE 8,0 MM - MONTAGEM.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</si>
  <si>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</si>
  <si>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</si>
  <si>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</si>
  <si>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</si>
  <si>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</si>
  <si>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CORTE E DOBRA DE AÇO CA-25, DIÂMETRO DE 6,3 MM. AF_06/2022</t>
  </si>
  <si>
    <t>CORTE E DOBRA DE AÇO CA-25,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</si>
  <si>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</si>
  <si>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</si>
  <si>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</si>
  <si>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</si>
  <si>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CA-50, DIÂMETRO DE 25,0 MM. AF_06/2022</t>
  </si>
  <si>
    <t>CORTE E DOBRA DE AÇO CA-50, DIÂMETRO DE 32 MM. AF_06/2022</t>
  </si>
  <si>
    <t>CORTE E DOBRA DE AÇO CA-50, DIÂMETRO DE 6,3 MM. AF_06/2022</t>
  </si>
  <si>
    <t>CORTE E DOBRA DE AÇO CA-50, DIÂMETRO DE 8,0 MM. AF_06/2022</t>
  </si>
  <si>
    <t>CORTE E DOBRA DE AÇO CA-60, DIÂMETRO DE 4,2 MM. AF_06/2022</t>
  </si>
  <si>
    <t>CORTE E DOBRA DE AÇO CA-60, DIÂMETRO DE 5,0 MM. AF_06/2022</t>
  </si>
  <si>
    <t>Arrasamento de Estacas</t>
  </si>
  <si>
    <t>ARRASAMENTO MECANICO DE ESTACA DE CONCRETO ARMADO, DIAMETROS DE 101 CM A 150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</si>
  <si>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</si>
  <si>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</si>
  <si>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</si>
  <si>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ATÉ 40 CM.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</si>
  <si>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</si>
  <si>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</si>
  <si>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</si>
  <si>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ARRASAMENTO MECÂNICO DE ESTACA METÁLICA, PERFIL LAMINADO TIPO H - FAMÍLIA 250. AF_05/2021</t>
  </si>
  <si>
    <t>ARRASAMENTO MECÂNICO DE ESTACA METÁLICA, PERFIL LAMINADO TIPO H - FAMÍLIA 310. AF_05/2021</t>
  </si>
  <si>
    <t>ARRASAMENTO MECÂNICO DE ESTACA METÁLICA, PERFIL LAMINADO TIPO I FAMÍLIA 250. AF_05/2021</t>
  </si>
  <si>
    <t>Asfalto</t>
  </si>
  <si>
    <t>EXECUÇÃO DE PAVIMENTO COM APLICAÇÃO DE CONCRETO ASFÁLTICO, CAMADA DE BINDER - EXCLUSIVE CARGA E TRANSPORTE. AF_11/2019</t>
  </si>
  <si>
    <t>EXECUÇÃO DE PAVIMENTO COM APLICAÇÃO DE CONCRETO ASFÁLTICO, CAMADA DE ROLAMENTO - EXCLUSIVE CARGA E TRANSPORTE. AF_11/2019</t>
  </si>
  <si>
    <t>EXECUÇÃO DE PAVIMENTO COM APLICAÇÃO DE PRÉ-MISTURADO A FRIO, CAMADA DE BINDER - EXCLUSIVE CARGA E TRANSPORTE. AF_11/2019</t>
  </si>
  <si>
    <t>EXECUÇÃO DE PAVIMENTO COM APLICAÇÃO DE PRÉ-MISTURADO A FRIO, CAMADA DE ROLAMENTO - EXCLUSIVE CARGA E TRANSPORTE. AF_11/2019</t>
  </si>
  <si>
    <t>FRESAGEM DE PAVIMENTO ASFÁLTICO (PROFUNDIDADE ATÉ 5,0 CM) - EXCLUSIVE TRANSPORTE. AF_11/2019</t>
  </si>
  <si>
    <t>Assentamento de Tubos de Esgoto em PVC e PEAD</t>
  </si>
  <si>
    <t>ASSENTAMENTO DE TUBO DE PEAD CORRUGADO DE DUPLA PAREDE PARA REDE COLETORA DE ESGOTO, DN 1000 MM, JUNTA ELÁSTICA INTEGRADA (NÃO INCLUI FORNECIMENTO).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</si>
  <si>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</si>
  <si>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</si>
  <si>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PEAD CORRUGADO DE DUPLA PAREDE PARA REDE COLETORA DE ESGOTO, DN 250 MM, JUNTA ELÁSTICA INTEGRADA (NÃO INCLUI FORNECIMENTO). AF_01/2021</t>
  </si>
  <si>
    <t>ASSENTAMENTO DE TUBO DE PEAD CORRUGADO DE DUPLA PAREDE PARA REDE COLETORA DE ESGOTO, DN 300 MM, JUNTA ELÁSTICA INTEGRADA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</si>
  <si>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</si>
  <si>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</si>
  <si>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</si>
  <si>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</si>
  <si>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</si>
  <si>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</si>
  <si>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</si>
  <si>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</si>
  <si>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</si>
  <si>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</si>
  <si>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</si>
  <si>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</si>
  <si>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</si>
  <si>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</si>
  <si>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</si>
  <si>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</si>
  <si>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</si>
  <si>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JUNTA ARGAMASSADA ENTRE TUBO DN 100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</si>
  <si>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</si>
  <si>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</si>
  <si>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 MM E O POÇO DE VISITA/ CAIXA DE CONCRETO OU ALVENARIA EM REDES DE ESGOTO. AF_01/2021</t>
  </si>
  <si>
    <t>JUNTA ARGAMASSADA ENTRE TUBO DN 1500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</si>
  <si>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</si>
  <si>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</si>
  <si>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</si>
  <si>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</si>
  <si>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</si>
  <si>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</si>
  <si>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</si>
  <si>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JUNTA ARGAMASSADA ENTRE TUBO DN 800 MM E O POÇO DE VISITA/ CAIXA DE CONCRETO OU ALVENARIA EM REDES DE ESGOTO. AF_01/2021</t>
  </si>
  <si>
    <t>JUNTA ARGAMASSADA ENTRE TUBO DN 900 MM E O POÇO DE VISITA/ CAIXA DE CONCRETO OU ALVENARIA EM REDES DE ESGOTO. AF_01/2021</t>
  </si>
  <si>
    <t>TUBO DE PEAD CORRUGADO DE DUPLA PAREDE PARA REDE COLETORA DE ESGOTO, DN 1000 MM, JUNTA ELÁSTICA INTEGRADA - FORNECIMENTO E ASSENTAMENTO. AF_01/2021</t>
  </si>
  <si>
    <t>TUBO DE PEAD CORRUGADO DE DUPLA PAREDE PARA REDE COLETORA DE ESGOTO, DN 1200 MM, JUNTA ELÁSTICA INTEGRADA - FORNECIMENTO E ASSENTAMENTO. AF_01/2021</t>
  </si>
  <si>
    <t>TUBO DE PEAD CORRUGADO DE DUPLA PAREDE PARA REDE COLETORA DE ESGOTO, DN 250 MM, JUNTA ELÁSTICA INTEGRADA - FORNECIMENTO E ASSENTAMENTO. AF_01/2021</t>
  </si>
  <si>
    <t>TUBO DE PEAD CORRUGADO DE DUPLA PAREDE PARA REDE COLETORA DE ESGOTO, DN 300 MM, JUNTA ELÁSTICA INTEGRADA - FORNECIMENTO E ASSENTAMENTO. AF_01/2021</t>
  </si>
  <si>
    <t>TUBO DE PEAD CORRUGADO DE DUPLA PAREDE PARA REDE COLETORA DE ESGOTO, DN 600 MM, JUNTA ELÁSTICA INTEGRADA - FORNECIMENTO E ASSENTAMENTO. AF_01/2021</t>
  </si>
  <si>
    <t>TUBO DE PEAD CORRUGADO DE DUPLA PAREDE PARA REDE COLETORA DE ESGOTO, DN 800 MM, JUNTA ELÁSTICA INTEGRADA - FORNECIMENTO E ASSENTAMENTO. AF_01/2021</t>
  </si>
  <si>
    <t>TUBO DE PVC BRANCO PARA REDE COLETORA DE ESGOTO CONDOMINIAL DE PAREDE MACIÇA, DN 100 MM, JUNTA ELÁSTICA -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</si>
  <si>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</si>
  <si>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</si>
  <si>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</si>
  <si>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</si>
  <si>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</si>
  <si>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</si>
  <si>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</si>
  <si>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</si>
  <si>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</si>
  <si>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</si>
  <si>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</si>
  <si>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</si>
  <si>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</si>
  <si>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Assentamento de Tubos de PVC e Metálicos em Redes de Água</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</si>
  <si>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</si>
  <si>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100, JUNTA ELÁSTICA, INSTALADO EM LOCAL COM NÍVEL BAIXO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</si>
  <si>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</si>
  <si>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</si>
  <si>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</si>
  <si>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</si>
  <si>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</si>
  <si>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</si>
  <si>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</si>
  <si>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</si>
  <si>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</si>
  <si>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250, JUNTA ELÁSTICA, INSTALADO EM LOCAL COM NÍVEL BAIXO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</si>
  <si>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</si>
  <si>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</si>
  <si>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</si>
  <si>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</si>
  <si>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</si>
  <si>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</si>
  <si>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</si>
  <si>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</si>
  <si>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</si>
  <si>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</si>
  <si>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</si>
  <si>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</si>
  <si>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</si>
  <si>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</si>
  <si>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</si>
  <si>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</si>
  <si>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</si>
  <si>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</si>
  <si>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</si>
  <si>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</si>
  <si>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</si>
  <si>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</si>
  <si>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</si>
  <si>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</si>
  <si>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</si>
  <si>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75, JUNTA ELÁSTICA INTEGRADA, INSTALADO EM LOCAL COM NÍVEL BAIXO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</si>
  <si>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</si>
  <si>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</si>
  <si>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</si>
  <si>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</si>
  <si>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</si>
  <si>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</si>
  <si>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</si>
  <si>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</si>
  <si>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</si>
  <si>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</si>
  <si>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</si>
  <si>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</si>
  <si>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</si>
  <si>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</si>
  <si>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</si>
  <si>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</si>
  <si>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</si>
  <si>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</si>
  <si>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</si>
  <si>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</si>
  <si>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</si>
  <si>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</si>
  <si>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</si>
  <si>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</si>
  <si>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</si>
  <si>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</si>
  <si>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</si>
  <si>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</si>
  <si>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</si>
  <si>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</si>
  <si>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</si>
  <si>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</si>
  <si>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</si>
  <si>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</si>
  <si>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</si>
  <si>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</si>
  <si>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</si>
  <si>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</si>
  <si>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</si>
  <si>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</si>
  <si>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</si>
  <si>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</si>
  <si>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ALTO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</si>
  <si>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</si>
  <si>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</si>
  <si>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</si>
  <si>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</si>
  <si>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</si>
  <si>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</si>
  <si>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</si>
  <si>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</si>
  <si>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</si>
  <si>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</si>
  <si>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</si>
  <si>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</si>
  <si>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</si>
  <si>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</si>
  <si>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</si>
  <si>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</si>
  <si>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</si>
  <si>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</si>
  <si>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</si>
  <si>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</si>
  <si>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</si>
  <si>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</si>
  <si>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</si>
  <si>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</si>
  <si>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</si>
  <si>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</si>
  <si>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</si>
  <si>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PVC PBA PARA REDE DE ÁGUA, DN 100, JUNTA ELÁSTICA INTEGRADA, INSTALADO EM LOCAL COM NÍVEL ALTO DE INTERFERÊNCIAS (NÃO INCLUI FORNECIMENTO). AF_05/2024</t>
  </si>
  <si>
    <t>ASSENTAMENTO DE CONEXÃO 3 ACESSOS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</si>
  <si>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</si>
  <si>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</si>
  <si>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</si>
  <si>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75, JUNTA ELÁSTICA INTEGRADA, INSTALADO EM LOCAL COM NÍVEL BAIXO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</si>
  <si>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</si>
  <si>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</si>
  <si>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</si>
  <si>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</si>
  <si>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</si>
  <si>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</si>
  <si>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</si>
  <si>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</si>
  <si>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</si>
  <si>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</si>
  <si>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</si>
  <si>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2000 MM (80") OU DN 2100 MM (84"), JUNTA SOLDADA, INSTALADO EM LOCAL COM NÍVEL BAIXO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</si>
  <si>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</si>
  <si>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</si>
  <si>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</si>
  <si>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</si>
  <si>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</si>
  <si>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</si>
  <si>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</si>
  <si>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900 MM (36"), JUNTA SOLDADA, INSTALADO EM LOCAL COM NÍVEL BAIXO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</si>
  <si>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</si>
  <si>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</si>
  <si>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</si>
  <si>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</si>
  <si>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</si>
  <si>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1200 MM, JUNTA ELÁSTICA, INSTALADO EM LOCAL COM NÍVEL BAIXO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</si>
  <si>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</si>
  <si>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</si>
  <si>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</si>
  <si>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</si>
  <si>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</si>
  <si>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</si>
  <si>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</si>
  <si>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</si>
  <si>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</si>
  <si>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</si>
  <si>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</si>
  <si>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</si>
  <si>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</si>
  <si>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</si>
  <si>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</si>
  <si>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</si>
  <si>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</si>
  <si>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</si>
  <si>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</si>
  <si>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</si>
  <si>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</si>
  <si>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</si>
  <si>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</si>
  <si>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</si>
  <si>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</si>
  <si>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900 MM, JUNTA ELÁSTICA, INSTALADO EM LOCAL COM NÍVEL BAIXO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</si>
  <si>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</si>
  <si>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DEFOFO OU PRFV OU RPVC PARA REDE DE ÁGUA, DN 100, JUNTA ELÁSTICA INTEGRADA, INSTALADO EM LOCAL COM NÍVEL BAIXO DE INTERFERÊNCIAS (NÃO INCLUI FORNECIMENTO). AF_05/2024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</si>
  <si>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</si>
  <si>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</si>
  <si>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</si>
  <si>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</si>
  <si>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</si>
  <si>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</si>
  <si>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</si>
  <si>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</si>
  <si>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</si>
  <si>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</si>
  <si>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</si>
  <si>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</si>
  <si>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</si>
  <si>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500 MM, JUNTA ELÁSTICA INTEGRADA, INSTALADO EM LOCAL COM NÍVEL BAIXO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</si>
  <si>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</si>
  <si>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100 MM, JUNTA ELÁSTICA INTEGRADA, INSTALADO EM LOCAL COM NÍVEL BAIXO DE INTERFERÊNCIAS (NÃO INCLUI FORNECIMENTO). AF_05/2024</t>
  </si>
  <si>
    <t>ASSENTAMENTO DE TUBO DE PVC PBA PARA REDE DE ÁGUA, DN 125,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</si>
  <si>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</si>
  <si>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</si>
  <si>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</si>
  <si>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ALTO DE INTERFERÊNCIAS (NÃO INCLUI FORNECIMENTO). AF_05/2024</t>
  </si>
  <si>
    <t>ASSENTAMENTO DE TUBO DE PVC PBA PARA REDE DE ÁGUA, DN 180, JUNTA ELÁSTICA INTEGRADA, INSTALADO EM LOCAL COM NÍVEL BAIXO DE INTERFERÊNCIAS (NÃO INCLUI FORNECIMENTO). AF_05/2024</t>
  </si>
  <si>
    <t>ASSENTAMENTO DE TUBO DE PVC PBA PARA REDE DE ÁGUA, DN 50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</si>
  <si>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</si>
  <si>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</si>
  <si>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75 MM, JUNTA ELÁSTICA INTEGRADA, INSTALADO EM LOCAL COM NÍVEL BAIXO DE INTERFERÊNCIAS (NÃO INCLUI FORNECIMENTO). AF_05/2024</t>
  </si>
  <si>
    <t>ASSENTAMENTO E FORNECIMENTO DE CURVA PVC PBA, JE, PB, 45 GRAUS, DN 100 / DE 110 MM, PARA REDE AGUA, JUNTA ELÁSTICA INTEGRADA, INSTALADO EM LOCAL COM NÍVEL ALTO DE INTERFERÊNCIAS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</si>
  <si>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</si>
  <si>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</si>
  <si>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</si>
  <si>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</si>
  <si>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</si>
  <si>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</si>
  <si>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</si>
  <si>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</si>
  <si>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</si>
  <si>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</si>
  <si>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</si>
  <si>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</si>
  <si>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</si>
  <si>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</si>
  <si>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</si>
  <si>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</si>
  <si>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</si>
  <si>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</si>
  <si>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</si>
  <si>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</si>
  <si>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</si>
  <si>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</si>
  <si>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</si>
  <si>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PBA PARA REDE DE ÁGUA, DN 50, JUNTA ELÁSTICA INTEGRADA, INSTALADO EM LOCAL COM NÍVEL ALTO DE INTERFERÊNCIAS (INCLUI FORNECIMENTO). AF_05/2024</t>
  </si>
  <si>
    <t>ASSENTAMENTO E FORNECIMENTO DE TUBO DE PVC PBA PARA REDE DE ÁGUA, DN 50, JUNTA ELÁSTICA INTEGRADA, INSTALADO EM LOCAL COM NÍVEL BAIXO DE INTERFERÊNCIAS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</si>
  <si>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</si>
  <si>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</si>
  <si>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FORNECIMENTO E ASSENTAMENTO DE CURVA 45 GRAUS RANHURADA EM FERRO FUNDIDO, DN 80 MM (3") PARA REDE DE ÁGUA, INSTALADO EM LOCAL COM NÍVEL ALTO DE INTERFERÊNCIAS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</si>
  <si>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</si>
  <si>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ALTO DE INTERFERÊNCIAS (INCLUI FORNECIMENTO). AF_05/2024</t>
  </si>
  <si>
    <t>FORNECIMENTO E ASSENTAMENTO DE TE RANHURADO EM FERRO FUNDIDO, DN 80 (3") PARA REDE DE ÁGUA, INSTALADO EM LOCAL COM NÍVEL BAIXO DE INTERFERÊNCIAS (INCLUI FORNECIMENTO). AF_05/2024</t>
  </si>
  <si>
    <t>Assentamento de tubos de esgoto ou drenagem pluvial em concreto</t>
  </si>
  <si>
    <t>ASSENTAMENTO DE TUBO DE CONCRETO PARA REDES COLETORAS DE ESGOTO SANITÁRIO, DIÂMETRO DE 1000 MM, JUNTA ELÁSTICA, INSTALADO EM LOCAL COM ALTO NÍVEL DE INTERFERÊNCIAS (NÃO INCLUI FORNECIMENTO). AF_03/2024</t>
  </si>
  <si>
    <t>ASSENTAMENTO DE TUBO DE CONCRETO PARA REDES COLETORAS DE ESGOTO SANITÁRIO, DIÂMETRO DE 1000 MM, JUNTA ELÁSTICA, INSTALADO EM LOCAL COM BAIXO NÍVEL DE INTERFERÊNCIAS (NÃO INCLUI FORNECIMENTO). AF_03/2024</t>
  </si>
  <si>
    <t>ASSENTAMENTO DE TUBO DE CONCRETO PARA REDES COLETORAS DE ESGOTO SANITÁRIO, DIÂMETRO DE 1200 MM, JUNTA ELÁSTICA, INSTALADO EM LOCAL COM ALTO NÍVEL DE INTERFERÊNCIAS (NÃO INCLUI FORNECIMENTO). AF_03/2024</t>
  </si>
  <si>
    <t>ASSENTAMENTO DE TUBO DE CONCRETO PARA REDES COLETORAS DE ESGOTO SANITÁRIO, DIÂMETRO DE 1200 MM, JUNTA ELÁSTICA, INSTALADO EM LOCAL COM BAIXO NÍVEL DE INTERFERÊNCIAS (NÃO INCLUI FORNECIMENTO). AF_03/2024</t>
  </si>
  <si>
    <t>ASSENTAMENTO DE TUBO DE CONCRETO PARA REDES COLETORAS DE ESGOTO SANITÁRIO, DIÂMETRO DE 1500 MM, JUNTA ELÁSTICA, INSTALADO EM LOCAL COM ALTO NÍVEL DE INTERFERÊNCIAS (NÃO INCLUI FORNECIMENTO). AF_03/2024</t>
  </si>
  <si>
    <t>ASSENTAMENTO DE TUBO DE CONCRETO PARA REDES COLETORAS DE ESGOTO SANITÁRIO, DIÂMETRO DE 1500 MM, JUNTA ELÁSTICA, INSTALADO EM LOCAL COM BAIXO NÍVEL DE INTERFERÊNCIAS (NÃO INCLUI FORNECIMENTO). AF_03/2024</t>
  </si>
  <si>
    <t>ASSENTAMENTO DE TUBO DE CONCRETO PARA REDES COLETORAS DE ESGOTO SANITÁRIO, DIÂMETRO DE 300 MM, JUNTA ELÁSTICA, INSTALADO EM LOCAL COM ALTO NÍVEL DE INTERFERÊNCIAS (NÃO INCLUI FORNECIMENTO). AF_03/2024</t>
  </si>
  <si>
    <t>ASSENTAMENTO DE TUBO DE CONCRETO PARA REDES COLETORAS DE ESGOTO SANITÁRIO, DIÂMETRO DE 300 MM, JUNTA ELÁSTICA, INSTALADO EM LOCAL COM BAIXO NÍVEL DE INTERFERÊNCIAS (NÃO INCLUI FORNECIMENTO). AF_03/2024</t>
  </si>
  <si>
    <t>ASSENTAMENTO DE TUBO DE CONCRETO PARA REDES COLETORAS DE ESGOTO SANITÁRIO, DIÂMETRO DE 400 MM, JUNTA ELÁSTICA, INSTALADO EM LOCAL COM ALTO NÍVEL DE INTERFERÊNCIAS (NÃO INCLUI FORNECIMENTO). AF_03/2024</t>
  </si>
  <si>
    <t>ASSENTAMENTO DE TUBO DE CONCRETO PARA REDES COLETORAS DE ESGOTO SANITÁRIO, DIÂMETRO DE 400 MM, JUNTA ELÁSTICA, INSTALADO EM LOCAL COM BAIXO NÍVEL DE INTERFERÊNCIAS (NÃO INCLUI FORNECIMENTO). AF_03/2024</t>
  </si>
  <si>
    <t>ASSENTAMENTO DE TUBO DE CONCRETO PARA REDES COLETORAS DE ESGOTO SANITÁRIO, DIÂMETRO DE 500 MM, JUNTA ELÁSTICA, INSTALADO EM LOCAL COM ALTO NÍVEL DE INTERFERÊNCIAS (NÃO INCLUI FORNECIMENTO). AF_03/2024</t>
  </si>
  <si>
    <t>ASSENTAMENTO DE TUBO DE CONCRETO PARA REDES COLETORAS DE ESGOTO SANITÁRIO, DIÂMETRO DE 500 MM, JUNTA ELÁSTICA, INSTALADO EM LOCAL COM BAIXO NÍVEL DE INTERFERÊNCIAS (NÃO INCLUI FORNECIMENTO). AF_03/2024</t>
  </si>
  <si>
    <t>ASSENTAMENTO DE TUBO DE CONCRETO PARA REDES COLETORAS DE ESGOTO SANITÁRIO, DIÂMETRO DE 600 MM, JUNTA ELÁSTICA, INSTALADO EM LOCAL COM ALTO NÍVEL DE INTERFERÊNCIAS (NÃO INCLUI FORNECIMENTO). AF_03/2024</t>
  </si>
  <si>
    <t>ASSENTAMENTO DE TUBO DE CONCRETO PARA REDES COLETORAS DE ESGOTO SANITÁRIO, DIÂMETRO DE 600 MM, JUNTA ELÁSTICA, INSTALADO EM LOCAL COM BAIXO NÍVEL DE INTERFERÊNCIAS (NÃO INCLUI FORNECIMENTO). AF_03/2024</t>
  </si>
  <si>
    <t>ASSENTAMENTO DE TUBO DE CONCRETO PARA REDES COLETORAS DE ESGOTO SANITÁRIO, DIÂMETRO DE 700 MM, JUNTA ELÁSTICA, INSTALADO EM LOCAL COM ALTO NÍVEL DE INTERFERÊNCIAS (NÃO INCLUI FORNECIMENTO). AF_03/2024</t>
  </si>
  <si>
    <t>ASSENTAMENTO DE TUBO DE CONCRETO PARA REDES COLETORAS DE ESGOTO SANITÁRIO, DIÂMETRO DE 700 MM, JUNTA ELÁSTICA, INSTALADO EM LOCAL COM BAIXO NÍVEL DE INTERFERÊNCIAS (NÃO INCLUI FORNECIMENTO). AF_03/2024</t>
  </si>
  <si>
    <t>ASSENTAMENTO DE TUBO DE CONCRETO PARA REDES COLETORAS DE ESGOTO SANITÁRIO, DIÂMETRO DE 800 MM, JUNTA ELÁSTICA, INSTALADO EM LOCAL COM ALTO NÍVEL DE INTERFERÊNCIAS (NÃO INCLUI FORNECIMENTO). AF_03/2024</t>
  </si>
  <si>
    <t>ASSENTAMENTO DE TUBO DE CONCRETO PARA REDES COLETORAS DE ESGOTO SANITÁRIO, DIÂMETRO DE 800 MM, JUNTA ELÁSTICA, INSTALADO EM LOCAL COM BAIXO NÍVEL DE INTERFERÊNCIAS (NÃO INCLUI FORNECIMENTO). AF_03/2024</t>
  </si>
  <si>
    <t>ASSENTAMENTO DE TUBO DE CONCRETO PARA REDES COLETORAS DE ESGOTO SANITÁRIO, DIÂMETRO DE 900 MM, JUNTA ELÁSTICA, INSTALADO EM LOCAL COM ALTO NÍVEL DE INTERFERÊNCIAS (NÃO INCLUI FORNECIMENTO). AF_03/2024</t>
  </si>
  <si>
    <t>ASSENTAMENTO DE TUBO DE CONCRETO PARA REDES COLETORAS DE ESGOTO SANITÁRIO, DIÂMETRO DE 900 MM, JUNTA ELÁSTICA, INSTALADO EM LOCAL COM BAIXO NÍVEL DE INTERFERÊNCIAS (NÃO INCLUI FORNECIMENTO). AF_03/2024</t>
  </si>
  <si>
    <t>ASSENTAMENTO DE TUBO DE CONCRETO PARA REDES COLETORAS DE ÁGUAS PLUVIAIS, DIÂMETRO DE 1000 MM, JUNTA RÍGIDA, INSTALADO EM LOCAL COM ALTO NÍVEL DE INTERFERÊNCIAS (NÃO INCLUI FORNECIMENTO). AF_03/2024</t>
  </si>
  <si>
    <t>ASSENTAMENTO DE TUBO DE CONCRETO PARA REDES COLETORAS DE ÁGUAS PLUVIAIS, DIÂMETRO DE 1000 MM, JUNTA RÍGIDA, INSTALADO EM LOCAL COM BAIXO NÍVEL DE INTERFERÊNCIAS (NÃO INCLUI FORNECIMENTO). AF_03/2024</t>
  </si>
  <si>
    <t>ASSENTAMENTO DE TUBO DE CONCRETO PARA REDES COLETORAS DE ÁGUAS PLUVIAIS, DIÂMETRO DE 1200 MM, JUNTA RÍGIDA, INSTALADO EM LOCAL COM ALTO NÍVEL DE INTERFERÊNCIAS (NÃO INCLUI FORNECIMENTO). AF_03/2024</t>
  </si>
  <si>
    <t>ASSENTAMENTO DE TUBO DE CONCRETO PARA REDES COLETORAS DE ÁGUAS PLUVIAIS, DIÂMETRO DE 1200 MM, JUNTA RÍGIDA, INSTALADO EM LOCAL COM BAIXO NÍVEL DE INTERFERÊNCIAS (NÃO INCLUI FORNECIMENTO). AF_03/2024</t>
  </si>
  <si>
    <t>ASSENTAMENTO DE TUBO DE CONCRETO PARA REDES COLETORAS DE ÁGUAS PLUVIAIS, DIÂMETRO DE 1500 MM, JUNTA RÍGIDA, INSTALADO EM LOCAL COM ALTO NÍVEL DE INTERFERÊNCIAS (NÃO INCLUI FORNECIMENTO).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</si>
  <si>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</si>
  <si>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</si>
  <si>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</si>
  <si>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</si>
  <si>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</si>
  <si>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</si>
  <si>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</si>
  <si>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</si>
  <si>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</si>
  <si>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</si>
  <si>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</si>
  <si>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</si>
  <si>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</si>
  <si>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</si>
  <si>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900 MM, JUNTA RÍGIDA, INSTALADO EM LOCAL COM BAIXO NÍVEL DE INTERFERÊNCIAS (NÃO INCLUI FORNECIMENTO).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</si>
  <si>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</si>
  <si>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</si>
  <si>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</si>
  <si>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</si>
  <si>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ALTO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</si>
  <si>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</si>
  <si>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PARA REDES COLETORAS DE ESGOTO SANITÁRIO, DIÂMETRO DE 1000 MM, JUNTA ELÁSTICA, INSTALADO EM LOCAL COM ALTO NÍVEL DE INTERFERÊNCIAS - FORNECIMENTO E ASSENTAMENTO. AF_03/2024</t>
  </si>
  <si>
    <t>TUBO DE CONCRETO PARA REDES COLETORAS DE ESGOTO SANITÁRIO, DIÂMETRO DE 1000 MM, JUNTA ELÁSTICA, INSTALADO EM LOCAL COM BAIXO NÍVEL DE INTERFERÊNCIAS - FORNECIMENTO E ASSENTAMENTO. AF_03/2024</t>
  </si>
  <si>
    <t>TUBO DE CONCRETO PARA REDES COLETORAS DE ESGOTO SANITÁRIO, DIÂMETRO DE 1200 MM, JUNTA ELÁSTICA, INSTALADO EM LOCAL COM ALTO NÍVEL DE INTERFERÊNCIAS - FORNECIMENTO E ASSENTAMENTO. AF_03/2024</t>
  </si>
  <si>
    <t>TUBO DE CONCRETO PARA REDES COLETORAS DE ESGOTO SANITÁRIO, DIÂMETRO DE 1200 MM, JUNTA ELÁSTICA, INSTALADO EM LOCAL COM BAIXO NÍVEL DE INTERFERÊNCIAS - FORNECIMENTO E ASSENTAMENTO. AF_03/2024</t>
  </si>
  <si>
    <t>TUBO DE CONCRETO PARA REDES COLETORAS DE ESGOTO SANITÁRIO, DIÂMETRO DE 1500 MM, JUNTA ELÁSTICA, INSTALADO EM LOCAL COM ALTO NÍVEL DE INTERFERÊNCIAS - FORNECIMENTO E ASSENTAMENTO. AF_03/2024</t>
  </si>
  <si>
    <t>TUBO DE CONCRETO PARA REDES COLETORAS DE ESGOTO SANITÁRIO, DIÂMETRO DE 1500 MM, JUNTA ELÁSTICA, INSTALADO EM LOCAL COM BAIXO NÍVEL DE INTERFERÊNCIAS - FORNECIMENTO E ASSENTAMENTO. AF_03/2024</t>
  </si>
  <si>
    <t>TUBO DE CONCRETO PARA REDES COLETORAS DE ESGOTO SANITÁRIO, DIÂMETRO DE 300 MM, JUNTA ELÁSTICA, INSTALADO EM LOCAL COM ALTO NÍVEL DE INTERFERÊNCIAS - FORNECIMENTO E ASSENTAMENTO. AF_03/2024</t>
  </si>
  <si>
    <t>TUBO DE CONCRETO PARA REDES COLETORAS DE ESGOTO SANITÁRIO, DIÂMETRO DE 300 MM, JUNTA ELÁSTICA, INSTALADO EM LOCAL COM BAIXO NÍVEL DE INTERFERÊNCIAS - FORNECIMENTO E ASSENTAMENTO. AF_03/2024</t>
  </si>
  <si>
    <t>TUBO DE CONCRETO PARA REDES COLETORAS DE ESGOTO SANITÁRIO, DIÂMETRO DE 400 MM, JUNTA ELÁSTICA, INSTALADO EM LOCAL COM ALTO NÍVEL DE INTERFERÊNCIAS - FORNECIMENTO E ASSENTAMENTO. AF_03/2024</t>
  </si>
  <si>
    <t>TUBO DE CONCRETO PARA REDES COLETORAS DE ESGOTO SANITÁRIO, DIÂMETRO DE 400 MM, JUNTA ELÁSTICA, INSTALADO EM LOCAL COM BAIXO NÍVEL DE INTERFERÊNCIAS - FORNECIMENTO E ASSENTAMENTO. AF_03/2024</t>
  </si>
  <si>
    <t>TUBO DE CONCRETO PARA REDES COLETORAS DE ESGOTO SANITÁRIO, DIÂMETRO DE 500 MM, JUNTA ELÁSTICA, INSTALADO EM LOCAL COM ALTO NÍVEL DE INTERFERÊNCIAS - FORNECIMENTO E ASSENTAMENTO. AF_03/2024</t>
  </si>
  <si>
    <t>TUBO DE CONCRETO PARA REDES COLETORAS DE ESGOTO SANITÁRIO, DIÂMETRO DE 500 MM, JUNTA ELÁSTICA, INSTALADO EM LOCAL COM BAIXO NÍVEL DE INTERFERÊNCIAS - FORNECIMENTO E ASSENTAMENTO. AF_03/2024</t>
  </si>
  <si>
    <t>TUBO DE CONCRETO PARA REDES COLETORAS DE ESGOTO SANITÁRIO, DIÂMETRO DE 600 MM, JUNTA ELÁSTICA, INSTALADO EM LOCAL COM ALTO NÍVEL DE INTERFERÊNCIAS - FORNECIMENTO E ASSENTAMENTO. AF_03/2024</t>
  </si>
  <si>
    <t>TUBO DE CONCRETO PARA REDES COLETORAS DE ESGOTO SANITÁRIO, DIÂMETRO DE 600 MM, JUNTA ELÁSTICA, INSTALADO EM LOCAL COM BAIXO NÍVEL DE INTERFERÊNCIAS - FORNECIMENTO E ASSENTAMENTO. AF_03/2024</t>
  </si>
  <si>
    <t>TUBO DE CONCRETO PARA REDES COLETORAS DE ESGOTO SANITÁRIO, DIÂMETRO DE 700 MM, JUNTA ELÁSTICA, INSTALADO EM LOCAL COM ALTO NÍVEL DE INTERFERÊNCIAS - FORNECIMENTO E ASSENTAMENTO. AF_03/2024</t>
  </si>
  <si>
    <t>TUBO DE CONCRETO PARA REDES COLETORAS DE ESGOTO SANITÁRIO, DIÂMETRO DE 700 MM, JUNTA ELÁSTICA, INSTALADO EM LOCAL COM BAIXO NÍVEL DE INTERFERÊNCIAS - FORNECIMENTO E ASSENTAMENTO. AF_03/2024</t>
  </si>
  <si>
    <t>TUBO DE CONCRETO PARA REDES COLETORAS DE ESGOTO SANITÁRIO, DIÂMETRO DE 800 MM, JUNTA ELÁSTICA, INSTALADO EM LOCAL COM ALTO NÍVEL DE INTERFERÊNCIAS - FORNECIMENTO E ASSENTAMENTO. AF_03/2024</t>
  </si>
  <si>
    <t>TUBO DE CONCRETO PARA REDES COLETORAS DE ESGOTO SANITÁRIO, DIÂMETRO DE 800 MM, JUNTA ELÁSTICA, INSTALADO EM LOCAL COM BAIXO NÍVEL DE INTERFERÊNCIAS - FORNECIMENTO E ASSENTAMENTO. AF_03/2024</t>
  </si>
  <si>
    <t>TUBO DE CONCRETO PARA REDES COLETORAS DE ESGOTO SANITÁRIO, DIÂMETRO DE 900 MM, JUNTA ELÁSTICA, INSTALADO EM LOCAL COM ALTO NÍVEL DE INTERFERÊNCIAS - FORNECIMENTO E ASSENTAMENTO. AF_03/2024</t>
  </si>
  <si>
    <t>TUBO DE CONCRETO PARA REDES COLETORAS DE ESGOTO SANITÁRIO, DIÂMETRO DE 900 MM, JUNTA ELÁSTICA, INSTALADO EM LOCAL COM BAIXO NÍVEL DE INTERFERÊNCIAS - FORNECIMENTO E ASSENTAMENTO. AF_03/2024</t>
  </si>
  <si>
    <t>TUBO DE CONCRETO PARA REDES COLETORAS DE ÁGUAS PLUVIAIS, DIÂMETRO DE 1000 MM, JUNTA RÍGIDA, INSTALADO EM LOCAL COM ALTO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</si>
  <si>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</si>
  <si>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1200 MM, JUNTA RÍGIDA, INSTALADO EM LOCAL COM ALTO NÍVEL DE INTERFERÊNCIAS - FORNECIMENTO E ASSENTAMENTO. AF_03/2024</t>
  </si>
  <si>
    <t>TUBO DE CONCRETO PARA REDES COLETORAS DE ÁGUAS PLUVIAIS, DIÂMETRO DE 1200 MM, JUNTA RÍGIDA, INSTALADO EM LOCAL COM BAIXO NÍVEL DE INTERFERÊNCIAS - FORNECIMENTO E ASSENTAMENTO. AF_03/2024</t>
  </si>
  <si>
    <t>TUBO DE CONCRETO PARA REDES COLETORAS DE ÁGUAS PLUVIAIS, DIÂMETRO DE 1500 MM, JUNTA RÍGIDA, INSTALADO EM LOCAL COM ALTO NÍVEL DE INTERFERÊNCIAS - FORNECIMENTO E ASSENTAMENTO. AF_03/2024</t>
  </si>
  <si>
    <t>TUBO DE CONCRETO PARA REDES COLETORAS DE ÁGUAS PLUVIAIS, DIÂMETRO DE 1500 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</si>
  <si>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</si>
  <si>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</si>
  <si>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</si>
  <si>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</si>
  <si>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</si>
  <si>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</si>
  <si>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</si>
  <si>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</si>
  <si>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</si>
  <si>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</si>
  <si>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</si>
  <si>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</si>
  <si>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</si>
  <si>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900 MM, JUNTA RÍGIDA, INSTALADO EM LOCAL COM BAIXO NÍVEL DE INTERFERÊNCIAS - FORNECIMENTO E ASSENTAMENTO. AF_03/2024</t>
  </si>
  <si>
    <t>Aterro e Reaterro de Valas</t>
  </si>
  <si>
    <t>ATERRO MANUAL DE VALAS COM AREIA PARA ATERRO. AF_08/2023</t>
  </si>
  <si>
    <t>ATERRO MANUAL DE VALAS COM SOLO ARGILO-ARENOSO. AF_08/2023</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</si>
  <si>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</si>
  <si>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</si>
  <si>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</si>
  <si>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</si>
  <si>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</si>
  <si>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ESCAVADEIRA HIDRÁULICA (CAPACIDADE DA CAÇAMBA: 0,8 M³/POTÊNCIA: 111 HP), LARGURA ATÉ 2,5 M, PROFUNDIDADE DE 3,0 A 6,0 M, COM SOLO ARGILO-ARENOSO. AF_08/2023</t>
  </si>
  <si>
    <t>ATERRO MECANIZADO DE VALA COM MINICARREGADEIRA, COM AREIA PARA ATERRO. AF_08/2023</t>
  </si>
  <si>
    <t>ATERRO MECANIZADO DE VALA COM MINICARREGADEIRA,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</si>
  <si>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</si>
  <si>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</si>
  <si>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</si>
  <si>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</si>
  <si>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COMPACTAÇÃO DE VALAS COM ROLO COMPRESSOR. AF_08/2023</t>
  </si>
  <si>
    <t>REATERRO MANUAL DE VALAS, COM COMPACTADOR DE SOLOS DE PERCUSSÃO. AF_08/2023</t>
  </si>
  <si>
    <t>REATERRO MANUAL DE VALAS, COM PLACA VIBRATÓRIA.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</si>
  <si>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</si>
  <si>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</si>
  <si>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</si>
  <si>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</si>
  <si>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</si>
  <si>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</si>
  <si>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</si>
  <si>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</si>
  <si>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</si>
  <si>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</si>
  <si>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MINICARREGADEIRA, COM COMPACTADOR DE SOLOS DE PERCUSSÃO. AF_08/2023</t>
  </si>
  <si>
    <t>REATERRO MECANIZADO DE VALA COM MINICARREGADEIRA, COM PLACA VIBRATÓRIA. AF_08/2023</t>
  </si>
  <si>
    <t>REATERRO MECANIZADO DE VALA COM RETROESCAVADEIRA (CAPACIDADE DA CAÇAMBA DA RETRO: 0,26 M³/POTÊNCIA: 88 HP), LARGURA 0,8 A 1,5 M, PROFUNDIDADE 1,5 A 3,0 M, COM SOLO (SEM SUBSTITUIÇÃO) DE 1ª CATEGORIA E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</si>
  <si>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</si>
  <si>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</si>
  <si>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</si>
  <si>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</si>
  <si>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</si>
  <si>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</si>
  <si>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</si>
  <si>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Aterros, Bases, Sub bases e Imprimações</t>
  </si>
  <si>
    <t>CONSTRUÇÃO DE BASE E SUB-BASE PARA PAVIMENTAÇÃO DE BRITA GRADUADA SIMPLES TRATADA COM CIMENTO, COM ESPESSURA DE 10 CM - EXCLUSIVE CARGA E TRANSPORTE. AF_09/2024</t>
  </si>
  <si>
    <t>CONSTRUÇÃO DE BASE E SUB-BASE PARA PAVIMENTAÇÃO DE BRITA GRADUADA SIMPLES TRATADA COM CIMENTO, COM ESPESSURA DE 15 CM - EXCLUSIVE CARGA E TRANSPORTE. AF_09/2024</t>
  </si>
  <si>
    <t>CONSTRUÇÃO DE BASE E SUB-BASE PARA PAVIMENTAÇÃO DE BRITA GRADUADA SIMPLES TRATADA COM CIMENTO, COM ESPESSURA DE 20 CM - EXCLUSIVE CARGA E TRANSPORTE. AF_09/2024</t>
  </si>
  <si>
    <t>CONSTRUÇÃO DE BASE E SUB-BASE PARA PAVIMENTAÇÃO DE BRITA GRADUADA SIMPLES, COM ESPESSURA DE 10 CM - EXCLUSIVE CARGA E TRANSPORTE. AF_09/2024</t>
  </si>
  <si>
    <t>CONSTRUÇÃO DE BASE E SUB-BASE PARA PAVIMENTAÇÃO DE BRITA GRADUADA SIMPLES, COM ESPESSURA DE 15 CM - EXCLUSIVE CARGA E TRANSPORTE. AF_09/2024</t>
  </si>
  <si>
    <t>CONSTRUÇÃO DE BASE E SUB-BASE PARA PAVIMENTAÇÃO DE BRITA GRADUADA SIMPLES, COM ESPESSURA DE 20 CM - EXCLUSIVE CARGA E TRANSPORTE. AF_09/2024</t>
  </si>
  <si>
    <t>CONSTRUÇÃO DE BASE E SUB-BASE PARA PAVIMENTAÇÃO DE CONCRETO COMPACTADO COM ROLO, COM ESPESSURA DE 10 CM - EXCLUSIVE CARGA E TRANSPORTE. AF_09/2024</t>
  </si>
  <si>
    <t>CONSTRUÇÃO DE BASE E SUB-BASE PARA PAVIMENTAÇÃO DE CONCRETO COMPACTADO COM ROLO, COM ESPESSURA DE 15 CM - EXCLUSIVE CARGA E TRANSPORTE. AF_09/2024</t>
  </si>
  <si>
    <t>CONSTRUÇÃO DE BASE E SUB-BASE PARA PAVIMENTAÇÃO DE CONCRETO COMPACTADO COM ROLO, COM ESPESSURA DE 20 CM - EXCLUSIVE CARGA E TRANSPORTE. AF_09/2024</t>
  </si>
  <si>
    <t>CONSTRUÇÃO DE BASE E SUB-BASE PARA PAVIMENTAÇÃO DE MACADAME SECO, COM ESPESSURA DE 10 CM - EXCLUSIVE CARGA E TRANSPORTE. AF_09/2024</t>
  </si>
  <si>
    <t>CONSTRUÇÃO DE BASE E SUB-BASE PARA PAVIMENTAÇÃO DE MACADAME SECO, COM ESPESSURA DE 15 CM - EXCLUSIVE CARGA E TRANSPORTE. AF_09/2024</t>
  </si>
  <si>
    <t>CONSTRUÇÃO DE BASE E SUB-BASE PARA PAVIMENTAÇÃO DE MACADAME SECO, COM ESPESSURA DE 20 CM - EXCLUSIVE CARGA E TRANSPORTE. AF_09/2024</t>
  </si>
  <si>
    <t>CONSTRUÇÃO DE BASE E SUB-BASE PARA PAVIMENTAÇÃO DE MACADAME SECO, COM ESPESSURA DE 25 CM - EXCLUSIVE CARGA E TRANSPORTE. AF_09/2024</t>
  </si>
  <si>
    <t>CONSTRUÇÃO DE BASE E SUB-BASE PARA PAVIMENTAÇÃO DE RACHÃO, COM ESPESSURA DE 30 CM - EXCLUSIVE CARGA E TRANSPORTE. AF_09/2024</t>
  </si>
  <si>
    <t>CONSTRUÇÃO DE BASE E SUB-BASE PARA PAVIMENTAÇÃO DE RACHÃO, COM ESPESSURA DE 40 CM - EXCLUSIVE CARGA E TRANSPORTE. AF_09/2024</t>
  </si>
  <si>
    <t>CONSTRUÇÃO DE BASE E SUB-BASE PARA PAVIMENTAÇÃO DE RACHÃO, COM ESPESSURA DE 50 CM - EXCLUSIVE CARGA E TRANSPORTE. AF_09/2024</t>
  </si>
  <si>
    <t>CONSTRUÇÃO DE BASE E SUB-BASE PARA PAVIMENTAÇÃO DE RACHÃO, COM ESPESSURA DE 60 CM - EXCLUSIVE CARGA E TRANSPORTE. AF_09/2024</t>
  </si>
  <si>
    <t>CONSTRUÇÃO DE BASE E SUB-BASE PARA PAVIMENTAÇÃO DE SOLO (PREDOMINANTEMENTE ARENOSO) BRITA - 40%-60% COM CIMENTO - 4%, MISTURA EM PISTA, COM ESPESSURA DE 10 CM - EXCLUSIVE ESCAVAÇÃO, CARGA E TRANSPORTE E SOLO. AF_09/2024</t>
  </si>
  <si>
    <t>CONSTRUÇÃO DE BASE E SUB-BASE PARA PAVIMENTAÇÃO DE SOLO (PREDOMINANTEMENTE ARENOSO) BRITA - 40%-60% COM CIMENTO - 4%, MISTURA EM PISTA, COM ESPESSURA DE 15 CM - EXCLUSIVE ESCAVAÇÃO, CARGA E TRANSPORTE E SOLO. AF_09/2024</t>
  </si>
  <si>
    <t>CONSTRUÇÃO DE BASE E SUB-BASE PARA PAVIMENTAÇÃO DE SOLO (PREDOMINANTEMENTE ARENOSO) BRITA - 40%-60% COM CIMENTO - 4%, MISTURA EM PISTA, COM ESPESSURA DE 20 CM - EXCLUSIVE ESCAVAÇÃO, CARGA E TRANSPORTE E SOLO. AF_09/2024</t>
  </si>
  <si>
    <t>CONSTRUÇÃO DE BASE E SUB-BASE PARA PAVIMENTAÇÃO DE SOLO (PREDOMINANTEMENTE ARENOSO) BRITA - 40%-60% COM CIMENTO - 4%, MISTURA EM USINA, COM ESPESSURA DE 10 CM - EXCLUSIVE CARGA E TRANSPORTE. AF_09/2024</t>
  </si>
  <si>
    <t>CONSTRUÇÃO DE BASE E SUB-BASE PARA PAVIMENTAÇÃO DE SOLO (PREDOMINANTEMENTE ARENOSO) BRITA - 40%-60% COM CIMENTO - 4%, MISTURA EM USINA, COM ESPESSURA DE 15 CM - EXCLUSIVE CARGA E TRANSPORTE. AF_09/2024</t>
  </si>
  <si>
    <t>CONSTRUÇÃO DE BASE E SUB-BASE PARA PAVIMENTAÇÃO DE SOLO (PREDOMINANTEMENTE ARENOSO) BRITA - 40%-60% COM CIMENTO - 4%, MISTURA EM USINA, COM ESPESSURA DE 20 CM - EXCLUSIVE CARGA E TRANSPORTE. AF_09/2024</t>
  </si>
  <si>
    <t>CONSTRUÇÃO DE BASE E SUB-BASE PARA PAVIMENTAÇÃO DE SOLO (PREDOMINANTEMENTE ARENOSO) BRITA - 40%-60% COM CIMENTO - 6%, MISTURA EM PISTA, COM ESPESSURA DE 10 CM - EXCLUSIVE ESCAVAÇÃO, CARGA E TRANSPORTE E SOLO. AF_09/2024</t>
  </si>
  <si>
    <t>CONSTRUÇÃO DE BASE E SUB-BASE PARA PAVIMENTAÇÃO DE SOLO (PREDOMINANTEMENTE ARENOSO) BRITA - 40%-60% COM CIMENTO - 6%, MISTURA EM PISTA, COM ESPESSURA DE 15 CM - EXCLUSIVE ESCAVAÇÃO, CARGA E TRANSPORTE E SOLO. AF_09/2024</t>
  </si>
  <si>
    <t>CONSTRUÇÃO DE BASE E SUB-BASE PARA PAVIMENTAÇÃO DE SOLO (PREDOMINANTEMENTE ARENOSO) BRITA - 40%-60% COM CIMENTO - 6%, MISTURA EM PISTA, COM ESPESSURA DE 20 CM - EXCLUSIVE ESCAVAÇÃO, CARGA E TRANSPORTE E SOLO. AF_09/2024</t>
  </si>
  <si>
    <t>CONSTRUÇÃO DE BASE E SUB-BASE PARA PAVIMENTAÇÃO DE SOLO (PREDOMINANTEMENTE ARENOSO) BRITA - 40%-60% COM CIMENTO - 6%, MISTURA EM USINA, COM ESPESSURA DE 10 CM - EXCLUSIVE CARGA E TRANSPORTE. AF_09/2024</t>
  </si>
  <si>
    <t>CONSTRUÇÃO DE BASE E SUB-BASE PARA PAVIMENTAÇÃO DE SOLO (PREDOMINANTEMENTE ARENOSO) BRITA - 40%-60% COM CIMENTO - 6%, MISTURA EM USINA, COM ESPESSURA DE 15 CM - EXCLUSIVE CARGA E TRANSPORTE. AF_09/2024</t>
  </si>
  <si>
    <t>CONSTRUÇÃO DE BASE E SUB-BASE PARA PAVIMENTAÇÃO DE SOLO (PREDOMINANTEMENTE ARENOSO) BRITA - 40%-60% COM CIMENTO - 6%, MISTURA EM USINA, COM ESPESSURA DE 20 CM - EXCLUSIVE CARGA E TRANSPORTE. AF_09/2024</t>
  </si>
  <si>
    <t>CONSTRUÇÃO DE BASE E SUB-BASE PARA PAVIMENTAÇÃO DE SOLO (PREDOMINANTEMENTE ARENOSO) BRITA - 40%-60% COM CIMENTO - 8%, MISTURA EM PISTA, COM ESPESSURA DE 10 CM - EXCLUSIVE ESCAVAÇÃO, CARGA E TRANSPORTE E SOLO. AF_09/2024</t>
  </si>
  <si>
    <t>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</si>
  <si>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- 40%-60% COM CIMENTO - 8%, MISTURA EM PISTA, COM ESPESSURA DE 20 CM - EXCLUSIVE ESCAVAÇÃO, CARGA E TRANSPORTE E SOLO. AF_09/2024</t>
  </si>
  <si>
    <t>CONSTRUÇÃO DE BASE E SUB-BASE PARA PAVIMENTAÇÃO DE SOLO (PREDOMINANTEMENTE ARENOSO) BRITA - 40%-60% COM CIMENTO - 8%, MISTURA EM USINA, COM ESPESSURA DE 10 CM - EXCLUSIVE CARGA E TRANSPORTE. AF_09/2024</t>
  </si>
  <si>
    <t>CONSTRUÇÃO DE BASE E SUB-BASE PARA PAVIMENTAÇÃO DE SOLO (PREDOMINANTEMENTE ARENOSO) BRITA - 40%-60% COM CIMENTO - 8%, MISTURA EM USINA, COM ESPESSURA DE 15 CM - EXCLUSIVE CARGA E TRANSPORTE. AF_09/2024</t>
  </si>
  <si>
    <t>CONSTRUÇÃO DE BASE E SUB-BASE PARA PAVIMENTAÇÃO DE SOLO (PREDOMINANTEMENTE ARENOSO) BRITA - 40%-60% COM CIMENTO - 8%, MISTURA EM USINA, COM ESPESSURA DE 20 CM - EXCLUSIVE CARGA E TRANSPORTE. AF_09/2024</t>
  </si>
  <si>
    <t>CONSTRUÇÃO DE BASE E SUB-BASE PARA PAVIMENTAÇÃO DE SOLO (PREDOMINANTEMENTE ARENOSO) BRITA - 40%-60%, MISTURA EM PISTA, COM ESPESSURA DE 10 CM - EXCLUSIVE ESCAVAÇÃO, CARGA E TRANSPORTE E SOLO. AF_09/2024</t>
  </si>
  <si>
    <t>CONSTRUÇÃO DE BASE E SUB-BASE PARA PAVIMENTAÇÃO DE SOLO (PREDOMINANTEMENTE ARENOSO) BRITA - 40%-60%, MISTURA EM PISTA, COM ESPESSURA DE 15 CM - EXCLUSIVE ESCAVAÇÃO, CARGA E TRANSPORTE E SOLO. AF_09/2024</t>
  </si>
  <si>
    <t>CONSTRUÇÃO DE BASE E SUB-BASE PARA PAVIMENTAÇÃO DE SOLO (PREDOMINANTEMENTE ARENOSO) BRITA - 40%-60%, MISTURA EM PISTA, COM ESPESSURA DE 20 CM - EXCLUSIVE ESCAVAÇÃO, CARGA E TRANSPORTE E SOLO. AF_09/2024</t>
  </si>
  <si>
    <t>CONSTRUÇÃO DE BASE E SUB-BASE PARA PAVIMENTAÇÃO DE SOLO (PREDOMINANTEMENTE ARENOSO) BRITA - 40%-60%, MISTURA EM USINA, COM ESPESSURA DE 10 CM - EXCLUSIVE CARGA E TRANSPORTE. AF_09/2024</t>
  </si>
  <si>
    <t>CONSTRUÇÃO DE BASE E SUB-BASE PARA PAVIMENTAÇÃO DE SOLO (PREDOMINANTEMENTE ARENOSO) BRITA - 40%-60%, MISTURA EM USINA, COM ESPESSURA DE 15 CM - EXCLUSIVE CARGA E TRANSPORTE. AF_09/2024</t>
  </si>
  <si>
    <t>CONSTRUÇÃO DE BASE E SUB-BASE PARA PAVIMENTAÇÃO DE SOLO (PREDOMINANTEMENTE ARENOSO) BRITA - 40%-60%, MISTURA EM USINA, COM ESPESSURA DE 20 CM - EXCLUSIVE CARGA E TRANSPORTE. AF_09/2024</t>
  </si>
  <si>
    <t>CONSTRUÇÃO DE BASE E SUB-BASE PARA PAVIMENTAÇÃO DE SOLO (PREDOMINANTEMENTE ARENOSO) BRITA - 50%-50% COM CIMENTO - 4%, MISTURA EM PISTA, COM ESPESSURA DE 10 CM - EXCLUSIVE ESCAVAÇÃO, CARGA E TRANSPORTE E SOLO. AF_09/2024</t>
  </si>
  <si>
    <t>CONSTRUÇÃO DE BASE E SUB-BASE PARA PAVIMENTAÇÃO DE SOLO (PREDOMINANTEMENTE ARENOSO) BRITA - 50%-50% COM CIMENTO - 4%, MISTURA EM PISTA, COM ESPESSURA DE 15 CM - EXCLUSIVE ESCAVAÇÃO, CARGA E TRANSPORTE E SOLO. AF_09/2024</t>
  </si>
  <si>
    <t>CONSTRUÇÃO DE BASE E SUB-BASE PARA PAVIMENTAÇÃO DE SOLO (PREDOMINANTEMENTE ARENOSO) BRITA - 50%-50% COM CIMENTO - 4%, MISTURA EM PISTA, COM ESPESSURA DE 20 CM - EXCLUSIVE ESCAVAÇÃO, CARGA E TRANSPORTE E SOLO. AF_09/2024</t>
  </si>
  <si>
    <t>CONSTRUÇÃO DE BASE E SUB-BASE PARA PAVIMENTAÇÃO DE SOLO (PREDOMINANTEMENTE ARENOSO) BRITA - 50%-50% COM CIMENTO - 4%, MISTURA EM USINA, COM ESPESSURA DE 10 CM - EXCLUSIVE CARGA E TRANSPORTE. AF_09/2024</t>
  </si>
  <si>
    <t>CONSTRUÇÃO DE BASE E SUB-BASE PARA PAVIMENTAÇÃO DE SOLO (PREDOMINANTEMENTE ARENOSO) BRITA - 50%-50% COM CIMENTO - 4%, MISTURA EM USINA, COM ESPESSURA DE 15 CM - EXCLUSIVE CARGA E TRANSPORTE. AF_09/2024</t>
  </si>
  <si>
    <t>CONSTRUÇÃO DE BASE E SUB-BASE PARA PAVIMENTAÇÃO DE SOLO (PREDOMINANTEMENTE ARENOSO) BRITA - 50%-50% COM CIMENTO - 4%, MISTURA EM USINA, COM ESPESSURA DE 20 CM - EXCLUSIVE CARGA E TRANSPORTE. AF_09/2024</t>
  </si>
  <si>
    <t>CONSTRUÇÃO DE BASE E SUB-BASE PARA PAVIMENTAÇÃO DE SOLO (PREDOMINANTEMENTE ARENOSO) BRITA - 50%-50% COM CIMENTO - 6%, MISTURA EM PISTA, COM ESPESSURA DE 10 CM - EXCLUSIVE ESCAVAÇÃO, CARGA E TRANSPORTE E SOLO. AF_09/2024</t>
  </si>
  <si>
    <t>CONSTRUÇÃO DE BASE E SUB-BASE PARA PAVIMENTAÇÃO DE SOLO (PREDOMINANTEMENTE ARENOSO) BRITA - 50%-50% COM CIMENTO - 6%, MISTURA EM PISTA, COM ESPESSURA DE 15 CM - EXCLUSIVE ESCAVAÇÃO, CARGA E TRANSPORTE E SOLO. AF_09/2024</t>
  </si>
  <si>
    <t>CONSTRUÇÃO DE BASE E SUB-BASE PARA PAVIMENTAÇÃO DE SOLO (PREDOMINANTEMENTE ARENOSO) BRITA - 50%-50% COM CIMENTO - 6%, MISTURA EM PISTA, COM ESPESSURA DE 20 CM - EXCLUSIVE ESCAVAÇÃO, CARGA E TRANSPORTE E SOLO. AF_09/2024</t>
  </si>
  <si>
    <t>CONSTRUÇÃO DE BASE E SUB-BASE PARA PAVIMENTAÇÃO DE SOLO (PREDOMINANTEMENTE ARENOSO) BRITA - 50%-50% COM CIMENTO - 6%, MISTURA EM USINA, COM ESPESSURA DE 10 CM - EXCLUSIVE CARGA E TRANSPORTE. AF_09/2024</t>
  </si>
  <si>
    <t>CONSTRUÇÃO DE BASE E SUB-BASE PARA PAVIMENTAÇÃO DE SOLO (PREDOMINANTEMENTE ARENOSO) BRITA - 50%-50% COM CIMENTO - 6%, MISTURA EM USINA, COM ESPESSURA DE 15 CM - EXCLUSIVE CARGA E TRANSPORTE. AF_09/2024</t>
  </si>
  <si>
    <t>CONSTRUÇÃO DE BASE E SUB-BASE PARA PAVIMENTAÇÃO DE SOLO (PREDOMINANTEMENTE ARENOSO) BRITA - 50%-50% COM CIMENTO - 6%, MISTURA EM USINA, COM ESPESSURA DE 20 CM - EXCLUSIVE CARGA E TRANSPORTE. AF_09/2024</t>
  </si>
  <si>
    <t>CONSTRUÇÃO DE BASE E SUB-BASE PARA PAVIMENTAÇÃO DE SOLO (PREDOMINANTEMENTE ARENOSO) BRITA - 50%-50% COM CIMENTO - 8%, MISTURA EM PISTA, COM ESPESSURA DE 10 CM - EXCLUSIVE ESCAVAÇÃO, CARGA E TRANSPORTE E SOLO. AF_09/2024</t>
  </si>
  <si>
    <t>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</si>
  <si>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ARENOSO) BRITA - 50%-50% COM CIMENTO - 8%, MISTURA EM PISTA, COM ESPESSURA DE 20 CM - EXCLUSIVE ESCAVAÇÃO, CARGA E TRANSPORTE E SOLO. AF_09/2024</t>
  </si>
  <si>
    <t>CONSTRUÇÃO DE BASE E SUB-BASE PARA PAVIMENTAÇÃO DE SOLO (PREDOMINANTEMENTE ARENOSO) BRITA - 50%-50% COM CIMENTO - 8%, MISTURA EM USINA, COM ESPESSURA DE 10 CM - EXCLUSIVE CARGA E TRANSPORTE. AF_09/2024</t>
  </si>
  <si>
    <t>CONSTRUÇÃO DE BASE E SUB-BASE PARA PAVIMENTAÇÃO DE SOLO (PREDOMINANTEMENTE ARENOSO) BRITA - 50%-50% COM CIMENTO - 8%, MISTURA EM USINA, COM ESPESSURA DE 15 CM - EXCLUSIVE CARGA E TRANSPORTE. AF_09/2024</t>
  </si>
  <si>
    <t>CONSTRUÇÃO DE BASE E SUB-BASE PARA PAVIMENTAÇÃO DE SOLO (PREDOMINANTEMENTE ARENOSO) BRITA - 50%-50% COM CIMENTO - 8%, MISTURA EM USINA, COM ESPESSURA DE 20 CM - EXCLUSIVE CARGA E TRANSPORTE. AF_09/2024</t>
  </si>
  <si>
    <t>CONSTRUÇÃO DE BASE E SUB-BASE PARA PAVIMENTAÇÃO DE SOLO (PREDOMINANTEMENTE ARENOSO) BRITA - 50%-50%, MISTURA EM PISTA, COM ESPESSURA DE 10 CM - EXCLUSIVE ESCAVAÇÃO, CARGA E TRANSPORTE E SOLO. AF_09/2024</t>
  </si>
  <si>
    <t>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</si>
  <si>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- 50%-50%, MISTURA EM PISTA, COM ESPESSURA DE 20 CM - EXCLUSIVE ESCAVAÇÃO, CARGA E TRANSPORTE E SOLO. AF_09/2024</t>
  </si>
  <si>
    <t>CONSTRUÇÃO DE BASE E SUB-BASE PARA PAVIMENTAÇÃO DE SOLO (PREDOMINANTEMENTE ARENOSO) BRITA - 50%-50%, MISTURA EM USINA, COM ESPESSURA DE 10 CM - EXCLUSIVE CARGA E TRANSPORTE. AF_09/2024</t>
  </si>
  <si>
    <t>CONSTRUÇÃO DE BASE E SUB-BASE PARA PAVIMENTAÇÃO DE SOLO (PREDOMINANTEMENTE ARENOSO) BRITA - 50%-50%, MISTURA EM USINA, COM ESPESSURA DE 15 CM - EXCLUSIVE CARGA E TRANSPORTE. AF_09/2024</t>
  </si>
  <si>
    <t>CONSTRUÇÃO DE BASE E SUB-BASE PARA PAVIMENTAÇÃO DE SOLO (PREDOMINANTEMENTE ARENOSO) BRITA - 50%-50%, MISTURA EM USINA, COM ESPESSURA DE 20 CM - EXCLUSIVE CARGA E TRANSPORTE. AF_09/2024</t>
  </si>
  <si>
    <t>CONSTRUÇÃO DE BASE E SUB-BASE PARA PAVIMENTAÇÃO DE SOLO (PREDOMINANTEMENTE ARENOSO) COM CIMENTO - 6%, MISTURA EM PISTA, COM ESPESSURA DE 10 CM - EXCLUSIVE ESCAVAÇÃO, CARGA E TRANSPORTE E SOLO. AF_09/2024</t>
  </si>
  <si>
    <t>CONSTRUÇÃO DE BASE E SUB-BASE PARA PAVIMENTAÇÃO DE SOLO (PREDOMINANTEMENTE ARENOSO) COM CIMENTO - 6%, MISTURA EM PISTA, COM ESPESSURA DE 15 CM - EXCLUSIVE ESCAVAÇÃO, CARGA E TRANSPORTE E SOLO. AF_09/2024</t>
  </si>
  <si>
    <t>CONSTRUÇÃO DE BASE E SUB-BASE PARA PAVIMENTAÇÃO DE SOLO (PREDOMINANTEMENTE ARENOSO) COM CIMENTO - 6%, MISTURA EM PISTA, COM ESPESSURA DE 20 CM - EXCLUSIVE ESCAVAÇÃO, CARGA E TRANSPORTE E SOLO. AF_09/2024</t>
  </si>
  <si>
    <t>CONSTRUÇÃO DE BASE E SUB-BASE PARA PAVIMENTAÇÃO DE SOLO (PREDOMINANTEMENTE ARENOSO) COM CIMENTO - 6%, MISTURA EM USINA, COM ESPESSURA DE 10 CM - EXCLUSIVE CARGA E TRANSPORTE. AF_09/2024</t>
  </si>
  <si>
    <t>CONSTRUÇÃO DE BASE E SUB-BASE PARA PAVIMENTAÇÃO DE SOLO (PREDOMINANTEMENTE ARENOSO) COM CIMENTO - 6%, MISTURA EM USINA, COM ESPESSURA DE 15 CM - EXCLUSIVE CARGA E TRANSPORTE. AF_09/2024</t>
  </si>
  <si>
    <t>CONSTRUÇÃO DE BASE E SUB-BASE PARA PAVIMENTAÇÃO DE SOLO (PREDOMINANTEMENTE ARENOSO) COM CIMENTO - 6%, MISTURA EM USINA, COM ESPESSURA DE 20 CM - EXCLUSIVE CARGA E TRANSPORTE. AF_09/2024</t>
  </si>
  <si>
    <t>CONSTRUÇÃO DE BASE E SUB-BASE PARA PAVIMENTAÇÃO DE SOLO (PREDOMINANTEMENTE ARENOSO) COM CIMENTO - 8%, MISTURA EM PISTA, COM ESPESSURA DE 10 CM - EXCLUSIVE ESCAVAÇÃO, CARGA E TRANSPORTE E SOLO. AF_09/2024</t>
  </si>
  <si>
    <t>CONSTRUÇÃO DE BASE E SUB-BASE PARA PAVIMENTAÇÃO DE SOLO (PREDOMINANTEMENTE ARENOSO) COM CIMENTO - 8%, MISTURA EM PISTA, COM ESPESSURA DE 15 CM - EXCLUSIVE ESCAVAÇÃO, CARGA E TRANSPORTE E SOLO. AF_09/2024</t>
  </si>
  <si>
    <t>CONSTRUÇÃO DE BASE E SUB-BASE PARA PAVIMENTAÇÃO DE SOLO (PREDOMINANTEMENTE ARENOSO) COM CIMENTO - 8%, MISTURA EM PISTA, COM ESPESSURA DE 20 CM - EXCLUSIVE ESCAVAÇÃO, CARGA E TRANSPORTE E SOLO. AF_09/2024</t>
  </si>
  <si>
    <t>CONSTRUÇÃO DE BASE E SUB-BASE PARA PAVIMENTAÇÃO DE SOLO (PREDOMINANTEMENTE ARENOSO) COM CIMENTO - 8%, MISTURA EM USINA, COM ESPESSURA DE 10 CM - EXCLUSIVE CARGA E TRANSPORTE. AF_09/2024</t>
  </si>
  <si>
    <t>CONSTRUÇÃO DE BASE E SUB-BASE PARA PAVIMENTAÇÃO DE SOLO (PREDOMINANTEMENTE ARENOSO) COM CIMENTO - 8%, MISTURA EM USINA, COM ESPESSURA DE 15 CM - EXCLUSIVE CARGA E TRANSPORTE. AF_09/2024</t>
  </si>
  <si>
    <t>CONSTRUÇÃO DE BASE E SUB-BASE PARA PAVIMENTAÇÃO DE SOLO (PREDOMINANTEMENTE ARENOSO) COM CIMENTO - 8%, MISTURA EM USINA, COM ESPESSURA DE 20 CM - EXCLUSIVE CARGA E TRANSPORTE. AF_09/2024</t>
  </si>
  <si>
    <t>CONSTRUÇÃO DE BASE E SUB-BASE PARA PAVIMENTAÇÃO DE SOLO (PREDOMINANTEMENTE ARENOSO) MELHORADO COM CIMENTO - 2%, MISTURA EM PISTA, COM ESPESSURA DE 10 CM - EXCLUSIVE ESCAVAÇÃO, CARGA E TRANSPORTE E SOLO. AF_09/2024</t>
  </si>
  <si>
    <t>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</si>
  <si>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- 2%, MISTURA EM PISTA, COM ESPESSURA DE 20 CM - EXCLUSIVE ESCAVAÇÃO, CARGA E TRANSPORTE E SOLO. AF_09/2024</t>
  </si>
  <si>
    <t>CONSTRUÇÃO DE BASE E SUB-BASE PARA PAVIMENTAÇÃO DE SOLO (PREDOMINANTEMENTE ARENOSO) MELHORADO COM CIMENTO - 2%, MISTURA EM USINA, COM ESPESSURA DE 10 CM - EXCLUSIVE CARGA E TRANSPORTE. AF_09/2024</t>
  </si>
  <si>
    <t>CONSTRUÇÃO DE BASE E SUB-BASE PARA PAVIMENTAÇÃO DE SOLO (PREDOMINANTEMENTE ARENOSO) MELHORADO COM CIMENTO - 2%, MISTURA EM USINA, COM ESPESSURA DE 15 CM - EXCLUSIVE CARGA E TRANSPORTE. AF_09/2024</t>
  </si>
  <si>
    <t>CONSTRUÇÃO DE BASE E SUB-BASE PARA PAVIMENTAÇÃO DE SOLO (PREDOMINANTEMENTE ARENOSO) MELHORADO COM CIMENTO - 2%, MISTURA EM USINA, COM ESPESSURA DE 20 CM - EXCLUSIVE CARGA E TRANSPORTE. AF_09/2024</t>
  </si>
  <si>
    <t>CONSTRUÇÃO DE BASE E SUB-BASE PARA PAVIMENTAÇÃO DE SOLO (PREDOMINANTEMENTE ARENOSO) MELHORADO COM CIMENTO - 4%, MISTURA EM PISTA, COM ESPESSURA DE 10 CM - EXCLUSIVE ESCAVAÇÃO, CARGA E TRANSPORTE E SOLO. AF_09/2024</t>
  </si>
  <si>
    <t>CONSTRUÇÃO DE BASE E SUB-BASE PARA PAVIMENTAÇÃO DE SOLO (PREDOMINANTEMENTE ARENOSO) MELHORADO COM CIMENTO - 4%, MISTURA EM PISTA, COM ESPESSURA DE 15 CM - EXCLUSIVE ESCAVAÇÃO, CARGA E TRANSPORTE E SOLO. AF_09/2024</t>
  </si>
  <si>
    <t>CONSTRUÇÃO DE BASE E SUB-BASE PARA PAVIMENTAÇÃO DE SOLO (PREDOMINANTEMENTE ARENOSO) MELHORADO COM CIMENTO - 4%, MISTURA EM PISTA, COM ESPESSURA DE 20 CM - EXCLUSIVE ESCAVAÇÃO, CARGA E TRANSPORTE E SOLO. AF_09/2024</t>
  </si>
  <si>
    <t>CONSTRUÇÃO DE BASE E SUB-BASE PARA PAVIMENTAÇÃO DE SOLO (PREDOMINANTEMENTE ARENOSO) MELHORADO COM CIMENTO - 4%, MISTURA EM USINA, COM ESPESSURA DE 10 CM - EXCLUSIVE CARGA E TRANSPORTE. AF_09/2024</t>
  </si>
  <si>
    <t>CONSTRUÇÃO DE BASE E SUB-BASE PARA PAVIMENTAÇÃO DE SOLO (PREDOMINANTEMENTE ARENOSO) MELHORADO COM CIMENTO - 4%, MISTURA EM USINA, COM ESPESSURA DE 15 CM - EXCLUSIVE CARGA E TRANSPORTE. AF_09/2024</t>
  </si>
  <si>
    <t>CONSTRUÇÃO DE BASE E SUB-BASE PARA PAVIMENTAÇÃO DE SOLO (PREDOMINANTEMENTE ARENOSO) MELHORADO COM CIMENTO - 4%, MISTURA EM USINA, COM ESPESSURA DE 20 CM - EXCLUSIVE CARGA E TRANSPORTE. AF_09/2024</t>
  </si>
  <si>
    <t>CONSTRUÇÃO DE BASE E SUB-BASE PARA PAVIMENTAÇÃO DE SOLO (PREDOMINANTEMENTE ARGILOSO) BRITA - 40%-60%, MISTURA EM PISTA, COM ESPESSURA DE 10 CM - EXCLUSIVE ESCAVAÇÃO, CARGA E TRANSPORTE E SOLO. AF_09/2024</t>
  </si>
  <si>
    <t>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</si>
  <si>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- 40%-60%, MISTURA EM PISTA, COM ESPESSURA DE 20 CM - EXCLUSIVE ESCAVAÇÃO, CARGA E TRANSPORTE E SOLO. AF_09/2024</t>
  </si>
  <si>
    <t>CONSTRUÇÃO DE BASE E SUB-BASE PARA PAVIMENTAÇÃO DE SOLO (PREDOMINANTEMENTE ARGILOSO) BRITA - 40%-60%, MISTURA EM USINA, COM ESPESSURA DE 10 CM - EXCLUSIVE CARGA E TRANSPORTE. AF_09/2024</t>
  </si>
  <si>
    <t>CONSTRUÇÃO DE BASE E SUB-BASE PARA PAVIMENTAÇÃO DE SOLO (PREDOMINANTEMENTE ARGILOSO) BRITA - 40%-60%, MISTURA EM USINA, COM ESPESSURA DE 15 CM - EXCLUSIVE CARGA E TRANSPORTE. AF_09/2024</t>
  </si>
  <si>
    <t>CONSTRUÇÃO DE BASE E SUB-BASE PARA PAVIMENTAÇÃO DE SOLO (PREDOMINANTEMENTE ARGILOSO) BRITA - 40%-60%, MISTURA EM USINA, COM ESPESSURA DE 20 CM - EXCLUSIVE CARGA E TRANSPORTE. AF_09/2024</t>
  </si>
  <si>
    <t>CONSTRUÇÃO DE BASE E SUB-BASE PARA PAVIMENTAÇÃO DE SOLO (PREDOMINANTEMENTE ARGILOSO) BRITA - 50%-50%, MISTURA EM PISTA, COM ESPESSURA DE 10 CM - EXCLUSIVE ESCAVAÇÃO, CARGA E TRANSPORTE E SOLO. AF_09/2024</t>
  </si>
  <si>
    <t>CONSTRUÇÃO DE BASE E SUB-BASE PARA PAVIMENTAÇÃO DE SOLO (PREDOMINANTEMENTE ARGILOSO) BRITA - 50%-50%, MISTURA EM PISTA, COM ESPESSURA DE 15 CM - EXCLUSIVE ESCAVAÇÃO, CARGA E TRANSPORTE E SOLO. AF_09/2024</t>
  </si>
  <si>
    <t>CONSTRUÇÃO DE BASE E SUB-BASE PARA PAVIMENTAÇÃO DE SOLO (PREDOMINANTEMENTE ARGILOSO) BRITA - 50%-50%, MISTURA EM PISTA, COM ESPESSURA DE 20 CM - EXCLUSIVE ESCAVAÇÃO, CARGA E TRANSPORTE E SOLO. AF_09/2024</t>
  </si>
  <si>
    <t>CONSTRUÇÃO DE BASE E SUB-BASE PARA PAVIMENTAÇÃO DE SOLO (PREDOMINANTEMENTE ARGILOSO) BRITA - 50%-50%, MISTURA EM USINA, COM ESPESSURA DE 10 CM - EXCLUSIVE CARGA E TRANSPORTE. AF_09/2024</t>
  </si>
  <si>
    <t>CONSTRUÇÃO DE BASE E SUB-BASE PARA PAVIMENTAÇÃO DE SOLO (PREDOMINANTEMENTE ARGILOSO) BRITA - 50%-50%, MISTURA EM USINA, COM ESPESSURA DE 15 CM - EXCLUSIVE CARGA E TRANSPORTE. AF_09/2024</t>
  </si>
  <si>
    <t>CONSTRUÇÃO DE BASE E SUB-BASE PARA PAVIMENTAÇÃO DE SOLO (PREDOMINANTEMENTE ARGILOSO) BRITA - 50%-50%, MISTURA EM USINA, COM ESPESSURA DE 20 CM - EXCLUSIVE CARGA E TRANSPORTE. AF_09/2024</t>
  </si>
  <si>
    <t>CONSTRUÇÃO DE BASE E SUB-BASE PARA PAVIMENTAÇÃO DE SOLO DE COMPORTAMENTO LATERÍTICO (ARENOSO), COM ESPESSURA DE 10 CM - EXCLUSIVE ESCAVAÇÃO, CARGA E TRANSPORTE E SOLO. AF_09/2024</t>
  </si>
  <si>
    <t>CONSTRUÇÃO DE BASE E SUB-BASE PARA PAVIMENTAÇÃO DE SOLO DE COMPORTAMENTO LATERÍTICO (ARENOSO), COM ESPESSURA DE 15 CM - EXCLUSIVE ESCAVAÇÃO, CARGA E TRANSPORTE E SOLO. AF_09/2024</t>
  </si>
  <si>
    <t>CONSTRUÇÃO DE BASE E SUB-BASE PARA PAVIMENTAÇÃO DE SOLO DE COMPORTAMENTO LATERÍTICO (ARENOSO), COM ESPESSURA DE 20 CM - EXCLUSIVE ESCAVAÇÃO, CARGA E TRANSPORTE E SOLO. AF_09/2024</t>
  </si>
  <si>
    <t>CONSTRUÇÃO DE BASE E SUB-BASE PARA PAVIMENTAÇÃO DE SOLO ESTABILIZADO GRANULOMETRICAMENTE COM MISTURA DE SOLOS EM PISTA - EXCLUSIVE SOLO, ESCAVAÇÃO, CARGA E TRANSPORTE. AF_09/2024</t>
  </si>
  <si>
    <t>CONSTRUÇÃO DE BASE E SUB-BASE PARA PAVIMENTAÇÃO DE SOLO ESTABILIZADO GRANULOMETRICAMENTE SEM MISTURA DE SOLOS - EXCLUSIVE SOLO, ESCAVAÇÃO, CARGA E TRANSPORTE. AF_09/2024</t>
  </si>
  <si>
    <t>ESPALHAMENTO DE MATERIAL COM TRATOR DE ESTEIRAS. AF_09/2024</t>
  </si>
  <si>
    <t>EXECUÇÃO DE IMPRIMAÇÃO COM ASFALTO DILUÍDO CM-30, PARA OBRAS DE CONSTRUÇÃO DE PAVIMENTOS. AF_09/2024</t>
  </si>
  <si>
    <t>EXECUÇÃO DE IMPRIMAÇÃO COM ASFALTO DILUÍDO CM-30, PARA OBRAS DE RECONSTRUÇÃO DE PAVIMENTOS. AF_09/2024</t>
  </si>
  <si>
    <t>EXECUÇÃO DE PINTURA DE LIGAÇÃO COM EMULSÃO ASFÁLTICA RR-2C, PARA OBRAS DE CONSTRUÇÃO DE PAVIMENTOS. AF_09/2024</t>
  </si>
  <si>
    <t>EXECUÇÃO DE PINTURA DE LIGAÇÃO COM EMULSÃO ASFÁLTICA RR-2C, PARA OBRAS DE RECONSTRUÇÃO DE PAVIMENTOS. AF_09/2024</t>
  </si>
  <si>
    <t>EXECUÇÃO E COMPACTAÇÃO DE CAMADA FINAL DE ATERRO (100%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</si>
  <si>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15 CM - EXCLUSIVE ESCAVAÇÃO, CARGA E TRANSPORTE E SOLO. AF_09/2024</t>
  </si>
  <si>
    <t>EXECUÇÃO E COMPACTAÇÃO DE CAMADA FINAL DE ATERRO (100% DE ENERGIA DO PROCTOR NORMAL) COM SOLO PREDOMINANTEMENTE ARENOSO, EM CAMADAS COM ESPESSURA DE 20 CM - EXCLUSIVE ESCAVAÇÃO, CARGA E TRANSPORTE E SOLO. AF_09/2024</t>
  </si>
  <si>
    <t>EXECUÇÃO E COMPACTAÇÃO DE CAMADA FINAL DE ATERRO (100%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</si>
  <si>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15 CM - EXCLUSIVE ESCAVAÇÃO, CARGA E TRANSPORTE E SOLO. AF_09/2024</t>
  </si>
  <si>
    <t>EXECUÇÃO E COMPACTAÇÃO DE CAMADA FINAL DE ATERRO (100% DE ENERGIA DO PROCTOR NORMAL) COM SOLO PREDOMINANTEMENTE ARGILOSO, EM CAMADAS COM ESPESSURA DE 20 CM - EXCLUSIVE ESCAVAÇÃO, CARGA E TRANSPORTE E SOLO. AF_09/2024</t>
  </si>
  <si>
    <t>EXECUÇÃO E COMPACTAÇÃO DE CORPO DE ATERRO (95% DE ENERGIA DO PROCTOR NORMAL) COM SOLO PREDOMINANTEMENTE ARENOSO ESPESSURA 15CM - EXCLUSIVE MATERIAL, ESCAVAÇÃO, CARGA E TRANSPORTE. AF_09/2024</t>
  </si>
  <si>
    <t>EXECUÇÃO E COMPACTAÇÃO DE CORPO DE ATERRO (95% DE ENERGIA DO PROCTOR NORMAL) COM SOLO PREDOMINANTEMENTE ARENOSO, EM CAMADAS COM ESPESSURA DE 20 CM - EXCLUSIVE ESCAVAÇÃO, CARGA E TRANSPORTE E SOLO. AF_09/2024</t>
  </si>
  <si>
    <t>EXECUÇÃO E COMPACTAÇÃO DE CORPO DE ATERRO DE ATERRO (95% DE ENERGIA DO PROCTOR NORMAL) COM SOLO PREDOMINANTEMENTE ARENOSO, EM CAMADAS COM ESPESSURA DE 10 CM - EXCLUSIVE ESCAVAÇÃO, CARGA E TRANSPORTE E SOLO. AF_09/2024</t>
  </si>
  <si>
    <t>EXECUÇÃO E COMPACTAÇÃO DE CORPO DE ATERRO DE ATERRO (95% DE ENERGIA DO PROCTOR NORMAL) COM SOLO PREDOMINANTEMENTE ARGILOSO ESPESSURA 15 CM - EXCLUSIVE MATERIAL, ESCAVAÇÃO, CARGA E TRANSPORTE. AF_09/2024</t>
  </si>
  <si>
    <t>EXECUÇÃO E COMPACTAÇÃO DE CORPO DE ATERRO DE ATERRO (95% DE ENERGIA DO PROCTOR NORMAL) COM SOLO PREDOMINANTEMENTE ARGILOSO, EM CAMADAS COM ESPESSURA DE 10 CM - EXCLUSIVE ESCAVAÇÃO, CARGA E TRANSPORTE E SOLO. AF_09/2024</t>
  </si>
  <si>
    <t>EXECUÇÃO E COMPACTAÇÃO DE CORPO DE ATERRO DE ATERRO (95% DE ENERGIA DO PROCTOR NORMAL) COM SOLO PREDOMINANTEMENTE ARGILOSO, EM CAMADAS COM ESPESSURA DE 20 CM - EXCLUSIVE ESCAVAÇÃO, CARGA E TRANSPORTE E SOLO. AF_09/2024</t>
  </si>
  <si>
    <t>RECONSTRUÇÃO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</si>
  <si>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15 CM - EXCLUSIVE CARGA E TRANSPORTE. AF_09/2024</t>
  </si>
  <si>
    <t>RECONSTRUÇÃO DE BASE E SUB-BASE PARA PAVIMENTAÇÃO DE BRITA GRADUADA SIMPLES TRATADA COM CIMENTO, COM ESPESSURA DE 20 CM - EXCLUSIVE CARGA E TRANSPORTE. AF_09/2024</t>
  </si>
  <si>
    <t>RECONSTRUÇÃO DE BASE E SUB-BASE PARA PAVIMENTAÇÃO DE BRITA GRADUADA SIMPLES, COM ESPESSURA DE 10 CM - EXCLUSIVE CARGA E TRANSPORTE. AF_09/2024</t>
  </si>
  <si>
    <t>RECONSTRUÇÃO DE BASE E SUB-BASE PARA PAVIMENTAÇÃO DE BRITA GRADUADA SIMPLES, COM ESPESSURA DE 15 CM - EXCLUSIVE CARGA E TRANSPORTE. AF_09/2024</t>
  </si>
  <si>
    <t>RECONSTRUÇÃO DE BASE E SUB-BASE PARA PAVIMENTAÇÃO DE BRITA GRADUADA SIMPLES, COM ESPESSURA DE 20 CM - EXCLUSIVE CARGA E TRANSPORTE. AF_09/2024</t>
  </si>
  <si>
    <t>RECONSTRUÇÃO DE BASE E SUB-BASE PARA PAVIMENTAÇÃO DE CONCRETO COMPACTADO COM ROLO, COM ESPESSURA DE 10 CM - EXCLUSIVE CARGA E TRANSPORTE. AF_09/2024</t>
  </si>
  <si>
    <t>RECONSTRUÇÃO DE BASE E SUB-BASE PARA PAVIMENTAÇÃO DE CONCRETO COMPACTADO COM ROLO, COM ESPESSURA DE 15 CM - EXCLUSIVE CARGA E TRANSPORTE. AF_09/2024</t>
  </si>
  <si>
    <t>RECONSTRUÇÃO DE BASE E SUB-BASE PARA PAVIMENTAÇÃO DE CONCRETO COMPACTADO COM ROLO, COM ESPESSURA DE 20 CM - EXCLUSIVE CARGA E TRANSPORTE. AF_09/2024</t>
  </si>
  <si>
    <t>RECONSTRUÇÃO DE BASE E SUB-BASE PARA PAVIMENTAÇÃO DE MACADAME SECO, COM ESPESSURA DE 10 CM - EXCLUSIVE CARGA E TRANSPORTE. AF_09/2024</t>
  </si>
  <si>
    <t>RECONSTRUÇÃO DE BASE E SUB-BASE PARA PAVIMENTAÇÃO DE MACADAME SECO, COM ESPESSURA DE 15 CM - EXCLUSIVE CARGA E TRANSPORTE. AF_09/2024</t>
  </si>
  <si>
    <t>RECONSTRUÇÃO DE BASE E SUB-BASE PARA PAVIMENTAÇÃO DE MACADAME SECO, COM ESPESSURA DE 20 CM - EXCLUSIVE CARGA E TRANSPORTE. AF_09/2024</t>
  </si>
  <si>
    <t>RECONSTRUÇÃO DE BASE E SUB-BASE PARA PAVIMENTAÇÃO DE MACADAME SECO, COM ESPESSURA DE 25 CM - EXCLUSIVE CARGA E TRANSPORTE. AF_09/2024</t>
  </si>
  <si>
    <t>RECONSTRUÇÃO DE BASE E SUB-BASE PARA PAVIMENTAÇÃO DE RACHÃO, COM ESPESSURA DE 30 CM - EXCLUSIVE CARGA E TRANSPORTE. AF_09/2024</t>
  </si>
  <si>
    <t>RECONSTRUÇÃO DE BASE E SUB-BASE PARA PAVIMENTAÇÃO DE RACHÃO, COM ESPESSURA DE 40 CM - EXCLUSIVE CARGA E TRANSPORTE. AF_09/2024</t>
  </si>
  <si>
    <t>RECONSTRUÇÃO DE BASE E SUB-BASE PARA PAVIMENTAÇÃO DE RACHÃO, COM ESPESSURA DE 50 CM - EXCLUSIVE CARGA E TRANSPORTE. AF_09/2024</t>
  </si>
  <si>
    <t>RECONSTRUÇÃO DE BASE E SUB-BASE PARA PAVIMENTAÇÃO DE RACHÃO, COM ESPESSURA DE 60 CM - EXCLUSIVE CARGA E TRANSPORTE. AF_09/2024</t>
  </si>
  <si>
    <t>RECONSTRUÇÃO DE BASE E SUB-BASE PARA PAVIMENTAÇÃO DE SOLO (PREDOMINANTEMENTE ARENOSO) BRITA - 40%-60% COM CIMENTO - 4%, MISTURA EM PISTA, COM ESPESSURA DE 10 CM - EXCLUSIVE ESCAVAÇÃO, CARGA E TRANSPORTE E SOLO. AF_09/2024</t>
  </si>
  <si>
    <t>RECONSTRUÇÃO DE BASE E SUB-BASE PARA PAVIMENTAÇÃO DE SOLO (PREDOMINANTEMENTE ARENOSO) BRITA - 40%-60% COM CIMENTO - 4%, MISTURA EM PISTA, COM ESPESSURA DE 15 CM - EXCLUSIVE ESCAVAÇÃO, CARGA E TRANSPORTE E SOLO. AF_09/2024</t>
  </si>
  <si>
    <t>RECONSTRUÇÃO DE BASE E SUB-BASE PARA PAVIMENTAÇÃO DE SOLO (PREDOMINANTEMENTE ARENOSO) BRITA - 40%-60% COM CIMENTO - 4%, MISTURA EM PISTA, COM ESPESSURA DE 20 CM - EXCLUSIVE ESCAVAÇÃO, CARGA E TRANSPORTE E SOLO. AF_09/2024</t>
  </si>
  <si>
    <t>RECONSTRUÇÃO DE BASE E SUB-BASE PARA PAVIMENTAÇÃO DE SOLO (PREDOMINANTEMENTE ARENOSO) BRITA - 40%-60% COM CIMENTO - 4%, MISTURA EM USINA, COM ESPESSURA DE 10 CM - EXCLUSIVE CARGA E TRANSPORTE. AF_09/2024</t>
  </si>
  <si>
    <t>RECONSTRUÇÃO DE BASE E SUB-BASE PARA PAVIMENTAÇÃO DE SOLO (PREDOMINANTEMENTE ARENOSO) BRITA - 40%-60% COM CIMENTO - 4%, MISTURA EM USINA, COM ESPESSURA DE 15 CM - EXCLUSIVE CARGA E TRANSPORTE. AF_09/2024</t>
  </si>
  <si>
    <t>RECONSTRUÇÃO DE BASE E SUB-BASE PARA PAVIMENTAÇÃO DE SOLO (PREDOMINANTEMENTE ARENOSO) BRITA - 40%-60% COM CIMENTO - 4%, MISTURA EM USINA, COM ESPESSURA DE 20 CM - EXCLUSIVE CARGA E TRANSPORTE. AF_09/2024</t>
  </si>
  <si>
    <t>RECONSTRUÇÃO DE BASE E SUB-BASE PARA PAVIMENTAÇÃO DE SOLO (PREDOMINANTEMENTE ARENOSO) BRITA - 40%-60% COM CIMENTO - 6%, MISTURA EM PISTA, COM ESPESSURA DE 10 CM - EXCLUSIVE ESCAVAÇÃO, CARGA E TRANSPORTE E SOLO. AF_09/2024</t>
  </si>
  <si>
    <t>RECONSTRUÇÃO DE BASE E SUB-BASE PARA PAVIMENTAÇÃO DE SOLO (PREDOMINANTEMENTE ARENOSO) BRITA - 40%-60% COM CIMENTO - 6%, MISTURA EM PISTA, COM ESPESSURA DE 15 CM - EXCLUSIVE ESCAVAÇÃO, CARGA E TRANSPORTE E SOLO. AF_09/2024</t>
  </si>
  <si>
    <t>RECONSTRUÇÃO DE BASE E SUB-BASE PARA PAVIMENTAÇÃO DE SOLO (PREDOMINANTEMENTE ARENOSO) BRITA - 40%-60% COM CIMENTO - 6%, MISTURA EM PISTA, COM ESPESSURA DE 20 CM - EXCLUSIVE ESCAVAÇÃO, CARGA E TRANSPORTE E SOLO. AF_09/2024</t>
  </si>
  <si>
    <t>RECONSTRUÇÃO DE BASE E SUB-BASE PARA PAVIMENTAÇÃO DE SOLO (PREDOMINANTEMENTE ARENOSO) BRITA - 40%-60% COM CIMENTO - 6%, MISTURA EM USINA, COM ESPESSURA DE 10 CM - EXCLUSIVE CARGA E TRANSPORTE. AF_09/2024</t>
  </si>
  <si>
    <t>RECONSTRUÇÃO DE BASE E SUB-BASE PARA PAVIMENTAÇÃO DE SOLO (PREDOMINANTEMENTE ARENOSO) BRITA - 40%-60% COM CIMENTO - 6%, MISTURA EM USINA, COM ESPESSURA DE 15 CM - EXCLUSIVE CARGA E TRANSPORTE. AF_09/2024</t>
  </si>
  <si>
    <t>RECONSTRUÇÃO DE BASE E SUB-BASE PARA PAVIMENTAÇÃO DE SOLO (PREDOMINANTEMENTE ARENOSO) BRITA - 40%-60% COM CIMENTO - 6%, MISTURA EM USINA, COM ESPESSURA DE 20 CM - EXCLUSIVE CARGA E TRANSPORTE. AF_09/2024</t>
  </si>
  <si>
    <t>RECONSTRUÇÃO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</si>
  <si>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- 8%, MISTURA EM PISTA, COM ESPESSURA DE 15 CM - EXCLUSIVE ESCAVAÇÃO, CARGA E TRANSPORTE E SOLO. AF_09/2024</t>
  </si>
  <si>
    <t>RECONSTRUÇÃO DE BASE E SUB-BASE PARA PAVIMENTAÇÃO DE SOLO (PREDOMINANTEMENTE ARENOSO) BRITA - 40%-60% COM CIMENTO - 8%, MISTURA EM PISTA, COM ESPESSURA DE 20 CM - EXCLUSIVE ESCAVAÇÃO, CARGA E TRANSPORTE E SOLO. AF_09/2024</t>
  </si>
  <si>
    <t>RECONSTRUÇÃO DE BASE E SUB-BASE PARA PAVIMENTAÇÃO DE SOLO (PREDOMINANTEMENTE ARENOSO) BRITA - 40%-60% COM CIMENTO - 8%, MISTURA EM USINA, COM ESPESSURA DE 10 CM - EXCLUSIVE CARGA E TRANSPORTE. AF_09/2024</t>
  </si>
  <si>
    <t>RECONSTRUÇÃO DE BASE E SUB-BASE PARA PAVIMENTAÇÃO DE SOLO (PREDOMINANTEMENTE ARENOSO) BRITA - 40%-60% COM CIMENTO - 8%, MISTURA EM USINA, COM ESPESSURA DE 15 CM - EXCLUSIVE CARGA E TRANSPORTE. AF_09/2024</t>
  </si>
  <si>
    <t>RECONSTRUÇÃO DE BASE E SUB-BASE PARA PAVIMENTAÇÃO DE SOLO (PREDOMINANTEMENTE ARENOSO) BRITA - 40%-60% COM CIMENTO - 8%, MISTURA EM USINA, COM ESPESSURA DE 20 CM - EXCLUSIVE CARGA E TRANSPORTE. AF_09/2024</t>
  </si>
  <si>
    <t>RECONSTRUÇÃO DE BASE E SUB-BASE PARA PAVIMENTAÇÃO DE SOLO (PREDOMINANTEMENTE ARENOSO) BRITA - 40%-60%, MISTURA EM PISTA, COM ESPESSURA DE 10 CM - EXCLUSIVE ESCAVAÇÃO, CARGA E TRANSPORTE E SOLO. AF_09/2024</t>
  </si>
  <si>
    <t>RECONSTRUÇÃO DE BASE E SUB-BASE PARA PAVIMENTAÇÃO DE SOLO (PREDOMINANTEMENTE ARENOSO) BRITA - 40%-60%, MISTURA EM PISTA, COM ESPESSURA DE 15 CM - EXCLUSIVE ESCAVAÇÃO, CARGA E TRANSPORTE E SOLO. AF_09/2024</t>
  </si>
  <si>
    <t>RECONSTRUÇÃO DE BASE E SUB-BASE PARA PAVIMENTAÇÃO DE SOLO (PREDOMINANTEMENTE ARENOSO) BRITA - 40%-60%, MISTURA EM PISTA, COM ESPESSURA DE 20 CM - EXCLUSIVE ESCAVAÇÃO, CARGA E TRANSPORTE E SOLO. AF_09/2024</t>
  </si>
  <si>
    <t>RECONSTRUÇÃO DE BASE E SUB-BASE PARA PAVIMENTAÇÃO DE SOLO (PREDOMINANTEMENTE ARENOSO) BRITA - 40%-60%, MISTURA EM USINA, COM ESPESSURA DE 10 CM - EXCLUSIVE CARGA E TRANSPORTE. AF_09/2024</t>
  </si>
  <si>
    <t>RECONSTRUÇÃO DE BASE E SUB-BASE PARA PAVIMENTAÇÃO DE SOLO (PREDOMINANTEMENTE ARENOSO) BRITA - 40%-60%, MISTURA EM USINA, COM ESPESSURA DE 15 CM - EXCLUSIVE CARGA E TRANSPORTE. AF_09/2024</t>
  </si>
  <si>
    <t>RECONSTRUÇÃO DE BASE E SUB-BASE PARA PAVIMENTAÇÃO DE SOLO (PREDOMINANTEMENTE ARENOSO) BRITA - 40%-60%, MISTURA EM USINA, COM ESPESSURA DE 20 CM - EXCLUSIVE CARGA E TRANSPORTE. AF_09/2024</t>
  </si>
  <si>
    <t>RECONSTRUÇÃO DE BASE E SUB-BASE PARA PAVIMENTAÇÃO DE SOLO (PREDOMINANTEMENTE ARENOSO) BRITA - 50%-50% COM CIMENTO - 4%, MISTURA EM PISTA, COM ESPESSURA DE 10 CM - EXCLUSIVE ESCAVAÇÃO, CARGA E TRANSPORTE E SOLO. AF_09/2024</t>
  </si>
  <si>
    <t>RECONSTRUÇÃO DE BASE E SUB-BASE PARA PAVIMENTAÇÃO DE SOLO (PREDOMINANTEMENTE ARENOSO) BRITA - 50%-50% COM CIMENTO - 4%, MISTURA EM PISTA, COM ESPESSURA DE 15 CM - EXCLUSIVE ESCAVAÇÃO, CARGA E TRANSPORTE E SOLO. AF_09/2024</t>
  </si>
  <si>
    <t>RECONSTRUÇÃO DE BASE E SUB-BASE PARA PAVIMENTAÇÃO DE SOLO (PREDOMINANTEMENTE ARENOSO) BRITA - 50%-50% COM CIMENTO - 4%, MISTURA EM PISTA, COM ESPESSURA DE 20 CM - EXCLUSIVE ESCAVAÇÃO, CARGA E TRANSPORTE E SOLO. AF_09/2024</t>
  </si>
  <si>
    <t>RECONSTRUÇÃO DE BASE E SUB-BASE PARA PAVIMENTAÇÃO DE SOLO (PREDOMINANTEMENTE ARENOSO) BRITA - 50%-50% COM CIMENTO - 4%, MISTURA EM USINA, COM ESPESSURA DE 10 CM - EXCLUSIVE CARGA E TRANSPORTE. AF_09/2024</t>
  </si>
  <si>
    <t>RECONSTRUÇÃO DE BASE E SUB-BASE PARA PAVIMENTAÇÃO DE SOLO (PREDOMINANTEMENTE ARENOSO) BRITA - 50%-50% COM CIMENTO - 4%, MISTURA EM USINA, COM ESPESSURA DE 15 CM - EXCLUSIVE CARGA E TRANSPORTE. AF_09/2024</t>
  </si>
  <si>
    <t>RECONSTRUÇÃO DE BASE E SUB-BASE PARA PAVIMENTAÇÃO DE SOLO (PREDOMINANTEMENTE ARENOSO) BRITA - 50%-50% COM CIMENTO - 4%, MISTURA EM USINA, COM ESPESSURA DE 20 CM - EXCLUSIVE CARGA E TRANSPORTE. AF_09/2024</t>
  </si>
  <si>
    <t>RECONSTRUÇÃO DE BASE E SUB-BASE PARA PAVIMENTAÇÃO DE SOLO (PREDOMINANTEMENTE ARENOSO) BRITA - 50%-50% COM CIMENTO - 6%, MISTURA EM PISTA, COM ESPESSURA DE 10 CM - EXCLUSIVE ESCAVAÇÃO, CARGA E TRANSPORTE E SOLO. AF_09/2024</t>
  </si>
  <si>
    <t>RECONSTRUÇÃO DE BASE E SUB-BASE PARA PAVIMENTAÇÃO DE SOLO (PREDOMINANTEMENTE ARENOSO) BRITA - 50%-50% COM CIMENTO - 6%, MISTURA EM PISTA, COM ESPESSURA DE 15 CM - EXCLUSIVE ESCAVAÇÃO, CARGA E TRANSPORTE E SOLO. AF_09/2024</t>
  </si>
  <si>
    <t>RECONSTRUÇÃO DE BASE E SUB-BASE PARA PAVIMENTAÇÃO DE SOLO (PREDOMINANTEMENTE ARENOSO) BRITA - 50%-50% COM CIMENTO - 6%, MISTURA EM PISTA, COM ESPESSURA DE 20 CM - EXCLUSIVE ESCAVAÇÃO, CARGA E TRANSPORTE E SOLO. AF_09/2024</t>
  </si>
  <si>
    <t>RECONSTRUÇÃO DE BASE E SUB-BASE PARA PAVIMENTAÇÃO DE SOLO (PREDOMINANTEMENTE ARENOSO) BRITA - 50%-50% COM CIMENTO - 6%, MISTURA EM USINA, COM ESPESSURA DE 10 CM - EXCLUSIVE CARGA E TRANSPORTE. AF_09/2024</t>
  </si>
  <si>
    <t>RECONSTRUÇÃO DE BASE E SUB-BASE PARA PAVIMENTAÇÃO DE SOLO (PREDOMINANTEMENTE ARENOSO) BRITA - 50%-50% COM CIMENTO - 6%, MISTURA EM USINA, COM ESPESSURA DE 15 CM - EXCLUSIVE CARGA E TRANSPORTE. AF_09/2024</t>
  </si>
  <si>
    <t>RECONSTRUÇÃO DE BASE E SUB-BASE PARA PAVIMENTAÇÃO DE SOLO (PREDOMINANTEMENTE ARENOSO) BRITA - 50%-50% COM CIMENTO - 6%, MISTURA EM USINA, COM ESPESSURA DE 20 CM - EXCLUSIVE CARGA E TRANSPORTE. AF_09/2024</t>
  </si>
  <si>
    <t>RECONSTRUÇÃO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</si>
  <si>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- 8%, MISTURA EM PISTA, COM ESPESSURA DE 15 CM - EXCLUSIVE ESCAVAÇÃO, CARGA E TRANSPORTE E SOLO. AF_09/2024</t>
  </si>
  <si>
    <t>RECONSTRUÇÃO DE BASE E SUB-BASE PARA PAVIMENTAÇÃO DE SOLO (PREDOMINANTEMENTE ARENOSO) BRITA - 50%-50% COM CIMENTO - 8%, MISTURA EM PISTA, COM ESPESSURA DE 20 CM - EXCLUSIVE ESCAVAÇÃO, CARGA E TRANSPORTE E SOLO. AF_09/2024</t>
  </si>
  <si>
    <t>RECONSTRUÇÃO DE BASE E SUB-BASE PARA PAVIMENTAÇÃO DE SOLO (PREDOMINANTEMENTE ARENOSO) BRITA - 50%-50% COM CIMENTO - 8%, MISTURA EM USINA, COM ESPESSURA DE 10 CM - EXCLUSIVE CARGA E TRANSPORTE. AF_09/2024</t>
  </si>
  <si>
    <t>RECONSTRUÇÃO DE BASE E SUB-BASE PARA PAVIMENTAÇÃO DE SOLO (PREDOMINANTEMENTE ARENOSO) BRITA - 50%-50% COM CIMENTO - 8%, MISTURA EM USINA, COM ESPESSURA DE 15 CM - EXCLUSIVE CARGA E TRANSPORTE. AF_09/2024</t>
  </si>
  <si>
    <t>RECONSTRUÇÃO DE BASE E SUB-BASE PARA PAVIMENTAÇÃO DE SOLO (PREDOMINANTEMENTE ARENOSO) BRITA - 50%-50% COM CIMENTO - 8%, MISTURA EM USINA, COM ESPESSURA DE 20 CM - EXCLUSIVE CARGA E TRANSPORTE. AF_09/2024</t>
  </si>
  <si>
    <t>RECONSTRUÇÃO DE BASE E SUB-BASE PARA PAVIMENTAÇÃO DE SOLO (PREDOMINANTEMENTE ARENOSO) BRITA - 50%-50%, MISTURA EM PISTA, COM ESPESSURA DE 10 CM - EXCLUSIVE ESCAVAÇÃO, CARGA E TRANSPORTE E SOLO. AF_09/2024</t>
  </si>
  <si>
    <t>RECONSTRUÇÃO DE BASE E SUB-BASE PARA PAVIMENTAÇÃO DE SOLO (PREDOMINANTEMENTE ARENOSO) BRITA - 50%-50%, MISTURA EM PISTA, COM ESPESSURA DE 15 CM - EXCLUSIVE ESCAVAÇÃO, CARGA E TRANSPORTE E SOLO. AF_09/2024</t>
  </si>
  <si>
    <t>RECONSTRUÇÃO DE BASE E SUB-BASE PARA PAVIMENTAÇÃO DE SOLO (PREDOMINANTEMENTE ARENOSO) BRITA - 50%-50%, MISTURA EM PISTA, COM ESPESSURA DE 20 CM - EXCLUSIVE ESCAVAÇÃO, CARGA E TRANSPORTE E SOLO. AF_09/2024</t>
  </si>
  <si>
    <t>RECONSTRUÇÃO DE BASE E SUB-BASE PARA PAVIMENTAÇÃO DE SOLO (PREDOMINANTEMENTE ARENOSO) BRITA - 50%-50%, MISTURA EM USINA, COM ESPESSURA DE 10 CM - EXCLUSIVE CARGA E TRANSPORTE. AF_09/2024</t>
  </si>
  <si>
    <t>RECONSTRUÇÃO DE BASE E SUB-BASE PARA PAVIMENTAÇÃO DE SOLO (PREDOMINANTEMENTE ARENOSO) BRITA - 50%-50%, MISTURA EM USINA, COM ESPESSURA DE 15 CM - EXCLUSIVE CARGA E TRANSPORTE. AF_09/2024</t>
  </si>
  <si>
    <t>RECONSTRUÇÃO DE BASE E SUB-BASE PARA PAVIMENTAÇÃO DE SOLO (PREDOMINANTEMENTE ARENOSO) BRITA - 50%-50%, MISTURA EM USINA, COM ESPESSURA DE 20 CM - EXCLUSIVE CARGA E TRANSPORTE. AF_09/2024</t>
  </si>
  <si>
    <t>RECONSTRUÇÃO DE BASE E SUB-BASE PARA PAVIMENTAÇÃO DE SOLO (PREDOMINANTEMENTE ARENOSO) COM CIMENTO - 6%, MISTURA EM PISTA, COM ESPESSURA DE 10 CM - EXCLUSIVE ESCAVAÇÃO, CARGA E TRANSPORTE E SOLO. AF_09/2024</t>
  </si>
  <si>
    <t>RECONSTRUÇÃO DE BASE E SUB-BASE PARA PAVIMENTAÇÃO DE SOLO (PREDOMINANTEMENTE ARENOSO) COM CIMENTO - 6%, MISTURA EM PISTA, COM ESPESSURA DE 15 CM - EXCLUSIVE ESCAVAÇÃO, CARGA E TRANSPORTE E SOLO. AF_09/2024</t>
  </si>
  <si>
    <t>RECONSTRUÇÃO DE BASE E SUB-BASE PARA PAVIMENTAÇÃO DE SOLO (PREDOMINANTEMENTE ARENOSO) COM CIMENTO - 6%, MISTURA EM PISTA, COM ESPESSURA DE 20 CM - EXCLUSIVE ESCAVAÇÃO, CARGA E TRANSPORTE E SOLO. AF_09/2024</t>
  </si>
  <si>
    <t>RECONSTRUÇÃO DE BASE E SUB-BASE PARA PAVIMENTAÇÃO DE SOLO (PREDOMINANTEMENTE ARENOSO) COM CIMENTO - 6%, MISTURA EM USINA, COM ESPESSURA DE 10 CM - EXCLUSIVE CARGA E TRANSPORTE. AF_09/2024</t>
  </si>
  <si>
    <t>RECONSTRUÇÃO DE BASE E SUB-BASE PARA PAVIMENTAÇÃO DE SOLO (PREDOMINANTEMENTE ARENOSO) COM CIMENTO - 6%, MISTURA EM USINA, COM ESPESSURA DE 15 CM - EXCLUSIVE CARGA E TRANSPORTE. AF_09/2024</t>
  </si>
  <si>
    <t>RECONSTRUÇÃO DE BASE E SUB-BASE PARA PAVIMENTAÇÃO DE SOLO (PREDOMINANTEMENTE ARENOSO) COM CIMENTO - 6%, MISTURA EM USINA, COM ESPESSURA DE 20 CM - EXCLUSIVE CARGA E TRANSPORTE. AF_09/2024</t>
  </si>
  <si>
    <t>RECONSTRUÇÃO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</si>
  <si>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COM CIMENTO - 8%, MISTURA EM PISTA, COM ESPESSURA DE 15 CM - EXCLUSIVE ESCAVAÇÃO, CARGA E TRANSPORTE E SOLO. AF_09/2024</t>
  </si>
  <si>
    <t>RECONSTRUÇÃO DE BASE E SUB-BASE PARA PAVIMENTAÇÃO DE SOLO (PREDOMINANTEMENTE ARENOSO) COM CIMENTO - 8%, MISTURA EM PISTA, COM ESPESSURA DE 20 CM - EXCLUSIVE ESCAVAÇÃO, CARGA E TRANSPORTE E SOLO. AF_09/2024</t>
  </si>
  <si>
    <t>RECONSTRUÇÃO DE BASE E SUB-BASE PARA PAVIMENTAÇÃO DE SOLO (PREDOMINANTEMENTE ARENOSO) COM CIMENTO - 8%, MISTURA EM USINA, COM ESPESSURA DE 10 CM - EXCLUSIVE CARGA E TRANSPORTE. AF_09/2024</t>
  </si>
  <si>
    <t>RECONSTRUÇÃO DE BASE E SUB-BASE PARA PAVIMENTAÇÃO DE SOLO (PREDOMINANTEMENTE ARENOSO) COM CIMENTO - 8%, MISTURA EM USINA, COM ESPESSURA DE 15 CM - EXCLUSIVE CARGA E TRANSPORTE. AF_09/2024</t>
  </si>
  <si>
    <t>RECONSTRUÇÃO DE BASE E SUB-BASE PARA PAVIMENTAÇÃO DE SOLO (PREDOMINANTEMENTE ARENOSO) COM CIMENTO - 8%, MISTURA EM USINA, COM ESPESSURA DE 20 CM - EXCLUSIVE CARGA E TRANSPORTE. AF_09/2024</t>
  </si>
  <si>
    <t>RECONSTRUÇÃO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</si>
  <si>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- 2%, MISTURA EM PISTA, COM ESPESSURA DE 15 CM - EXCLUSIVE ESCAVAÇÃO, CARGA E TRANSPORTE E SOLO. AF_09/2024</t>
  </si>
  <si>
    <t>RECONSTRUÇÃO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</si>
  <si>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MELHORADO COM CIMENTO - 2%, MISTURA EM USINA, COM ESPESSURA DE 10 CM - EXCLUSIVE CARGA E TRANSPORTE. AF_09/2024</t>
  </si>
  <si>
    <t>RECONSTRUÇÃO DE BASE E SUB-BASE PARA PAVIMENTAÇÃO DE SOLO (PREDOMINANTEMENTE ARENOSO) MELHORADO COM CIMENTO - 2%, MISTURA EM USINA, COM ESPESSURA DE 15 CM - EXCLUSIVE CARGA E TRANSPORTE. AF_09/2024</t>
  </si>
  <si>
    <t>RECONSTRUÇÃO DE BASE E SUB-BASE PARA PAVIMENTAÇÃO DE SOLO (PREDOMINANTEMENTE ARENOSO) MELHORADO COM CIMENTO - 2%, MISTURA EM USINA, COM ESPESSURA DE 20 CM - EXCLUSIVE CARGA E TRANSPORTE. AF_09/2024</t>
  </si>
  <si>
    <t>RECONSTRUÇÃO DE BASE E SUB-BASE PARA PAVIMENTAÇÃO DE SOLO (PREDOMINANTEMENTE ARENOSO) MELHORADO COM CIMENTO - 4%, MISTURA EM PISTA, COM ESPESSURA DE 10 CM - EXCLUSIVE ESCAVAÇÃO, CARGA E TRANSPORTE E SOLO. AF_09/2024</t>
  </si>
  <si>
    <t>RECONSTRUÇÃO DE BASE E SUB-BASE PARA PAVIMENTAÇÃO DE SOLO (PREDOMINANTEMENTE ARENOSO) MELHORADO COM CIMENTO - 4%, MISTURA EM PISTA, COM ESPESSURA DE 15 CM - EXCLUSIVE ESCAVAÇÃO, CARGA E TRANSPORTE E SOLO. AF_09/2024</t>
  </si>
  <si>
    <t>RECONSTRUÇÃO DE BASE E SUB-BASE PARA PAVIMENTAÇÃO DE SOLO (PREDOMINANTEMENTE ARENOSO) MELHORADO COM CIMENTO - 4%, MISTURA EM PISTA, COM ESPESSURA DE 20 CM - EXCLUSIVE ESCAVAÇÃO, CARGA E TRANSPORTE E SOLO. AF_09/2024</t>
  </si>
  <si>
    <t>RECONSTRUÇÃO DE BASE E SUB-BASE PARA PAVIMENTAÇÃO DE SOLO (PREDOMINANTEMENTE ARENOSO) MELHORADO COM CIMENTO - 4%, MISTURA EM USINA, COM ESPESSURA DE 10 CM - EXCLUSIVE CARGA E TRANSPORTE. AF_09/2024</t>
  </si>
  <si>
    <t>RECONSTRUÇÃO DE BASE E SUB-BASE PARA PAVIMENTAÇÃO DE SOLO (PREDOMINANTEMENTE ARENOSO) MELHORADO COM CIMENTO - 4%, MISTURA EM USINA, COM ESPESSURA DE 15 CM - EXCLUSIVE CARGA E TRANSPORTE. AF_09/2024</t>
  </si>
  <si>
    <t>RECONSTRUÇÃO DE BASE E SUB-BASE PARA PAVIMENTAÇÃO DE SOLO (PREDOMINANTEMENTE ARENOSO) MELHORADO COM CIMENTO - 4%, MISTURA EM USINA, COM ESPESSURA DE 20 CM - EXCLUSIVE CARGA E TRANSPORTE. AF_09/2024</t>
  </si>
  <si>
    <t>RECONSTRUÇÃO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</si>
  <si>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15 CM - EXCLUSIVE ESCAVAÇÃO, CARGA E TRANSPORTE E SOLO. AF_09/2024</t>
  </si>
  <si>
    <t>RECONSTRUÇÃO DE BASE E SUB-BASE PARA PAVIMENTAÇÃO DE SOLO (PREDOMINANTEMENTE ARGILOSO) BRITA - 40%-60%, MISTURA EM PISTA, COM ESPESSURA DE 20 CM - EXCLUSIVE ESCAVAÇÃO, CARGA E TRANSPORTE E SOLO. AF_09/2024</t>
  </si>
  <si>
    <t>RECONSTRUÇÃO DE BASE E SUB-BASE PARA PAVIMENTAÇÃO DE SOLO (PREDOMINANTEMENTE ARGILOSO) BRITA - 40%-60%, MISTURA EM USINA, COM ESPESSURA DE 10 CM - EXCLUSIVE CARGA E TRANSPORTE. AF_09/2024</t>
  </si>
  <si>
    <t>RECONSTRUÇÃO DE BASE E SUB-BASE PARA PAVIMENTAÇÃO DE SOLO (PREDOMINANTEMENTE ARGILOSO) BRITA - 40%-60%, MISTURA EM USINA, COM ESPESSURA DE 15 CM - EXCLUSIVE CARGA E TRANSPORTE. AF_09/2024</t>
  </si>
  <si>
    <t>RECONSTRUÇÃO DE BASE E SUB-BASE PARA PAVIMENTAÇÃO DE SOLO (PREDOMINANTEMENTE ARGILOSO) BRITA - 40%-60%, MISTURA EM USINA, COM ESPESSURA DE 20 CM - EXCLUSIVE CARGA E TRANSPORTE. AF_09/2024</t>
  </si>
  <si>
    <t>RECONSTRUÇÃO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</si>
  <si>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15 CM - EXCLUSIVE ESCAVAÇÃO, CARGA E TRANSPORTE E SOLO. AF_09/2024</t>
  </si>
  <si>
    <t>RECONSTRUÇÃO DE BASE E SUB-BASE PARA PAVIMENTAÇÃO DE SOLO (PREDOMINANTEMENTE ARGILOSO) BRITA - 50%-50%, MISTURA EM PISTA, COM ESPESSURA DE 20 CM - EXCLUSIVE ESCAVAÇÃO, CARGA E TRANSPORTE E SOLO. AF_09/2024</t>
  </si>
  <si>
    <t>RECONSTRUÇÃO DE BASE E SUB-BASE PARA PAVIMENTAÇÃO DE SOLO (PREDOMINANTEMENTE ARGILOSO) BRITA - 50%-50%, MISTURA EM USINA, COM ESPESSURA DE 10 CM - EXCLUSIVE CARGA E TRANSPORTE. AF_09/2024</t>
  </si>
  <si>
    <t>RECONSTRUÇÃO DE BASE E SUB-BASE PARA PAVIMENTAÇÃO DE SOLO (PREDOMINANTEMENTE ARGILOSO) BRITA - 50%-50%, MISTURA EM USINA, COM ESPESSURA DE 15 CM - EXCLUSIVE CARGA E TRANSPORTE. AF_09/2024</t>
  </si>
  <si>
    <t>RECONSTRUÇÃO DE BASE E SUB-BASE PARA PAVIMENTAÇÃO DE SOLO (PREDOMINANTEMENTE ARGILOSO) BRITA - 50%-50%, MISTURA EM USINA, COM ESPESSURA DE 20 CM - EXCLUSIVE CARGA E TRANSPORTE. AF_09/2024</t>
  </si>
  <si>
    <t>RECONSTRUÇÃO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</si>
  <si>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15 CM - EXCLUSIVE ESCAVAÇÃO, CARGA E TRANSPORTE E SOLO. AF_09/2024</t>
  </si>
  <si>
    <t>RECONSTRUÇÃO DE BASE E SUB-BASE PARA PAVIMENTAÇÃO DE SOLO DE COMPORTAMENTO LATERÍTICO (ARENOSO), COM ESPESSURA DE 20 CM - EXCLUSIVE ESCAVAÇÃO, CARGA E TRANSPORTE E SOLO. AF_09/2024</t>
  </si>
  <si>
    <t>REGULARIZAÇÃO DE SUPERFÍCIES COM MOTONIVELADORA. AF_09/2024</t>
  </si>
  <si>
    <t>REGULARIZAÇÃO E COMPACTAÇÃO DE SUBLEITO DE SOLO PREDOMINANTEMENTE ARENOSO, PARA OBRAS DE CONSTRUÇÃO DE PAVIMENTOS. AF_09/2024</t>
  </si>
  <si>
    <t>REGULARIZAÇÃO E COMPACTAÇÃO DE SUBLEITO DE SOLO PREDOMINANTEMENTE ARENOSO, PARA OBRAS DE RECONSTRUÇÃO DE PAVIMENTOS. AF_09/2024</t>
  </si>
  <si>
    <t>REGULARIZAÇÃO E COMPACTAÇÃO DE SUBLEITO DE SOLO PREDOMINANTEMENTE ARGILOSO, PARA OBRAS DE CONSTRUÇÃO DE PAVIMENTOS. AF_09/2024</t>
  </si>
  <si>
    <t>REGULARIZAÇÃO E COMPACTAÇÃO DE SUBLEITO DE SOLO PREDOMINANTEMENTE ARGILOSO, PARA OBRAS DE RECONSTRUÇÃO DE PAVIMENTOS. AF_09/2024</t>
  </si>
  <si>
    <t>Bocas para Bueiros</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</si>
  <si>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</si>
  <si>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</si>
  <si>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</si>
  <si>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</si>
  <si>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MURO ALA E MURO TESTA UTILIZANDO AÇO CA-50 DE 6,3 MM - MONTAGEM. AF_07/2021</t>
  </si>
  <si>
    <t>ARMAÇÃO DE MURO ALA E MURO TESTA UTILIZANDO AÇO CA-50 DE 8 MM - MONTAGEM. AF_07/2021</t>
  </si>
  <si>
    <t>ARMAÇÃO DE SOLEIRA UTILIZANDO AÇO CA-50 DE 6,3 MM - MONTAGEM. AF_07/2021</t>
  </si>
  <si>
    <t>ARMAÇÃO DE SOLEIRA UTILIZANDO AÇO CA-50 DE 8 MM - MONTAGEM. AF_07/2021</t>
  </si>
  <si>
    <t>BOCA PARA BUEIRO DUPLO CELULAR 150 X 150 CM EM CONCRETO, ALAS COM ESCONSIDADE DE 30°, INCLUINDO FÔRMAS E MATERIAIS. AF_07/2021</t>
  </si>
  <si>
    <t>BOCA PARA BUEIRO DUPLO CELULAR 150 X 150 CM EM GABIÃO, ALAS COM ESCONSIDADE DE 45°, INCLUINDO FÔRMAS E MATERIAIS. AF_07/2021</t>
  </si>
  <si>
    <t>BOCA PARA BUEIRO DUPLO CELULAR 200 X 200 CM EM CONCRETO, ALAS COM ESCONSIDADE DE 30°, INCLUINDO FÔRMAS E MATERIAIS. AF_07/2021</t>
  </si>
  <si>
    <t>BOCA PARA BUEIRO DUPLO CELULAR 200 X 200 CM EM GABIÃO, ALAS COM ESCONSIDADE DE 45°, INCLUINDO FÔRMAS E MATERIAIS. AF_07/2021</t>
  </si>
  <si>
    <t>BOCA PARA BUEIRO DUPLO CELULAR 250 X 250 CM EM CONCRETO, ALAS COM ESCONSIDADE DE 30°, INCLUINDO FÔRMAS E MATERIAIS. AF_07/2021</t>
  </si>
  <si>
    <t>BOCA PARA BUEIRO DUPLO CELULAR 250 X 250 CM EM GABIÃO, ALAS COM ESCONSIDADE DE 45°, INCLUINDO FÔRMAS E MATERIAIS. AF_07/2021</t>
  </si>
  <si>
    <t>BOCA PARA BUEIRO DUPLO CELULAR 300 X 300 CM EM CONCRETO, ALAS COM ESCONSIDADE DE 30°, INCLUINDO FÔRMAS E MATERIAIS. AF_07/2021</t>
  </si>
  <si>
    <t>BOCA PARA BUEIRO DUPLO CELULAR 300 X 300 CM EM GABIÃO, ALAS COM ESCONSIDADE DE 45°, INCLUINDO FÔRMAS E MATERIAIS. AF_07/2021</t>
  </si>
  <si>
    <t>BOCA PARA BUEIRO DUPLO TUBULAR D = 100 CM EM CONCRETO, ALAS COM ESCONSIDADE DE 0°, INCLUINDO FÔRMAS E MATERIAIS. AF_07/2021</t>
  </si>
  <si>
    <t>BOCA PARA BUEIRO DUPLO TUBULAR D = 100 CM EM CONCRETO, ALAS COM ESCONSIDADE DE 30°, INCLUINDO FÔRMAS E MATERIAIS. AF_07/2021</t>
  </si>
  <si>
    <t>BOCA PARA BUEIRO DUPLO TUBULAR D = 100 CM EM GABIÃO, ALAS COM ESCONSIDADE DE 45°, INCLUINDO FÔRMAS E MATERIAIS. AF_07/2021</t>
  </si>
  <si>
    <t>BOCA PARA BUEIRO DUPLO TUBULAR D = 120 CM EM CONCRETO, ALAS COM ESCONSIDADE DE 0°, INCLUINDO FÔRMAS E MATERIAIS. AF_07/2021</t>
  </si>
  <si>
    <t>BOCA PARA BUEIRO DUPLO TUBULAR D = 120 CM EM CONCRETO, ALAS COM ESCONSIDADE DE 30°, INCLUINDO FÔRMAS E MATERIAIS. AF_07/2021</t>
  </si>
  <si>
    <t>BOCA PARA BUEIRO DUPLO TUBULAR D = 120 CM EM GABIÃO, ALAS COM ESCONSIDADE DE 45°, INCLUINDO FÔRMAS E MATERIAIS. AF_07/2021</t>
  </si>
  <si>
    <t>BOCA PARA BUEIRO DUPLO TUBULAR D = 150 CM EM CONCRETO, ALAS COM ESCONSIDADE DE 0°, INCLUINDO FÔRMAS E MATERIAIS. AF_07/2021</t>
  </si>
  <si>
    <t>BOCA PARA BUEIRO DUPLO TUBULAR D = 150 CM EM CONCRETO, ALAS COM ESCONSIDADE DE 30°, INCLUINDO FÔRMAS E MATERIAIS. AF_07/2021</t>
  </si>
  <si>
    <t>BOCA PARA BUEIRO DUPLO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</si>
  <si>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</si>
  <si>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</si>
  <si>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CONCRETO, ALAS COM ESCONSIDADE DE 0°, INCLUINDO FÔRMAS E MATERIAIS. AF_07/2021</t>
  </si>
  <si>
    <t>BOCA PARA BUEIRO DUPLO TUBULAR D = 80 CM EM GABIÃO, ALAS COM ESCONSIDADE DE 45°, INCLUINDO FÔRMAS E MATERIAIS. AF_07/2021</t>
  </si>
  <si>
    <t>BOCA PARA BUEIRO SIMPLES CELULAR 150 X 150 CM EM CONCRETO, ALAS COM ESCONSIDADE DE 30°, INCLUINDO FÔRMAS E MATERIAIS. AF_07/2021</t>
  </si>
  <si>
    <t>BOCA PARA BUEIRO SIMPLES CELULAR 150 X 150 CM EM GABIÃO, ALAS COM ESCONSIDADE DE 45°, INCLUINDO FÔRMAS E MATERIAIS. AF_07/2021</t>
  </si>
  <si>
    <t>BOCA PARA BUEIRO SIMPLES CELULAR 200 X 200 CM EM CONCRETO, ALAS COM ESCONSIDADE DE 30°, INCLUINDO FÔRMAS E MATERIAIS. AF_07/2021</t>
  </si>
  <si>
    <t>BOCA PARA BUEIRO SIMPLES CELULAR 200 X 200 CM EM GABIÃO, ALAS COM ESCONSIDADE DE 45°, INCLUINDO FÔRMAS E MATERIAIS. AF_07/2021</t>
  </si>
  <si>
    <t>BOCA PARA BUEIRO SIMPLES CELULAR 250 X 250 CM EM CONCRETO, ALAS COM ESCONSIDADE DE 30°, INCLUINDO FÔRMAS E MATERIAIS. AF_07/2021</t>
  </si>
  <si>
    <t>BOCA PARA BUEIRO SIMPLES CELULAR 250 X 250 CM EM GABIÃO, ALAS COM ESCONSIDADE DE 45°, INCLUINDO FÔRMAS E MATERIAIS. AF_07/2021</t>
  </si>
  <si>
    <t>BOCA PARA BUEIRO SIMPLES CELULAR 300 X 300 CM EM CONCRETO, ALAS COM ESCONSIDADE DE 30°, INCLUINDO FÔRMAS E MATERIAIS. AF_07/2021</t>
  </si>
  <si>
    <t>BOCA PARA BUEIRO SIMPLES CELULAR 300 X 300 CM EM GABIÃO, ALAS COM ESCONSIDADE DE 45°, INCLUINDO FÔRMAS E MATERIAIS. AF_07/2021</t>
  </si>
  <si>
    <t>BOCA PARA BUEIRO SIMPLES TUBULAR D = 100 CM EM CONCRETO, ALAS COM ESCONSIDADE DE 0°, INCLUINDO FÔRMAS E MATERIAIS. AF_07/2021</t>
  </si>
  <si>
    <t>BOCA PARA BUEIRO SIMPLES TUBULAR D = 100 CM EM CONCRETO, ALAS COM ESCONSIDADE DE 30°, INCLUINDO FÔRMAS E MATERIAIS. AF_07/2021</t>
  </si>
  <si>
    <t>BOCA PARA BUEIRO SIMPLES TUBULAR D = 100 CM EM GABIÃO, ALAS COM ESCONSIDADE DE 45°, INCLUINDO FÔRMAS E MATERIAIS. AF_07/2021</t>
  </si>
  <si>
    <t>BOCA PARA BUEIRO SIMPLES TUBULAR D = 120 CM EM CONCRETO, ALAS COM ESCONSIDADE DE 0°, INCLUINDO FÔRMAS E MATERIAIS. AF_07/2021</t>
  </si>
  <si>
    <t>BOCA PARA BUEIRO SIMPLES TUBULAR D = 120 CM EM CONCRETO, ALAS COM ESCONSIDADE DE 30°, INCLUINDO FÔRMAS E MATERIAIS. AF_07/2021</t>
  </si>
  <si>
    <t>BOCA PARA BUEIRO SIMPLES TUBULAR D = 120 CM EM GABIÃO, ALAS COM ESCONSIDADE DE 45°, INCLUINDO FÔRMAS E MATERIAIS. AF_07/2021</t>
  </si>
  <si>
    <t>BOCA PARA BUEIRO SIMPLES TUBULAR D = 150 CM EM CONCRETO, ALAS COM ESCONSIDADE DE 0°, INCLUINDO FÔRMAS E MATERIAIS. AF_07/2021</t>
  </si>
  <si>
    <t>BOCA PARA BUEIRO SIMPLES TUBULAR D = 150 CM EM CONCRETO, ALAS COM ESCONSIDADE DE 30°, INCLUINDO FÔRMAS E MATERIAIS. AF_07/2021</t>
  </si>
  <si>
    <t>BOCA PARA BUEIRO SIMPLES TUBULAR D = 150 CM EM GABIÃO, ALAS COM ESCONSIDADE DE 45°, INCLUINDO FÔRMAS E MATERIAIS. AF_07/2021</t>
  </si>
  <si>
    <t>BOCA PARA BUEIRO SIMPLES TUBULAR D = 40 CM EM CONCRETO, ALAS COM ESCONSIDADE DE 0°, INCLUINDO FÔRMAS E MATERIAIS. AF_07/2021</t>
  </si>
  <si>
    <t>BOCA PARA BUEIRO SIMPLES TUBULAR D = 40 CM EM GABIÃO, ALAS COM ESCONSIDADE DE 45°, INCLUINDO FÔRMAS E MATERIAIS. AF_07/2021</t>
  </si>
  <si>
    <t>BOCA PARA BUEIRO SIMPLES TUBULAR D = 60 CM EM CONCRETO, ALAS COM ESCONSIDADE DE 0°, INCLUINDO FÔRMAS E MATERIAIS. AF_07/2021</t>
  </si>
  <si>
    <t>BOCA PARA BUEIRO SIMPLES TUBULAR D = 60 CM EM CONCRETO, ALAS COM ESCONSIDADE DE 30°, INCLUINDO FÔRMAS E MATERIAIS. AF_07/2021</t>
  </si>
  <si>
    <t>BOCA PARA BUEIRO SIMPLES TUBULAR D = 60 CM EM GABIÃO, ALAS COM ESCONSIDADE DE 45°, INCLUINDO FÔRMAS E MATERIAIS. AF_07/2021</t>
  </si>
  <si>
    <t>BOCA PARA BUEIRO SIMPLES TUBULAR D = 80 CM EM CONCRETO, ALAS COM ESCONSIDADE DE 0°, INCLUINDO FÔRMAS E MATERIAIS. AF_07/2021</t>
  </si>
  <si>
    <t>BOCA PARA BUEIRO SIMPLES TUBULAR D = 80 CM EM CONCRETO, ALAS COM ESCONSIDADE DE 30°, INCLUINDO FÔRMAS E MATERIAIS. AF_07/2021</t>
  </si>
  <si>
    <t>BOCA PARA BUEIRO SIMPLES TUBULAR D = 80 CM EM GABIÃO, ALAS COM ESCONSIDADE DE 45°, INCLUINDO FÔRMAS E MATERIAIS. AF_07/2021</t>
  </si>
  <si>
    <t>BOCA PARA BUEIRO TRIPLO CELULAR 150 X 150 CM EM CONCRETO, ALAS COM ESCONSIDADE DE 30°, INCLUINDO FÔRMAS E MATERIAIS. AF_07/2021</t>
  </si>
  <si>
    <t>BOCA PARA BUEIRO TRIPLO CELULAR 150 X 150 CM EM GABIÃO, ALAS COM ESCONSIDADE DE 45°, INCLUINDO FÔRMAS E MATERIAIS. AF_07/2021</t>
  </si>
  <si>
    <t>BOCA PARA BUEIRO TRIPLO CELULAR 200 X 200 CM EM CONCRETO, ALAS COM ESCONSIDADE DE 30°, INCLUINDO FÔRMAS E MATERIAIS. AF_07/2021</t>
  </si>
  <si>
    <t>BOCA PARA BUEIRO TRIPLO CELULAR 200 X 200 CM EM GABIÃO, ALAS COM ESCONSIDADE DE 45°, INCLUINDO FÔRMAS E MATERIAIS. AF_07/2021</t>
  </si>
  <si>
    <t>BOCA PARA BUEIRO TRIPLO CELULAR 250 X 250 CM EM CONCRETO, ALAS COM ESCONSIDADE DE 30°, INCLUINDO FÔRMAS E MATERIAIS. AF_07/2021</t>
  </si>
  <si>
    <t>BOCA PARA BUEIRO TRIPLO CELULAR 250 X 250 CM EM GABIÃO, ALAS COM ESCONSIDADE DE 45°, INCLUINDO FÔRMAS E MATERIAIS. AF_07/2021</t>
  </si>
  <si>
    <t>BOCA PARA BUEIRO TRIPLO CELULAR 300 X 300 CM EM CONCRETO, ALAS COM ESCONSIDADE DE 30°, INCLUINDO FÔRMAS E MATERIAIS. AF_07/2021</t>
  </si>
  <si>
    <t>BOCA PARA BUEIRO TRIPLO CELULAR 300 X 300 CM EM GABIÃO, ALAS COM ESCONSIDADE DE 45°, INCLUINDO FÔRMAS E MATERIAIS. AF_07/2021</t>
  </si>
  <si>
    <t>BOCA PARA BUEIRO TRIPLO TUBULAR D = 100 CM EM CONCRETO, ALAS COM ESCONSIDADE DE 0°, INCLUINDO FÔRMAS E MATERIAIS. AF_07/2021</t>
  </si>
  <si>
    <t>BOCA PARA BUEIRO TRIPLO TUBULAR D = 100 CM EM CONCRETO, ALAS COM ESCONSIDADE DE 30°, INCLUINDO FÔRMAS E MATERIAIS. AF_07/2021</t>
  </si>
  <si>
    <t>BOCA PARA BUEIRO TRIPLO TUBULAR D = 100 CM EM GABIÃO, ALAS COM ESCONSIDADE DE 45°, INCLUINDO FÔRMAS E MATERIAIS. AF_07/2021</t>
  </si>
  <si>
    <t>BOCA PARA BUEIRO TRIPLO TUBULAR D = 120 CM EM CONCRETO, ALAS COM ESCONSIDADE DE 0°, INCLUINDO FÔRMAS E MATERIAIS. AF_07/2021</t>
  </si>
  <si>
    <t>BOCA PARA BUEIRO TRIPLO TUBULAR D = 120 CM EM CONCRETO, ALAS COM ESCONSIDADE DE 30°, INCLUINDO FÔRMAS E MATERIAIS. AF_07/2021</t>
  </si>
  <si>
    <t>BOCA PARA BUEIRO TRIPLO TUBULAR D = 120 CM EM GABIÃO, ALAS COM ESCONSIDADE DE 45°, INCLUINDO FÔRMAS E MATERIAIS. AF_07/2021</t>
  </si>
  <si>
    <t>BOCA PARA BUEIRO TRIPLO TUBULAR D = 150 CM EM CONCRETO, ALAS COM ESCONSIDADE DE 0°, INCLUINDO FÔRMAS E MATERIAIS. AF_07/2021</t>
  </si>
  <si>
    <t>BOCA PARA BUEIRO TRIPLO TUBULAR D = 150 CM EM CONCRETO, ALAS COM ESCONSIDADE DE 30°, INCLUINDO FÔRMAS E MATERIAIS. AF_07/2021</t>
  </si>
  <si>
    <t>BOCA PARA BUEIRO TRIPLO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</si>
  <si>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</si>
  <si>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</si>
  <si>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</si>
  <si>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CONCRETAGEM DE BOCA PARA BUEIRO, FCK = 20 MPA, COM USO DE BOMBA - LANÇAMENTO, ADENSAMENTO E ACABAMENTO. AF_07/2021</t>
  </si>
  <si>
    <t>FABRICAÇÃO, MONTAGEM E DESMONTAGEM DE FÔRMA PARA BOCA PARA BUEIRO, EM CHAPA DE MADEIRA COMPENSADA RESINADA, E = 17 MM, 2 UTILIZAÇÕES. AF_07/2021</t>
  </si>
  <si>
    <t>Bombas Hidráulicas - Centrífugas, Horizontais e Submersíveis</t>
  </si>
  <si>
    <t>BOMBA CENTRÍFUGA, MONOFÁSICA, 0,5 CV OU 0,49 HP, HM 6 A 20 M, Q 1,2 A 8,3 M3/H (NÃO INCLUI O FORNECIMENTO DA BOMBA). AF_12/2020</t>
  </si>
  <si>
    <t>BOMBA CENTRÍFUGA, MONOFÁSICA, 0,5 CV OU 0,49 HP, HM 6 A 20 M, Q 1,2 A 8,3 M3/H - FORNECIMENTO E INSTALAÇÃO. AF_12/2020</t>
  </si>
  <si>
    <t>BOMBA CENTRÍFUGA, TRIFÁSICA, 1 CV OU 0,99 HP, HM 14 A 40 M, Q 0,6 A 8,4 M3/H (NÃO INCLUI O FORNECIMENTO DA BOMBA). AF_12/2020</t>
  </si>
  <si>
    <t>BOMBA CENTRÍFUGA, TRIFÁSICA, 1 CV OU 0,99 HP, HM 14 A 40 M, Q 0,6 A 8,4 M3/H - FORNECIMENTO E INSTALAÇÃO. AF_12/2020</t>
  </si>
  <si>
    <t>BOMBA CENTRÍFUGA, TRIFÁSICA, 1,5 CV OU 1,48 HP (NÃO INCLUI O FORNECIMENTO DA BOMBA). AF_12/2020</t>
  </si>
  <si>
    <t>BOMBA CENTRÍFUGA, TRIFÁSICA, 1,5 CV OU 1,48 HP, HM 10 A 24 M, Q 6,1 A 21,9 M3/H - FORNECIMENTO E INSTALAÇÃO. AF_12/2020</t>
  </si>
  <si>
    <t>BOMBA CENTRÍFUGA, TRIFÁSICA, 1,5 CV OU 1,48 HP, HM 10 A 24 M, Q 6,1 A 21,9 M3/H, 2 UNIDADES, INCLUSO QUADRO ELÉTRICO - FORNECIMENTO E INSTALAÇÃO. AF_12/2020</t>
  </si>
  <si>
    <t>BOMBA CENTRÍFUGA, TRIFÁSICA, 1,5 CV OU 1,48 HP, HM 10 A 70 M, Q 1,8 A 5,3 M3/H - FORNECIMENTO E INSTALAÇÃO. AF_12/2020</t>
  </si>
  <si>
    <t>BOMBA CENTRÍFUGA, TRIFÁSICA, 10 CV OU 9,86 HP, HM 85 A 140 M, Q 4,2 A 14,9 M3/H (NÃO INCLUI O FORNECIMENTO DA BOMBA). AF_12/2020</t>
  </si>
  <si>
    <t>BOMBA CENTRÍFUGA, TRIFÁSICA, 10 CV OU 9,86 HP, HM 85 A 140 M, Q 4,2 A 14,9 M3/H - FORNECIMENTO E INSTALAÇÃO. AF_12/2020</t>
  </si>
  <si>
    <t>BOMBA CENTRÍFUGA, TRIFÁSICA, 3 CV OU 2,96 HP, HM 34 A 40 M, Q 8,6 A 14,8 M3/H (NÃO INCLUI O FORNECIMENTO DA BOMBA). AF_12/2020</t>
  </si>
  <si>
    <t>BOMBA CENTRÍFUGA, TRIFÁSICA, 3 CV OU 2,96 HP, HM 34 A 40 M, Q 8,6 A 14,8 M3/H - FORNECIMENTO E INSTALAÇÃO. AF_12/2020</t>
  </si>
  <si>
    <t>BOMBA CENTRÍFUGA, TRIFÁSICA, 3 CV OU 2,96 HP, HM 34 A 40 M, Q 8,6 A 14,8 M3/H, 2 UNIDADES, INCLUSO QUADRO ELÉTRICO - FORNECIMENTO E INSTALAÇÃO. AF_12/2020</t>
  </si>
  <si>
    <t>BOMBA SUBMERSÍVEL, TRIFÁSICA, 3,80 CV OU 3,75 HP, HM 5 A 25,5 M, Q 3,6 A 61,2 M3/H (NÃO INCLUI O FORNECIMENTO DA BOMBA). AF_12/2020</t>
  </si>
  <si>
    <t>BOMBA SUBMERSÍVEL, TRIFÁSICA, 3,80 CV OU 3,75 HP, HM 5 A 25,5 M, Q 3,6 A 61,2 M3/H - FORNECIMENTO E INSTALAÇÃO. AF_12/2020</t>
  </si>
  <si>
    <t>CHAVE DE BOIA AUTOMÁTICA SUPERIOR/INFERIOR 15A/250V - FORNECIMENTO E INSTALAÇÃO. AF_12/2020</t>
  </si>
  <si>
    <t>INSTALAÇÃO DE QUADRO ELÉTRICO PARA BOMBAS TRIFÁSICAS ATÉ 25 CV (NÃO INCLUI O FORNECIMENTO DO QUADRO). AF_12/2020</t>
  </si>
  <si>
    <t>MOTO BOMBA HORIZONTAL ATÉ 10 CV, HM 75 A 80 M, Q 25,4 A 48 (NÃO INCLUI O FORNECIMENTO DA BOMBA). AF_12/2020</t>
  </si>
  <si>
    <t>MOTO BOMBA HORIZONTAL ATÉ 10 CV, HM 75 A 80 M, Q 25,4 A 48 - FORNECIMENTO E INSTALAÇÃO. AF_12/2020</t>
  </si>
  <si>
    <t>MOTO BOMBA HORIZONTAL DE 12,5 A 25 CV, HM 140 M (NÃO INCLUI O FORNECIMENTO DA BOMBA). AF_12/2020</t>
  </si>
  <si>
    <t>MOTO BOMBA HORIZONTAL DE 12,5 A 25CV, HM 140 M - FORNECIMENTO E INSTALAÇÃO. AF_12/2020</t>
  </si>
  <si>
    <t>MOTO BOMBA SUBMERSÍVEL ATÉ 10 CV, HM 21 M (NÃO INCLUI O FORNECIMENTO DA BOMBA). AF_12/2020</t>
  </si>
  <si>
    <t>MOTO BOMBA SUBMERSÍVEL ATÉ 10 CV, HM 21 M - FORNECIMENTO E INSTALAÇÃO. AF_12/2020</t>
  </si>
  <si>
    <t>MOTO BOMBA SUBMERSÍVEL DE 11 A 25 CV, HM 33 M (NÃO INCLUI O FORNECIMENTO DA BOMBA). AF_12/2020</t>
  </si>
  <si>
    <t>MOTO BOMBA SUBMERSÍVEL DE 11 A 25 CV, HM 33 M - FORNECIMENTO E INSTALAÇÃO. AF_12/2020</t>
  </si>
  <si>
    <t>QUADRO ELÉTRICO PARA 2 BOMBAS CENTRÍFUGAS TRIFÁSICAS 1,5 CV - FORNECIMENTO E INSTALAÇÃO. AF_12/2020</t>
  </si>
  <si>
    <t>QUADRO ELÉTRICO PARA 2 BOMBAS CENTRÍFUGAS TRIFÁSICAS 3 CV - FORNECIMENTO E INSTALAÇÃO. AF_12/2020</t>
  </si>
  <si>
    <t>Brises</t>
  </si>
  <si>
    <t>FORNECIMENTO E INSTALAÇÃO DE BRISE DE ALUMÍNIO B57, COM PINTURA ELETROSTÁTICA BRANCA, ACABAMENTO LISO, FIXADO EM PORTA-PAINEL RANHURADO. AF_03/2024</t>
  </si>
  <si>
    <t>FORNECIMENTO E INSTALAÇÃO DE BRISE DE ALUZINC SL4, COM PINTURA ELETROSTÁTICA BRANCA, INCLINAÇÃO DE 45°, ACABAMENTO LISO, FIXADO EM PORTA-PAINEL RANHURADO. AF_03/2024</t>
  </si>
  <si>
    <t>FORNECIMENTO E INSTALAÇÃO DE CAIXA DE ALUMÍNIO PROTETORA PARA CONDENSADORA DE AR-CONDICIONADO, PINTURA ELETROSTÁTICA BRANCA, DIMENSÕES 100 CM X 78 CM X 50 CM. AF_03/2024</t>
  </si>
  <si>
    <t>FORNECIMENTO E INSTALAÇÃO DE CONJUNTO DE BRISE EM REQUADRO DE ALUMÍNIO DESLIZANTE, COM PERFIS INTERNOS TUBULARES FIXOS, COM PINTURA ELETROSTÁTICA BRANCA, ACABAMENTO, 150 CM X 265 CM. AF_03/2024</t>
  </si>
  <si>
    <t>Caixas Enterradas</t>
  </si>
  <si>
    <t>CAIXA COM GRELHA RETANGULAR DE FERRO FUNDIDO, EM ALVENARIA COM BLOCOS DE CONCRETO, DIMENSÕES INTERNAS: 0,30 X 1,00 X 1,00. AF_12/2020</t>
  </si>
  <si>
    <t>CAIXA COM GRELHA RETANGULAR DE FERRO FUNDIDO, EM ALVENARIA COM TIJOLOS CERÂMICOS MACIÇOS, DIMENSÕES INTERNAS: 0,30 X 1,00 X 1,00. AF_12/2020</t>
  </si>
  <si>
    <t>CAIXA DE GORDURA DUPLA (CAPACIDADE: 126 L), RETANGULAR, EM ALVENARIA COM BLOCOS DE CONCRETO, DIMENSÕES INTERNAS = 0,4X0,7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</si>
  <si>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</si>
  <si>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</si>
  <si>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ESPECIAL (CAPACIDADE: 312 L - PARA ATÉ 146 PESSOAS SERVIDAS NO PICO), RETANGULAR, EM ALVENARIA COM TIJOLOS CERÂMICOS MACIÇOS, DIMENSÕES INTERNAS = 0,4X1,2 M, ALTURA INTERNA = 1 M. AF_12/2020</t>
  </si>
  <si>
    <t>CAIXA DE GORDURA PEQUENA (CAPACIDADE: 19 L), CIRCULAR, EM PVC, DIÂMETRO INTERNO= 0,3 M. AF_12/2020</t>
  </si>
  <si>
    <t>CAIXA DE GORDURA SIMPLES (CAPACIDADE: 36 L), RETANGULAR, EM ALVENARIA COM BLOCOS DE CONCRETO, DIMENSÕES INTERNAS = 0,2X0,4 M, ALTURA INTERNA = 0,8 M. AF_12/2020</t>
  </si>
  <si>
    <t>CAIXA DE GORDURA SIMPLES (CAPACIDADE: 36L), RETANGULAR, EM ALVENARIA COM TIJOLOS CERÂMICOS MACIÇOS, DIMENSÕES INTERNAS = 0,2X0,4 M, ALTURA INTERNA = 0,8 M. AF_12/2020</t>
  </si>
  <si>
    <t>CAIXA DE GORDURA SIMPLES, CIRCULAR, EM CONCRETO PRÉ-MOLDADO, DIÂMETRO INTERNO = 0,4 M, ALTURA INTERNA = 0,4 M. AF_12/2020</t>
  </si>
  <si>
    <t>CAIXA DE INSPEÇÃO PARA ATERRAMENTO, CIRCULAR, EM POLIETILENO, DIÂMETRO INTERNO = 0,3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</si>
  <si>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</si>
  <si>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</si>
  <si>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</si>
  <si>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</si>
  <si>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</si>
  <si>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</si>
  <si>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</si>
  <si>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</si>
  <si>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</si>
  <si>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</si>
  <si>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</si>
  <si>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</si>
  <si>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</si>
  <si>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</si>
  <si>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</si>
  <si>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</si>
  <si>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DRENAGEM.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</si>
  <si>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</si>
  <si>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DRENAGEM.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</si>
  <si>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</si>
  <si>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DRENAGEM.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</si>
  <si>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</si>
  <si>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DRENAGEM.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</si>
  <si>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</si>
  <si>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DRENAGEM.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</si>
  <si>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</si>
  <si>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DRENAGEM.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</si>
  <si>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</si>
  <si>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DRENAGEM.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</si>
  <si>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</si>
  <si>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DRENAGEM. AF_12/2020</t>
  </si>
  <si>
    <t>CAIXA ENTERRADA HIDRÁULICA RETANGULAR, EM ALVENARIA COM BLOCOS DE CONCRETO, DIMENSÕES INTERNAS: 1X1X0,6 M PARA REDE DE ESGOTO.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</si>
  <si>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</si>
  <si>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</si>
  <si>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</si>
  <si>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</si>
  <si>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CONCRETO PRÉ-MOLDADO, DIMENSÕES INTERNAS: 1X1X0,5 M. AF_12/2020</t>
  </si>
  <si>
    <t>CAIXA ENTERRADA PARA INSTALAÇÕES TELEFÔNICAS TIPO R1, EM ALVENARIA COM BLOCOS DE CONCRETO, DIMENSÕES INTERNAS: 0,35X0,60X0,60 M, EXCLUINDO TAMPÃO. AF_12/2020</t>
  </si>
  <si>
    <t>CAIXA ENTERRADA PARA INSTALAÇÕES TELEFÔNICAS TIPO R2, EM ALVENARIA COM BLOCOS DE CONCRETO, DIMENSÕES INTERNAS: 0,52X1,07X0,60 M, EXCLUINDO TAMPÃO. AF_12/2020</t>
  </si>
  <si>
    <t>CAIXA ENTERRADA PARA INSTALAÇÕES TELEFÔNICAS TIPO R3, EM ALVENARIA COM BLOCOS DE CONCRETO, DIMENSÕES INTERNAS: 1,2X1,5X1,40 M, EXCLUINDO TAMPÃO.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</si>
  <si>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</si>
  <si>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</si>
  <si>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</si>
  <si>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</si>
  <si>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TAMPA CIRCULAR PARA ESGOTO E DRENAGEM, EM CONCRETO PRÉ-MOLDADO, DIÂMETRO INTERNO = 0,60 M E ALTURA = 0,10 M. AF_12/2020</t>
  </si>
  <si>
    <t>TAMPA CIRCULAR PARA ESGOTO E DRENAGEM, EM FERRO FUNDIDO, DIÂMETRO INTERNO = 0,6 M. AF_12/2020</t>
  </si>
  <si>
    <t>TIL (TUBO DE INSPEÇÃO E LIMPEZA) CONDOMINIAL PARA ESGOTO, EM PVC, DN 100 X 100 MM. AF_12/2020</t>
  </si>
  <si>
    <t>TIL (TUBO DE INSPEÇÃO E LIMPEZA) RADIAL PARA ESGOTO, EM PVC, DN 300X200 MM. AF_12/2020</t>
  </si>
  <si>
    <t>Caixas de Água para Edificações</t>
  </si>
  <si>
    <t>CAIXA D´ÁGUA EM POLIETILENO, 1000 LITROS (INCLUSOS TUBOS, CONEXÕES E TORNEIRA DE BÓIA)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</si>
  <si>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</si>
  <si>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</si>
  <si>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</si>
  <si>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POLIETILENO, 3000 LITROS - FORNECIMENTO E INSTALAÇÃO. AF_06/2021</t>
  </si>
  <si>
    <t>CAIXA D´ÁGUA EM POLIETILENO, 500 LITROS (INCLUSOS TUBOS, CONEXÕES E TORNEIRA DE BÓIA) - FORNECIMENTO E INSTALAÇÃO. AF_06/2021</t>
  </si>
  <si>
    <t>CAIXA D´ÁGUA EM POLIETILENO, 500 LITROS - FORNECIMENTO E INSTALAÇÃO. AF_06/2021</t>
  </si>
  <si>
    <t>CAIXA D´ÁGUA EM POLIETILENO, 750 LITROS - FORNECIMENTO E INSTALAÇÃO. AF_06/2021</t>
  </si>
  <si>
    <t>CAIXA D´ÁGUA EM POLIÉSTER REFORÇADO COM FIBRA DE VIDRO, 1000 LITROS - FORNECIMENTO E INSTALAÇÃO. AF_06/2021</t>
  </si>
  <si>
    <t>CAIXA D´ÁGUA EM POLIÉSTER REFORÇADO COM FIBRA DE VIDRO, 10000 LITROS - FORNECIMENTO E INSTALAÇÃO. AF_06/2021</t>
  </si>
  <si>
    <t>CAIXA D´ÁGUA EM POLIÉSTER REFORÇADO COM FIBRA DE VIDRO, 1500 LITROS - FORNECIMENTO E INSTALAÇÃO. AF_06/2021</t>
  </si>
  <si>
    <t>CAIXA D´ÁGUA EM POLIÉSTER REFORÇADO COM FIBRA DE VIDRO, 15000 LITROS - FORNECIMENTO E INSTALAÇÃO. AF_06/2021</t>
  </si>
  <si>
    <t>CAIXA D´ÁGUA EM POLIÉSTER REFORÇADO COM FIBRA DE VIDRO, 2000 LITROS - FORNECIMENTO E INSTALAÇÃO. AF_06/2021</t>
  </si>
  <si>
    <t>CAIXA D´ÁGUA EM POLIÉSTER REFORÇADO COM FIBRA DE VIDRO, 20000 LITROS - FORNECIMENTO E INSTALAÇÃO. AF_06/2021</t>
  </si>
  <si>
    <t>CAIXA D´ÁGUA EM POLIÉSTER REFORÇADO COM FIBRA DE VIDRO, 3000 LITROS - FORNECIMENTO E INSTALAÇÃO. AF_06/2021</t>
  </si>
  <si>
    <t>CAIXA D´ÁGUA EM POLIÉSTER REFORÇADO COM FIBRA DE VIDRO, 500 LITROS - FORNECIMENTO E INSTALAÇÃO. AF_06/2021</t>
  </si>
  <si>
    <t>CAIXA D´ÁGUA EM POLIÉSTER REFORÇADO COM FIBRA DE VIDRO, 5000 LITROS - FORNECIMENTO E INSTALAÇÃO. AF_06/2021</t>
  </si>
  <si>
    <t>CAIXA D´ÁGUA EM POLIÉSTER REFORÇADO COM FIBRA DE VIDRO, 7000 LITROS - FORNECIMENTO E INSTALAÇÃO. AF_06/2021</t>
  </si>
  <si>
    <t>CAIXA D´ÁGUA EM POLIÉSTER REFORÇADO COM FIBRA DE VIDRO, 750 LITROS - FORNECIMENTO E INSTALAÇÃO. AF_06/2021</t>
  </si>
  <si>
    <t>FURO EM CAIXA D'ÁGUA COM ESPESSURA DE 2 ATÉ 5 MM E DIÂMETRO DE 100 MM. AF_06/2021</t>
  </si>
  <si>
    <t>FURO EM CAIXA D'ÁGUA COM ESPESSURA DE 2 ATÉ 5 MM E DIÂMETRO DE 15 MM. AF_06/2021</t>
  </si>
  <si>
    <t>FURO EM CAIXA D'ÁGUA COM ESPESSURA DE 2 ATÉ 5 MM E DIÂMETRO DE 20 MM. AF_06/2021</t>
  </si>
  <si>
    <t>FURO EM CAIXA D'ÁGUA COM ESPESSURA DE 2 ATÉ 5 MM E DIÂMETRO DE 25 MM. AF_06/2021</t>
  </si>
  <si>
    <t>FURO EM CAIXA D'ÁGUA COM ESPESSURA DE 2 ATÉ 5 MM E DIÂMETRO DE 32 MM. AF_06/2021</t>
  </si>
  <si>
    <t>FURO EM CAIXA D'ÁGUA COM ESPESSURA DE 2 ATÉ 5 MM E DIÂMETRO DE 40 MM. AF_06/2021</t>
  </si>
  <si>
    <t>FURO EM CAIXA D'ÁGUA COM ESPESSURA DE 2 ATÉ 5 MM E DIÂMETRO DE 50 MM. AF_06/2021</t>
  </si>
  <si>
    <t>FURO EM CAIXA D'ÁGUA COM ESPESSURA DE 2 ATÉ 5 MM E DIÂMETRO DE 60 MM. AF_06/2021</t>
  </si>
  <si>
    <t>FURO EM CAIXA D'ÁGUA COM ESPESSURA DE 2 ATÉ 5 MM E DIÂMETRO DE 75 MM. AF_06/2021</t>
  </si>
  <si>
    <t>FURO EM CAIXA D'ÁGUA COM ESPESSURA DE 6 ATÉ 8 MM E DIÂMETRO DE 100 MM. AF_06/2021</t>
  </si>
  <si>
    <t>FURO EM CAIXA D'ÁGUA COM ESPESSURA DE 6 ATÉ 8 MM E DIÂMETRO DE 15 MM. AF_06/2021</t>
  </si>
  <si>
    <t>FURO EM CAIXA D'ÁGUA COM ESPESSURA DE 6 ATÉ 8 MM E DIÂMETRO DE 20 MM. AF_06/2021</t>
  </si>
  <si>
    <t>FURO EM CAIXA D'ÁGUA COM ESPESSURA DE 6 ATÉ 8 MM E DIÂMETRO DE 25 MM. AF_06/2021</t>
  </si>
  <si>
    <t>FURO EM CAIXA D'ÁGUA COM ESPESSURA DE 6 ATÉ 8 MM E DIÂMETRO DE 32 MM. AF_06/2021</t>
  </si>
  <si>
    <t>FURO EM CAIXA D'ÁGUA COM ESPESSURA DE 6 ATÉ 8 MM E DIÂMETRO DE 40 MM. AF_06/2021</t>
  </si>
  <si>
    <t>FURO EM CAIXA D'ÁGUA COM ESPESSURA DE 6 ATÉ 8 MM E DIÂMETRO DE 50 MM. AF_06/2021</t>
  </si>
  <si>
    <t>FURO EM CAIXA D'ÁGUA COM ESPESSURA DE 6 ATÉ 8 MM E DIÂMETRO DE 60 MM. AF_06/2021</t>
  </si>
  <si>
    <t>FURO EM CAIXA D'ÁGUA COM ESPESSURA DE 6 ATÉ 8 MM E DIÂMETRO DE 75 MM. AF_06/2021</t>
  </si>
  <si>
    <t>Canaletas, Grelhas e Caixas com Grelha para Drenagem</t>
  </si>
  <si>
    <t>CAIXA COM GRELHA RETANGULAR DE FERRO FUNDIDO, EM ALVENARIA COM TIJOLOS CERÂMICOS MACIÇOS, DIMENSÕES INTERNAS: 0,15 X 1,00 X 0,3 M. AF_05/2025</t>
  </si>
  <si>
    <t>CAIXA COM GRELHA RETANGULAR DE FERRO FUNDIDO, EM ALVENARIA COM TIJOLOS CERÂMICOS MACIÇOS, DIMENSÕES INTERNAS: 0,20 X 1,00 X 0,4 M. AF_05/2025</t>
  </si>
  <si>
    <t>CAIXA COM GRELHA RETANGULAR DE FERRO FUNDIDO, EM ALVENARIA COM TIJOLOS CERÂMICOS MACIÇOS, DIMENSÕES INTERNAS: 0,30 X 1,00 X 0,5 M. AF_05/2025</t>
  </si>
  <si>
    <t>CANALETA DE CONCRETO POLIMÉRICO COM GRELHA, LARGURA DE 13 CM - FORNECIMENTO E INSTALAÇÃO. AF_05/2025</t>
  </si>
  <si>
    <t>CANALETA MEIA CANA PRÉ-MOLDADA DE CONCRETO (D = 20 CM) - FORNECIMENTO E INSTALAÇÃO. AF_05/2025</t>
  </si>
  <si>
    <t>CANALETA MEIA CANA PRÉ-MOLDADA DE CONCRETO (D = 30 CM) - FORNECIMENTO E INSTALAÇÃO. AF_05/2025</t>
  </si>
  <si>
    <t>CANALETA MEIA CANA PRÉ-MOLDADA DE CONCRETO (D = 40 CM) - FORNECIMENTO E INSTALAÇÃO. AF_05/2025</t>
  </si>
  <si>
    <t>CANALETA MEIA CANA PRÉ-MOLDADA DE CONCRETO (D = 50 CM) - FORNECIMENTO E INSTALAÇÃO. AF_05/2025</t>
  </si>
  <si>
    <t>CANALETA MEIA CANA PRÉ-MOLDADA DE CONCRETO (D = 60 CM) - FORNECIMENTO E INSTALAÇÃO. AF_05/2025</t>
  </si>
  <si>
    <t>CANALETA MEIA CANA PRÉ-MOLDADA DE CONCRETO (D = 80 CM) - FORNECIMENTO E INSTALAÇÃO. AF_05/2025</t>
  </si>
  <si>
    <t>CANALETA PRÉ-MOLDADA DE CONCRETO, COM GRELHA PERFURADA DE CONCRETO, GEOMETRIA RETANGULAR, COM DIMENSÕES INTERNAS: L=0,20 M; H=0,20 M; C=*0,60* M - FORNECIMENTO E INSTALAÇÃO. AF_05/2025</t>
  </si>
  <si>
    <t>CONCRETAGEM DE VALETA/ CANALETA MOLDADA IN LOCO. AF_05/2025</t>
  </si>
  <si>
    <t>EXECUÇÃO DE CANALETA DE CONCRETO ARMADO MOLDADA IN LOCO, ESPESSURA DE 0,1 M, GEOMETRIA QUADRADA, COM DIMENSÕES INTERNAS: L=0,20 M; H=0,20 M. AF_05/2025</t>
  </si>
  <si>
    <t>EXECUÇÃO DE CANALETA DE CONCRETO ARMADO MOLDADA IN LOCO, ESPESSURA DE 0,1 M, GEOMETRIA QUADRADA, COM DIMENSÕES INTERNAS: L=0,25 M; H=0,25 M. AF_05/2025</t>
  </si>
  <si>
    <t>EXECUÇÃO DE CANALETA DE CONCRETO ARMADO MOLDADA IN LOCO, ESPESSURA DE 0,1 M, GEOMETRIA QUADRADA, COM DIMENSÕES INTERNAS: L=0,30 M; H=0,30 M. AF_05/2025</t>
  </si>
  <si>
    <t>EXECUÇÃO DE CANALETA DE CONCRETO ARMADO MOLDADA IN LOCO, ESPESSURA DE 0,1 M, GEOMETRIA QUADRADA, COM DIMENSÕES INTERNAS: L=0,35 M; H=0,35 M. AF_05/2025</t>
  </si>
  <si>
    <t>EXECUÇÃO DE CANALETA DE CONCRETO ARMADO MOLDADA IN LOCO, ESPESSURA DE 0,1 M, GEOMETRIA QUADRADA, COM DIMENSÕES INTERNAS: L=0,40 M; H=0,40 M. AF_05/2025</t>
  </si>
  <si>
    <t>EXECUÇÃO DE CANALETA DE CONCRETO ARMADO MOLDADA IN LOCO, ESPESSURA DE 0,1 M, GEOMETRIA QUADRADA, COM DIMENSÕES INTERNAS: L=0,50 M; H=0,50 M. AF_05/2025</t>
  </si>
  <si>
    <t>EXECUÇÃO DE CANALETA DE CONCRETO ARMADO MOLDADA IN LOCO, ESPESSURA DE 0,1 M, GEOMETRIA QUADRADA, COM DIMENSÕES INTERNAS: L=0,60 M; H=0,60 M. AF_05/2025</t>
  </si>
  <si>
    <t>EXECUÇÃO DE CANALETA DE CONCRETO MOLDADO IN LOCO, COM GRELHA DE CONCRETO; ESPESSURA DE 0,15 M, GEOMETRIA RETANGULAR, COM DIMENSÕES INTERNAS: L=0,4 M; H=*0,3*M. AF_05/2025</t>
  </si>
  <si>
    <t>EXECUÇÃO DE CANALETA DE CONCRETO MOLDADO IN LOCO, COM GRELHA DE CONCRETO; ESPESSURA DE 0,15 M, GEOMETRIA RETANGULAR, COM DIMENSÕES INTERNAS: L=0,60 M; H=0,50 M. AF_05/2025</t>
  </si>
  <si>
    <t>EXECUÇÃO DE CANALETA DE CONCRETO MOLDADO IN LOCO, COM GRELHA DE CONCRETO; ESPESSURA DE 0,15 M, GEOMETRIA RETANGULAR, COM DIMENSÕES INTERNAS:L=*0,6* M; H=* 0,3* M. AF_05/2025</t>
  </si>
  <si>
    <t>EXECUÇÃO DE CANALETA DE CONCRETO MOLDADO IN LOCO, COM GRELHA DE CONCRETO; ESPESSURA DE 0,20 M, GEOMETRIA RETANGULAR, COM DIMENSÕES INTERNAS: L=0,80 M; H=0,30 M. AF_05/2025</t>
  </si>
  <si>
    <t>EXECUÇÃO DE CANALETA DE CONCRETO MOLDADO IN LOCO, COM GRELHA DE CONCRETO; ESPESSURA DE 0,20 M, GEOMETRIA RETANGULAR, COM DIMENSÕES INTERNAS: L=0,80 M; H=0,60 M. AF_05/2025</t>
  </si>
  <si>
    <t>EXECUÇÃO DE CANALETA DE CONCRETO MOLDADO IN LOCO, COM GRELHA DE CONCRETO; ESPESSURA DE 0,20 M, GEOMETRIA RETANGULAR, COM DIMENSÕES INTERNAS: L=0,80 M; H=0,90 M. AF_05/2025</t>
  </si>
  <si>
    <t>EXECUÇÃO DE VALETA DE CONCRETO ARMADO MOLDADO IN LOCO, ESPESSURA DE 0,08 M, GEOMETRIA TRAPEIZOIDAL, COM DIMENSÕES INTERNAS: B=*1,20* M; B=*0,4* M; H=0,4 M. AF_05/2025</t>
  </si>
  <si>
    <t>EXECUÇÃO DE VALETA DE CONCRETO ARMADO MOLDADO IN LOCO, ESPESSURA DE 0,08 M, GEOMETRIA TRAPEIZOIDAL, COM DIMENSÕES INTERNAS: B=0,6 M; B=0,20 M; H=0,20 M. AF_05/2025</t>
  </si>
  <si>
    <t>EXECUÇÃO DE VALETA DE CONCRETO ARMADO MOLDADO IN LOCO, ESPESSURA DE 0,08 M, GEOMETRIA TRAPEIZOIDAL, COM DIMENSÕES INTERNAS: B=0,7 M; B=0,30 M; H=0,20 M. AF_05/2025</t>
  </si>
  <si>
    <t>EXECUÇÃO DE VALETA DE CONCRETO ARMADO MOLDADO IN LOCO, ESPESSURA DE 0,08 M, GEOMETRIA TRAPEIZOIDAL, COM DIMENSÕES INTERNAS: B=0,8 M; B=0,30 M; H=0,25 M. AF_05/2025</t>
  </si>
  <si>
    <t>EXECUÇÃO DE VALETA DE CONCRETO ARMADO MOLDADO IN LOCO, ESPESSURA DE 0,08 M, GEOMETRIA TRAPEIZOIDAL, COM DIMENSÕES INTERNAS: B=0,9 M; B=0,30 M; H=0,30 M. AF_05/2025</t>
  </si>
  <si>
    <t>EXECUÇÃO DE VALETA DE CONCRETO ARMADO MOLDADO IN LOCO, ESPESSURA DE 0,08 M, GEOMETRIA TRAPEIZOIDAL, COM DIMENSÕES INTERNAS: B=1,0 M; B=0,40 M; H=0,30 M. AF_05/2025</t>
  </si>
  <si>
    <t>EXECUÇÃO DE VALETA DE CONCRETO ARMADO MOLDADO IN LOCO, ESPESSURA DE 0,08 M, GEOMETRIA TRAPEIZOIDAL, COM DIMENSÕES INTERNAS: B=1,1 M; B=0,40 M; H=0,35 M. AF_05/2025</t>
  </si>
  <si>
    <t>EXECUÇÃO DE VALETA DE CONCRETO MOLDADO IN LOCO, ESPESSURA DE 0,08 M, GEOMETRIA TRAPEIZOIDAL, COM DIMENSÕES INTERNAS: B=*1,0* M; B=0,40 M; H=*0,30* M. AF_05/2025</t>
  </si>
  <si>
    <t>EXECUÇÃO DE VALETA DE CONCRETO MOLDADO IN LOCO, ESPESSURA DE 0,08 M, GEOMETRIA TRAPEIZOIDAL, COM DIMENSÕES INTERNAS: B=*1,2* M; B=*0,4* M; H= 0,4 M. AF_05/2025</t>
  </si>
  <si>
    <t>EXECUÇÃO DE VALETA DE CONCRETO MOLDADO IN LOCO, ESPESSURA DE 0,08 M, GEOMETRIA TRAPEIZOIDAL, COM DIMENSÕES INTERNAS: B=*1,5* M; B=*0,50* M; H=*0,50* M. AF_05/2025</t>
  </si>
  <si>
    <t>EXECUÇÃO DE VALETA DE CONCRETO MOLDADO IN LOCO, ESPESSURA DE 0,08 M, GEOMETRIA TRAPEIZOIDAL, COM DIMENSÕES INTERNAS: B=*1,8* M; B=*0,60* M; H=*0,6* M. AF_05/2025</t>
  </si>
  <si>
    <t>EXECUÇÃO DE VALETA DE CONCRETO MOLDADO IN LOCO, ESPESSURA DE 0,08 M, GEOMETRIA TRAPEIZOIDAL, COM DIMENSÕES INTERNAS: B=*2,0* M; B=*0,8* M; H=0,6 M. AF_05/2025</t>
  </si>
  <si>
    <t>EXECUÇÃO DE VALETA DE CONCRETO MOLDADO IN LOCO, ESPESSURA DE 0,08 M, GEOMETRIA TRAPEIZOIDAL, COM DIMENSÕES INTERNAS: B=0,6M; B=0,20 M; H=0,20 M. AF_05/2025</t>
  </si>
  <si>
    <t>EXECUÇÃO DE VALETA DE CONCRETO MOLDADO IN LOCO, ESPESSURA DE 0,08 M, GEOMETRIA TRAPEIZOIDAL, COM DIMENSÕES INTERNAS: B=0,7 M; B=0,30 M; H=0,20 M. AF_05/2025</t>
  </si>
  <si>
    <t>EXECUÇÃO DE VALETA DE CONCRETO MOLDADO IN LOCO, ESPESSURA DE 0,08 M, GEOMETRIA TRAPEIZOIDAL, COM DIMENSÕES INTERNAS: B=0,8 M; B=0,30 M; H=0,25 M. AF_05/2025</t>
  </si>
  <si>
    <t>EXECUÇÃO DE VALETA DE CONCRETO MOLDADO IN LOCO, ESPESSURA DE 0,08 M, GEOMETRIA TRAPEIZOIDAL, COM DIMENSÕES INTERNAS: B=0,9 M; B=0,30 M; H=0,30 M. AF_05/2025</t>
  </si>
  <si>
    <t>EXECUÇÃO DE VALETA DE CONCRETO MOLDADO IN LOCO, ESPESSURA DE 0,08 M, GEOMETRIA TRAPEIZOIDAL, COM DIMENSÕES INTERNAS: B=1,2 M; B=0,6 M; H=0,3 M. AF_05/2025</t>
  </si>
  <si>
    <t>EXECUÇÃO DE VALETA DE CONCRETO MOLDADO IN LOCO, ESPESSURA DE 0,08 M, GEOMETRIA TRAPEIZOIDAL, COM DIMENSÕES INTERNAS: B=1,6 M; B=1,0 M; H=0,3 M. AF_05/2025</t>
  </si>
  <si>
    <t>GRELHA ARTICULADA PARA CALHA DE PISO 20X50 CM - FORNECIMENTO E INSTALAÇÃO. AF_05/2025</t>
  </si>
  <si>
    <t>GRELHA DE FERRO FUNDIDO SIMPLES COM REQUADRO, 150 X 1000 MM, ASSENTADA COM ARGAMASSA 1 : 3 CIMENTO: AREIA - FORNECIMENTO E INSTALAÇÃO. AF_05/2025</t>
  </si>
  <si>
    <t>GRELHA DE FERRO FUNDIDO SIMPLES COM REQUADRO, 200 X 1000 MM, ASSENTADA COM ARGAMASSA 1 : 3 CIMENTO: AREIA - FORNECIMENTO E INSTALAÇÃO. AF_05/2025</t>
  </si>
  <si>
    <t>GRELHA DE FERRO FUNDIDO SIMPLES COM REQUADRO, 300 X 1000 MM, ASSENTADA COM ARGAMASSA 1 : 3 CIMENTO: AREIA - FORNECIMENTO E INSTALAÇÃO. AF_05/2025</t>
  </si>
  <si>
    <t>GRELHA PARA CALHA DE PISO 20X50 CM - FORNECIMENTO E INSTALAÇÃO. AF_05/2025</t>
  </si>
  <si>
    <t>PREPARO DE SOLO E GABARITO DE MADEIRA PARA VALETA MOLDADA IN LOCO COM GEOMETRIA TRAPEZOIDAL. AF_05/2025</t>
  </si>
  <si>
    <t>Cercas, Protetores e Alambrados</t>
  </si>
  <si>
    <t>ALAMBRADO EM MOURÕES DE CONCRETO, COM TELA DE ARAME GALVANIZADO (INCLUSIVE MURETA EM CONCRETO). AF_05/2018</t>
  </si>
  <si>
    <t>ALAMBRADO EM PERFIS METÁLICOS RETANGULARES COM GRADIL METÁLICO (EXCLUSIVE MURETA EM CONCRETO).AF_05/2018</t>
  </si>
  <si>
    <t>ALAMBRADO PARA QUADRA POLIESPORTIVA, ESTRUTURADO POR TUBOS DE ACO GALVANIZADO, (MONTANTES COM DIAMETRO 2", TRAVESSAS E ESCORAS COM DIÂMETRO 1 ¼"), COM TELA DE ARAME GALVANIZADO, FIO 10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</si>
  <si>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</si>
  <si>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14 BWG E MALHA QUADRADA 5X5CM (EXCETO MURETA). AF_03/2021</t>
  </si>
  <si>
    <t>CERCA COM MOURÕES DE CONCRETO, RETO, 15X15 CM, ESPAÇAMENTO DE 2,5 M, CRAVADOS 0,5 M, ESCORAS DE 10X10 CM A CADA 50 M, COM 12 FIOS DE ARAME DE AÇO OVALADO 15X17 - FORNECIMENTO E INSTALAÇÃO. AF_05/2020</t>
  </si>
  <si>
    <t>CERCA COM MOURÕES DE CONCRETO, RETO, 15X15 CM, ESPAÇAMENTO DE 2,5 M, CRAVADOS 0,5 M, ESCORAS DE 10X10 CM A CADA 50 M, COM 9 FIOS DE ARAME DE AÇO OVALADO 15X17 -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</si>
  <si>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</si>
  <si>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</si>
  <si>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MISTO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</si>
  <si>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</si>
  <si>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</si>
  <si>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MISTO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</si>
  <si>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</si>
  <si>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</si>
  <si>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10X10CM, ESPAÇAMENTO DE 2,5M, CRAVADOS 0,5M, COM 11 FIOS DE ARAME MISTO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</si>
  <si>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</si>
  <si>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</si>
  <si>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</si>
  <si>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</si>
  <si>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</si>
  <si>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PORTÃO COM MOURÕES DE MADEIRA ROLIÇA, DIÂMETRO 11 CM, COM 5 FIOS DE ARAME FARPADO Nº 14 CLASSE 250, SEM DOBRADIÇAS - FORNECIMENTO E INSTALAÇÃO. AF_05/2020</t>
  </si>
  <si>
    <t>RECOMPOSIÇÃO PARCIAL DE ARAME FARPADO Nº 14 CLASSE 250, FIXADO EM CERCA COM MOURÕES DE CONCRETO - FORNECIMENTO E INSTALAÇÃO. AF_05/2020</t>
  </si>
  <si>
    <t>Chapisco</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</si>
  <si>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</si>
  <si>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</si>
  <si>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EQUIPAMENTO DE PROJEÇÃO. ARGAMASSA TRAÇO 1:3 COM PREPARO EM BETONEIRA 400 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</si>
  <si>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</si>
  <si>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</si>
  <si>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</si>
  <si>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</si>
  <si>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TRAÇO 1:4 E EMULSÃO POLIMÉRICA (ADESIVO)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</si>
  <si>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</si>
  <si>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</si>
  <si>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EQUIPAMENTO DE PROJEÇÃO. ARGAMASSA TRAÇO 1:3 COM PREPARO EM BETONEIRA 400 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</si>
  <si>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</si>
  <si>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</si>
  <si>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</si>
  <si>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</si>
  <si>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TRAÇO 1:4 E EMULSÃO POLIMÉRICA (ADESIVO) COM PREPARO MANUAL. AF_10/2022</t>
  </si>
  <si>
    <t>CHAPISCO APLICADO EM ALVENARIA E ESTRUTURAS DE CONCRETO INTERNAS, COM EQUIPAMENTO DE PROJEÇÃO. ARGAMASSA TRAÇO 1:3 COM PREPARO EM BETONEIRA 400 L. AF_10/2022</t>
  </si>
  <si>
    <t>CHAPISCO APLICADO EM ALVENARIA E ESTRUTURAS DE CONCRETO INTERNAS, COM EQUIPAMENTO DE PROJEÇÃO. ARGAMASSA TRAÇO 1:3 COM PREPARO MANUAL. AF_10/2022</t>
  </si>
  <si>
    <t>CHAPISCO APLICADO EM ALVENARIAS E ESTRUTURAS DE CONCRETO INTERNAS, COM COLHER DE PEDREIRO. ARGAMASSA TRAÇO 1:3 COM PREPARO EM BETONEIRA 400L. AF_10/2022</t>
  </si>
  <si>
    <t>CHAPISCO APLICADO EM ALVENARIAS E ESTRUTURAS DE CONCRETO INTERNAS, COM COLHER DE PEDREIRO. ARGAMASSA TRAÇO 1:3 COM PREPARO MANUAL. AF_10/2022</t>
  </si>
  <si>
    <t>CHAPISCO APLICADO NO TETO OU EM ALVENARIA E ESTRUTURA, COM ROLO PARA TEXTURA ACRÍLICA. ARGAMASSA INDUSTRIALIZADA COM PREPARO EM MISTURADOR 300 KG. AF_10/2022</t>
  </si>
  <si>
    <t>CHAPISCO APLICADO NO TETO OU EM ALVENARIA E ESTRUTURA, COM ROLO PARA TEXTURA ACRÍLICA. ARGAMASSA INDUSTRIALIZADA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</si>
  <si>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</si>
  <si>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TRAÇO 1:4 E EMULSÃO POLIMÉRICA (ADESIVO) COM PREPARO MANUAL. AF_10/2022</t>
  </si>
  <si>
    <t>CHAPISCO APLICADO NO TETO OU EM ESTRUTURA, COM DESEMPENADEIRA DENTADA. ARGAMASSA INDUSTRIALIZADA COM PREPARO EM MISTURADOR 300 KG. AF_10/2022</t>
  </si>
  <si>
    <t>CHAPISCO APLICADO NO TETO OU EM ESTRUTURA, COM DESEMPENADEIRA DENTADA. ARGAMASSA INDUSTRIALIZADA COM PREPARO MANUAL. AF_10/2022</t>
  </si>
  <si>
    <t>CHAPISCO APLICADO SOMENTE NA ESTRUTURA DE CONCRETO DA FACHADA, COM DESEMPENADEIRA DENTADA. ARGAMASSA INDUSTRIALIZADA COM PREPARO EM MISTURADOR 300 KG. AF_10/2022</t>
  </si>
  <si>
    <t>CHAPISCO APLICADO SOMENTE NA ESTRUTURA DE CONCRETO DA FACHADA, COM DESEMPENADEIRA DENTADA. ARGAMASSA INDUSTRIALIZADA COM PREPARO MANUAL. AF_10/2022</t>
  </si>
  <si>
    <t>Concretagem para Estruturas de Concreto Armado</t>
  </si>
  <si>
    <t>CONCRETAGEM DE ESCADAS, FCK=25 MPA, COM USO DE BOMBA - LANÇAMENTO, ADENSAMENTO E ACABAMENTO. AF_02/2022_PS</t>
  </si>
  <si>
    <t>CONCRETAGEM DE MURETAS, FCK=25 MPA, COM USO DE BOMBA - LANÇAMENTO, ADENSAMENTO E ACABAMENTO. AF_02/2022_PS</t>
  </si>
  <si>
    <t>CONCRETAGEM DE PILARES, FCK = 25 MPA, COM USO DE BALDES - LANÇAMENTO, ADENSAMENTO E ACABAMENTO. AF_02/2022</t>
  </si>
  <si>
    <t>CONCRETAGEM DE PILARES, FCK = 25 MPA, COM USO DE BOMBA - LANÇAMENTO, ADENSAMENTO E ACABAMENTO. AF_02/2022_PS</t>
  </si>
  <si>
    <t>CONCRETAGEM DE PILARES, FCK = 25 MPA, COM USO DE GRUA - LANÇAMENTO, ADENSAMENTO E ACABAMENTO. AF_02/2022</t>
  </si>
  <si>
    <t>CONCRETAGEM DE PILARES, FCK=25 MPA, COM USO DE JERICAS EM CREMALHEIRA - LANÇAMENTO, ADENSAMENTO E ACABAMENTO. AF_02/2022</t>
  </si>
  <si>
    <t>CONCRETAGEM DE PILARES, FCK=25 MPA, COM USO DE JERICAS EM ELEVADOR DE CABO - LANÇAMENTO, ADENSAMENTO E ACABAMENTO. AF_02/2022</t>
  </si>
  <si>
    <t>CONCRETAGEM DE RESERVATÓRIOS, FCK=25 MPA, COM USO DE BOMBA - LANÇAMENTO, ADENSAMENTO E ACABAMENTO. AF_02/2022_PS</t>
  </si>
  <si>
    <t>CONCRETAGEM DE VIGAS E LAJES, FCK=25 MPA, PARA LAJES MACIÇAS OU NERVURADAS COM GRUA DE CAÇAMBA DE 500 L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</si>
  <si>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</si>
  <si>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</si>
  <si>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MACIÇAS OU NERVURADAS COM USO DE BOMBA - LANÇAMENTO, ADENSAMENTO E ACABAMENTO. AF_02/2022_PS</t>
  </si>
  <si>
    <t>CONCRETAGEM DE VIGAS E LAJES, FCK=25 MPA, PARA LAJES PREMOLDADAS COM GRUA DE CAÇAMBA DE 350 L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</si>
  <si>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</si>
  <si>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</si>
  <si>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PREMOLDADAS COM USO DE BOMBA - LANÇAMENTO, ADENSAMENTO E ACABAMENTO. AF_02/2022_PS</t>
  </si>
  <si>
    <t>CONCRETAGEM DE VIGAS E LAJES, FCK=25 MPA, PARA QUALQUER TIPO DE LAJE COM BALDES EM EDIFICAÇÃO DE MULTIPAVIMENTOS ATÉ 04 ANDARES - LANÇAMENTO, ADENSAMENTO E ACABAMENTO. AF_02/2022</t>
  </si>
  <si>
    <t>CONCRETAGEM DE VIGAS E LAJES, FCK=25 MPA, PARA QUALQUER TIPO DE LAJE COM BALDES EM EDIFICAÇÃO TÉRREA - LANÇAMENTO, ADENSAMENTO E ACABAMENTO. AF_02/2022</t>
  </si>
  <si>
    <t>LANÇAMENTO COM USO DE BALDES, ADENSAMENTO E ACABAMENTO DE CONCRETO EM ESTRUTURAS. AF_02/2022</t>
  </si>
  <si>
    <t>LANÇAMENTO COM USO DE BOMBA, ADENSAMENTO E ACABAMENTO DE CONCRETO EM ESTRUTURAS. AF_02/2022</t>
  </si>
  <si>
    <t>Concreto Projetado</t>
  </si>
  <si>
    <t>EXECUÇÃO DE REVESTIMENTO DE CONCRETO PROJETADO COM ESPESSURA DE 10 CM, ARMADO COM FIBRAS DE AÇO, INCLINAÇÃO DE 90°, APLICAÇÃO CONTÍNUA, UTILIZANDO EQUIPAMENTO DE PROJEÇÃO COM 3 M³/H DE CAPACIDADE. AF_07/2024</t>
  </si>
  <si>
    <t>EXECUÇÃO DE REVESTIMENTO DE CONCRETO PROJETADO COM ESPESSURA DE 10 CM, ARMADO COM FIBRAS DE AÇO, INCLINAÇÃO DE 90°, APLICAÇÃO CONTÍNUA, UTILIZANDO EQUIPAMENTO DE PROJEÇÃO COM 6 M³/H DE CAPACIDADE. AF_07/2024</t>
  </si>
  <si>
    <t>EXECUÇÃO DE REVESTIMENTO DE CONCRETO PROJETADO COM ESPESSURA DE 10 CM, ARMADO COM FIBRAS DE AÇO, INCLINAÇÃO DE 90°, APLICAÇÃO DESCONTÍNUA, UTILIZANDO EQUIPAMENTO DE PROJEÇÃO COM 3 M³/H DE CAPACIDADE. AF_07/2024</t>
  </si>
  <si>
    <t>EXECUÇÃO DE REVESTIMENTO DE CONCRETO PROJETADO COM ESPESSURA DE 10 CM, ARMADO COM FIBRAS DE AÇO, INCLINAÇÃO DE 90°, APLICAÇÃO DESCONTÍNUA, UTILIZANDO EQUIPAMENTO DE PROJEÇÃO COM 6 M³/H DE CAPACIDADE. AF_07/2024</t>
  </si>
  <si>
    <t>EXECUÇÃO DE REVESTIMENTO DE CONCRETO PROJETADO COM ESPESSURA DE 10 CM, ARMADO COM FIBRAS DE AÇO, INCLINAÇÃO MENOR QUE 90°, APLICAÇÃO CONTÍNUA, UTILIZANDO EQUIPAMENTO DE PROJEÇÃO COM 3 M³/H DE CAPACIDADE. AF_07/2024</t>
  </si>
  <si>
    <t>EXECUÇÃO DE REVESTIMENTO DE CONCRETO PROJETADO COM ESPESSURA DE 10 CM, ARMADO COM FIBRAS DE AÇO, INCLINAÇÃO MENOR QUE 90°, APLICAÇÃO CONTÍNUA, UTILIZANDO EQUIPAMENTO DE PROJEÇÃO COM 6 M³/H DE CAPACIDADE. AF_07/2024</t>
  </si>
  <si>
    <t>EXECUÇÃO DE REVESTIMENTO DE CONCRETO PROJETADO COM ESPESSURA DE 10 CM, ARMADO COM FIBRAS DE AÇO, INCLINAÇÃO MENOR QUE 90°, APLICAÇÃO DESCONTÍNUA, UTILIZANDO EQUIPAMENTO DE PROJEÇÃO COM 3 M³/H DE CAPACIDADE. AF_07/2024</t>
  </si>
  <si>
    <t>EXECUÇÃO DE REVESTIMENTO DE CONCRETO PROJETADO COM ESPESSURA DE 10 CM, ARMADO COM FIBRAS DE AÇO, INCLINAÇÃO MENOR QUE 90°, APLICAÇÃO DESCONTÍNUA, UTILIZANDO EQUIPAMENTO DE PROJEÇÃO COM 6 M³/H DE CAPACIDADE. AF_07/2024</t>
  </si>
  <si>
    <t>EXECUÇÃO DE REVESTIMENTO DE CONCRETO PROJETADO COM ESPESSURA DE 10 CM, ARMADO COM TELA, INCLINAÇÃO DE 90°, APLICAÇÃO CONTÍNUA, UTILIZANDO EQUIPAMENTO DE PROJEÇÃO COM 3 M³/H DE CAPACIDADE. AF_07/2024</t>
  </si>
  <si>
    <t>EXECUÇÃO DE REVESTIMENTO DE CONCRETO PROJETADO COM ESPESSURA DE 10 CM, ARMADO COM TELA, INCLINAÇÃO DE 90°, APLICAÇÃO CONTÍNUA, UTILIZANDO EQUIPAMENTO DE PROJEÇÃO COM 6 M³/H DE CAPACIDADE. AF_07/2024</t>
  </si>
  <si>
    <t>EXECUÇÃO DE REVESTIMENTO DE CONCRETO PROJETADO COM ESPESSURA DE 10 CM, ARMADO COM TELA, INCLINAÇÃO DE 90°, APLICAÇÃO DESCONTÍNUA, UTILIZANDO EQUIPAMENTO DE PROJEÇÃO COM 3 M³/H DE CAPACIDADE. AF_07/2024</t>
  </si>
  <si>
    <t>EXECUÇÃO DE REVESTIMENTO DE CONCRETO PROJETADO COM ESPESSURA DE 10 CM, ARMADO COM TELA, INCLINAÇÃO DE 90°, APLICAÇÃO DESCONTÍNUA, UTILIZANDO EQUIPAMENTO DE PROJEÇÃO COM 6 M³/H DE CAPACIDADE. AF_07/2024</t>
  </si>
  <si>
    <t>EXECUÇÃO DE REVESTIMENTO DE CONCRETO PROJETADO COM ESPESSURA DE 10 CM, ARMADO COM TELA, INCLINAÇÃO MENOR QUE 90°, APLICAÇÃO CONTÍNUA, UTILIZANDO EQUIPAMENTO DE PROJEÇÃO COM 3 M³/H DE CAPACIDADE. AF_07/2024</t>
  </si>
  <si>
    <t>EXECUÇÃO DE REVESTIMENTO DE CONCRETO PROJETADO COM ESPESSURA DE 10 CM, ARMADO COM TELA, INCLINAÇÃO MENOR QUE 90°, APLICAÇÃO CONTÍNUA, UTILIZANDO EQUIPAMENTO DE PROJEÇÃO COM 6 M³/H DE CAPACIDADE. AF_07/2024</t>
  </si>
  <si>
    <t>EXECUÇÃO DE REVESTIMENTO DE CONCRETO PROJETADO COM ESPESSURA DE 10 CM, ARMADO COM TELA, INCLINAÇÃO MENOR QUE 90°, APLICAÇÃO DESCONTÍNUA, UTILIZANDO EQUIPAMENTO DE PROJEÇÃO COM 3 M³/H DE CAPACIDADE. AF_07/2024</t>
  </si>
  <si>
    <t>EXECUÇÃO DE REVESTIMENTO DE CONCRETO PROJETADO COM ESPESSURA DE 10 CM, ARMADO COM TELA, INCLINAÇÃO MENOR QUE 90°, APLICAÇÃO DESCONTÍNUA, UTILIZANDO EQUIPAMENTO DE PROJEÇÃO COM 6 M³/H DE CAPACIDADE. AF_07/2024</t>
  </si>
  <si>
    <t>EXECUÇÃO DE REVESTIMENTO DE CONCRETO PROJETADO COM ESPESSURA DE 7 CM, ARMADO COM FIBRAS DE AÇO, INCLINAÇÃO DE 90°, APLICAÇÃO CONTÍNUA, UTILIZANDO EQUIPAMENTO DE PROJEÇÃO COM 3 M³/H DE CAPACIDADE. AF_07/2024</t>
  </si>
  <si>
    <t>EXECUÇÃO DE REVESTIMENTO DE CONCRETO PROJETADO COM ESPESSURA DE 7 CM, ARMADO COM FIBRAS DE AÇO, INCLINAÇÃO DE 90°, APLICAÇÃO CONTÍNUA, UTILIZANDO EQUIPAMENTO DE PROJEÇÃO COM 6 M³/H DE CAPACIDADE. AF_07/2024</t>
  </si>
  <si>
    <t>EXECUÇÃO DE REVESTIMENTO DE CONCRETO PROJETADO COM ESPESSURA DE 7 CM, ARMADO COM FIBRAS DE AÇO, INCLINAÇÃO DE 90°, APLICAÇÃO DESCONTÍNUA, UTILIZANDO EQUIPAMENTO DE PROJEÇÃO COM 3 M³/H DE CAPACIDADE. AF_07/2024</t>
  </si>
  <si>
    <t>EXECUÇÃO DE REVESTIMENTO DE CONCRETO PROJETADO COM ESPESSURA DE 7 CM, ARMADO COM FIBRAS DE AÇO, INCLINAÇÃO DE 90°, APLICAÇÃO DESCONTÍNUA, UTILIZANDO EQUIPAMENTO DE PROJEÇÃO COM 6 M³/H DE CAPACIDADE. AF_07/2024</t>
  </si>
  <si>
    <t>EXECUÇÃO DE REVESTIMENTO DE CONCRETO PROJETADO COM ESPESSURA DE 7 CM, ARMADO COM FIBRAS DE AÇO, INCLINAÇÃO MENOR QUE 90°, APLICAÇÃO CONTÍNUA, UTILIZANDO EQUIPAMENTO DE PROJEÇÃO COM 3 M³/H DE CAPACIDADE. AF_07/2024</t>
  </si>
  <si>
    <t>EXECUÇÃO DE REVESTIMENTO DE CONCRETO PROJETADO COM ESPESSURA DE 7 CM, ARMADO COM FIBRAS DE AÇO, INCLINAÇÃO MENOR QUE 90°, APLICAÇÃO CONTÍNUA, UTILIZANDO EQUIPAMENTO DE PROJEÇÃO COM 6 M³/H DE CAPACIDADE. AF_07/2024</t>
  </si>
  <si>
    <t>EXECUÇÃO DE REVESTIMENTO DE CONCRETO PROJETADO COM ESPESSURA DE 7 CM, ARMADO COM FIBRAS DE AÇO, INCLINAÇÃO MENOR QUE 90°, APLICAÇÃO DESCONTÍNUA, UTILIZANDO EQUIPAMENTO DE PROJEÇÃO COM 3 M³/H DE CAPACIDADE. AF_07/2024</t>
  </si>
  <si>
    <t>EXECUÇÃO DE REVESTIMENTO DE CONCRETO PROJETADO COM ESPESSURA DE 7 CM, ARMADO COM FIBRAS DE AÇO, INCLINAÇÃO MENOR QUE 90°, APLICAÇÃO DESCONTÍNUA, UTILIZANDO EQUIPAMENTO DE PROJEÇÃO COM 6 M³/H DE CAPACIDADE. AF_07/2024</t>
  </si>
  <si>
    <t>EXECUÇÃO DE REVESTIMENTO DE CONCRETO PROJETADO COM ESPESSURA DE 7 CM, ARMADO COM TELA, INCLINAÇÃO DE 90°, APLICAÇÃO CONTÍNUA, UTILIZANDO EQUIPAMENTO DE PROJEÇÃO COM 3 M³/H DE CAPACIDADE. AF_07/2024</t>
  </si>
  <si>
    <t>EXECUÇÃO DE REVESTIMENTO DE CONCRETO PROJETADO COM ESPESSURA DE 7 CM, ARMADO COM TELA, INCLINAÇÃO DE 90°, APLICAÇÃO CONTÍNUA, UTILIZANDO EQUIPAMENTO DE PROJEÇÃO COM 6 M³/H DE CAPACIDADE. AF_07/2024</t>
  </si>
  <si>
    <t>EXECUÇÃO DE REVESTIMENTO DE CONCRETO PROJETADO COM ESPESSURA DE 7 CM, ARMADO COM TELA, INCLINAÇÃO DE 90°, APLICAÇÃO DESCONTÍNUA, UTILIZANDO EQUIPAMENTO DE PROJEÇÃO COM 3 M³/H DE CAPACIDADE. AF_07/2024</t>
  </si>
  <si>
    <t>EXECUÇÃO DE REVESTIMENTO DE CONCRETO PROJETADO COM ESPESSURA DE 7 CM, ARMADO COM TELA, INCLINAÇÃO DE 90°, APLICAÇÃO DESCONTÍNUA, UTILIZANDO EQUIPAMENTO DE PROJEÇÃO COM 6 M³/H DE CAPACIDADE. AF_07/2024</t>
  </si>
  <si>
    <t>EXECUÇÃO DE REVESTIMENTO DE CONCRETO PROJETADO COM ESPESSURA DE 7 CM, ARMADO COM TELA, INCLINAÇÃO MENOR QUE 90°, APLICAÇÃO CONTÍNUA, UTILIZANDO EQUIPAMENTO DE PROJEÇÃO COM 3 M³/H DE CAPACIDADE. AF_07/2024</t>
  </si>
  <si>
    <t>EXECUÇÃO DE REVESTIMENTO DE CONCRETO PROJETADO COM ESPESSURA DE 7 CM, ARMADO COM TELA, INCLINAÇÃO MENOR QUE 90°, APLICAÇÃO CONTÍNUA, UTILIZANDO EQUIPAMENTO DE PROJEÇÃO COM 6 M³/H DE CAPACIDADE. AF_07/2024</t>
  </si>
  <si>
    <t>EXECUÇÃO DE REVESTIMENTO DE CONCRETO PROJETADO COM ESPESSURA DE 7 CM, ARMADO COM TELA, INCLINAÇÃO MENOR QUE 90°, APLICAÇÃO DESCONTÍNUA, UTILIZANDO EQUIPAMENTO DE PROJEÇÃO COM 3 M³/H DE CAPACIDADE. AF_07/2024</t>
  </si>
  <si>
    <t>EXECUÇÃO DE REVESTIMENTO DE CONCRETO PROJETADO COM ESPESSURA DE 7 CM, ARMADO COM TELA, INCLINAÇÃO MENOR QUE 90°, APLICAÇÃO DESCONTÍNUA, UTILIZANDO EQUIPAMENTO DE PROJEÇÃO COM 6 M³/H DE CAPACIDADE. AF_07/2024</t>
  </si>
  <si>
    <t>REVESTIMENTO VEGETAL PARA SOLO GRAMPEADO VERDE, ATRAVÉS DE HIDROSSEMEADURA. AF_07/2024</t>
  </si>
  <si>
    <t>Concreto Protendido</t>
  </si>
  <si>
    <t>ANCORAGEM ATIVA PARA CABO COM 1 CORDOALHA DE DIÂMETRO NOMINAL DE 12,7 MM. AF_08/2022</t>
  </si>
  <si>
    <t>ANCORAGEM ATIVA PARA CABO COM 1 CORDOALHA DE DIÂMETRO NOMINAL DE 15,2 MM. AF_08/2022</t>
  </si>
  <si>
    <t>ANCORAGEM ATIVA PARA CABO COM 12 CORDOALHAS DE DIÂMETRO NOMINAL DE 12,7 MM. AF_08/2022</t>
  </si>
  <si>
    <t>ANCORAGEM ATIVA PARA CABO COM 12 CORDOALHAS DE DIÂMETRO NOMINAL DE 15,2 MM. AF_08/2022</t>
  </si>
  <si>
    <t>ANCORAGEM ATIVA PARA CABO COM 2 CORDOALHAS DE DIÂMETRO NOMINAL DE 12,7 MM. AF_08/2022</t>
  </si>
  <si>
    <t>ANCORAGEM ATIVA PARA CABO COM 2 CORDOALHAS DE DIÂMETRO NOMINAL DE 15,2 MM. AF_08/2022</t>
  </si>
  <si>
    <t>ANCORAGEM ATIVA PARA CABO COM 4 CORDOALHAS DE DIÂMETRO NOMINAL DE 12,7 MM. AF_08/2022</t>
  </si>
  <si>
    <t>ANCORAGEM ATIVA PARA CABO COM 4 CORDOALHAS DE DIÂMETRO NOMINAL DE 15,2 MM. AF_08/2022</t>
  </si>
  <si>
    <t>ANCORAGEM ATIVA PARA CABO COM 6 CORDOALHAS DE DIÂMETRO NOMINAL DE 12,7 MM. AF_08/2022</t>
  </si>
  <si>
    <t>ANCORAGEM ATIVA PARA CABO COM 6 CORDOALHAS DE DIÂMETRO NOMINAL DE 15,2 MM. AF_08/2022</t>
  </si>
  <si>
    <t>ANCORAGEM ATIVA PARA CABO COM 7 CORDOALHAS DE DIÂMETRO NOMINAL DE 12,7 MM. AF_08/2022</t>
  </si>
  <si>
    <t>ANCORAGEM ATIVA PARA CABO COM 7 CORDOALHAS DE DIÂMETRO NOMINAL DE 15,2 MM. AF_08/2022</t>
  </si>
  <si>
    <t>ANCORAGEM ATIVA PARA CORDOALHA COM 7 FIOS E DIÂMETRO NOMINAL DE 12,7 MM. AF_08/2022</t>
  </si>
  <si>
    <t>ANCORAGEM ATIVA PARA CORDOALHA COM 7 FIOS E DIÂMETRO NOMINAL DE 15,2 MM. AF_08/2022</t>
  </si>
  <si>
    <t>ANCORAGEM PASSIVA PARA CABO COM 1 CORDOALHA DE DIÂMETRO NOMINAL DE 12,7 MM. AF_08/2022</t>
  </si>
  <si>
    <t>ANCORAGEM PASSIVA PARA CABO COM 1 CORDOALHA DE DIÂMETRO NOMINAL DE 15,2 MM. AF_08/2022</t>
  </si>
  <si>
    <t>ANCORAGEM PASSIVA PARA CABO COM 12 CORDOALHAS DE DIÂMETRO NOMINAL DE 12,7 MM. AF_08/2022</t>
  </si>
  <si>
    <t>ANCORAGEM PASSIVA PARA CABO COM 12 CORDOALHAS DE DIÂMETRO NOMINAL DE 15,2 MM. AF_08/2022</t>
  </si>
  <si>
    <t>ANCORAGEM PASSIVA PARA CABO COM 2 CORDOALHAS DE DIÂMETRO NOMINAL DE 12,7 MM. AF_08/2022</t>
  </si>
  <si>
    <t>ANCORAGEM PASSIVA PARA CABO COM 2 CORDOALHAS DE DIÂMETRO NOMINAL DE 15,2 MM. AF_08/2022</t>
  </si>
  <si>
    <t>ANCORAGEM PASSIVA PARA CABO COM 4 CORDOALHAS DE DIÂMETRO NOMINAL DE 12,7 MM. AF_08/2022</t>
  </si>
  <si>
    <t>ANCORAGEM PASSIVA PARA CABO COM 4 CORDOALHAS DE DIÂMETRO NOMINAL DE 15,2 MM. AF_08/2022</t>
  </si>
  <si>
    <t>ANCORAGEM PASSIVA PARA CABO COM 6 CORDOALHAS DE DIÂMETRO NOMINAL DE 12,7 MM. AF_08/2022</t>
  </si>
  <si>
    <t>ANCORAGEM PASSIVA PARA CABO COM 6 CORDOALHAS DE DIÂMETRO NOMINAL DE 15,2 MM. AF_08/2022</t>
  </si>
  <si>
    <t>ANCORAGEM PASSIVA PARA CABO COM 7 CORDOALHAS DE DIÂMETRO NOMINAL DE 12,7 MM. AF_08/2022</t>
  </si>
  <si>
    <t>ANCORAGEM PASSIVA PARA CABO COM 7 CORDOALHAS DE DIÂMETRO NOMINAL DE 15,2 MM. AF_08/2022</t>
  </si>
  <si>
    <t>ANCORAGEM PASSIVA PARA CORDOALHA COM 7 FIOS E DIÂMETRO NOMINAL DE 12,7 MM. AF_08/2022</t>
  </si>
  <si>
    <t>ANCORAGEM PASSIVA PARA CORDOALHA COM 7 FIOS E DIÂMETRO NOMINAL DE 15,2 MM. AF_08/2022</t>
  </si>
  <si>
    <t>FORNECIMENTO E INSTALAÇÃO DE BAINHA CIRCULAR COM DIÂMETRO NOMINAL DE 35 MM, INCLUSIVE INJEÇÃO DE NATA DE CIMENTO. AF_08/2022</t>
  </si>
  <si>
    <t>FORNECIMENTO E INSTALAÇÃO DE BAINHA CIRCULAR COM DIÂMETRO NOMINAL DE 40 MM, INCLUSIVE INJEÇÃO DE NATA DE CIMENTO. AF_08/2022</t>
  </si>
  <si>
    <t>FORNECIMENTO E INSTALAÇÃO DE BAINHA CIRCULAR COM DIÂMETRO NOMINAL DE 50 MM, INCLUSIVE INJEÇÃO DE NATA DE CIMENTO. AF_08/2022</t>
  </si>
  <si>
    <t>FORNECIMENTO E INSTALAÇÃO DE BAINHA CIRCULAR COM DIÂMETRO NOMINAL DE 55 MM, INCLUSIVE INJEÇÃO DE NATA DE CIMENTO. AF_08/2022</t>
  </si>
  <si>
    <t>FORNECIMENTO E INSTALAÇÃO DE BAINHA CIRCULAR COM DIÂMETRO NOMINAL DE 60 MM, INCLUSIVE INJEÇÃO DE NATA DE CIMENTO. AF_08/2022</t>
  </si>
  <si>
    <t>FORNECIMENTO E INSTALAÇÃO DE BAINHA CIRCULAR COM DIÂMETRO NOMINAL DE 65 MM, INCLUSIVE INJEÇÃO DE NATA DE CIMENTO. AF_08/2022</t>
  </si>
  <si>
    <t>FORNECIMENTO E INSTALAÇÃO DE BAINHA CIRCULAR COM DIÂMETRO NOMINAL DE 80 MM, INCLUSIVE INJEÇÃO DE NATA DE CIMENTO. AF_08/2022</t>
  </si>
  <si>
    <t>FORNECIMENTO E INSTALAÇÃO DE CABO COM CORDOALHA NUA, RESISTÊNCIA À TRAÇÃO DE 190 KGF/MM² E DIÂMETRO NOMINAL DE 12,7 MM, EM VIGA. AF_08/2022</t>
  </si>
  <si>
    <t>FORNECIMENTO E INSTALAÇÃO DE CABO COM CORDOALHA NUA, RESISTÊNCIA À TRAÇÃO DE 190 KGF/MM² E DIÂMETRO NOMINAL DE 15,2 MM, EM VIGA. AF_08/2022</t>
  </si>
  <si>
    <t>FORNECIMENTO E INSTALAÇÃO DE CABO COM CORDOALHA NUA, RESISTÊNCIA À TRAÇÃO DE 210 KGF/MM² E DIÂMETRO NOMINAL DE 12,7 MM, EM VIGA. AF_08/2022</t>
  </si>
  <si>
    <t>FORNECIMENTO E INSTALAÇÃO DE CABO COM CORDOALHA NUA, RESISTÊNCIA À TRAÇÃO DE 210 KGF/MM² E DIÂMETRO NOMINAL DE 15,2 MM, EM VIGA. AF_08/2022</t>
  </si>
  <si>
    <t>FORNECIMENTO E INSTALAÇÃO DE CORDOALHA COM 7 FIOS, RESISTÊNCIA À TRAÇÃO DE 190 KGF/MM² E DIÂMETRO NOMINAL DE 12,7 MM, EM LAJE. AF_08/2022</t>
  </si>
  <si>
    <t>FORNECIMENTO E INSTALAÇÃO DE CORDOALHA COM 7 FIOS, RESISTÊNCIA À TRAÇÃO DE 190 KGF/MM² E DIÂMETRO NOMINAL DE 12,7 MM, EM VIGA. AF_08/2022</t>
  </si>
  <si>
    <t>FORNECIMENTO E INSTALAÇÃO DE CORDOALHA COM 7 FIOS, RESISTÊNCIA À TRAÇÃO DE 190 KGF/MM² E DIÂMETRO NOMINAL DE 15,2 MM, EM LAJE. AF_08/2022</t>
  </si>
  <si>
    <t>FORNECIMENTO E INSTALAÇÃO DE CORDOALHA COM 7 FIOS, RESISTÊNCIA À TRAÇÃO DE 190 KGF/MM² E DIÂMETRO NOMINAL DE 15,2 MM, EM VIGA. AF_08/2022</t>
  </si>
  <si>
    <t>FORNECIMENTO E INSTALAÇÃO DE CORDOALHA COM 7 FIOS, RESISTÊNCIA À TRAÇÃO DE 210 KGF/MM² E DIÂMETRO NOMINAL DE 12,7 MM, EM LAJE. AF_08/2022</t>
  </si>
  <si>
    <t>FORNECIMENTO E INSTALAÇÃO DE CORDOALHA COM 7 FIOS, RESISTÊNCIA À TRAÇÃO DE 210 KGF/MM² E DIÂMETRO NOMINAL DE 12,7 MM, EM VIGA. AF_08/2022</t>
  </si>
  <si>
    <t>FORNECIMENTO E INSTALAÇÃO DE CORDOALHA COM 7 FIOS, RESISTÊNCIA À TRAÇÃO DE 210 KGF/MM² E DIÂMETRO NOMINAL DE 15,2 MM, EM LAJE. AF_08/2022</t>
  </si>
  <si>
    <t>FORNECIMENTO E INSTALAÇÃO DE CORDOALHA COM 7 FIOS, RESISTÊNCIA À TRAÇÃO DE 210 KGF/MM² E DIÂMETRO NOMINAL DE 15,2 MM, EM VIGA. AF_08/2022</t>
  </si>
  <si>
    <t>Contrapiso</t>
  </si>
  <si>
    <t>CONTRAPISO ACÚSTICO EM ARGAMASSA PRONTA, PREPARO MANUAL, APLICADO EM ÁREAS SECA, ACABAMENTO NÃO REFORÇADO, ESPESSURA 6CM. AF_07/2021</t>
  </si>
  <si>
    <t>CONTRAPISO ACÚSTICO EM ARGAMASSA PRONTA, PREPARO MANUAL, APLICADO EM ÁREAS SECAS, ACABAMENTO NÃO REFORÇADO, ESPESSURA 5CM. AF_07/2021</t>
  </si>
  <si>
    <t>CONTRAPISO ACÚSTICO EM ARGAMASSA PRONTA, PREPARO MANUAL, APLICADO EM ÁREAS SECAS, ACABAMENTO NÃO REFORÇADO, ESPESSURA 7CM. AF_07/2021</t>
  </si>
  <si>
    <t>CONTRAPISO ACÚSTICO EM ARGAMASSA PRONTA, PREPARO MECÂNICO COM MISTURADOR 300 KG, APLICADO EM ÁREAS SECAS, ACABAMENTO NÃO REFORÇADO, ESPESSURA 5CM. AF_07/2021</t>
  </si>
  <si>
    <t>CONTRAPISO ACÚSTICO EM ARGAMASSA PRONTA, PREPARO MECÂNICO COM MISTURADOR 300 KG, APLICADO EM ÁREAS SECAS, ACABAMENTO NÃO REFORÇADO, ESPESSURA 6CM. AF_07/2021</t>
  </si>
  <si>
    <t>CONTRAPISO ACÚSTICO EM ARGAMASSA PRONTA, PREPARO MECÂNICO COM MISTURADOR 300 KG, APLICADO EM ÁREAS SECAS, ACABAMENTO NÃO REFORÇADO, ESPESSURA 7CM. AF_07/2021</t>
  </si>
  <si>
    <t>CONTRAPISO ACÚSTICO EM ARGAMASSA TRAÇO 1:4 (CIMENTO E AREIA), PREPARO MANUAL, APLICADO EM ÁREAS SECAS, ACABAMENTO NÃO REFORÇADO, ESPESSURA 5CM. AF_07/2021</t>
  </si>
  <si>
    <t>CONTRAPISO ACÚSTICO EM ARGAMASSA TRAÇO 1:4 (CIMENTO E AREIA), PREPARO MANUAL, APLICADO EM ÁREAS SECAS, ACABAMENTO NÃO REFORÇADO, ESPESSURA 6CM. AF_07/2021</t>
  </si>
  <si>
    <t>CONTRAPISO ACÚSTICO EM ARGAMASSA TRAÇO 1:4 (CIMENTO E AREIA), PREPARO MANUAL, APLICADO EM ÁREAS SECAS, ACABAMENTO NÃO REFORÇADO, ESPESSURA 7CM. AF_07/2021</t>
  </si>
  <si>
    <t>CONTRAPISO ACÚSTICO EM ARGAMASSA TRAÇO 1:4 (CIMENTO E AREIA), PREPARO MECÂNICO COM BETONEIRA 400L,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</si>
  <si>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</si>
  <si>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MECÂNICO COM BETONEIRA 400L, APLICADO EM ÁREAS SECAS, ACABAMENTO NÃO REFORÇADO, ESPESSURA 7CM.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</si>
  <si>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</si>
  <si>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</si>
  <si>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</si>
  <si>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</si>
  <si>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</si>
  <si>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</si>
  <si>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EM ARGAMASSA PRONTA, PREPARO MANUAL, APLICADO EM ÁREAS MOLHADAS SOBRE IMPERMEABILIZAÇÃO, ACABAMENTO NÃO REFORÇADO, ESPESSURA 3CM. AF_07/2021</t>
  </si>
  <si>
    <t>CONTRAPISO EM ARGAMASSA PRONTA, PREPARO MANUAL, APLICADO EM ÁREAS MOLHADAS SOBRE IMPERMEABILIZAÇÃO, ACABAMENTO NÃO REFORÇADO, ESPESSURA 4CM. AF_07/2021</t>
  </si>
  <si>
    <t>CONTRAPISO EM ARGAMASSA PRONTA, PREPARO MANUAL, APLICADO EM ÁREAS MOLHADAS SOBRE LAJE, ADERIDO, ACABAMENTO NÃO REFORÇADO, ESPESSURA 2CM. AF_07/2021</t>
  </si>
  <si>
    <t>CONTRAPISO EM ARGAMASSA PRONTA, PREPARO MANUAL, APLICADO EM ÁREAS MOLHADAS SOBRE LAJE, ADERIDO, ACABAMENTO NÃO REFORÇADO, ESPESSURA 3CM. AF_07/2021</t>
  </si>
  <si>
    <t>CONTRAPISO EM ARGAMASSA PRONTA, PREPARO MANUAL, APLICADO EM ÁREAS SECAS SOBRE LAJE, ADERIDO, ACABAMENTO NÃO REFORÇADO, ESPESSURA 2CM. AF_07/2021</t>
  </si>
  <si>
    <t>CONTRAPISO EM ARGAMASSA PRONTA, PREPARO MANUAL, APLICADO EM ÁREAS SECAS SOBRE LAJE, ADERIDO, ACABAMENTO NÃO REFORÇADO, ESPESSURA 3CM. AF_07/2021</t>
  </si>
  <si>
    <t>CONTRAPISO EM ARGAMASSA PRONTA, PREPARO MANUAL, APLICADO EM ÁREAS SECAS SOBRE LAJE, ADERIDO, ACABAMENTO NÃO REFORÇADO, ESPESSURA 4CM. AF_07/2021</t>
  </si>
  <si>
    <t>CONTRAPISO EM ARGAMASSA PRONTA, PREPARO MANUAL, APLICADO EM ÁREAS SECAS SOBRE LAJE, NÃO ADERIDO, ACABAMENTO NÃO REFORÇADO, ESPESSURA 4CM. AF_07/2021</t>
  </si>
  <si>
    <t>CONTRAPISO EM ARGAMASSA PRONTA, PREPARO MANUAL, APLICADO EM ÁREAS SECAS SOBRE LAJE, NÃO ADERIDO, ACABAMENTO NÃO REFORÇADO, ESPESSURA 5CM. AF_07/2021</t>
  </si>
  <si>
    <t>CONTRAPISO EM ARGAMASSA PRONTA, PREPARO MANUAL, APLICADO EM ÁREAS SECAS SOBRE LAJE, NÃO ADERIDO, ACABAMENTO NÃO REFORÇADO, ESPESSURA 6CM. AF_07/2021</t>
  </si>
  <si>
    <t>CONTRAPISO EM ARGAMASSA PRONTA, PREPARO MECÂNICO COM MISTURADOR 300 KG, APLICADO EM ÁREAS MOLHADAS SOBRE IMPERMEABILIZAÇÃO, ACABAMENTO NÃO REFORÇADO, ESPESSURA 3CM. AF_07/2021</t>
  </si>
  <si>
    <t>CONTRAPISO EM ARGAMASSA PRONTA, PREPARO MECÂNICO COM MISTURADOR 300 KG, APLICADO EM ÁREAS MOLHADAS SOBRE IMPERMEABILIZAÇÃO, ACABAMENTO NÃO REFORÇADO, ESPESSURA 4CM. AF_07/2021</t>
  </si>
  <si>
    <t>CONTRAPISO EM ARGAMASSA PRONTA, PREPARO MECÂNICO COM MISTURADOR 300 KG, APLICADO EM ÁREAS MOLHADAS SOBRE LAJE, ADERIDO, ACABAMENTO NÃO REFORÇADO, ESPESSURA 2CM. AF_07/2021</t>
  </si>
  <si>
    <t>CONTRAPISO EM ARGAMASSA PRONTA, PREPARO MECÂNICO COM MISTURADOR 300 KG, APLICADO EM ÁREAS MOLHADAS SOBRE LAJE, ADERIDO, ACABAMENTO NÃO REFORÇADO, ESPESSURA 3CM. AF_07/2021</t>
  </si>
  <si>
    <t>CONTRAPISO EM ARGAMASSA PRONTA, PREPARO MECÂNICO COM MISTURADOR 300 KG, APLICADO EM ÁREAS SECAS SOBRE LAJE, ADERIDO, ACABAMENTO NÃO REFORÇADO, ESPESSURA 2CM. AF_07/2021</t>
  </si>
  <si>
    <t>CONTRAPISO EM ARGAMASSA PRONTA, PREPARO MECÂNICO COM MISTURADOR 300 KG, APLICADO EM ÁREAS SECAS SOBRE LAJE, ADERIDO, ACABAMENTO NÃO REFORÇADO, ESPESSURA 3CM. AF_07/2021</t>
  </si>
  <si>
    <t>CONTRAPISO EM ARGAMASSA PRONTA, PREPARO MECÂNICO COM MISTURADOR 300 KG, APLICADO EM ÁREAS SECAS SOBRE LAJE,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</si>
  <si>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</si>
  <si>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MECÂNICO COM MISTURADOR 300 KG, APLICADO EM ÁREAS SECAS SOBRE LAJE, NÃO ADERIDO, ACABAMENTO NÃO REFORÇADO, ESPESSURA 6CM. AF_07/2021</t>
  </si>
  <si>
    <t>CONTRAPISO EM ARGAMASSA PRONTA, PREPARO MECÂNICO COM MISTURADOR 300 KG, APLICADO EM ÁREAS SECAS SOBRE LAJE, NÃO ADERIDO, ESPESSURA 5CM. AF_07/2021</t>
  </si>
  <si>
    <t>CONTRAPISO EM ARGAMASSA TRAÇO 1:4 (CIMENTO E AREIA), PREPARO MANUAL, APLICADO EM ÁREAS MOLHADAS SOBRE IMPERMEABILIZAÇÃO, ACABAMENTO NÃO REFORÇADO, ESPESSURA 3CM. AF_07/2021</t>
  </si>
  <si>
    <t>CONTRAPISO EM ARGAMASSA TRAÇO 1:4 (CIMENTO E AREIA), PREPARO MANUAL, APLICADO EM ÁREAS MOLHADAS SOBRE IMPERMEABILIZAÇÃO, ACABAMENTO NÃO REFORÇADO, ESPESSURA 4CM. AF_07/2021</t>
  </si>
  <si>
    <t>CONTRAPISO EM ARGAMASSA TRAÇO 1:4 (CIMENTO E AREIA), PREPARO MANUAL, APLICADO EM ÁREAS MOLHADAS SOBRE LAJE, ADERIDO, ACABAMENTO NÃO REFORÇADO, ESPESSURA 2CM. AF_07/2021</t>
  </si>
  <si>
    <t>CONTRAPISO EM ARGAMASSA TRAÇO 1:4 (CIMENTO E AREIA), PREPARO MANUAL, APLICADO EM ÁREAS MOLHADAS SOBRE LAJE, ADERIDO, ACABAMENTO NÃO REFORÇADO, ESPESSURA 3CM. AF_07/2021</t>
  </si>
  <si>
    <t>CONTRAPISO EM ARGAMASSA TRAÇO 1:4 (CIMENTO E AREIA), PREPARO MANUAL, APLICADO EM ÁREAS SECAS SOBRE LAJE, ADERIDO, ACABAMENTO NÃO REFORÇADO, ESPESSURA 2CM. AF_07/2021</t>
  </si>
  <si>
    <t>CONTRAPISO EM ARGAMASSA TRAÇO 1:4 (CIMENTO E AREIA), PREPARO MANUAL, APLICADO EM ÁREAS SECAS SOBRE LAJE, ADERIDO, ACABAMENTO NÃO REFORÇADO, ESPESSURA 3CM. AF_07/2021</t>
  </si>
  <si>
    <t>CONTRAPISO EM ARGAMASSA TRAÇO 1:4 (CIMENTO E AREIA), PREPARO MANUAL, APLICADO EM ÁREAS SECAS SOBRE LAJE, ADERIDO, ACABAMENTO NÃO REFORÇADO, ESPESSURA 4CM. AF_07/2021</t>
  </si>
  <si>
    <t>CONTRAPISO EM ARGAMASSA TRAÇO 1:4 (CIMENTO E AREIA), PREPARO MANUAL, APLICADO EM ÁREAS SECAS SOBRE LAJE, NÃO ADERIDO, ACABAMENTO NÃO REFORÇADO, ESPESSURA 4CM. AF_07/2021</t>
  </si>
  <si>
    <t>CONTRAPISO EM ARGAMASSA TRAÇO 1:4 (CIMENTO E AREIA), PREPARO MANUAL, APLICADO EM ÁREAS SECAS SOBRE LAJE, NÃO ADERIDO, ACABAMENTO NÃO REFORÇADO, ESPESSURA 5CM. AF_07/2021</t>
  </si>
  <si>
    <t>CONTRAPISO EM ARGAMASSA TRAÇO 1:4 (CIMENTO E AREIA), PREPARO MANUAL, APLICADO EM ÁREAS SECAS SOBRE LAJE, NÃO ADERIDO, ACABAMENTO NÃO REFORÇADO, ESPESSURA 6CM.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</si>
  <si>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</si>
  <si>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</si>
  <si>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MECÂNICO COM BETONEIRA 400 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</si>
  <si>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</si>
  <si>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MECÂNICO COM BETONEIRA 400 L,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</si>
  <si>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</si>
  <si>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</si>
  <si>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</si>
  <si>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</si>
  <si>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</si>
  <si>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REFORÇO SUPERFICIAL PARA CONTRAPISOS DE ARGAMASSA SEMI-SECA. AF_07/2021</t>
  </si>
  <si>
    <t>Custos Horários Produtivo e Improdutivo dos Equipamentos</t>
  </si>
  <si>
    <t>APARELHO PARA CORTE E SOLDA OXI-ACETILENO SOBRE RODAS, INCLUSIVE CILINDROS E MAÇARICOS - CHI DIURNO. AF_05/2023</t>
  </si>
  <si>
    <t>CHI</t>
  </si>
  <si>
    <t>APARELHO PARA CORTE E SOLDA OXI-ACETILENO SOBRE RODAS, INCLUSIVE CILINDROS E MAÇARICOS - CHP DIURNO. AF_05/2023</t>
  </si>
  <si>
    <t>CHP</t>
  </si>
  <si>
    <t>BATE ESTACA PARA INSTALAÇÃO DE DEFENSAS METÁLICAS (GUARD RAIL) FIXO, INCLUSIVE CAMINHÃO TOCO PBT 9.700 KG, POTÊNCIA DE 160 CV - CHI DIURNO. AF_05/2023</t>
  </si>
  <si>
    <t>BATE ESTACA PARA INSTALAÇÃO DE DEFENSAS METÁLICAS (GUARD RAIL) FIXO, INCLUSIVE CAMINHÃO TOCO PBT 9.700 KG, POTÊNCIA DE 160 CV - CHP DIURNO. AF_05/2023</t>
  </si>
  <si>
    <t>BATE-ESTACAS POR GRAVIDADE, POTÊNCIA DE 160 HP, PESO DO MARTELO ATÉ 3 TONELADAS - CHI DIURNO. AF_11/2014</t>
  </si>
  <si>
    <t>BATE-ESTACAS POR GRAVIDADE, POTÊNCIA DE 160 HP, PESO DO MARTELO ATÉ 3 TONELADAS - CHP DIURNO. AF_11/2014</t>
  </si>
  <si>
    <t>BETONEIRA CAPACIDADE NOMINAL 400 L, CAPACIDADE DE MISTURA 310 L, MOTOR A DIESEL POTÊNCIA 5,0 HP, SEM CARREGADOR - CHI DIURNO. AF_05/2023</t>
  </si>
  <si>
    <t>BETONEIRA CAPACIDADE NOMINAL 400 L, CAPACIDADE DE MISTURA 310 L, MOTOR A DIESEL POTÊNCIA 5,0 HP, SEM CARREGADOR - CHP DIURNO. AF_05/2023</t>
  </si>
  <si>
    <t>BETONEIRA CAPACIDADE NOMINAL 400 L, CAPACIDADE DE MISTURA 310 L, MOTOR A GASOLINA POTÊNCIA 5,5 HP, SEM CARREGADOR - CHI DIURNO. AF_02/2016</t>
  </si>
  <si>
    <t>BETONEIRA CAPACIDADE NOMINAL 400 L, CAPACIDADE DE MISTURA 310 L, MOTOR A GASOLINA POTÊNCIA 5,5 HP, SEM CARREGADOR - CHP DIURNO. AF_02/2016</t>
  </si>
  <si>
    <t>BETONEIRA CAPACIDADE NOMINAL DE 250 L, CAPACIDADE DE MISTURA DE 175 L, MOTOR ELÉTRICO MONOFÁSICO POTÊNCIA 1CV - CHI DIURNO. AF_05/2023</t>
  </si>
  <si>
    <t>BETONEIRA CAPACIDADE NOMINAL DE 250 L, CAPACIDADE DE MISTURA DE 175 L, MOTOR ELÉTRICO MONOFÁSICO POTÊNCIA 1CV - CHP DIURNO. AF_05/2023</t>
  </si>
  <si>
    <t>BETONEIRA CAPACIDADE NOMINAL DE 400 L, CAPACIDADE DE MISTURA 280 L, MOTOR ELÉTRICO TRIFÁSICO POTÊNCIA DE 2 CV, SEM CARREGADOR - CHI DIURNO. AF_05/2023</t>
  </si>
  <si>
    <t>BETONEIRA CAPACIDADE NOMINAL DE 400 L, CAPACIDADE DE MISTURA 280 L, MOTOR ELÉTRICO TRIFÁSICO POTÊNCIA DE 2 CV, SEM CARREGADOR - CHP DIURNO. AF_05/2023</t>
  </si>
  <si>
    <t>BETONEIRA CAPACIDADE NOMINAL DE 600 L, CAPACIDADE DE MISTURA 360 L, MOTOR ELÉTRICO TRIFÁSICO POTÊNCIA DE 4 CV, SEM CARREGADOR - CHI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</si>
  <si>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</si>
  <si>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CHI DIURNO. AF_05/2023</t>
  </si>
  <si>
    <t>BETONEIRA CAPACIDADE NOMINAL DE 600 L, CAPACIDADE DE MISTURA 440 L, MOTOR A DIESEL POTÊNCIA 10 HP, COM CARREGADOR - CHP DIURNO. AF_05/2023</t>
  </si>
  <si>
    <t>BOMBA CENTRÍFUGA MONOESTÁGIO COM MOTOR ELÉTRICO MONOFÁSICO, POTÊNCIA 15 HP, DIÂMETRO DO ROTOR 173 MM, HM/Q = 30 MCA / 90 M3/H A 45 MCA / 55 M3/H - CHI DIURNO. AF_06/2015</t>
  </si>
  <si>
    <t>BOMBA CENTRÍFUGA MONOESTÁGIO COM MOTOR ELÉTRICO MONOFÁSICO, POTÊNCIA 15 HP, DIÂMETRO DO ROTOR 173 MM, HM/Q = 30 MCA / 90 M3/H A 45 MCA / 55 M3/H - CHP DIURNO. AF_06/2015</t>
  </si>
  <si>
    <t>BOMBA DE PROJEÇÃO DE CONCRETO SECO, POTÊNCIA 10 CV, VAZÃO 3 M3/H - CHI DIURNO. AF_06/2015</t>
  </si>
  <si>
    <t>BOMBA DE PROJEÇÃO DE CONCRETO SECO, POTÊNCIA 10 CV, VAZÃO 3 M3/H - CHP DIURNO. AF_06/2015</t>
  </si>
  <si>
    <t>BOMBA DE PROJEÇÃO DE CONCRETO SECO, POTÊNCIA 10 CV, VAZÃO 6 M3/H - CHI DIURNO. AF_06/2015</t>
  </si>
  <si>
    <t>BOMBA DE PROJEÇÃO DE CONCRETO SECO, POTÊNCIA 10 CV, VAZÃO 6 M3/H - CHP DIURNO. AF_06/2015</t>
  </si>
  <si>
    <t>BOMBA SUBMERSÍVEL ELÉTRICA TRIFÁSICA, POTÊNCIA 2,96 HP, Ø ROTOR 144 MM SEMI-ABERTO, BOCAL DE SAÍDA Ø 2", HM/Q = 2 MCA / 38,8 M3/H A 28 MCA / 5 M3/H - CHI DIURNO. AF_06/2014</t>
  </si>
  <si>
    <t>BOMBA SUBMERSÍVEL ELÉTRICA TRIFÁSICA, POTÊNCIA 2,96 HP, Ø ROTOR 144 MM SEMI-ABERTO, BOCAL DE SAÍDA Ø 2", HM/Q = 2 MCA / 38,8 M3/H A 28 MCA / 5 M3/H - CHP DIURNO. AF_06/2014</t>
  </si>
  <si>
    <t>BOMBA TRIPLEX, PARA INJEÇÃO DE NATA DE CIMENTO, VAZÃO MÁXIMA DE 100 LITROS/MINUTO, PRESSÃO MÁXIMA DE 70 BAR - CHI DIURNO. AF_06/2015</t>
  </si>
  <si>
    <t>BOMBA TRIPLEX, PARA INJEÇÃO DE NATA DE CIMENTO, VAZÃO MÁXIMA DE 100 LITROS/MINUTO, PRESSÃO MÁXIMA DE 70 BAR - CHP DIURNO. AF_06/2015</t>
  </si>
  <si>
    <t>CALDEIRA A GÁS COM TERMOSTATO, CAPACIDADE 100 LITROS - CHI DIURNO. AF_05/2023</t>
  </si>
  <si>
    <t>CALDEIRA A GÁS COM TERMOSTATO, CAPACIDADE 100 LITROS - CHP DIURNO. AF_05/2023</t>
  </si>
  <si>
    <t>CAMINHONETE CABINE SIMPLES COM MOTOR 1.6 FLEX, CÂMBIO MANUAL, POTÊNCIA 101/104 CV, 2 PORTAS - CHI DIURNO. AF_11/2015</t>
  </si>
  <si>
    <t>CAMINHONETE CABINE SIMPLES COM MOTOR 1.6 FLEX, CÂMBIO MANUAL, POTÊNCIA 101/104 CV, 2 PORTAS - CHP DIURNO. AF_11/2015</t>
  </si>
  <si>
    <t>CAMINHONETE COM MOTOR A DIESEL, POTÊNCIA 180 CV, CABINE DUPLA, 4X4 - CHI DIURNO. AF_11/2015</t>
  </si>
  <si>
    <t>CAMINHONETE COM MOTOR A DIESEL, POTÊNCIA 180 CV, CABINE DUPLA, 4X4 - CHP DIURNO. AF_11/2015</t>
  </si>
  <si>
    <t>CAMINHÃO BASCULANTE 10 M3, TRUCADO CABINE SIMPLES, PESO BRUTO TOTAL 23.000 KG, CARGA ÚTIL MÁXIMA 15.935 KG, DISTÂNCIA ENTRE EIXOS 4,80 M, POTÊNCIA 230 CV INCLUSIVE CAÇAMBA METÁLICA - CHI DIURNO. AF_06/2014</t>
  </si>
  <si>
    <t>CAMINHÃO BASCULANTE 10 M3, TRUCADO CABINE SIMPLES, PESO BRUTO TOTAL 23.000 KG, CARGA ÚTIL MÁXIMA 15.935 KG, DISTÂNCIA ENTRE EIXOS 4,80 M, POTÊNCIA 230 CV INCLUSIVE CAÇAMBA METÁLICA - CHP DIURNO. AF_06/2014</t>
  </si>
  <si>
    <t>CAMINHÃO BASCULANTE 10 M3, TRUCADO, POTÊNCIA 230 CV, INCLUSIVE CAÇAMBA METÁLICA, COM DISTRIBUIDOR DE AGREGADOS ACOPLADO - CHI DIURNO. AF_02/2017</t>
  </si>
  <si>
    <t>CAMINHÃO BASCULANTE 10 M3, TRUCADO, POTÊNCIA 230 CV, INCLUSIVE CAÇAMBA METÁLICA, COM DISTRIBUIDOR DE AGREGADOS ACOPLADO - CHP DIURNO. AF_02/2017</t>
  </si>
  <si>
    <t>CAMINHÃO BASCULANTE 14 M3, COM CAVALO MECÂNICO DE CAPACIDADE MÁXIMA DE TRAÇÃO COMBINADO DE 36000 KG, POTÊNCIA 286 CV, INCLUSIVE SEMIREBOQUE COM CAÇAMBA METÁLICA - CHI DIURNO. AF_12/2014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</si>
  <si>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</si>
  <si>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CHI DIURNO. AF_12/2014</t>
  </si>
  <si>
    <t>CAMINHÃO BASCULANTE 18 M3, COM CAVALO MECÂNICO DE CAPACIDADE MÁXIMA DE TRAÇÃO COMBINADO DE 45000 KG, POTÊNCIA 330 CV, INCLUSIVE SEMIREBOQUE COM CAÇAMBA METÁLICA - CHP DIURNO. AF_12/2014</t>
  </si>
  <si>
    <t>CAMINHÃO BASCULANTE 6 M3 TOCO, PESO BRUTO TOTAL 16.000 KG, CARGA ÚTIL MÁXIMA 11.130 KG, DISTÂNCIA ENTRE EIXOS 5,36 M, POTÊNCIA 185 CV, INCLUSIVE CAÇAMBA METÁLICA - CHI DIURNO. AF_06/2014</t>
  </si>
  <si>
    <t>CAMINHÃO BASCULANTE 6 M3 TOCO, PESO BRUTO TOTAL 16.000 KG, CARGA ÚTIL MÁXIMA 11.130 KG, DISTÂNCIA ENTRE EIXOS 5,36 M, POTÊNCIA 185 CV, INCLUSIVE CAÇAMBA METÁLICA - CHP DIURNO. AF_06/2014</t>
  </si>
  <si>
    <t>CAMINHÃO BASCULANTE 6 M3, PESO BRUTO TOTAL 16.000 KG, CARGA ÚTIL MÁXIMA 13.071 KG, DISTÂNCIA ENTRE EIXOS 4,80 M, POTÊNCIA 230 CV INCLUSIVE CAÇAMBA METÁLICA - CHI DIURNO. AF_06/2014</t>
  </si>
  <si>
    <t>CAMINHÃO BASCULANTE 6 M3, PESO BRUTO TOTAL 16.000 KG, CARGA ÚTIL MÁXIMA 13.071 KG, DISTÂNCIA ENTRE EIXOS 4,80 M, POTÊNCIA 230 CV INCLUSIVE CAÇAMBA METÁLICA - CHP DIURNO. AF_06/2014</t>
  </si>
  <si>
    <t>CAMINHÃO DE TRANSPORTE DE MATERIAL ASFÁLTICO 20.000 L, COM CAVALO MECÂNICO DE CAPACIDADE MÁXIMA DE TRAÇÃO COMBINADO DE 45.000 KG, POTÊNCIA 330 CV, INCLUSIVE TANQUE DE ASFALTO COM MAÇARICO - CHI DIURNO.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</si>
  <si>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</si>
  <si>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30.000 L, COM CAVALO MECÂNICO DE CAPACIDADE MÁXIMA DE TRAÇÃO COMBINADO DE 66.000 KG, POTÊNCIA 360 CV, INCLUSIVE TANQUE DE ASFALTO COM SERPENTINA - CHI DIURNO. AF_08/2015</t>
  </si>
  <si>
    <t>CAMINHÃO DE TRANSPORTE DE MATERIAL ASFÁLTICO 30.000 L, COM CAVALO MECÂNICO DE CAPACIDADE MÁXIMA DE TRAÇÃO COMBINADO DE 66.000 KG, POTÊNCIA 360 CV, INCLUSIVE TANQUE DE ASFALTO COM SERPENTINA - CHP DIURNO. AF_08/2015</t>
  </si>
  <si>
    <t>CAMINHÃO PARA EQUIPAMENTO DE LIMPEZA A SUCÇÃO COM CAMINHÃO TRUCADO DE PESO BRUTO TOTAL 23000 KG, CARGA ÚTIL MÁXIMA 15935 KG, DISTÂNCIA ENTRE EIXOS 4,80 M, POTÊNCIA 230 CV, INCLUSIVE LIMPADORA A SUCÇÃO, TANQUE 12000 L - CHI DIURNO. AF_05/2023</t>
  </si>
  <si>
    <t>CAMINHÃO PARA EQUIPAMENTO DE LIMPEZA A SUCÇÃO, COM CAMINHÃO TRUCADO DE PESO BRUTO TOTAL 23000 KG, CARGA ÚTIL MÁXIMA 15935 KG, DISTÂNCIA ENTRE EIXOS 4,80 M, POTÊNCIA 230 CV, INCLUSIVE LIMPADORA A SUCÇÃO, TANQUE 12000 L - CHP DIURNO. AF_05/2023</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</si>
  <si>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</si>
  <si>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CHP DIURNO. AF_06/2014</t>
  </si>
  <si>
    <t>CAMINHÃO PIPA 6.000 L, PESO BRUTO TOTAL 13.000 KG, DISTÂNCIA ENTRE EIXOS 4,80 M, POTÊNCIA 189 CV INCLUSIVE TANQUE DE AÇO PARA TRANSPORTE DE ÁGUA, CAPACIDADE 6 M3 - CHI DIURNO. AF_06/2014</t>
  </si>
  <si>
    <t>CAMINHÃO PIPA 6.000 L, PESO BRUTO TOTAL 13.000 KG, DISTÂNCIA ENTRE EIXOS 4,80 M, POTÊNCIA 189 CV INCLUSIVE TANQUE DE AÇO PARA TRANSPORTE DE ÁGUA, CAPACIDADE 6 M3 - CHP DIURNO. AF_06/2014</t>
  </si>
  <si>
    <t>CAMINHÃO TANQUE PARA HIDROSSEMEADURA, COM CAPACIDADE DE 8.000 LITROS, INCLUINDO BOMBA PARA LANÇAMENTO COM MOTOR DIESEL COM POTÊNCIA DE 105 CV - CHI DIURNO. AF_06/2023</t>
  </si>
  <si>
    <t>CAMINHÃO TANQUE PARA HIDROSSEMEADURA, COM CAPACIDADE DE 8.000 LITROS, INCLUINDO BOMBA PARA LANÇAMENTO COM MOTOR DIESEL COM POTÊNCIA DE 105 CV - CHP DIURNO. AF_06/2023</t>
  </si>
  <si>
    <t>CAMINHÃO TOCO, PBT 14.300 KG, CARGA ÚTIL MÁX. 9.710 KG, DIST. ENTRE EIXOS 3,56 M, POTÊNCIA 185 CV, INCLUSIVE CARROCERIA FIXA ABERTA DE MADEIRA P/ TRANSPORTE GERAL DE CARGA SECA, DIMEN. APROX. 2,50 X 6,50 X 0,50 M - CHI DIURNO. AF_06/2014</t>
  </si>
  <si>
    <t>CAMINHÃO TOCO, PBT 14.300 KG, CARGA ÚTIL MÁX. 9.710 KG, DIST. ENTRE EIXOS 3,56 M, POTÊNCIA 185 CV, INCLUSIVE CARROCERIA FIXA ABERTA DE MADEIRA P/ TRANSPORTE GERAL DE CARGA SECA, DIMEN. APROX. 2,50 X 6,50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</si>
  <si>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</si>
  <si>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CHP DIURNO. AF_06/2014</t>
  </si>
  <si>
    <t>CAMINHÃO TOCO, PESO BRUTO TOTAL 14.300 KG, CARGA ÚTIL MÁXIMA 9590 KG, DISTÂNCIA ENTRE EIXOS 4,76 M, POTÊNCIA 185 CV (NÃO INCLUI CARROCERIA) - CHI DIURNO. AF_06/2014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</si>
  <si>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</si>
  <si>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CHI DIURNO. AF_06/2014</t>
  </si>
  <si>
    <t>CAMINHÃO TOCO, PESO BRUTO TOTAL 16.000 KG, CARGA ÚTIL MÁXIMA DE 10.685 KG, DISTÂNCIA ENTRE EIXOS 4,80 M, POTÊNCIA 189 CV EXCLUSIVE CARROCERIA - CHP DIURNO. AF_06/2014</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</si>
  <si>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</si>
  <si>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CHP DIURNO. AF_06/2015</t>
  </si>
  <si>
    <t>CENTRAL DE LAMA BENTONÍTICA (DEPÓSITO DE BENTONITA, MISTURADOR DE ALTA TURBULÊNCIA, SILOS DE ARMAZENAMENTO DE LAMA E ÁGUA, LABORATÓRIO DE CONTROLE DE QUALIDADE DA LAMA) - CHI DIURNO. AF_04/2019</t>
  </si>
  <si>
    <t>CENTRAL DE LAMA BENTONÍTICA (DEPÓSITO DE BENTONITA, MISTURADOR DE ALTA TURBULÊNCIA, SILOS DE ARMAZENAMENTO DE LAMA E ÁGUA, LABORATÓRIO DE CONTROLE DE QUALIDADE DA LAMA) - CHP DIURNO. AF_04/2019</t>
  </si>
  <si>
    <t>COMPACTADOR DE SOLOS DE PERCUSSÃO (SOQUETE) COM MOTOR A GASOLINA 4 TEMPOS, POTÊNCIA 4 CV - CHI DIURNO. AF_08/2015</t>
  </si>
  <si>
    <t>COMPACTADOR DE SOLOS DE PERCUSSÃO (SOQUETE) COM MOTOR A GASOLINA 4 TEMPOS, POTÊNCIA 4 CV - CHP DIURNO. AF_08/2015</t>
  </si>
  <si>
    <t>COMPACTADOR DE SOLOS DE PERCUSÃO (SOQUETE) COM MOTOR A GASOLINA, POTÊNCIA 3 CV - CHI DIURNO. AF_09/2016</t>
  </si>
  <si>
    <t>COMPACTADOR DE SOLOS DE PERCUSÃO (SOQUETE) COM MOTOR A GASOLINA, POTÊNCIA 3 CV - CHP DIURNO. AF_09/2016</t>
  </si>
  <si>
    <t>COMPRESSOR DE AR REBOCAVEL, VAZÃO 250 PCM, PRESSAO DE TRABALHO 102 PSI, MOTOR A DIESEL POTÊNCIA 81 CV - CHI DIURNO. AF_06/2015</t>
  </si>
  <si>
    <t>COMPRESSOR DE AR REBOCAVEL, VAZÃO 250 PCM, PRESSAO DE TRABALHO 102 PSI, MOTOR A DIESEL POTÊNCIA 81 CV - CHP DIURNO. AF_06/2015</t>
  </si>
  <si>
    <t>COMPRESSOR DE AR REBOCAVEL, VAZÃO 400 PCM, PRESSAO DE TRABALHO 102 PSI, MOTOR A DIESEL POTÊNCIA 110 CV - CHI DIURNO. AF_06/2015</t>
  </si>
  <si>
    <t>COMPRESSOR DE AR REBOCAVEL, VAZÃO 400 PCM, PRESSAO DE TRABALHO 102 PSI, MOTOR A DIESEL POTÊNCIA 110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</si>
  <si>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</si>
  <si>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CHP DIURNO. AF_06/2015</t>
  </si>
  <si>
    <t>COMPRESSOR DE AR REBOCÁVEL, VAZÃO 748 PCM, PRESSÃO EFETIVA DE TRABALHO 102 PSI, MOTOR DIESEL, POTÊNCIA 210 CV - CHI DIURNO. AF_06/2015</t>
  </si>
  <si>
    <t>COMPRESSOR DE AR REBOCÁVEL, VAZÃO 748 PCM, PRESSÃO EFETIVA DE TRABALHO 102 PSI, MOTOR DIESEL, POTÊNCIA 210 CV - CHP DIURNO. AF_06/2015</t>
  </si>
  <si>
    <t>COMPRESSOR DE AR REBOCÁVEL, VAZÃO 89 PCM, PRESSÃO EFETIVA DE TRABALHO 102 PSI, MOTOR DIESEL, POTÊNCIA 20 CV - CHI DIURNO. AF_06/2015</t>
  </si>
  <si>
    <t>COMPRESSOR DE AR REBOCÁVEL, VAZÃO 89 PCM, PRESSÃO EFETIVA DE TRABALHO 102 PSI, MOTOR DIESEL, POTÊNCIA 20 CV - CHP DIURNO. AF_06/2015</t>
  </si>
  <si>
    <t>COMPRESSOR DE AR, VAZAO DE 10 PCM, RESERVATORIO 100 L, PRESSAO DE TRABALHO ENTRE 6,9 E 9,7 BAR POTENCIA 2 HP, TENSAO 110/220 V - CHI DIURNO. AF_05/2023</t>
  </si>
  <si>
    <t>COMPRESSOR DE AR, VAZAO DE 10 PCM, RESERVATORIO 100 L, PRESSAO DE TRABALHO ENTRE 6,9 E 9,7 BAR, POTENCIA 2 HP, TENSAO 110/220 V - CHP DIURNO. AF_05/2023</t>
  </si>
  <si>
    <t>CONJUNTO CILINDRO E BOMBA HIDRÁULICA PARA PROTENSÃO DE MONOBARRAS PARA TIRANTES, ESFORÇO MÁXIMO DE 30 TONELADAS - CHI DIURNO. AF_05/2023</t>
  </si>
  <si>
    <t>CONJUNTO CILINDRO E BOMBA HIDRÁULICA PARA PROTENSÃO DE MONOBARRAS PARA TIRANTES, ESFORÇO MÁXIMO DE 30 TONELADAS - CHP DIURNO. AF_05/2023</t>
  </si>
  <si>
    <t>CONJUNTO MACACO E BOMBA HIDRÁULICA PARA PROTENSAO DE CORDOALHAS, ESFORÇO MAXIMO DE 115 TONELADAS - CHI DIURNO. AF_05/2023</t>
  </si>
  <si>
    <t>CONJUNTO MACACO E BOMBA HIDRÁULICA PARA PROTENSAO DE CORDOALHAS, ESFORÇO MAXIMO DE 115 TONELADAS - CHP DIURNO. AF_05/2023</t>
  </si>
  <si>
    <t>CONJUNTO MACACO HIDRÁULICO E CENTRAL DE BOMBEAMENTO MOTORIZADO 1,8 KW PARA PROTENSÃO DE MONOCABOS PARA CONCRETO PROTENDIDO, ESFORÇO MÁXIMO DE 20 TONELADAS - CHI DIURNO. AF_05/2022</t>
  </si>
  <si>
    <t>CONJUNTO MACACO HIDRÁULICO E CENTRAL DE BOMBEAMENTO MOTORIZADO 1,8 KW PARA PROTENSÃO DE MONOCABOS PARA CONCRETO PROTENDIDO, ESFORÇO MÁXIMO DE 20 TONELADAS - CHP DIURNO. AF_05/2022</t>
  </si>
  <si>
    <t>CONJUNTO MACACO HIDRÁULICO E CENTRAL DE BOMBEAMENTO MOTORIZADO 1,8 KW PARA PROTENSÃO DE MONOCABOS PARA CONCRETO PROTENDIDO, ESFORÇO MÁXIMO DE 30 TONELADAS - CHI DIURNO. AF_05/2022</t>
  </si>
  <si>
    <t>CONJUNTO MACACO HIDRÁULICO E CENTRAL DE BOMBEAMENTO MOTORIZADO 1,8 KW PARA PROTENSÃO DE MONOCABOS PARA CONCRETO PROTENDIDO, ESFORÇO MÁXIMO DE 30 TONELADAS - CHP DIURNO. AF_05/2022</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</si>
  <si>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</si>
  <si>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CHP DIURNO. AF_08/2015</t>
  </si>
  <si>
    <t>DESEMPENADEIRA DE CONCRETO, PESO DE 78 KG, 4 PÁS, MOTOR A GASOLINA, POTÊNCIA 5,5 HP - CHI DIURNO. AF_05/2023</t>
  </si>
  <si>
    <t>DESEMPENADEIRA DE CONCRETO, PESO DE 78 KG, 4 PÁS, MOTOR A GASOLINA, POTÊNCIA 5,5 HP - CHP DIURNO. AF_05/2023</t>
  </si>
  <si>
    <t>DISTRIBUIDOR DE AGREGADOS AUTOPROPELIDO, CAP 3 M3, A DIESEL, POTÊNCIA 176CV - CHI DIURNO. AF_07/2016</t>
  </si>
  <si>
    <t>DISTRIBUIDOR DE AGREGADOS AUTOPROPELIDO, CAP 3 M3, A DIESEL, POTÊNCIA 176CV - CHP DIURNO. AF_07/2016</t>
  </si>
  <si>
    <t>DISTRIBUIDOR DE AGREGADOS REBOCAVEL, CAPACIDADE 1,9 M³, LARGURA DE TRABALHO 3,66 M - CHI DIURNO. AF_11/2015</t>
  </si>
  <si>
    <t>DISTRIBUIDOR DE AGREGADOS REBOCAVEL, CAPACIDADE 1,9 M³, LARGURA DE TRABALHO 3,66 M - CHP DIURNO. AF_11/2015</t>
  </si>
  <si>
    <t>DOBRADEIRA TDC, ESPESSURA 1,5MM - CHI DIURNO. AF_05/2023</t>
  </si>
  <si>
    <t>DOBRADEIRA TDC, ESPESSURA 1,5MM - CHP DIURNO. AF_05/2023</t>
  </si>
  <si>
    <t>DOSADOR DE AREIA, CAPACIDADE DE 26 LITROS - CHI DIURNO. AF_05/2023</t>
  </si>
  <si>
    <t>DOSADOR DE AREIA, CAPACIDADE DE 26 LITROS - CHP DIURNO. AF_05/2023</t>
  </si>
  <si>
    <t>ENCERADEIRA INDUSTRIAL, 400 MM, 220V, 1 HP - CHI DIURNO. AF_05/2023</t>
  </si>
  <si>
    <t>ENCERADEIRA INDUSTRIAL, 400 MM, 220V, 1 HP - CHP DIURNO. AF_05/2023</t>
  </si>
  <si>
    <t>ESCAVADEIRA HIDRAULICA SOBRE ESTEIRA, EQUIPADA COM CLAMSHELL, COM CAPACIDADE DA CAÇAMBA ENTRE 1,20 E 1,50 M3, PESO OPERACIONAL ENTRE 20,00 E 22,00 TON, POTENCIA LIQUIDA ENTRE 150 E 160 HP - CHI DIURNO. AF_11/2016</t>
  </si>
  <si>
    <t>ESCAVADEIRA HIDRAULICA SOBRE ESTEIRA, EQUIPADA COM CLAMSHELL, COM CAPACIDADE DA CAÇAMBA ENTRE 1,20 E 1,50 M3, PESO OPERACIONAL ENTRE 20,00 E 22,00 TON, POTENCIA LIQUIDA ENTRE 150 E 160 HP - CHP DIURNO. AF_11/2016</t>
  </si>
  <si>
    <t>ESCAVADEIRA HIDRÁULICA DE BRAÇO LONGO (LONGO ALCANCE) SOBRE ESTEIRAS, CAÇAMBA 0,52 M3, PESO OPERACIONAL 24 T, POTÊNCIA LÍQUIDA 155 HP - CHI DIURNO. AF_06/2023</t>
  </si>
  <si>
    <t>ESCAVADEIRA HIDRÁULICA DE BRAÇO LONGO (LONGO ALCANCE) SOBRE ESTEIRAS, CAÇAMBA 0,52 M3, PESO OPERACIONAL 24 T, POTÊNCIA LÍQUIDA 155 HP - CHP DIURNO. AF_06/2023</t>
  </si>
  <si>
    <t>ESCAVADEIRA HIDRÁULICA SOBRE ESTEIRA, PESO OPERACIONAL ENTRE 22,00 E 23,50 T, POTÊNCIA NOMINAL 139 HP, COM MARTELO ROMPEDOR HIDRÁULICO 1700 KG - CHI DIURNO. AF_04/2019</t>
  </si>
  <si>
    <t>ESCAVADEIRA HIDRÁULICA SOBRE ESTEIRA, PESO OPERACIONAL ENTRE 22,00 E 23,50 T, POTÊNCIA NOMINAL 139 HP, COM MARTELO ROMPEDOR HIDRÁULICO 1700 KG - CHP DIURNO. AF_04/2019</t>
  </si>
  <si>
    <t>ESCAVADEIRA HIDRÁULICA SOBRE ESTEIRAS, CAÇAMBA 0,80 M3, PESO OPERACIONAL 17 T, POTENCIA BRUTA 111 HP - CHI DIURNO. AF_06/2014</t>
  </si>
  <si>
    <t>ESCAVADEIRA HIDRÁULICA SOBRE ESTEIRAS, CAÇAMBA 0,80 M3, PESO OPERACIONAL 17 T, POTENCIA BRUTA 111 HP - CHP DIURNO. AF_06/2014</t>
  </si>
  <si>
    <t>ESCAVADEIRA HIDRÁULICA SOBRE ESTEIRAS, CAÇAMBA 1,20 M3, PESO OPERACIONAL 21 T, POTÊNCIA BRUTA 155 HP - CHI DIURNO. AF_06/2014</t>
  </si>
  <si>
    <t>ESCAVADEIRA HIDRÁULICA SOBRE ESTEIRAS, CAÇAMBA 1,20 M3, PESO OPERACIONAL 21 T, POTÊNCIA BRUTA 155 HP - CHP DIURNO. AF_06/2014</t>
  </si>
  <si>
    <t>ESPARGIDOR DE ASFALTO PRESSURIZADO COM TANQUE DE 2500 L, REBOCÁVEL COM MOTOR A GASOLINA POTÊNCIA 3,4 HP - CHI DIURNO. AF_07/2014</t>
  </si>
  <si>
    <t>ESPARGIDOR DE ASFALTO PRESSURIZADO COM TANQUE DE 2500 L, REBOCÁVEL COM MOTOR A GASOLINA POTÊNCIA 3,4 HP - CHP DIURNO. AF_07/2014</t>
  </si>
  <si>
    <t>ESPARGIDOR DE ASFALTO PRESSURIZADO, TANQUE 6 M3 COM ISOLAÇÃO TÉRMICA, AQUECIDO COM 2 MAÇARICOS, COM BARRA ESPARGIDORA 3,60 M, MONTADO SOBRE CAMINHÃO TOCO, PBT 14.300 KG, POTÊNCIA 185 CV - CHI DIURNO. AF_05/2023</t>
  </si>
  <si>
    <t>ESPARGIDOR DE ASFALTO PRESSURIZADO, TANQUE 6 M3 COM ISOLAÇÃO TÉRMICA, AQUECIDO COM 2 MAÇARICOS, COM BARRA ESPARGIDORA 3,60 M, MONTADO SOBRE CAMINHÃO TOCO, PBT 14.300 KG, POTÊNCIA 185 CV - CHP DIURNO. AF_05/2023</t>
  </si>
  <si>
    <t>ESTABILIZADOR DE LINHA E PRESSÃO, CAPACIDADE DE 120 BAR, COM MANÔMETRO DE LEITURA, REGISTRO DE 1 COM RETORNO E LINHA - CHI DIURNO. AF_05/2023</t>
  </si>
  <si>
    <t>ESTABILIZADOR DE LINHA E PRESSÃO, CAPACIDADE DE 120 BAR, COM MANÔMETRO DE LEITURA, REGISTRO DE 1 COM RETORNO E LINHA - CHP DIURNO. AF_05/2023</t>
  </si>
  <si>
    <t>FRESADORA DE ASFALTO A FRIO SOBRE RODAS, LARGURA FRESAGEM DE 1,0 M, POTÊNCIA 208 HP - CHI DIURNO. AF_11/2014</t>
  </si>
  <si>
    <t>FRESADORA DE ASFALTO A FRIO SOBRE RODAS, LARGURA FRESAGEM DE 1,0 M, POTÊNCIA 208 HP - CHP DIURNO. AF_11/2014</t>
  </si>
  <si>
    <t>FRESADORA DE ASFALTO A FRIO SOBRE RODAS, LARGURA FRESAGEM DE 2,0 M, POTÊNCIA 550 HP - CHI DIURNO. AF_11/2014</t>
  </si>
  <si>
    <t>FRESADORA DE ASFALTO A FRIO SOBRE RODAS, LARGURA FRESAGEM DE 2,0 M, POTÊNCIA 550 HP - CHP DIURNO. AF_11/2014</t>
  </si>
  <si>
    <t>FURADEIRA ELETROMAGNÉTICA, VELOCIDADE (SEM CARGA/ COM CARGA) 450/ 270 RPM, ESPESSURA MÁXIMA DA CHAPA A SER FURADA 50 MM, PORÇA DE ADESÃO MAGNÉTICA 17000 N, POTÊNCIA 1100 W, ALIMENTÇÃO 220 - 60 HZ, MONOFÁSICA - CHI DIURNO. AF_08/2019</t>
  </si>
  <si>
    <t>FURADEIRA ELETROMAGNÉTICA, VELOCIDADE (SEM CARGA/ COM CARGA) 450/ 270 RPM, ESPESSURA MÁXIMA DA CHAPA A SER FURADA 50 MM, PORÇA DE ADESÃO MAGNÉTICA 17000 N, POTÊNCIA 1100 W, ALIMENTÇÃO 220 - 60 HZ, MONOFÁSICA - CHP DIURNO. AF_08/2019</t>
  </si>
  <si>
    <t>GERADOR PORTÁTIL MONOFÁSICO, POTÊNCIA 5500 VA, MOTOR A GASOLINA, POTÊNCIA DO MOTOR 13 CV - CHI DIURNO. AF_03/2016</t>
  </si>
  <si>
    <t>GERADOR PORTÁTIL MONOFÁSICO, POTÊNCIA 5500 VA, MOTOR A GASOLINA, POTÊNCIA DO MOTOR 13 CV - CHP DIURNO. AF_03/2016</t>
  </si>
  <si>
    <t>GRADE DE DISCO CONTROLE REMOTO REBOCÁVEL, COM 24 DISCOS 24 X 6 MM COM PNEUS PARA TRANSPORTE - CHP DIURNO. AF_06/2014</t>
  </si>
  <si>
    <t>GRADE DE DISCO CONTROLE REMOTO REBOCÁVEL, COM 24 DISCOS 24" X 6 MM COM PNEUS PARA TRANSPORTE - CHI DIURNO. AF_06/2014</t>
  </si>
  <si>
    <t>GRADE DE DISCO REBOCÁVEL COM 20 DISCOS 24" X 6 MM COM PNEUS PARA TRANSPORTE - CHI DIURNO. AF_06/2014</t>
  </si>
  <si>
    <t>GRADE DE DISCO REBOCÁVEL COM 20 DISCOS 24" X 6 MM COM PNEUS PARA TRANSPORTE - CHP DIURNO. AF_06/2014</t>
  </si>
  <si>
    <t>GRUA ASCENCIONAL, LANCA DE 42 M, CAPACIDADE DE 1,5 T A 30 M, ALTURA ATE 39 M - CHP DIURNO. AF_05/2023</t>
  </si>
  <si>
    <t>GRUA ASCENCIONAL, LANÇA DE 42 M, CAPACIDADE DE 1,5 T A 30 M, ALTURA ATÉ 39 M - CHI DIURNO. AF_05/2023</t>
  </si>
  <si>
    <t>GRUA ASCENSIONAL, LANCA DE 30 M, CAPACIDADE DE 1,0 T A 30 M, ALTURA ATE 39 M - CHP DIURNO. AF_05/2023</t>
  </si>
  <si>
    <t>GRUA ASCENSIONAL, LANÇA DE 30 M, CAPACIDADE DE 1,0 T A 30 M, ALTURA ATÉ 39 M - CHI DIURNO. AF_05/2023</t>
  </si>
  <si>
    <t>GRUPO DE SOLDAGEM COM GERADOR A DIESEL 60 CV PARA SOLDA ELÉTRICA, SOBRE 04 RODAS, COM MOTOR 4 CILINDROS 600 A - CHI DIURNO. AF_02/2016</t>
  </si>
  <si>
    <t>GRUPO DE SOLDAGEM COM GERADOR A DIESEL 60 CV PARA SOLDA ELÉTRICA, SOBRE 04 RODAS, COM MOTOR 4 CILINDROS 600 A - CHP DIURNO. AF_02/2016</t>
  </si>
  <si>
    <t>GRUPO GERADOR COM CARENAGEM, MOTOR DIESEL POTÊNCIA STANDART ENTRE 250 E 260 KVA - CHI DIURNO. AF_12/2016</t>
  </si>
  <si>
    <t>GRUPO GERADOR COM CARENAGEM, MOTOR DIESEL POTÊNCIA STANDART ENTRE 250 E 260 KVA - CHP DIURNO. AF_12/2016</t>
  </si>
  <si>
    <t>GRUPO GERADOR DIESEL, COM CARENAGEM, POTÊNCIA STANDART ENTRE 400 E 460 KVA, VELOCIDADE DE 1800 RPM, FREQUÊNCIA DE 60 HZ - CHI DIURNO. AF_05/2023</t>
  </si>
  <si>
    <t>GRUPO GERADOR DIESEL, COM CARENAGEM, POTÊNCIA STANDART ENTRE 400 E 460 KVA, VELOCIDADE DE 1800 RPM, FREQUÊNCIA DE 60 HZ - CHP DIURNO. AF_05/2023</t>
  </si>
  <si>
    <t>GRUPO GERADOR ESTACIONÁRIO, MOTOR DIESEL POTÊNCIA 170 KVA - CHI DIURNO. AF_02/2016</t>
  </si>
  <si>
    <t>GRUPO GERADOR ESTACIONÁRIO, MOTOR DIESEL POTÊNCIA 170 KVA - CHP DIURNO. AF_02/2016</t>
  </si>
  <si>
    <t>GRUPO GERADOR ESTACIONÁRIO, POTÊNCIA 150 KVA, MOTOR A DIESEL- CHI DIURNO. AF_03/2016</t>
  </si>
  <si>
    <t>GRUPO GERADOR ESTACIONÁRIO, POTÊNCIA 150 KVA, MOTOR A DIESEL- CHP DIURNO. AF_03/2016</t>
  </si>
  <si>
    <t>GRUPO GERADOR REBOCÁVEL, POTÊNCIA 66 KVA, MOTOR A DIESEL - CHI DIURNO. AF_03/2016</t>
  </si>
  <si>
    <t>GRUPO GERADOR REBOCÁVEL, POTÊNCIA 66 KVA, MOTOR A DIESEL - CHP DIURNO. AF_03/2016</t>
  </si>
  <si>
    <t>GUINCHO ELÉTRICO DE COLUNA, CAPACIDADE 400 KG, COM MOTO FREIO, MOTOR TRIFÁSICO DE 1,25 CV - CHI DIURNO. AF_03/2016</t>
  </si>
  <si>
    <t>GUINCHO ELÉTRICO DE COLUNA, CAPACIDADE 400 KG, COM MOTO FREIO, MOTOR TRIFÁSICO DE 1,25 CV - CHP DIURNO. AF_03/2016</t>
  </si>
  <si>
    <t>GUINDASTE DERRICK, LANÇA DE *20* M, CARGA MÁXIMA 10T, POTÊNCIA 45 KW - CHI DIURNO. AF_01/2024</t>
  </si>
  <si>
    <t>GUINDASTE DERRICK, LANÇA DE *20* M, CARGA MÁXIMA 10T, POTÊNCIA 45 KW - CHP DIURNO. AF_01/2024</t>
  </si>
  <si>
    <t>GUINDASTE HIDRAULICO AUTOPROPELIDO, COM LANÇA TRELIÇADA 40 M, CAPACIDADE MÁXIMA 75 T, EQUIPADO COM CLAMSHELL - CHI DIURNO. AF_04/2019</t>
  </si>
  <si>
    <t>GUINDASTE HIDRAULICO AUTOPROPELIDO, COM LANÇA TRELIÇADA 40 M, CAPACIDADE MÁXIMA 75 T, EQUIPADO COM CLAMSHELL - CHP DIURNO. AF_04/2019</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</si>
  <si>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</si>
  <si>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CHP DIURNO. AF_11/2014</t>
  </si>
  <si>
    <t>GUINDASTE HIDRÁULICO AUTOPROPELIDO, COM LANÇA TELESCÓPICA 40 M, CAPACIDADE MÁXIMA 60 T, POTÊNCIA 260 KW - CHI DIURNO. AF_03/2016</t>
  </si>
  <si>
    <t>GUINDASTE HIDRÁULICO AUTOPROPELIDO, COM LANÇA TELESCÓPICA 40 M, CAPACIDADE MÁXIMA 60 T, POTÊNCIA 260 KW - CHP DIURNO. AF_03/2016</t>
  </si>
  <si>
    <t>GUINDASTE HIDRÁULICO AUTOPROPELIDO, COM LANÇA TRELICADA 41 M, CAPACIDADE MÁXIMA DE ELEVAÇÃO 43 T, POTÊNCIA 230 KW, EQUIPADO COM CAÇAMBA DE ARRASTO (DRAGLINE) DE 0,76 M3 - CHI DIURNO. AF_06/2023</t>
  </si>
  <si>
    <t>GUINDASTE HIDRÁULICO AUTOPROPELIDO, COM LANÇA TRELICADA 41 M, CAPACIDADE MÁXIMA DE ELEVAÇÃO 43 T, POTÊNCIA 230 KW, EQUIPADO COM CAÇAMBA DE ARRASTO (DRAGLINE) DE 0,76 M3 - CHP DIURNO. AF_06/2023</t>
  </si>
  <si>
    <t>GUINDASTE HIDRÁULICO RODOVIÁRIO, LANCA TELESCÓPICA DE *50+20* M, CAPACIDADE MÁXIMA DE 90T, 4 EIXOS, POTÊNCIA 330 KW, MOTOR DIESEL - CHI DIURNO. AF_01/2024</t>
  </si>
  <si>
    <t>GUINDASTE HIDRÁULICO RODOVIÁRIO, LANCA TELESCÓPICA DE *50+20* M, CAPACIDADE MÁXIMA DE 90T, 4 EIXOS, POTÊNCIA 330 KW, MOTOR DIESEL - CHP DIURNO. AF_01/2024</t>
  </si>
  <si>
    <t>GUINDASTE SOBRE ESTEIRAS, COM LANÇA TRELIÇADA 40 M, CAPACIDADE MÁXIMA 75 T - CHI DIURNO. AF_04/2019</t>
  </si>
  <si>
    <t>GUINDASTE SOBRE ESTEIRAS, COM LANÇA TRELIÇADA 40 M, CAPACIDADE MÁXIMA 75 T - CHP DIURNO. AF_04/2019</t>
  </si>
  <si>
    <t>GUINDASTE SOBRE ESTEIRAS, COM LANÇA TRELIÇADA 40 M, CAPACIDADE MÁXIMA 75 T, EQUIPADO COM CLAMSHELL - CHI DIURNO. AF_04/2019</t>
  </si>
  <si>
    <t>GUINDASTE SOBRE ESTEIRAS, COM LANÇA TRELIÇADA 40 M, CAPACIDADE MÁXIMA 75 T, EQUIPADO COM CLAMSHELL - CHP DIURNO. AF_04/2019</t>
  </si>
  <si>
    <t>GUINDAUTO HIDRÁULICO, CAPACIDADE MÁXIMA DE CARGA 3300 KG, MOMENTO MÁXIMO DE CARGA 5,8 TM, ALCANCE MÁXIMO HORIZONTAL 7,60 M, INCLUSIVE CAMINHÃO TOCO PBT 16.000 KG, POTÊNCIA DE 189 CV - CHI DIURNO. AF_03/2016</t>
  </si>
  <si>
    <t>GUINDAUTO HIDRÁULICO, CAPACIDADE MÁXIMA DE CARGA 3300 KG, MOMENTO MÁXIMO DE CARGA 5,8 TM, ALCANCE MÁXIMO HORIZONTAL 7,60 M, INCLUSIVE CAMINHÃO TOCO PBT 16.000 KG, POTÊNCIA DE 189 CV - CHP DIURNO. AF_03/2016</t>
  </si>
  <si>
    <t>GUINDAUTO HIDRÁULICO, CAPACIDADE MÁXIMA DE CARGA 6200 KG, MOMENTO MÁXIMO DE CARGA 11,7 TM, ALCANCE MÁXIMO HORIZONTAL 9,70 M, INCLUSIVE CAMINHÃO TOCO PBT 16.000 KG, POTÊNCIA DE 189 CV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</si>
  <si>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</si>
  <si>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E CESTA AÉREA COM ISOLAMENTO CLASSE C - CHI DIURNO. AF_01/2025</t>
  </si>
  <si>
    <t>GUINDAUTO HIDRÁULICO, CAPACIDADE MÁXIMA DE CARGA 6200 KG, MOMENTO MÁXIMO DE CARGA 11,7 TM, ALCANCE MÁXIMO HORIZONTAL 9,70 M, INCLUSIVE CAMINHÃO TOCO PBT 16.000 KG, POTÊNCIA DE 189 CV E CESTA AÉREA COM ISOLAMENTO CLASSE C - CHP DIURNO. AF_01/2025</t>
  </si>
  <si>
    <t>GUINDAUTO HIDRÁULICO, CAPACIDADE MÁXIMA DE CARGA 6500 KG, MOMENTO MÁXIMO DE CARGA 5,8 TM, ALCANCE MÁXIMO HORIZONTAL 7,60 M, INCLUSIVE CAMINHÃO TOCO PBT 9.700 KG, POTÊNCIA DE 160 CV - CHI DIURNO. AF_08/2015</t>
  </si>
  <si>
    <t>GUINDAUTO HIDRÁULICO, CAPACIDADE MÁXIMA DE CARGA 6500 KG, MOMENTO MÁXIMO DE CARGA 5,8 TM, ALCANCE MÁXIMO HORIZONTAL 7,60 M, INCLUSIVE CAMINHÃO TOCO PBT 9.700 KG, POTÊNCIA DE 160 CV - CHP DIURNO. AF_08/2015</t>
  </si>
  <si>
    <t>GUINDAUTO HIDRÁULICO, CAPACIDADE MÁXIMA DE CARGA 8500 KG, MOMENTO MÁXIMO DE CARGA 30,4 TM, ALCANCE MÁXIMO HORIZONTAL 14,30 M, INCLUSIVE CAMINHÃO TRUCADO PBT 23.000 KG, POTÊNCIA DE 256 CV E CARROCERIA FIXA ABERTA DE MADEIRA - CHI DIURNO. AF_05/2025</t>
  </si>
  <si>
    <t>GUINDAUTO HIDRÁULICO, CAPACIDADE MÁXIMA DE CARGA 8500 KG, MOMENTO MÁXIMO DE CARGA 30,4 TM, ALCANCE MÁXIMO HORIZONTAL 14,30 M, INCLUSIVE CAMINHÃO TRUCADO PBT 23.000 KG, POTÊNCIA DE 256 CV E CARROCERIA FIXA ABERTA DE MADEIRA - CHP DIURNO. AF_05/2025</t>
  </si>
  <si>
    <t>LAVADORA DE ALTA PRESSAO (LAVA-JATO) PARA AGUA FRIA, PRESSAO DE OPERACAO ENTRE 1400 E 1900 LIB/POL2, VAZAO MAXIMA ENTRE 400 E 700 L/H - CHI DIURNO. AF_05/2023</t>
  </si>
  <si>
    <t>LAVADORA DE ALTA PRESSAO (LAVA-JATO) PARA AGUA FRIA, PRESSAO DE OPERACAO ENTRE 1400 E 1900 LIB/POL2, VAZAO MAXIMA ENTRE 400 E 700 L/H - CHP DIURNO. AF_05/2023</t>
  </si>
  <si>
    <t>LIXADEIRA DE PAREDE, COM LED, POTÊNCIA 750 W, FREQUÊNCIA 60 HZ, VELOCIDADE 1000 A 2100 RPM, DIÂMETRO DA LIXA 225 MM - CHI DIURNO AF_12/2022</t>
  </si>
  <si>
    <t>LIXADEIRA DE PAREDE, COM LED, POTÊNCIA 750 W, FREQUÊNCIA 60 HZ, VELOCIDADE 1000 A 2100 RPM, DIÂMETRO DA LIXA 225 MM - CHP DIURNO. AF_12/2022</t>
  </si>
  <si>
    <t>MANIPULADOR TELESCÓPICO, POTÊNCIA DE 85 HP, CAPACIDADE DE CARGA DE 3.500 KG, ALTURA MÁXIMA DE ELEVAÇÃO DE 12,3 M - CHI DIURNO. AF_05/2023</t>
  </si>
  <si>
    <t>MANIPULADOR TELESCÓPICO, POTÊNCIA DE 85 HP, CAPACIDADE DE CARGA DE 3.500 KG, ALTURA MÁXIMA DE ELEVAÇÃO DE 12,3 M - CHP DIURNO. AF_05/2023</t>
  </si>
  <si>
    <t>MARTELETE OU ROMPEDOR PNEUMÁTICO MANUAL, 28 KG, COM SILENCIADOR - CHI DIURNO. AF_07/2016</t>
  </si>
  <si>
    <t>MARTELETE OU ROMPEDOR PNEUMÁTICO MANUAL, 28 KG, COM SILENCIADOR - CHP DIURNO. AF_07/2016</t>
  </si>
  <si>
    <t>MARTELETE PERFURADOR/ ROMPEDOR ELÉTRICO, POTÊNCIA 800 W, 220 V - CHI DIURNO. AF_05/2023</t>
  </si>
  <si>
    <t>MARTELETE PERFURADOR/ ROMPEDOR ELÉTRICO, POTÊNCIA 800 W, 220 V - CHP DIURNO. AF_05/2023</t>
  </si>
  <si>
    <t>MARTELO DEMOLIDOR ELÉTRICO, COM POTÊNCIA DE 2.000 W, 1.000 IMPACTOS POR MINUTO, PESO DE 30 KG - CHI DIURNO. AF_01/2021</t>
  </si>
  <si>
    <t>MARTELO DEMOLIDOR ELÉTRICO, COM POTÊNCIA DE 2.000 W, 1.000 IMPACTOS POR MINUTO, PESO DE 30 KG - CHP DIURNO. AF_01/2021</t>
  </si>
  <si>
    <t>MARTELO DEMOLIDOR PNEUMÁTICO MANUAL, 32 KG - CHI DIURNO. AF_09/2016</t>
  </si>
  <si>
    <t>MARTELO DEMOLIDOR PNEUMÁTICO MANUAL, 32 KG - CHP DIURNO. AF_09/2016</t>
  </si>
  <si>
    <t>MARTELO PERFURADOR PNEUMÁTICO MANUAL, HASTE 19 X 108 MM, *11* KG - CHI DIURNO. AF_02/2025</t>
  </si>
  <si>
    <t>MARTELO PERFURADOR PNEUMÁTICO MANUAL, HASTE 19 X 108 MM, *11* KG - CHP DIURNO. AF_02/2025</t>
  </si>
  <si>
    <t>MARTELO PERFURADOR PNEUMÁTICO MANUAL, HASTE 25 X 75 MM, 21 KG - CHI DIURNO. AF_12/2015</t>
  </si>
  <si>
    <t>MARTELO PERFURADOR PNEUMÁTICO MANUAL, HASTE 25 X 75 MM, 21 KG - CHP DIURNO. AF_12/2015</t>
  </si>
  <si>
    <t>MINI GUINDASTE ARANHA SOBRE ESTEIRAS E LANCA TELESCÓPICA, CAPACIDADE MÁXIMA DE CARGA 3,0 TON, RAIO MÁXIMO DE TRABALHO 8,25 M, ALTURA DE LANÇA DO SOLO 9,2 M, 55 M DE CABO DE AÇO 8 MM, MOTOR ELÉTRICO 220/380 VOLTS TRIFÁSICO - CHI DIURNO. AF_03/2022</t>
  </si>
  <si>
    <t>MINI GUINDASTE ARANHA SOBRE ESTEIRAS E LANCA TELESCÓPICA, CAPACIDADE MÁXIMA DE CARGA 3,0 TON, RAIO MÁXIMO DE TRABALHO 8,25 M, ALTURA DE LANÇA DO SOLO 9,2 M, 55 M DE CABO DE AÇO 8 MM, MOTOR ELÉTRICO 220/380 VOLTS TRIFÁSICO - CHP DIURNO. AF_03/2022</t>
  </si>
  <si>
    <t>MINICARREGADEIRA SOBRE RODAS POTENCIA 47HP CAPACIDADE OPERACAO 646 KG, COM VASSOURA MECÂNICA ACOPLADA - CHI DIURNO. AF_03/2017</t>
  </si>
  <si>
    <t>MINICARREGADEIRA SOBRE RODAS POTENCIA 47HP CAPACIDADE OPERACAO 646 KG, COM VASSOURA MECÂNICA ACOPLADA - CHP DIURNO. AF_03/2017</t>
  </si>
  <si>
    <t>MINICARREGADEIRA SOBRE RODAS, POTÊNCIA LÍQUIDA DE 47 HP, CAPACIDADE NOMINAL DE OPERAÇÃO DE 646 KG - CHI DIURNO. AF_06/2015</t>
  </si>
  <si>
    <t>MINICARREGADEIRA SOBRE RODAS, POTÊNCIA LÍQUIDA DE 47 HP, CAPACIDADE NOMINAL DE OPERAÇÃO DE 646 KG - CHP DIURNO. AF_06/2015</t>
  </si>
  <si>
    <t>MINIESCAVADEIRA SOBRE ESTEIRAS, POTÊNCIA LÍQUIDA DE *30* HP, PESO OPERACIONAL DE *3.500* KG - CHI DIURNO. AF_04/2017</t>
  </si>
  <si>
    <t>MINIESCAVADEIRA SOBRE ESTEIRAS, POTÊNCIA LÍQUIDA DE *30* HP, PESO OPERACIONAL DE *3.500* KG - CHP DIURNO. AF_04/2017</t>
  </si>
  <si>
    <t>MISTURADOR DE ARGAMASSA, EIXO HORIZONTAL, CAPACIDADE DE MISTURA 160 KG, MOTOR ELÉTRICO POTÊNCIA 3 CV - CHI DIURNO. AF_05/2023</t>
  </si>
  <si>
    <t>MISTURADOR DE ARGAMASSA, EIXO HORIZONTAL, CAPACIDADE DE MISTURA 160 KG, MOTOR ELÉTRICO POTÊNCIA 3 CV - CHP DIURNO. AF_05/2023</t>
  </si>
  <si>
    <t>MISTURADOR DE ARGAMASSA, EIXO HORIZONTAL, CAPACIDADE DE MISTURA 300 KG, MOTOR ELÉTRICO POTÊNCIA 5 CV - CHI DIURNO. AF_05/2023</t>
  </si>
  <si>
    <t>MISTURADOR DE ARGAMASSA, EIXO HORIZONTAL, CAPACIDADE DE MISTURA 300 KG, MOTOR ELÉTRICO POTÊNCIA 5 CV - CHP DIURNO. AF_05/2023</t>
  </si>
  <si>
    <t>MISTURADOR DE ARGAMASSA, EIXO HORIZONTAL, CAPACIDADE DE MISTURA 600 KG, MOTOR ELÉTRICO POTÊNCIA 7,5 CV - CHI DIURNO. AF_05/2023</t>
  </si>
  <si>
    <t>MISTURADOR DE ARGAMASSA, EIXO HORIZONTAL, CAPACIDADE DE MISTURA 600 KG, MOTOR ELÉTRICO POTÊNCIA 7,5 CV - CHP DIURNO. AF_05/2023</t>
  </si>
  <si>
    <t>MISTURADOR DUPLO HORIZONTAL DE ALTA TURBULÊNCIA, CAPACIDADE / VOLUME 2 X 500 LITROS, MOTORES ELÉTRICOS MÍNIMO 5 CV CADA, PARA NATA CIMENTO, ARGAMASSA E OUTROS - CHI DIURNO. AF_06/2015</t>
  </si>
  <si>
    <t>MISTURADOR DUPLO HORIZONTAL DE ALTA TURBULÊNCIA, CAPACIDADE / VOLUME 2 X 500 LITROS, MOTORES ELÉTRICOS MÍNIMO 5 CV CADA, PARA NATA CIMENTO, ARGAMASSA E OUTROS - CHP DIURNO. AF_06/2015</t>
  </si>
  <si>
    <t>MISTURADOR PARA PREPARO DE LAMA ESTABILIZANTE COM CAPACIDADE DE *4000* L, COM BOMBA CENTRÍFUGA 5,5 HP A 23,07 HP, PARA SISTEMA DE FURO DIRECIONAL - CHI DIURNO. AF_05/2023</t>
  </si>
  <si>
    <t>MISTURADOR PARA PREPARO DE LAMA ESTABILIZANTE COM CAPACIDADE DE *4000* L, COM BOMBA CENTRÍFUGA 5,5 HP A 23,07 HP, PARA SISTEMA DE FURO DIRECIONAL - CHP DIURNO. AF_05/2023</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</si>
  <si>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</si>
  <si>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</si>
  <si>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</si>
  <si>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CHP DIURNO. AF_10/2014</t>
  </si>
  <si>
    <t>MOTONIVELADORA POTÊNCIA BÁSICA LÍQUIDA (PRIMEIRA MARCHA) 125 HP, PESO BRUTO 13032 KG, LARGURA DA LÂMINA DE 3,7 M - CHI DIURNO. AF_06/2014</t>
  </si>
  <si>
    <t>MOTONIVELADORA POTÊNCIA BÁSICA LÍQUIDA (PRIMEIRA MARCHA) 125 HP, PESO BRUTO 13032 KG, LARGURA DA LÂMINA DE 3,7 M - CHP DIURNO. AF_06/2014</t>
  </si>
  <si>
    <t>MÁQUINA DEMARCADORA DE FAIXA DE TRÁFEGO À FRIO, AUTOPROPELIDA, POTÊNCIA 38 HP - CHI DIURNO. AF_07/2016</t>
  </si>
  <si>
    <t>MÁQUINA DEMARCADORA DE FAIXA DE TRÁFEGO À FRIO, AUTOPROPELIDA, POTÊNCIA 38 HP - CHP DIURNO. AF_07/2016</t>
  </si>
  <si>
    <t>MÁQUINA DEMARCADORA DE FAIXA DE TRÁFEGO À FRIO, TRAÇÃO MANUAL, 4 CV, PRESSÃO MAX 3300 PSI, TANQUE 20 L - CHI DIURNO. AF_06/2021</t>
  </si>
  <si>
    <t>MÁQUINA DEMARCADORA DE FAIXA DE TRÁFEGO À FRIO, TRAÇÃO MANUAL, 4 CV, PRESSÃO MAX 3300 PSI, TANQUE 20 L - CHP DIURNO. AF_06/2021</t>
  </si>
  <si>
    <t>MÁQUINA EXTRUSORA DE CONCRETO PARA GUIAS E SARJETAS, MOTOR A DIESEL, POTÊNCIA 14 CV - CHI DIURNO. AF_12/2015</t>
  </si>
  <si>
    <t>MÁQUINA EXTRUSORA DE CONCRETO PARA GUIAS E SARJETAS, MOTOR A DIESEL, POTÊNCIA 14 CV - CHP DIURNO. AF_12/2015</t>
  </si>
  <si>
    <t>MÁQUINA FORMER DOBRAS DIVERSAS: 220V/380V TRIFÁSICO OU MONOFÁSICO, CAPACIDADE 0,5-1,27MM, MOTOR 2CV - CHI DIURNO. AF_05/2023</t>
  </si>
  <si>
    <t>MÁQUINA FORMER DOBRAS DIVERSAS: 220V/380V TRIFÁSICO OU MONOFÁSICO, CAPACIDADE 0,5-1,27MM, MOTOR 2CV - CHP DIURNO. AF_05/2023</t>
  </si>
  <si>
    <t>MÁQUINA JATO DE PRESSAO PORTÁTIL, CAMARA DE 1 SAIDA, CAPACIDADE 280 L, DIAMETRO 670 MM, BICO DE JATO CURTO VENTURI DE 5/16", MANGUEIRA DE 1" COM COMPRESSOR DE AR REBOCÁVEL 189 PCM E MOTOR DIESEL 63 CV - CHI DIURNO. AF_05/2023</t>
  </si>
  <si>
    <t>MÁQUINA JATO DE PRESSAO PORTÁTIL, CAMARA DE 1 SAIDA, CAPACIDADE 280 L, DIAMETRO 670 MM, BICO DE JATO CURTO VENTURI DE 5/16", MANGUEIRA DE 1" COM COMPRESSOR DE AR REBOCÁVEL 189 PCM E MOTOR DIESEL 63 CV - CHP DIURNO. AF_05/2023</t>
  </si>
  <si>
    <t>MÁQUINA METALEIRA UNIVERSAL MODELO IW 110/180 BTD - CHI DIURNO. AF_05/2023</t>
  </si>
  <si>
    <t>MÁQUINA METALEIRA UNIVERSAL MODELO IW 110/180 BTD - CHP DIURNO. AF_05/2023</t>
  </si>
  <si>
    <t>MÁQUINA PARA SOLDA POR ELETROFUSÃO PARA TUBOS DE POLIETILENO DE ALTA DENSIDADE (PEAD) COM DIÂMETRO EXTERNO DE 20 A 1600 MM, POTÊNCIA DE 3500 W - CHI DIURNO. AF_05/2023</t>
  </si>
  <si>
    <t>MÁQUINA PARA SOLDA POR ELETROFUSÃO PARA TUBOS DE POLIETILENO DE ALTA DENSIDADE (PEAD) COM DIÂMETRO EXTERNO DE 20 A 1600 MM, POTÊNCIA DE 3500 W - CHP DIURNO. AF_05/2023</t>
  </si>
  <si>
    <t>MÁQUINA PARA SOLDA POR ELETROFUSÃO PARA TUBOS DE POLIETILENO DE ALTA DENSIDADE (PEAD) COM DIÂMETRO EXTERNO DE 20 A 800 MM, POTÊNCIA ENTRE 2750 E 3000 W - CHI DIURNO. AF_05/2023</t>
  </si>
  <si>
    <t>MÁQUINA PARA SOLDA POR ELETROFUSÃO PARA TUBOS DE POLIETILENO DE ALTA DENSIDADE (PEAD) COM DIÂMETRO EXTERNO DE 20 A 800 MM, POTÊNCIA ENTRE 2750 E 3000 W - CHP DIURNO. AF_05/2023</t>
  </si>
  <si>
    <t>MÁQUINA PARA SOLDA POR TERMOFUSÃO PARA TUBOS DE POLIETILENO DE ALTA DENSIDADE (PEAD) COM DIÂMETRO EXTERNO DE 315 A 630 MM, POTÊNCIA ENTRE 8000 E 12350 W - CHI DIURNO. AF_05/2023</t>
  </si>
  <si>
    <t>MÁQUINA PARA SOLDA POR TERMOFUSÃO PARA TUBOS DE POLIETILENO DE ALTA DENSIDADE (PEAD) COM DIÂMETRO EXTERNO DE 315 A 630 MM, POTÊNCIA ENTRE 8000 E 12350 W - CHP DIURNO. AF_05/2023</t>
  </si>
  <si>
    <t>MÁQUINA PARA SOLDA POR TERMOFUSÃO PARA TUBOS DE POLIETILENO DE ALTA DENSIDADE (PEAD) COM DIÂMETRO EXTERNO DE 710 A 1200 MM, POTÊNCIA ENTRE 16000 E 29500 W - CHI DIURNO. AF_05/2023</t>
  </si>
  <si>
    <t>MÁQUINA PARA SOLDA POR TERMOFUSÃO PARA TUBOS DE POLIETILENO DE ALTA DENSIDADE (PEAD) COM DIÂMETRO EXTERNO DE 710 A 1200 MM, POTÊNCIA ENTRE 16000 E 29500 W - CHP DIURNO. AF_05/2023</t>
  </si>
  <si>
    <t>MÁQUINA PARA SOLDA POR TERMOFUSÃO PARA TUBOS DE POLIETILENO DE ALTA DENSIDADE (PEAD) COM DIÂMETRO EXTERNO DE 90 A 315 MM, POTÊNCIA ENTRE 2500 E 5350 W - CHI DIURNO. AF_05/2023</t>
  </si>
  <si>
    <t>MÁQUINA PARA SOLDA POR TERMOFUSÃO PARA TUBOS DE POLIETILENO DE ALTA DENSIDADE (PEAD) COM DIÂMETRO EXTERNO DE 90 A 315 MM, POTÊNCIA ENTRE 2500 E 5350 W - CHP DIURNO. AF_05/2023</t>
  </si>
  <si>
    <t>MÁQUINA SOLDA ARCO COM PISTOLA DE SOLDAGEM PARA STUD BOLT DE 5 MM A 22 MM - CHI DIURNO. AF_05/2023</t>
  </si>
  <si>
    <t>MÁQUINA SOLDA ARCO COM PISTOLA DE SOLDAGEM PARA STUD BOLT DE 5 MM A 22 MM - CHP DIURNO. AF_05/2023</t>
  </si>
  <si>
    <t>PENEIRA ROTATIVA COM MOTOR ELÉTRICO TRIFÁSICO DE 2 CV, CILINDRO DE 1 M X 0,60 M, COM FUROS DE 3,17 MM - CHI DIURNO. AF_05/2023</t>
  </si>
  <si>
    <t>PENEIRA ROTATIVA COM MOTOR ELÉTRICO TRIFÁSICO DE 2 CV, CILINDRO DE 1 M X 0,60 M, COM FUROS DE 3,17 MM - CHP DIURNO. AF_05/2023</t>
  </si>
  <si>
    <t>PERFURATRIZ COM TORRE METÁLICA PARA EXECUÇÃO DE ESTACA HÉLICE CONTÍNUA, PROFUNDIDADE MÁXIMA DE 30 M, DIÂMETRO MÁXIMO DE 800 MM, POTÊNCIA INSTALADA DE 268 HP, MESA ROTATIVA COM TORQUE MÁXIMO DE 170 KNM - CHI DIURNO.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</si>
  <si>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</si>
  <si>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32 M, DIÂMETRO MÁXIMO DE 1000 MM, POTÊNCIA INSTALADA DE 350 HP, MESA ROTATIVA COM TORQUE MÁXIMO DE 263 KNM - CHI DIURNO. AF_01/2016</t>
  </si>
  <si>
    <t>PERFURATRIZ COM TORRE METÁLICA PARA EXECUÇÃO DE ESTACA HÉLICE CONTÍNUA, PROFUNDIDADE MÁXIMA DE 32 M, DIÂMETRO MÁXIMO DE 1000 MM, POTÊNCIA INSTALADA DE 350 HP, MESA ROTATIVA COM TORQUE MÁXIMO DE 263 KNM - CHP DIURNO. AF_01/2016</t>
  </si>
  <si>
    <t>PERFURATRIZ DE COROA DIAMANTADA PARA CONCRETO, DIÂMETRO ATÉ 250 MM, MOTOR ELÉTRICO 220 V, POTÊNCIA 2.500 W - CHI DIURNO. AF_05/2023</t>
  </si>
  <si>
    <t>PERFURATRIZ DE COROA DIAMANTADA PARA CONCRETO, DIÂMETRO ATÉ 250 MM, MOTOR ELÉTRICO 220 V, POTÊNCIA 2.500 W - CHP DIURNO. AF_05/2023</t>
  </si>
  <si>
    <t>PERFURATRIZ HIDRÁULICA SOBRE CAMINHÃO COM TRADO CURTO ACOPLADO, PROFUNDIDADE MÁXIMA DE 20 M, DIÂMETRO MÁXIMO DE 1500 MM, POTÊNCIA INSTALADA DE 137 HP, MESA ROTATIVA COM TORQUE MÁXIMO DE 30 KNM - CHI DIURNO. AF_06/2015</t>
  </si>
  <si>
    <t>PERFURATRIZ HIDRÁULICA SOBRE CAMINHÃO COM TRADO CURTO ACOPLADO, PROFUNDIDADE MÁXIMA DE 20 M, DIÂMETRO MÁXIMO DE 1500 MM, POTÊNCIA INSTALADA DE 137 HP, MESA ROTATIVA COM TORQUE MÁXIMO DE 30 KNM - CHP DIURNO. AF_06/2015</t>
  </si>
  <si>
    <t>PERFURATRIZ HIDRÁULICA SOBRE ESTEIRA, TORQUE MÁXIMO 161 KNM, PROFUNDIDADE MÁXIMA 54 M, DIÂMETRO MÁXIMO 1500 MM, POTÊNCIA MOTOR 268 HP - CHI DIURNO. AF_04/2019</t>
  </si>
  <si>
    <t>PERFURATRIZ HIDRÁULICA SOBRE ESTEIRA, TORQUE MÁXIMO 161 KNM, PROFUNDIDADE MÁXIMA 54 M, DIÂMETRO MÁXIMO 1500 MM, POTÊNCIA MOTOR 268 HP - CHP DIURNO. AF_04/2019</t>
  </si>
  <si>
    <t>PERFURATRIZ HIDRÁULICA SOBRE ESTEIRA, TORQUE MÁXIMO 98 KNM, PROFUNDIDADE MÁXIMA 25 M, DIÂMETRO MÁXIMO 115 MM, POTÊNCIA MOTOR 190 HP - CHI DIURNO. AF_02/2021</t>
  </si>
  <si>
    <t>PERFURATRIZ HIDRÁULICA SOBRE ESTEIRA, TORQUE MÁXIMO 98 KNM, PROFUNDIDADE MÁXIMA 25 M, DIÂMETRO MÁXIMO 115 MM, POTÊNCIA MOTOR 190 HP - CHP DIURNO. AF_02/2021</t>
  </si>
  <si>
    <t>PERFURATRIZ MANUAL, TORQUE MAXIMO 55 KGF.M, POTENCIA 5 CV, COM DIAMETRO MAXIMO 8 1/2" - CHI DIURNO. AF_11/2016</t>
  </si>
  <si>
    <t>PERFURATRIZ MANUAL, TORQUE MAXIMO 55 KGF.M, POTENCIA 5 CV, COM DIAMETRO MAXIMO 8 1/2" - CHP DIURNO. AF_11/2016</t>
  </si>
  <si>
    <t>PERFURATRIZ MANUAL, TORQUE MÁXIMO 83 N.M, POTÊNCIA 5 CV, COM DIÂMETRO MÁXIMO 4" - CHI DIURNO. AF_06/2015</t>
  </si>
  <si>
    <t>PERFURATRIZ MANUAL, TORQUE MÁXIMO 83 N.M, POTÊNCIA 5 CV, COM DIÂMETRO MÁXIMO 4" - CHP DIURNO. AF_06/2015</t>
  </si>
  <si>
    <t>PERFURATRIZ PARA EXECUÇÃO DE ESTACAS SECANTES, TIPO HÉLICE CONTÍNUA COM CABEÇOTE DUPLO E TUBO METÁLICO - CHI DIURNO. AF_04/2019</t>
  </si>
  <si>
    <t>PERFURATRIZ PARA EXECUÇÃO DE ESTACAS SECANTES, TIPO HÉLICE CONTÍNUA COM CABEÇOTE DUPLO E TUBO METÁLICO - CHP DIURNO. AF_04/2019</t>
  </si>
  <si>
    <t>PERFURATRIZ PARA FURO DIRECIONAL HORIZONTAL (HDD) COM CAPACIDADE ATÉ 89 KN, POTÊNCIA 24,8 HP A 80 HP (INCLUSO FERRAMENTAS E LOCALIZADOR) - CHI DIURNO. AF_05/2023</t>
  </si>
  <si>
    <t>PERFURATRIZ PARA FURO DIRECIONAL HORIZONTAL (HDD) COM CAPACIDADE ATÉ 89 KN, POTÊNCIA 24,8 HP A 80 HP (INCLUSO FERRAMENTAS E LOCALIZADOR) - CHP DIURNO. AF_05/2023</t>
  </si>
  <si>
    <t>PERFURATRIZ PARA FURO DIRECIONAL HORIZONTAL (HDD) COM CAPACIDADE DE 201 KN A 560 KN, POTÊNCIA 200 HP A 260 HP (INCLUSO FERRAMENTAS E LOCALIZADOR) - CHI DIURNO. AF_05/2023</t>
  </si>
  <si>
    <t>PERFURATRIZ PARA FURO DIRECIONAL HORIZONTAL (HDD) COM CAPACIDADE DE 201 KN A 560 KN, POTÊNCIA 200 HP A 260 HP (INCLUSO FERRAMENTAS E LOCALIZADOR) - CHP DIURNO. AF_05/2023</t>
  </si>
  <si>
    <t>PERFURATRIZ PARA FURO DIRECIONAL HORIZONTAL (HDD) COM CAPACIDADE DE 90 KN A 200 KN, POTÊNCIA 100 HP A 160 HP (INCLUSO FERRAMENTAS E LOCALIZADOR) - CHI DIURNO. AF_05/2023</t>
  </si>
  <si>
    <t>PERFURATRIZ PARA FURO DIRECIONAL HORIZONTAL (HDD) COM CAPACIDADE DE 90 KN A 200 KN, POTÊNCIA 100 HP A 160 HP (INCLUSO FERRAMENTAS E LOCALIZADOR) - CHP DIURNO. AF_05/2023</t>
  </si>
  <si>
    <t>PERFURATRIZ PNEUMATICA MANUAL DE PESO MEDIO, MARTELETE, 18KG, COMPRIMENTO MÁXIMO DE CURSO DE 6 M, DIAMETRO DO PISTAO DE 5,5 CM - CHI DIURNO. AF_11/2016</t>
  </si>
  <si>
    <t>PERFURATRIZ PNEUMATICA MANUAL DE PESO MEDIO, MARTELETE, 18KG, COMPRIMENTO MÁXIMO DE CURSO DE 6 M, DIAMETRO DO PISTAO DE 5,5 CM - CHP DIURNO. AF_11/2016</t>
  </si>
  <si>
    <t>PERFURATRIZ ROTATIVA SOBRE ESTEIRA, TORQUE MAXIMO 2500 KGM, POTENCIA 110 HP, MOTOR DIESEL - CHI DIURNO. AF_05/2017</t>
  </si>
  <si>
    <t>PERFURATRIZ ROTATIVA SOBRE ESTEIRA, TORQUE MAXIMO 2500 KGM, POTENCIA 110 HP, MOTOR DIESEL- CHP DIURNO. AF_05/2017</t>
  </si>
  <si>
    <t>PERFURATRIZ SOBRE ESTEIRA, TORQUE MÁXIMO 600 KGF, PESO MÉDIO 1000 KG, POTÊNCIA 20 HP, DIÂMETRO MÁXIMO 10" - CHI DIURNO. AF_06/2015</t>
  </si>
  <si>
    <t>PERFURATRIZ SOBRE ESTEIRA, TORQUE MÁXIMO 600 KGF, PESO MÉDIO 1000 KG, POTÊNCIA 20 HP, DIÂMETRO MÁXIMO 10" - CHP DIURNO. AF_06/2015</t>
  </si>
  <si>
    <t>PERFURATRIZ SOBRE ESTEIRA, TORQUE MÁXIMO 600 KGF, POTÊNCIA ENTRE 50 E 60 HP, DIÂMETRO MÁXIMO 10" - CHI DIURNO. AF_11/2016</t>
  </si>
  <si>
    <t>PERFURATRIZ SOBRE ESTEIRA, TORQUE MÁXIMO 600 KGF, POTÊNCIA ENTRE 50 E 60 HP, DIÂMETRO MÁXIMO 10" - CHP DIURNO. AF_11/2016</t>
  </si>
  <si>
    <t>PLACA VIBRATÓRIA REVERSÍVEL COM MOTOR 4 TEMPOS A GASOLINA, FORÇA CENTRÍFUGA DE 25 KN (2500 KGF), POTÊNCIA 5,5 CV - CHI DIURNO. AF_08/2015</t>
  </si>
  <si>
    <t>PLACA VIBRATÓRIA REVERSÍVEL COM MOTOR 4 TEMPOS A GASOLINA, FORÇA CENTRÍFUGA DE 25 KN (2500 KGF), POTÊNCIA 5,5 CV - CHP DIURNO. AF_08/2015</t>
  </si>
  <si>
    <t>PLATAFORMA ELEVATÓRIA - CHI DIURNO. AF_04/2019</t>
  </si>
  <si>
    <t>PLATAFORMA ELEVATÓRIA - CHP DIURNO. AF_04/2019</t>
  </si>
  <si>
    <t>POLIDORA DE PISO (POLITRIZ), PESO DE 100KG, DIÂMETRO 450 MM, MOTOR ELÉTRICO, POTÊNCIA 4 HP - CHI DIURNO. AF_05/2023</t>
  </si>
  <si>
    <t>POLIDORA DE PISO (POLITRIZ), PESO DE 100KG, DIÂMETRO 450 MM, MOTOR ELÉTRICO, POTÊNCIA 4 HP - CHP DIURNO. AF_05/2023</t>
  </si>
  <si>
    <t>PROJETOR DE ARGAMASSA, CAPACIDADE DE PROJEÇÃO 1,5 M3/H, ALCANCE DE 30 ATÉ 60 M, MOTOR ELÉTRICO POTÊNCIA 7,5 HP - CHI DIURNO. AF_06/2014</t>
  </si>
  <si>
    <t>PROJETOR DE ARGAMASSA, CAPACIDADE DE PROJEÇÃO 1,5 M3/H, ALCANCE DE 30 ATÉ 60 M, MOTOR ELÉTRICO POTÊNCIA 7,5 HP - CHP DIURNO. AF_06/2014</t>
  </si>
  <si>
    <t>PROJETOR DE ARGAMASSA, CAPACIDADE DE PROJEÇÃO 2 M3/H, ALCANCE ATÉ 50 M, MOTOR ELÉTRICO POTÊNCIA 7,5 HP - CHI DIURNO. AF_06/2014</t>
  </si>
  <si>
    <t>PROJETOR DE ARGAMASSA, CAPACIDADE DE PROJEÇÃO 2 M3/H, ALCANCE ATÉ 50 M, MOTOR ELÉTRICO POTÊNCIA 7,5 HP - CHP DIURNO. AF_06/2014</t>
  </si>
  <si>
    <t>PROJETOR PNEUMÁTICO DE ARGAMASSA PARA CHAPISCO E REBOCO COM RECIPIENTE ACOPLADO, TIPO CANEQUINHA, COM COMPRESSOR DE AR REBOCÁVEL VAZÃO 89 PCM E MOTOR DIESEL DE 20 CV - CHI DIURNO. AF_05/2023</t>
  </si>
  <si>
    <t>PROJETOR PNEUMÁTICO DE ARGAMASSA PARA CHAPISCO E REBOCO COM RECIPIENTE ACOPLADO, TIPO CANEQUINHA, COM COMPRESSOR DE AR REBOCÁVEL VAZÃO 89 PCM E MOTOR DIESEL DE 20 CV - CHP DIURNO. AF_05/2023</t>
  </si>
  <si>
    <t>PULVERIZADOR DE TINTA ELÉTRICO/MÁQUINA DE PINTURA AIRLESS, VAZÃO 2 L/MIN - CHI DIURNO. AF_05/2023</t>
  </si>
  <si>
    <t>PULVERIZADOR DE TINTA ELÉTRICO/MÁQUINA DE PINTURA AIRLESS, VAZÃO 2 L/MIN - CHP DIURNO. AF_05/2023</t>
  </si>
  <si>
    <t>PÁ CARREGADEIRA SOBRE RODAS, POTÊNCIA 197 HP, CAPACIDADE DA CAÇAMBA 2,5 A 3,5 M3, PESO OPERACIONAL 18338 KG - CHI DIURNO. AF_06/2014</t>
  </si>
  <si>
    <t>PÁ CARREGADEIRA SOBRE RODAS, POTÊNCIA 197 HP, CAPACIDADE DA CAÇAMBA 2,5 A 3,5 M3, PESO OPERACIONAL 18338 KG - CHP DIURNO. AF_06/2014</t>
  </si>
  <si>
    <t>PÁ CARREGADEIRA SOBRE RODAS, POTÊNCIA LÍQUIDA 128 HP, CAPACIDADE DA CAÇAMBA 1,7 A 2,8 M3, PESO OPERACIONAL 11632 KG - CHI DIURNO. AF_06/2014</t>
  </si>
  <si>
    <t>PÁ CARREGADEIRA SOBRE RODAS, POTÊNCIA LÍQUIDA 128 HP, CAPACIDADE DA CAÇAMBA 1,7 A 2,8 M3, PESO OPERACIONAL 11632 KG - CHP DIURNO. AF_06/2014</t>
  </si>
  <si>
    <t>PÓRTICO ROLANTE MONOVIGA, PERFIL I, 4 PERNAS, CAPACIDADE 5 T - CHI DIURNO. AF_04/2019</t>
  </si>
  <si>
    <t>PÓRTICO ROLANTE MONOVIGA, PERFIL I, 4 PERNAS, CAPACIDADE 5 T - CHP DIURNO. AF_04/2019</t>
  </si>
  <si>
    <t>RECICLADORA DE ASFALTO A FRIO SOBRE RODAS, LARGURA FRESAGEM DE 2,0 M, POTÊNCIA 422 HP - CHI DIURNO. AF_11/2014</t>
  </si>
  <si>
    <t>RECICLADORA DE ASFALTO A FRIO SOBRE RODAS, LARGURA FRESAGEM DE 2,0 M, POTÊNCIA 422 HP - CHP DIURNO. AF_11/2014</t>
  </si>
  <si>
    <t>RETROESCAVADEIRA SOBRE RODAS COM CARREGADEIRA, PESO OPERACIONAL MÍN. 6,674, POTÊNCIA LÍQ 88 HP, COM MARTELO ROMPEDOR HIDRÁULICO ENTRE 275 A 362 KG - CHI DIURNO. AF_02/2021</t>
  </si>
  <si>
    <t>RETROESCAVADEIRA SOBRE RODAS COM CARREGADEIRA, PESO OPERACIONAL MÍN. 6,674, POTÊNCIA LÍQ 88 HP, COM MARTELO ROMPEDOR HIDRÁULICO ENTRE 275 A 362 KG - CHP DIURNO. AF_02/2021</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</si>
  <si>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</si>
  <si>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</si>
  <si>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</si>
  <si>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</si>
  <si>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</si>
  <si>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4X4, POTÊNCIA LÍQ. 88 HP, CAÇAMBA CARREG. CAP. MÍN. 1 M3, CAÇAMBA RETRO CAP. 0,26 M3, PESO OPERACIONAL MÍN. 6.674 KG, PROFUNDIDADE ESCAVAÇÃO MÁX. 4,37 M - CHP DIURNO. AF_06/2014</t>
  </si>
  <si>
    <t>ROLO COMPACTADOR DE PNEUS ESTÁTICO, PRESSÃO VARIÁVEL, POTÊNCIA 111 HP, PESO SEM/COM LASTRO 9,5 / 26 T, LARGURA DE TRABALHO 1,90 M - CHI DIURNO. AF_07/2014</t>
  </si>
  <si>
    <t>ROLO COMPACTADOR DE PNEUS ESTÁTICO, PRESSÃO VARIÁVEL, POTÊNCIA 111 HP, PESO SEM/COM LASTRO 9,5 / 26 T, LARGURA DE TRABALHO 1,90 M - CHP DIURNO. AF_07/2014</t>
  </si>
  <si>
    <t>ROLO COMPACTADOR DE PNEUS, ESTÁTICO, PRESSÃO VARIÁVEL, POTÊNCIA 110 HP, PESO SEM/COM LASTRO 10,8/27 T, LARGURA DE ROLAGEM 2,30 M - CHI DIURNO. AF_06/2017</t>
  </si>
  <si>
    <t>ROLO COMPACTADOR DE PNEUS, ESTÁTICO, PRESSÃO VARIÁVEL, POTÊNCIA 110 HP, PESO SEM/COM LASTRO 10,8/27 T, LARGURA DE ROLAGEM 2,30 M - CHP DIURNO. AF_06/2017</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</si>
  <si>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</si>
  <si>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CHP DIURNO. AF_06/2014</t>
  </si>
  <si>
    <t>ROLO COMPACTADOR VIBRATORIO TANDEM, ACO LISO, POTENCIA 125 HP, PESO SEM/COM LASTRO 10,20/11,65 T, LARGURA DE TRABALHO 1,73 M - CHI DIURNO. AF_11/2016</t>
  </si>
  <si>
    <t>ROLO COMPACTADOR VIBRATORIO TANDEM, ACO LISO, POTENCIA 125 HP, PESO SEM/COM LASTRO 10,20/11,65 T, LARGURA DE TRABALHO 1,73 M - CHP DIURNO. AF_11/2016</t>
  </si>
  <si>
    <t>ROLO COMPACTADOR VIBRATÓRIO DE UM CILINDRO AÇO LISO, POTÊNCIA 80 HP, PESO OPERACIONAL MÁXIMO 8,1 T, IMPACTO DINÂMICO 16,15 / 9,5 T, LARGURA DE TRABALHO 1,68 M - CHI DIURNO. AF_06/2014</t>
  </si>
  <si>
    <t>ROLO COMPACTADOR VIBRATÓRIO DE UM CILINDRO AÇO LISO, POTÊNCIA 80 HP, PESO OPERACIONAL MÁXIMO 8,1 T, IMPACTO DINÂMICO 16,15 / 9,5 T, LARGURA DE TRABALHO 1,68 M - CHP DIURNO. AF_06/2014</t>
  </si>
  <si>
    <t>ROLO COMPACTADOR VIBRATÓRIO PÉ DE CARNEIRO PARA SOLOS, POTÊNCIA 80 HP, PESO OPERACIONAL SEM/COM LASTRO 7,4 / 8,8 T, LARGURA DE TRABALHO 1,68 M - CHI DIURNO. AF_02/2016</t>
  </si>
  <si>
    <t>ROLO COMPACTADOR VIBRATÓRIO PÉ DE CARNEIRO PARA SOLOS, POTÊNCIA 80 HP, PESO OPERACIONAL SEM/COM LASTRO 7,4 / 8,8 T, LARGURA DE TRABALHO 1,68 M - CHP DIURNO. AF_02/2016</t>
  </si>
  <si>
    <t>ROLO COMPACTADOR VIBRATÓRIO PÉ DE CARNEIRO, OPERADO POR CONTROLE REMOTO, POTÊNCIA 12,5 KW, PESO OPERACIONAL 1,675 T, LARGURA DE TRABALHO 0,85 M - CHI DIURNO. AF_02/2016</t>
  </si>
  <si>
    <t>ROLO COMPACTADOR VIBRATÓRIO PÉ DE CARNEIRO, OPERADO POR CONTROLE REMOTO, POTÊNCIA 12,5 KW, PESO OPERACIONAL 1,675 T, LARGURA DE TRABALHO 0,85 M - CHP DIURNO. AF_02/2016</t>
  </si>
  <si>
    <t>ROLO COMPACTADOR VIBRATÓRIO REBOCÁVEL, CILINDRO DE AÇO LISO, POTÊNCIA DE TRAÇÃO DE 65 CV, PESO 4,7 T, IMPACTO DINÂMICO 18,3 T, LARGURA DE TRABALHO 1,67 M - CHI DIURNO. AF_02/2016</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</si>
  <si>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</si>
  <si>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CHI DIURNO. AF_06/2014</t>
  </si>
  <si>
    <t>ROLO COMPACTADOR VIBRATÓRIO TANDEM AÇO LISO, POTÊNCIA 58 HP, PESO SEM/COM LASTRO 6,5 / 9,4 T, LARGURA DE TRABALHO 1,2 M - CHP DIURNO. AF_06/2014</t>
  </si>
  <si>
    <t>RÉGUA VIBRATÓRIA DUPLA PARA CONCRETO, PESO DE 60KG, COMPRIMENTO 4 M, COM MOTOR A GASOLINA, POTÊNCIA 5,5 HP - CHI DIURNO. AF_09/2016</t>
  </si>
  <si>
    <t>RÉGUA VIBRATÓRIA DUPLA PARA CONCRETO, PESO DE 60KG, COMPRIMENTO 4 M, COM MOTOR A GASOLINA, POTÊNCIA 5,5 HP - CHP DIURNO. AF_09/2016</t>
  </si>
  <si>
    <t>SERRA CIRCULAR DE BANCADA COM MOTOR ELÉTRICO POTÊNCIA DE 5HP, COM COIFA PARA DISCO 10" - CHI DIURNO. AF_08/2015</t>
  </si>
  <si>
    <t>SERRA CIRCULAR DE BANCADA COM MOTOR ELÉTRICO POTÊNCIA DE 5HP, COM COIFA PARA DISCO 10" - CHP DIURNO. AF_08/2015</t>
  </si>
  <si>
    <t>SERRA FITA HORIZONTAL, ELÉTRICA, COM CONTROLE HIDRÁULICO, PAINEL DE COMANDO EM 24 V, MOTOR ELÉTRICO 1,5 CV, DIMENSÕES DA FITA 3880 X 27 X 0,9 MM, TRIFÁSICA - CHI DIURNO. AF_05/2023</t>
  </si>
  <si>
    <t>SERRA FITA HORIZONTAL, ELÉTRICA, COM CONTROLE HIDRÁULICO, PAINEL DE COMANDO EM 24 V, MOTOR ELÉTRICO 1,5 CV, DIMENSÕES DA FITA 3880 X 27 X 0,9 MM, TRIFÁSICA - CHP DIURNO. AF_05/2023</t>
  </si>
  <si>
    <t>TALHA MANUAL DE CORRENTE, CAPACIDADE DE 2 TON. COM ELEVAÇÃO DE 3 M - CHI DIURNO. AF_07/2016</t>
  </si>
  <si>
    <t>TALHA MANUAL DE CORRENTE, CAPACIDADE DE 2 TON. COM ELEVAÇÃO DE 3 M - CHP DIURNO. AF_07/2016</t>
  </si>
  <si>
    <t>TANQUE DE ASFALTO ESTACIONÁRIO COM MAÇARICO, CAPACIDADE 20.000 L - CHI DIURNO. AF_05/2023</t>
  </si>
  <si>
    <t>TANQUE DE ASFALTO ESTACIONÁRIO COM MAÇARICO, CAPACIDADE 20.000 L - CHP DIURNO. AF_05/2023</t>
  </si>
  <si>
    <t>TANQUE DE ASFALTO ESTACIONÁRIO COM SERPENTINA, CAPACIDADE 30.000 L - CHI DIURNO. AF_05/2023</t>
  </si>
  <si>
    <t>TANQUE DE ASFALTO ESTACIONÁRIO COM SERPENTINA, CAPACIDADE 30.000 L - CHP DIURNO. AF_05/2023</t>
  </si>
  <si>
    <t>TARTARUGA DE OXICORTE CG1, MONOFÁSICA, 220 V, FREQUÊNCIA 50 HZ, VELOCIDADE DE CORTE (MM/MIN) 50 A 750, DIÂMETRO MÍNIMO DO COMPASSO MM 200 - CHI DIURNO. AF_05/2023</t>
  </si>
  <si>
    <t>TARTARUGA DE OXICORTE CG1, MONOFÁSICA, 220 V, FREQUÊNCIA 50 HZ, VELOCIDADE DE CORTE (MM/MIN) 50 A 750, DIÂMETRO MÍNIMO DO COMPASSO MM 200 - CHP DIURNO. AF_05/2023</t>
  </si>
  <si>
    <t>TERMOFUSORA PARA TUBOS E CONEXÕES EM PPR COM DIÂMETROS DE 20 A 63 MM, POTÊNCIA DE 800 W, TENSAO 220 V - CHI DIURNO. AF_05/2022</t>
  </si>
  <si>
    <t>TERMOFUSORA PARA TUBOS E CONEXÕES EM PPR COM DIÂMETROS DE 20 A 63 MM, POTÊNCIA DE 800 W, TENSAO 220 V - CHP DIURNO. AF_05/2022</t>
  </si>
  <si>
    <t>TERMOFUSORA PARA TUBOS E CONEXÕES EM PPR COM DIÂMETROS DE 75 A 110 MM, POTÊNCIA DE *1100* W, TENSÃO 220 V - CHI DIURNO. AF_05/2022</t>
  </si>
  <si>
    <t>TERMOFUSORA PARA TUBOS E CONEXÕES EM PPR COM DIÂMETROS DE 75 A 110 MM, POTÊNCIA DE *1100* W, TENSÃO 220 V - CHP DIURNO. AF_05/2022</t>
  </si>
  <si>
    <t>TORRE, COMPOSTA POR GUINCHO MECÂNICO, GUINCHO MANUAL, CABOS DE AÇO, PITEIRA E SOQUETE - CHI DIURNO. AF_05/2023</t>
  </si>
  <si>
    <t>TORRE, COMPOSTA POR GUINCHO MECÂNICO, GUINCHO MANUAL, CABOS DE AÇO, PITEIRA E SOQUETE - CHP DIURNO. AF_05/2023</t>
  </si>
  <si>
    <t>TRATOR DE ESTEIRAS, POTÊNCIA 100 HP, PESO OPERACIONAL 9,4 T, COM LÂMINA 2,19 M3 - CHI DIURNO. AF_06/2014</t>
  </si>
  <si>
    <t>TRATOR DE ESTEIRAS, POTÊNCIA 100 HP, PESO OPERACIONAL 9,4 T, COM LÂMINA 2,19 M3 - CHP DIURNO. AF_06/2014</t>
  </si>
  <si>
    <t>TRATOR DE ESTEIRAS, POTÊNCIA 125 HP, PESO OPERACIONAL 12,9 T, COM LÂMINA 2,7 M3 - CHI DIURNO. AF_10/2014</t>
  </si>
  <si>
    <t>TRATOR DE ESTEIRAS, POTÊNCIA 125 HP, PESO OPERACIONAL 12,9 T, COM LÂMINA 2,7 M3 - CHP DIURNO. AF_10/2014</t>
  </si>
  <si>
    <t>TRATOR DE ESTEIRAS, POTÊNCIA 150 HP, PESO OPERACIONAL 16,7 T, COM RODA MOTRIZ ELEVADA E LÂMINA 3,18 M3 - CHI DIURNO. AF_06/2014</t>
  </si>
  <si>
    <t>TRATOR DE ESTEIRAS, POTÊNCIA 150 HP, PESO OPERACIONAL 16,7 T, COM RODA MOTRIZ ELEVADA E LÂMINA 3,18 M3 - CHP DIURNO. AF_06/2014</t>
  </si>
  <si>
    <t>TRATOR DE ESTEIRAS, POTÊNCIA 170 HP, PESO OPERACIONAL 19 T, CAÇAMBA 5,2 M3 - CHI DIURNO. AF_06/2014</t>
  </si>
  <si>
    <t>TRATOR DE ESTEIRAS, POTÊNCIA 170 HP, PESO OPERACIONAL 19 T, CAÇAMBA 5,2 M3 - CHP DIURNO. AF_06/2014</t>
  </si>
  <si>
    <t>TRATOR DE ESTEIRAS, POTÊNCIA 347 HP, PESO OPERACIONAL 38,5 T, COM LÂMINA 8,70 M3 - CHI DIURNO. AF_06/2014</t>
  </si>
  <si>
    <t>TRATOR DE ESTEIRAS, POTÊNCIA 347 HP, PESO OPERACIONAL 38,5 T, COM LÂMINA 8,70 M3 - CHP DIURNO. AF_06/2014</t>
  </si>
  <si>
    <t>TRATOR DE PNEUS COM POTÊNCIA DE 122 CV, TRAÇÃO 4X4, COM GRADE DE DISCOS ACOPLADA - CHI DIURNO. AF_02/2017</t>
  </si>
  <si>
    <t>TRATOR DE PNEUS COM POTÊNCIA DE 122 CV, TRAÇÃO 4X4, COM GRADE DE DISCOS ACOPLADA - CHP DIURNO. AF_02/2017</t>
  </si>
  <si>
    <t>TRATOR DE PNEUS COM POTÊNCIA DE 122 CV, TRAÇÃO 4X4, COM VASSOURA MECÂNICA ACOPLADA - CHI DIURNO. AF_02/2017</t>
  </si>
  <si>
    <t>TRATOR DE PNEUS COM POTÊNCIA DE 122 CV, TRAÇÃO 4X4, COM VASSOURA MECÂNICA ACOPLADA - CHP DIURNO. AF_02/2017</t>
  </si>
  <si>
    <t>TRATOR DE PNEUS COM POTÊNCIA DE 85 CV, TRAÇÃO 4X4, COM GRADE DE DISCOS ACOPLADA - CHI DIURNO. AF_02/2017</t>
  </si>
  <si>
    <t>TRATOR DE PNEUS COM POTÊNCIA DE 85 CV, TRAÇÃO 4X4, COM GRADE DE DISCOS ACOPLADA - CHP DIURNO. AF_02/2017</t>
  </si>
  <si>
    <t>TRATOR DE PNEUS COM POTÊNCIA DE 85 CV, TRAÇÃO 4X4, COM VASSOURA MECÂNICA ACOPLADA - CHI DIURNO. AF_02/2017</t>
  </si>
  <si>
    <t>TRATOR DE PNEUS COM POTÊNCIA DE 85 CV, TRAÇÃO 4X4, COM VASSOURA MECÂNICA ACOPLADA - CHP DIURNO. AF_03/2017</t>
  </si>
  <si>
    <t>TRATOR DE PNEUS, POTÊNCIA 122 CV, TRAÇÃO 4X4, PESO COM LASTRO DE 4.510 KG - CHI DIURNO. AF_06/2014</t>
  </si>
  <si>
    <t>TRATOR DE PNEUS, POTÊNCIA 122 CV, TRAÇÃO 4X4, PESO COM LASTRO DE 4.510 KG - CHP DIURNO. AF_06/2014</t>
  </si>
  <si>
    <t>TRATOR DE PNEUS, POTÊNCIA 85 CV, TRAÇÃO 4X4, PESO COM LASTRO DE 4.675 KG - CHI DIURNO. AF_06/2014</t>
  </si>
  <si>
    <t>TRATOR DE PNEUS, POTÊNCIA 85 CV, TRAÇÃO 4X4, PESO COM LASTRO DE 4.675 KG - CHP DIURNO. AF_06/2014</t>
  </si>
  <si>
    <t>UNIDADE DOSADORA AIRLESS TIPO HOT SPRAY - CHI DIURNO. AF_05/2023</t>
  </si>
  <si>
    <t>UNIDADE DOSADORA AIRLESS TIPO HOT SPRAY - CHP DIURNO. AF_05/2023</t>
  </si>
  <si>
    <t>USINA DE ASFALTO À FRIO, CAPACIDADE DE 40 A 60 TON/HORA, ELÉTRICA POTÊNCIA 30 CV - CHI DIURNO. AF_05/2023</t>
  </si>
  <si>
    <t>USINA DE ASFALTO À FRIO, CAPACIDADE DE 40 A 60 TON/HORA, ELÉTRICA POTÊNCIA 30 CV - CHP DIURNO. AF_05/2023</t>
  </si>
  <si>
    <t>USINA DE ASFALTO, TIPO GRAVIMÉTRICA, PROD 150 TON/HORA - CHI DIURNO. AF_12/2019</t>
  </si>
  <si>
    <t>USINA DE ASFALTO, TIPO GRAVIMÉTRICA, PROD 150 TON/HORA - CHP DIURNO. AF_12/2019</t>
  </si>
  <si>
    <t>USINA DE CONCRETO FIXA, CAPACIDADE NOMINAL DE 90 A 120 M3/H, SEM SILO - CHI DIURNO. AF_07/2016</t>
  </si>
  <si>
    <t>USINA DE CONCRETO FIXA, CAPACIDADE NOMINAL DE 90 A 120 M3/H, SEM SILO - CHP DIURNO. AF_07/2016</t>
  </si>
  <si>
    <t>USINA DE LAMA ASFÁLTICA, PROD 30 A 50 T/H, SILO DE AGREGADO 7 M3, RESERVATÓRIOS PARA EMULSÃO E ÁGUA DE 2,3 M3 CADA, MISTURADOR TIPO PUG MILL A SER MONTADO SOBRE CAMINHÃO - CHI DIURNO. AF_10/2014</t>
  </si>
  <si>
    <t>USINA DE LAMA ASFÁLTICA, PROD 30 A 50 T/H, SILO DE AGREGADO 7 M3, RESERVATÓRIOS PARA EMULSÃO E ÁGUA DE 2,3 M3 CADA, MISTURADOR TIPO PUG MILL A SER MONTADO SOBRE CAMINHÃO - CHP DIURNO. AF_10/2014</t>
  </si>
  <si>
    <t>USINA DE MISTURA ASFÁLTICA À QUENTE, TIPO CONTRA FLUXO, PROD 100 A 140 TON/HORA - CHI DIURNO. AF_12/2019</t>
  </si>
  <si>
    <t>USINA DE MISTURA ASFÁLTICA À QUENTE, TIPO CONTRA FLUXO, PROD 100 A 140 TON/HORA - CHP DIURNO. AF_12/2019</t>
  </si>
  <si>
    <t>USINA DE MISTURA ASFÁLTICA À QUENTE, TIPO CONTRA FLUXO, PROD 40 A 80 TON/HORA - CHI DIURNO. AF_05/2023</t>
  </si>
  <si>
    <t>USINA DE MISTURA ASFÁLTICA À QUENTE, TIPO CONTRA FLUXO, PROD 40 A 80 TON/HORA - CHP DIURNO. AF_05/2023</t>
  </si>
  <si>
    <t>USINA MISTURADORA DE SOLOS, CAPACIDADE DE 200 A 500 TON/H, POTENCIA 75KW - CHI DIURNO. AF_07/2016</t>
  </si>
  <si>
    <t>USINA MISTURADORA DE SOLOS, CAPACIDADE DE 200 A 500 TON/H, POTENCIA 75KW - CHP DIURNO. AF_07/2016</t>
  </si>
  <si>
    <t>VARREDEIRA DE GRAMA SINTÉTICA A GASOLINA, 2,4 CV, 4 TEMPOS - CHI DIURNO. AF_05/2023</t>
  </si>
  <si>
    <t>VARREDEIRA DE GRAMA SINTÉTICA A GASOLINA, 2,4 CV, 4 TEMPOS - CHP DIURNO. AF_05/2023</t>
  </si>
  <si>
    <t>VASSOURA MECÂNICA REBOCÁVEL COM ESCOVA CILÍNDRICA, LARGURA ÚTIL DE VARRIMENTO DE 2,44 M - CHI DIURNO. AF_06/2014</t>
  </si>
  <si>
    <t>VASSOURA MECÂNICA REBOCÁVEL COM ESCOVA CILÍNDRICA, LARGURA ÚTIL DE VARRIMENTO DE 2,44 M - CHP DIURNO. AF_06/2014</t>
  </si>
  <si>
    <t>VIBRADOR DE IMERSÃO, DIÂMETRO DE PONTEIRA 45MM, MOTOR ELÉTRICO TRIFÁSICO POTÊNCIA DE 2 CV - CHI DIURNO. AF_06/2015</t>
  </si>
  <si>
    <t>VIBRADOR DE IMERSÃO, DIÂMETRO DE PONTEIRA 45MM, MOTOR ELÉTRICO TRIFÁSICO POTÊNCIA DE 2 CV - CHP DIURNO. AF_06/2015</t>
  </si>
  <si>
    <t>VIBROACABADORA DE ASFALTO SOBRE ESTEIRAS, LARGURA DE PAVIMENTAÇÃO 1,90 M A 5,30 M, POTÊNCIA 105 HP CAPACIDADE 450 T/H - CHI DIURNO. AF_11/2014</t>
  </si>
  <si>
    <t>VIBROACABADORA DE ASFALTO SOBRE ESTEIRAS, LARGURA DE PAVIMENTAÇÃO 1,90 M A 5,30 M, POTÊNCIA 105 HP CAPACIDADE 450 T/H - CHP DIURNO.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</si>
  <si>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</si>
  <si>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</si>
  <si>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Demolições e Remoções</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</si>
  <si>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</si>
  <si>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</si>
  <si>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</si>
  <si>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</si>
  <si>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</si>
  <si>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ARGAMASSAS, DE FORMA DE FORMA MECANIZADA COM MARTELETE, SEM REAPROVEITAMENTO. AF_09/2023</t>
  </si>
  <si>
    <t>DEMOLIÇÃO DE ARGAMASSAS, DE FORMA MANUAL, SEM REAPROVEITAMENTO. AF_09/2023</t>
  </si>
  <si>
    <t>DEMOLIÇÃO DE ESTRUTURAS DE CONCRETO ARMADO EM GERAL, DE FORMA MECANIZADA COM ROMPEDOR ACOPLADO EM ESCAVADEIRA HIDRÁULICA, SEM REAPROVEITAMENTO. AF_09/2023</t>
  </si>
  <si>
    <t>DEMOLIÇÃO DE GUIAS, SARJETAS OU SARJETÕES, DE FORMA MECANIZADA, SEM REAPROVEITAMENTO. AF_09/2023</t>
  </si>
  <si>
    <t>DEMOLIÇÃO DE LAJES, EM CONCRETO ARMADO, DE FORMA MANUAL, SEM REAPROVEITAMENTO. AF_09/2023</t>
  </si>
  <si>
    <t>DEMOLIÇÃO DE LAJES, EM CONCRETO ARMADO, DE FORMA MECANIZADA COM MARTELETE,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</si>
  <si>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</si>
  <si>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</si>
  <si>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PISO DE CONCRETO SIMPLES, DE FORMA MANUAL, SEM REAPROVEITAMENTO. AF_09/2023</t>
  </si>
  <si>
    <t>DEMOLIÇÃO DE PISO DE CONCRETO SIMPLES, DE FORMA MECANIZADA COM MARTELETE, SEM REAPROVEITAMENTO. AF_09/2023</t>
  </si>
  <si>
    <t>DEMOLIÇÃO DE REVESTIMENTO CERÂMICO, DE FORMA MANUAL, SEM REAPROVEITAMENTO. AF_09/2023</t>
  </si>
  <si>
    <t>DEMOLIÇÃO DE REVESTIMENTO CERÂMICO, DE FORMA MECANIZADA COM MARTELETE, SEM REAPROVEITAMENTO. AF_09/2023</t>
  </si>
  <si>
    <t>DEMOLIÇÃO DE RODAPÉ CERÂMICO, DE FORMA MANUAL, SEM REAPROVEITAMENTO. AF_09/2023</t>
  </si>
  <si>
    <t>DEMOLIÇÃO PARCIAL DE PAVIMENTO ASFÁLTICO, DE FORMA MECANIZADA, SEM REAPROVEITAMENTO. AF_09/2023</t>
  </si>
  <si>
    <t>REMOÇAO DE GUIAS PRÉ-FABRICADAS DE CONCRETO, DE FORMA MECANIZADA, COM REAPROVEITAMENTO. AF_09/2023</t>
  </si>
  <si>
    <t>REMOÇÃO CALHAS E RUFOS, DE FORMA MANUAL, SEM REAPROVEITAMENTO. AF_09/2023</t>
  </si>
  <si>
    <t>REMOÇÃO DE ACESSÓRIOS, DE FORMA MANUAL, SEM REAPROVEITAMENTO. AF_09/2023</t>
  </si>
  <si>
    <t>REMOÇÃO DE ALAMBRADOS PARA QUADRAS POLIESPORTIVAS, ESTRUTURADO POR TUBOS DE AÇO GALVANIZADO, COM TELA DE ARAME GALVANIZADO, DE FORMA MANUAL, SEM REAPROVEITAMENTO. AF_09/2023</t>
  </si>
  <si>
    <t>REMOÇÃO DE CABOS ELÉTRICOS, COM SEÇÃO DE 10 MM², FORMA MANUAL, SEM REAPROVEITAMENTO. AF_09/2023</t>
  </si>
  <si>
    <t>REMOÇÃO DE CABOS ELÉTRICOS, COM SEÇÃO DE 16 MM², FORMA MANUAL, SEM REAPROVEITAMENTO. AF_09/2023</t>
  </si>
  <si>
    <t>REMOÇÃO DE CABOS ELÉTRICOS, COM SEÇÃO DE 25 MM², FORMA MANUAL,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</si>
  <si>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</si>
  <si>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</si>
  <si>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CERCAS E MOURÕES, DE FORMA MANUAL, SEM REAPROVEITAMENTO. AF_09/2023</t>
  </si>
  <si>
    <t>REMOÇÃO DE CHAPAS E PERFIS DE DRYWALL, DE FORMA MANUAL, SEM REAPROVEITAMENTO. AF_09/2023</t>
  </si>
  <si>
    <t>REMOÇÃO DE FORRO DE GESSO, DE FORMA MANUAL, SEM REAPROVEITAMENTO. AF_09/2023</t>
  </si>
  <si>
    <t>REMOÇÃO DE FORROS DE DRYWALL, PVC E FIBROMINERAL, DE FORMA MANUAL, SEM REAPROVEITAMENTO. AF_09/2023</t>
  </si>
  <si>
    <t>REMOÇÃO DE INTERRUPTORES/TOMADAS ELÉTRICAS, DE FORMA MANUAL, SEM REAPROVEITAMENTO. AF_09/2023</t>
  </si>
  <si>
    <t>REMOÇÃO DE JANELAS, DE FORMA MANUAL, SEM REAPROVEITAMENTO. AF_09/2023</t>
  </si>
  <si>
    <t>REMOÇÃO DE LOUÇAS, DE FORMA MANUAL, SEM REAPROVEITAMENTO. AF_09/2023</t>
  </si>
  <si>
    <t>REMOÇÃO DE LUMINÁRIAS, DE FORMA MANUAL, SEM REAPROVEITAMENTO. AF_09/2023</t>
  </si>
  <si>
    <t>REMOÇÃO DE METAIS SANITÁRIOS, DE FORMA MANUAL, SEM REAPROVEITAMENTO. AF_09/2023</t>
  </si>
  <si>
    <t>REMOÇÃO DE PISO DE BLOCO INTERTRAVADO OU DE PEDRA PORTUGUESA, DE FORMA MANUAL, COM REAPROVEITAMENTO. AF_09/2023</t>
  </si>
  <si>
    <t>REMOÇÃO DE PISO DE MADEIRA (ASSOALHO E BARROTE), DE FORMA MANUAL, SEM REAPROVEITAMENTO. AF_09/2023</t>
  </si>
  <si>
    <t>REMOÇÃO DE PLACAS DE SINALIZAÇÃO VIÁRIA, DE FORMA MANUAL, SEM REAPROVEITAMENTO. AF_09/2023</t>
  </si>
  <si>
    <t>REMOÇÃO DE PLACAS E PILARETES DE CONCRETO, DE FORMA MANUAL, SEM REAPROVEITAMENTO. AF_09/2023</t>
  </si>
  <si>
    <t>REMOÇÃO DE PORTAS, DE FORMA MANUAL, SEM REAPROVEITAMENTO. AF_09/2023</t>
  </si>
  <si>
    <t>REMOÇÃO DE PROTEÇÃO TÉRMICA PARA COBERTURA EM EPS, DE FORMA MANUAL, SEM REAPROVEITAMENTO. AF_09/2023</t>
  </si>
  <si>
    <t>REMOÇÃO DE SUPORTE METÁLICO OU DE MADEIRA PARA PLACAS DE SINALIZAÇÃO VIÁRIA, DE FORMA MANUAL, SEM REAPROVEITAMENTO. AF_09/2023</t>
  </si>
  <si>
    <t>REMOÇÃO DE TAPUME/ CHAPAS METÁLICAS E DE MADEIRA, DE FORMA MANUAL, SEM REAPROVEITAMENTO. AF_09/2023</t>
  </si>
  <si>
    <t>REMOÇÃO DE TELA DE ARAME GALVANIZADO DE ALAMBRADOS PARA QUADRAS POLIESPORTIVAS, DE FORMA MANUAL, SEM REMOÇÃO DA ESTRUTURA DE SUSTENTAÇÃO, SEM REAPROVEITAMENTO. AF_09/2023</t>
  </si>
  <si>
    <t>REMOÇÃO DE TELHAS DE FIBROCIMENTO METÁLICA E CERÂMICA, DE FORMA MANUAL, SEM REAPROVEITAMENTO. AF_09/2023</t>
  </si>
  <si>
    <t>REMOÇÃO DE TELHAS DE FIBROCIMENTO, METÁLICA E CERÂMICA, DE FORMA MECANIZADA, COM USO DE GUINDASTE, SEM REAPROVEITAMENTO. AF_09/2023</t>
  </si>
  <si>
    <t>REMOÇÃO DE TESOURAS DE MADEIRA, COM VÃO MAIOR OU IGUAL A 8M, DE FORMA MANUAL, SEM REAPROVEITAMENTO. AF_09/2023</t>
  </si>
  <si>
    <t>REMOÇÃO DE TESOURAS DE MADEIRA, COM VÃO MAIOR OU IGUAL A 8M, DE FORMA MECANIZADA, COM REAPROVEITAMENTO. AF_09/2023</t>
  </si>
  <si>
    <t>REMOÇÃO DE TESOURAS DE MADEIRA, COM VÃO MENOR QUE 8M, DE FORMA MANUAL, SEM REAPROVEITAMENTO. AF_09/2023</t>
  </si>
  <si>
    <t>REMOÇÃO DE TESOURAS DE MADEIRA, COM VÃO MENOR QUE 8M, DE FORMA MECANIZADA, COM REAPROVEITAMENTO. AF_09/2023</t>
  </si>
  <si>
    <t>REMOÇÃO DE TESOURAS METÁLICAS, COM VÃO MAIOR OU IGUAL A 8M, DE FORMA MANUAL, SEM REAPROVEITAMENTO. AF_09/2023</t>
  </si>
  <si>
    <t>REMOÇÃO DE TESOURAS METÁLICAS, COM VÃO MAIOR OU IGUAL A 8M, DE FORMA MECANIZADA, COM REAPROVEITAMENTO. AF_09/2023</t>
  </si>
  <si>
    <t>REMOÇÃO DE TESOURAS METÁLICAS, COM VÃO MENOR QUE 8M, DE FORMA MANUAL, SEM REAPROVEITAMENTO. AF_09/2023</t>
  </si>
  <si>
    <t>REMOÇÃO DE TESOURAS METÁLICAS, COM VÃO MENOR QUE 8M, DE FORMA MECANIZADA, COM REAPROVEITAMENTO. AF_09/2023</t>
  </si>
  <si>
    <t>REMOÇÃO DE TRAMA DE MADEIRA PARA COBERTURA, DE FORMA MANUAL, SEM REAPROVEITAMENTO. AF_09/2023</t>
  </si>
  <si>
    <t>REMOÇÃO DE TRAMA METÁLICA OU DE MADEIRA PARA FORRO, DE FORMA MANUAL, SEM REAPROVEITAMENTO. AF_09/2023</t>
  </si>
  <si>
    <t>REMOÇÃO DE TRAMA METÁLICA PARA COBERTURA, DE FORMA MANUAL, SEM REAPROVEITAMENTO. AF_09/2023</t>
  </si>
  <si>
    <t>REMOÇÃO DE TUBULAÇÕES (TUBOS E CONEXÕES) DE ÁGUA FRIA, DE FORMA MANUAL, SEM REAPROVEITAMENTO. AF_09/2023</t>
  </si>
  <si>
    <t>REMOÇÃO DE VIDRO, EM FACHADAS DE VIDRO, DE FORMA MECANIZADA, COM USO DE PLATAFORMA ELEVATÓRIA, SEM REAPROVEITAMENTO. AF_09/2023</t>
  </si>
  <si>
    <t>Depreciação, Juros, Impostos e Seguros, Manutenção e Materiais na Operação dos Equipamentos</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</si>
  <si>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</si>
  <si>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</si>
  <si>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</si>
  <si>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</si>
  <si>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BATE ESTACA PARA INSTALAÇÃO DE DEFENSAS METÁLICAS (GUARD RAIL) FIXO, INCLUSIVE CAMINHÃO TOCO PBT 9.700 KG, POTÊNCIA DE 160 CV - DEPRECIAÇÃO. AF_05/2023</t>
  </si>
  <si>
    <t>BATE ESTACA PARA INSTALAÇÃO DE DEFENSAS METÁLICAS (GUARD RAIL) FIXO, INCLUSIVE CAMINHÃO TOCO PBT 9.700 KG, POTÊNCIA DE 160 CV - IMPOSTOS E SEGUROS. AF_05/2023</t>
  </si>
  <si>
    <t>BATE ESTACA PARA INSTALAÇÃO DE DEFENSAS METÁLICAS (GUARD RAIL) FIXO, INCLUSIVE CAMINHÃO TOCO PBT 9.700 KG, POTÊNCIA DE 160 CV - JUROS. AF_05/2023</t>
  </si>
  <si>
    <t>BATE ESTACA PARA INSTALAÇÃO DE DEFENSAS METÁLICAS (GUARD RAIL) FIXO, INCLUSIVE CAMINHÃO TOCO PBT 9.700 KG, POTÊNCIA DE 160 CV - MANUTENÇÃO. AF_05/2023</t>
  </si>
  <si>
    <t>BATE ESTACA PARA INSTALAÇÃO DE DEFENSAS METÁLICAS (GUARD RAIL) FIXO, INCLUSIVE CAMINHÃO TOCO PBT 9.700 KG, POTÊNCIA DE 160 CV - MATERIAIS NA OPERAÇÃO. AF_05/2023</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</si>
  <si>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</si>
  <si>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</si>
  <si>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</si>
  <si>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</si>
  <si>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</si>
  <si>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</si>
  <si>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</si>
  <si>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</si>
  <si>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</si>
  <si>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</si>
  <si>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</si>
  <si>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</si>
  <si>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BETONEIRA CAPACIDADE NOMINAL DE 250 L, CAPACIDADE DE MISTURA DE 175 L, MOTOR ELÉTRICO MONOFÁSICO POTÊNCIA 1CV - DEPRECIAÇÃO. AF_05/2023</t>
  </si>
  <si>
    <t>BETONEIRA CAPACIDADE NOMINAL DE 250 L, CAPACIDADE DE MISTURA DE 175 L, MOTOR ELÉTRICO MONOFÁSICO POTÊNCIA 1CV - JUROS. AF_05/2023</t>
  </si>
  <si>
    <t>BETONEIRA CAPACIDADE NOMINAL DE 250 L, CAPACIDADE DE MISTURA DE 175 L, MOTOR ELÉTRICO MONOFÁSICO POTÊNCIA 1CV - MANUTENÇÃO. AF_05/2023</t>
  </si>
  <si>
    <t>BETONEIRA CAPACIDADE NOMINAL DE 250 L, CAPACIDADE DE MISTURA DE 175 L, MOTOR ELÉTRICO MONOFÁSICO POTÊNCIA 1CV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</si>
  <si>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</si>
  <si>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</si>
  <si>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</si>
  <si>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</si>
  <si>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</si>
  <si>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</si>
  <si>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</si>
  <si>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</si>
  <si>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</si>
  <si>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</si>
  <si>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</si>
  <si>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</si>
  <si>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</si>
  <si>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</si>
  <si>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</si>
  <si>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</si>
  <si>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</si>
  <si>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</si>
  <si>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</si>
  <si>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</si>
  <si>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</si>
  <si>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</si>
  <si>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</si>
  <si>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</si>
  <si>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</si>
  <si>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</si>
  <si>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</si>
  <si>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</si>
  <si>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</si>
  <si>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</si>
  <si>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</si>
  <si>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</si>
  <si>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CALDEIRA A GÁS COM TERMOSTATO, CAPACIDADE 100 LITROS - DEPRECIAÇÃO. AF_05/2023</t>
  </si>
  <si>
    <t>CALDEIRA A GÁS COM TERMOSTATO, CAPACIDADE 100 LITROS - JUROS. AF_05/2023</t>
  </si>
  <si>
    <t>CALDEIRA A GÁS COM TERMOSTATO, CAPACIDADE 100 LITROS - MANUTENÇÃO. AF_05/2023</t>
  </si>
  <si>
    <t>CALDEIRA A GÁS COM TERMOSTATO, CAPACIDADE 100 LITROS - MATERIAIS NA OPERAÇÃO. AF_05/2023</t>
  </si>
  <si>
    <t>CAMINHONETE CABINE SIMPLES COM MOTOR 1.6 FLEX, CÂMBIO MANUAL, POTÊNCIA 101/104 CV, 2 PORTAS - DEPRECIAÇÃO. AF_11/2015</t>
  </si>
  <si>
    <t>CAMINHONETE CABINE SIMPLES COM MOTOR 1.6 FLEX, CÂMBIO MANUAL, POTÊNCIA 101/104 CV, 2 PORTAS - IMPOSTOS E SEGUROS. AF_11/2015</t>
  </si>
  <si>
    <t>CAMINHONETE CABINE SIMPLES COM MOTOR 1.6 FLEX, CÂMBIO MANUAL, POTÊNCIA 101/104 CV, 2 PORTAS - JUROS.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</si>
  <si>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</si>
  <si>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</si>
  <si>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COM MOTOR A DIESEL, POTÊNCIA 180 CV, CABINE DUPLA, 4X4 - DEPRECIAÇÃO. AF_11/2015</t>
  </si>
  <si>
    <t>CAMINHONETE COM MOTOR A DIESEL, POTÊNCIA 180 CV, CABINE DUPLA, 4X4 - IMPOSTOS E SEGUROS. AF_11/2015</t>
  </si>
  <si>
    <t>CAMINHONETE COM MOTOR A DIESEL, POTÊNCIA 180 CV, CABINE DUPLA, 4X4 - JUROS. AF_11/2015</t>
  </si>
  <si>
    <t>CAMINHONETE COM MOTOR A DIESEL, POTÊNCIA 180 CV, CABINE DUPLA, 4X4 - MANUTENÇÃO. AF_11/2015</t>
  </si>
  <si>
    <t>CAMINHONETE COM MOTOR A DIESEL, POTÊNCIA 180 CV, CABINE DUPLA, 4X4 - MATERIAIS NA OPERAÇÃO. AF_11/2015</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</si>
  <si>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</si>
  <si>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</si>
  <si>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</si>
  <si>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</si>
  <si>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</si>
  <si>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</si>
  <si>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</si>
  <si>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</si>
  <si>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</si>
  <si>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</si>
  <si>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</si>
  <si>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</si>
  <si>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</si>
  <si>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</si>
  <si>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</si>
  <si>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</si>
  <si>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</si>
  <si>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</si>
  <si>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</si>
  <si>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</si>
  <si>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</si>
  <si>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IMPOSTOS E SEGUROS.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</si>
  <si>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</si>
  <si>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</si>
  <si>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</si>
  <si>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</si>
  <si>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IMPOSTOS E SEGUROS.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</si>
  <si>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</si>
  <si>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</si>
  <si>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MATERIAIS NA OPERAÇÃO. AF_06/2014</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</si>
  <si>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</si>
  <si>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</si>
  <si>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</si>
  <si>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</si>
  <si>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</si>
  <si>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</si>
  <si>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</si>
  <si>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</si>
  <si>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</si>
  <si>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</si>
  <si>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PARA EQUIPAMENTO DE LIMPEZA A SUCÇÃO COM CAMINHÃO TRUCADO DE PESO BRUTO TOTAL 23000 KG, CARGA ÚTIL MÁX. 15935 KG, DISTÂNCIA ENTRE EIXOS 4,80 M, POTÊNCIA 230 CV, INCLUSIVE LIMPADORA A SUCÇÃO, TANQUE 12000 L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</si>
  <si>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</si>
  <si>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</si>
  <si>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</si>
  <si>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</si>
  <si>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</si>
  <si>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IMPOSTOS E SEGUROS.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</si>
  <si>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</si>
  <si>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</si>
  <si>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</si>
  <si>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</si>
  <si>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IMPOSTOS E SEGUROS.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</si>
  <si>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</si>
  <si>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</si>
  <si>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MATERIAIS NA OPERAÇÃO. AF_06/2014</t>
  </si>
  <si>
    <t>CAMINHÃO TANQUE PARA HIDROSSEMEADURA, COM CAPACIDADE DE 8.000 LITROS, INCLUINDO BOMBA PARA LANÇAMENTO COM MOTOR DIESEL COM POTÊNCIA DE 105 CV - DEPRECIAÇÃO. AF_06/2023</t>
  </si>
  <si>
    <t>CAMINHÃO TANQUE PARA HIDROSSEMEADURA, COM CAPACIDADE DE 8.000 LITROS, INCLUINDO BOMBA PARA LANÇAMENTO COM MOTOR DIESEL COM POTÊNCIA DE 105 CV - IMPOSTOS E SEGUROS. AF_06/2023</t>
  </si>
  <si>
    <t>CAMINHÃO TANQUE PARA HIDROSSEMEADURA, COM CAPACIDADE DE 8.000 LITROS, INCLUINDO BOMBA PARA LANÇAMENTO COM MOTOR DIESEL COM POTÊNCIA DE 105 CV - JUROS. AF_06/2023</t>
  </si>
  <si>
    <t>CAMINHÃO TANQUE PARA HIDROSSEMEADURA, COM CAPACIDADE DE 8.000 LITROS, INCLUINDO BOMBA PARA LANÇAMENTO COM MOTOR DIESEL COM POTÊNCIA DE 105 CV - MANUTENÇÃO. AF_06/2023</t>
  </si>
  <si>
    <t>CAMINHÃO TANQUE PARA HIDROSSEMEADURA, COM CAPACIDADE DE 8.000 LITROS, INCLUINDO BOMBA PARA LANÇAMENTO COM MOTOR DIESEL COM POTÊNCIA DE 105 CV - MATERIAIS NA OPERAÇÃO. AF_06/2023</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</si>
  <si>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</si>
  <si>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</si>
  <si>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</si>
  <si>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</si>
  <si>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</si>
  <si>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</si>
  <si>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IMPOSTOS E SEGUROS.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</si>
  <si>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</si>
  <si>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</si>
  <si>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</si>
  <si>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</si>
  <si>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IMPOSTOS E SEGUROS.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</si>
  <si>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</si>
  <si>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</si>
  <si>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</si>
  <si>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</si>
  <si>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IMPOSTOS E SEGUROS.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</si>
  <si>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</si>
  <si>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</si>
  <si>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MATERIAIS NA OPERAÇÃO. AF_06/2014</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</si>
  <si>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</si>
  <si>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</si>
  <si>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</si>
  <si>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</si>
  <si>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</si>
  <si>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CENTRAL DE LAMA BENTONÍTICA (DEPÓSITO DE BENTONITA, MISTURADOR DE ALTA TURBULÊNCIA, SILOS DE ARMAZENAMENTO DE LAMA E ÁGUA, LABORATÓRIO DE CONTROLE DE QUALIDADE DA LAMA) - DEPRECIAÇÃO. AF_04/2019</t>
  </si>
  <si>
    <t>CENTRAL DE LAMA BENTONÍTICA (DEPÓSITO DE BENTONITA, MISTURADOR DE ALTA TURBULÊNCIA, SILOS DE ARMAZENAMENTO DE LAMA E ÁGUA, LABORATÓRIO DE CONTROLE DE QUALIDADE DA LAMA) - JUROS. AF_04/2019</t>
  </si>
  <si>
    <t>CENTRAL DE LAMA BENTONÍTICA (DEPÓSITO DE BENTONITA, MISTURADOR DE ALTA TURBULÊNCIA, SILOS DE ARMAZENAMENTO DE LAMA E ÁGUA, LABORATÓRIO DE CONTROLE DE QUALIDADE DA LAMA) - MANUTENÇÃO. AF_04/2019</t>
  </si>
  <si>
    <t>CENTRAL DE LAMA BENTONÍTICA (DEPÓSITO DE BENTONITA, MISTURADOR DE ALTA TURBULÊNCIA, SILOS DE ARMAZENAMENTO DE LAMA E ÁGUA, LABORATÓRIO DE CONTROLE DE QUALIDADE DA LAMA) - MATERIAIS NA OPERAÇÃO. AF_04/2019</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</si>
  <si>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</si>
  <si>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</si>
  <si>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</si>
  <si>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</si>
  <si>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</si>
  <si>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</si>
  <si>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</si>
  <si>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</si>
  <si>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</si>
  <si>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</si>
  <si>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</si>
  <si>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</si>
  <si>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</si>
  <si>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</si>
  <si>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</si>
  <si>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</si>
  <si>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</si>
  <si>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</si>
  <si>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189 PCM, PRESSÃO EFETIVA DE TRABALHO 102 PSI, MOTOR DIESEL, POTÊNCIA 63 CV - MANUTENÇÃO. AF_06/2015</t>
  </si>
  <si>
    <t>COMPRESSOR DE AR REBOCÁVEL, VAZÃO 189 PCM, PRESSÃO EFETIVA DE TRABALHO 102 PSI, MOTOR DIESEL, POTÊNCIA 63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</si>
  <si>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</si>
  <si>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</si>
  <si>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</si>
  <si>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</si>
  <si>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</si>
  <si>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</si>
  <si>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</si>
  <si>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</si>
  <si>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VAZAO DE 10 PCM, RESERVATORIO 100 L, PRESSAO DE TRABALHO ENTRE 6,9 E 9,7 BAR, POTENCIA 2 HP, TENSAO 110/220 V - DEPRECIAÇÃO. AF_05/2023</t>
  </si>
  <si>
    <t>COMPRESSOR DE AR, VAZAO DE 10 PCM, RESERVATORIO 100 L, PRESSAO DE TRABALHO ENTRE 6,9 E 9,7 BAR, POTENCIA 2 HP, TENSAO 110/220 V - JUROS. AF_05/2023</t>
  </si>
  <si>
    <t>COMPRESSOR DE AR, VAZAO DE 10 PCM, RESERVATORIO 100 L, PRESSAO DE TRABALHO ENTRE 6,9 E 9,7 BAR, POTENCIA 2 HP, TENSAO 110/220 V - MANUTENÇÃO. AF_05/2023</t>
  </si>
  <si>
    <t>COMPRESSOR DE AR, VAZAO DE 10 PCM, RESERVATORIO 100 L, PRESSAO DE TRABALHO ENTRE 6,9 E 9,7 BAR, POTENCIA 2 HP, TENSAO 110/220 V - MATERIAIS NA OPERAÇÃO. AF_05/2023</t>
  </si>
  <si>
    <t>CONJUNTO CILINDRO E BOMBA HIDRÁULICA PARA PROTENSÃO DE MONOBARRAS PARA TIRANTES, ESFORÇO MÁXIMO DE 30 TONELADAS - DEPRECIAÇÃO. AF_05/2023</t>
  </si>
  <si>
    <t>CONJUNTO CILINDRO E BOMBA HIDRÁULICA PARA PROTENSÃO DE MONOBARRAS PARA TIRANTES, ESFORÇO MÁXIMO DE 30 TONELADAS - JUROS. AF_05/2023</t>
  </si>
  <si>
    <t>CONJUNTO CILINDRO E BOMBA HIDRÁULICA PARA PROTENSÃO DE MONOBARRAS PARA TIRANTES, ESFORÇO MÁXIMO DE 30 TONELADAS - MANUTENÇÃO. AF_05/2023</t>
  </si>
  <si>
    <t>CONJUNTO CILINDRO E BOMBA HIDRÁULICA PARA PROTENSÃO DE MONOBARRAS PARA TIRANTES, ESFORÇO MÁXIMO DE 30 TONELADAS - MATERIAIS NA OPERAÇÃO. AF_05/2023</t>
  </si>
  <si>
    <t>CONJUNTO MACACO E BOMBA HIDRÁULICA PARA PROTENSAO DE CORDOALHAS, ESFORÇO MAXIMO DE 115 TONELADAS - DEPRECIAÇÃO. AF_05/2023</t>
  </si>
  <si>
    <t>CONJUNTO MACACO E BOMBA HIDRÁULICA PARA PROTENSAO DE CORDOALHAS, ESFORÇO MAXIMO DE 115 TONELADAS - JUROS. AF_05/2023</t>
  </si>
  <si>
    <t>CONJUNTO MACACO E BOMBA HIDRÁULICA PARA PROTENSAO DE CORDOALHAS, ESFORÇO MAXIMO DE 115 TONELADAS - MANUTENÇÃO. AF_05/2023</t>
  </si>
  <si>
    <t>CONJUNTO MACACO E BOMBA HIDRÁULICA PARA PROTENSAO DE CORDOALHAS, ESFORÇO MAXIMO DE 115 TONELADAS - MATERIAIS NA OPERAÇÃO. AF_05/2023</t>
  </si>
  <si>
    <t>CONJUNTO MACACO HIDRÁULICO E CENTRAL DE BOMBEAMENTO MOTORIZADO 1,8 KW PARA PROTENSÃO DE MONOCABOS PARA CONCRETO PROTENDIDO, ESFORÇO MÁXIMO DE 20 TONELADAS - DEPRECIAÇÃO. AF_05/2022</t>
  </si>
  <si>
    <t>CONJUNTO MACACO HIDRÁULICO E CENTRAL DE BOMBEAMENTO MOTORIZADO 1,8 KW PARA PROTENSÃO DE MONOCABOS PARA CONCRETO PROTENDIDO, ESFORÇO MÁXIMO DE 20 TONELADAS - JUROS. AF_05/2022</t>
  </si>
  <si>
    <t>CONJUNTO MACACO HIDRÁULICO E CENTRAL DE BOMBEAMENTO MOTORIZADO 1,8 KW PARA PROTENSÃO DE MONOCABOS PARA CONCRETO PROTENDIDO, ESFORÇO MÁXIMO DE 20 TONELADAS - MANUTENÇÃO.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</si>
  <si>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</si>
  <si>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DEPRECIAÇÃO. AF_05/2022</t>
  </si>
  <si>
    <t>CONJUNTO MACACO HIDRÁULICO E CENTRAL DE BOMBEAMENTO MOTORIZADO 1,8 KW PARA PROTENSÃO DE MONOCABOS PARA CONCRETO PROTENDIDO, ESFORÇO MÁXIMO DE 30 TONELADAS - JUROS. AF_05/2022</t>
  </si>
  <si>
    <t>CONJUNTO MACACO HIDRÁULICO E CENTRAL DE BOMBEAMENTO MOTORIZADO 1,8 KW PARA PROTENSÃO DE MONOCABOS PARA CONCRETO PROTENDIDO, ESFORÇO MÁXIMO DE 30 TONELADAS - MANUTENÇÃO. AF_05/2022</t>
  </si>
  <si>
    <t>CONJUNTO MACACO HIDRÁULICO E CENTRAL DE BOMBEAMENTO MOTORIZADO 1,8 KW PARA PROTENSÃO DE MONOCABOS PARA CONCRETO PROTENDIDO, ESFORÇO MÁXIMO DE 30 TONELADAS - MATERIAIS NA OPERAÇÃO. AF_05/2022</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</si>
  <si>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</si>
  <si>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</si>
  <si>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</si>
  <si>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</si>
  <si>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</si>
  <si>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</si>
  <si>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</si>
  <si>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</si>
  <si>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DISTRIBUIDOR DE AGREGADOS AUTOPROPELIDO, C/AP 3 M3, A DIESEL, POTÊNCIA 176CV - JUROS. AF_07/2016</t>
  </si>
  <si>
    <t>DISTRIBUIDOR DE AGREGADOS AUTOPROPELIDO, CAP 3 M3, A DIESEL, POTÊNCIA 176CV - DEPRECIAÇÃO. AF_07/2016</t>
  </si>
  <si>
    <t>DISTRIBUIDOR DE AGREGADOS AUTOPROPELIDO, CAP 3 M3, A DIESEL, POTÊNCIA 176CV - MANUTENÇÃO. AF_07/2016</t>
  </si>
  <si>
    <t>DISTRIBUIDOR DE AGREGADOS AUTOPROPELIDO, CAP 3 M3, A DIESEL, POTÊNCIA 176CV - MATERIAIS NA OPERAÇÃO.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</si>
  <si>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</si>
  <si>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</si>
  <si>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</si>
  <si>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DOBRADEIRA TDC, ESPESSURA 1,5MM - DEPRECIAÇÃO. AF_05/2023</t>
  </si>
  <si>
    <t>DOBRADEIRA TDC, ESPESSURA 1,5MM - JUROS. AF_05/2023</t>
  </si>
  <si>
    <t>DOBRADEIRA TDC, ESPESSURA 1,5MM - MANUTENÇÃO. AF_05/2023</t>
  </si>
  <si>
    <t>DOSADOR DE AREIA, CAPACIDADE DE 26 LITROS - DEPRECIAÇÃO. AF_05/2023</t>
  </si>
  <si>
    <t>DOSADOR DE AREIA, CAPACIDADE DE 26 LITROS - JUROS. AF_05/2023</t>
  </si>
  <si>
    <t>DOSADOR DE AREIA, CAPACIDADE DE 26 LITROS - MANUTENÇÃO. AF_05/2023</t>
  </si>
  <si>
    <t>ENCERADEIRA INDUSTRIAL, 400 MM, 220V, 1 HP - DEPRECIAÇÃO. AF_05/2023</t>
  </si>
  <si>
    <t>ENCERADEIRA INDUSTRIAL, 400 MM, 220V, 1 HP - JUROS. AF_05/2023</t>
  </si>
  <si>
    <t>ENCERADEIRA INDUSTRIAL, 400 MM, 220V, 1 HP - MANUTENÇÃO. AF_05/2023</t>
  </si>
  <si>
    <t>ENCERADEIRA INDUSTRIAL, 400 MM, 220V, 1 HP - MATERIAIS NA OPERAÇÃO. AF_05/2023</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</si>
  <si>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</si>
  <si>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</si>
  <si>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</si>
  <si>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</si>
  <si>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HIDRÁULICA DE BRAÇO LONGO (LONGO ALCANCE) SOBRE ESTEIRAS, CAÇAMBA 0,52 M3, PESO OPERACIONAL 24 T, POTÊNCIA LÍQUIDA 155 HP - DEPRECIAÇÃO. AF_06/2023</t>
  </si>
  <si>
    <t>ESCAVADEIRA HIDRÁULICA DE BRAÇO LONGO (LONGO ALCANCE) SOBRE ESTEIRAS, CAÇAMBA 0,52 M3, PESO OPERACIONAL 24 T, POTÊNCIA LÍQUIDA 155 HP - JUROS. AF_06/2023</t>
  </si>
  <si>
    <t>ESCAVADEIRA HIDRÁULICA DE BRAÇO LONGO (LONGO ALCANCE) SOBRE ESTEIRAS, CAÇAMBA 0,52 M3, PESO OPERACIONAL 24 T, POTÊNCIA LÍQUIDA 155 HP - MANUTENÇÃO. AF_06/2023</t>
  </si>
  <si>
    <t>ESCAVADEIRA HIDRÁULICA DE BRAÇO LONGO (LONGO ALCANCE) SOBRE ESTEIRAS, CAÇAMBA 0,52 M3, PESO OPERACIONAL 24 T, POTÊNCIA LÍQUIDA 155 HP - MATERIAIS NA OPERAÇÃO. AF_06/2023</t>
  </si>
  <si>
    <t>ESCAVADEIRA HIDRÁULICA SOBRE ESTEIRA, PESO OPERACIONAL ENTRE 22,00 E 23,50 T, POTÊNCIA NOMINAL 139 HP, COM MARTELO ROMPEDOR HIDRÁULICO 1700 KG - DEPRECIAÇÃO. AF_04/2019</t>
  </si>
  <si>
    <t>ESCAVADEIRA HIDRÁULICA SOBRE ESTEIRA, PESO OPERACIONAL ENTRE 22,00 E 23,50 T, POTÊNCIA NOMINAL 139 HP, COM MARTELO ROMPEDOR HIDRÁULICO 1700 KG - JUROS. AF_04/2019</t>
  </si>
  <si>
    <t>ESCAVADEIRA HIDRÁULICA SOBRE ESTEIRA, PESO OPERACIONAL ENTRE 22,00 E 23,50 T, POTÊNCIA NOMINAL 139 HP, COM MARTELO ROMPEDOR HIDRÁULICO 1700 KG - MANUTENÇÃO. AF_04/2019</t>
  </si>
  <si>
    <t>ESCAVADEIRA HIDRÁULICA SOBRE ESTEIRA, PESO OPERACIONAL ENTRE 22,00 E 23,50 T, POTÊNCIA NOMINAL 139 HP, COM MARTELO ROMPEDOR HIDRÁULICO 1700 KG - MATERIAIS NA OPERAÇÃO. AF_04/2019</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</si>
  <si>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</si>
  <si>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</si>
  <si>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</si>
  <si>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</si>
  <si>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</si>
  <si>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</si>
  <si>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</si>
  <si>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</si>
  <si>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</si>
  <si>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</si>
  <si>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</si>
  <si>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</si>
  <si>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</si>
  <si>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</si>
  <si>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</si>
  <si>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</si>
  <si>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MATERIAIS NA OPERAÇÃO. AF_05/2023</t>
  </si>
  <si>
    <t>ESTABILIZADOR DE LINHA E PRESSÃO, CAPACIDADE DE 120 BAR, COM MANÔMETRO DE LEITURA, REGISTRO DE 1 COM RETORNO E LINHA - DEPRECIAÇÃO. AF_05/2023</t>
  </si>
  <si>
    <t>ESTABILIZADOR DE LINHA E PRESSÃO, CAPACIDADE DE 120 BAR, COM MANÔMETRO DE LEITURA, REGISTRO DE 1 COM RETORNO E LINHA - JUROS. AF_05/2023</t>
  </si>
  <si>
    <t>ESTABILIZADOR DE LINHA E PRESSÃO, CAPACIDADE DE 120 BAR, COM MANÔMETRO DE LEITURA, REGISTRO DE 1 COM RETORNO E LINHA - MANUTENÇÃO. AF_05/2023</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</si>
  <si>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</si>
  <si>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</si>
  <si>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</si>
  <si>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</si>
  <si>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</si>
  <si>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</si>
  <si>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</si>
  <si>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</si>
  <si>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FURADEIRA ELETROMAGNÉTICA, VELOCIDADE (SEM CARGA/ COM CARGA) 450/ 270 RPM, ESPESSURA MÁXIMA DA CHAPA A SER FURADA 50 MM, PORÇA DE ADESÃO MAGNÉTICA 17000 N, POTÊNCIA 1100 W, ALIMENTÇÃO 220 - 60 HZ, MONOFÁSICA - DEPRECIAÇÃO. AF_08/2019</t>
  </si>
  <si>
    <t>FURADEIRA ELETROMAGNÉTICA, VELOCIDADE (SEM CARGA/ COM CARGA) 450/ 270 RPM, ESPESSURA MÁXIMA DA CHAPA A SER FURADA 50 MM, PORÇA DE ADESÃO MAGNÉTICA 17000 N, POTÊNCIA 1100 W, ALIMENTÇÃO 220 - 60 HZ, MONOFÁSICA - JUROS. AF_08/2019</t>
  </si>
  <si>
    <t>FURADEIRA ELETROMAGNÉTICA, VELOCIDADE (SEM CARGA/ COM CARGA) 450/ 270 RPM, ESPESSURA MÁXIMA DA CHAPA A SER FURADA 50 MM, PORÇA DE ADESÃO MAGNÉTICA 17000 N, POTÊNCIA 1100 W, ALIMENTÇÃO 220 - 60 HZ, MONOFÁSICA - MANUTENÇÃO. AF_08/2019</t>
  </si>
  <si>
    <t>FURADEIRA ELETROMAGNÉTICA, VELOCIDADE (SEM CARGA/ COM CARGA) 450/ 270 RPM, ESPESSURA MÁXIMA DA CHAPA A SER FURADA 50 MM, PORÇA DE ADESÃO MAGNÉTICA 17000 N, POTÊNCIA 1100 W, ALIMENTÇÃO 220 - 60 HZ, MONOFÁSICA - MATERIAIS NA OPERAÇÃO. AF_08/2019</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</si>
  <si>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</si>
  <si>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</si>
  <si>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</si>
  <si>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</si>
  <si>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GRADE DE DISCO CONTROLE REMOTO REBOCÁVEL, COM 24 DISCOS 24" X 6 MM COM PNEUS PARA TRANSPORTE - DEPRECIAÇÃO. AF_06/2014</t>
  </si>
  <si>
    <t>GRADE DE DISCO CONTROLE REMOTO REBOCÁVEL, COM 24 DISCOS 24" X 6 MM COM PNEUS PARA TRANSPORTE - JUROS. AF_06/2014</t>
  </si>
  <si>
    <t>GRADE DE DISCO CONTROLE REMOTO REBOCÁVEL, COM 24 DISCOS 24" X 6 MM COM PNEUS PARA TRANSPORTE - MANUTENÇÃO. AF_06/2014</t>
  </si>
  <si>
    <t>GRADE DE DISCO REBOCÁVEL COM 20 DISCOS 24" X 6 MM COM PNEUS PARA TRANSPORTE - DEPRECIAÇÃO. AF_06/2014</t>
  </si>
  <si>
    <t>GRADE DE DISCO REBOCÁVEL COM 20 DISCOS 24" X 6 MM COM PNEUS PARA TRANSPORTE - JUROS. AF_06/2014</t>
  </si>
  <si>
    <t>GRADE DE DISCO REBOCÁVEL COM 20 DISCOS 24" X 6 MM COM PNEUS PARA TRANSPORTE - MANUTENÇÃO. AF_06/2014</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</si>
  <si>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</si>
  <si>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</si>
  <si>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</si>
  <si>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</si>
  <si>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</si>
  <si>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</si>
  <si>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</si>
  <si>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GRUA ASCENCIONAL, LANÇA DE 42 M, CAPACIDADE DE 1,5 T A 30 M, ALTURA ATÉ 39 M DEPRECIAÇÃO. AF_05/2023</t>
  </si>
  <si>
    <t>GRUPO DE SOLDAGEM COM GERADOR A DIESEL 60 CV PARA SOLDA ELÉTRICA, SOBRE 04 RODAS, COM MOTOR 4 CILINDROS 600 A - DEPRECIAÇÃO. AF_02/2016</t>
  </si>
  <si>
    <t>GRUPO DE SOLDAGEM COM GERADOR A DIESEL 60 CV PARA SOLDA ELÉTRICA, SOBRE 04 RODAS, COM MOTOR 4 CILINDROS 600 A - JUROS.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</si>
  <si>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</si>
  <si>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</si>
  <si>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GERADOR COM CARENAGEM, MOTOR DIESEL POTÊNCIA STANDART ENTRE 250 E 260 KVA - DEPRECIAÇÃO. AF_12/2016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</si>
  <si>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</si>
  <si>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</si>
  <si>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</si>
  <si>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DIESEL, COM CARENAGEM, POTÊNCIA STANDART ENTRE 400 E 460 KVA, VELOCIDADE DE 1800 RPM, FREQUÊNCIA DE 60 HZ - DEPRECIAÇÃO. AF_05/2023</t>
  </si>
  <si>
    <t>GRUPO GERADOR DIESEL, COM CARENAGEM, POTÊNCIA STANDART ENTRE 400 E 460 KVA, VELOCIDADE DE 1800 RPM, FREQUÊNCIA DE 60 HZ - JUROS. AF_05/2023</t>
  </si>
  <si>
    <t>GRUPO GERADOR DIESEL, COM CARENAGEM, POTÊNCIA STANDART ENTRE 400 E 460 KVA, VELOCIDADE DE 1800 RPM, FREQUÊNCIA DE 60 HZ - MANUTENÇÃO. AF_05/2023</t>
  </si>
  <si>
    <t>GRUPO GERADOR DIESEL, COM CARENAGEM, POTÊNCIA STANDART ENTRE 400 E 460 KVA, VELOCIDADE DE 1800 RPM, FREQUÊNCIA DE 60 HZ - MATERIAIS NA OPERAÇÃO. AF_05/2023</t>
  </si>
  <si>
    <t>GRUPO GERADOR ESTACIONÁRIO, MOTOR DIESEL POTÊNCIA 170 KVA - DEPRECIAÇÃO. AF_02/2016</t>
  </si>
  <si>
    <t>GRUPO GERADOR ESTACIONÁRIO, MOTOR DIESEL POTÊNCIA 170 KVA - JUROS. AF_02/2016</t>
  </si>
  <si>
    <t>GRUPO GERADOR ESTACIONÁRIO, MOTOR DIESEL POTÊNCIA 170 KVA - MANUTENÇÃO. AF_02/2016</t>
  </si>
  <si>
    <t>GRUPO GERADOR ESTACIONÁRIO, MOTOR DIESEL POTÊNCIA 170 KVA - MATERIAIS NA OPERAÇÃO. AF_02/2016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</si>
  <si>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</si>
  <si>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</si>
  <si>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</si>
  <si>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</si>
  <si>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</si>
  <si>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</si>
  <si>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</si>
  <si>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</si>
  <si>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</si>
  <si>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</si>
  <si>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</si>
  <si>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</si>
  <si>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DERRICK, LANÇA DE *20* M, CARGA MÁXIMA 10T, POTÊNCIA 45 KW - DEPRECIAÇÃO. AF_01/2024</t>
  </si>
  <si>
    <t>GUINDASTE DERRICK, LANÇA DE *20* M, CARGA MÁXIMA 10T, POTÊNCIA 45 KW - JUROS. AF_01/2024</t>
  </si>
  <si>
    <t>GUINDASTE DERRICK, LANÇA DE *20* M, CARGA MÁXIMA 10T, POTÊNCIA 45 KW - MANUTENÇÃO. AF_01/2024</t>
  </si>
  <si>
    <t>GUINDASTE DERRICK, LANÇA DE *20* M, CARGA MÁXIMA 10T, POTÊNCIA 45 KW - MATERIAIS NA OPERAÇÃO. AF_01/2024</t>
  </si>
  <si>
    <t>GUINDASTE HIDRAULICO AUTOPROPELIDO, COM LANÇA TRELIÇADA 40 M, CAPACIDADE MÁXIMA 75 T, EQUIPADO COM CLAMSHELL - DEPRECIAÇÃO. AF_04/2019</t>
  </si>
  <si>
    <t>GUINDASTE HIDRAULICO AUTOPROPELIDO, COM LANÇA TRELIÇADA 40 M, CAPACIDADE MÁXIMA 75 T, EQUIPADO COM CLAMSHELL - JUROS. AF_04/2019</t>
  </si>
  <si>
    <t>GUINDASTE HIDRAULICO AUTOPROPELIDO, COM LANÇA TRELIÇADA 40 M, CAPACIDADE MÁXIMA 75 T, EQUIPADO COM CLAMSHELL - MANUTENÇÃO. AF_04/2019</t>
  </si>
  <si>
    <t>GUINDASTE HIDRAULICO AUTOPROPELIDO, COM LANÇA TRELIÇADA 40 M, CAPACIDADE MÁXIMA 75 T, EQUIPADO COM CLAMSHELL - MATERIAIS NA OPERAÇÃO. AF_04/2019</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</si>
  <si>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</si>
  <si>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</si>
  <si>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</si>
  <si>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</si>
  <si>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</si>
  <si>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DEPRECIAÇÃO. AF_03/2016</t>
  </si>
  <si>
    <t>GUINDASTE HIDRÁULICO AUTOPROPELIDO, COM LANÇA TELESCÓPICA 40 M, CAPACIDADE MÁXIMA 60 T, POTÊNCIA 260 KW - IMPOSTOS E SEGUROS.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</si>
  <si>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</si>
  <si>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</si>
  <si>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</si>
  <si>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TRELICADA 41 M, CAPACIDADE MÁXIMA DE ELEVAÇÃO 43 T, POTÊNCIA 230 KW, EQUIPADO COM CAÇAMBA DE ARRASTO (DRAGLINE) DE 0,76 M3 - DEPRECIAÇÃO. AF_06/2023</t>
  </si>
  <si>
    <t>GUINDASTE HIDRÁULICO AUTOPROPELIDO, COM LANÇA TRELICADA 41 M, CAPACIDADE MÁXIMA DE ELEVAÇÃO 43 T, POTÊNCIA 230 KW, EQUIPADO COM CAÇAMBA DE ARRASTO (DRAGLINE) DE 0,76 M3 - JUROS. AF_06/2023</t>
  </si>
  <si>
    <t>GUINDASTE HIDRÁULICO AUTOPROPELIDO, COM LANÇA TRELICADA 41 M, CAPACIDADE MÁXIMA DE ELEVAÇÃO 43 T, POTÊNCIA 230 KW, EQUIPADO COM CAÇAMBA DE ARRASTO (DRAGLINE) DE 0,76 M3 - MANUTENÇÃO. AF_06/2023</t>
  </si>
  <si>
    <t>GUINDASTE HIDRÁULICO AUTOPROPELIDO, COM LANÇA TRELICADA 41 M, CAPACIDADE MÁXIMA DE ELEVAÇÃO 43 T, POTÊNCIA 230 KW, EQUIPADO COM CAÇAMBA DE ARRASTO (DRAGLINE) DE 0,76 M3 - MATERIAIS NA OPERAÇÃO. AF_06/2023</t>
  </si>
  <si>
    <t>GUINDASTE HIDRÁULICO RODOVIÁRIO, LANCA TELESCÓPICA DE *50+20* M, CAPACIDADE MÁXIMA DE 90T, 4 EIXOS, POTÊNCIA 330 KW, MOTOR DIESEL - DEPRECIAÇÃO. AF_01/2024</t>
  </si>
  <si>
    <t>GUINDASTE HIDRÁULICO RODOVIÁRIO, LANCA TELESCÓPICA DE *50+20* M, CAPACIDADE MÁXIMA DE 90T, 4 EIXOS, POTÊNCIA 330 KW, MOTOR DIESEL - JUROS. AF_01/2024</t>
  </si>
  <si>
    <t>GUINDASTE HIDRÁULICO RODOVIÁRIO, LANCA TELESCÓPICA DE *50+20* M, CAPACIDADE MÁXIMA DE 90T, 4 EIXOS, POTÊNCIA 330 KW, MOTOR DIESEL - MANUTENÇÃO. AF_01/2024</t>
  </si>
  <si>
    <t>GUINDASTE HIDRÁULICO RODOVIÁRIO, LANCA TELESCÓPICA DE *50+20* M, CAPACIDADE MÁXIMA DE 90T, 4 EIXOS, POTÊNCIA 330 KW, MOTOR DIESEL - MATERIAIS NA OPERAÇÃO. AF_01/2024</t>
  </si>
  <si>
    <t>GUINDASTE SOBRE ESTEIRAS, COM LANÇA TRELIÇADA 40 M, CAPACIDADE MÁXIMA 75 T - DEPRECIAÇÃO. AF_04/2019</t>
  </si>
  <si>
    <t>GUINDASTE SOBRE ESTEIRAS, COM LANÇA TRELIÇADA 40 M, CAPACIDADE MÁXIMA 75 T - JUROS. AF_04/2019</t>
  </si>
  <si>
    <t>GUINDASTE SOBRE ESTEIRAS, COM LANÇA TRELIÇADA 40 M, CAPACIDADE MÁXIMA 75 T - MANUTENÇÃO. AF_04/2019</t>
  </si>
  <si>
    <t>GUINDASTE SOBRE ESTEIRAS, COM LANÇA TRELIÇADA 40 M, CAPACIDADE MÁXIMA 75 T - MATERIAIS NA OPERAÇÃO. AF_04/2019</t>
  </si>
  <si>
    <t>GUINDASTE SOBRE ESTEIRAS, COM LANÇA TRELIÇADA 40 M, CAPACIDADE MÁXIMA 75 T, EQUIPADO COM CLAMSHELL - DEPRECIAÇÃO. AF_04/2019</t>
  </si>
  <si>
    <t>GUINDASTE SOBRE ESTEIRAS, COM LANÇA TRELIÇADA 40 M, CAPACIDADE MÁXIMA 75 T, EQUIPADO COM CLAMSHELL - JUROS. AF_04/2019</t>
  </si>
  <si>
    <t>GUINDASTE SOBRE ESTEIRAS, COM LANÇA TRELIÇADA 40 M, CAPACIDADE MÁXIMA 75 T, EQUIPADO COM CLAMSHELL - MANUTENÇÃO. AF_04/2019</t>
  </si>
  <si>
    <t>GUINDASTE SOBRE ESTEIRAS, COM LANÇA TRELIÇADA 40 M, CAPACIDADE MÁXIMA 75 T, EQUIPADO COM CLAMSHELL - MATERIAIS NA OPERAÇÃO. AF_04/2019</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</si>
  <si>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</si>
  <si>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</si>
  <si>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</si>
  <si>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</si>
  <si>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</si>
  <si>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</si>
  <si>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</si>
  <si>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</si>
  <si>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</si>
  <si>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</si>
  <si>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6200 KG, MOMENTO MÁXIMO DE CARGA 11,7 TM, ALCANCE MÁXIMO HORIZONTAL 9,70 M, INCLUSIVE CAMINHÃO TOCO PBT 16.000 KG, POTÊNCIA DE 189 CV E CESTA AÉREA COM ISOLAMENTO CLASSE C - DEPRECIAÇÃO. AF_01/2025</t>
  </si>
  <si>
    <t>GUINDAUTO HIDRÁULICO, CAPACIDADE MÁXIMA DE CARGA 6200 KG, MOMENTO MÁXIMO DE CARGA 11,7 TM, ALCANCE MÁXIMO HORIZONTAL 9,70 M, INCLUSIVE CAMINHÃO TOCO PBT 16.000 KG, POTÊNCIA DE 189 CV E CESTA AÉREA COM ISOLAMENTO CLASSE C - IMPOSTOS E SEGUROS. AF_01/2025</t>
  </si>
  <si>
    <t>GUINDAUTO HIDRÁULICO, CAPACIDADE MÁXIMA DE CARGA 6200 KG, MOMENTO MÁXIMO DE CARGA 11,7 TM, ALCANCE MÁXIMO HORIZONTAL 9,70 M, INCLUSIVE CAMINHÃO TOCO PBT 16.000 KG, POTÊNCIA DE 189 CV E CESTA AÉREA COM ISOLAMENTO CLASSE C - JUROS. AF_01/2025</t>
  </si>
  <si>
    <t>GUINDAUTO HIDRÁULICO, CAPACIDADE MÁXIMA DE CARGA 6200 KG, MOMENTO MÁXIMO DE CARGA 11,7 TM, ALCANCE MÁXIMO HORIZONTAL 9,70 M, INCLUSIVE CAMINHÃO TOCO PBT 16.000 KG, POTÊNCIA DE 189 CV E CESTA AÉREA COM ISOLAMENTO CLASSE C - MANUTENÇÃO. AF_01/2025</t>
  </si>
  <si>
    <t>GUINDAUTO HIDRÁULICO, CAPACIDADE MÁXIMA DE CARGA 6200 KG, MOMENTO MÁXIMO DE CARGA 11,7 TM, ALCANCE MÁXIMO HORIZONTAL 9,70 M, INCLUSIVE CAMINHÃO TOCO PBT 16.000 KG, POTÊNCIA DE 189 CV E CESTA AÉREA COM ISOLAMENTO CLASSE C - MATERIAIS NA OPERAÇÃO. AF_01/2025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</si>
  <si>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</si>
  <si>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</si>
  <si>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</si>
  <si>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</si>
  <si>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</si>
  <si>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8500 KG, MOMENTO MÁXIMO DE CARGA 30,4 TM, ALCANCE MÁXIMO HORIZONTAL 14,30 M, INCLUSIVE CAMINHÃO TRUCADO PBT 23.000 KG, POTÊNCIA DE 256 CV E CARROCERIA FIXA ABERTA DE MADEIRA - DEPRECIAÇÃO. AF_05/2025</t>
  </si>
  <si>
    <t>GUINDAUTO HIDRÁULICO, CAPACIDADE MÁXIMA DE CARGA 8500 KG, MOMENTO MÁXIMO DE CARGA 30,4 TM, ALCANCE MÁXIMO HORIZONTAL 14,30 M, INCLUSIVE CAMINHÃO TRUCADO PBT 23.000 KG, POTÊNCIA DE 256 CV E CARROCERIA FIXA ABERTA DE MADEIRA - IMPOSTOS E SEGUROS. AF_05/2025</t>
  </si>
  <si>
    <t>GUINDAUTO HIDRÁULICO, CAPACIDADE MÁXIMA DE CARGA 8500 KG, MOMENTO MÁXIMO DE CARGA 30,4 TM, ALCANCE MÁXIMO HORIZONTAL 14,30 M, INCLUSIVE CAMINHÃO TRUCADO PBT 23.000 KG, POTÊNCIA DE 256 CV E CARROCERIA FIXA ABERTA DE MADEIRA - JUROS. AF_05/2025</t>
  </si>
  <si>
    <t>GUINDAUTO HIDRÁULICO, CAPACIDADE MÁXIMA DE CARGA 8500 KG, MOMENTO MÁXIMO DE CARGA 30,4 TM, ALCANCE MÁXIMO HORIZONTAL 14,30 M, INCLUSIVE CAMINHÃO TRUCADO PBT 23.000 KG, POTÊNCIA DE 256 CV E CARROCERIA FIXA ABERTA DE MADEIRA - MANUTENÇÃO. AF_05/2025</t>
  </si>
  <si>
    <t>GUINDAUTO HIDRÁULICO, CAPACIDADE MÁXIMA DE CARGA 8500 KG, MOMENTO MÁXIMO DE CARGA 30,4 TM, ALCANCE MÁXIMO HORIZONTAL 14,30 M, INCLUSIVE CAMINHÃO TRUCADO PBT 23.000 KG, POTÊNCIA DE 256 CV E CARROCERIA FIXA ABERTA DE MADEIRA - MATERIAIS NA OPERAÇÃO. AF_05/2025</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</si>
  <si>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</si>
  <si>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</si>
  <si>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</si>
  <si>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</si>
  <si>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LIXADEIRA DE PAREDE, COM LED, POTÊNCIA 750 W, FREQUÊNCIA 60 HZ, VELOCIDADE 1000 A 2100 RPM, DIÂMETRO DA LIXA 225 MM - DEPRECIAÇÃO. AF_12/2022</t>
  </si>
  <si>
    <t>LIXADEIRA DE PAREDE, COM LED, POTÊNCIA 750 W, FREQUÊNCIA 60 HZ, VELOCIDADE 1000 A 2100 RPM, DIÂMETRO DA LIXA 225 MM - JUROS. AF_12/2022</t>
  </si>
  <si>
    <t>LIXADEIRA DE PAREDE, COM LED, POTÊNCIA 750 W, FREQUÊNCIA 60 HZ, VELOCIDADE 1000 A 2100 RPM, DIÂMETRO DA LIXA 225 MM - MANUTENÇÃO. AF_12/2022</t>
  </si>
  <si>
    <t>LIXADEIRA DE PAREDE, COM LED, POTÊNCIA 750 W, FREQUÊNCIA 60 HZ, VELOCIDADE 1000 A 2100 RPM, DIÂMETRO DA LIXA 225 MM - MATERIAIS NA OPERAÇÃO. AF_12/2022</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</si>
  <si>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</si>
  <si>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</si>
  <si>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</si>
  <si>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</si>
  <si>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MARTELETE OU ROMPEDOR PNEUMÁTICO MANUAL, 28 KG, COM SILENCIADOR - DEPRECIAÇÃO. AF_07/2016</t>
  </si>
  <si>
    <t>MARTELETE OU ROMPEDOR PNEUMÁTICO MANUAL, 28 KG, COM SILENCIADOR - JUROS. AF_07/2016</t>
  </si>
  <si>
    <t>MARTELETE OU ROMPEDOR PNEUMÁTICO MANUAL, 28 KG, COM SILENCIADOR - MANUTENÇÃO. AF_07/2016</t>
  </si>
  <si>
    <t>MARTELETE PERFURADOR/ ROMPEDOR ELÉTRICO, POTÊNCIA 800 W, 220 V - DEPRECIAÇÃO. AF_05/2023</t>
  </si>
  <si>
    <t>MARTELETE PERFURADOR/ ROMPEDOR ELÉTRICO, POTÊNCIA 800 W, 220 V - JUROS. AF_05/2023</t>
  </si>
  <si>
    <t>MARTELETE PERFURADOR/ ROMPEDOR ELÉTRICO, POTÊNCIA 800 W, 220 V - MANUTENÇÃO. AF_05/2023</t>
  </si>
  <si>
    <t>MARTELETE PERFURADOR/ ROMPEDOR ELÉTRICO, POTÊNCIA 800 W, 220 V - MATERIAIS NA OPERAÇÃO. AF_05/2023</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</si>
  <si>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</si>
  <si>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</si>
  <si>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</si>
  <si>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</si>
  <si>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MARTELO DEMOLIDOR PNEUMÁTICO MANUAL, 32 KG - DEPRECIAÇÃO. AF_09/2016</t>
  </si>
  <si>
    <t>MARTELO DEMOLIDOR PNEUMÁTICO MANUAL, 32 KG - JUROS. AF_09/2016</t>
  </si>
  <si>
    <t>MARTELO DEMOLIDOR PNEUMÁTICO MANUAL, 32 KG - MANUTENÇÃO. AF_09/2016</t>
  </si>
  <si>
    <t>MARTELO PERFURADOR PNEUMÁTICO MANUAL, HASTE 19 X 108 MM, *11* KG - DEPRECIAÇÃO. AF_02/2025</t>
  </si>
  <si>
    <t>MARTELO PERFURADOR PNEUMÁTICO MANUAL, HASTE 19 X 108 MM, *11* KG - JUROS. AF_02/2025</t>
  </si>
  <si>
    <t>MARTELO PERFURADOR PNEUMÁTICO MANUAL, HASTE 19 X 108 MM, *11* KG - MANUTENÇÃO. AF_02/2025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</si>
  <si>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</si>
  <si>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</si>
  <si>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</si>
  <si>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MINI GUINDASTE ARANHA SOBRE ESTEIRAS E LANCA TELESCÓPICA, CAPACIDADE MÁXIMA DE CARGA 3,0 TON, RAIO MÁXIMO DE TRABALHO 8,25 M, ALTURA DE LANÇA DO SOLO 9,2 M, 55 M DE CABO DE AÇO 8 MM, MOTOR ELÉTRICO 220/380 VOLTS - MATERIAIS NA OPERAÇÃO. AF_03/2022</t>
  </si>
  <si>
    <t>MINI GUINDASTE ARANHA SOBRE ESTEIRAS E LANCA TELESCÓPICA, CAPACIDADE MÁXIMA DE CARGA 3,0 TON, RAIO MÁXIMO DE TRABALHO 8,25 M, ALTURA DE LANÇA DO SOLO 9,2 M, 55 M DE CABO DE AÇO 8 MM, MOTOR ELÉTRICO 220/380 VOLTS TRIFÁSICO - DEPRECIAÇÃO. AF_03/2022</t>
  </si>
  <si>
    <t>MINI GUINDASTE ARANHA SOBRE ESTEIRAS E LANCA TELESCÓPICA, CAPACIDADE MÁXIMA DE CARGA 3,0 TON, RAIO MÁXIMO DE TRABALHO 8,25 M, ALTURA DE LANÇA DO SOLO 9,2 M, 55 M DE CABO DE AÇO 8 MM, MOTOR ELÉTRICO 220/380 VOLTS TRIFÁSICO - JUROS. AF_03/2022</t>
  </si>
  <si>
    <t>MINI GUINDASTE ARANHA SOBRE ESTEIRAS E LANCA TELESCÓPICA, CAPACIDADE MÁXIMA DE CARGA 3,0 TON, RAIO MÁXIMO DE TRABALHO 8,25 M, ALTURA DE LANÇA DO SOLO 9,2 M, 55 M DE CABO DE AÇO 8 MM, MOTOR ELÉTRICO 220/380 VOLTS TRIFÁSICO - MANUTENÇÃO. AF_03/2022</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</si>
  <si>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</si>
  <si>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</si>
  <si>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</si>
  <si>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</si>
  <si>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</si>
  <si>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</si>
  <si>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</si>
  <si>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</si>
  <si>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MINIESCAVADEIRA SOBRE ESTEIRAS, POTÊNCIA LÍQUIDA DE *30* HP, PESO OPERACIONAL DE *3.500* KG - DEPRECIAÇÃO. AF_04/2017</t>
  </si>
  <si>
    <t>MINIESCAVADEIRA SOBRE ESTEIRAS, POTÊNCIA LÍQUIDA DE *30* HP, PESO OPERACIONAL DE *3.500* KG - JUROS. AF_04/2017</t>
  </si>
  <si>
    <t>MINIESCAVADEIRA SOBRE ESTEIRAS, POTÊNCIA LÍQUIDA DE *30* HP, PESO OPERACIONAL DE *3.500* KG - MANUTENÇÃO. AF_04/2017</t>
  </si>
  <si>
    <t>MINIESCAVADEIRA SOBRE ESTEIRAS, POTÊNCIA LÍQUIDA DE *30* HP, PESO OPERACIONAL DE *3.500* KG - MATERIAIS NA OPERAÇÃO. AF_04/2017</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</si>
  <si>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</si>
  <si>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</si>
  <si>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</si>
  <si>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</si>
  <si>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</si>
  <si>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</si>
  <si>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</si>
  <si>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</si>
  <si>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</si>
  <si>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</si>
  <si>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</si>
  <si>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</si>
  <si>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</si>
  <si>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</si>
  <si>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</si>
  <si>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</si>
  <si>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PARA PREPARO DE LAMA ESTABILIZANTE COM CAPACIDADE DE *4000* L, COM BOMBA CENTRÍFUGA 5,5 HP A 23,07 HP, PARA SISTEMA DE FURO DIRECIONAL - DEPRECIAÇÃO. AF_05/2023</t>
  </si>
  <si>
    <t>MISTURADOR PARA PREPARO DE LAMA ESTABILIZANTE COM CAPACIDADE DE *4000* L, COM BOMBA CENTRÍFUGA 5,5 HP A 23,07 HP, PARA SISTEMA DE FURO DIRECIONAL - JUROS. AF_05/2023</t>
  </si>
  <si>
    <t>MISTURADOR PARA PREPARO DE LAMA ESTABILIZANTE COM CAPACIDADE DE *4000* L, COM BOMBA CENTRÍFUGA 5,5 HP A 23,07 HP, PARA SISTEMA DE FURO DIRECIONAL - MANUTENÇÃO. AF_05/2023</t>
  </si>
  <si>
    <t>MISTURADOR PARA PREPARO DE LAMA ESTABILIZANTE COM CAPACIDADE DE *4000* L, COM BOMBA CENTRÍFUGA 5,5 HP A 23,07 HP, PARA SISTEMA DE FURO DIRECIONAL - MATERIAIS NA OPERAÇÃO. AF_05/2023</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</si>
  <si>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</si>
  <si>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</si>
  <si>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</si>
  <si>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</si>
  <si>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</si>
  <si>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</si>
  <si>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</si>
  <si>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</si>
  <si>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</si>
  <si>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</si>
  <si>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MOTONIVELADORA POTÊNCIA BÁSICA LÍQUIDA (PRIMEIRA MARCHA) 125 HP, PESO BRUTO 13032 KG, LARGURA DA LÂMINA DE 3,7 M - MANUTENÇÃO. AF_06/2014</t>
  </si>
  <si>
    <t>MOTONIVELADORA POTÊNCIA BÁSICA LÍQUIDA (PRIMEIRA MARCHA) 125 HP, PESO BRUTO 13032 KG, LARGURA DA LÂMINA DE 3,7 M - MATERIAIS NA OPERAÇÃO. AF_06/2014</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</si>
  <si>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</si>
  <si>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</si>
  <si>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</si>
  <si>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</si>
  <si>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TRAÇÃO MANUAL, 4 CV, PRESSÃO MAX 3300 PSI, TANQUE 20 L - DEPRECIAÇÃO. AF_06/2021</t>
  </si>
  <si>
    <t>MÁQUINA DEMARCADORA DE FAIXA DE TRÁFEGO À FRIO, TRAÇÃO MANUAL, 4 CV, PRESSÃO MAX 3300 PSI, TANQUE 20 L - JUROS. AF_06/2021</t>
  </si>
  <si>
    <t>MÁQUINA DEMARCADORA DE FAIXA DE TRÁFEGO À FRIO, TRAÇÃO MANUAL, 4 CV, PRESSÃO MAX 3300 PSI, TANQUE 20 L - MANUTENÇÃO. AF_06/2021</t>
  </si>
  <si>
    <t>MÁQUINA DEMARCADORA DE FAIXA DE TRÁFEGO À FRIO, TRAÇÃO MANUAL, 4 CV, PRESSÃO MAX 3300 PSI, TANQUE 20 L - MATERIAIS NA OPERAÇÃO. AF_06/2021</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</si>
  <si>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</si>
  <si>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</si>
  <si>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</si>
  <si>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</si>
  <si>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FORMER DOBRAS DIVERSAS: 220V/380V TRIFÁSICO OU MONOFÁSICO, CAPACIDADE 0,5-1,27MM, MOTOR 2CV - DEPRECIAÇÃO. AF_05/2023</t>
  </si>
  <si>
    <t>MÁQUINA FORMER DOBRAS DIVERSAS: 220V/380V TRIFÁSICO OU MONOFÁSICO, CAPACIDADE 0,5-1,27MM, MOTOR 2CV - JUROS. AF_05/2023</t>
  </si>
  <si>
    <t>MÁQUINA FORMER DOBRAS DIVERSAS: 220V/380V TRIFÁSICO OU MONOFÁSICO, CAPACIDADE 0,5-1,27MM, MOTOR 2CV - MANUTENÇÃO. AF_05/2023</t>
  </si>
  <si>
    <t>MÁQUINA FORMER DOBRAS DIVERSAS: 220V/380V TRIFÁSICO OU MONOFÁSICO, CAPACIDADE 0,5-1,27MM, MOTOR 2CV - MATERIAIS NA OPERAÇÃO. AF_05/2023</t>
  </si>
  <si>
    <t>MÁQUINA JATO DE PRESSAO PORTÁTIL, CAMARA DE 1 SAIDA, CAPACIDADE 280 L, DIAMETRO 670 MM, BICO DE JATO CURTO VENTURI DE 5/16", MANGUEIRA DE 1" COM COMPRESSOR DE AR REBOCÁVEL 189 PCM E MOTOR DIESEL 63 CV - DEPRECIAÇÃO. AF_05/2023</t>
  </si>
  <si>
    <t>MÁQUINA JATO DE PRESSAO PORTÁTIL, CAMARA DE 1 SAIDA, CAPACIDADE 280 L, DIAMETRO 670 MM, BICO DE JATO CURTO VENTURI DE 5/16", MANGUEIRA DE 1" COM COMPRESSOR DE AR REBOCÁVEL 189 PCM E MOTOR DIESEL 63 CV - JUROS. AF_05/2023</t>
  </si>
  <si>
    <t>MÁQUINA JATO DE PRESSAO PORTÁTIL, CAMARA DE 1 SAIDA, CAPACIDADE 280 L, DIAMETRO 670 MM, BICO DE JATO CURTO VENTURI DE 5/16", MANGUEIRA DE 1" COM COMPRESSOR DE AR REBOCÁVEL 189 PCM E MOTOR DIESEL 63 CV - MANUTENÇÃO. AF_05/2023</t>
  </si>
  <si>
    <t>MÁQUINA JATO DE PRESSAO PORTÁTIL, CAMARA DE 1 SAIDA, CAPACIDADE 280 L, DIAMETRO 670 MM, BICO DE JATO CURTO VENTURI DE 5/16", MANGUEIRA DE 1" COM COMPRESSOR DE AR REBOCÁVEL 189 PCM E MOTOR DIESEL 63 CV - MATERIAIS NA OPERAÇÃO. AF_05/2023</t>
  </si>
  <si>
    <t>MÁQUINA METALEIRA UNIVERSAL MODELO IW 110/180 BTD - DEPRECIAÇÃO. AF_05/2023</t>
  </si>
  <si>
    <t>MÁQUINA METALEIRA UNIVERSAL MODELO IW 110/180 BTD - JUROS. AF_05/2023</t>
  </si>
  <si>
    <t>MÁQUINA METALEIRA UNIVERSAL MODELO IW 110/180 BTD - MANUTENÇÃO. AF_05/2023</t>
  </si>
  <si>
    <t>MÁQUINA METALEIRA UNIVERSAL MODELO IW 110/180 BTD - MATERIAIS NA OPERAÇÃO. AF_05/2023</t>
  </si>
  <si>
    <t>MÁQUINA PARA SOLDA POR ELETROFUSÃO PARA TUBOS DE POLIETILENO DE ALTA DENSIDADE (PEAD) COM DIÂMETRO EXTERNO DE 20 A 1600 MM, POTÊNCIA DE 3500 W - DEPRECIAÇÃO. AF_05/2023</t>
  </si>
  <si>
    <t>MÁQUINA PARA SOLDA POR ELETROFUSÃO PARA TUBOS DE POLIETILENO DE ALTA DENSIDADE (PEAD) COM DIÂMETRO EXTERNO DE 20 A 1600 MM, POTÊNCIA DE 3500 W - JUROS. AF_05/2023</t>
  </si>
  <si>
    <t>MÁQUINA PARA SOLDA POR ELETROFUSÃO PARA TUBOS DE POLIETILENO DE ALTA DENSIDADE (PEAD) COM DIÂMETRO EXTERNO DE 20 A 1600 MM, POTÊNCIA DE 3500 W - MANUTENÇÃO. AF_05/2023</t>
  </si>
  <si>
    <t>MÁQUINA PARA SOLDA POR ELETROFUSÃO PARA TUBOS DE POLIETILENO DE ALTA DENSIDADE (PEAD) COM DIÂMETRO EXTERNO DE 20 A 1600 MM, POTÊNCIA DE 3500 W - MATERIAIS NA OPERAÇÃO. AF_05/2023</t>
  </si>
  <si>
    <t>MÁQUINA PARA SOLDA POR ELETROFUSÃO PARA TUBOS DE POLIETILENO DE ALTA DENSIDADE (PEAD) COM DIÂMETRO EXTERNO DE 20 A 800 MM, POTÊNCIA ENTRE 2750 E 3000 W - DEPRECIAÇÃO. AF_05/2023</t>
  </si>
  <si>
    <t>MÁQUINA PARA SOLDA POR ELETROFUSÃO PARA TUBOS DE POLIETILENO DE ALTA DENSIDADE (PEAD) COM DIÂMETRO EXTERNO DE 20 A 800 MM, POTÊNCIA ENTRE 2750 E 3000 W - JUROS. AF_05/2023</t>
  </si>
  <si>
    <t>MÁQUINA PARA SOLDA POR ELETROFUSÃO PARA TUBOS DE POLIETILENO DE ALTA DENSIDADE (PEAD) COM DIÂMETRO EXTERNO DE 20 A 800 MM, POTÊNCIA ENTRE 2750 E 3000 W - MANUTENÇÃO. AF_05/2023</t>
  </si>
  <si>
    <t>MÁQUINA PARA SOLDA POR ELETROFUSÃO PARA TUBOS DE POLIETILENO DE ALTA DENSIDADE (PEAD) COM DIÂMETRO EXTERNO DE 20 A 800 MM, POTÊNCIA ENTRE 2750 E 3000 W - MATERIAIS NA OPERAÇÃO. AF_05/2023</t>
  </si>
  <si>
    <t>MÁQUINA PARA SOLDA POR TERMOFUSÃO PARA TUBOS DE POLIETILENO DE ALTA DENSIDADE (PEAD) COM DIÂMETRO EXTERNO DE 315 A 630 MM, POTÊNCIA ENTRE 8000 E 12350 W - DEPRECIAÇÃO. AF_05/2023</t>
  </si>
  <si>
    <t>MÁQUINA PARA SOLDA POR TERMOFUSÃO PARA TUBOS DE POLIETILENO DE ALTA DENSIDADE (PEAD) COM DIÂMETRO EXTERNO DE 315 A 630 MM, POTÊNCIA ENTRE 8000 E 12350 W - JUROS. AF_05/2023</t>
  </si>
  <si>
    <t>MÁQUINA PARA SOLDA POR TERMOFUSÃO PARA TUBOS DE POLIETILENO DE ALTA DENSIDADE (PEAD) COM DIÂMETRO EXTERNO DE 315 A 630 MM, POTÊNCIA ENTRE 8000 E 12350 W - MANUTENÇÃO.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</si>
  <si>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</si>
  <si>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DEPRECIAÇÃO. AF_05/2023</t>
  </si>
  <si>
    <t>MÁQUINA PARA SOLDA POR TERMOFUSÃO PARA TUBOS DE POLIETILENO DE ALTA DENSIDADE (PEAD) COM DIÂMETRO EXTERNO DE 710 A 1200 MM, POTÊNCIA ENTRE 16000 E 29500 W - JUROS. AF_05/2023</t>
  </si>
  <si>
    <t>MÁQUINA PARA SOLDA POR TERMOFUSÃO PARA TUBOS DE POLIETILENO DE ALTA DENSIDADE (PEAD) COM DIÂMETRO EXTERNO DE 710 A 1200 MM, POTÊNCIA ENTRE 16000 E 29500 W - MANUTENÇÃO. AF_05/2023</t>
  </si>
  <si>
    <t>MÁQUINA PARA SOLDA POR TERMOFUSÃO PARA TUBOS DE POLIETILENO DE ALTA DENSIDADE (PEAD) COM DIÂMETRO EXTERNO DE 710 A 1200 MM, POTÊNCIA ENTRE 16000 E 29500 W - MATERIAIS NA OPERAÇÃO. AF_05/2023</t>
  </si>
  <si>
    <t>MÁQUINA PARA SOLDA POR TERMOFUSÃO PARA TUBOS DE POLIETILENO DE ALTA DENSIDADE (PEAD) COM DIÂMETRO EXTERNO DE 90 A 315 MM, POTÊNCIA ENTRE 2500 E 5350 W - DEPRECIAÇÃO. AF_05/2023</t>
  </si>
  <si>
    <t>MÁQUINA PARA SOLDA POR TERMOFUSÃO PARA TUBOS DE POLIETILENO DE ALTA DENSIDADE (PEAD) COM DIÂMETRO EXTERNO DE 90 A 315 MM, POTÊNCIA ENTRE 2500 E 5350 W - JUROS. AF_05/2023</t>
  </si>
  <si>
    <t>MÁQUINA PARA SOLDA POR TERMOFUSÃO PARA TUBOS DE POLIETILENO DE ALTA DENSIDADE (PEAD) COM DIÂMETRO EXTERNO DE 90 A 315 MM, POTÊNCIA ENTRE 2500 E 5350 W - MANUTENÇÃO. AF_05/2023</t>
  </si>
  <si>
    <t>MÁQUINA PARA SOLDA POR TERMOFUSÃO PARA TUBOS DE POLIETILENO DE ALTA DENSIDADE (PEAD) COM DIÂMETRO EXTERNO DE 90 A 315 MM, POTÊNCIA ENTRE 2500 E 5350 W - MATERIAIS NA OPERAÇÃO. AF_05/2023</t>
  </si>
  <si>
    <t>MÁQUINA SOLDA ARCO COM PISTOLA DE SOLDAGEM PARA STUD BOLT DE 5 MM A 22 MM - DEPRECIAÇÃO. AF_05/2023</t>
  </si>
  <si>
    <t>MÁQUINA SOLDA ARCO COM PISTOLA DE SOLDAGEM PARA STUD BOLT DE 5 MM A 22 MM - JUROS. AF_05/2023</t>
  </si>
  <si>
    <t>MÁQUINA SOLDA ARCO COM PISTOLA DE SOLDAGEM PARA STUD BOLT DE 5 MM A 22 MM - MANUTENÇÃO. AF_05/2023</t>
  </si>
  <si>
    <t>MÁQUINA SOLDA ARCO COM PISTOLA DE SOLDAGEM PARA STUD BOLT DE 5 MM A 22 MM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</si>
  <si>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</si>
  <si>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</si>
  <si>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</si>
  <si>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</si>
  <si>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</si>
  <si>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</si>
  <si>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</si>
  <si>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</si>
  <si>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</si>
  <si>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</si>
  <si>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</si>
  <si>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</si>
  <si>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DE COROA DIAMANTADA PARA CONCRETO, DIÂMETRO ATÉ 250 MM, MOTOR ELÉTRICO 220 V, POTÊNCIA 2.500 W - DEPRECIAÇÃO. AF_05/2023</t>
  </si>
  <si>
    <t>PERFURATRIZ DE COROA DIAMANTADA PARA CONCRETO, DIÂMETRO ATÉ 250 MM, MOTOR ELÉTRICO 220 V, POTÊNCIA 2.500 W - JUROS. AF_05/2023</t>
  </si>
  <si>
    <t>PERFURATRIZ DE COROA DIAMANTADA PARA CONCRETO, DIÂMETRO ATÉ 250 MM, MOTOR ELÉTRICO 220 V, POTÊNCIA 2.500 W - MANUTENÇÃO. AF_05/2023</t>
  </si>
  <si>
    <t>PERFURATRIZ DE COROA DIAMANTADA PARA CONCRETO, DIÂMETRO ATÉ 250 MM, MOTOR ELÉTRICO 220 V, POTÊNCIA 2.500 W - MATERIAIS NA OPERAÇÃO. AF_05/2023</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</si>
  <si>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</si>
  <si>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IMPOSTOS E SEGUROS.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</si>
  <si>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</si>
  <si>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</si>
  <si>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</si>
  <si>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ESTEIRA, TORQUE MÁXIMO 161 KNM, PROFUNDIDADE MÁXIMA 54 M, DIÂMETRO MÁXIMO 1500 MM, POTÊNCIA MOTOR 268 HP - DEPRECIAÇÃO. AF_04/2019</t>
  </si>
  <si>
    <t>PERFURATRIZ HIDRÁULICA SOBRE ESTEIRA, TORQUE MÁXIMO 161 KNM, PROFUNDIDADE MÁXIMA 54 M, DIÂMETRO MÁXIMO 1500 MM, POTÊNCIA MOTOR 268 HP - JUROS. AF_04/2019</t>
  </si>
  <si>
    <t>PERFURATRIZ HIDRÁULICA SOBRE ESTEIRA, TORQUE MÁXIMO 161 KNM, PROFUNDIDADE MÁXIMA 54 M, DIÂMETRO MÁXIMO 1500 MM, POTÊNCIA MOTOR 268 HP - MANUTENÇÃO. AF_04/2019</t>
  </si>
  <si>
    <t>PERFURATRIZ HIDRÁULICA SOBRE ESTEIRA, TORQUE MÁXIMO 161 KNM, PROFUNDIDADE MÁXIMA 54 M, DIÂMETRO MÁXIMO 1500 MM, POTÊNCIA MOTOR 268 HP - MATERIAIS NA OPERAÇÃO. AF_04/2019</t>
  </si>
  <si>
    <t>PERFURATRIZ HIDRÁULICA SOBRE ESTEIRA, TORQUE MÁXIMO 98 KNM, PROFUNDIDADE MÁXIMA 25 M, DIÂMETRO MÁXIMO 115 MM, POTÊNCIA MOTOR 190 HP - DEPRECIAÇÃO. AF_02/2021</t>
  </si>
  <si>
    <t>PERFURATRIZ HIDRÁULICA SOBRE ESTEIRA, TORQUE MÁXIMO 98 KNM, PROFUNDIDADE MÁXIMA 25 M, DIÂMETRO MÁXIMO 115 MM, POTÊNCIA MOTOR 190 HP - JUROS. AF_02/2021</t>
  </si>
  <si>
    <t>PERFURATRIZ HIDRÁULICA SOBRE ESTEIRA, TORQUE MÁXIMO 98 KNM, PROFUNDIDADE MÁXIMA 25 M, DIÂMETRO MÁXIMO 115 MM, POTÊNCIA MOTOR 190 HP - MANUTENÇÃO. AF_02/2021</t>
  </si>
  <si>
    <t>PERFURATRIZ HIDRÁULICA SOBRE ESTEIRA, TORQUE MÁXIMO 98 KNM, PROFUNDIDADE MÁXIMA 25 M, DIÂMETRO MÁXIMO 115 MM, POTÊNCIA MOTOR 190 HP - MATERIAIS NA OPERAÇÃO. AF_02/2021</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</si>
  <si>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</si>
  <si>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</si>
  <si>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</si>
  <si>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</si>
  <si>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</si>
  <si>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</si>
  <si>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</si>
  <si>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</si>
  <si>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PARA EXECUÇÃO DE ESTACAS SECANTES, TIPO HÉLICE CONTÍNUA COM CABEÇOTE DUPLO E TUBO METÁLICO - DEPRECIAÇÃO. AF_04/2019</t>
  </si>
  <si>
    <t>PERFURATRIZ PARA EXECUÇÃO DE ESTACAS SECANTES, TIPO HÉLICE CONTÍNUA COM CABEÇOTE DUPLO E TUBO METÁLICO - JUROS. AF_04/2019</t>
  </si>
  <si>
    <t>PERFURATRIZ PARA EXECUÇÃO DE ESTACAS SECANTES, TIPO HÉLICE CONTÍNUA COM CABEÇOTE DUPLO E TUBO METÁLICO - MANUTENÇÃO. AF_04/2019</t>
  </si>
  <si>
    <t>PERFURATRIZ PARA EXECUÇÃO DE ESTACAS SECANTES, TIPO HÉLICE CONTÍNUA COM CABEÇOTE DUPLO E TUBO METÁLICO - MATERIAIS NA OPERAÇÃO. AF_04/2019</t>
  </si>
  <si>
    <t>PERFURATRIZ PARA FURO DIRECIONAL HORIZONTAL (HDD) COM CAPACIDADE ATÉ 89 KN, POTÊNCIA 24,8 HP A 80 HP (INCLUSO FERRAMENTAS E LOCALIZADOR) - DEPRECIAÇÃO. AF_05/2023</t>
  </si>
  <si>
    <t>PERFURATRIZ PARA FURO DIRECIONAL HORIZONTAL (HDD) COM CAPACIDADE ATÉ 89 KN, POTÊNCIA 24,8 HP A 80 HP (INCLUSO FERRAMENTAS E LOCALIZADOR) - JUROS. AF_05/2023</t>
  </si>
  <si>
    <t>PERFURATRIZ PARA FURO DIRECIONAL HORIZONTAL (HDD) COM CAPACIDADE ATÉ 89 KN, POTÊNCIA 24,8 HP A 80 HP (INCLUSO FERRAMENTAS E LOCALIZADOR) - MANUTENÇÃO. AF_05/2023</t>
  </si>
  <si>
    <t>PERFURATRIZ PARA FURO DIRECIONAL HORIZONTAL (HDD) COM CAPACIDADE ATÉ 89 KN, POTÊNCIA 24,8 HP A 80 HP (INCLUSO FERRAMENTAS E LOCALIZADOR) - MATERIAIS NA OPERAÇÃO. AF_05/2023</t>
  </si>
  <si>
    <t>PERFURATRIZ PARA FURO DIRECIONAL HORIZONTAL (HDD) COM CAPACIDADE DE 201 KN A 560 KN, POTÊNCIA 200 HP A 260 HP (INCLUSO FERRAMENTAS E LOCALIZADOR) - DEPRECIAÇÃO. AF_05/2023</t>
  </si>
  <si>
    <t>PERFURATRIZ PARA FURO DIRECIONAL HORIZONTAL (HDD) COM CAPACIDADE DE 201 KN A 560 KN, POTÊNCIA 200 HP A 260 HP (INCLUSO FERRAMENTAS E LOCALIZADOR) - JUROS. AF_05/2023</t>
  </si>
  <si>
    <t>PERFURATRIZ PARA FURO DIRECIONAL HORIZONTAL (HDD) COM CAPACIDADE DE 201 KN A 560 KN, POTÊNCIA 200 HP A 260 HP (INCLUSO FERRAMENTAS E LOCALIZADOR) - MANUTENÇÃO. AF_05/2023</t>
  </si>
  <si>
    <t>PERFURATRIZ PARA FURO DIRECIONAL HORIZONTAL (HDD) COM CAPACIDADE DE 201 KN A 560 KN, POTÊNCIA 200 HP A 260 HP (INCLUSO FERRAMENTAS E LOCALIZADOR) - MATERIAIS NA OPERAÇÃO. AF_05/2023</t>
  </si>
  <si>
    <t>PERFURATRIZ PARA FURO DIRECIONAL HORIZONTAL (HDD) COM CAPACIDADE DE 90 KN A 200 KN, POTÊNCIA 100 HP A 160 HP (INCLUSO FERRAMENTAS E LOCALIZADOR - MANUTENÇÃO. AF_05/2023</t>
  </si>
  <si>
    <t>PERFURATRIZ PARA FURO DIRECIONAL HORIZONTAL (HDD) COM CAPACIDADE DE 90 KN A 200 KN, POTÊNCIA 100 HP A 160 HP (INCLUSO FERRAMENTAS E LOCALIZADOR) - DEPRECIAÇÃO. AF_05/2023</t>
  </si>
  <si>
    <t>PERFURATRIZ PARA FURO DIRECIONAL HORIZONTAL (HDD) COM CAPACIDADE DE 90 KN A 200 KN, POTÊNCIA 100 HP A 160 HP (INCLUSO FERRAMENTAS E LOCALIZADOR) - JUROS. AF_05/2023</t>
  </si>
  <si>
    <t>PERFURATRIZ PARA FURO DIRECIONAL HORIZONTAL (HDD) COM CAPACIDADE DE 90 KN A 200 KN, POTÊNCIA 100 HP A 160 HP (INCLUSO FERRAMENTAS E LOCALIZADOR) - MATERIAIS NA OPERAÇÃO. AF_05/2023</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</si>
  <si>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</si>
  <si>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</si>
  <si>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</si>
  <si>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</si>
  <si>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</si>
  <si>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</si>
  <si>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</si>
  <si>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</si>
  <si>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</si>
  <si>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</si>
  <si>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</si>
  <si>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</si>
  <si>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</si>
  <si>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</si>
  <si>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</si>
  <si>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</si>
  <si>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</si>
  <si>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</si>
  <si>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</si>
  <si>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PLATAFORMA ELEVATÓRIA - DEPRECIAÇÃO. AF_04/2019</t>
  </si>
  <si>
    <t>PLATAFORMA ELEVATÓRIA - JUROS. AF_04/2019</t>
  </si>
  <si>
    <t>PLATAFORMA ELEVATÓRIA - MANUTENÇÃO. AF_04/2019</t>
  </si>
  <si>
    <t>PLATAFORMA ELEVATÓRIA - MATERIAIS NA OPERAÇÃO. AF_04/2019</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</si>
  <si>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</si>
  <si>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</si>
  <si>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</si>
  <si>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</si>
  <si>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</si>
  <si>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</si>
  <si>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</si>
  <si>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</si>
  <si>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</si>
  <si>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</si>
  <si>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</si>
  <si>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</si>
  <si>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</si>
  <si>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</si>
  <si>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</si>
  <si>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</si>
  <si>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PULVERIZADOR DE TINTA ELÉTRICO/MÁQUINA DE PINTURA AIRLESS, VAZÃO 2 L/MIN - DEPRECIAÇÃO. AF_05/2023</t>
  </si>
  <si>
    <t>PULVERIZADOR DE TINTA ELÉTRICO/MÁQUINA DE PINTURA AIRLESS, VAZÃO 2 L/MIN - JUROS. AF_05/2023</t>
  </si>
  <si>
    <t>PULVERIZADOR DE TINTA ELÉTRICO/MÁQUINA DE PINTURA AIRLESS, VAZÃO 2 L/MIN - MANUTENÇÃO. AF_05/2023</t>
  </si>
  <si>
    <t>PULVERIZADOR DE TINTA ELÉTRICO/MÁQUINA DE PINTURA AIRLESS, VAZÃO 2 L/MIN - MATERIAIS NA OPERAÇÃO. AF_05/2023</t>
  </si>
  <si>
    <t>PÁ CARREGADEIRA SOBRE RODAS, POTÊNCIA 197 HP, CAPACIDADE DA CAÇAMBA 2,5 A 3,5 M3, PESO OPERACIONAL 18338 KG - DEPRECIAÇÃO. AF_06/2014</t>
  </si>
  <si>
    <t>PÁ CARREGADEIRA SOBRE RODAS, POTÊNCIA 197 HP, CAPACIDADE DA CAÇAMBA 2,5 A 3,5 M3, PESO OPERACIONAL 18338 KG - JUROS. AF_06/2014</t>
  </si>
  <si>
    <t>PÁ CARREGADEIRA SOBRE RODAS, POTÊNCIA 197 HP, CAPACIDADE DA CAÇAMBA 2,5 A 3,5 M3, PESO OPERACIONAL 18338 KG - MANUTENÇÃO.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</si>
  <si>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</si>
  <si>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</si>
  <si>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</si>
  <si>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</si>
  <si>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</si>
  <si>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PÓRTICO ROLANTE MONOVIGA, PERFIL I, 4 PERNAS, CAPACIDADE 5 T - DEPRECIAÇÃO. AF_04/2019</t>
  </si>
  <si>
    <t>PÓRTICO ROLANTE MONOVIGA, PERFIL I, 4 PERNAS, CAPACIDADE 5 T - JUROS. AF_04/2019</t>
  </si>
  <si>
    <t>PÓRTICO ROLANTE MONOVIGA, PERFIL I, 4 PERNAS, CAPACIDADE 5 T - MANUTENÇÃO. AF_04/2019</t>
  </si>
  <si>
    <t>PÓRTICO ROLANTE MONOVIGA, PERFIL I, 4 PERNAS, CAPACIDADE 5 T - MATERIAIS NA OPERAÇÃO. AF_04/2019</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</si>
  <si>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</si>
  <si>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</si>
  <si>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</si>
  <si>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</si>
  <si>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RETROESCAVADEIRA SOBRE RODAS COM CARREGADEIRA, PESO OPERACIONAL MÍN. 6,674, POTÊNCIA LÍQ 88 HP, COM MARTELO ROMPEDOR HIDRÁULICO ENTRE 275 A 362 KG - DEPRECIAÇÃO. AF_02/2021</t>
  </si>
  <si>
    <t>RETROESCAVADEIRA SOBRE RODAS COM CARREGADEIRA, PESO OPERACIONAL MÍN. 6,674, POTÊNCIA LÍQ 88 HP, COM MARTELO ROMPEDOR HIDRÁULICO ENTRE 275 A 362 KG - JUROS. AF_02/2021</t>
  </si>
  <si>
    <t>RETROESCAVADEIRA SOBRE RODAS COM CARREGADEIRA, PESO OPERACIONAL MÍN. 6,674, POTÊNCIA LÍQ 88 HP, COM MARTELO ROMPEDOR HIDRÁULICO ENTRE 275 A 362 KG - MANUTENÇÃO. AF_02/2021</t>
  </si>
  <si>
    <t>RETROESCAVADEIRA SOBRE RODAS COM CARREGADEIRA, PESO OPERACIONAL MÍN. 6,674, POTÊNCIA LÍQ 88 HP, COM MARTELO ROMPEDOR HIDRÁULICO ENTRE 275 A 362 KG - MATERIAIS NA OPERAÇÃO. AF_02/2021</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</si>
  <si>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</si>
  <si>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</si>
  <si>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</si>
  <si>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</si>
  <si>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</si>
  <si>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</si>
  <si>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</si>
  <si>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</si>
  <si>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</si>
  <si>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</si>
  <si>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</si>
  <si>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</si>
  <si>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</si>
  <si>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</si>
  <si>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</si>
  <si>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DE PNEUS ESTÁTICO, PRESSÃO VARIÁVEL, POTÊNCIA 111 HP, PESO SEM/COM LASTRO 9,5 / 26 T, LARGURA DE TRABALHO 1,90 M - MATERIAIS NA OPERAÇÃO. AF_07/2014</t>
  </si>
  <si>
    <t>ROLO COMPACTADOR DE PNEUS, ESTÁTICO, PRESSÃO VARIÁVEL, POTÊNCIA 110 HP, PESO SEM/COM LASTRO 10,8/27 T, LARGURA DE ROLAGEM 2,30 M - DEPRECIAÇÃO. AF_06/2017</t>
  </si>
  <si>
    <t>ROLO COMPACTADOR DE PNEUS, ESTÁTICO, PRESSÃO VARIÁVEL, POTÊNCIA 110 HP, PESO SEM/COM LASTRO 10,8/27 T, LARGURA DE ROLAGEM 2,30 M - JUROS. AF_06/2017</t>
  </si>
  <si>
    <t>ROLO COMPACTADOR DE PNEUS, ESTÁTICO, PRESSÃO VARIÁVEL, POTÊNCIA 110 HP, PESO SEM/COM LASTRO 10,8/27 T, LARGURA DE ROLAGEM 2,30 M - MANUTENÇÃO. AF_06/2017</t>
  </si>
  <si>
    <t>ROLO COMPACTADOR DE PNEUS, ESTÁTICO, PRESSÃO VARIÁVEL, POTÊNCIA 110 HP, PESO SEM/COM LASTRO 10,8/27 T, LARGURA DE ROLAGEM 2,30 M - MATERIAIS NA OPERAÇÃO. AF_06/2017</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</si>
  <si>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</si>
  <si>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</si>
  <si>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</si>
  <si>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</si>
  <si>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</si>
  <si>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</si>
  <si>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</si>
  <si>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</si>
  <si>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</si>
  <si>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</si>
  <si>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</si>
  <si>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MATERIAIS NA OPERAÇÃO. AF_06/2014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</si>
  <si>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</si>
  <si>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</si>
  <si>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MANUTENÇÃO. AF_02/2016</t>
  </si>
  <si>
    <t>ROLO COMPACTADOR VIBRATÓRIO PÉ DE CARNEIRO PARA SOLOS, POTÊNCIA 80 HP, PESO OPERACIONAL SEM/COM LASTRO 7,4 / 8,8 T, LARGURA DE TRABALHO 1,68 M - MATERIAIS NA OPERAÇÃO. AF_02/2016</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</si>
  <si>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</si>
  <si>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</si>
  <si>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</si>
  <si>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MATERIAIS NA OPERAÇÃO. AF_02/2016</t>
  </si>
  <si>
    <t>ROLO COMPACTADOR VIBRATÓRIO REBOCÁVEL, CILINDRO DE AÇO LISO, POTÊNCIA DE TRAÇÃO DE 65 CV, PESO 4,7 T, IMPACTO DINÂMICO 18,3 T, LARGURA DE TRABALHO 1,67 M - DEPRECIAÇÃO. AF_02/2016</t>
  </si>
  <si>
    <t>ROLO COMPACTADOR VIBRATÓRIO REBOCÁVEL, CILINDRO DE AÇO LISO, POTÊNCIA DE TRAÇÃO DE 65 CV, PESO 4,7 T, IMPACTO DINÂMICO 18,3 T, LARGURA DE TRABALHO 1,67 M - JUROS. AF_02/2016</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</si>
  <si>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</si>
  <si>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</si>
  <si>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</si>
  <si>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</si>
  <si>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</si>
  <si>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</si>
  <si>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</si>
  <si>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</si>
  <si>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</si>
  <si>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</si>
  <si>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</si>
  <si>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</si>
  <si>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</si>
  <si>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FITA HORIZONTAL, ELÉTRICA, COM CONTROLE HIDRÁULICO, PAINEL DE COMANDO EM 24 V, MOTOR ELÉTRICO 1,5 CV, DIMENSÕES DA FITA 3880 X 27 X 0,9 MM, TRIFÁSICA - DEPRECIAÇÃO. AF_05/2023</t>
  </si>
  <si>
    <t>SERRA FITA HORIZONTAL, ELÉTRICA, COM CONTROLE HIDRÁULICO, PAINEL DE COMANDO EM 24 V, MOTOR ELÉTRICO 1,5 CV, DIMENSÕES DA FITA 3880 X 27 X 0,9 MM, TRIFÁSICA - JUROS. AF_05/2023</t>
  </si>
  <si>
    <t>SERRA FITA HORIZONTAL, ELÉTRICA, COM CONTROLE HIDRÁULICO, PAINEL DE COMANDO EM 24 V, MOTOR ELÉTRICO 1,5 CV, DIMENSÕES DA FITA 3880 X 27 X 0,9 MM, TRIFÁSICA - MANUTENÇÃO. AF_05/2023</t>
  </si>
  <si>
    <t>SERRA FITA HORIZONTAL, ELÉTRICA, COM CONTROLE HIDRÁULICO, PAINEL DE COMANDO EM 24 V, MOTOR ELÉTRICO 1,5 CV, DIMENSÕES DA FITA 3880 X 27 X 0,9 MM, TRIFÁSICA - MATERIAIS NA OPERAÇÃO. AF_05/2023</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</si>
  <si>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</si>
  <si>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</si>
  <si>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</si>
  <si>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</si>
  <si>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</si>
  <si>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</si>
  <si>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</si>
  <si>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</si>
  <si>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</si>
  <si>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</si>
  <si>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</si>
  <si>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TARTARUGA DE OXICORTE CG1, MONOFÁSICA, 220 V, FREQUÊNCIA 50 HZ, VELOCIDADE DE CORTE (MM/MIN) 50 A 750, DIÂMETRO MÍNIMO DO COMPASSO MM 200 - DEPRECIAÇÃO. AF_05/2023</t>
  </si>
  <si>
    <t>TARTARUGA DE OXICORTE CG1, MONOFÁSICA, 220 V, FREQUÊNCIA 50 HZ, VELOCIDADE DE CORTE (MM/MIN) 50 A 750, DIÂMETRO MÍNIMO DO COMPASSO MM 200 - JUROS. AF_05/2023</t>
  </si>
  <si>
    <t>TARTARUGA DE OXICORTE CG1, MONOFÁSICA, 220 V, FREQUÊNCIA 50 HZ, VELOCIDADE DE CORTE (MM/MIN) 50 A 750, DIÂMETRO MÍNIMO DO COMPASSO MM 200 - MANUTENÇÃO. AF_05/2023</t>
  </si>
  <si>
    <t>TARTARUGA DE OXICORTE CG1, MONOFÁSICA, 220 V, FREQUÊNCIA 50 HZ, VELOCIDADE DE CORTE (MM/MIN) 50 A 750, DIÂMETRO MÍNIMO DO COMPASSO MM 200 - MATERIAIS NA OPERAÇÃO. AF_05/2023</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</si>
  <si>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</si>
  <si>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</si>
  <si>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</si>
  <si>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</si>
  <si>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</si>
  <si>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</si>
  <si>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</si>
  <si>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</si>
  <si>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TORRE, COMPOSTA POR GUINCHO MECÂNICO, GUINCHO MANUAL, CABOS DE AÇO, PITEIRA E SOQUETE - DEPRECIAÇÃO. AF_05/2023</t>
  </si>
  <si>
    <t>TORRE, COMPOSTA POR GUINCHO MECÂNICO, GUINCHO MANUAL, CABOS DE AÇO, PITEIRA E SOQUETE - JUROS. AF_05/2023</t>
  </si>
  <si>
    <t>TORRE, COMPOSTA POR GUINCHO MECÂNICO, GUINCHO MANUAL, CABOS DE AÇO, PITEIRA E SOQUETE - MANUTENÇÃO. AF_05/2023</t>
  </si>
  <si>
    <t>TORRE, COMPOSTA POR GUINCHO MECÂNICO, GUINCHO MANUAL, CABOS DE AÇO, PITEIRA E SOQUETE - MATERIAIS NA OPERAÇÃO. AF_05/2023</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</si>
  <si>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</si>
  <si>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</si>
  <si>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MANUTENÇÃO. AF_06/2014</t>
  </si>
  <si>
    <t>TRATOR DE ESTEIRAS, POTÊNCIA 100 HP, PESO OPERACIONAL 9,4 T, COM LÂMINA 2,19 M3 - MATERIAIS NA OPERAÇÃO. AF_06/2014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</si>
  <si>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</si>
  <si>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</si>
  <si>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</si>
  <si>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</si>
  <si>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</si>
  <si>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</si>
  <si>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150 HP, PESO OPERACIONAL 16,7 T, COM RODA MOTRIZ ELEVADA E LÂMINA 3,18 M3 - MANUTENÇÃO. AF_06/2014</t>
  </si>
  <si>
    <t>TRATOR DE ESTEIRAS, POTÊNCIA 150 HP, PESO OPERACIONAL 16,7 T, COM RODA MOTRIZ ELEVADA E LÂMINA 3,18 M3 - MATERIAIS NA OPERAÇÃO. AF_06/2014</t>
  </si>
  <si>
    <t>TRATOR DE ESTEIRAS, POTÊNCIA 170 HP, PESO OPERACIONAL 19 T, CAÇAMBA 5,2 M3 - DEPRECIAÇÃO. AF_06/2014</t>
  </si>
  <si>
    <t>TRATOR DE ESTEIRAS, POTÊNCIA 170 HP, PESO OPERACIONAL 19 T, CAÇAMBA 5,2 M3 - JUROS. AF_06/2014</t>
  </si>
  <si>
    <t>TRATOR DE ESTEIRAS, POTÊNCIA 170 HP, PESO OPERACIONAL 19 T, CAÇAMBA 5,2 M3 - MANUTENÇÃO. AF_06/2014</t>
  </si>
  <si>
    <t>TRATOR DE ESTEIRAS, POTÊNCIA 170 HP, PESO OPERACIONAL 19 T, CAÇAMBA 5,2 M3 - MATERIAIS NA OPERAÇÃO. AF_06/2014</t>
  </si>
  <si>
    <t>TRATOR DE ESTEIRAS, POTÊNCIA 347 HP, PESO OPERACIONAL 38,5 T, COM LÂMINA 8,70 M3 - DEPRECIAÇÃO. AF_06/2014</t>
  </si>
  <si>
    <t>TRATOR DE ESTEIRAS, POTÊNCIA 347 HP, PESO OPERACIONAL 38,5 T, COM LÂMINA 8,70 M3 - JUROS. AF_06/2014</t>
  </si>
  <si>
    <t>TRATOR DE ESTEIRAS, POTÊNCIA 347 HP, PESO OPERACIONAL 38,5 T, COM LÂMINA 8,70 M3 - MANUTENÇÃO. AF_06/2014</t>
  </si>
  <si>
    <t>TRATOR DE ESTEIRAS, POTÊNCIA 347 HP, PESO OPERACIONAL 38,5 T, COM LÂMINA 8,70 M3 - MATERIAIS NA OPERAÇÃO. AF_06/2014</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</si>
  <si>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</si>
  <si>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</si>
  <si>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</si>
  <si>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</si>
  <si>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</si>
  <si>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</si>
  <si>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</si>
  <si>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</si>
  <si>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</si>
  <si>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</si>
  <si>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</si>
  <si>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</si>
  <si>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</si>
  <si>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</si>
  <si>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</si>
  <si>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</si>
  <si>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</si>
  <si>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</si>
  <si>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</si>
  <si>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</si>
  <si>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</si>
  <si>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</si>
  <si>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MANUTENÇÃO. AF_06/2014</t>
  </si>
  <si>
    <t>TRATOR DE PNEUS, POTÊNCIA 85 CV, TRAÇÃO 4X4, PESO COM LASTRO DE 4.675 KG - MATERIAIS NA OPERAÇÃO. AF_06/2014</t>
  </si>
  <si>
    <t>UNIDADE DOSADORA AIRLESS TIPO HOT SPRAY - DEPRECIAÇÃO. AF_05/2023</t>
  </si>
  <si>
    <t>UNIDADE DOSADORA AIRLESS TIPO HOT SPRAY - JUROS. AF_05/2023</t>
  </si>
  <si>
    <t>UNIDADE DOSADORA AIRLESS TIPO HOT SPRAY - MANUTENÇÃO. AF_05/2023</t>
  </si>
  <si>
    <t>UNIDADE DOSADORA AIRLESS TIPO HOT SPRAY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</si>
  <si>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</si>
  <si>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</si>
  <si>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</si>
  <si>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</si>
  <si>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</si>
  <si>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</si>
  <si>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</si>
  <si>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</si>
  <si>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USINA DE CONCRETO FIXA, CAPACIDADE NOMINAL DE 90 A 120 M3/H, SEM SILO - DEPRECIAÇÃO. AF_07/2016</t>
  </si>
  <si>
    <t>USINA DE CONCRETO FIXA, CAPACIDADE NOMINAL DE 90 A 120 M3/H, SEM SILO - JUROS. AF_07/2016</t>
  </si>
  <si>
    <t>USINA DE CONCRETO FIXA, CAPACIDADE NOMINAL DE 90 A 120 M3/H, SEM SILO - MANUTENÇÃO. AF_07/2016</t>
  </si>
  <si>
    <t>USINA DE CONCRETO FIXA, CAPACIDADE NOMINAL DE 90 A 120 M3/H, SEM SILO - MATERIAIS NA OPERAÇÃO. AF_07/2016</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</si>
  <si>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</si>
  <si>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</si>
  <si>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</si>
  <si>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</si>
  <si>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</si>
  <si>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</si>
  <si>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</si>
  <si>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</si>
  <si>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</si>
  <si>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</si>
  <si>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</si>
  <si>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</si>
  <si>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</si>
  <si>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</si>
  <si>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MANUTENÇÃO. AF_07/2016</t>
  </si>
  <si>
    <t>USINA MISTURADORA DE SOLOS, CAPACIDADE DE 200 A 500 TON/H, POTENCIA 75KW - MATERIAIS NA OPERAÇÃO. AF_07/2016</t>
  </si>
  <si>
    <t>VARREDEIRA DE GRAMA SINTÉTICA A GASOLINA, 2,4 CV, 4 TEMPOS - DEPRECIAÇÃO. AF_05/2023</t>
  </si>
  <si>
    <t>VARREDEIRA DE GRAMA SINTÉTICA A GASOLINA, 2,4 CV, 4 TEMPOS - JUROS. AF_05/2023</t>
  </si>
  <si>
    <t>VARREDEIRA DE GRAMA SINTÉTICA A GASOLINA, 2,4 CV, 4 TEMPOS - MANUTENÇÃO. AF_05/2023</t>
  </si>
  <si>
    <t>VARREDEIRA DE GRAMA SINTÉTICA A GASOLINA, 2,4 CV, 4 TEMPOS - MATERIAIS NA OPERAÇÃO. AF_05/2023</t>
  </si>
  <si>
    <t>VASSOURA MECÂNICA REBOCÁVEL COM ESCOVA CILÍNDRICA, LARGURA ÚTIL DE VARRIMENTO DE 2,44 M - DEPRECIAÇÃO. AF_06/2014</t>
  </si>
  <si>
    <t>VASSOURA MECÂNICA REBOCÁVEL COM ESCOVA CILÍNDRICA, LARGURA ÚTIL DE VARRIMENTO DE 2,44 M - JUROS. AF_06/2014</t>
  </si>
  <si>
    <t>VASSOURA MECÂNICA REBOCÁVEL COM ESCOVA CILÍNDRICA, LARGURA ÚTIL DE VARRIMENTO DE 2,44 M - MANUTENÇÃO. AF_06/2014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</si>
  <si>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</si>
  <si>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</si>
  <si>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</si>
  <si>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</si>
  <si>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</si>
  <si>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</si>
  <si>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</si>
  <si>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</si>
  <si>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</si>
  <si>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</si>
  <si>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</si>
  <si>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</si>
  <si>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Dissipadores de Energia</t>
  </si>
  <si>
    <t>ARMAÇÃO DE DESCIDA D'ÁGUA UTILIZANDO AÇO CA-60 DE 5 MM - MONTAGEM.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</si>
  <si>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</si>
  <si>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</si>
  <si>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</si>
  <si>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</si>
  <si>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TIPO BACIA EM PEDRA DE MÃO ARGAMASSADA (DES 01, 02, 03, 04), LANÇADO MANUALMENTE, INCLUINDO MATERIAIS E FÔRMAS (2 UTILIZAÇÕES). AF_08/2022</t>
  </si>
  <si>
    <t>CONCRETAGEM DE DISSIPADOR DE ENERGIA, CONCRETO USINADO, FCK = 20 MPA, COM USO DE BOMBA - LANÇAMENTO, ADENSAMENTO E ACABAMENTO. AF_08/2022</t>
  </si>
  <si>
    <t>CONCRETAGEM DE DISSIPADOR DE ENERGIA, FCK = 20 MPA, COM USO DE JERICAS E PREPARO EM BETONEIRA DE 600 L - AREIA E BRITA COMERCIAIS - LANÇAMENTO, ADENSAMENTO E ACABAMENTO. AF_08/2022</t>
  </si>
  <si>
    <t>DESCIDA D'ÁGUA RÁPIDA (DAR 03), EM CONCRETO USINADO, FCK = 20 MPA, LANÇADO COM BOMBA, INCLUINDO ARMAÇÃO, MATERIAIS E FÔRMAS (2 UTILIZAÇÕES).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</si>
  <si>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</si>
  <si>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</si>
  <si>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FABRICAÇÃO, MONTAGEM E DESMONTAGEM DE FÔRMA PARA BACIA DE DISSIPAÇÃO, EM MADEIRA SERRADA, E = 25 MM, 2 UTILIZAÇÕES. AF_08/2022</t>
  </si>
  <si>
    <t>FABRICAÇÃO, MONTAGEM E DESMONTAGEM DE FÔRMA PARA ESCADA HIDRÁULICA, EM CHAPA DE MADEIRA COMPENSADA RESINADA, E = 17 MM, 3 UTILIZAÇÕES. AF_08/2022</t>
  </si>
  <si>
    <t>PEDRA ARGAMASSADA COM CIMENTO E AREIA 1:3, 40% DE ARGAMASSA EM VOLUME - AREIA E PEDRA DE MÃO COMERCIAIS - FORNECIMENTO E ASSENTAMENTO. AF_08/2022</t>
  </si>
  <si>
    <t>PEDRA DE MÃO FIXADA COM CONCRETO PARA BACIA DE DISSIPAÇÃO, 40% DE CONCRETO EM VOLUME, FCK = 20 MPA, COM USO DE JERICA E PREPARO EM BETONEIRA DE 600 L - AREIA, BRITA E PEDRA DE MÃO COMERCIAIS - LANÇAMENTO, ADENSAMENTO E ACABAMENTO. AF_08/2022</t>
  </si>
  <si>
    <t>Dragagem</t>
  </si>
  <si>
    <t>DRAGAGEM DE MATERIAIS DE 1A CATEGORIA E COMPOSTOS ORGÂNICOS E INORGÂNICOS COM DRAGLINE (CAÇAMBA: 0,76 M3/ 43 T). AF_03/2024</t>
  </si>
  <si>
    <t>DRAGAGEM DE MATERIAIS DE 1A CATEGORIA E COMPOSTOS ORGÂNICOS E INORGÂNICOS COM ESCAVADEIRA HIDRÁULICA (CAÇAMBA: 0,80 M3/111 HP). AF_03/2024</t>
  </si>
  <si>
    <t>DRAGAGEM DE MATERIAIS DE 1A CATEGORIA E COMPOSTOS ORGÂNICOS E INORGÂNICOS COM ESCAVADEIRA HIDRÁULICA DE LONGO ALCANCE (CAÇAMBA: 0,52 M3/155 HP). AF_03/2024</t>
  </si>
  <si>
    <t>DRAGAGEM DE MATERIAIS DE 1A CATEGORIA E COMPOSTOS ORGÂNICOS E INORGÂNICOS COM RETROESCAVADEIRA (CAÇAMBA: 0,26 M3/88 HP). AF_03/2024</t>
  </si>
  <si>
    <t>Drenagem de ar condicionado</t>
  </si>
  <si>
    <t>CAIXA DE PASSAGEM PARA AR CONDICIONADO - FORNECIMENTO E INSTALAÇÃO. AF_08/2022</t>
  </si>
  <si>
    <t>JOELHO 45 GRAUS, PVC, SOLDÁVEL, DN 20 MM, INSTALADO EM DRENO DE AR CONDICIONADO - FORNECIMENTO E INSTALAÇÃO. AF_08/2022</t>
  </si>
  <si>
    <t>JOELHO 45 GRAUS, PVC, SOLDÁVEL, DN 25MM, INSTALADO EM DRENO DE AR-CONDICIONADO - FORNECIMENTO E INSTALAÇÃO. AF_08/2022</t>
  </si>
  <si>
    <t>JOELHO 45 GRAUS, PVC, SOLDÁVEL, DN 32 MM, INSTALADO EM DRENO DE AR CONDICIONADO - FORNECIMENTO E INSTALAÇÃO. AF_08/2022</t>
  </si>
  <si>
    <t>JOELHO 90 GRAUS, PVC, SOLDÁVEL, DN 20 MM, INSTALADO EM DRENO DE AR CONDICIONADO - FORNECIMENTO E INSTALAÇÃO. AF_08/2022</t>
  </si>
  <si>
    <t>JOELHO 90 GRAUS, PVC, SOLDÁVEL, DN 25MM, INSTALADO EM DRENO DE AR-CONDICIONADO - FORNECIMENTO E INSTALAÇÃO. AF_08/2022</t>
  </si>
  <si>
    <t>JOELHO 90 GRAUS, PVC, SOLDÁVEL, DN 32 MM, INSTALADO EM DRENO DE AR CONDICIONADO - FORNECIMENTO E INSTALAÇÃO. AF_08/2022</t>
  </si>
  <si>
    <t>LUVA, PVC, SOLDÁVEL, DN 20 MM, INSTALADO EM DRENO DE AR CONDICIONADO - FORNECIMENTO E INSTALAÇÃO. AF_08/2022</t>
  </si>
  <si>
    <t>LUVA, PVC, SOLDÁVEL, DN 25MM, INSTALADO EM DRENO DE AR-CONDICIONADO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</si>
  <si>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</si>
  <si>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</si>
  <si>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25MM, INSTALADO EM DRENO DE AR-CONDICIONADO - FORNECIMENTO E INSTALAÇÃO. AF_08/2022</t>
  </si>
  <si>
    <t>TE, PVC, SOLDÁVEL, DN 32 MM, INSTALADO EM DRENO DE AR CONDICIONADO - FORNECIMENTO E INSTALAÇÃO. AF_08/2022</t>
  </si>
  <si>
    <t>TUBO, PVC, SOLDÁVEL, DE 20MM, INSTALADO EM DRENO DE AR CONDICIONADO - FORNECIMENTO E INSTALAÇÃO. AF_08/2022</t>
  </si>
  <si>
    <t>TUBO, PVC, SOLDÁVEL, DE 25MM, INSTALADO EM DRENO DE AR-CONDICIONADO - FORNECIMENTO E INSTALAÇÃO. AF_08/2022</t>
  </si>
  <si>
    <t>TUBO, PVC, SOLDÁVEL, DE 32MM, INSTALADO EM DRENO DE AR CONDICIONADO - FORNECIMENTO E INSTALAÇÃO. AF_08/2022</t>
  </si>
  <si>
    <t>Drenos</t>
  </si>
  <si>
    <t>DRENO BARBACÃ, DN 100 MM, COM MATERIAL DRENANTE. AF_07/2021</t>
  </si>
  <si>
    <t>DRENO BARBACÃ, DN 50 MM, COM MATERIAL DRENANTE. AF_07/2021</t>
  </si>
  <si>
    <t>DRENO BARBACÃ, DN 75 MM, COM MATERIAL DRENANTE. AF_07/2021</t>
  </si>
  <si>
    <t>DRENO EM MURO DE CONTENÇÃO, EXECUTADO NO PÉ DO MURO, COM TUBO DE PEAD CORRUGADO FLEXÍVEL PERFURADO, ENCHIMENTO COM BRITA, ENVOLVIDO COM MANTA GEOTÊXTIL. AF_07/2021</t>
  </si>
  <si>
    <t>DRENO EM MURO DE CONTENÇÃO, EXECUTADO NO PÉ DO MURO, COM TUBO DE PEAD CORRUGADO FLEXÍVEL PERFURADO, ENVOLVIDO COM GEOCOMPOSTO DRENANTE. AF_07/2021</t>
  </si>
  <si>
    <t>DRENO EM MURO DE CONTENÇÃO, EXECUTADO NO PÉ DO MURO, COM TUBO DE PVC CORRUGADO RÍGIDO PERFURADO, ENCHIMENTO COM BRITA, ENVOLVIDO COM MANTA GEOTÊXTIL. AF_07/2021</t>
  </si>
  <si>
    <t>DRENO ESPINHA DE PEIXE (SEÇÃO (0,40 X 0,40 M), COM TUBO DE PEAD CORRUGADO PERFURADO, DN 100 MM, ENCHIMENTO COM BRITA, ENVOLVIDO COM MANTA GEOTÊXTIL, INCLUSIVE CONEXÕES.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</si>
  <si>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</si>
  <si>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</si>
  <si>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</si>
  <si>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</si>
  <si>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</si>
  <si>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AREIA, INCLUSIVE CONEXÕES. AF_07/2021</t>
  </si>
  <si>
    <t>DRENO ESPINHA DE PEIXE (SEÇÃO 0,50 X 0,80 M), COM TUBO DE PVC CORRUGADO RÍGIDO PERFURADO, DN 100 MM, ENCHIMENTO COM BRITA, ENVOLVIDO COM MANTA GEOTÊXTIL, INCLUSIVE CONEXÕES.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</si>
  <si>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</si>
  <si>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</si>
  <si>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CONCRETO SIMPLES POROSO, DN 200 MM, ENCHIMENTO COM AREIA, COM SELO DE ARGILA. AF_07/2021</t>
  </si>
  <si>
    <t>DRENO PROFUNDO (SEÇÃO 0,50 X 1,50 M), COM TUBO DE CONCRETO SIMPLES POROSO, DN 200 MM, ENCHIMENTO COM AREIA. AF_07/2021</t>
  </si>
  <si>
    <t>DRENO PROFUNDO (SEÇÃO 0,50 X 1,50 M), COM TUBO DE CONCRETO SIMPLES POROSO, DN 200 MM, ENCHIMENTO COM BRITA, ENVOLVIDO COM MANTA GEOTÊXTIL, COM SELO DE ARGILA. AF_07/2021</t>
  </si>
  <si>
    <t>DRENO PROFUNDO (SEÇÃO 0,50 X 1,50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</si>
  <si>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</si>
  <si>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PEAD CORRUGADO PERFURADO, DN 100 MM, ENCHIMENTO COM AREIA. AF_07/2021</t>
  </si>
  <si>
    <t>DRENO PROFUNDO (SEÇÃO 0,50 X 1,50 M), COM TUBO DE PEAD CORRUGADO PERFURADO, DN 100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</si>
  <si>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</si>
  <si>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</si>
  <si>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</si>
  <si>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</si>
  <si>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</si>
  <si>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DRENO SUBSUPERFICIAL (SEÇÃO 0,40 X 0,40 M), CEGO, ENCHIMENTO DE BRITA, ENVOLVIDO COM MANTA GEOTÊXTIL. AF_07/2021</t>
  </si>
  <si>
    <t>DRENO SUBSUPERFICIAL (SEÇÃO 0,40 X 0,40 M), CEGO, ENCHIMENTO DE BRITA. AF_07/2021</t>
  </si>
  <si>
    <t>DRENO SUBSUPERFICIAL (SEÇÃO 0,40 X 0,40 M), COM TUBO DE CONCRETO SIMPLES POROSO, DN 200 MM, ENCHIMENTO COM AREIA. AF_07/2021</t>
  </si>
  <si>
    <t>DRENO SUBSUPERFICIAL (SEÇÃO 0,40 X 0,40 M), COM TUBO DE CONCRETO SIMPLES POROSO, DN 200 MM, ENCHIMENTO COM BRITA, ENVOLVIDO COM MANTA GEOTÊXTIL. AF_07/2021</t>
  </si>
  <si>
    <t>DRENO SUBSUPERFICIAL (SEÇÃO 0,40 X 0,40 M), COM TUBO DE PEAD CORRUGADO PERFURADO, DN 100 MM, ENCHIMENTO COM AREIA.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</si>
  <si>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</si>
  <si>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</si>
  <si>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</si>
  <si>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ENCHIMENTO DE AREIA PARA DRENO, LANÇAMENTO MANUAL. AF_07/2021</t>
  </si>
  <si>
    <t>ENCHIMENTO DE AREIA PARA DRENO, LANÇAMENTO MECANIZADO. AF_07/2021</t>
  </si>
  <si>
    <t>ENCHIMENTO DE BRITA PARA DRENO, LANÇAMENTO MANUAL. AF_07/2021</t>
  </si>
  <si>
    <t>ENCHIMENTO DE BRITA PARA DRENO, LANÇAMENTO MECANIZADO. AF_07/2021</t>
  </si>
  <si>
    <t>GEOCOMPOSTO DRENANTE, INSTALADO EM MURO DE CONTENÇÃO - EXCLUSIVE DRENO NO PÉ DO MURO.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</si>
  <si>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</si>
  <si>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</si>
  <si>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GEOTÊXTIL NÃO TECIDO 100% POLIÉSTER, RESISTÊNCIA A TRAÇÃO DE 31 KN/M (RT-31), INSTALADO EM DRENO - FORNECIMENTO E INSTALAÇÃO. AF_07/2021</t>
  </si>
  <si>
    <t>GEOTÊXTIL NÃO TECIDO 100% POLIÉSTER, RESISTÊNCIA A TRAÇÃO DE 9 KN/M (RT - 9), INSTALADO EM DRENO - FORNECIMENTO E INSTALAÇÃO. AF_07/2021</t>
  </si>
  <si>
    <t>JUNÇÃO DUPLA DE PVC, SÉRIE NORMAL, PARA ESGOTO PREDIAL, DN 100 X 100 X 100 MM, INSTALADA EM DRENO - FORNECIMENTO E INSTALAÇÃO. AF_07/2021</t>
  </si>
  <si>
    <t>JUNÇÃO SIMPLES DE PVC, 45 GRAUS, SÉRIE NORMAL, PARA ESGOTO PREDIAL, DN 100 MM, INSTALADA EM DRENO - FORNECIMENTO E INSTALAÇÃO. AF_07/2021</t>
  </si>
  <si>
    <t>LUVA DE PEAD, DN 100 MM, INSTALADA EM DRENO - FORNECIMENTO E INSTALAÇÃO. AF_07/2021</t>
  </si>
  <si>
    <t>LUVA DE PVC, SÉRIE NORMAL, PARA ESGOTO PREDIAL, DN 100 MM, INSTALADA EM DRENO - FORNECIMENTO E INSTALAÇÃO. AF_07/2021</t>
  </si>
  <si>
    <t>TUBO DE CONCRETO SIMPLES POROSO, DN 200 MM, PARA DRENO - FORNECIMENTO E ASSENTAMENTO. AF_07/2021</t>
  </si>
  <si>
    <t>TUBO DE PEAD CORRUGADO PERFURADO, DN 100 MM, PARA DRENO - FORNECIMENTO E ASSENTAMENTO. AF_07/2021</t>
  </si>
  <si>
    <t>TUBO DE PVC CORRUGADO RÍGIDO PERFURADO, DN 100 MM, PARA DRENO - FORNECIMENTO E ASSENTAMENTO. AF_07/2021</t>
  </si>
  <si>
    <t>Dutos para ar condicionado</t>
  </si>
  <si>
    <t>FABRICAÇÃO DE CURVA, REDUÇÃO OU TÊ PARA DUTO PARA AR CONDICIONADO EM CHAPA GALVANIZADA BITOLA 22. AF_03/2024</t>
  </si>
  <si>
    <t>FABRICAÇÃO DE CURVA, REDUÇÃO OU TÊ PARA DUTO PARA AR CONDICIONADO EM CHAPA GALVANIZADA BITOLA 24. AF_03/2024</t>
  </si>
  <si>
    <t>FABRICAÇÃO DE CURVA, REDUÇÃO OU TÊ PARA DUTO PARA AR CONDICIONADO EM CHAPA GALVANIZADA BITOLA 26. AF_03/2024</t>
  </si>
  <si>
    <t>FABRICAÇÃO DE DUTO RETANGULAR PARA AR CONDICIONADO (TRECHO RETO) EM CHAPA GALVANIZADA BITOLA 22. AF_03/2024</t>
  </si>
  <si>
    <t>FABRICAÇÃO DE DUTO RETANGULAR PARA AR CONDICIONADO (TRECHO RETO) EM CHAPA GALVANIZADA BITOLA 24. AF_03/2024</t>
  </si>
  <si>
    <t>FABRICAÇÃO DE DUTO RETANGULAR PARA AR CONDICIONADO (TRECHO RETO) EM CHAPA GALVANIZADA BITOLA 26. AF_03/2024</t>
  </si>
  <si>
    <t>FABRICAÇÃO DE DUTO RETANGULAR PARA AR CONDICIONADO EM PAINEL PRÉ-ISOLADO. AF_03/2024</t>
  </si>
  <si>
    <t>INSTALAÇÃO DE COLARINHO DE AÇO GALVANIZADO DN 109 MM (4") PARA DUTO FLEXÍVEL CIRCULAR PARA AR CONDICIONADO. AF_03/2024</t>
  </si>
  <si>
    <t>INSTALAÇÃO DE COLARINHO DE AÇO GALVANIZADO DN 131 MM (5") PARA DUTO FLEXÍVEL CIRCULAR PARA AR CONDICIONADO. AF_03/2024</t>
  </si>
  <si>
    <t>INSTALAÇÃO DE COLARINHO DE AÇO GALVANIZADO DN 161 MM (6") PARA DUTO FLEXÍVEL CIRCULAR PARA AR CONDICIONADO. AF_03/2024</t>
  </si>
  <si>
    <t>INSTALAÇÃO DE COLARINHO DE AÇO GALVANIZADO DN 185 MM (7") PARA DUTO FLEXÍVEL CIRCULAR PARA AR CONDICIONADO. AF_03/2024</t>
  </si>
  <si>
    <t>INSTALAÇÃO DE COLARINHO DE AÇO GALVANIZADO DN 209 MM (8") PARA DUTO FLEXÍVEL CIRCULAR PARA AR CONDICIONADO. AF_03/2024</t>
  </si>
  <si>
    <t>INSTALAÇÃO DE COLARINHO DE AÇO GALVANIZADO DN 263 MM (10") PARA DUTO FLEXÍVEL CIRCULAR PARA AR CONDICIONADO. AF_03/2024</t>
  </si>
  <si>
    <t>INSTALAÇÃO DE COLARINHO DE AÇO GALVANIZADO DN 314 MM (12") PARA DUTO FLEXÍVEL CIRCULAR PARA AR CONDICIONADO. AF_03/2024</t>
  </si>
  <si>
    <t>INSTALAÇÃO DE COLARINHO DE AÇO GALVANIZADO DN 364 MM (14") PARA DUTO FLEXÍVEL CIRCULAR PARA AR CONDICIONADO. AF_03/2024</t>
  </si>
  <si>
    <t>INSTALAÇÃO DE CURVA, REDUÇÃO OU TÊ DE DUTO PARA AR CONDICIONADO EM CHAPA GALVANIZADA BITOLA 22 - COM ISOLAMENTO DE MANTA FIXADA NA CHAPA COM CLAVO, INCLUSO FABRICAÇÃO. AF_03/2024</t>
  </si>
  <si>
    <t>INSTALAÇÃO DE CURVA, REDUÇÃO OU TÊ DE DUTO PARA AR CONDICIONADO EM CHAPA GALVANIZADA BITOLA 22 - COM ISOLAMENTO DE MANTA FIXADA NA CHAPA COM FITA PLÁSTICA, INCLUSO FABRICAÇÃO. AF_03/2024</t>
  </si>
  <si>
    <t>INSTALAÇÃO DE CURVA, REDUÇÃO OU TÊ DE DUTO PARA AR CONDICIONADO EM CHAPA GALVANIZADA BITOLA 24 - COM ISOLAMENTO DE MANTA FIXADA NA CHAPA COM CLAVO, INCLUSO FABRICAÇÃO. AF_03/2024</t>
  </si>
  <si>
    <t>INSTALAÇÃO DE CURVA, REDUÇÃO OU TÊ DE DUTO PARA AR CONDICIONADO EM CHAPA GALVANIZADA BITOLA 24 - COM ISOLAMENTO DE MANTA FIXADA NA CHAPA COM FITA PLÁSTICA, INCLUSO FABRICAÇÃO. AF_03/2024</t>
  </si>
  <si>
    <t>INSTALAÇÃO DE CURVA, REDUÇÃO OU TÊ DE DUTO PARA AR CONDICIONADO EM CHAPA GALVANIZADA BITOLA 26 - COM ISOLAMENTO DE MANTA FIXADA NA CHAPA COM CLAVO, INCLUSO FABRICAÇÃO. AF_03/2024</t>
  </si>
  <si>
    <t>INSTALAÇÃO DE CURVA, REDUÇÃO OU TÊ DE DUTO PARA AR CONDICIONADO EM CHAPA GALVANIZADA BITOLA 26 - COM ISOLAMENTO DE MANTA FIXADA NA CHAPA COM FITA PLÁSTICA, INCLUSO FABRICAÇÃO. AF_03/2024</t>
  </si>
  <si>
    <t>INSTALAÇÃO DE CURVA, REDUÇÃO OU TÊ PARA DUTO PARA AR CONDICIONADO EM CHAPA GALVANIZADA BITOLA 22 - COM ISOLAMENTO DE MANTA COLADA NA CHAPA, INCLUSO FABRICAÇÃO. AF_03/2024</t>
  </si>
  <si>
    <t>INSTALAÇÃO DE CURVA, REDUÇÃO OU TÊ PARA DUTO PARA AR CONDICIONADO EM CHAPA GALVANIZADA BITOLA 22 - SEM ISOLAMENTO, INCLUSO FABRICAÇÃO. AF_03/2024</t>
  </si>
  <si>
    <t>INSTALAÇÃO DE CURVA, REDUÇÃO OU TÊ PARA DUTO PARA AR CONDICIONADO EM CHAPA GALVANIZADA BITOLA 24 - COM ISOLAMENTO DE MANTA COLADA NA CHAPA, INCLUSO FABRICAÇÃO. AF_03/2024</t>
  </si>
  <si>
    <t>INSTALAÇÃO DE CURVA, REDUÇÃO OU TÊ PARA DUTO PARA AR CONDICIONADO EM CHAPA GALVANIZADA BITOLA 24 - SEM ISOLAMENTO, INCLUSO FABRICAÇÃO. AF_03/2024</t>
  </si>
  <si>
    <t>INSTALAÇÃO DE CURVA, REDUÇÃO OU TÊ PARA DUTO PARA AR CONDICIONADO EM CHAPA GALVANIZADA BITOLA 26 - COM ISOLAMENTO DE MANTA COLADA NA CHAPA, INCLUSO FABRICAÇÃO. AF_03/2024</t>
  </si>
  <si>
    <t>INSTALAÇÃO DE CURVA, REDUÇÃO OU TÊ PARA DUTO PARA AR CONDICIONADO EM CHAPA GALVANIZADA BITOLA 26 - SEM ISOLAMENTO, INCLUSO FABRICAÇÃO. AF_03/2024</t>
  </si>
  <si>
    <t>INSTALAÇÃO DE DUTO FLEXÍVEL CIRCULAR PARA AR CONDICIONADO EM ALUMÍNIO ISOLADO - DN 109 MM (4"). AF_03/2024</t>
  </si>
  <si>
    <t>INSTALAÇÃO DE DUTO FLEXÍVEL CIRCULAR PARA AR CONDICIONADO EM ALUMÍNIO ISOLADO - DN 131 MM (5"). AF_03/2024</t>
  </si>
  <si>
    <t>INSTALAÇÃO DE DUTO FLEXÍVEL CIRCULAR PARA AR CONDICIONADO EM ALUMÍNIO ISOLADO - DN 161 MM (6"). AF_03/2024</t>
  </si>
  <si>
    <t>INSTALAÇÃO DE DUTO FLEXÍVEL CIRCULAR PARA AR CONDICIONADO EM ALUMÍNIO ISOLADO - DN 185 MM (7"). AF_03/2024</t>
  </si>
  <si>
    <t>INSTALAÇÃO DE DUTO FLEXÍVEL CIRCULAR PARA AR CONDICIONADO EM ALUMÍNIO ISOLADO - DN 209 MM (8"). AF_03/2024</t>
  </si>
  <si>
    <t>INSTALAÇÃO DE DUTO FLEXÍVEL CIRCULAR PARA AR CONDICIONADO EM ALUMÍNIO ISOLADO - DN 263 MM (10"). AF_03/2024</t>
  </si>
  <si>
    <t>INSTALAÇÃO DE DUTO FLEXÍVEL CIRCULAR PARA AR CONDICIONADO EM ALUMÍNIO ISOLADO - DN 314 MM (12"). AF_03/2024</t>
  </si>
  <si>
    <t>INSTALAÇÃO DE DUTO FLEXÍVEL CIRCULAR PARA AR CONDICIONADO EM ALUMÍNIO ISOLADO - DN 364 MM (14"). AF_03/2024</t>
  </si>
  <si>
    <t>INSTALAÇÃO DE DUTO RETANGULAR PARA AR CONDICIONADO (TRECHO RETO) EM CHAPA GALVANIZADA BITOLA 22 - COM ISOLAMENTO DE MANTA COLADA NA CHAPA, INCLUSO FABRICAÇÃO. AF_03/2024</t>
  </si>
  <si>
    <t>INSTALAÇÃO DE DUTO RETANGULAR PARA AR CONDICIONADO (TRECHO RETO) EM CHAPA GALVANIZADA BITOLA 22 - COM ISOLAMENTO DE MANTA FIXADA NA CHAPA COM CLAVO, INCLUSO FABRICAÇÃO. AF_03/2024</t>
  </si>
  <si>
    <t>INSTALAÇÃO DE DUTO RETANGULAR PARA AR CONDICIONADO (TRECHO RETO) EM CHAPA GALVANIZADA BITOLA 22 - COM ISOLAMENTO DE MANTA FIXADA NA CHAPA COM FITA PLÁSTICA, INCLUSO FABRICAÇÃO. AF_03/2024</t>
  </si>
  <si>
    <t>INSTALAÇÃO DE DUTO RETANGULAR PARA AR CONDICIONADO (TRECHO RETO) EM CHAPA GALVANIZADA BITOLA 22 - SEM ISOLAMENTO, INCLUSO FABRICAÇÃO. AF_03/2024</t>
  </si>
  <si>
    <t>INSTALAÇÃO DE DUTO RETANGULAR PARA AR CONDICIONADO (TRECHO RETO) EM CHAPA GALVANIZADA BITOLA 24 - COM ISOLAMENTO DE MANTA COLADA NA CHAPA, INCLUSO FABRICAÇÃO. AF_03/2024</t>
  </si>
  <si>
    <t>INSTALAÇÃO DE DUTO RETANGULAR PARA AR CONDICIONADO (TRECHO RETO) EM CHAPA GALVANIZADA BITOLA 24 - COM ISOLAMENTO DE MANTA FIXADA NA CHAPA COM CLAVO, INCLUSO FABRICAÇÃO. AF_03/2024</t>
  </si>
  <si>
    <t>INSTALAÇÃO DE DUTO RETANGULAR PARA AR CONDICIONADO (TRECHO RETO) EM CHAPA GALVANIZADA BITOLA 24 - COM ISOLAMENTO DE MANTA FIXADA NA CHAPA COM FITA PLÁSTICA, INCLUSO FABRICAÇÃO. AF_03/2024</t>
  </si>
  <si>
    <t>INSTALAÇÃO DE DUTO RETANGULAR PARA AR CONDICIONADO (TRECHO RETO) EM CHAPA GALVANIZADA BITOLA 24 - SEM ISOLAMENTO, INCLUSO FABRICAÇÃO. AF_03/2024</t>
  </si>
  <si>
    <t>INSTALAÇÃO DE DUTO RETANGULAR PARA AR CONDICIONADO (TRECHO RETO) EM CHAPA GALVANIZADA BITOLA 26 - COM ISOLAMENTO DE MANTA COLADA NA CHAPA, INCLUSO FABRICAÇÃO. AF_03/2024</t>
  </si>
  <si>
    <t>INSTALAÇÃO DE DUTO RETANGULAR PARA AR CONDICIONADO (TRECHO RETO) EM CHAPA GALVANIZADA BITOLA 26 - COM ISOLAMENTO DE MANTA FIXADA NA CHAPA COM CLAVO, INCLUSO FABRICAÇÃO. AF_03/2024</t>
  </si>
  <si>
    <t>INSTALAÇÃO DE DUTO RETANGULAR PARA AR CONDICIONADO (TRECHO RETO) EM CHAPA GALVANIZADA BITOLA 26 - COM ISOLAMENTO DE MANTA FIXADA NA CHAPA COM FITA PLÁSTICA, INCLUSO FABRICAÇÃO. AF_03/2024</t>
  </si>
  <si>
    <t>INSTALAÇÃO DE DUTO RETANGULAR PARA AR CONDICIONADO (TRECHO RETO) EM CHAPA GALVANIZADA BITOLA 26 - SEM ISOLAMENTO, INCLUSO FABRICAÇÃO. AF_03/2024</t>
  </si>
  <si>
    <t>INSTALAÇÃO DE DUTO RETANGULAR PARA AR CONDICIONADO EM PAINEL PRÉ-ISOLADO, INCLUSO FABRICAÇÃO. AF_03/2024</t>
  </si>
  <si>
    <t>PINTURA ANTICORROSIVA DE DUTO METÁLICO. AF_03/2024</t>
  </si>
  <si>
    <t>Eletrocalhas</t>
  </si>
  <si>
    <t>COTOVELO HORIZONTAL 90º PARA ELETROCALHA, LISA OU PERFURADA EM AÇO GALVANIZADO, LARGURA DE 100MM E ALTURA DE 50MM - FORNECIMENTO E INSTALAÇÃO. AF_04/2023</t>
  </si>
  <si>
    <t>COTOVELO HORIZONTAL 90º PARA ELETROCALHA, LISA OU PERFURADA EM AÇO GALVANIZADO, LARGURA DE 50MM E ALTURA DE 50MM - FORNECIMENTO E INSTALAÇÃO. AF_04/2023</t>
  </si>
  <si>
    <t>COTOVELO HORIZONTAL 90º PARA ELETROCALHA, LISA OU PERFURADA EM AÇO GALVANIZADO, LARGURA DE 75MM E ALTURA DE 50MM - FORNECIMENTO E INSTALAÇÃO. AF_04/2023</t>
  </si>
  <si>
    <t>COTOVELO HORIZONTAL 90º, PARA ELETROCALHA, LISA OU PERFURADA EM AÇO GALVANIZADO, LARGURA DE 125MM E ALTURA DE 50MM - FORNECIMENTO E INSTALAÇÃO. AF_04/2023</t>
  </si>
  <si>
    <t>COTOVELO HORIZONTAL 90º, PARA ELETROCALHA, LISA OU PERFURADA EM AÇO GALVANIZADO, LARGURA DE 150MM E ALTURA DE 50MM - FORNECIMENTO E INSTALAÇÃO. AF_04/2023</t>
  </si>
  <si>
    <t>COTOVELO HORIZONTAL 90º, PARA ELETROCALHA, LISA OU PERFURADA EM AÇO GALVANIZADO, LARGURA DE 200MM E ALTURA DE 50MM - FORNECIMENTO E INSTALAÇÃO. AF_04/2023</t>
  </si>
  <si>
    <t>COTOVELO HORIZONTAL 90º, PARA ELETROCALHA, LISA OU PERFURADA EM AÇO GALVANIZADO, LARGURA DE 250MM E ALTURA DE 50MM - FORNECIMENTO E INSTALAÇÃO. AF_04/2023</t>
  </si>
  <si>
    <t>COTOVELO HORIZONTAL 90º, PARA ELETROCALHA, LISA OU PERFURADA EM AÇO GALVANIZADO, LARGURA DE 300MM E ALTURA DE 50MM - FORNECIMENTO E INSTALAÇÃO. AF_04/2023</t>
  </si>
  <si>
    <t>COTOVELO HORIZONTAL 90º, PARA ELETROCALHA, LISA OU PERFURADA EM AÇO GALVANIZADO, LARGURA DE 400MM E ALTURA DE 50MM - FORNECIMENTO E INSTALAÇÃO. AF_04/2023</t>
  </si>
  <si>
    <t>COTOVELO HORIZONTAL 90º, PARA ELETROCALHA, LISA OU PERFURADA EM AÇO GALVANIZADO, LARGURA DE 500MM E ALTURA DE 50MM - FORNECIMENTO E INSTALAÇÃO. AF_04/2023</t>
  </si>
  <si>
    <t>COTOVELO HORIZONTAL 90º, PARA ELETROCALHA, LISA OU PERFURADA EM AÇO GALVANIZADO, LARGURA DE 600MM E ALTURA DE 50MM - FORNECIMENTO E INSTALAÇÃO. AF_04/2023</t>
  </si>
  <si>
    <t>COTOVELO HORIZONTAL 90º, PARA ELETROCALHA, LISA OU PERFURADA EM AÇO GALVANIZADO, LARGURA DE 700MM E ALTURA DE 50MM - FORNECIMENTO E INSTALAÇÃO. AF_04/2023</t>
  </si>
  <si>
    <t>COTOVELO HORIZONTAL 90º, PARA ELETROCALHA, LISA OU PERFURADA EM AÇO GALVANIZADO, LARGURA DE 800MM E ALTURA DE 50MM - FORNECIMENTO E INSTALAÇÃO. AF_04/2023</t>
  </si>
  <si>
    <t>COTOVELO RETO 90º PARA ELETROCALHA, LISA OU PERFURADA EM AÇO GALVANIZADO, LARGURA DE 100MM E ALTURA DE 50MM - FORNECIMENTO E INSTALAÇÃO. AF_04/2023</t>
  </si>
  <si>
    <t>COTOVELO RETO 90º PARA ELETROCALHA, LISA OU PERFURADA EM AÇO GALVANIZADO, LARGURA DE 50MM E ALTURA DE 50MM - FORNECIMENTO E INSTALAÇÃO. AF_04/2023</t>
  </si>
  <si>
    <t>COTOVELO RETO 90º PARA ELETROCALHA, LISA OU PERFURADA EM AÇO GALVANIZADO, LARGURA DE 75MM E ALTURA DE 50MM - FORNECIMENTO E INSTALAÇÃO. AF_04/2023</t>
  </si>
  <si>
    <t>COTOVELO RETO 90º, PARA ELETROCALHA, LISA OU PERFURADA EM AÇO GALVANIZADO, LARGURA DE 125MM E ALTURA DE 50MM - FORNECIMENTO E INSTALAÇÃO. AF_04/2023</t>
  </si>
  <si>
    <t>COTOVELO RETO 90º, PARA ELETROCALHA, LISA OU PERFURADA EM AÇO GALVANIZADO, LARGURA DE 150MM E ALTURA DE 50MM - FORNECIMENTO E INSTALAÇÃO. AF_04/2023</t>
  </si>
  <si>
    <t>COTOVELO RETO 90º, PARA ELETROCALHA, LISA OU PERFURADA EM AÇO GALVANIZADO, LARGURA DE 200MM E ALTURA DE 50MM - FORNECIMENTO E INSTALAÇÃO. AF_04/2023</t>
  </si>
  <si>
    <t>COTOVELO RETO 90º, PARA ELETROCALHA, LISA OU PERFURADA EM AÇO GALVANIZADO, LARGURA DE 250MM E ALTURA DE 50MM - FORNECIMENTO E INSTALAÇÃO. AF_04/2023</t>
  </si>
  <si>
    <t>COTOVELO RETO 90º, PARA ELETROCALHA, LISA OU PERFURADA EM AÇO GALVANIZADO, LARGURA DE 300MM E ALTURA DE 50MM - FORNECIMENTO E INSTALAÇÃO. AF_04/2023</t>
  </si>
  <si>
    <t>COTOVELO RETO 90º, PARA ELETROCALHA, LISA OU PERFURADA EM AÇO GALVANIZADO, LARGURA DE 400MM E ALTURA DE 50MM - FORNECIMENTO E INSTALAÇÃO. AF_04/2023</t>
  </si>
  <si>
    <t>COTOVELO RETO 90º, PARA ELETROCALHA, LISA OU PERFURADA EM AÇO GALVANIZADO, LARGURA DE 500MM E ALTURA DE 50MM - FORNECIMENTO E INSTALAÇÃO. AF_04/2023</t>
  </si>
  <si>
    <t>COTOVELO RETO 90º, PARA ELETROCALHA, LISA OU PERFURADA EM AÇO GALVANIZADO, LARGURA DE 600MM E ALTURA DE 50MM - FORNECIMENTO E INSTALAÇÃO. AF_04/2023</t>
  </si>
  <si>
    <t>COTOVELO RETO 90º, PARA ELETROCALHA, LISA OU PERFURADA EM AÇO GALVANIZADO, LARGURA DE 700MM E ALTURA DE 50MM - FORNECIMENTO E INSTALAÇÃO. AF_04/2023</t>
  </si>
  <si>
    <t>COTOVELO RETO 90º, PARA ELETROCALHA, LISA OU PERFURADA EM AÇO GALVANIZADO, LARGURA DE 800MM E ALTURA DE 50MM - FORNECIMENTO E INSTALAÇÃO. AF_04/2023</t>
  </si>
  <si>
    <t>CURVA HORIZONTAL 90º PARA ELETROCALHA, LISA OU PERFURADA EM AÇO GALVANIZADO, LARGURA DE 100MM E ALTURA DE 50MM - FORNECIMENTO E INSTALAÇÃO. AF_04/2023</t>
  </si>
  <si>
    <t>CURVA HORIZONTAL 90º PARA ELETROCALHA, LISA OU PERFURADA EM AÇO GALVANIZADO, LARGURA DE 50MM E ALTURA DE 50MM - FORNECIMENTO E INSTALAÇÃO. AF_04/2023</t>
  </si>
  <si>
    <t>CURVA HORIZONTAL 90º, PARA ELETROCALHA, LISA OU PERFURADA EM AÇO GALVANIZADO, LARGURA DE 125MM E ALTURA DE 50MM - FORNECIMENTO E INSTALAÇÃO. AF_04/2023</t>
  </si>
  <si>
    <t>CURVA HORIZONTAL 90º, PARA ELETROCALHA, LISA OU PERFURADA EM AÇO GALVANIZADO, LARGURA DE 150MM E ALTURA DE 50MM - FORNECIMENTO E INSTALAÇÃO. AF_04/2023</t>
  </si>
  <si>
    <t>CURVA HORIZONTAL 90º, PARA ELETROCALHA, LISA OU PERFURADA EM AÇO GALVANIZADO, LARGURA DE 200MM E ALTURA DE 50MM - FORNECIMENTO E INSTALAÇÃO. AF_04/2023</t>
  </si>
  <si>
    <t>CURVA HORIZONTAL 90º, PARA ELETROCALHA, LISA OU PERFURADA EM AÇO GALVANIZADO, LARGURA DE 250MM E ALTURA DE 50MM - FORNECIMENTO E INSTALAÇÃO. AF_04/2023</t>
  </si>
  <si>
    <t>CURVA HORIZONTAL 90º, PARA ELETROCALHA, LISA OU PERFURADA EM AÇO GALVANIZADO, LARGURA DE 300MM E ALTURA DE 50MM - FORNECIMENTO E INSTALAÇÃO. AF_04/2023</t>
  </si>
  <si>
    <t>CURVA HORIZONTAL 90º, PARA ELETROCALHA, LISA OU PERFURADA EM AÇO GALVANIZADO, LARGURA DE 400MM E ALTURA DE 50MM - FORNECIMENTO E INSTALAÇÃO. AF_04/2023</t>
  </si>
  <si>
    <t>CURVA HORIZONTAL 90º, PARA ELETROCALHA, LISA OU PERFURADA EM AÇO GALVANIZADO, LARGURA DE 500MM E ALTURA DE 50MM - FORNECIMENTO E INSTALAÇÃO. AF_04/2023</t>
  </si>
  <si>
    <t>CURVA HORIZONTAL 90º, PARA ELETROCALHA, LISA OU PERFURADA EM AÇO GALVANIZADO, LARGURA DE 600MM E ALTURA DE 50MM - FORNECIMENTO E INSTALAÇÃO. AF_04/2023</t>
  </si>
  <si>
    <t>CURVA HORIZONTAL 90º, PARA ELETROCALHA, LISA OU PERFURADA EM AÇO GALVANIZADO, LARGURA DE 700MM E ALTURA DE 50MM - FORNECIMENTO E INSTALAÇÃO. AF_04/2023</t>
  </si>
  <si>
    <t>CURVA HORIZONTAL 90º, PARA ELETROCALHA, LISA OU PERFURADA EM AÇO GALVANIZADO, LARGURA DE 75MM E ALTURA DE 50MM - FORNECIMENTO E INSTALAÇÃO. AF_04/2023</t>
  </si>
  <si>
    <t>CURVA HORIZONTAL 90º, PARA ELETROCALHA, LISA OU PERFURADA EM AÇO GALVANIZADO, LARGURA DE 800MM E ALTURA DE 50MM - FORNECIMENTO E INSTALAÇÃO. AF_04/2023</t>
  </si>
  <si>
    <t>ELETROCALHA LISA OU PERFURADA EM AÇO GALVANIZADO, LARGURA 100MM E ALTURA 50MM, INCLUSIVE EMENDA E FIXAÇÃO - FORNECIMENTO E INSTALAÇÃO. AF_04/2023</t>
  </si>
  <si>
    <t>ELETROCALHA LISA OU PERFURADA EM AÇO GALVANIZADO, LARGURA 125MM E ALTURA 50MM, INCLUSIVE EMENDA E FIXAÇÃO - FORNECIMENTO E INSTALAÇÃO. AF_04/2023</t>
  </si>
  <si>
    <t>ELETROCALHA LISA OU PERFURADA EM AÇO GALVANIZADO, LARGURA 150MM E ALTURA 50MM, INCLUSIVE EMENDA E FIXAÇÃO - FORNECIMENTO E INSTALAÇÃO. AF_04/2023</t>
  </si>
  <si>
    <t>ELETROCALHA LISA OU PERFURADA EM AÇO GALVANIZADO, LARGURA 200MM E ALTURA 50MM, INCLUSIVE EMENDA E FIXAÇÃO - FORNECIMENTO E INSTALAÇÃO. AF_04/2023</t>
  </si>
  <si>
    <t>ELETROCALHA LISA OU PERFURADA EM AÇO GALVANIZADO, LARGURA 250MM E ALTURA 50MM, INCLUSIVE EMENDA E FIXAÇÃO - FORNECIMENTO E INSTALAÇÃO. AF_04/2023</t>
  </si>
  <si>
    <t>ELETROCALHA LISA OU PERFURADA EM AÇO GALVANIZADO, LARGURA 300MM E ALTURA 50MM, INCLUSIVE EMENDA E FIXAÇÃO - FORNECIMENTO E INSTALAÇÃO. AF_04/2023</t>
  </si>
  <si>
    <t>ELETROCALHA LISA OU PERFURADA EM AÇO GALVANIZADO, LARGURA 400MM E ALTURA 50MM, INCLUSIVE EMENDA E FIXAÇÃO - FORNECIMENTO E INSTALAÇÃO. AF_04/2023</t>
  </si>
  <si>
    <t>ELETROCALHA LISA OU PERFURADA EM AÇO GALVANIZADO, LARGURA 500MM E ALTURA 50MM, INCLUSIVE EMENDA E FIXAÇÃO - FORNECIMENTO E INSTALAÇÃO. AF_04/2023</t>
  </si>
  <si>
    <t>ELETROCALHA LISA OU PERFURADA EM AÇO GALVANIZADO, LARGURA 50MM E ALTURA 50MM, INCLUSIVE EMENDA E FIXAÇÃO - FORNECIMENTO E INSTALAÇÃO. AF_04/2023</t>
  </si>
  <si>
    <t>ELETROCALHA LISA OU PERFURADA EM AÇO GALVANIZADO, LARGURA 600MM E ALTURA 50MM, INCLUSIVE EMENDA E FIXAÇÃO - FORNECIMENTO E INSTALAÇÃO. AF_04/2023</t>
  </si>
  <si>
    <t>ELETROCALHA LISA OU PERFURADA EM AÇO GALVANIZADO, LARGURA 700MM E ALTURA 50MM, INCLUSIVE EMENDA E FIXAÇÃO - FORNECIMENTO E INSTALAÇÃO. AF_04/2023</t>
  </si>
  <si>
    <t>ELETROCALHA LISA OU PERFURADA EM AÇO GALVANIZADO, LARGURA 75MM E ALTURA 50MM, INCLUSIVE EMENDA E FIXAÇÃO - FORNECIMENTO E INSTALAÇÃO. AF_04/2023</t>
  </si>
  <si>
    <t>ELETROCALHA LISA OU PERFURADA EM AÇO GALVANIZADO, LARGURA 800MM E ALTURA 50MM, INCLUSIVE EMENDA E FIXAÇÃO - FORNECIMENTO E INSTALAÇÃO. AF_04/2023</t>
  </si>
  <si>
    <t>EMENDA PARA ELETROCALHA, LISA OU PERFURADA EM AÇO GALVANIZADO, LARGURA 100MM E ALTURA 50MM - FORNECIMENTO E INSTALAÇÃO. AF_04/2023</t>
  </si>
  <si>
    <t>EMENDA PARA ELETROCALHA, LISA OU PERFURADA EM AÇO GALVANIZADO, LARGURA 125MM E ALTURA 50MM - FORNECIMENTO E INSTALAÇÃO. AF_04/2023</t>
  </si>
  <si>
    <t>EMENDA PARA ELETROCALHA, LISA OU PERFURADA EM AÇO GALVANIZADO, LARGURA 150MM E ALTURA 50MM - FORNECIMENTO E INSTALAÇÃO. AF_04/2023</t>
  </si>
  <si>
    <t>EMENDA PARA ELETROCALHA, LISA OU PERFURADA EM AÇO GALVANIZADO, LARGURA 50MM E ALTURA 50MM - FORNECIMENTO E INSTALAÇÃO. AF_04/2023</t>
  </si>
  <si>
    <t>EMENDA PARA ELETROCALHA, LISA OU PERFURADA EM AÇO GALVANIZADO, LARGURA 75MM E ALTURA 50MM - FORNECIMENTO E INSTALAÇÃO. AF_04/2023</t>
  </si>
  <si>
    <t>EMENDA PARA ELETROCALHA, LISA OU PERFURADA EM AÇO GALVANIZADO, LARGURA DE 200MM E ALTURA DE 50MM - FORNECIMENTO E INSTALAÇÃO. AF_04/2023</t>
  </si>
  <si>
    <t>EMENDA PARA ELETROCALHA, LISA OU PERFURADA EM AÇO GALVANIZADO, LARGURA DE 250MM E ALTURA DE 50MM - FORNECIMENTO E INSTALAÇÃO. AF_04/2023</t>
  </si>
  <si>
    <t>EMENDA PARA ELETROCALHA, LISA OU PERFURADA EM AÇO GALVANIZADO, LARGURA DE 300MM E ALTURA DE 50MM - FORNECIMENTO E INSTALAÇÃO. AF_04/2023</t>
  </si>
  <si>
    <t>EMENDA PARA ELETROCALHA, LISA OU PERFURADA EM AÇO GALVANIZADO, LARGURA DE 400MM E ALTURA DE 50MM - FORNECIMENTO E INSTALAÇÃO. AF_04/2023</t>
  </si>
  <si>
    <t>EMENDA PARA ELETROCALHA, LISA OU PERFURADA EM AÇO GALVANIZADO, LARGURA DE 500MM E ALTURA DE 50MM - FORNECIMENTO E INSTALAÇÃO. AF_04/2023</t>
  </si>
  <si>
    <t>EMENDA PARA ELETROCALHA, LISA OU PERFURADA EM AÇO GALVANIZADO, LARGURA DE 600MM E ALTURA DE 50MM - FORNECIMENTO E INSTALAÇÃO. AF_04/2023</t>
  </si>
  <si>
    <t>EMENDA PARA ELETROCALHA, LISA OU PERFURADA EM AÇO GALVANIZADO, LARGURA DE 700MM E ALTURA DE 50MM - FORNECIMENTO E INSTALAÇÃO. AF_04/2023</t>
  </si>
  <si>
    <t>EMENDA PARA ELETROCALHA, LISA OU PERFURADA EM AÇO GALVANIZADO, LARGURA DE 800MM E ALTURA DE 50MM - FORNECIMENTO E INSTALAÇÃO. AF_04/2023</t>
  </si>
  <si>
    <t>REDUÇÃO PARA ELETROCALHA, LISA OU PERFURADA EM AÇO GALVANIZADO, 100X75MM E ALTURA 50MM - FORNECIMENTO E INSTALAÇÃO. AF_04/2023</t>
  </si>
  <si>
    <t>REDUÇÃO PARA ELETROCALHA, LISA OU PERFURADA EM AÇO GALVANIZADO, 125X100MM E ALTURA DE 50MM - FORNECIMENTO E INSTALAÇÃO. AF_04/2023</t>
  </si>
  <si>
    <t>REDUÇÃO PARA ELETROCALHA, LISA OU PERFURADA EM AÇO GALVANIZADO, 150X125MM E ALTURA DE 50MM - FORNECIMENTO E INSTALAÇÃO. AF_04/2023</t>
  </si>
  <si>
    <t>REDUÇÃO PARA ELETROCALHA, LISA OU PERFURADA EM AÇO GALVANIZADO, 75X50MM E ALTURA 50MM - FORNECIMENTO E INSTALAÇÃO. AF_04/2023</t>
  </si>
  <si>
    <t>REDUÇÃO PARA ELETROCALHA, LISA OU PERFURADA EM AÇO GALVANIZADO, LARGURA DE 200X150MM E ALTURA DE 50MM - FORNECIMENTO E INSTALAÇÃO. AF_04/2023</t>
  </si>
  <si>
    <t>REDUÇÃO PARA ELETROCALHA, LISA OU PERFURADA EM AÇO GALVANIZADO, LARGURA DE 250X200MM E ALTURA DE 50MM - FORNECIMENTO E INSTALAÇÃO. AF_04/2023</t>
  </si>
  <si>
    <t>REDUÇÃO PARA ELETROCALHA, LISA OU PERFURADA EM AÇO GALVANIZADO, LARGURA DE 300X250MM E ALTURA DE 50MM - FORNECIMENTO E INSTALAÇÃO. AF_04/2023</t>
  </si>
  <si>
    <t>REDUÇÃO PARA ELETROCALHA, LISA OU PERFURADA EM AÇO GALVANIZADO, LARGURA DE 400X300MM E ALTURA DE 50MM - FORNECIMENTO E INSTALAÇÃO. AF_04/2023</t>
  </si>
  <si>
    <t>REDUÇÃO PARA ELETROCALHA, LISA OU PERFURADA EM AÇO GALVANIZADO, LARGURA DE 500X400MM E ALTURA DE 50MM - FORNECIMENTO E INSTALAÇÃO. AF_04/2023</t>
  </si>
  <si>
    <t>REDUÇÃO PARA ELETROCALHA, LISA OU PERFURADA EM AÇO GALVANIZADO, LARGURA DE 600X500MM E ALTURA DE 50MM - FORNECIMENTO E INSTALAÇÃO. AF_04/2023</t>
  </si>
  <si>
    <t>REDUÇÃO PARA ELETROCALHA, LISA OU PERFURADA EM AÇO GALVANIZADO, LARGURA DE 700X600MM E ALTURA DE 50MM - FORNECIMENTO E INSTALAÇÃO. AF_04/2023</t>
  </si>
  <si>
    <t>REDUÇÃO PARA ELETROCALHA, LISA OU PERFURADA EM AÇO GALVANIZADO, LARGURA DE 800X700MM E ALTURA DE 50MM - FORNECIMENTO E INSTALAÇÃO. AF_04/2023</t>
  </si>
  <si>
    <t>TÊ HORIZONTAL 90º, PARA ELETROCALHA, LISA OU PERFURADA EM AÇO GALVANIZADO, LARGURA DE 100MM E ALTURA DE 50MM - FORNECIMENTO E INSTALAÇÃO. AF_04/2023</t>
  </si>
  <si>
    <t>TÊ HORIZONTAL 90º, PARA ELETROCALHA, LISA OU PERFURADA EM AÇO GALVANIZADO, LARGURA DE 125MM E ALTURA DE 50MM - FORNECIMENTO E INSTALAÇÃO. AF_04/2023</t>
  </si>
  <si>
    <t>TÊ HORIZONTAL 90º, PARA ELETROCALHA, LISA OU PERFURADA EM AÇO GALVANIZADO, LARGURA DE 150MM E ALTURA DE 50MM - FORNECIMENTO E INSTALAÇÃO. AF_04/2023</t>
  </si>
  <si>
    <t>TÊ HORIZONTAL 90º, PARA ELETROCALHA, LISA OU PERFURADA EM AÇO GALVANIZADO, LARGURA DE 200MM E ALTURA DE 50MM - FORNECIMENTO E INSTALAÇÃO. AF_04/2023</t>
  </si>
  <si>
    <t>TÊ HORIZONTAL 90º, PARA ELETROCALHA, LISA OU PERFURADA EM AÇO GALVANIZADO, LARGURA DE 250MM E ALTURA DE 50MM - FORNECIMENTO E INSTALAÇÃO. AF_04/2023</t>
  </si>
  <si>
    <t>TÊ HORIZONTAL 90º, PARA ELETROCALHA, LISA OU PERFURADA EM AÇO GALVANIZADO, LARGURA DE 300MM E ALTURA DE 50MM - FORNECIMENTO E INSTALAÇÃO. AF_04/2023</t>
  </si>
  <si>
    <t>TÊ HORIZONTAL 90º, PARA ELETROCALHA, LISA OU PERFURADA EM AÇO GALVANIZADO, LARGURA DE 400MM E ALTURA DE 50MM - FORNECIMENTO E INSTALAÇÃO. AF_04/2023</t>
  </si>
  <si>
    <t>TÊ HORIZONTAL 90º, PARA ELETROCALHA, LISA OU PERFURADA EM AÇO GALVANIZADO, LARGURA DE 500MM E ALTURA DE 50MM - FORNECIMENTO E INSTALAÇÃO. AF_04/2023</t>
  </si>
  <si>
    <t>TÊ HORIZONTAL 90º, PARA ELETROCALHA, LISA OU PERFURADA EM AÇO GALVANIZADO, LARGURA DE 50MM E ALTURA DE 50MM - FORNECIMENTO E INSTALAÇÃO. AF_04/2023</t>
  </si>
  <si>
    <t>TÊ HORIZONTAL 90º, PARA ELETROCALHA, LISA OU PERFURADA EM AÇO GALVANIZADO, LARGURA DE 600MM E ALTURA DE 50MM - FORNECIMENTO E INSTALAÇÃO. AF_04/2023</t>
  </si>
  <si>
    <t>TÊ HORIZONTAL 90º, PARA ELETROCALHA, LISA OU PERFURADA EM AÇO GALVANIZADO, LARGURA DE 700MM E ALTURA DE 50MM - FORNECIMENTO E INSTALAÇÃO. AF_04/2023</t>
  </si>
  <si>
    <t>TÊ HORIZONTAL 90º, PARA ELETROCALHA, LISA OU PERFURADA EM AÇO GALVANIZADO, LARGURA DE 75MM E ALTURA DE 50MM - FORNECIMENTO E INSTALAÇÃO. AF_04/2023</t>
  </si>
  <si>
    <t>TÊ HORIZONTAL 90º, PARA ELETROCALHA, LISA OU PERFURADA EM AÇO GALVANIZADO, LARGURA DE 800MM E ALTURA DE 50MM - FORNECIMENTO E INSTALAÇÃO. AF_04/2023</t>
  </si>
  <si>
    <t>Energia Solar para Edificações</t>
  </si>
  <si>
    <t>AQUECEDOR SOLAR COMPACTO, KIT PARA 1 COLETOR SOLAR EM VIDRO TEMPERADO E SERPENTINA EM TUBO DE COBRE COM SUPORTE, RESERVATÓRIO, FIXAÇÕES E TUBOS - FORNECIMENTO E INSTALAÇÃO. AF_12/2021</t>
  </si>
  <si>
    <t>AQUECEDOR SOLAR COMPACTO, KIT PARA 1 COLETOR SOLAR À VÁCUO COM SUPORTE, RESERVATÓRIO, FIXAÇÕES E TUBOS - FORNECIMENTO E INSTALAÇÃO. AF_12/2021</t>
  </si>
  <si>
    <t>BLOCO CONCRETADO NO LOCAL, 20X20X15CM, PARA BASE DE FIXAÇÃO DA ESTRUTURA SOLAR PARA LAJE DE CONCRETO - FORNECIMENTO E INSTALAÇÃO. AF_12/2021</t>
  </si>
  <si>
    <t>BOMBA DE CIRCULACAO DE ÁGUA QUENTE, 93 ATÉ 150 W - FORNECIMENTO E INSTALAÇÃO. AF_12/2021</t>
  </si>
  <si>
    <t>CABO FOTOVOLTAICO 4 MM² INSTALADO EM ELETRODUTO - FORNECIMENTO E INSTALAÇÃO. AF_12/2021</t>
  </si>
  <si>
    <t>CABO FOTOVOLTAICO 4 MM² INSTALADO SOLTO NO TELHADO - FORNECIMENTO E INSTALAÇÃO. AF_12/2021</t>
  </si>
  <si>
    <t>CABO FOTOVOLTAICO 6 MM² INSTALADO EM ELETRODUTO - FORNECIMENTO E INSTALAÇÃO. AF_12/2021</t>
  </si>
  <si>
    <t>CABO FOTOVOLTAICO 6 MM² INSTALADO SOLTO NO TELHADO - FORNECIMENTO E INSTALAÇÃO. AF_12/2021</t>
  </si>
  <si>
    <t>COLETOR PARA AQUECIMENTO SOLAR A VÁCUO, COM SUPORTE PARA LAJE DE CONCRETO - FORNECIMENTO E INSTALAÇÃO. AF_12/2021</t>
  </si>
  <si>
    <t>COLETOR PARA AQUECIMENTO SOLAR A VÁCUO, COM SUPORTE PARA TELHA CERÂMICA - FORNECIMENTO E INSTALAÇÃO. AF_12/2021</t>
  </si>
  <si>
    <t>COLETOR PARA AQUECIMENTO SOLAR A VÁCUO, COM SUPORTE PARA TELHA METÁLICA - FORNECIMENTO E INSTALAÇÃO. AF_12/2021</t>
  </si>
  <si>
    <t>COLETOR PARA AQUECIMENTO SOLAR, EM VIDRO TEMPERADO E SERPENTINA EM TUBO DE COBRE, COM SUPORTE PARA LAJE DE CONCRETO - FORNECIMENTO E INSTALAÇÃO. AF_12/2021</t>
  </si>
  <si>
    <t>COLETOR PARA AQUECIMENTO SOLAR, EM VIDRO TEMPERADO E SERPENTINA EM TUBO DE COBRE, COM SUPORTE PARA TELHA CERÂMICA - FORNECIMENTO E INSTALAÇÃO. AF_12/2021</t>
  </si>
  <si>
    <t>COLETOR PARA AQUECIMENTO SOLAR, EM VIDRO TEMPERADO E SERPENTINA EM TUBO DE COBRE, COM SUPORTE PARA TELHA METÁLICA - FORNECIMENTO E INSTALAÇÃO. AF_12/2021</t>
  </si>
  <si>
    <t>CONTROLADOR POR DIFERENCIAL DE TEMPERATURA COM 2 SENSORES - FORNECIMENTO E INSTALAÇÃO. AF_12/2021</t>
  </si>
  <si>
    <t>INVERSOR SOLAR FOTOVOLTAICO - FORNECIMENTO E INSTALAÇÃO. AF_12/2021</t>
  </si>
  <si>
    <t>MICRO INVERSOR SOLAR FOTOVOLTAICO - FORNECIMENTO E INSTALAÇÃO. AF_12/2021</t>
  </si>
  <si>
    <t>PAINEL SOLAR FOTOVOLTAICO, 2 X 1 M, COM SUPORTE PARA LAJE DE CONCRETO - FORNECIMENTO E INSTALAÇÃO. AF_12/2021</t>
  </si>
  <si>
    <t>PAINEL SOLAR FOTOVOLTAICO, 2 X 1 M, COM SUPORTE PARA TELHA CERÂMICA - FORNECIMENTO E INSTALAÇÃO. AF_12/2021</t>
  </si>
  <si>
    <t>PAINEL SOLAR FOTOVOLTAICO, 2 X 1 M, COM SUPORTE PARA TELHA METÁLICA - FORNECIMENTO E INSTALAÇÃO. AF_12/2021</t>
  </si>
  <si>
    <t>RESERVATÓRIO TÉRMICO/BOILER SOLAR EM AÇO INOX 1000 L - FORNECIMENTO E INSTALAÇÃO. AF_12/2021</t>
  </si>
  <si>
    <t>RESERVATÓRIO TÉRMICO/BOILER SOLAR EM AÇO INOX 1000 L COM 5 PLACAS COLETORAS EM VIDRO TEMPERADO COM SERPENTINA EM TUBO DE COBRE 2 X 1 M - FORNECIMENTO E INSTALAÇÃO. AF_12/2021</t>
  </si>
  <si>
    <t>RESERVATÓRIO TÉRMICO/BOILER SOLAR EM AÇO INOX 200 L - FORNECIMENTO E INSTALAÇÃO. AF_12/2021</t>
  </si>
  <si>
    <t>RESERVATÓRIO TÉRMICO/BOILER SOLAR EM AÇO INOX 3000 L - FORNECIMENTO E INSTALAÇÃO. AF_12/2021</t>
  </si>
  <si>
    <t>RESERVATÓRIO TÉRMICO/BOILER SOLAR EM AÇO INOX 400 L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</si>
  <si>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</si>
  <si>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</si>
  <si>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</si>
  <si>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 FORNECIMENTO E INSTALAÇÃO. AF_12/2021</t>
  </si>
  <si>
    <t>RESERVATÓRIO TÉRMICO/BOILER SOLAR EM AÇO INOX 800 L COM 4 PLACAS COLETORAS EM VIDRO TEMPERADO COM SERPENTINA EM TUBO DE COBRE 2 X 1 M - FORNECIMENTO E INSTALAÇÃO. AF_12/2021</t>
  </si>
  <si>
    <t>STRING BOX PARA SISTEMA FOTOVOLTAICO - FORNECIMENTO E INSTALAÇÃO. AF_12/2021</t>
  </si>
  <si>
    <t>SUPORTE DE 1 COLETOR SOLAR PARA LAJE DE CONCRETO - FORNECIMENTO E INSTALAÇÃO. AF_12/2021</t>
  </si>
  <si>
    <t>SUPORTE DE 1 COLETOR SOLAR PARA TELHA CERÂMICA - FORNECIMENTO E INSTALAÇÃO. AF_12/2021</t>
  </si>
  <si>
    <t>SUPORTE DE 1 COLETOR SOLAR PARA TELHA METÁLICA - FORNECIMENTO E INSTALAÇÃO. AF_12/2021</t>
  </si>
  <si>
    <t>Equipamentos de Proteção Coletiva</t>
  </si>
  <si>
    <t>COLOCAÇÃO DE TELA EM ANDAIME FACHADEIRO. AF_03/2024</t>
  </si>
  <si>
    <t>COLOCAÇÃO DE TELA FACHADEIRA PERIMETRAL. AF_03/2024</t>
  </si>
  <si>
    <t>FECHAMENTO METÁLICO REMOVÍVEL DE ABERTURA DE CAIXILHO (PROTEÇÃO DE GESSEIRO) - 4 MONTAGENS EM OBRA. AF_03/2024</t>
  </si>
  <si>
    <t>FECHAMENTO METÁLICO REMOVÍVEL DE VÃO DE PORTAS (VÃO DO ELEVADOR) - 1 MONTAGEM EM OBRA. AF_03/2024</t>
  </si>
  <si>
    <t>FECHAMENTO REMOVÍVEL DE ABERTURA DE CAIXILHO EM MADEIRA - 4 MONTAGENS EM OBRA. AF_03/2024</t>
  </si>
  <si>
    <t>FECHAMENTO REMOVÍVEL DE ABERTURA NO PISO EM MADEIRA - 1 MONTAGEM EM OBRA. AF_03/2024</t>
  </si>
  <si>
    <t>FECHAMENTO REMOVÍVEL DE VÃO DE PORTAS EM MADEIRA (VÃO DO ELEVADOR) - 1 MONTAGEM EM OBRA. AF_03/2024</t>
  </si>
  <si>
    <t>FITA DE SINALIZAÇÃO FIXADA NA ESTRUTURA. AF_03/2024</t>
  </si>
  <si>
    <t>GUARDA-CORPO DE CONCRETAGEM COM MONTANTES METÁLICOS FIXADOS EM BARROTES (VIGAMENTO) DE FORMA DE MADEIRA COM FECHAMENTO EM PAINEL DE TELA METÁLICA. AF_03/2024</t>
  </si>
  <si>
    <t>GUARDA-CORPO DE CONCRETAGEM COM MONTANTES METÁLICOS FIXADOS NOS GARFOS DE FORMA DE MADEIRA COM FECHAMENTO EM PAINEL DE TELA METÁLICA. AF_03/2024</t>
  </si>
  <si>
    <t>GUARDA-CORPO EM LAJE PÓS DESFÔRMA COM MONTANTE METÁLICO FIXADO EM LAJE COM PARABOLT E FECHAMENTO EM PAINEL DE TELA METÁLICA. AF_03/2024</t>
  </si>
  <si>
    <t>GUARDA-CORPO EM LAJE PÓS DESFÔRMA COM MONTANTE METÁLICO FIXADO EM LAJE COM SARGENTO E FECHAMENTO EM PAINEL DE TELA METÁLICA. AF_03/2024</t>
  </si>
  <si>
    <t>GUARDA-CORPO EM LAJE PÓS-DESFÔRMA COM CABOS DE AÇO E FECHAMENTO EM TELA DE POLIPROPILENO (SISTEMA DE BARREIRA COM REDE) PARA EDIFÍCIOS ACIMA DE 4 PAVIMENTOS (2 MONTAGENS). AF_03/2024</t>
  </si>
  <si>
    <t>GUARDA-CORPO EM LAJE PÓS-DESFÔRMA COM CABOS DE AÇO E FECHAMENTO EM TELA DE POLIPROPILENO (SISTEMA DE BARREIRA COM REDE) PARA EDIFÍCIOS COM ATÉ 4 PAVIMENTOS (1 MONTAGEM). AF_03/2024</t>
  </si>
  <si>
    <t>GUARDA-CORPO EM LAJE PÓS-DESFÔRMA COM ESCORAS DE MADEIRA ESTRONCADAS NA ESTRUTURA, TRAVESSÕES DE MADEIRA E FECHAMENTO EM TELA DE POLIPROPILENO PARA EDIFÍCIOS ACIMA DE 4 PAVIMENTOS (2 MONTAGENS). AF_03/2024</t>
  </si>
  <si>
    <t>GUARDA-CORPO EM LAJE PÓS-DESFÔRMA COM ESCORAS DE MADEIRA ESTRONCADAS NA ESTRUTURA, TRAVESSÕES DE MADEIRA E FECHAMENTO EM TELA DE POLIPROPILENO PARA EDIFÍCIOS COM ATÉ 4 PAVIMENTOS (1 MONTAGEM). AF_03/2024</t>
  </si>
  <si>
    <t>GUARDA-CORPO EM LAJE PÓS-DESFÔRMA COM ESCORAS METÁLICAS ESTRONCADAS NA ESTRUTURA E FECHAMENTO EM PAINEL DE TELA METÁLICA PARA EDIFÍCIOS ACIMA DE 4 PAVIMENTOS (2 MONTAGENS). AF_03/2024</t>
  </si>
  <si>
    <t>GUARDA-CORPO EM LAJE PÓS-DESFÔRMA COM ESCORAS METÁLICAS ESTRONCADAS NA ESTRUTURA E FECHAMENTO EM PAINEL DE TELA METÁLICA PARA EDIFÍCIOS COM ATÉ 4 PAVIMENTOS (1 MONTAGEM). AF_03/2024</t>
  </si>
  <si>
    <t>GUARDA-CORPO EM LAJE PÓS-DESFÔRMA COM ESCORAS METÁLICAS ESTRONCADAS NA ESTRUTURA, TRAVESSÕES DE MADEIRA E FECHAMENTO EM TELA DE POLIPROPILENO PARA EDIFÍCIOS ACIMA DE 4 PAVIMENTOS (2 MONTAGENS). AF_03/2024_PS</t>
  </si>
  <si>
    <t>GUARDA-CORPO EM LAJE PÓS-DESFÔRMA COM ESCORAS METÁLICAS ESTRONCADAS NA ESTRUTURA, TRAVESSÕES DE MADEIRA E FECHAMENTO EM TELA DE POLIPROPILENO PARA EDIFÍCIOS COM ATÉ 4 PAVIMENTOS (1 MONTAGEM). AF_03/2024_PS</t>
  </si>
  <si>
    <t>GUARDA-CORPO EM LAJE PÓS-DESFÔRMA COM MONTANTE METÁLICO FIXADO COM BARRAS DE AÇO ENGASTADAS NA LAJE, CABOS DE AÇO E FECHAMENTO EM TELA DE POLIPROPILENO PARA EDIFÍCIOS ACIMA DE 4 PAVIMENTOS (2 MONTAGENS). AF_03/2024</t>
  </si>
  <si>
    <t>GUARDA-CORPO EM LAJE PÓS-DESFÔRMA COM MONTANTE METÁLICO FIXADO COM BARRAS DE AÇO ENGASTADAS NA LAJE, CABOS DE AÇO E FECHAMENTO EM TELA DE POLIPROPILENO PARA EDIFÍCIOS COM ATÉ 4 PAVIMENTOS (1 MONTAGEM). AF_03/2024</t>
  </si>
  <si>
    <t>GUARDA-CORPO EM LAJE PÓS-DESFÔRMA COM MONTANTE METÁLICO FIXADO COM BARRAS DE AÇO ENGASTADAS NA LAJE, TRAVESSÃO EM MADEIRA E FECHAMENTO EM TELA DE POLIPROPILENO PARA EDIFÍCIOS ACIMA DE 4 PAVIMENTOS (2 MONTAGENS). AF_03/2024</t>
  </si>
  <si>
    <t>GUARDA-CORPO EM LAJE PÓS-DESFÔRMA COM MONTANTE METÁLICO FIXADO COM BARRAS DE AÇO ENGASTADAS NA LAJE, TRAVESSÃO EM MADEIRA E FECHAMENTO EM TELA DE POLIPROPILENO PARA EDIFÍCIOS COM ATÉ 4 PAVIMENTOS (1 MONTAGEM). AF_03/2024</t>
  </si>
  <si>
    <t>GUARDA-CORPO EM LAJE PÓS-DESFÔRMA COM MONTANTE METÁLICO FIXADO EM VIGA DE BORDA E FECHAMENTO EM PAINEL DE TELA METÁLICA PARA EDIFÍCIOS ACIMA DE 4 PAVIMENTOS (2 MONTAGENS). AF_03/2024</t>
  </si>
  <si>
    <t>GUARDA-CORPO EM LAJE PÓS-DESFÔRMA, PARA ESTRUTURAS EM CONCRETO, COM MONTANTE METÁLICO FIXADO EM VIGA DE BORDA E FECHAMENTO EM PAINEL DE TELA METÁLICA PARA EDIFÍCIOS COM ATÉ 4 PAVIMENTOS (1 MONTAGEM). AF_03/2024</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</si>
  <si>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</si>
  <si>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</si>
  <si>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E FECHAMENTO EM PLACA COMPENSADO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</si>
  <si>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</si>
  <si>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</si>
  <si>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FIXADO EM FÔRMA DE MADEIRA COM MONTANTES E TRAVESSÕES EM MADEIRA PRÉ-MONTADOS PARA EDIFÍCIOS COM ATÉ 2 PAVIMENTOS. AF_03/2024</t>
  </si>
  <si>
    <t>GUARDA-CORPO PARA ALVENARIA ESTRUTURAL, COM MONTANTE METÁLICO PARA DOIS NÍVEIS DE PROTEÇÃO E FECHAMENTO EM PAINEL DE TELA METÁLICA PARA EDIFÍCIOS ACIMA DE 8 PAVIMENTOS. AF_03/2024</t>
  </si>
  <si>
    <t>GUARDA-CORPO PARA ALVENARIA ESTRUTURAL, COM MONTANTE METÁLICO PARA DOIS NÍVEIS DE PROTEÇÃO E FECHAMENTO EM PAINEL DE TELA METÁLICA PARA EDIFÍCIOS COM ALTURA DE 5 A 8 PAVIMENTOS. AF_03/2024</t>
  </si>
  <si>
    <t>GUARDA-CORPO PARA ALVENARIA ESTRUTURAL, COM MONTANTE METÁLICO PARA DOIS NÍVEIS DE PROTEÇÃO E FECHAMENTO EM PAINEL DE TELA METÁLICA PARA EDIFÍCIOS COM ATÉ 4 PAVIMENTOS. AF_03/2024</t>
  </si>
  <si>
    <t>GUARDA-CORPO PARA POÇO DE CREMALHEIRA, COM MONTANTE METÁLICO FIXADO EM LAJE COM CHUMBADOR PARABOLT E FECHAMENTO EM PAINEL DE TELA METÁLICA (EXCLUSO PROTEÇÃO). AF_03/2024</t>
  </si>
  <si>
    <t>INSTALAÇÃO DE GAMBIARRA PARA SINALIZAÇÃO, INCLUINDO LÂMPADA, E SINALIZADOR. AF_03/2024</t>
  </si>
  <si>
    <t>INSTALAÇÃO DE SINALIZADOR NOTURNO LED. AF_03/2024</t>
  </si>
  <si>
    <t>LINHA DE VIDA INSTALADA JUNTO AO PISO PARA EDIFÍCIOS ACIMA DE 8 PAVIMENTOS. AF_03/2024</t>
  </si>
  <si>
    <t>LINHA DE VIDA INSTALADA JUNTO AO PISO PARA EDIFÍCIOS DE 5 A 8 PAVIMENTOS. AF_03/2024</t>
  </si>
  <si>
    <t>LINHA DE VIDA INSTALADA JUNTO AO PISO PARA EDIFÍCIOS DE ATÉ 4 PAVIMENTOS. AF_03/2024</t>
  </si>
  <si>
    <t>LINHA DE VIDA TIPO VARAL DE SEGURANÇA COM CABO DE AÇO PARA PROTEÇÃO DE PERIFERIA PARA EDIFÍCIOS ACIMA DE 8 PAVIMENTOS. AF_03/2024</t>
  </si>
  <si>
    <t>LINHA DE VIDA TIPO VARAL DE SEGURANÇA COM CABO DE AÇO PARA PROTEÇÃO DE PERIFERIA PARA EDIFÍCIOS DE 5 A 8 PAVIMENTOS. AF_03/2024</t>
  </si>
  <si>
    <t>LINHA DE VIDA TIPO VARAL DE SEGURANÇA COM CABO DE AÇO PARA PROTEÇÃO DE PERIFERIA PARA EDIFÍCIOS DE ATÉ 4 PAVIMENTOS. AF_03/2024</t>
  </si>
  <si>
    <t>MONTAGEM E DESMONTAGEM DE ANDAIME MODULAR FACHADEIRO, COM PISO METÁLICO, PARA EDIFÍCIOS COM MULTIPLOS PAVIMENTOS (EXCLUSIVE ANDAIME E LIMPEZA). AF_03/2024</t>
  </si>
  <si>
    <t>MONTAGEM E DESMONTAGEM DE ANDAIME MULTIDIRECIONAL (EXCLUSIVE ANDAIME E LIMPEZA). AF_03/2024</t>
  </si>
  <si>
    <t>MONTAGEM E DESMONTAGEM DE ANDAIME TUBULAR TIPO "TORRE" (EXCLUSIVE ANDAIME E LIMPEZA). AF_03/2024</t>
  </si>
  <si>
    <t>PLACA INDICATIVA FIXADA DIRETAMENTE NA ESTRUTURA ATRAVÉS DE PREGOS. AF_03/2024</t>
  </si>
  <si>
    <t>PLATAFORMA DE PROTEÇÃO PRINCIPAL (PRIMÁRIA) PARA COLETA DE RESÍDUOS COM ESTRUTURA METÁLICA E FORRAÇÃO EM TÁBUA DE MADEIRA SERRADA - 1 MONTAGEM POR OBRA. AF_03/2024</t>
  </si>
  <si>
    <t>PLATAFORMA DE PROTEÇÃO PRINCIPAL (PRIMÁRIA) PARA COLETA DE RESÍDUOS COM ESTRUTURA METÁLICA E FORRAÇÃO EM TÁBUA DE MADEIRA SERRADA - 2 MONTAGENS POR OBRA. AF_03/2024</t>
  </si>
  <si>
    <t>PLATAFORMA DE PROTEÇÃO PRINCIPAL (PRIMÁRIA) PARA COLETA DE RESÍDUOS COM ESTRUTURA METÁLICA E TRAMA DE MADEIRA FORRADA EM PAINEL COMPENSADO - 1 MONTAGEM POR OBRA. AF_03/2024</t>
  </si>
  <si>
    <t>PLATAFORMA DE PROTEÇÃO PRINCIPAL (PRIMÁRIA) PARA COLETA DE RESÍDUOS COM ESTRUTURA METÁLICA E TRAMA DE MADEIRA FORRADA EM PAINEL COMPENSADO - 2 MONTAGENS POR OBRA. AF_03/2024</t>
  </si>
  <si>
    <t>PLATAFORMA DE PROTEÇÃO PRINCIPAL PARA ALVENARIA ESTRUTURAL PARA SER APOIADA EM ANDAIME, INCLUSIVE MONTAGEM E DESMONTAGEM. AF_03/2024</t>
  </si>
  <si>
    <t>PLATAFORMA DE PROTEÇÃO SECUNDÁRIA PARA COLETA DE RESÍDUOS COM ESTRUTURA METÁLICA E FORRAÇÃO EM TÁBUA DE MADEIRA SERRADA - 1 MONTAGEM POR OBRA. AF_03/2024</t>
  </si>
  <si>
    <t>PLATAFORMA DE PROTEÇÃO SECUNDÁRIA PARA COLETA DE RESÍDUOS COM ESTRUTURA METÁLICA E FORRAÇÃO EM TÁBUA DE MADEIRA SERRADA - 2 MONTAGENS POR OBRA. AF_03/2024</t>
  </si>
  <si>
    <t>PLATAFORMA DE PROTEÇÃO SECUNDÁRIA PARA COLETA DE RESÍDUOS COM ESTRUTURA METÁLICA E FORRAÇÃO EM TÁBUA DE MADEIRA SERRADA - 3 MONTAGENS POR OBRA. AF_03/2024</t>
  </si>
  <si>
    <t>PLATAFORMA DE PROTEÇÃO SECUNDÁRIA PARA COLETA DE RESÍDUOS COM ESTRUTURA METÁLICA E TRAMA DE MADEIRA FORRADA EM PAINEL COMPENSADO - 1 MONTAGEM POR OBRA. AF_03/2024</t>
  </si>
  <si>
    <t>PLATAFORMA DE PROTEÇÃO SECUNDÁRIA PARA COLETA DE RESÍDUOS COM ESTRUTURA METÁLICA E TRAMA DE MADEIRA FORRADA EM PAINEL COMPENSADO - 2 MONTAGENS POR OBRA. AF_03/2024</t>
  </si>
  <si>
    <t>PLATAFORMA DE PROTEÇÃO SECUNDÁRIA PARA COLETA DE RESÍDUOS COM ESTRUTURA METÁLICA E TRAMA DE MADEIRA FORRADA EM PAINEL COMPENSADO - 3 MONTAGENS POR OBRA. AF_03/2024</t>
  </si>
  <si>
    <t>PLATAFORMA DE PROTEÇÃO TERCIÁRIA PARA COLETA DE RESÍDUOS COM ESTRUTURA METÁLICA E FORRAÇÃO EM TÁBUA DE MADEIRA SERRADA - 1 MONTAGEM POR OBRA. AF_03/2024</t>
  </si>
  <si>
    <t>PLATAFORMA DE PROTEÇÃO TERCIÁRIA PARA COLETA DE RESÍDUOS COM ESTRUTURA METÁLICA E FORRAÇÃO EM TÁBUA DE MADEIRA SERRADA - 2 MONTAGENS POR OBRA. AF_03/2024</t>
  </si>
  <si>
    <t>PLATAFORMA DE PROTEÇÃO TERCIÁRIA PARA COLETA DE RESÍDUOS COM ESTRUTURA METÁLICA E TRAMA DE MADEIRA FORRADA EM PAINEL COMPENSADO - 1 MONTAGEM POR OBRA. AF_03/2024</t>
  </si>
  <si>
    <t>PLATAFORMA DE PROTEÇÃO TERCIÁRIA PARA COLETA DE RESÍDUOS COM ESTRUTURA METÁLICA E TRAMA DE MADEIRA FORRADA EM PAINEL COMPENSADO - 2 MONTAGENS POR OBRA. AF_03/2024</t>
  </si>
  <si>
    <t>PONTEIRAS DE PROTEÇÃO DE PONTAS E VERGALHÕES EXPOSTOS EM ALVENARIA ESTRUTURAL. AF_03/2024</t>
  </si>
  <si>
    <t>PONTEIRAS DE PROTEÇÃO DE PONTAS E VERGALHÕES EXPOSTOS EM ESTRUTURAS DE CONCRETO ARMADO CONVENCIONAL. AF_03/2024</t>
  </si>
  <si>
    <t>PONTEIRAS DE PROTEÇÃO DE PONTAS E VERGALHÕES EXPOSTOS EM FUNDAÇÕES. AF_03/2024</t>
  </si>
  <si>
    <t>PROTEÇÃO DE ACESSO A CREMALHEIRA, COM CANCELA FIXADA EM LAJE - 1 MONTAGEM (EXCLUSO CANCELA). AF_03/2024</t>
  </si>
  <si>
    <t>PROTEÇÃO DE PEDESTRES, INCLUSIVE MONTAGEM E DESMONTAGEM. AF_03/2024_PS</t>
  </si>
  <si>
    <t>REDE DE PROTEÇÃO PISO A PISO (SISTEMA U). AF_03/2024</t>
  </si>
  <si>
    <t>REDE DE PROTEÇÃO TIPO SLQA INTERMEDIÁRIO PARA EDIFÍCIOS ACIMA DE 8 PAVIMENTOS. AF_03/2024</t>
  </si>
  <si>
    <t>REDE DE PROTEÇÃO TIPO SLQA INTERMEDIÁRIO PARA EDIFÍCIOS DE 5 A 8 PAVIMENTOS. AF_03/2024</t>
  </si>
  <si>
    <t>REDE DE PROTEÇÃO TIPO SLQA INTERMEDIÁRIO PARA EDIFÍCIOS DE ATÉ 4 PAVIMENTOS. AF_03/2024</t>
  </si>
  <si>
    <t>REDE DE PROTEÇÃO TIPO SLQA PESADO COM SUPORTES METÁLICOS TIPO FORCA PARA EDIFÍCIOS DE 5 A 8 PAVIMENTOS. AF_03/2024</t>
  </si>
  <si>
    <t>REDE DE PROTEÇÃO TIPO SLQA PESADO COM SUPORTES METÁLICOS TIPO FORCA PARA EDIFÍCIOS DE ACIMA DE 8 PAVIMENTOS. AF_03/2024</t>
  </si>
  <si>
    <t>REDE DE PROTEÇÃO TIPO SLQA PESADO COM SUPORTES METÁLICOS TIPO FORCA PARA EDIFÍCIOS DE ATÉ 4 PAVIMENTOS. AF_03/2024</t>
  </si>
  <si>
    <t>SINALIZAÇÃO COM FITA FIXADA EM CONE PLÁSTICO, INCLUINDO CONE. AF_03/2024</t>
  </si>
  <si>
    <t>SISTEMA DE PROTEÇÃO PARA PILARES DE PERIFERIA. AF_03/2024</t>
  </si>
  <si>
    <t>TOTEN EM MADEIRA COM PLACA INDICATIVA POSICIONADA NO TERRENO. AF_03/2024</t>
  </si>
  <si>
    <t>Escadas</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</si>
  <si>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</si>
  <si>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</si>
  <si>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</si>
  <si>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</si>
  <si>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</si>
  <si>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CA-60 DE 5,0 MM - MONTAGEM. AF_11/2020</t>
  </si>
  <si>
    <t>ESCADA EM CONCRETO ARMADO MOLDADO IN LOCO, FCK 25 MPA, COM 1 LANCE E LAJE CASCATA, FÔRMA EM CHAPA DE MADEIRA COMPENSADA RESINADA. AF_11/2020</t>
  </si>
  <si>
    <t>ESCADA EM CONCRETO ARMADO MOLDADO IN LOCO, FCK 25 MPA, COM 1 LANCE E LAJE PLANA, FÔRMA EM CHAPA DE MADEIRA COMPENSADA RESINADA. AF_11/2020</t>
  </si>
  <si>
    <t>ESCADA EM CONCRETO ARMADO MOLDADO IN LOCO, FCK 25 MPA, COM 2 LANCES EM L E LAJE CASCATA, FÔRMA EM CHAPA DE MADEIRA COMPENSADA RESINADA. AF_11/2020</t>
  </si>
  <si>
    <t>ESCADA EM CONCRETO ARMADO MOLDADO IN LOCO, FCK 25 MPA, COM 2 LANCES EM L E LAJE PLANA, FÔRMA EM CHAPA DE MADEIRA COMPENSADA RESINADA. AF_11/2020</t>
  </si>
  <si>
    <t>ESCADA EM CONCRETO ARMADO MOLDADO IN LOCO, FCK 25 MPA, COM 2 LANCES EM U E LAJE CASCATA, FÔRMA EM CHAPA DE MADEIRA COMPENSADA RESINADA. AF_11/2020</t>
  </si>
  <si>
    <t>ESCADA EM CONCRETO ARMADO MOLDADO IN LOCO, FCK 25 MPA, COM 2 LANCES EM U E LAJE PLANA, FÔRMA EM CHAPA DE MADEIRA COMPENSADA RESINADA. AF_11/2020</t>
  </si>
  <si>
    <t>ESCADA EM CONCRETO ARMADO MOLDADO IN LOCO, FCK 25 MPA, COM 2 LANCES EM X E LAJE CASCATA, FÔRMA EM CHAPA DE MADEIRA COMPENSADA RESINADA. AF_11/2020</t>
  </si>
  <si>
    <t>ESCADA EM CONCRETO ARMADO MOLDADO IN LOCO, FCK 25 MPA, COM 2 LANCES EM X E LAJE PLANA, FÔRMA EM CHAPA DE MADEIRA COMPENSADA RESINADA. AF_11/2020</t>
  </si>
  <si>
    <t>ESCADA HELICOIDAL EM AÇO GALVANIZADO, DIAMETRO DE 1,2 M, DOTADA DE GUARDA-CORPO, FIXADA COM CHUMBADOR MECÂNICO. AF_11/2020</t>
  </si>
  <si>
    <t>ESCADA TIPO MARINHEIRO EM TUBO ACO GALVANIZADO 1 1/2", COM GUARDA-CORPO, PARA ALTURAS MAIORES QUE 3 M, FIXADA COM CHUMBADOR MECÂNICO. AF_11/2020</t>
  </si>
  <si>
    <t>ESCADA TIPO MARINHEIRO EM TUBO ACO GALVANIZADO 1 1/2", SEM GUARDA-CORPO, FIXADA COM CHUMBADOR MECÂNICO. AF_11/2020</t>
  </si>
  <si>
    <t>ESCADA TIPO MARINHEIRO EM TUBO AÇO GALVANIZADO 1 1/2", COM GUARDA-CORPO, PARA ALTURAS DE ATÉ 3 M, FIXADA COM CHUMBADOR MECÂNICO.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</si>
  <si>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</si>
  <si>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</si>
  <si>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</si>
  <si>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</si>
  <si>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CASCATA, EM MADEIRA SERRADA, E=25 MM. AF_11/2020</t>
  </si>
  <si>
    <t>FABRICAÇÃO DE FÔRMA PARA ESCADA DUPLA COM 2 LANCES EM X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</si>
  <si>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</si>
  <si>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</si>
  <si>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</si>
  <si>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</si>
  <si>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</si>
  <si>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</si>
  <si>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</si>
  <si>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</si>
  <si>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</si>
  <si>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</si>
  <si>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</si>
  <si>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</si>
  <si>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</si>
  <si>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</si>
  <si>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</si>
  <si>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</si>
  <si>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</si>
  <si>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</si>
  <si>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 DUPLA COM 2 LANCES EM "X" E LAJE CASCATA, EM CHAPA DE MADEIRA COMPENSADA PLASTIFICADA, 10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</si>
  <si>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</si>
  <si>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</si>
  <si>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</si>
  <si>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</si>
  <si>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</si>
  <si>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</si>
  <si>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PLANA, EM CHAPA DE MADEIRA COMPENSADA PLASTIFICADA, 10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</si>
  <si>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</si>
  <si>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</si>
  <si>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</si>
  <si>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</si>
  <si>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</si>
  <si>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</si>
  <si>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ESCADAS, COM 1 LANCE E LAJE CASCATA, EM CHAPA DE MADEIRA COMPENSADA PLASTIFICADA, 10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</si>
  <si>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</si>
  <si>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</si>
  <si>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</si>
  <si>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</si>
  <si>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</si>
  <si>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</si>
  <si>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PLANA, EM CHAPA DE MADEIRA COMPENSADA PLASTIFICADA, 10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</si>
  <si>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</si>
  <si>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</si>
  <si>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</si>
  <si>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</si>
  <si>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</si>
  <si>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</si>
  <si>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2 LANCES EM "L" E LAJE CASCATA, EM CHAPA DE MADEIRA COMPENSADA PLASTIFICADA, 10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</si>
  <si>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</si>
  <si>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</si>
  <si>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</si>
  <si>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</si>
  <si>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</si>
  <si>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</si>
  <si>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PLANA, EM CHAPA DE MADEIRA COMPENSADA PLASTIFICADA, 10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</si>
  <si>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</si>
  <si>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</si>
  <si>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</si>
  <si>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</si>
  <si>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</si>
  <si>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</si>
  <si>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"U" E LAJE CASCATA, EM CHAPA DE MADEIRA COMPENSADA PLASTIFICADA, 10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</si>
  <si>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</si>
  <si>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</si>
  <si>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</si>
  <si>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</si>
  <si>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</si>
  <si>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</si>
  <si>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PLANA, EM CHAPA DE MADEIRA COMPENSADA PLASTIFICADA, 10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</si>
  <si>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</si>
  <si>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</si>
  <si>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</si>
  <si>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</si>
  <si>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MADEIRA SERRADA, 1 UTILIZAÇÃO. AF_11/2020</t>
  </si>
  <si>
    <t>MONTAGEM E DESMONTAGEM DE FÔRMA PARA ESCADAS, COM 2 LANCES EM "U" E LAJE PLANA, EM MADEIRA SERRADA, 2 UTILIZAÇÕES. AF_11/2020</t>
  </si>
  <si>
    <t>Escavação Horizontal</t>
  </si>
  <si>
    <t>ESCAVAÇÃO HORIZONTAL EM SOLO DE 1A CATEGORIA COM TRATOR DE ESTEIRAS (100HP/LÂMINA: 2,19M3). AF_07/2020</t>
  </si>
  <si>
    <t>ESCAVAÇÃO HORIZONTAL EM SOLO DE 1A CATEGORIA COM TRATOR DE ESTEIRAS (125HP/LÂMINA: 2,70M3).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</si>
  <si>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</si>
  <si>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</si>
  <si>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</si>
  <si>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INCLUINDO CARGA E DESCARGA EM SOLO DE 1A CATEGORIA COM TRATOR DE ESTEIRAS (100HP/LÂMINA: 2,19M3). AF_07/2020</t>
  </si>
  <si>
    <t>ESCAVAÇÃO HORIZONTAL, INCLUINDO CARGA E DESCARGA EM SOLO DE 1A CATEGORIA COM TRATOR DE ESTEIRAS (125HP/LÂMINA: 2,70M3).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</si>
  <si>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</si>
  <si>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</si>
  <si>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</si>
  <si>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</si>
  <si>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</si>
  <si>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(125HP/LÂMINA: 2,70M3) E CAMINHÃO BASCULANTE DE 10M3, DMT ATÉ 200M. AF_07/2020</t>
  </si>
  <si>
    <t>ESCAVAÇÃO HORIZONTAL, INCLUINDO CARGA, DESCARGA E TRANSPORTE EM SOLO DE 1A CATEGORIA COM TRATOR DE ESTEIRAS (125HP/LÂMINA: 2,70M3) E CAMINHÃO BASCULANTE DE 14M3,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</si>
  <si>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</si>
  <si>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</si>
  <si>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</si>
  <si>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</si>
  <si>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</si>
  <si>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(347HP/LÂMINA: 8,70M3) E CAMINHÃO BASCULANTE DE 14M3, DMT ATÉ 200M. AF_07/2020</t>
  </si>
  <si>
    <t>ESCAVAÇÃO HORIZONTAL, INCLUINDO ESCARIFICAÇÃO EM SOLO DE 2A CATEGORIA COM TRATOR DE ESTEIRAS (100HP/LÂMINA: 2,19M3). AF_07/2020</t>
  </si>
  <si>
    <t>ESCAVAÇÃO HORIZONTAL, INCLUINDO ESCARIFICAÇÃO EM SOLO DE 2A CATEGORIA COM TRATOR DE ESTEIRAS (125HP/LÂMINA: 2,70M3).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</si>
  <si>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</si>
  <si>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</si>
  <si>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</si>
  <si>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</si>
  <si>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(125HP/LÂMINA: 2,70M3).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</si>
  <si>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</si>
  <si>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</si>
  <si>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</si>
  <si>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</si>
  <si>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</si>
  <si>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(125HP/LÂMINA: 2,70M3) E CAMINHÃO BASCULANTE DE 10M3, DMT ATÉ 200M. AF_07/2020</t>
  </si>
  <si>
    <t>ESCAVAÇÃO HORIZONTAL, INCLUINDO ESCARIFICAÇÃO, CARGA, DESCARGA E TRANSPORTE EM SOLO DE 2A CATEGORIA COM TRATOR DE ESTEIRAS (125HP/LÂMINA: 2,70M3) E CAMINHÃO BASCULANTE DE 14M3,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</si>
  <si>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</si>
  <si>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</si>
  <si>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</si>
  <si>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</si>
  <si>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</si>
  <si>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(347HP/LÂMINA: 8,70M3) E CAMINHÃO BASCULANTE DE 14M3, DMT ATÉ 200M. AF_07/2020</t>
  </si>
  <si>
    <t>Escavação Vertical a Céu Aberto</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</si>
  <si>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</si>
  <si>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</si>
  <si>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</si>
  <si>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</si>
  <si>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</si>
  <si>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</si>
  <si>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</si>
  <si>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</si>
  <si>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</si>
  <si>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</si>
  <si>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</si>
  <si>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</si>
  <si>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</si>
  <si>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</si>
  <si>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</si>
  <si>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</si>
  <si>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</si>
  <si>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</si>
  <si>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</si>
  <si>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</si>
  <si>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</si>
  <si>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</si>
  <si>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</si>
  <si>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</si>
  <si>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</si>
  <si>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</si>
  <si>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</si>
  <si>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</si>
  <si>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</si>
  <si>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</si>
  <si>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</si>
  <si>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</si>
  <si>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</si>
  <si>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</si>
  <si>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</si>
  <si>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</si>
  <si>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</si>
  <si>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</si>
  <si>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</si>
  <si>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</si>
  <si>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</si>
  <si>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</si>
  <si>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</si>
  <si>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</si>
  <si>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</si>
  <si>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</si>
  <si>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</si>
  <si>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</si>
  <si>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</si>
  <si>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</si>
  <si>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</si>
  <si>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</si>
  <si>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</si>
  <si>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</si>
  <si>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</si>
  <si>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</si>
  <si>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</si>
  <si>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12 CAMINHÕES BASCULANTES DE 10 M³, DMT DE 6 KM E VELOCIDADE MÉDIA22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</si>
  <si>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</si>
  <si>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</si>
  <si>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</si>
  <si>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</si>
  <si>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</si>
  <si>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</si>
  <si>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</si>
  <si>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</si>
  <si>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</si>
  <si>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</si>
  <si>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</si>
  <si>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</si>
  <si>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</si>
  <si>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</si>
  <si>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de Valas</t>
  </si>
  <si>
    <t>ESCAVAÇÃO MANUAL DE VALA. AF_09/2024</t>
  </si>
  <si>
    <t>ESCAVAÇÃO MECANIZADA DE VALA COM PROF. ATÉ 1,5 M (MÉDIA MONTANTE E JUSANTE/UMA COMPOSIÇÃO POR TRECHO), ESCAVADEIRA (0,8 M3), LARG. DE 1,5 M A 2,5 M, EM SOLO DE 1A CATEGORIA, EM LOCAIS COM ALTO NÍVEL DE INTERFERÊNCIA. AF_09/2024</t>
  </si>
  <si>
    <t>ESCAVAÇÃO MECANIZADA DE VALA COM PROF. ATÉ 1,5 M (MÉDIA MONTANTE E JUSANTE/UMA COMPOSIÇÃO POR TRECHO), ESCAVADEIRA (0,8 M3), LARG. DE 1,5 M A 2,5 M, EM SOLO DE 1A CATEGORIA, LOCAIS COM BAIXO NÍVEL DE INTERFERÊNCIA. AF_09/2024</t>
  </si>
  <si>
    <t>ESCAVAÇÃO MECANIZADA DE VALA COM PROF. ATÉ 1,5 M (MÉDIA MONTANTE E JUSANTE/UMA COMPOSIÇÃO POR TRECHO), ESCAVADEIRA (0,8 M3), LARG. DE 1,5 M A 2,5 M, EM SOLO DE 2A CATEGORIA, EM LOCAIS COM ALTO NÍVEL DE INTERFERÊNCIA. AF_09/2024</t>
  </si>
  <si>
    <t>ESCAVAÇÃO MECANIZADA DE VALA COM PROF. ATÉ 1,5 M (MÉDIA MONTANTE E JUSANTE/UMA COMPOSIÇÃO POR TRECHO), ESCAVADEIRA (0,8 M3), LARG. DE 1,5 M A 2,5 M, EM SOLO DE 2A CATEGORIA, LOCAIS COM BAIXO NÍVEL DE INTERFERÊNCIA. AF_09/2024</t>
  </si>
  <si>
    <t>ESCAVAÇÃO MECANIZADA DE VALA COM PROF. ATÉ 1,5 M (MÉDIA MONTANTE E JUSANTE/UMA COMPOSIÇÃO POR TRECHO), ESCAVADEIRA (0,8 M3), LARG. DE 1,5 M A 2,5 M, EM SOLO MOLE, EM LOCAIS COM ALTO NÍVEL DE INTERFERÊNCIA. AF_09/2024</t>
  </si>
  <si>
    <t>ESCAVAÇÃO MECANIZADA DE VALA COM PROF. ATÉ 1,5 M (MÉDIA MONTANTE E JUSANTE/UMA COMPOSIÇÃO POR TRECHO), ESCAVADEIRA (0,8 M3), LARG. DE 1,5 M A 2,5 M, EM SOLO MOLE, LOCAIS COM BAIXO NÍVEL DE INTERFERÊNCIA. AF_09/2024</t>
  </si>
  <si>
    <t>ESCAVAÇÃO MECANIZADA DE VALA COM PROF. ATÉ 1,5 M (MÉDIA MONTANTE E JUSANTE/UMA COMPOSIÇÃO POR TRECHO), ESCAVADEIRA (0,8 M3), LARG. MENOR QUE 1,5 M, EM SOLO DE 1A CATEGORIA, EM LOCAIS COM ALTO NÍVEL DE INTERFERÊNCIA. AF_09/2024</t>
  </si>
  <si>
    <t>ESCAVAÇÃO MECANIZADA DE VALA COM PROF. ATÉ 1,5 M (MÉDIA MONTANTE E JUSANTE/UMA COMPOSIÇÃO POR TRECHO), ESCAVADEIRA (0,8 M3),LARG. ATÉ 1,5 M, EM SOLO DE 2A CATEGORIA, EM LOCAIS COM ALTO NÍVEL DE INTERFERÊNCIA. AF_09/2024</t>
  </si>
  <si>
    <t>ESCAVAÇÃO MECANIZADA DE VALA COM PROF. ATÉ 1,5 M (MÉDIA MONTANTE E JUSANTE/UMA COMPOSIÇÃO POR TRECHO), ESCAVADEIRA (0,8 M3),LARG. MENOR QUE 1,5 M, EM SOLO DE 1A CATEGORIA, LOCAIS COM BAIXO NÍVEL DE INTERFERÊNCIA. AF_09/2024</t>
  </si>
  <si>
    <t>ESCAVAÇÃO MECANIZADA DE VALA COM PROF. ATÉ 1,5 M (MÉDIA MONTANTE E JUSANTE/UMA COMPOSIÇÃO POR TRECHO), ESCAVADEIRA (0,8 M3),LARG. MENOR QUE 1,5 M, EM SOLO DE MOLE, EM LOCAIS COM ALTO NÍVEL DE INTERFERÊNCIA. AF_09/2024</t>
  </si>
  <si>
    <t>ESCAVAÇÃO MECANIZADA DE VALA COM PROF. ATÉ 1,5 M (MÉDIA MONTANTE E JUSANTE/UMA COMPOSIÇÃO POR TRECHO), ESCAVADEIRA (0,8 M3),LARG. MENOR QUE 1,5 M, EM SOLO MOLE, LOCAIS COM BAIXO NÍVEL DE INTERFERÊNCIA. AF_09/2024</t>
  </si>
  <si>
    <t>ESCAVAÇÃO MECANIZADA DE VALA COM PROF. ATÉ 1,5 M (MÉDIA MONTANTE E JUSANTE/UMA COMPOSIÇÃO POR TRECHO), RETROESCAV. (0,26 M3), LARG. DE 0,8 M A 1,5 M, EM SOLO DE 1A CATEGORIA, EM LOCAIS COM ALTO NÍVEL DE INTERFERÊNCIA. AF_09/2024</t>
  </si>
  <si>
    <t>ESCAVAÇÃO MECANIZADA DE VALA COM PROF. ATÉ 1,5 M (MÉDIA MONTANTE E JUSANTE/UMA COMPOSIÇÃO POR TRECHO), RETROESCAV. (0,26 M3), LARG. DE 0,8 M A 1,5 M, EM SOLO DE 2A CATEGORIA, EM LOCAIS COM ALTO NÍVEL DE INTERFERÊNCIA. AF_09/2024</t>
  </si>
  <si>
    <t>ESCAVAÇÃO MECANIZADA DE VALA COM PROF. ATÉ 1,5 M (MÉDIA MONTANTE E JUSANTE/UMA COMPOSIÇÃO POR TRECHO), RETROESCAV. (0,26 M3), LARG. DE 0,8 M A 1,5 M, EM SOLO DE 2A CATEGORIA, EM LOCAIS COM BAIXO NÍVEL DE INTERFERÊNCIA. AF_09/2024</t>
  </si>
  <si>
    <t>ESCAVAÇÃO MECANIZADA DE VALA COM PROF. ATÉ 1,5 M (MÉDIA MONTANTE E JUSANTE/UMA COMPOSIÇÃO POR TRECHO), RETROESCAV. (0,26 M3), LARG. DE 0,8 M A 1,5 M, EM SOLO MOLE, EM LOCAIS COM ALTO NÍVEL DE INTERFERÊNCIA. AF_09/2024</t>
  </si>
  <si>
    <t>ESCAVAÇÃO MECANIZADA DE VALA COM PROF. ATÉ 1,5 M (MÉDIA MONTANTE E JUSANTE/UMA COMPOSIÇÃO POR TRECHO), RETROESCAV. (0,26 M3), LARG. DE 0,8 M A 1,5 M, EM SOLO MOLE, LOCAIS COM BAIXO NÍVEL DE INTERFERÊNCIA. AF_09/2024</t>
  </si>
  <si>
    <t>ESCAVAÇÃO MECANIZADA DE VALA COM PROF. ATÉ 1,5 M (MÉDIA MONTANTE E JUSANTE/UMA COMPOSIÇÃO POR TRECHO), RETROESCAV. (0,26 M3), LARG. MENOR QUE 0,8 M, EM SOLO DE 1A CATEGORIA, EM LOCAIS COM ALTO NÍVEL DE INTERFERÊNCIA. AF_09/2024</t>
  </si>
  <si>
    <t>ESCAVAÇÃO MECANIZADA DE VALA COM PROF. ATÉ 1,5 M (MÉDIA MONTANTE E JUSANTE/UMA COMPOSIÇÃO POR TRECHO), RETROESCAV. (0,26 M3), LARG. MENOR QUE 0,8 M, EM SOLO DE 2A CATEGORIA, EM LOCAIS COM ALTO NÍVEL DE INTERFERÊNCIA. AF_09/2024</t>
  </si>
  <si>
    <t>ESCAVAÇÃO MECANIZADA DE VALA COM PROF. ATÉ 1,5 M (MÉDIA MONTANTE E JUSANTE/UMA COMPOSIÇÃO POR TRECHO), RETROESCAV. (0,26 M3), LARG. MENOR QUE 0,8 M, EM SOLO MOLE, EM LOCAIS COM ALTO NÍVEL DE INTERFERÊNCIA. AF_09/2024</t>
  </si>
  <si>
    <t>ESCAVAÇÃO MECANIZADA DE VALA COM PROF. ATÉ 1,5 M (MÉDIA MONTANTE E JUSANTE/UMA COMPOSIÇÃO POR TRECHO), RETROESCAV. (0,26 M3), LARG. MENOR QUE 0,8 M, EM SOLO MOLE, LOCAIS COM BAIXO NÍVEL DE INTERFERÊNCIA. AF_09/2024</t>
  </si>
  <si>
    <t>ESCAVAÇÃO MECANIZADA DE VALA COM PROF. ATÉ 1,5 M (MÉDIA MONTANTE E JUSANTE/UMA COMPOSIÇÃO POR TRECHO), RETROESCAV. (0,26 M3), LARGURA MENOR QUE 0,8 M, EM SOLO DE 2A CATEGORIA, EM LOCAIS COM BAIXO NÍVEL DE INTERFERÊNCIA. AF_09/2024</t>
  </si>
  <si>
    <t>ESCAVAÇÃO MECANIZADA DE VALA COM PROF. ATÉ 1,5 M (MÉDIA MONTANTE E JUSANTE/UMA COMPOSIÇÃO POR TRECHO),COM ESCAVADEIRA (0,8 M3), LARG. MENOR QUE 1,5 M, EM SOLO DE 2A CATEGORIA, LOCAIS COM BAIXO NÍVEL DE INTERFERÊNCIA. AF_09/2024</t>
  </si>
  <si>
    <t>ESCAVAÇÃO MECANIZADA DE VALA COM PROF. DE 3,0 M ATÉ 4,5 M (MÉDIA MONTANTE E JUSANTE/UMA COMPOSIÇÃO POR TRECHO), ESCAVADEIRA (1,2 M3), LARG. DE 1,5 M A 2,5 M, EM SOLO DE 2A CATEGORIA, EM LOCAIS COM ALTO NÍVEL DE INTERFERÊNCIA. AF_09/2024</t>
  </si>
  <si>
    <t>ESCAVAÇÃO MECANIZADA DE VALA COM PROF. DE 3,0 M ATÉ 4,5 M (MÉDIA MONTANTE E JUSANTE/UMA COMPOSIÇÃO POR TRECHO), ESCAVADEIRA (1,2 M3), LARG. DE 1,5 M A 2,5 M, EM SOLO MOLE, EM LOCAIS COM ALTO NÍVEL DE INTERFERÊNCIA. AF_09/2024</t>
  </si>
  <si>
    <t>ESCAVAÇÃO MECANIZADA DE VALA COM PROF. DE 3,0 M ATÉ 4,5 M(MÉDIA MONTANTE E JUSANTE/UMA COMPOSIÇÃO POR TRECHO), ESCAVADEIRA (1,2 M3), LARG. DE 1,5 M A 2,5 M, EM SOLO DE 1A CATEGORIA, EM LOCAIS COM ALTO NÍVEL DE INTERFERÊNCIA. AF_09/2024</t>
  </si>
  <si>
    <t>ESCAVAÇÃO MECANIZADA DE VALA COM PROF. MAIOR QUE 1,5 M ATÉ 3,0 M (MÉDIA MONTANTE E JUSANTE/UMA COMPOSIÇÃO POR TRECHO), ESCAVADEIRA (0,8 M3), LARG. ATÉ 1,5 M, EM SOLO DE 2A CATEGORIA, EM LOCAIS COM ALTO NÍVEL DE INTERFERÊNCIA. AF_09/2024</t>
  </si>
  <si>
    <t>ESCAVAÇÃO MECANIZADA DE VALA COM PROF. MAIOR QUE 1,5 M ATÉ 3,0 M (MÉDIA MONTANTE E JUSANTE/UMA COMPOSIÇÃO POR TRECHO), ESCAVADEIRA (0,8 M3), LARGURA ATÉ 1,5 M, EM SOLO DE 1A CATEGORIA, EM LOCAIS COM ALTO NÍVEL DE INTERFERÊNCIA. AF_09/2024</t>
  </si>
  <si>
    <t>ESCAVAÇÃO MECANIZADA DE VALA COM PROF. MAIOR QUE 1,5 M ATÉ 3,0 M (MÉDIA MONTANTE E JUSANTE/UMA COMPOSIÇÃO POR TRECHO), ESCAVADEIRA (0,8 M3), LARGURA ATÉ 1,5 M, EM SOLO MOLE, EM LOCAIS COM ALTO NÍVEL DE INTERFERÊNCIA. AF_09/2024</t>
  </si>
  <si>
    <t>ESCAVAÇÃO MECANIZADA DE VALA COM PROF. MAIOR QUE 1,5 M ATÉ 3,0 M (MÉDIA MONTANTE E JUSANTE/UMA COMPOSIÇÃO POR TRECHO), RETROESCAV. (0,26 M3), LARG. DE 0,8 M A 1,5 M, EM SOLO DE 2A CATEGORIA, EM LOCAIS COM ALTO NÍVEL DE INTERFERÊNCIA. AF_09/2024</t>
  </si>
  <si>
    <t>ESCAVAÇÃO MECANIZADA DE VALA COM PROF. MAIOR QUE 1,5 M ATÉ 3,0 M (MÉDIA MONTANTE E JUSANTE/UMA COMPOSIÇÃO POR TRECHO), RETROESCAV. (0,26 M3), LARG. DE 0,8 M A 1,5 M, EM SOLO DE 2A CATEGORIA, EM LOCAIS COM BAIXO NÍVEL DE INTERFERÊNCIA. AF_09/2024</t>
  </si>
  <si>
    <t>ESCAVAÇÃO MECANIZADA DE VALA COM PROF. MAIOR QUE 1,5 M ATÉ 3,0 M (MÉDIA MONTANTE E JUSANTE/UMA COMPOSIÇÃO POR TRECHO), RETROESCAV. (0,26 M3), LARG. DE 0,8 M A 1,5 M, EM SOLO MOLE, EM LOCAIS COM ALTO NÍVEL DE INTERFERÊNCIA. AF_09/2024</t>
  </si>
  <si>
    <t>ESCAVAÇÃO MECANIZADA DE VALA COM PROF. MAIOR QUE 1,5 M ATÉ 3,0 M (MÉDIA MONTANTE E JUSANTE/UMA COMPOSIÇÃO POR TRECHO), RETROESCAV. (0,26 M3), LARG. DE 0,8 M A 1,5 M, EM SOLO MOLE, LOCAIS COM BAIXO NÍVEL DE INTERFERÊNCIA. AF_09/2024</t>
  </si>
  <si>
    <t>ESCAVAÇÃO MECANIZADA DE VALA COM PROF. MAIOR QUE 1,5 M ATÉ 3,0 M (MÉDIA MONTANTE E JUSANTE/UMA COMPOSIÇÃO POR TRECHO), RETROESCAV. (0,26 M3), LARG. MENOR QUE 0,8 M, EM SOLO DE 1A CATEGORIA, EM LOCAIS COM ALTO NÍVEL DE INTERFERÊNCIA. AF_09/2024</t>
  </si>
  <si>
    <t>ESCAVAÇÃO MECANIZADA DE VALA COM PROF. MAIOR QUE 1,5 M ATÉ 3,0 M (MÉDIA MONTANTE E JUSANTE/UMA COMPOSIÇÃO POR TRECHO), RETROESCAV. (0,26 M3), LARG. MENOR QUE 0,8 M, EM SOLO DE 2A CATEGORIA, EM LOCAIS COM ALTO NÍVEL DE INTERFERÊNCIA. AF_09/2024</t>
  </si>
  <si>
    <t>ESCAVAÇÃO MECANIZADA DE VALA COM PROF. MAIOR QUE 1,5 M ATÉ 3,0 M (MÉDIA MONTANTE E JUSANTE/UMA COMPOSIÇÃO POR TRECHO), RETROESCAV. (0,26 M3), LARG. MENOR QUE 0,8 M, EM SOLO MOLE, EM LOCAIS COM ALTO NÍVEL DE INTERFERÊNCIA. AF_09/2024</t>
  </si>
  <si>
    <t>ESCAVAÇÃO MECANIZADA DE VALA COM PROF. MAIOR QUE 1,5 M ATÉ 3,0 M (MÉDIA MONTANTE E JUSANTE/UMA COMPOSIÇÃO POR TRECHO), RETROESCAV. (0,26 M3), LARGURA DE 0,8 M A 1,5 M, EM SOLO DE 1A CATEGORIA, EM LOCAIS COM ALTO NÍVEL DE INTERFERÊNCIA. AF_09/2024</t>
  </si>
  <si>
    <t>ESCAVAÇÃO MECANIZADA DE VALA COM PROF. MAIOR QUE 1,5 M ATÉ 3,0 M (MÉDIA MONTANTE E JUSANTE/UMA COMPOSIÇÃO POR TRECHO), RETROESCAV. (0,26 M3),LARG. MENOR QUE 0,8 M, EM SOLO DE 2A CATEGORIA, EM LOCAIS COM BAIXO NÍVEL DE INTERFERÊNCIA. AF_09/2024</t>
  </si>
  <si>
    <t>ESCAVAÇÃO MECANIZADA DE VALA COM PROF. MAIOR QUE 1,5 M ATÉ 3,0 M (MÉDIA MONTANTE E JUSANTE/UMA COMPOSIÇÃO POR TRECHO), RETROESCAV. (0,26 M3),LARG. MENOR QUE 0,8 M, EM SOLO MOLE, LOCAIS COM BAIXO NÍVEL DE INTERFERÊNCIA. AF_09/2024</t>
  </si>
  <si>
    <t>ESCAVAÇÃO MECANIZADA DE VALA COM PROF. MAIOR QUE 1,5 M ATÉ 3,0 M (MÉDIA MONTANTE E JUSANTE/UMA COMPOSIÇÃO POR TRECHO),COM ESCAVADEIRA (1,2 M3), LARG. DE 1,5 M A 2,5 M, EM SOLO MOLE, LOCAIS COM BAIXO NÍVEL DE INTERFERÊNCIA. AF_09/2024</t>
  </si>
  <si>
    <t>ESCAVAÇÃO MECANIZADA DE VALA COM PROF. MAIOR QUE 1,5 M ATÉ 3,0 M (MÉDIA MONTANTE E JUSANTE/UMA COMPOSIÇÃO POR TRECHO),COM ESCAVADEIRA (1,2 M3),LARG. DE 1,5 M A 2,5 M, EM SOLO DE 1A CATEGORIA, LOCAIS COM BAIXO NÍVEL DE INTERFERÊNCIA. AF_09/2024</t>
  </si>
  <si>
    <t>ESCAVAÇÃO MECANIZADA DE VALA COM PROF. MAIOR QUE 1,5 M ATÉ 3,0 M (MÉDIA MONTANTE E JUSANTE/UMA COMPOSIÇÃO POR TRECHO),COM ESCAVADEIRA (1,2 M3),LARG. DE 1,5 M A 2,5 M, EM SOLO DE 2A CATEGORIA, EM LOCAIS COM ALTO NÍVEL DE INTERFERÊNCIA. AF_09/2024</t>
  </si>
  <si>
    <t>ESCAVAÇÃO MECANIZADA DE VALA COM PROF. MAIOR QUE 1,5 M ATÉ 3,0 M (MÉDIA MONTANTE E JUSANTE/UMA COMPOSIÇÃO POR TRECHO),COM ESCAVADEIRA (1,2 M3),LARG. DE 1,5 M A 2,5 M, EM SOLO DE 2A CATEGORIA, LOCAIS COM BAIXO NÍVEL DE INTERFERÊNCIA. AF_09/2024</t>
  </si>
  <si>
    <t>ESCAVAÇÃO MECANIZADA DE VALA COM PROF. MAIOR QUE 1,5 M ATÉ 3,0 M (MÉDIA MONTANTE E JUSANTE/UMA COMPOSIÇÃO POR TRECHO),COM ESCAVADEIRA (1,2 M3),LARG. DE 1,5 M A 2,5 M, EM SOLO MOLE, EM LOCAIS COM ALTO NÍVEL DE INTERFERÊNCIA. AF_09/2024</t>
  </si>
  <si>
    <t>ESCAVAÇÃO MECANIZADA DE VALA COM PROF. MAIOR QUE 1,5 M E ATÉ 3,0 M (MÉDIA MONTANTE E JUSANTE/UMA COMPOSIÇÃO POR TRECHO), ESCAVADEIRA (0,8 M3), LARG. MENOR QUE 1,5 M, EM SOLO DE 2A CATEGORIA, LOCAIS COM BAIXO NÍVEL DE INTERFERÊNCIA. AF_09/2024</t>
  </si>
  <si>
    <t>ESCAVAÇÃO MECANIZADA DE VALA COM PROF. MAIOR QUE 1,5 M E ATÉ 3,0 M (MÉDIA MONTANTE E JUSANTE/UMA COMPOSIÇÃO POR TRECHO), ESCAVADEIRA (0,8 M3), LARG. MENOR QUE 1,5 M, EM SOLO MOLE, LOCAIS COM BAIXO NÍVEL DE INTERFERÊNCIA. AF_09/2024</t>
  </si>
  <si>
    <t>ESCAVAÇÃO MECANIZADA DE VALA COM PROF. MAIOR QUE 1,5 M E ATÉ 3,0 M(MÉDIA MONTANTE E JUSANTE/UMA COMPOSIÇÃO POR TRECHO), ESCAVADEIRA (0,8 M3), LARG. MENOR QUE 1,5 M, EM SOLO DE 1A CATEGORIA, LOCAIS COM BAIXO NÍVEL DE INTERFERÊNCIA. AF_09/2024</t>
  </si>
  <si>
    <t>ESCAVAÇÃO MECANIZADA DE VALA COM PROF. MAIOR QUE 1,50 M ATÉ 3,0 M (MÉDIA MONTANTE E JUSANTE/UMA COMPOSIÇÃO POR TRECHO), ESCAVADEIRA (1,2 M3), LARG. DE 1,5 M A 2,5 M, EM SOLO DE 1A CATEGORIA, EM LOCAIS COM ALTO NÍVEL DE INTERFERÊNCIA. AF_09/2024</t>
  </si>
  <si>
    <t>ESCAVAÇÃO MECANIZADA DE VALA COM PROF. MAIOR QUE 3,0 M ATÉ 4,5 M (MÉDIA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</si>
  <si>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(0,8 M3), LARG. MENOR QUE 1,5 M, EM SOLO DE 2A CATEGORIA, EM LOCAIS COM ALTO NÍVEL DE INTERFERÊNCIA. AF_09/2024</t>
  </si>
  <si>
    <t>ESCAVAÇÃO MECANIZADA DE VALA COM PROF. MAIOR QUE 3,0 M ATÉ 4,5 M (MÉDIA MONTANTE E JUSANTE/UMA COMPOSIÇÃO POR TRECHO), ESCAVADEIRA (0,8 M3), LARG. MENOR QUE 1,5 M, EM SOLO MOLE, EM LOCAIS COM ALTO NÍVEL DE INTERFERÊNCIA. AF_09/2024</t>
  </si>
  <si>
    <t>ESCAVAÇÃO MECANIZADA DE VALA COM PROF. MAIOR QUE 3,0 M ATÉ 4,5 M (MÉDIA MONTANTE E JUSANTE/UMA COMPOSIÇÃO POR TRECHO), ESCAVADEIRA (1,2 M3), LARG. DE 1,5 M A 2,5 M, EM SOLO DE 1A CATEGORIA, LOCAIS COM BAIXO NÍVEL DE INTERFERÊNCIA. AF_09/2024</t>
  </si>
  <si>
    <t>ESCAVAÇÃO MECANIZADA DE VALA COM PROF. MAIOR QUE 3,0 M ATÉ 4,5 M (MÉDIA MONTANTE E JUSANTE/UMA COMPOSIÇÃO POR TRECHO), ESCAVADEIRA (1,2 M3), LARG. DE 1,5 M A 2,5 M, EM SOLO DE 2A CATEGORIA, LOCAIS COM BAIXO NÍVEL DE INTERFERÊNCIA. AF_09/2024</t>
  </si>
  <si>
    <t>ESCAVAÇÃO MECANIZADA DE VALA COM PROF. MAIOR QUE 3,0 M ATÉ 4,5 M (MÉDIA MONTANTE E JUSANTE/UMA COMPOSIÇÃO POR TRECHO), ESCAVADEIRA (1,2 M3), LARG. DE 1,5 M A 2,5 M, EM SOLO MOLE, LOCAIS COM BAIXO NÍVEL DE INTERFERÊNCIA. AF_09/2024</t>
  </si>
  <si>
    <t>ESCAVAÇÃO MECANIZADA DE VALA COM PROF. MAIOR QUE 3,0 M ATÉ 4,5 M(MÉDIA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</si>
  <si>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</si>
  <si>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M3),LARG. MENOR QUE 1,5 M, EM SOLO DE MOLE, EM LOCAIS COM ALTO NÍVEL DE INTERFERÊNCIA. AF_09/2024</t>
  </si>
  <si>
    <t>ESCAVAÇÃO MECANIZADA DE VALA COM PROF. MAIOR QUE 4,5 M ATÉ 6,0 M (MÉDIA MONTANTE E JUSANTE/UMA COMPOSIÇÃO POR TRECHO), ESCAVADEIRA (1,2 M3), LARG. DE 1,5 M A 2,5 M, EM SOLO DE 1A CATEGORIA, LOCAIS COM BAIXO NÍVEL DE INTERFERÊNCIA. AF_09/2024</t>
  </si>
  <si>
    <t>ESCAVAÇÃO MECANIZADA DE VALA COM PROF. MAIOR QUE 4,5 M ATÉ 6,0 M (MÉDIA MONTANTE E JUSANTE/UMA COMPOSIÇÃO POR TRECHO), ESCAVADEIRA (1,2 M3), LARG. DE 1,5 M A 2,5 M, EM SOLO DE 2A CATEGORIA, EM LOCAIS COM ALTO NÍVEL DE INTERFERÊNCIA. AF_09/2024</t>
  </si>
  <si>
    <t>ESCAVAÇÃO MECANIZADA DE VALA COM PROF. MAIOR QUE 4,5 M ATÉ 6,0 M (MÉDIA MONTANTE E JUSANTE/UMA COMPOSIÇÃO POR TRECHO), ESCAVADEIRA (1,2 M3), LARG. DE 1,5 M A 2,5 M, EM SOLO DE 2A CATEGORIA, LOCAIS COM BAIXO NÍVEL DE INTERFERÊNCIA. AF_09/2024</t>
  </si>
  <si>
    <t>ESCAVAÇÃO MECANIZADA DE VALA COM PROF. MAIOR QUE 4,5 M ATÉ 6,0 M (MÉDIA MONTANTE E JUSANTE/UMA COMPOSIÇÃO POR TRECHO), ESCAVADEIRA (1,2 M3), LARG. DE 1,5 M A 2,5 M, EM SOLO MOLE, EM LOCAIS COM ALTO NÍVEL DE INTERFERÊNCIA. AF_09/2024</t>
  </si>
  <si>
    <t>ESCAVAÇÃO MECANIZADA DE VALA COM PROF. MAIOR QUE 4,5 M ATÉ 6,0 M (MÉDIA MONTANTE E JUSANTE/UMA COMPOSIÇÃO POR TRECHO), ESCAVADEIRA (1,2 M3), LARG. DE 1,5 M A 2,5 M, EM SOLO MOLE, LOCAIS COM BAIXO NÍVEL DE INTERFERÊNCIA. AF_09/2024</t>
  </si>
  <si>
    <t>ESCAVAÇÃO MECANIZADA DE VALA COM PROF. MAIOR QUE 4,5 M ATÉ 6,0 M (MÉDIA MONTANTE E JUSANTE/UMA COMPOSIÇÃO POR TRECHO),COM ESCAVADEIRA (0,8 M3), LARG. MENOR QUE 1,5 M, EM SOLO DE 1A CATEGORIA, LOCAIS COM BAIXO NÍVEL DE INTERFERÊNCIA. AF_09/2024</t>
  </si>
  <si>
    <t>ESCAVAÇÃO MECANIZADA DE VALA COM PROF. MAIOR QUE 4,5 M ATÉ 6,0 M (MÉDIA MONTANTE E JUSANTE/UMA COMPOSIÇÃO POR TRECHO),COM ESCAVADEIRA (0,8 M3), LARG. MENOR QUE 1,5 M, EM SOLO MOLE, LOCAIS COM BAIXO NÍVEL DE INTERFERÊNCIA. AF_09/2024</t>
  </si>
  <si>
    <t>ESCAVAÇÃO MECANIZADA DE VALA COM PROF. MAIOR QUE 4,5 M ATÉ 6,0 M(MÉDIA MONTANTE E JUSANTE/UMA COMPOSIÇÃO POR TRECHO), ESCAVADEIRA (1,2 M3), LARG. DE 1,5 M A 2,5 M, EM SOLO DE 1A CATEGORIA, EM LOCAIS COM ALTO NÍVEL DE INTERFERÊNCIA. AF_09/2024</t>
  </si>
  <si>
    <t>ESCAVAÇÃO MECANIZADA DE VALA COM PROF.MAIOR QUE 3,0 M ATÉ 4,5 M (MÉDIA MONTANTE E JUSANTE/UMA COMPOSIÇÃO POR TRECHO), ESCAVADEIRA (0,8 M3), LARG. MENOR QUE 1,5 M, EM SOLO DE 2A CATEGORIA, LOCAIS COM BAIXO NÍVEL DE INTERFERÊNCIA. AF_09/2024</t>
  </si>
  <si>
    <t>ESCAVAÇÃO MECANIZADA DE VALA COM PROF.MAIOR QUE 3,0 M ATÉ 4,5 M (MÉDIA MONTANTE E JUSANTE/UMA COMPOSIÇÃO POR TRECHO), ESCAVADEIRA (0,8 M3), LARG. MENOR QUE 1,5 M, EM SOLO MOLE, LOCAIS COM BAIXO NÍVEL DE INTERFERÊNCIA. AF_09/2024</t>
  </si>
  <si>
    <t>ESCAVAÇÃO MECANIZADA DE VALA COM PROF.MAIOR QUE 4,5 M ATÉ 6,0 M (MÉDIA MONTANTE E JUSANTE/UMA COMPOSIÇÃO POR TRECHO),COM ESCAVADEIRA (0,8 M3), LARG. MENOR QUE 1,5 M, EM SOLO DE 2A CATEGORIA, EM LOCAIS COM ALTO NÍVEL DE INTERFERÊNCIA. AF_09/2024</t>
  </si>
  <si>
    <t>ESCAVAÇÃO MECANIZADA DE VALA COM PROF.MAIOR QUE 4,5 M ATÉ 6,0 M (MÉDIA MONTANTE E JUSANTE/UMA COMPOSIÇÃO POR TRECHO),COM ESCAVADEIRA (0,8 M3), LARG. MENOR QUE 1,5 M, EM SOLO DE 2A CATEGORIA, EM LOCAIS COM BAIXO NÍVEL DE INTERFERÊNCIA. AF_09/2024</t>
  </si>
  <si>
    <t>ESCAVAÇÃO MECANIZADA DE VALA COM PROFUNDIDADE ATÉ 1,5 M (MÉDIA MONTANTE E JUSANTE/UMA COMPOSIÇÃO POR TRECHO), RETROESCAV. (0,26 M3), LARGURA DE 0,8 M A 1,5 M, EM SOLO DE 1A CATEGORIA, LOCAIS COM BAIXO NÍVEL DE INTERFERÊNCIA. AF_09/2024</t>
  </si>
  <si>
    <t>ESCAVAÇÃO MECANIZADA DE VALA COM PROFUNDIDADE ATÉ 1,5 M (MÉDIA MONTANTE E JUSANTE/UMA COMPOSIÇÃO POR TRECHO), RETROESCAV. (0,26 M3), LARGURA MENOR QUE 0,8 M, EM SOLO DE 1A CATEGORIA, LOCAIS COM BAIXO NÍVEL DE INTERFERÊNCIA. AF_09/2024</t>
  </si>
  <si>
    <t>ESCAVAÇÃO MECANIZADA DE VALA COM PROFUNDIDADE MAIOR QUE 1,5 M ATÉ 3,0 M (MÉDIA MONTANTE E JUSANTE/UMA COMPOSIÇÃO POR TRECHO), RETROESCAV (0,26 M3), LARGURA DE 0,8 M A 1,5 M, EM SOLO DE 1A CATEGORIA, LOCAIS COM BAIXO NÍVEL DE INTERFERÊNCIA. AF_09/2024</t>
  </si>
  <si>
    <t>ESCAVAÇÃO MECANIZADA DE VALA COM PROFUNDIDADE MAIOR QUE 1,5 M ATÉ 3,0 M (MÉDIA MONTANTE E JUSANTE/UMA COMPOSIÇÃO POR TRECHO), RETROESCAV. (0,26 M3), LARGURA MENOR QUE 0,8 M, EM SOLO DE 1A CATEGORIA, LOCAIS COM BAIXO NÍVEL DE INTERFERÊNCIA. AF_09/2024</t>
  </si>
  <si>
    <t>Escavação em Material de 3ª Categoria</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</si>
  <si>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</si>
  <si>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</si>
  <si>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DESMONTE DE MATERIAL DE 3ª CATEGORIA, COM USO DE ARGAMASSA EXPANSIVA - EXCLUSIVE CARGA E TRANSPORTE. AF_03/2021</t>
  </si>
  <si>
    <t>DESMONTE DE MATERIAL DE 3ª CATEGORIA, COM USO DE ARGAMASSA EXPANSIVA, EM VALA - EXCLUSIVE RETIRADA, CARGA E TRANSPORTE. AF_03/2021</t>
  </si>
  <si>
    <t>DESMONTE DE MATERIAL DE 3ª CATEGORIA, COM USO DE EMULSÃO EXPLOSIVA ENCARTUCHADA - EXCLUSIVE CARGA E TRANSPORTE. AF_03/2021</t>
  </si>
  <si>
    <t>DESMONTE DE MATERIAL DE 3ª CATEGORIA, EM VALA, COM USO DE EMULSÃO EXPLOSIVA ENCARTUCHADA - EXCLUSIVE RETIRADA, CARGA E TRANSPORTE. AF_03/2021</t>
  </si>
  <si>
    <t>ESCAVAÇÃO DE VALA EM MATERIAL DE 3ª CATEGORIA, RESISTÊNCIA À COMPRESSÃO MAIOR OU IGUAL A 50 MPA, COM ROMPEDOR ACOPLADO EM ESCAVADEIRA HIDRÁULICA - EXCLUSIVE RETIRADA, CARGA E TRANSPORTE. AF_03/2021</t>
  </si>
  <si>
    <t>ESCAVAÇÃO DE VALA EM MATERIAL DE 3ª CATEGORIA, RESISTÊNCIA À COMPRESSÃO MENOR QUE 50 MPA, COM ROMPEDOR ACOPLADO EM ESCAVADEIRA HIDRÁULICA - EXCLUSIVE RETIRADA, CARGA E TRANSPORTE. AF_03/2021</t>
  </si>
  <si>
    <t>ESCAVAÇÃO DE VALA EM MATERIAL DE 3ª CATEGORIA, RESISTÊNCIA À COMPRESSÃO MENOR QUE 50 MPA, COM ROMPEDOR ACOPLADO EM RETROESCAVADEIRA - EXCLUSIVE RETIRADA CARGA E TRANSPORTE. AF_03/2021</t>
  </si>
  <si>
    <t>ESCAVAÇÃO EM MATERIAL DE 3ª CATEGORIA, RESISTÊNCIA À COMPRESSÃO MAIOR OU IGUAL A 50 MPA E MENOR QUE 70 MPA, COM ROMPEDOR ACOPLADO EM ESCAVADEIRA HIDRÁULICA - EXCLUSIVE CARGA E TRANSPORTE. AF_03/2021</t>
  </si>
  <si>
    <t>ESCAVAÇÃO EM MATERIAL DE 3ª CATEGORIA, RESISTÊNCIA À COMPRESSÃO MAIOR OU IGUAL A 70 MPA E MENOR QUE 90 MPA, COM ROMPEDOR ACOPLADO EM ESCAVADEIRA HIDRÁULICA - EXCLUSIVE CARGA E TRANSPORTE. AF_03/2021</t>
  </si>
  <si>
    <t>ESCAVAÇÃO EM MATERIAL DE 3ª CATEGORIA, RESISTÊNCIA À COMPRESSÃO MAIOR OU IGUAL A 90 MPA E MENOR QUE 110 MPA, COM ROMPEDOR ACOPLADO EM ESCAVADEIRA HIDRÁULICA - EXCLUSIVE CARGA E TRANSPORTE. AF_03/2021</t>
  </si>
  <si>
    <t>ESCAVAÇÃO EM MATERIAL DE 3ª CATEGORIA, RESISTÊNCIA À COMPRESSÃO MAIOR QUE 110 MPA, COM ROMPEDOR ACOPLADO EM ESCAVADEIRA HIDRÁULICA - EXCLUSIVE CARGA E TRANSPORTE. AF_03/2021</t>
  </si>
  <si>
    <t>ESCAVAÇÃO EM MATERIAL DE 3ª CATEGORIA, RESISTÊNCIA À COMPRESSÃO MENOR QUE 50 MPA, COM ROMPEDOR ACOPLADO EM ESCAVADEIRA HIDRÁULICA - EXCLUSIVE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</si>
  <si>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</si>
  <si>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</si>
  <si>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Escoramento e Preparo de Fundo de Valas</t>
  </si>
  <si>
    <t>ESCORAMENTO DE VALA, TIPO BLINDADEM, COM PROFUNDIDADE DE 0 A 1,5 M, LARGURA MAIOR OU IGUAL A 1,5 M E MENOR QUE 2,5 M - EXECUÇÃO E FORNECIMENTO, INCLUI MATERIAL. AF_08/2020</t>
  </si>
  <si>
    <t>ESCORAMENTO DE VALA, TIPO BLINDAGEM COM PROFUNDIDADE DE 0 A 1,5 M, LARGURA MAIOR OU IGUAL A 1,5 M E MENOR QUE 2,5 M - EXECUÇÃO, NÃO INCLUI MATERIAL. AF_08/2020</t>
  </si>
  <si>
    <t>ESCORAMENTO DE VALA, TIPO BLINDAGEM, COM PROFUNDIDADE DE 0 A 1,5 M, LARGURA MENOR QUE 1,5 M - EXECUÇÃO E FORNECIMENTO, INCLUI MATERIAL. AF_08/2020</t>
  </si>
  <si>
    <t>ESCORAMENTO DE VALA, TIPO BLINDAGEM, COM PROFUNDIDADE DE 0 A 1,5 M, LARGURA MENOR QUE 1,5 M - EXECUÇÃO, NÃO INCLUI MATERIAL. AF_08/2020</t>
  </si>
  <si>
    <t>ESCORAMENTO DE VALA, TIPO BLINDAGEM, COM PROFUNDIDADE DE 1,5 A 3,0 M, LARGURA MAIOR OU IGUAL A 1,5 M E MENOR QUE 2,5 M - EXECUÇÃO E FORNECIMENTO, INCLUI MATERIAL. AF_08/2020</t>
  </si>
  <si>
    <t>ESCORAMENTO DE VALA, TIPO BLINDAGEM, COM PROFUNDIDADE DE 1,5 A 3,0 M, LARGURA MAIOR OU IGUAL A 1,5 M E MENOR QUE 2,5 M - EXECUÇÃO, NÃO INCLUI MATERIAL. AF_08/2020</t>
  </si>
  <si>
    <t>ESCORAMENTO DE VALA, TIPO BLINDAGEM, COM PROFUNDIDADE DE 1,5 A 3,0 M, LARGURA MENOR QUE 1,5 M - EXECUÇÃO E FORNECIMENTO, INCLUI MATERIAL. AF_08/2020</t>
  </si>
  <si>
    <t>ESCORAMENTO DE VALA, TIPO BLINDAGEM, COM PROFUNDIDADE DE 1,5 A 3,0 M, LARGURA MENOR QUE 1,5 M - EXECUÇÃO, NÃO INCLUI MATERIAL. AF_08/2020</t>
  </si>
  <si>
    <t>ESCORAMENTO DE VALA, TIPO BLINDAGEM, COM PROFUNDIDADE DE 3,0 A 4,5 M, LARGURA MAIOR OU IGUAL A 1,5 M E MENOR QUE 2,5 M - EXECUÇÃO E FORNECIMENTO, INCLUI MATERIAL. AF_08/2020</t>
  </si>
  <si>
    <t>ESCORAMENTO DE VALA, TIPO BLINDAGEM, COM PROFUNDIDADE DE 3,0 A 4,5 M, LARGURA MAIOR OU IGUAL A 1,5 M E MENOR QUE 2,5 M - EXECUÇÃO, NÃO INCLUI MATERIAL. AF_08/2020</t>
  </si>
  <si>
    <t>ESCORAMENTO DE VALA, TIPO BLINDAGEM, COM PROFUNDIDADE DE 3,0 A 4,5 M, LARGURA MENOR QUE 1,5 M - EXECUÇÃO E FORNECIMENTO, INCLUI MATERIAL. AF_08/2020</t>
  </si>
  <si>
    <t>ESCORAMENTO DE VALA, TIPO BLINDAGEM, COM PROFUNDIDADE DE 3,0 A 4,5 M, LARGURA MENOR QUE 1,5 M - EXECUÇÃO, NÃO INCLUI MATERIAL. AF_08/2020</t>
  </si>
  <si>
    <t>ESCORAMENTO DE VALA, TIPO CONTÍNUO COM PERFIL METÁLICO "U", COM PROFUNDIDADE DE 0 A 1,5 M, LARGURA MENOR QUE 1,5 M. AF_08/2020</t>
  </si>
  <si>
    <t>ESCORAMENTO DE VALA, TIPO CONTÍNUO COM PERFIL METÁLICO "U", COM PROFUNDIDADE DE 1,5 A 3,0 M, LARGURA MAIOR OU IGUAL 1,5 M E MENOR QUE 2,5 M. AF_08/2020</t>
  </si>
  <si>
    <t>ESCORAMENTO DE VALA, TIPO CONTÍNUO COM PERFIL METÁLICO "U", COM PROFUNDIDADE DE 1,5 A 3,0 M, LARGURA MENOR QUE 1,5 M. AF_08/2020</t>
  </si>
  <si>
    <t>ESCORAMENTO DE VALA, TIPO CONTÍNUO COM PERFIL METÁLICO "U", COM PROFUNDIDADE DE 3,0 A 4,5 M, LARGURA MAIOR OU IGUAL A 1,5 M E MENOR QUE 2,5 M. AF_08/2020</t>
  </si>
  <si>
    <t>ESCORAMENTO DE VALA, TIPO CONTÍNUO COM PERFIL METÁLICO "U", COM PROFUNDIDADE DE 3,0 A 4,5 M, LARGURA MENOR QUE 1,5 M. AF_08/2020</t>
  </si>
  <si>
    <t>ESCORAMENTO DE VALA, TIPO CONTÍNUO, COM PROFUNDIDADE DE 0 A 1,5 M, LARGURA MAIOR OU IGUAL A 1,5 M E MENOR QUE 2,5 M. AF_08/2020</t>
  </si>
  <si>
    <t>ESCORAMENTO DE VALA, TIPO CONTÍNUO, COM PROFUNDIDADE DE 0 A 1,5 M, LARGURA MENOR QUE 1,5 M. AF_08/2020</t>
  </si>
  <si>
    <t>ESCORAMENTO DE VALA, TIPO CONTÍNUO, COM PROFUNDIDADE DE 1,5 A 3,0 M, LARGURA MAIOR OU IGUAL A 1,5 M E MENOR QUE 2,5 M. AF_08/2020</t>
  </si>
  <si>
    <t>ESCORAMENTO DE VALA, TIPO CONTÍNUO, COM PROFUNDIDADE DE 1,5 M A 3,0 M, LARGURA MENOR QUE 1,5 M. AF_08/2020</t>
  </si>
  <si>
    <t>ESCORAMENTO DE VALA, TIPO CONTÍNUO, COM PROFUNDIDADE DE 3,0 A 4,5 M, LARGURA MAIOR OU IGUAL A 1,5 E MENOR QUE 2,5 M. AF_08/2020</t>
  </si>
  <si>
    <t>ESCORAMENTO DE VALA, TIPO CONTÍNUO, COM PROFUNDIDADE DE 3,0 A 4,5 M, LARGURA MENOR QUE 1,5 M. AF_08/2020</t>
  </si>
  <si>
    <t>ESCORAMENTO DE VALA, TIPO DESCONTÍNUO, COM PROFUNDIDADE DE 0 A 1,5 M, LARGURA MAIOR OU IGUAL A 1,5 M E MENOR QUE 2,5 M. AF_08/2020</t>
  </si>
  <si>
    <t>ESCORAMENTO DE VALA, TIPO DESCONTÍNUO, COM PROFUNDIDADE DE 0 A 1,5 M, LARGURA MENOR QUE 1,5 M. AF_08/2020</t>
  </si>
  <si>
    <t>ESCORAMENTO DE VALA, TIPO DESCONTÍNUO, COM PROFUNDIDADE DE 1,5 A 3,0 M, LARGURA MAIOR OU IGUAL A 1,5 M E MENOR QUE 2,5 M. AF_08/2020</t>
  </si>
  <si>
    <t>ESCORAMENTO DE VALA, TIPO DESCONTÍNUO, COM PROFUNDIDADE DE 1,5 M A 3,0 M, LARGURA MENOR QUE 1,5 M. AF_08/2020</t>
  </si>
  <si>
    <t>ESCORAMENTO DE VALA, TIPO DESCONTÍNUO, COM PROFUNDIDADE DE 3,0 A 4,5 M, LARGURA MAIOR OU IGUAL A 1,5 E MENOR QUE 2,5 M. AF_08/2020</t>
  </si>
  <si>
    <t>ESCORAMENTO DE VALA, TIPO DESCONTÍNUO, COM PROFUNDIDADE DE 3,0 A 4,5 M, LARGURA MENOR QUE 1,5 M. AF_08/2020</t>
  </si>
  <si>
    <t>ESCORAMENTO DE VALA, TIPO ESTACA PRANCHA METÁLICA CRAVADA, COM PROFUNDIDADE DE 0 A 1,5 M. AF_08/2020</t>
  </si>
  <si>
    <t>ESCORAMENTO DE VALA, TIPO ESTACA PRANCHA METÁLICA CRAVADA, COM PROFUNDIDADE DE 1,5 A 3 M. AF_08/2020</t>
  </si>
  <si>
    <t>ESCORAMENTO DE VALA, TIPO ESTACA PRANCHA METÁLICA CRAVADA, COM PROFUNDIDADE DE 3 A 4,5 M. AF_08/2020</t>
  </si>
  <si>
    <t>ESCORAMENTO DE VALA, TIPO PONTALETEAMENTO, COM PROFUNDIDADE DE 0 A 1,5 M, LARGURA MAIOR OU IGUAL A 1,5 M E MENOR QUE 2,5 M. AF_08/2020</t>
  </si>
  <si>
    <t>ESCORAMENTO DE VALA, TIPO PONTALETEAMENTO, COM PROFUNDIDADE DE 0 A 1,5 M, LARGURA MENOR QUE 1,5 M. AF_08/2020</t>
  </si>
  <si>
    <t>ESCORAMENTO DE VALA, TIPO PONTALETEAMENTO, COM PROFUNDIDADE DE 1,5 A 3,0 M, LARGURA MAIOR OU IGUAL A 1,5 M E MENOR QUE 2,5 M. AF_08/2020</t>
  </si>
  <si>
    <t>ESCORAMENTO DE VALA, TIPO PONTALETEAMENTO, COM PROFUNDIDADE DE 1,5 A 3,0 M, LARGURA MENOR QUE 1,5 M. AF_08/2020</t>
  </si>
  <si>
    <t>ESCORAMENTO DE VALA, TIPO PONTALETEAMENTO, COM PROFUNDIDADE DE 3,0 A 4,5 M, LARGURA MAIOR OU IGUAL A 1,5 M E MENOR QUE 2,5 M. AF_08/2020</t>
  </si>
  <si>
    <t>ESCORAMENTO DE VALA, TIPO PONTALETEAMENTO, COM PROFUNDIDADE DE 3,0 A 4,5 M, LARGURA MENOR QUE 1,5 M. AF_08/2020</t>
  </si>
  <si>
    <t>ESCORAMENTO DE VALA,TIPO CONTÍNUO COM PERFIL METÁLICO "U", COM PROFUNDIDADE DE 0 A 1,5 M, LARGURA MAIOR OU IGUAL A 1,5 E MENOR QUE 2,5 M. AF_08/2020</t>
  </si>
  <si>
    <t>FABRICAÇÃO DE CONJUNTO DE MÓDULO METÁLICO, COMPRIMENTO DE 3,0 M E ALTURA DE 1,8 M (ESTRONCAS DE 1,00 M). AF_08/2020</t>
  </si>
  <si>
    <t>FABRICAÇÃO DE CONJUNTO DE MÓDULO METÁLICO, COMPRIMENTO DE 3,0 M E ALTURA DE 1,8 M (ESTRONCAS DE 2,00 M). AF_08/2020</t>
  </si>
  <si>
    <t>FABRICAÇÃO DE CONJUNTO DE MÓDULO METÁLICO, COMPRIMENTO DE 3,0 M E ALTURA DE 2,4 M (ESTRONCAS DE 1,00 M). AF_08/2020</t>
  </si>
  <si>
    <t>FABRICAÇÃO DE CONJUNTO DE MÓDULO METÁLICO, COMPRIMENTO DE 3,0 M E ALTURA DE 2,4 M (ESTRONCAS DE 2,00 M). AF_08/2020</t>
  </si>
  <si>
    <t>FABRICAÇÃO DE CONJUNTO DE MÓDULO METÁLICO, COMPRIMENTO DE 3,6 M E ALTURA DE 3,0 M (ESTRONCAS DE 1,00 M). AF_08/2020</t>
  </si>
  <si>
    <t>FABRICAÇÃO DE CONJUNTO DE MÓDULO METÁLICO, COMPRIMENTO DE 3,6 M E ALTURA DE 3,0 M (ESTRONCAS DE 2,00 M). AF_08/2020</t>
  </si>
  <si>
    <t>PREPARO DE FUNDO DE VALA COM LARGURA MAIOR OU IGUAL A 1,5 M E MENOR QUE 2,5 M (ACERTO DO SOLO NATURAL). AF_08/2020</t>
  </si>
  <si>
    <t>PREPARO DE FUNDO DE VALA COM LARGURA MAIOR OU IGUAL A 1,5 M E MENOR QUE 2,5 M, COM CAMADA DE AREIA, LANÇAMENTO MANUAL. AF_08/2020</t>
  </si>
  <si>
    <t>PREPARO DE FUNDO DE VALA COM LARGURA MAIOR OU IGUAL A 1,5 M E MENOR QUE 2,5 M, COM CAMADA DE AREIA, LANÇAMENTO MECANIZADO. AF_08/2020</t>
  </si>
  <si>
    <t>PREPARO DE FUNDO DE VALA COM LARGURA MAIOR OU IGUAL A 1,5 M E MENOR QUE 2,5 M, COM CAMADA DE BRITA, LANÇAMENTO MANUAL. AF_08/2020</t>
  </si>
  <si>
    <t>PREPARO DE FUNDO DE VALA COM LARGURA MAIOR OU IGUAL A 1,5 M E MENOR QUE 2,5 M, COM CAMADA DE BRITA, LANÇAMENTO MECANIZADO. AF_08/2020</t>
  </si>
  <si>
    <t>PREPARO DE FUNDO DE VALA COM LARGURA MENOR QUE 1,5 M (ACERTO DO SOLO NATURAL). AF_08/2020</t>
  </si>
  <si>
    <t>PREPARO DE FUNDO DE VALA COM LARGURA MENOR QUE 1,5 M, COM CAMADA DE AREIA, LANÇAMENTO MANUAL. AF_08/2020</t>
  </si>
  <si>
    <t>PREPARO DE FUNDO DE VALA COM LARGURA MENOR QUE 1,5 M, COM CAMADA DE AREIA, LANÇAMENTO MECANIZADO. AF_08/2020</t>
  </si>
  <si>
    <t>PREPARO DE FUNDO DE VALA COM LARGURA MENOR QUE 1,5 M, COM CAMADA DE BRITA, LANÇAMENTO MANUAL. AF_08/2020</t>
  </si>
  <si>
    <t>PREPARO DE FUNDO DE VALA COM LARGURA MENOR QUE 1,5 M, COM CAMADA DE BRITA, LANÇAMENTO MECANIZADO. AF_08/2020</t>
  </si>
  <si>
    <t>Esgotamento de Vala e Rebaixamento do Lençol Freático</t>
  </si>
  <si>
    <t>ESGOTAMENTO DE VALA COM BOMBA SUBMERSÍVEL. AF_12/2022</t>
  </si>
  <si>
    <t>INSTALAÇÃO DE MATERIAL GRANULAR FILTRANTE PARA SISTEMA DE REBAIXAMENTO DE LENÇOL FREÁTICO POR POÇOS PROFUNDOSA, DIÂMETRO DO POÇO DE 400 MM. AF_12/2022</t>
  </si>
  <si>
    <t>INSTALAÇÃO DE SISTEMA DE REBAIXAMENTO DE LENÇOL FREÁTICO POR POÇOS PROFUNDOS, DIÂMETRO DO POÇO DE 400 MM (EXCLUI O FORNECIMENTO E FUNCIONAMENTO DE BOMBAS). AF_12/2022</t>
  </si>
  <si>
    <t>INSTALAÇÃO DE TUBULAÇÃO (GEOMECÂNICA E DE SUCÇÃO) PARA SISTEMA DE REBAIXAMENTO DE LENÇOL FREÁTICO POR POÇOS PROFUNDOS COM BOMBA SUBMERSA, DIÂMETRO DO POÇO DE 400 MM. AF_12/2022</t>
  </si>
  <si>
    <t>INSTALAÇÃO E DESINSTALAÇÃO DE CONJUNTO DE BOMBAS, À VÁCUO E CENTRÍFUGA, PARA SISTEMA DE REBAIXAMENTO DE LENÇOL FREÁTICO POR PONTEIRAS FILTRANTES (EXCLUI O FORNECIMENTO DE BOMBAS). AF_12/2022</t>
  </si>
  <si>
    <t>INSTALAÇÃO E DESINSTALAÇÃO DE MANGOTES PARA SISTEMA DE REBAIXAMENTO DE LENÇOL FREÁTICO POR PONTEIRAS FILTRANTES. AF_12/2022</t>
  </si>
  <si>
    <t>INSTALAÇÃO E DESINSTALAÇÃO DE REGISTRO DE PVC PARA SISTEMA DE REBAIXAMENTO DE LENÇOL FREÁTICO POR PONTEIRAS FILTRANTES. AF_12/2022</t>
  </si>
  <si>
    <t>INSTALAÇÃO E DESINSTALAÇÃO DE SISTEMA DE BOMBA PARA SISTEMA DE REBAIXAMENTO DE LENÇOL FREÁTICO POR POÇOS PROFUNDOS (EXCLUI O FORNECIMENTO DE BOMBA). AF_12/2022</t>
  </si>
  <si>
    <t>INSTALAÇÃO E DESINSTALAÇÃO DE SISTEMA DE REBAIXAMENTO DE LENÇOL FREÁTICO POR PONTEIRAS FILTRANTES PARA OBRAS ESTACIONÁRIAS (EXCLUI O FORNECIMENTO E FUNCIONAMENTO DE BOMBAS). AF_12/2022</t>
  </si>
  <si>
    <t>INSTALAÇÃO E DESINSTALAÇÃO DE SISTEMA DE REBAIXAMENTO DE LENÇOL FREÁTICO POR PONTEIRAS FILTRANTES PARA OBRAS ITINERANTES (EXCLUI O FORNECIMENTO E FUNCIONAMENTO DE BOMBAS). AF_12/2022</t>
  </si>
  <si>
    <t>INSTALAÇÃO E DESINSTALAÇÃO DE TUBO COLETOR DE PVC, DIÂMETRO DE 100 MM, PARA SISTEMA DE REBAIXAMENTO DE LENÇOL FREÁTICO POR PONTEIRAS FILTRANTES. AF_12/2022</t>
  </si>
  <si>
    <t>INSTALAÇÃO E RETIRADA DE REVESTIMENTO METÁLICO PARA PERFURAÇÃO DE SOLO PARA SISTEMA DE REBAIXAMENTO DE LENÇOL FREÁTICO POR PORÇOS PROFUNDOS, DIÂMETRO DO POÇO DE 400 MM. AF_12/2022</t>
  </si>
  <si>
    <t>PERFURAÇÃO DE SOLO PARA SISTEMA DE REBAIXAMENTO DE LENÇOL FREÁTICO POR POÇOS PROFUNDOS, DIÂMETRO DO POÇO DE 400 MM. AF_12/2022</t>
  </si>
  <si>
    <t>PERFURAÇÃO DE SOLO, INSTALAÇÃO E DESINSTALAÇÃO DE PONTEIRAS PARA SISTEMA DE REBAIXAMENTO DE LENÇOL FREÁTICO POR PONTEIRAS FILTRANTES EM OBRAS ESTACIONÁRIAS. AF_12/2022</t>
  </si>
  <si>
    <t>PERFURAÇÃO DE SOLO, INSTALAÇÃO E DESINSTALAÇÃO DE PONTEIRAS PARA SISTEMA DE REBAIXAMENTO DE LENÇOL FREÁTICO POR PONTEIRAS FILTRANTES EM OBRAS ITINERANTES. AF_12/2022</t>
  </si>
  <si>
    <t>Esquadrias - Janelas</t>
  </si>
  <si>
    <t>CAIXILHO FIXO DE ALUMÍNIO PARA VIDRO (VIDRO INCLUSO), BATENTE/ REQUADRO DE 4 A 14 CM, SEM GUARNIÇÃO/ ALIZAR, FIXAÇÃO COM PARAFUSOS, VEDAÇÃO COM SILICONE, EXCLUSIVE CONTRAMARCO - FORNECIMENTO E INSTALAÇÃO. AF_11/2024</t>
  </si>
  <si>
    <t>CAIXILHO FIXO DE PVC BRANCO PARA VIDRO (VIDRO INCLUSO), BATENTE/ REQUADRO DE 4 A 14 CM, SEM GUARNIÇÃO/ ALIZAR, COM FERRAGENS, FIXAÇÃO COM PARAFUSOS, VEDAÇÃO COM SILICONE, EXCLUSIVE CONTRAMARCO - FORNECIMENTO E INSTALAÇÃO. AF_11/2024</t>
  </si>
  <si>
    <t>CONTRAMARCO DE ALUMÍNIO, FIXAÇÃO COM ARGAMASSA - FORNECIMENTO E INSTALAÇÃO. AF_11/2024</t>
  </si>
  <si>
    <t>CONTRAMARCO DE ALUMÍNIO, FIXAÇÃO COM PARAFUSO - FORNECIMENTO E INSTALAÇÃO. AF_11/2024</t>
  </si>
  <si>
    <t>CONTRAMARCO DE AÇO, FIXAÇÃO COM ARGAMASSA - FORNECIMENTO E INSTALAÇÃO. AF_11/2024</t>
  </si>
  <si>
    <t>CONTRAMARCO DE AÇO, FIXAÇÃO COM PARAFUSO - FORNECIMENTO E INSTALAÇÃO. AF_11/2024</t>
  </si>
  <si>
    <t>GUARNIÇÃO DE ALUMÍNIO. AF_11/2024</t>
  </si>
  <si>
    <t>JANELA DE ALUMÍNIO DE CORRER COM 2 FOLHAS PARA VIDROS (VIDROS INCLUSOS) E PERSIANA INTEGRADA, BATENTE/ REQUADRO 6 A 14 CM, ACABAMENTO COM ACETATO OU BRILHANTE, FIXAÇÃO COM PARAFUSO, SEM GUARNIÇÃO/ ALIZAR, DIMENSÕES 120X120 CM, VEDAÇÃO COM SILICONE, EXCLUSIVE CONTRAMARCO - FORNECIMENTO E INSTALAÇÃO. AF_11/2024</t>
  </si>
  <si>
    <t>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t>
  </si>
  <si>
    <t>JANELA DE ALUMÍNIO DE CORRER COM 2 FOLHAS PARA VIDROS (VIDROS INCLUSOS), COM BANDEIRA, BATENTE/ REQUADRO 6 A 14 CM, ACABAMENTO COM ACETATO OU BRILHANTE, FIXAÇÃO COM PARAFUSO, SEM GUARNIÇÃO/ ALIZAR, DIMENSÕES 100X120 CM, VEDAÇÃO COM SILICONE, EXCLUSIVE CONTRAMARCO - FORNECIMENTO E INSTALAÇÃO. AF_11/2024</t>
  </si>
  <si>
    <t>JANELA DE ALUMÍNIO DE CORRER COM 3 FOLHAS (2 VENEZIANAS E 1 FOLHA PARA VIDRO,VIDRO INCLUSO), BATENTE/ REQUADRO 6 A 14 CM, SEM ACABAMENTO, FIXAÇÃO COM PARAFUSO, SEM GUARNIÇÃO/ ALIZAR, DIMENSÕES 100X120 CM, VEDAÇÃO COM SILICONE, EXCLUSIVE CONTRAMARCO - FORNECIMENTO E INSTALAÇÃO. AF_11/2024</t>
  </si>
  <si>
    <t>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t>
  </si>
  <si>
    <t>JANELA DE ALUMÍNIO DE CORRER COM 4 FOLHAS PARA VIDROS (VIDROS INCLUSOS), SEM BANDEIRA, BATENTE/ REQUADRO 6 A 14 CM, ACABAMENTO COM ACETATO OU BRILHANTE, FIXAÇÃO COM PARAFUSO, SEM GUARNIÇÃO/ ALIZAR, DIMENSÕES 150X120 CM, VEDAÇÃO COM SILICONE, EXCLUSIVE CONTRAMARCO - FORNECIMENTO E INSTALAÇÃO. AF_11/2024</t>
  </si>
  <si>
    <t>JANELA DE ALUMÍNIO TIPO MAXIM-AR, BATENTE/ REQUADRO 3 A 14 CM, VIDRO INCLUSO, FIXAÇÃO COM PARAFUSO, SEM GUARNIÇÃO/ ALIZAR, DIMENSÕES 60X80 (A X L) CM, SEM ACABAMENTO, VEDAÇÃO COM SILICONE, EXCLUSIVE CONTRAMARCO - FORNECIMENTO E INSTALAÇÃO. AF_11/2024</t>
  </si>
  <si>
    <t>JANELA DE ALUMÍNIO TIPO MAXIM-AR, VIDRO INCLUSO, COM BANDEIRA, FIXAÇÃO COM PARAFUSO, SEM GUARNIÇÃO/ ALIZAR, DIMENSÕES 100X80 (A X L) CM, SEM ACABAMENTO, VEDAÇÃO COM SILICONE, EXCLUSIVE CONTRAMARCO - FORNECIMENTO E INSTALAÇÃO. AF_11/2024</t>
  </si>
  <si>
    <t>JANELA DE AÇO DE CORRER COM 3 FOLHAS (2 VENEZIANAS E 1 PARA VIDRO - VIDRO INCLUSO), BATENTE/ REQUADRO INCLUSO (6 A 14 CM), FIXAÇÃO COM ARGAMASSA, COM PINTURA ANTICORROSIVA E PINTURA DE ACABAMENTO, COM FERRAGENS, FIXAÇÃO COM ARGAMASSA, EXCLUSIVE CONTRAMARCO - FORNECIMENTO E INSTALAÇÃO. AF_11/2024</t>
  </si>
  <si>
    <t>JANELA DE AÇO DE CORRER COM 4 FOLHAS PARA VIDRO (VIDROS NÃO INCLUSOS), BATENTE/ REQUADRO INCLUSO (6 A 14 CM), FIXAÇÃO COM ARGAMASSA, COM PINTURA ANTICORROSIVA, COM FERRAGENS, FIXAÇÃO COM ARGAMASSA, EXCLUSIVE CONTRAMARCO - FORNECIMENTO E INSTALAÇÃO. AF_11/2024</t>
  </si>
  <si>
    <t>JANELA DE AÇO GALVANIZADO TIPO MAXIMO-AR, PINT. ANTICORROSIVA, COM BATENTE/REQUADRO DE 6 A 14 CM, SEM VIDRO, COM GRADE, 1 FL, 60 X 80 CM (A X L), FIXAÇÃO COM ARGAMASSA, EXCLUSIVE CONTRAMARCO - FORNECIMENTO E INSTALAÇÃO. AF_11/2024</t>
  </si>
  <si>
    <t>JANELA DE AÇO TIPO BASCULANTE, PARA VIDROS (VIDROS NÃO INCLUSOS), BATENTE/ REQUADRO INCLUSO (6,5 A 14 CM), DIMENSÕES 60X60 CM, COM COM PINTURA ANTICORROSIVA, SEM ACABAMENTO, COM FERRAGENS, FIXAÇÃO COM ARGAMASSA, EXCLUSIVE CONTRAMARCO - FORNECIMENTO E INSTALAÇÃO. AF_11/2024</t>
  </si>
  <si>
    <t>JANELA DE MADEIRA CEDRINHO/ ANGELIM COMERCIAL/ CURUPIXA/ CUMARU OU EQUIVALENTE DA REGIÃO, TIPO MAXIMA AR, PARA VIDRO (VIDRO NÃO INCLUSO), CAIXA DO BATENTE/ MARCO DE 10 CM, COM GUARNIÇÕES/ ALIZAR E FERRAGENS, SEM ACABAMENTO, FIXAÇÃO COM PARAFUSOS E ESPUMA EXPANSIVA, EXCLUSIVE CONTRAMARCO - FORNECIMENTO E INSTALAÇÃO. AF_11/2024</t>
  </si>
  <si>
    <t>JANELA DE MADEIRA CEDRINHO/ ANGELIM COMERCIAL/ CURUPIXA/ CUMARU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</si>
  <si>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CEDRINHO/ ANGELIM COMERCIAL/ CURUPIXA/ CUMARU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</si>
  <si>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CEDRINHO/ ANGELIM COMERCIAL/ CURUPIXA/ CUMARU OU EQUIVALENTE, VENEZIANAS PANTOGRÁFICAS DE CORRER E 2 FOLHAS PARA VIDROS DE CORRER (VIDROS NÃO INCLUSOS), GUARNIÇÕES/ MARCO INCLUSOS, FERRAGENS INCLUSAS, FIXAÇÃO COM PARAFUSOS E ESPUMA EXPANSIVA, EXCLUSIVE CONTRAMARCO - FORNECIMENTO E INSTALAÇÃO. AF_11/2024</t>
  </si>
  <si>
    <t>JANELA DE MADEIRA IMBUIA/CEDRO ARANA/CEDRO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</si>
  <si>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IMBUIA/CEDRO ARANA/CEDRO ROSAOU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</si>
  <si>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PINUS/ EUCALIPTO/ TAUARI/ VIROLA OU EQUIVALENTE DA REGIÃO, TIPO BASCULANTE, 2 FOLHAS PARA (VIDROS NÃO INCLUSOS), CAIXA DO BATENTE/ MARCO DE 10 CM, SEM GUARNIÇÕES/ ALIZAR, COM FERRAGENS, FIXAÇÃO COM PARAFUSOS E ESPUMA EXPANSIVA, EXCLUSIVE CONTRAMARCO - FORNECIMENTO E INSTALAÇÃO. AF_11/2024</t>
  </si>
  <si>
    <t>JANELA DE MADEIRA PINUS/ EUCALIPTO/ TAUARI/ VIROLA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</si>
  <si>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PINUS/EUCALIPTO/ TAUARI/ VIROLA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</si>
  <si>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PVC BRANCO DE CORRER COM 2 FOLHAS PARA VIDRO (VIDROS INCLUSOS) E PERSIANA INTEGRADA, BATENTE/ REQUADRO DE 4 A 14 CM, DIMENSÕES 120X120 CM, COM GUARNIÇÃO/ ALIZAR, COM FERRAGENS, FIXAÇÃO COM PARAFUSOS, VEDAÇÃO COM SILICONE, EXCLUSIVE CONTRAMARCO - FORNECIMENTO E INSTALAÇÃO. AF_11/2024</t>
  </si>
  <si>
    <t>JANELA DE PVC BRANCO DE CORRER COM 3 FOLHAS (2 VENEZIANAS E 1 PARA VIDRO, VIDRO INCLUSO), BATENTE/ REQUADRO DE 4 A 14 CM, DIMENSÕES 100X200 CM, COM GUARNIÇÃO/ ALIZAR, COM FERRAGENS, FIXAÇÃO COM PARAFUSOS, VEDAÇÃO COM SILICONE, EXCLUSIVE CONTRAMARCO - FORNECIMENTO E INSTALAÇÃO. AF_11/2024</t>
  </si>
  <si>
    <t>JANELA DE PVC BRANCO TIPO MAXIM-AR (VIDRO INCLUSO), BATENTE/ REQUADRO DE 4 A 14 CM, DIMENSÕES 60X60 CM, COM GUARNIÇÃO/ ALIZAR, COM FERRAGENS, FIXAÇÃO COM PARAFUSOS, VEDAÇÃO COM SILICONE, EXCLUSIVE CONTRAMARCO - FORNECIMENTO E INSTALAÇÃO. AF_11/2024</t>
  </si>
  <si>
    <t>Esquadrias - Portas</t>
  </si>
  <si>
    <t>ALIZAR DE 5X1,5CM PARA PORTA FIXADO COM PREGOS, PADRÃO MÉDIO - FORNECIMENTO E INSTALAÇÃO. AF_12/2019</t>
  </si>
  <si>
    <t>ALIZAR DE 5X1,5CM PARA PORTA FIXADO COM PREGOS, PADRÃO POPULAR - FORNECIMENTO E INSTALAÇÃO. AF_12/2019</t>
  </si>
  <si>
    <t>BATENTE DE AÇO GALVANIZADO, COM PERFIL PRÉ-FABRICADO, FIXADO COM ARGAMASSA, COM SOLDA, GRAPAS E FUROS PARA FERRAGENS INCLUSOS. AF_12/2019</t>
  </si>
  <si>
    <t>BATENTE PARA PORTA COM BANDEIRA, FIXAÇÃO COM PARAFUSO E BUCHA. AF_12/2019</t>
  </si>
  <si>
    <t>BATENTE PARA PORTA DE MADEIRA, FIXAÇÃO COM ARGAMASSA, PADRÃO MÉDIO - FORNECIMENTO E INSTALAÇÃO. AF_12/2019</t>
  </si>
  <si>
    <t>BATENTE PARA PORTA DE MADEIRA, FIXAÇÃO COM ARGAMASSA, PADRÃO POPULAR. FORNECIMENTO E INSTALAÇÃO. AF_12/2019</t>
  </si>
  <si>
    <t>BATENTE PARA PORTA DE MADEIRA, PADRÃO MÉDIO - FORNECIMENTO E MONTAGEM. AF_12/2019</t>
  </si>
  <si>
    <t>BATENTE PARA PORTA DE MADEIRA, PADRÃO POPULAR - FORNECIMENTO E MONTAGEM. AF_12/2019</t>
  </si>
  <si>
    <t>CREMONA EM LATÃO CROMADO OU POLIDO, COMPLETA. AF_12/2019</t>
  </si>
  <si>
    <t>DOBRADIÇA EM AÇO/FERRO, 3" X 21/2", E=1,9 A 2MM, SEN ANEL, CROMADO OU ZINCADO, TAMPA BOLA, COM PARAFUSOS. AF_12/2019</t>
  </si>
  <si>
    <t>DOBRADIÇA TIPO VAI E VEM EM LATÃO POLIDO 3". AF_12/2019</t>
  </si>
  <si>
    <t>FECHADURA DE EMBUTIR COM CILINDRO, EXTERNA, COMPLETA, ACABAMENTO PADRÃO MÉDIO, INCLUSO EXECUÇÃO DE FURO - FORNECIMENTO E INSTALAÇÃO. AF_12/2019</t>
  </si>
  <si>
    <t>FECHADURA DE EMBUTIR COM CILINDRO, EXTERNA, COMPLETA, ACABAMENTO PADRÃO POPULAR, INCLUSO EXECUÇÃO DE FURO - FORNECIMENTO E INSTALAÇÃO. AF_12/2019</t>
  </si>
  <si>
    <t>FECHADURA DE EMBUTIR PARA PORTA DE BANHEIRO, COMPLETA, ACABAMENTO PADRÃO MÉDIO,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</si>
  <si>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</si>
  <si>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</si>
  <si>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</si>
  <si>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FECHO DE EMBUTIR TIPO UNHA 22CM. AF_12/2019</t>
  </si>
  <si>
    <t>FECHO DE EMBUTIR TIPO UNHA 40CM.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</si>
  <si>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</si>
  <si>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</si>
  <si>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</si>
  <si>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</si>
  <si>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</si>
  <si>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</si>
  <si>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</si>
  <si>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</si>
  <si>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</si>
  <si>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</si>
  <si>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</si>
  <si>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</si>
  <si>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</si>
  <si>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</si>
  <si>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</si>
  <si>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</si>
  <si>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</si>
  <si>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</si>
  <si>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</si>
  <si>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</si>
  <si>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</si>
  <si>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</si>
  <si>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</si>
  <si>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</si>
  <si>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</si>
  <si>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</si>
  <si>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</si>
  <si>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</si>
  <si>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</si>
  <si>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</si>
  <si>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</si>
  <si>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</si>
  <si>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</si>
  <si>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</si>
  <si>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</si>
  <si>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</si>
  <si>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</si>
  <si>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</si>
  <si>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</si>
  <si>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</si>
  <si>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</si>
  <si>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</si>
  <si>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</si>
  <si>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</si>
  <si>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</si>
  <si>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</si>
  <si>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</si>
  <si>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</si>
  <si>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</si>
  <si>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</si>
  <si>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</si>
  <si>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</si>
  <si>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</si>
  <si>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</si>
  <si>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</si>
  <si>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</si>
  <si>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</si>
  <si>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</si>
  <si>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</si>
  <si>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</si>
  <si>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</si>
  <si>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</si>
  <si>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</si>
  <si>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LEVE OU MÉDIA, 90X210, EXCLUSIVE FECHADURA,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</si>
  <si>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</si>
  <si>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</si>
  <si>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</si>
  <si>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</si>
  <si>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</si>
  <si>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</si>
  <si>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</si>
  <si>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</si>
  <si>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PORTA CADEADO ZINCADO OXIDADO PRETO COM CADEADO DE AÇO INOX, LARGURA DE *50* MM. AF_12/2019</t>
  </si>
  <si>
    <t>PORTA CORTA-FOGO 90X210X4CM - FORNECIMENTO E INSTALAÇÃO. AF_12/2019</t>
  </si>
  <si>
    <t>PORTA DE ALUMÍNIO DE ABRIR COM LAMBRI, COM GUARNIÇÃO, FIXAÇÃO COM PARAFUSOS - FORNECIMENTO E INSTALAÇÃO. AF_12/2019</t>
  </si>
  <si>
    <t>PORTA DE ALUMÍNIO DE ABRIR PARA VIDRO SEM GUARNIÇÃO, 87X210CM, FIXAÇÃO COM PARAFUSOS, INCLUSIVE VIDROS - FORNECIMENTO E INSTALAÇÃO. AF_12/2019</t>
  </si>
  <si>
    <t>PORTA DE CORRER DE ALUMÍNIO, COM DUAS FOLHAS PARA VIDRO, INCLUSO VIDRO LISO INCOLOR, FECHADURA E PUXADOR, SEM ALIZAR. AF_12/2019</t>
  </si>
  <si>
    <t>PORTA DE FERRO, DE ABRIR, TIPO GRADE COM CHAPA, COM GUARNIÇÕES. AF_12/2019</t>
  </si>
  <si>
    <t>PORTA DE MADEIRA COMPENSADA LISA PARA PINTURA, 120X210X3,5CM, 2 FOLHAS, INCLUSO ADUELA 2A, ALIZAR 2A E DOBRADIÇAS.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</si>
  <si>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</si>
  <si>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</si>
  <si>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</si>
  <si>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</si>
  <si>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</si>
  <si>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</si>
  <si>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</si>
  <si>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</si>
  <si>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</si>
  <si>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</si>
  <si>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</si>
  <si>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</si>
  <si>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PORTA DE MADEIRA TIPO VENEZIANA, 80X210CM, ESPESSURA DE 3CM, INCLUSO DOBRADIÇAS - FORNECIMENTO E INSTALAÇÃO. AF_12/2019</t>
  </si>
  <si>
    <t>PORTA DE MADEIRA, MACIÇA (PESADA OU SUPERPESADA), 90X210CM, ESPESSURA DE 3,5CM, INCLUSO DOBRADIÇAS - FORNECIMENTO E INSTALAÇÃO. AF_12/2019</t>
  </si>
  <si>
    <t>PORTA DE MADEIRA, TIPO MEXICANA, MACIÇA (PESADA OU SUPERPESADA), 80X210CM, ESPESSURA DE 3,5CM, INCLUSO DOBRADIÇAS - FORNECIMENTO E INSTALAÇÃO. AF_12/2019</t>
  </si>
  <si>
    <t>PORTA EM ALUMÍNIO DE ABRIR TIPO VENEZIANA COM GUARNIÇÃO, FIXAÇÃO COM PARAFUSOS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</si>
  <si>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</si>
  <si>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</si>
  <si>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PUXADOR CENTRAL PARA ESQUADRIA DE MADEIRA.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</si>
  <si>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</si>
  <si>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</si>
  <si>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</si>
  <si>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</si>
  <si>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</si>
  <si>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TARJETA TIPO LIVRE/OCUPADO PARA PORTA DE BANHEIRO. AF_12/2019</t>
  </si>
  <si>
    <t>Estacas Broca, Strauss e Escavada com Fluido Estabilizante</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</si>
  <si>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</si>
  <si>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</si>
  <si>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</si>
  <si>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</si>
  <si>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ESTACA CIRCULAR ESCAVADA COM FLUIDO ESTABILIZANTE (ESTACÃO), DIÂMETRO DE 110CM (EXCLUSIVE MOBILIZAÇÃO E DESMOBILIZAÇÃO). AF_05/2020</t>
  </si>
  <si>
    <t>ESTACA CIRCULAR ESCAVADA COM FLUIDO ESTABILIZANTE (ESTACÃO), DIÂMETRO DE 140CM (EXCLUSIVE MOBILIZAÇÃO E DESMOBILIZAÇÃO). AF_05/2020</t>
  </si>
  <si>
    <t>ESTACA CIRCULAR ESCAVADA COM FLUIDO ESTABILIZANTE (ESTACÃO), DIÂMETRO DE 80CM (EXCLUSIVE MOBILIZAÇÃO E DESMOBILIZAÇÃO). AF_05/2020</t>
  </si>
  <si>
    <t>ESTACA RETANGULAR ESCAVADA COM FLUIDO ESTABILIZANTE (BARRETE), 40 X 250CM (EXCLUSIVE MOBILIZAÇÃO E DESMOBILIZAÇÃO). AF_05/2020</t>
  </si>
  <si>
    <t>ESTACA RETANGULAR ESCAVADA COM FLUIDO ESTABILIZANTE (BARRETE), 60 X 250CM (EXCLUSIVE MOBILIZAÇÃO E DESMOBILIZAÇÃO). AF_05/2020</t>
  </si>
  <si>
    <t>ESTACA RETANGULAR ESCAVADA COM FLUIDO ESTABILIZANTE (BARRETE), 80 X 250CM (EXCLUSIVE MOBILIZAÇÃO E DESMOBILIZAÇÃO). AF_05/2020</t>
  </si>
  <si>
    <t>ESTACA STRAUSS, DIÂMETRO DE 25CM, COM ARMADURA DE ARRANQUE (EXCLUSIVE MOBILIZAÇÃO E DESMOBILIZAÇÃO). AF_05/2020</t>
  </si>
  <si>
    <t>ESTACA STRAUSS, DIÂMETRO DE 32CM, COM ARMADURA DE ARRANQUE (EXCLUSIVE MOBILIZAÇÃO E DESMOBILIZAÇÃO). AF_05/2020</t>
  </si>
  <si>
    <t>ESTACA STRAUSS, DIÂMETRO DE 32CM, INTEIRAMENTE ARMADA (EXCLUSIVE MOBILIZAÇÃO E DESMOBILIZAÇÃO). AF_05/2020</t>
  </si>
  <si>
    <t>ESTACA STRAUSS, DIÂMETRO DE 38CM, COM ARMADURA DE ARRANQUE (EXCLUSIVE MOBILIZAÇÃO E DESMOBILIZAÇÃO). AF_05/2020</t>
  </si>
  <si>
    <t>ESTACA STRAUSS, DIÂMETRO DE 38CM, INTEIRAMENTE ARMADA (EXCLUSIVE MOBILIZAÇÃO E DESMOBILIZAÇÃO). AF_05/2020</t>
  </si>
  <si>
    <t>Estacas Escavadas Sem Fluido Estabilizante</t>
  </si>
  <si>
    <t>ESTACA ESCAVADA MECANICAMENTE, SEM FLUIDO ESTABILIZANTE, COM 25CM DE DIÂMETRO, CONCRETO LANÇADO MANUALMENTE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</si>
  <si>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</si>
  <si>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</si>
  <si>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BOMBA LANÇA (EXCLUSIVE BOMBEAMENTO, MOBILIZAÇÃO E DESMOBILIZAÇÃO). AF_01/2020</t>
  </si>
  <si>
    <t>ESTACA ESCAVADA MECANICAMENTE, SEM FLUIDO ESTABILIZANTE, COM 60CM DE DIÂMETRO, CONCRETO LANÇADO POR CAMINHÃO BETONEIRA (EXCLUSIVE MOBILIZAÇÃO E DESMOBILIZAÇÃO). AF_01/2020</t>
  </si>
  <si>
    <t>Estacas Metálicas</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</si>
  <si>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</si>
  <si>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</si>
  <si>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</si>
  <si>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METÁLICA PARA FUNDAÇÃO, UTILIZANDO PERFIL LAMINADO HP250X62 (EXCLUSIVE MOBILIZAÇÃO E DESMOBILIZAÇÃO). AF_01/2020</t>
  </si>
  <si>
    <t>ESTACA METÁLICA PARA FUNDAÇÃO, UTILIZANDO PERFIL LAMINADO HP310X125 (EXCLUSIVE MOBILIZAÇÃO E DESMOBILIZAÇÃO). AF_01/2020</t>
  </si>
  <si>
    <t>ESTACA METÁLICA PARA FUNDAÇÃO, UTILIZANDO PERFIL LAMINADO HP310X79 (EXCLUSIVE MOBILIZAÇÃO E DESMOBILIZAÇÃO). AF_01/2020</t>
  </si>
  <si>
    <t>Estacas Pré-Moldadas</t>
  </si>
  <si>
    <t>ESTACA PRÉ-MOLDADA DE CONCRETO CENTRIFUGADO, SEÇÃO CIRCULAR, CAPACIDADE DE 100 TONELADAS, INCLUSO EMENDA (EXCLUSIVE MOBILIZAÇÃO E DESMOBILIZAÇÃO). AF_12/2019</t>
  </si>
  <si>
    <t>ESTACA PRÉ-MOLDADA DE CONCRETO SEÇÃO QUADRADA, CAPACIDADE DE 50 TONELADAS, INCLUSO EMENDA (EXCLUSIVE MOBILIZAÇÃO E DESMOBILIZAÇÃO). AF_12/2019</t>
  </si>
  <si>
    <t>ESTACA PRÉ-MOLDADA DE CONCRETO, SEÇÃO QUADRADA, CAPACIDADE DE 25 TONELADAS, INCLUSO EMENDA (EXCLUSIVE MOBILIZAÇÃO E DESMOBILIZAÇÃO). AF_12/2019</t>
  </si>
  <si>
    <t>Estacas Raiz</t>
  </si>
  <si>
    <t>ESTACA RAIZ, DIÂMETRO DE 20 CM, PERFURADA EM ROCHA (EXCLUSIVE MOBILIZAÇÃO E DESMOBILIZAÇÃO). AF_03/2020</t>
  </si>
  <si>
    <t>ESTACA RAIZ, DIÂMETRO DE 20 CM, SEM PRESENÇA DE ROCHA (EXCLUSIVE MOBILIZAÇÃO E DESMOBILIZAÇÃO). AF_03/2020</t>
  </si>
  <si>
    <t>ESTACA RAIZ, DIÂMETRO DE 31 CM, PERFURADA EM ROCHA (EXCLUSIVE MOBILIZAÇÃO E DESMOBILIZAÇÃO). AF_03/2020</t>
  </si>
  <si>
    <t>ESTACA RAIZ, DIÂMETRO DE 31 CM, SEM PRESENÇA DE ROCHA (EXCLUSIVE MOBILIZAÇÃO E DESMOBILIZAÇÃO). AF_03/2020</t>
  </si>
  <si>
    <t>ESTACA RAIZ, DIÂMETRO DE 40 CM, PERFURADA EM ROCHA (EXCLUSIVE MOBILIZAÇÃO E DESMOBILIZAÇÃO). AF_03/2020</t>
  </si>
  <si>
    <t>ESTACA RAIZ, DIÂMETRO DE 40 CM, SEM PRESENÇA DE ROCHA (EXCLUSIVE MOBILIZAÇÃO E DESMOBILIZAÇÃO). AF_03/2020</t>
  </si>
  <si>
    <t>ESTACA RAIZ, DIÂMETRO DE 45 CM, PERFURADA EM ROCHA (EXCLUSIVE MOBILIZAÇÃO E DESMOBILIZAÇÃO). AF_03/2020</t>
  </si>
  <si>
    <t>ESTACA RAIZ, DIÂMETRO DE 45 CM, SEM PRESENÇA DE ROCHA (EXCLUSIVE MOBILIZAÇÃO E DESMOBILIZAÇÃO). AF_03/2020</t>
  </si>
  <si>
    <t>Estacas em Hélice Contínua</t>
  </si>
  <si>
    <t>ESTACA HÉLICE CONTÍNUA, DIÂMETRO DE 30 CM, INCLUSO CONCRETO FCK=30MPA E ARMADURA MÍNIMA (EXCLUSIVE BOMBEAMENTO, MOBILIZAÇÃO E DESMOBILIZAÇÃO). AF_12/2019</t>
  </si>
  <si>
    <t>ESTACA HÉLICE CONTÍNUA, DIÂMETRO DE 50 CM, INCLUSO CONCRETO FCK=30MPA E ARMADURA MÍNIMA (EXCLUSIVE BOMBEAMENTO, MOBILIZAÇÃO E DESMOBILIZAÇÃO). AF_12/2019</t>
  </si>
  <si>
    <t>ESTACA HÉLICE CONTÍNUA, DIÂMETRO DE 70 CM, INCLUSO CONCRETO FCK=30MPA E ARMADURA MÍNIMA (EXCLUSIVE BOMBEAMENTO, MOBILIZAÇÃO E DESMOBILIZAÇÃO). AF_12/2019</t>
  </si>
  <si>
    <t>ESTACA HÉLICE CONTÍNUA, DIÂMETRO DE 80 CM, INCLUSO CONCRETO FCK=30MPA E ARMADURA MÍNIMA (EXCLUSIVE BOMBEAMENTO, MOBILIZAÇÃO E DESMOBILIZAÇÃO). AF_12/2019</t>
  </si>
  <si>
    <t>ESTACA HÉLICE CONTÍNUA, DIÂMETRO DE 90 CM, INCLUSO CONCRETO FCK=30MPA E ARMADURA MÍNIMA (EXCLUSIVE BOMBEAMENTO, MOBILIZAÇÃO E DESMOBILIZAÇÃO). AF_12/2019</t>
  </si>
  <si>
    <t>Estrutura e Trama para Cobertura</t>
  </si>
  <si>
    <t>FABRICAÇÃO E INSTALAÇÃO DE MEIA TESOURA DE MADEIRA NÃO APARELHADA, COM VÃO DE 10 M, PARA TELHA CERÂMICA OU DE CONCRETO,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</si>
  <si>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</si>
  <si>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</si>
  <si>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</si>
  <si>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</si>
  <si>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12 M, PARA TELHA ONDULADA DE FIBROCIMENTO, ALUMÍNIO,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</si>
  <si>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</si>
  <si>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</si>
  <si>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CERÂMICA OU DE CONCRETO,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</si>
  <si>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</si>
  <si>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CERÂMICA OU DE CONCRETO,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</si>
  <si>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</si>
  <si>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CERÂMICA OU DE CONCRETO,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</si>
  <si>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</si>
  <si>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CERÂMICA OU DE CONCRETO,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</si>
  <si>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</si>
  <si>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CERÂMICA OU DE CONCRETO,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</si>
  <si>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</si>
  <si>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CERÂMICA OU DE CONCRETO, INCLUSO IÇAMENTO. AF_07/2019</t>
  </si>
  <si>
    <t>FABRICAÇÃO E INSTALAÇÃO DE MEIA TESOURA DE MADEIRA NÃO APARELHADA, COM VÃO DE 9 M, PARA TELHA ONDULADA DE FIBROCIMENTO, ALUMÍNIO, PLÁSTICA OU TERMOACÚSTICA, INCLUSO IÇAMENTO.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</si>
  <si>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</si>
  <si>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</si>
  <si>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</si>
  <si>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</si>
  <si>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</si>
  <si>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</si>
  <si>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PONTALETES DE MADEIRA NÃO APARELHADA PARA TELHADOS COM MAIS QUE 2 ÁGUAS E COM TELHA CERÂMICA OU DE CONCRETO EM EDIFÍCIO INSTITUCIONAL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</si>
  <si>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</si>
  <si>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RESIDENCIAL TÉRREO, INCLUSO TRANSPORTE VERTICAL.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</si>
  <si>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</si>
  <si>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</si>
  <si>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TESOURA INTEIRA EM AÇO, VÃO DE 10 M, PARA TELHA CERÂMICA OU DE CONCRETO, INCLUSO IÇAMENTO. AF_07/2019</t>
  </si>
  <si>
    <t>FABRICAÇÃO E INSTALAÇÃO DE TESOURA INTEIRA EM AÇO, VÃO DE 10 M, PARA TELHA ONDULADA DE FIBROCIMENTO, METÁLICA, PLÁSTICA OU TERMOACÚSTICA, INCLUSO IÇAMENTO. AF_07/2019</t>
  </si>
  <si>
    <t>FABRICAÇÃO E INSTALAÇÃO DE TESOURA INTEIRA EM AÇO, VÃO DE 11 M, PARA TELHA CERÂMICA OU DE CONCRETO, INCLUSO IÇAMENTO. AF_07/2019</t>
  </si>
  <si>
    <t>FABRICAÇÃO E INSTALAÇÃO DE TESOURA INTEIRA EM AÇO, VÃO DE 11 M, PARA TELHA ONDULADA DE FIBROCIMENTO, METÁLICA, PLÁSTICA OU TERMOACÚSTICA, INCLUSO IÇAMENTO. AF_07/2019</t>
  </si>
  <si>
    <t>FABRICAÇÃO E INSTALAÇÃO DE TESOURA INTEIRA EM AÇO, VÃO DE 12 M, PARA TELHA CERÂMICA OU DE CONCRETO, INCLUSO IÇAMENTO. AF_07/2019</t>
  </si>
  <si>
    <t>FABRICAÇÃO E INSTALAÇÃO DE TESOURA INTEIRA EM AÇO, VÃO DE 12 M, PARA TELHA ONDULADA DE FIBROCIMENTO, METÁLICA, PLÁSTICA OU TERMOACÚSTICA, INCLUSO IÇAMENTO. AF_07/2019</t>
  </si>
  <si>
    <t>FABRICAÇÃO E INSTALAÇÃO DE TESOURA INTEIRA EM AÇO, VÃO DE 3 M, PARA TELHA CERÂMICA OU DE CONCRETO, INCLUSO IÇAMENTO. AF_07/2019</t>
  </si>
  <si>
    <t>FABRICAÇÃO E INSTALAÇÃO DE TESOURA INTEIRA EM AÇO, VÃO DE 3 M, PARA TELHA ONDULADA DE FIBROCIMENTO, METÁLICA, PLÁSTICA OU TERMOACÚSTICA, INCLUSO IÇAMENTO. AF_07/2019</t>
  </si>
  <si>
    <t>FABRICAÇÃO E INSTALAÇÃO DE TESOURA INTEIRA EM AÇO, VÃO DE 4 M, PARA TELHA CERÂMICA OU DE CONCRETO, INCLUSO IÇAMENTO. AF_07/2019</t>
  </si>
  <si>
    <t>FABRICAÇÃO E INSTALAÇÃO DE TESOURA INTEIRA EM AÇO, VÃO DE 4 M, PARA TELHA ONDULADA DE FIBROCIMENTO, METÁLICA, PLÁSTICA OU TERMOACÚSTICA, INCLUSO IÇAMENTO. AF_07/2019</t>
  </si>
  <si>
    <t>FABRICAÇÃO E INSTALAÇÃO DE TESOURA INTEIRA EM AÇO, VÃO DE 5 M, PARA TELHA CERÂMICA OU DE CONCRETO, INCLUSO IÇAMENTO. AF_07/2019</t>
  </si>
  <si>
    <t>FABRICAÇÃO E INSTALAÇÃO DE TESOURA INTEIRA EM AÇO, VÃO DE 5 M, PARA TELHA ONDULADA DE FIBROCIMENTO, METÁLICA, PLÁSTICA OU TERMOACÚSTICA, INCLUSO IÇAMENTO. AF_07/2019</t>
  </si>
  <si>
    <t>FABRICAÇÃO E INSTALAÇÃO DE TESOURA INTEIRA EM AÇO, VÃO DE 6 M, PARA TELHA CERÂMICA OU DE CONCRETO, INCLUSO IÇAMENTO. AF_07/2019</t>
  </si>
  <si>
    <t>FABRICAÇÃO E INSTALAÇÃO DE TESOURA INTEIRA EM AÇO, VÃO DE 6 M, PARA TELHA ONDULADA DE FIBROCIMENTO, METÁLICA, PLÁSTICA OU TERMOACÚSTICA, INCLUSO IÇAMENTO. AF_07/2019</t>
  </si>
  <si>
    <t>FABRICAÇÃO E INSTALAÇÃO DE TESOURA INTEIRA EM AÇO, VÃO DE 7 M, PARA TELHA CERÂMICA OU DE CONCRETO, INCLUSO IÇAMENTO. AF_07/2019</t>
  </si>
  <si>
    <t>FABRICAÇÃO E INSTALAÇÃO DE TESOURA INTEIRA EM AÇO, VÃO DE 7 M, PARA TELHA ONDULADA DE FIBROCIMENTO, METÁLICA, PLÁSTICA OU TERMOACÚSTICA, INCLUSO IÇAMENTO. AF_07/2019</t>
  </si>
  <si>
    <t>FABRICAÇÃO E INSTALAÇÃO DE TESOURA INTEIRA EM AÇO, VÃO DE 8 M, PARA TELHA CERÂMICA OU DE CONCRETO, INCLUSO IÇAMENTO. AF_07/2019</t>
  </si>
  <si>
    <t>FABRICAÇÃO E INSTALAÇÃO DE TESOURA INTEIRA EM AÇO, VÃO DE 8 M, PARA TELHA ONDULADA DE FIBROCIMENTO, METÁLICA, PLÁSTICA OU TERMOACÚSTICA, INCLUSO IÇAMENTO, INCLUSO IÇAMENTO. AF_07/2019</t>
  </si>
  <si>
    <t>FABRICAÇÃO E INSTALAÇÃO DE TESOURA INTEIRA EM AÇO, VÃO DE 9 M, PARA TELHA CERÂMICA OU DE CONCRETO, INCLUSO IÇAMENTO. AF_07/2019</t>
  </si>
  <si>
    <t>FABRICAÇÃO E INSTALAÇÃO DE TESOURA INTEIRA EM AÇO, VÃO DE 9 M, PARA TELHA ONDULADA DE FIBROCIMENTO, METÁLICA, PLÁSTICA OU TERMOACÚSTICA, INCLUSO IÇAMENTO. AF_07/2019</t>
  </si>
  <si>
    <t>FABRICAÇÃO E INSTALAÇÃO DE TESOURA INTEIRA EM MADEIRA NÃO APARELHADA, VÃO DE 10 M, PARA TELHA CERÂMICA OU DE CONCRETO,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</si>
  <si>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</si>
  <si>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CERÂMICA OU DE CONCRETO,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</si>
  <si>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</si>
  <si>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CERÂMICA OU DE CONCRETO, INCLUSO IÇAMENTO. AF_07/2019</t>
  </si>
  <si>
    <t>FABRICAÇÃO E INSTALAÇÃO DE TESOURA INTEIRA EM MADEIRA NÃO APARELHADA, VÃO DE 12 M, PARA TELHA ONDULADA DE FIBROCIMENTO, METÁLICA, PLÁSTICA OU TERMOACÚSTICA, INCLUSO IÇAMENTO. AF_07/2019</t>
  </si>
  <si>
    <t>FABRICAÇÃO E INSTALAÇÃO DE TESOURA INTEIRA EM MADEIRA NÃO APARELHADA, VÃO DE 3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</si>
  <si>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</si>
  <si>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CERÂMICA OU DE CONCRETO,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</si>
  <si>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</si>
  <si>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CERÂMICA OU DE CONCRETO,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</si>
  <si>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</si>
  <si>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CERÂMICA OU DE CONCRETO,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</si>
  <si>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</si>
  <si>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CERÂMICA OU DE CONCRETO,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</si>
  <si>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</si>
  <si>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CERÂMICA OU DE CONCRETO,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</si>
  <si>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</si>
  <si>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CERÂMICA OU DE CONCRETO, INCLUSO IÇAMENTO. AF_07/2019</t>
  </si>
  <si>
    <t>FABRICAÇÃO E INSTALAÇÃO DE TESOURA INTEIRA EM MADEIRA NÃO APARELHADA, VÃO DE 9 M, PARA TELHA ONDULADA DE FIBROCIMENTO, METÁLICA, PLÁSTICA OU TERMOACÚSTICA, INCLUSO IÇAMENTO. AF_07/2019</t>
  </si>
  <si>
    <t>INSTALAÇÃO DE TESOURA (INTEIRA OU MEIA), BIAPOIADA, EM MADEIRA NÃO APARELHADA, PARA VÃOS MAIORES OU IGUAIS A 10,0 M E MENORES QUE 12,0 M, INCLUSO IÇAMENTO. AF_07/2019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</si>
  <si>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</si>
  <si>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</si>
  <si>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</si>
  <si>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EM AÇO, PARA VÃOS MAIORES OU IGUAIS A 10,0 M E MENORES QUE 12,0 M,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</si>
  <si>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</si>
  <si>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</si>
  <si>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</si>
  <si>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RETIRADA E RECOLOCAÇÃO DE CAIBRO EM TELHADOS DE ATÉ 2 ÁGUAS COM TELHA CERÂMICA CAPA-CANAL, INCLUSO TRANSPORTE VERTICAL. AF_07/2019</t>
  </si>
  <si>
    <t>RETIRADA E RECOLOCAÇÃO DE CAIBRO EM TELHADOS DE ATÉ 2 ÁGUAS COM TELHA CERÂMICA OU DE CONCRETO DE ENCAIXE, INCLUSO TRANSPORTE VERTICAL. AF_07/2019</t>
  </si>
  <si>
    <t>RETIRADA E RECOLOCAÇÃO DE CAIBRO EM TELHADOS DE MAIS DE 2 ÁGUAS COM TELHA CERÂMICA CAPA-CANAL,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</si>
  <si>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</si>
  <si>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</si>
  <si>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RIPA EM TELHADOS DE ATÉ 2 ÁGUAS COM TELHA CERÂMICA OU DE CONCRETO DE ENCAIXE, INCLUSO TRANSPORTE VERTICAL. AF_07/2019</t>
  </si>
  <si>
    <t>RETIRADA E RECOLOCAÇÃO DE RIPA EM TELHADOS DE MAIS DE 2 ÁGUAS COM TELHA CERÂMICA CAPA-CANAL, INCLUSO TRANSPORTE VERTICAL. AF_07/2019</t>
  </si>
  <si>
    <t>RETIRADA E RECOLOCAÇÃO DE RIPA EM TELHADOS DE MAIS DE 2 ÁGUAS COM TELHA CERÂMICA OU DE CONCRETO DE ENCAIXE, INCLUSO TRANSPORTE VERTICAL. AF_07/2019</t>
  </si>
  <si>
    <t>TRAMA DE AÇO COMPOSTA POR RIPAS E CAIBROS PARA TELHADOS DE ATÉ 2 ÁGUAS PARA TELHA CERÂMICA CAPA-CANAL, INCLUSO TRANSPORTE VERTICAL. AF_07/2019</t>
  </si>
  <si>
    <t>TRAMA DE AÇO COMPOSTA POR RIPAS E CAIBROS PARA TELHADOS DE ATÉ 2 ÁGUAS PARA TELHA DE ENCAIXE DE CERÂMICA OU DE CONCRETO, INCLUSO TRANSPORTE VERTICAL. AF_07/2019</t>
  </si>
  <si>
    <t>TRAMA DE AÇO COMPOSTA POR RIPAS E CAIBROS PARA TELHADOS DE MAIS DE 2 ÁGUAS PARA TELHA CERÂMICA CAPA-CANAL, INCLUSO TRANSPORTE VERTICAL. AF_07/2019</t>
  </si>
  <si>
    <t>TRAMA DE AÇO COMPOSTA POR RIPAS E CAIBROS PARA TELHADOS DE MAIS DE 2 ÁGUAS PARA TELHA DE ENCAIXE DE CERÂMICA OU DE CONCRETO, INCLUSO TRANSPORTE VERTICAL. AF_07/2019</t>
  </si>
  <si>
    <t>TRAMA DE AÇO COMPOSTA POR RIPAS PARA TELHADOS DE ATÉ 2 ÁGUAS PARA TELHA CERÂMICA CAPA-CANAL, INCLUSO TRANSPORTE VERTICAL. AF_07/2019</t>
  </si>
  <si>
    <t>TRAMA DE AÇO COMPOSTA POR RIPAS PARA TELHADOS DE ATÉ 2 ÁGUAS PARA TELHA DE ENCAIXE DE CERÂMICA OU DE CONCRETO, INCLUSO TRANSPORTE VERTICAL. AF_07/2019</t>
  </si>
  <si>
    <t>TRAMA DE AÇO COMPOSTA POR RIPAS PARA TELHADOS DE MAIS DE 2 ÁGUAS PARA TELHA CERÂMICA CAPA-CANAL,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</si>
  <si>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</si>
  <si>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</si>
  <si>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CAIBROS E TERÇAS PARA TELHADOS DE ATÉ 2 ÁGUAS PARA TELHA DE ENCAIXE DE CERÂMICA OU DE CONCRETO, INCLUSO TRANSPORTE VERTICAL. AF_07/2019</t>
  </si>
  <si>
    <t>TRAMA DE AÇO COMPOSTA POR RIPAS, CAIBROS E TERÇAS PARA TELHADOS DE MAIS DE 2 ÁGUAS PARA TELHA CERÂMICA CAPA-CANAL, INCLUSO TRANSPORTE VERTICAL. AF_07/2019</t>
  </si>
  <si>
    <t>TRAMA DE AÇO COMPOSTA POR RIPAS, CAIBROS E TERÇAS PARA TELHADOS DE MAIS DE 2 ÁGUAS PARA TELHA DE ENCAIXE DE CERÂMICA OU DE CONCRETO, INCLUSO TRANSPORTE VERTICAL. AF_07/2019</t>
  </si>
  <si>
    <t>TRAMA DE AÇO COMPOSTA POR TERÇAS PARA TELHADOS DE ATÉ 2 ÁGUAS PARA TELHA ESTRUTURAL DE FIBROCIMENTO, INCLUSO TRANSPORTE VERTICAL. AF_07/2019</t>
  </si>
  <si>
    <t>TRAMA DE AÇO COMPOSTA POR TERÇAS PARA TELHADOS DE ATÉ 2 ÁGUAS PARA TELHA ONDULADA DE FIBROCIMENTO, METÁLICA, PLÁSTICA OU TERMOACÚSTICA, INCLUSO TRANSPORTE VERTICAL (EM KG). AF_07/2019</t>
  </si>
  <si>
    <t>TRAMA DE AÇO COMPOSTA POR TERÇAS PARA TELHADOS DE ATÉ 2 ÁGUAS PARA TELHA ONDULADA DE FIBROCIMENTO, METÁLICA, PLÁSTICA OU TERMOACÚSTICA,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</si>
  <si>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</si>
  <si>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</si>
  <si>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CERÂMICA CAPA-CANAL, INCLUSO TRANSPORTE VERTICAL. AF_07/2019</t>
  </si>
  <si>
    <t>TRAMA DE MADEIRA COMPOSTA POR RIPAS, CAIBROS E TERÇAS PARA TELHADOS DE MAIS QUE 2 ÁGUAS PARA TELHA DE ENCAIXE DE CERÂMICA OU DE CONCRETO, INCLUSO TRANSPORTE VERTICAL. AF_07/2019</t>
  </si>
  <si>
    <t>TRAMA DE MADEIRA COMPOSTA POR TERÇAS PARA TELHADOS DE ATÉ 2 ÁGUAS PARA TELHA ESTRUTURAL DE FIBROCIMENTO, INCLUSO TRANSPORTE VERTICAL. AF_07/2019</t>
  </si>
  <si>
    <t>TRAMA DE MADEIRA COMPOSTA POR TERÇAS PARA TELHADOS DE ATÉ 2 ÁGUAS PARA TELHA ONDULADA DE FIBROCIMENTO, METÁLICA, PLÁSTICA OU TERMOACÚSTICA, INCLUSO TRANSPORTE VERTICAL. AF_07/2019</t>
  </si>
  <si>
    <t>Estruturas Pré-Fabricadas e Pré-Moldadas</t>
  </si>
  <si>
    <t>FORNECIMENTO E MONTAGEM DE ESCADAS PRÉ-FABRICADAS, INCLUSO IÇAMENTO COM GUINDASTE. AF_03/2024</t>
  </si>
  <si>
    <t>FORNECIMENTO E MONTAGEM DE LAJES ALVEOLARES PRÉ-FABRICADAS, INCLUSO IÇAMENTO COM GUINDASTE. AF_03/2024</t>
  </si>
  <si>
    <t>FORNECIMENTO E MONTAGEM DE PAINÉIS ESTRUTURAIS PRÉ-FABRICADOS, INCLUSO IÇAMENTO COM GUINDASTE. AF_03/2024</t>
  </si>
  <si>
    <t>FORNECIMENTO E MONTAGEM DE PILARES PRÉ-FABRICADOS, INCLUSO IÇAMENTO COM GUINDASTE. AF_03/2024</t>
  </si>
  <si>
    <t>FORNECIMENTO E MONTAGEM DE PRÉ-LAJE TRELIÇADA PRÉ-FABRICADAS, INCLUSO IÇAMENTO COM GUINDASTE. AF_03/2024</t>
  </si>
  <si>
    <t>FORNECIMENTO E MONTAGEM DE TERÇAS PRÉ-FABRICADAS, INCLUSO IÇAMENTO COM GUINDASTE. AF_03/2024</t>
  </si>
  <si>
    <t>FORNECIMENTO E MONTAGEM DE TESOURAS PRÉ-FABRICADAS, INCLUSO IÇAMENTO COM GUINDASTE. AF_03/2024</t>
  </si>
  <si>
    <t>FORNECIMENTO E MONTAGEM DE VIGAS CALHA PRÉ-FABRICADAS, INCLUSO IÇAMENTO COM GUINDASTE. AF_03/2024</t>
  </si>
  <si>
    <t>FORNECIMENTO E MONTAGEM DE VIGAS PRÉ-FABRICADAS, INCLUSO IÇAMENTO COM GUINDASTE. AF_03/2024</t>
  </si>
  <si>
    <t>PEÇA CIRCULAR PRÉ-MOLDADA, VOLUME DE CONCRETO ACIMA DE 100 LITROS, TAXA DE AÇO APROXIMADA DE 30KG/M³. AF_03/2024</t>
  </si>
  <si>
    <t>PEÇA CIRCULAR PRÉ-MOLDADA, VOLUME DE CONCRETO DE 10 A 30 LITROS, TAXA DE FIBRA DE POLIPROPILENO APROXIMADA DE 6 KG/M³. AF_03/2024_PS</t>
  </si>
  <si>
    <t>PEÇA CIRCULAR PRÉ-MOLDADA, VOLUME DE CONCRETO DE 30 A 100 LITROS, TAXA DE AÇO APROXIMADA DE 30KG/M³. AF_03/2024</t>
  </si>
  <si>
    <t>PEÇA RETANGULAR PRÉ-MOLDADA, VOLUME DE CONCRETO ACIMA DE 100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</si>
  <si>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</si>
  <si>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</si>
  <si>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DE 30 A 70 LITROS, TAXA DE AÇO APROXIMADA DE 70KG/M³. AF_03/2024</t>
  </si>
  <si>
    <t>PEÇA RETANGULAR PRÉ-MOLDADA, VOLUME DE CONCRETO DE ATÉ 10 LITROS, TAXA DE AÇO APROXIMADA DE 30KG/M³. AF_03/2024</t>
  </si>
  <si>
    <t>Estruturas de Contenção - Estacas, Paredes Diafragma e Mureta Guia</t>
  </si>
  <si>
    <t>CONTENÇÃO EM CORTINA COM ESTACAS ESPAÇADAS COM 30 CM DE DIÂMETRO E PROFUNDIDADE ATÉ 20 METROS. AF_02/2025</t>
  </si>
  <si>
    <t>CONTENÇÃO EM CORTINA COM ESTACAS ESPAÇADAS COM 40 CM DE DIÂMETRO E PROFUNDIDADE ATÉ 20 METROS. AF_02/2025</t>
  </si>
  <si>
    <t>CONTENÇÃO EM CORTINA COM ESTACAS ESPAÇADAS COM 50 CM DE DIÂMETRO E PROFUNDIDADE ATÉ 20 METROS. AF_02/2025</t>
  </si>
  <si>
    <t>CONTENÇÃO EM CORTINA COM ESTACAS ESPAÇADAS COM 60 CM DE DIÂMETRO E PROFUNDIDADE ATÉ 20 METROS. AF_02/2025</t>
  </si>
  <si>
    <t>CONTENÇÃO EM CORTINA COM ESTACAS SECANTES COM 40 CM DE DIÂMETRO E PROFUNDIDADE ATÉ 20 METROS. AF_02/2025</t>
  </si>
  <si>
    <t>CONTENÇÃO EM CORTINA COM ESTACAS SECANTES COM 50 CM DE DIÂMETRO E PROFUNDIDADE ATÉ 20 METROS. AF_02/2025</t>
  </si>
  <si>
    <t>CONTENÇÃO EM PAREDE DIAFRAGMA COM 30 CM DE ESPESSURA E PROFUNDIDADE ATÉ 25 METROS. AF_02/2025</t>
  </si>
  <si>
    <t>CONTENÇÃO EM PAREDE DIAFRAGMA COM 40 CM DE ESPESSURA E PROFUNDIDADE ATÉ 25 METROS. AF_02/2025</t>
  </si>
  <si>
    <t>CONTENÇÃO EM PAREDE DIAFRAGMA COM 50 CM DE ESPESSURA E PROFUNDIDADE ATÉ 25 METROS. AF_02/2025</t>
  </si>
  <si>
    <t>CONTENÇÃO EM PAREDE DIAFRAGMA COM 60 CM DE ESPESSURA E PROFUNDIDADE ATÉ 25 METROS. AF_02/2025</t>
  </si>
  <si>
    <t>CONTENÇÃO EM PAREDE DIAFRAGMA COM 80 CM DE ESPESSURA E PROFUNDIDADE ATÉ 25 METROS. AF_02/2025</t>
  </si>
  <si>
    <t>EXECUÇÃO DE MURETA GUIA PARA CONTENÇÃO/FUNDAÇÃO, PARA LAMELAS ATÉ 0,80 M DE LARGURA. AF_02/2025</t>
  </si>
  <si>
    <t>Estruturas de Contenção - Perfis Pranchados, Cortinas e Muros de Arrimo</t>
  </si>
  <si>
    <t>ARMAÇÃO DE CORTINA DE CONTENÇÃO EM CONCRETO ARMADO, COM AÇO CA-50 DE 10 MM - MONTAGEM. AF_11/2024</t>
  </si>
  <si>
    <t>ARMAÇÃO DE CORTINA DE CONTENÇÃO EM CONCRETO ARMADO, COM AÇO CA-50 DE 12,5 MM - MONTAGEM. AF_11/2024</t>
  </si>
  <si>
    <t>ARMAÇÃO DE CORTINA DE CONTENÇÃO EM CONCRETO ARMADO, COM AÇO CA-50 DE 16 MM - MONTAGEM. AF_11/2024</t>
  </si>
  <si>
    <t>ARMAÇÃO DE CORTINA DE CONTENÇÃO EM CONCRETO ARMADO, COM AÇO CA-50 DE 20 MM - MONTAGEM. AF_11/2024</t>
  </si>
  <si>
    <t>ARMAÇÃO DE CORTINA DE CONTENÇÃO EM CONCRETO ARMADO, COM AÇO CA-50 DE 25 MM - MONTAGEM. AF_11/2024</t>
  </si>
  <si>
    <t>ARMAÇÃO DE CORTINA DE CONTENÇÃO EM CONCRETO ARMADO, COM AÇO CA-50 DE 6,3 MM - MONTAGEM. AF_11/2024</t>
  </si>
  <si>
    <t>ARMAÇÃO DE CORTINA DE CONTENÇÃO EM CONCRETO ARMADO, COM AÇO CA-50 DE 8 MM - MONTAGEM. AF_11/2024</t>
  </si>
  <si>
    <t>CONCRETAGEM DE CORTINA DE CONTENÇÃO, ATRAVÉS DE BOMBA - LANÇAMENTO, ADENSAMENTO E ACABAMENTO. AF_11/2024</t>
  </si>
  <si>
    <t>CONTENÇÃO EM PERFIL PRANCHADO COM PAINEL TRELIÇADO DUPLA FACE DE CONCRETO PRÉ-FABRICADO, PERFIS ESPAÇADOS A 1,5 M PARA 1 SUBSOLO. AF_11/2024</t>
  </si>
  <si>
    <t>CONTENÇÃO EM PERFIL PRANCHADO COM PAINEL TRELIÇADO DUPLA FACE DE CONCRETO PRÉ-FABRICADO, PERFIS ESPAÇADOS A 1,5 M PARA 2 OU MAIS SUBSOLOS. AF_11/2024</t>
  </si>
  <si>
    <t>CONTENÇÃO EM PERFIL PRANCHADO COM PAINEL TRELIÇADO DUPLA FACE DE CONCRETO PRÉ-FABRICADO, PERFIS ESPAÇADOS A 2 M PARA 1 SUBSOLO. AF_11/2024</t>
  </si>
  <si>
    <t>CONTENÇÃO EM PERFIL PRANCHADO COM PAINEL TRELIÇADO DUPLA FACE DE CONCRETO PRÉ-FABRICADO, PERFIS ESPAÇADOS A 2 M PARA 2 OU MAIS SUBSOLOS. AF_11/2024</t>
  </si>
  <si>
    <t>CONTENÇÃO EM PERFIL PRANCHADO COM PRANCHÃO DE MADEIRA, PERFIS ESPAÇADOS A 1,5 M PARA 1 SUBSOLO. AF_11/2024</t>
  </si>
  <si>
    <t>CONTENÇÃO EM PERFIL PRANCHADO COM PRANCHÃO DE MADEIRA, PERFIS ESPAÇADOS A 1,5 M PARA 2 OU MAIS SUBSOLOS. AF_11/2024</t>
  </si>
  <si>
    <t>CONTENÇÃO EM PERFIL PRANCHADO COM PRANCHÃO DE MADEIRA, PERFIS ESPAÇADOS A 2 M PARA 1 SUBSOLO. AF_11/2024</t>
  </si>
  <si>
    <t>CONTENÇÃO EM PERFIL PRANCHADO COM PRANCHÃO DE MADEIRA, PERFIS ESPAÇADOS A 2 M PARA 2 OU MAIS SUBSOLOS. AF_11/2024</t>
  </si>
  <si>
    <t>FABRICAÇÃO, MONTAGEM E DESMONTAGEM DE FÔRMA PARA CORTINA DE CONTENÇÃO, EM CHAPA DE MADEIRA COMPENSADA PLASTIFICADA, E = 18 MM, 10 UTILIZAÇÕES. AF_11/2024</t>
  </si>
  <si>
    <t>MURO DE ARRIMO COM BLOCOS DE CONCRETO ESTRUTURAL E PILARES INTERMEDIÁRIOS, COM ALTURA MAIOR QUE 1,6 M E MENOR OU IGUAL A 2,8 M (EXCETO FUNDAÇÃO). AF_11/2024</t>
  </si>
  <si>
    <t>MURO DE ARRIMO COM BLOCOS DE CONCRETO ESTRUTURAL E PILARES INTERMEDIÁRIOS, COM ALTURA MAIOR QUE 2,8 M E MENOR OU IGUAL A 4,0 M (EXCETO FUNDAÇÃO). AF_11/2024</t>
  </si>
  <si>
    <t>MURO DE ARRIMO COM BLOCOS DE CONCRETO ESTRUTURAL, ATÉ 1,6 M DE ALTURA (EXCETO FUNDAÇÃO). AF_11/2024</t>
  </si>
  <si>
    <t>Estruturas de Madeira</t>
  </si>
  <si>
    <t>PILAR DE MADEIRA ROLIÇA, EUCALIPTO OU EQUIVALENTE DA REGIÃO, FIXADO COM PORTA PILAR METÁLICO, DIÂMETRO DE 12 A 15 CM, APOIO ARTICULADO, COMPRIMENTO DE 3 M. AF_03/2024</t>
  </si>
  <si>
    <t>PILAR DE MADEIRA ROLIÇA, EUCALIPTO OU EQUIVALENTE DA REGIÃO, FIXADO COM PORTA PILAR METÁLICO, DIÂMETRO DE 12 A 15 CM, APOIO ARTICULADO, COMPRIMENTO DE 6 M. AF_03/2024</t>
  </si>
  <si>
    <t>PILAR DE MADEIRA ROLIÇA, EUCALIPTO OU EQUIVALENTE DA REGIÃO, FIXADO COM PORTA PILAR METÁLICO, DIÂMETRO DE 12 A 15 CM, APOIO ENGASTADO, COMPRIMENTO DE 3 M. AF_03/2024</t>
  </si>
  <si>
    <t>PILAR DE MADEIRA ROLIÇA, EUCALIPTO OU EQUIVALENTE DA REGIÃO, FIXADO COM PORTA PILAR METÁLICO, DIÂMETRO DE 12 A 15 CM, APOIO ENGASTADO, COMPRIMENTO DE 6 M. AF_03/2024</t>
  </si>
  <si>
    <t>PILAR DE MADEIRA ROLIÇA, EUCALIPTO OU EQUIVALENTE DA REGIÃO, FIXADO COM PORTA PILAR METÁLICO, DIÂMETRO DE 16 A 20 CM, APOIO ARTICULADO, COMPRIMENTO DE 3 M. AF_03/2024</t>
  </si>
  <si>
    <t>PILAR DE MADEIRA ROLIÇA, EUCALIPTO OU EQUIVALENTE DA REGIÃO, FIXADO COM PORTA PILAR METÁLICO, DIÂMETRO DE 16 A 20 CM, APOIO ARTICULADO, COMPRIMENTO DE 6 M. AF_03/2024</t>
  </si>
  <si>
    <t>PILAR DE MADEIRA ROLIÇA, EUCALIPTO OU EQUIVALENTE DA REGIÃO, FIXADO COM PORTA PILAR METÁLICO, DIÂMETRO DE 16 A 20 CM, APOIO ENGASTADO, COMPRIMENTO DE 3 M. AF_03/2024</t>
  </si>
  <si>
    <t>PILAR DE MADEIRA ROLIÇA, EUCALIPTO OU EQUIVALENTE DA REGIÃO, FIXADO COM PORTA PILAR METÁLICO, DIÂMETRO DE 16 A 20 CM, APOIO ENGASTADO, COMPRIMENTO DE 6 M. AF_03/2024</t>
  </si>
  <si>
    <t>PILAR DE MADEIRA ROLIÇA, EUCALIPTO OU EQUIVALENTE DA REGIÃO, FIXADO COM PORTA PILAR METÁLICO, DIÂMETRO DE 21 A 29 CM, APOIO ARTICULADO, COMPRIMENTO DE 3 M. AF_03/2024</t>
  </si>
  <si>
    <t>PILAR DE MADEIRA ROLIÇA, EUCALIPTO OU EQUIVALENTE DA REGIÃO, FIXADO COM PORTA PILAR METÁLICO, DIÂMETRO DE 21 A 29 CM, APOIO ARTICULADO, COMPRIMENTO DE 6 M. AF_03/2024</t>
  </si>
  <si>
    <t>PILAR DE MADEIRA ROLIÇA, EUCALIPTO OU EQUIVALENTE DA REGIÃO, FIXADO COM PORTA PILAR METÁLICO, DIÂMETRO DE 21 A 29 CM, APOIO ENGASTADO, COMPRIMENTO DE 3 M. AF_03/2024</t>
  </si>
  <si>
    <t>PILAR DE MADEIRA ROLIÇA, EUCALIPTO OU EQUIVALENTE DA REGIÃO, FIXADO COM PORTA PILAR METÁLICO, DIÂMETRO DE 21 A 29 CM, APOIO ENGASTADO, COMPRIMENTO DE 6 M. AF_03/2024</t>
  </si>
  <si>
    <t>PILAR DE MADEIRA ROLIÇA, EUCALIPTO OU EQUIVALENTE DA REGIÃO, FIXADO COM PORTA PILAR METÁLICO, DIÂMETRO DE 30 A 34 CM, APOIO ARTICULADO, COMPRIMENTO DE 3 M. AF_03/2024</t>
  </si>
  <si>
    <t>PILAR DE MADEIRA ROLIÇA, EUCALIPTO OU EQUIVALENTE DA REGIÃO, FIXADO COM PORTA PILAR METÁLICO, DIÂMETRO DE 30 A 34 CM, APOIO ARTICULADO, COMPRIMENTO DE 6 M. AF_03/2024</t>
  </si>
  <si>
    <t>PILAR DE MADEIRA ROLIÇA, EUCALIPTO OU EQUIVALENTE DA REGIÃO, FIXADO COM PORTA PILAR METÁLICO, DIÂMETRO DE 30 A 34 CM, APOIO ENGASTADO, COMPRIMENTO DE 3 M. AF_03/2024</t>
  </si>
  <si>
    <t>PILAR DE MADEIRA ROLIÇA, EUCALIPTO OU EQUIVALENTE DA REGIÃO, FIXADO COM PORTA PILAR METÁLICO, DIÂMETRO DE 30 A 34 CM, APOIO ENGASTADO, COMPRIMENTO DE 6 M. AF_03/2024</t>
  </si>
  <si>
    <t>PILAR DE MADEIRA ROLIÇA, EUCALIPTO OU EQUIVALENTE DA REGIÃO, FIXADO COM VERGALHÃO, DIÂMETRO DE 12 A 15 CM, APOIO ARTICULADO, COMPRIMENTO DE 3 M. AF_03/2024</t>
  </si>
  <si>
    <t>PILAR DE MADEIRA ROLIÇA, EUCALIPTO OU EQUIVALENTE DA REGIÃO, FIXADO COM VERGALHÃO, DIÂMETRO DE 12 A 15 CM, APOIO ARTICULADO, COMPRIMENTO DE 6 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</si>
  <si>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</si>
  <si>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</si>
  <si>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</si>
  <si>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</si>
  <si>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</si>
  <si>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</si>
  <si>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PORTA PILAR METÁLICO, SEÇÃO QUADRADA 10 X 10 CM, APOIO ARTICULADO, COMPRIMENTO DE 3 M. AF_03/2024</t>
  </si>
  <si>
    <t>PILAR DE MADEIRA SERRADA, MAÇARANDUBA OU EQUIVALENTE DA REGIÃO, NÃO APARELHADO, FIXADO COM PORTA PILAR METÁLICO, SEÇÃO QUADRADA 10 X 10 CM, APOIO ARTICULADO, COMPRIMENTO DE 6 M. AF_03/2024</t>
  </si>
  <si>
    <t>PILAR DE MADEIRA SERRADA, MAÇARANDUBA OU EQUIVALENTE DA REGIÃO, NÃO APARELHADO, FIXADO COM PORTA PILAR METÁLICO, SEÇÃO QUADRADA 10 X 10 CM, APOIO ENGASTADO, COMPRIMENTO DE 3 M. AF_03/2024</t>
  </si>
  <si>
    <t>PILAR DE MADEIRA SERRADA, MAÇARANDUBA OU EQUIVALENTE DA REGIÃO, NÃO APARELHADO, FIXADO COM PORTA PILAR METÁLICO, SEÇÃO QUADRADA 10 X 10 CM, APOIO ENGASTADO, COMPRIMENTO DE 6 M. AF_03/2024</t>
  </si>
  <si>
    <t>PILAR DE MADEIRA SERRADA, MAÇARANDUBA OU EQUIVALENTE DA REGIÃO, NÃO APARELHADO, FIXADO COM PORTA PILAR METÁLICO, SEÇÃO QUADRADA 15 X 15 CM, APOIO ARTICULADO, COMPRIMENTO DE 3 M. AF_03/2024</t>
  </si>
  <si>
    <t>PILAR DE MADEIRA SERRADA, MAÇARANDUBA OU EQUIVALENTE DA REGIÃO, NÃO APARELHADO, FIXADO COM PORTA PILAR METÁLICO, SEÇÃO QUADRADA 15 X 15 CM, APOIO ARTICULADO, COMPRIMENTO DE 6 M. AF_03/2024</t>
  </si>
  <si>
    <t>PILAR DE MADEIRA SERRADA, MAÇARANDUBA OU EQUIVALENTE DA REGIÃO, NÃO APARELHADO, FIXADO COM PORTA PILAR METÁLICO, SEÇÃO QUADRADA 15 X 15 CM, APOIO ENGASTADO, COMPRIMENTO DE 3 M. AF_03/2024</t>
  </si>
  <si>
    <t>PILAR DE MADEIRA SERRADA, MAÇARANDUBA OU EQUIVALENTE DA REGIÃO, NÃO APARELHADO, FIXADO COM PORTA PILAR METÁLICO, SEÇÃO QUADRADA 15 X 15 CM, APOIO ENGASTADO, COMPRIMENTO DE 6 M. AF_03/2024</t>
  </si>
  <si>
    <t>PILAR DE MADEIRA SERRADA, MAÇARANDUBA OU EQUIVALENTE DA REGIÃO, NÃO APARELHADO, FIXADO COM PORTA PILAR METÁLICO, SEÇÃO QUADRADA 20 X 20 CM, APOIO ARTICULADO, COMPRIMENTO DE 3 M. AF_03/2024</t>
  </si>
  <si>
    <t>PILAR DE MADEIRA SERRADA, MAÇARANDUBA OU EQUIVALENTE DA REGIÃO, NÃO APARELHADO, FIXADO COM PORTA PILAR METÁLICO, SEÇÃO QUADRADA 20 X 20 CM, APOIO ARTICULADO, COMPRIMENTO DE 6 M. AF_03/2024</t>
  </si>
  <si>
    <t>PILAR DE MADEIRA SERRADA, MAÇARANDUBA OU EQUIVALENTE DA REGIÃO, NÃO APARELHADO, FIXADO COM PORTA PILAR METÁLICO, SEÇÃO QUADRADA 20 X 20 CM, APOIO ENGASTADO, COMPRIMENTO DE 3 M. AF_03/2024</t>
  </si>
  <si>
    <t>PILAR DE MADEIRA SERRADA, MAÇARANDUBA OU EQUIVALENTE DA REGIÃO, NÃO APARELHADO, FIXADO COM PORTA PILAR METÁLICO, SEÇÃO QUADRADA 20 X 20 CM, APOIO ENGASTADO,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</si>
  <si>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</si>
  <si>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</si>
  <si>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</si>
  <si>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</si>
  <si>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</si>
  <si>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</si>
  <si>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PISO DE MADEIRA, SOBRE VIGOTAS DE MADEIRA SEÇÃO 7,5 X 15 CM.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</si>
  <si>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</si>
  <si>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</si>
  <si>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</si>
  <si>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</si>
  <si>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</si>
  <si>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</si>
  <si>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APARELHADA, SEÇÃO RETANGULAR 7,5 X 23 CM. AF_03/2024</t>
  </si>
  <si>
    <t>VIGA DE MADEIRA SERRADA, MAÇARANDUBA OU EQUIVALENTE DA REGIÃO, APARELHADA, SEÇÃO RETANGULAR 8 X 30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</si>
  <si>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</si>
  <si>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</si>
  <si>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</si>
  <si>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</si>
  <si>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</si>
  <si>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</si>
  <si>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NÃO APARELHADA, SEÇÃO RETANGULAR 7,5 X 23 CM. AF_03/2024</t>
  </si>
  <si>
    <t>VIGA DE MADEIRA SERRADA, MAÇARANDUBA OU EQUIVALENTE DA REGIÃO, NÃO APARELHADA, SEÇÃO RETANGULAR 8 X 16 CM. AF_03/2024</t>
  </si>
  <si>
    <t>VIGA DE MADEIRA SERRADA, MAÇARANDUBA OU EQUIVALENTE DA REGIÃO, NÃO APARELHADA, SEÇÃO RETANGULAR 8 X 30 CM. AF_03/2024</t>
  </si>
  <si>
    <t>VIGA DE MADEIRA SERRADA, PINUS OU EQUIVALENTE DA REGIÃO, SEÇÃO RETANGULAR 7,5 X 10 CM. AF_03/2024</t>
  </si>
  <si>
    <t>VIGA DE MADEIRA SERRADA, PINUS OU EQUIVALENTE DA REGIÃO, SEÇÃO RETANGULAR 7,5 X 15 CM. AF_03/2024</t>
  </si>
  <si>
    <t>Execução de Grampo para Solo Grampeado</t>
  </si>
  <si>
    <t>EXECUÇÃO DE GRAMPO PARA SOLO GRAMPEADO COM COMPRIMENTO MAIOR QUE 10 M, DIÂMETRO DE 10 CM, PERFURAÇÃO COM EQUIPAMENTO MANUAL E ARMADURA COM DIÂMETRO DE 20 MM. AF_07/2024</t>
  </si>
  <si>
    <t>EXECUÇÃO DE GRAMPO PARA SOLO GRAMPEADO COM COMPRIMENTO MAIOR QUE 10 M, DIÂMETRO DE 7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</si>
  <si>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</si>
  <si>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</si>
  <si>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EXECUÇÃO DE GRAMPO PARA SOLO GRAMPEADO COM COMPRIMENTO MENOR OU IGUAL A 6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</si>
  <si>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</si>
  <si>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Execução de Tirantes</t>
  </si>
  <si>
    <t>EXECUÇÃO DE LONGARINA, PARA TIRANTES PERMANENTES, COM PERFIL METÁLICO, INCLUINDO CUNHA E SOLIDARIZAÇÃO. AF_11/2023</t>
  </si>
  <si>
    <t>EXECUÇÃO DE LONGARINA, PARA TIRANTES PROVISÓRIOS, COM PERFIL METÁLICO, INCLUINDO CUNHA E SOLIDARIZAÇÃO.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</si>
  <si>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</si>
  <si>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</si>
  <si>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</si>
  <si>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</si>
  <si>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</si>
  <si>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</si>
  <si>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</si>
  <si>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</si>
  <si>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</si>
  <si>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</si>
  <si>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</si>
  <si>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</si>
  <si>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</si>
  <si>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</si>
  <si>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22 M E MENOR QUE 30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</si>
  <si>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</si>
  <si>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</si>
  <si>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</si>
  <si>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</si>
  <si>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</si>
  <si>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</si>
  <si>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</si>
  <si>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</si>
  <si>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200 MM EXECUTADO COM HASTE UTILIZANDO PERFURATRIZ SOBRE ESTEIRA. AF_11/2023</t>
  </si>
  <si>
    <t>EXECUÇÃO DE PROTEÇÃO DA CABEÇA DO TIRANTE COM USO DE FÔRMAS METÁLICAS, 50 UTILIZAÇÕES, E CONCRETO FCK =15 MPA. AF_11/2023</t>
  </si>
  <si>
    <t>INJEÇÃO DE CALDA DE CIMENTO PARA CHUMBAMENTO DE TIRANTE COM 8 CORDOALHAS DE 12,7 MM, COMPRIMENTO MAIOR OU IGUAL A 22 M E MENOR QUE 30 M, DIÂMETRO DE 100 MM, INCLUSIVE PRODUÇÃO. AF_11/2023</t>
  </si>
  <si>
    <t>INJEÇÃO DE CALDA DE CIMENTO PARA CHUMBAMENTO DE TIRANTE COM 8 CORDOALHAS DE 12,7 MM, COMPRIMENTO MAIOR OU IGUAL A 22 M E MENOR QUE 30 M, DIÂMETRO DE 150 MM, INCLUSIVE PRODUÇÃO. AF_11/2023</t>
  </si>
  <si>
    <t>INJEÇÃO DE CALDA DE CIMENTO PARA CHUMBAMENTO DE TIRANTE COM 8 CORDOALHAS DE 12,7 MM, COMPRIMENTO MAIOR OU IGUAL A 22 M E MENOR QUE 30 M, DIÂMETRO DE 200 MM, INCLUSIVE PRODUÇÃO. AF_11/2023</t>
  </si>
  <si>
    <t>INJEÇÃO DE CALDA DE CIMENTO PARA CHUMBAMENTO DE TIRANTE MONOBARRA COM ARMADURA DE 36 MM, COMPRIMENTO MAIOR OU IGUAL A 22 M E MENOR QUE 30 M, DIÂMETRO DE 100 MM, INCLUSIVE PRODUÇÃO. AF_11/2023</t>
  </si>
  <si>
    <t>INJEÇÃO DE CALDA DE CIMENTO PARA CHUMBAMENTO DE TIRANTE MONOBARRA COM ARMADURA DE 36 MM, COMPRIMENTO MAIOR OU IGUAL A 22 M E MENOR QUE 30 M, DIÂMETRO DE 150 MM, INCLUSIVE PRODUÇÃO. AF_11/2023</t>
  </si>
  <si>
    <t>INJEÇÃO DE CALDA DE CIMENTO PARA CHUMBAMENTO DE TIRANTE MONOBARRA COM ARMADURA DE 36 MM, COMPRIMENTO MAIOR OU IGUAL A 22 M E MENOR QUE 30 M, DIÂMETRO DE 200 MM, INCLUSIVE PRODUÇÃO. AF_11/2023</t>
  </si>
  <si>
    <t>INSTALAÇÃO DE TIRANTE COM 4 CORDOALHAS DE 12,7 MM, COMPRIMENTO MAIOR OU IGUAL A 14 M E MENOR QUE 22 M, INCLUSIVE MONTAGEM, INSTALAÇÃO E PROTENSÃO. AF_11/2023</t>
  </si>
  <si>
    <t>INSTALAÇÃO DE TIRANTE COM 4 CORDOALHAS DE 12,7 MM, COMPRIMENTO MAIOR OU IGUAL A 22 M E MENOR QUE 30 M, INCLUSIVE MONTAGEM, INSTALAÇÃO E PROTENSÃO. AF_11/2023</t>
  </si>
  <si>
    <t>INSTALAÇÃO DE TIRANTE COM 4 CORDOALHAS DE 12,7 MM, COMPRIMENTO MAIOR OU IGUAL A 6 M E MENOR QUE 14 M, INCLUSIVE MONTAGEM, INSTALAÇÃO E PROTENSÃO. AF_11/2023</t>
  </si>
  <si>
    <t>INSTALAÇÃO DE TIRANTE COM 6 CORDOALHAS DE 12,7 MM, COMPRIMENTO MAIOR OU IGUAL A 14 M E MENOR QUE 22 M, INCLUSIVE MONTAGEM, INSTALAÇÃO E PROTENSÃO. AF_11/2023</t>
  </si>
  <si>
    <t>INSTALAÇÃO DE TIRANTE COM 6 CORDOALHAS DE 12,7 MM, COMPRIMENTO MAIOR OU IGUAL A 22 M E MENOR QUE 30 M, INCLUSIVE MONTAGEM, INSTALAÇÃO E PROTENSÃO. AF_11/2023</t>
  </si>
  <si>
    <t>INSTALAÇÃO DE TIRANTE COM 6 CORDOALHAS DE 12,7 MM, COMPRIMENTO MAIOR OU IGUAL A 6 M E MENOR QUE 14 M, INCLUSIVE MONTAGEM, INSTALAÇÃO E PROTENSÃO. AF_11/2023</t>
  </si>
  <si>
    <t>INSTALAÇÃO DE TIRANTE COM 8 CORDOALHAS DE 12,7 MM, COMPRIMENTO MAIOR OU IGUAL A 14 M E MENOR QUE 22 M, INCLUSIVE MONTAGEM, INSTALAÇÃO E PROTENSÃO. AF_11/2023</t>
  </si>
  <si>
    <t>INSTALAÇÃO DE TIRANTE COM 8 CORDOALHAS DE 12,7 MM, COMPRIMENTO MAIOR OU IGUAL A 22 M E MENOR QUE 30 M, INCLUSIVE MONTAGEM, INSTALAÇÃO E PROTENSÃO. AF_11/2023</t>
  </si>
  <si>
    <t>INSTALAÇÃO DE TIRANTE COM 8 CORDOALHAS DE 12,7 MM, COMPRIMENTO MAIOR OU IGUAL A 6 M E MENOR QUE 14 M, INCLUSIVE MONTAGEM, INSTALAÇÃO E PROTENSÃO. AF_11/2023</t>
  </si>
  <si>
    <t>INSTALAÇÃO DE TIRANTE MONOBARRA COM ARMADURA DE 25 MM, COMPRIMENTO MAIOR OU IGUAL A 14 M E MENOR QUE 22 M, INCLUSIVE MONTAGEM, INSTALAÇÃO E PROTENSÃO. AF_11/2023</t>
  </si>
  <si>
    <t>INSTALAÇÃO DE TIRANTE MONOBARRA COM ARMADURA DE 25 MM, COMPRIMENTO MAIOR OU IGUAL A 22 M E MENOR QUE 30 M, INCLUSIVE MONTAGEM, INSTALAÇÃO E PROTENSÃO. AF_11/2023</t>
  </si>
  <si>
    <t>INSTALAÇÃO DE TIRANTE MONOBARRA COM ARMADURA DE 25 MM, COMPRIMENTO MAIOR OU IGUAL A 6 M E MENOR QUE 14 M, INCLUSIVE MONTAGEM, INSTALAÇÃO E PROTENSÃO. AF_11/2023</t>
  </si>
  <si>
    <t>INSTALAÇÃO DE TIRANTE MONOBARRA COM ARMADURA DE 32 MM, COMPRIMENTO MAIOR OU IGUAL A 14 M E MENOR QUE 22 M, INCLUSIVE MONTAGEM, INSTALAÇÃO E PROTENSÃO. AF_11/2023</t>
  </si>
  <si>
    <t>INSTALAÇÃO DE TIRANTE MONOBARRA COM ARMADURA DE 32 MM, COMPRIMENTO MAIOR OU IGUAL A 22 M E MENOR QUE 30 M, INCLUSIVE MONTAGEM, INSTALAÇÃO E PROTENSÃO. AF_11/2023</t>
  </si>
  <si>
    <t>INSTALAÇÃO DE TIRANTE MONOBARRA COM ARMADURA DE 32 MM, COMPRIMENTO MAIOR OU IGUAL A 6 M E MENOR QUE 14 M, INCLUSIVE MONTAGEM, INSTALAÇÃO E PROTENSÃO. AF_11/2023</t>
  </si>
  <si>
    <t>INSTALAÇÃO DE TIRANTE MONOBARRA COM ARMADURA DE 36 MM, COMPRIMENTO MAIOR OU IGUAL A 14 M E MENOR QUE 22 M, INCLUSIVE MONTAGEM, INSTALAÇÃO E PROTENSÃO. AF_11/2023</t>
  </si>
  <si>
    <t>INSTALAÇÃO DE TIRANTE MONOBARRA COM ARMADURA DE 36 MM, COMPRIMENTO MAIOR OU IGUAL A 22 M E MENOR QUE 30 M, INCLUSIVE MONTAGEM, INSTALAÇÃO E PROTENSÃO. AF_11/2023</t>
  </si>
  <si>
    <t>INSTALAÇÃO DE TIRANTE MONOBARRA COM ARMADURA DE 36 MM, COMPRIMENTO MAIOR OU IGUAL A 6 M E MENOR QUE 14 M, INCLUSIVE MONTAGEM, INSTALAÇÃO E PROTENSÃO. AF_11/2023</t>
  </si>
  <si>
    <t>PERFURAÇÃO DE CORTINA PRÉ-MOLDADA COM MARTELETE ROMPEDOR. AF_11/2023</t>
  </si>
  <si>
    <t>PERFURAÇÃO DE PAREDE DIAFRAGMA COM COROA DIAMANTADA DE DIÂMETRO DE 102 MM. AF_11/2023</t>
  </si>
  <si>
    <t>Fachadas com Placas Cerâmicas e Granito - Insertadas</t>
  </si>
  <si>
    <t>REQUADRO DE VÃOS COM PLACAS DE PORCELANATO ASSENTADAS COM ARGAMASSA COLANTE. AF_03/2025</t>
  </si>
  <si>
    <t>REQUADRO DE VÃOS PLACAS DE GRANITO FIXADAS COM INSERTE METÁLICO. AF_03/2025</t>
  </si>
  <si>
    <t>REVESTIMENTO NÃO ADERIDO DE PAREDES EXTERNAS COM PLACAS DE GRANITO DE ÁREA MAIOR QUE 10000 CM2, FIXADAS COM INSERTE METÁLICO. AF_03/2025</t>
  </si>
  <si>
    <t>REVESTIMENTO NÃO ADERIDO DE PAREDES EXTERNAS COM PLACAS DE GRANITO DE ÁREA MAIOR QUE 3025 CM2 E MENOR OU IGUAL A 10000 CM2, FIXADAS COM INSERTE METÁLICO. AF_03/2025</t>
  </si>
  <si>
    <t>REVESTIMENTO NÃO ADERIDO DE PAREDES EXTERNAS COM PLACAS DE PORCELANATO DE ÁREA MAIOR DO QUE 2500 CM2 E MENOR OU IGUAL A 6400 CM2, FIXADAS COM INSERTE METÁLICO. AF_03/2025</t>
  </si>
  <si>
    <t>REVESTIMENTO NÃO ADERIDO DE PAREDES EXTERNAS COM PLACAS DE PORCELANATO DE ÁREA MAIOR QUE 6400 CM2 E MENOR QUE 10000 CM2, FIXADAS COM INSERTE METÁLICO. AF_03/2025</t>
  </si>
  <si>
    <t>Forros</t>
  </si>
  <si>
    <t>ACABAMENTOS PARA FORRO (MOLDURA DE GESSO). AF_08/2023</t>
  </si>
  <si>
    <t>ACABAMENTOS PARA FORRO (MOLDURA EM DRYWALL, COM LARGURA DE 15 CM). AF_08/2023_PS</t>
  </si>
  <si>
    <t>ACABAMENTOS PARA FORRO (RODA-FORRO EM MADEIRA PINUS). AF_08/2023</t>
  </si>
  <si>
    <t>ACABAMENTOS PARA FORRO (RODA-FORRO EM PERFIL METÁLICO E PLÁSTICO). AF_08/2023</t>
  </si>
  <si>
    <t>ACABAMENTOS PARA FORRO (SANCA DE GESSO, MONTADA NA OBRA). AF_08/2023_PS</t>
  </si>
  <si>
    <t>FORRO EM DRYWALL PARA AMBIENTES RESIDENCIAIS, INCLUSIVE ESTRUTURA UNIDIRECIONAL DE FIXAÇÃO. AF_08/2023_PS</t>
  </si>
  <si>
    <t>FORRO EM DRYWALL, PARA AMBIENTES COMERCIAIS, INCLUSIVE ESTRUTURA BIRECIONAL DE FIXAÇÃO. AF_08/2023_PS</t>
  </si>
  <si>
    <t>FORRO EM FIBRA MINERAL, PARA AMBIENTES COMERCIAIS, INCLUSIVE ESTRUTURA DE FIXAÇÃO. AF_08/2023</t>
  </si>
  <si>
    <t>FORRO EM MADEIRA PINUS, PARA AMBIENTES RESIDENCIAIS E COMERCIAIS, INCLUSIVE ESTRUTURA BIDIRECIONAL DE FIXAÇÃO. AF_08/2023</t>
  </si>
  <si>
    <t>FORRO EM MADEIRA PINUS, PARA AMBIENTES RESIDENCIAIS, INCLUSIVE ESTRUTURA UNIDIRECIONAL DE FIXAÇÃO. AF_08/2023</t>
  </si>
  <si>
    <t>FORRO EM PLACAS DE GESSO, PARA AMBIENTES COMERCIAIS. AF_08/2023_PS</t>
  </si>
  <si>
    <t>FORRO EM PLACAS DE GESSO, PARA AMBIENTES RESIDENCIAIS. AF_08/2023_PS</t>
  </si>
  <si>
    <t>FORRO EM RÉGUAS DE PVC, FRISADO, PARA AMBIENTES COMERCIAIS, INCLUSIVE ESTRUTURA BIDIRECIONAL DE FIXAÇÃO. AF_08/2023_PS</t>
  </si>
  <si>
    <t>FORRO EM RÉGUAS DE PVC, FRISADO, PARA AMBIENTES RESIDENCIAIS, INCLUSIVE ESTRUTURA UNIDIRECIONAL DE FIXAÇÃO. AF_08/2023_PS</t>
  </si>
  <si>
    <t>FORRO EM RÉGUAS DE PVC, LISO, PARA AMBIENTES COMERCIAIS, INCLUSIVE ESTRUTURA BIDIRECIONAL DE FIXAÇÃO. AF_08/2023_PS</t>
  </si>
  <si>
    <t>FORRO EM RÉGUAS DE PVC, LISO, PARA AMBIENTES RESIDENCIAIS, INCLUSIVE ESTRUTURA UNIDIRECIONAL DE FIXAÇÃO. AF_08/2023_PS</t>
  </si>
  <si>
    <t>FORRO METÁLICO, PARA AMBIENTES COMERCIAIS, INCLUSIVE ESTRUTURA DE FIXAÇÃO. AF_08/2023</t>
  </si>
  <si>
    <t>Fossas e Sumidouros</t>
  </si>
  <si>
    <t>CAIXA ENTERRADA DISTRIBUIDORA DE VAZÃO (SUMIDOUROS MÚLTIPLOS), RETANGULAR, EM ALVENARIA COM BLOCOS DE CONCRETO, DIMENSÕES INTERNAS: 0,60 X 0,60 X H=0,50 M. AF_12/2020</t>
  </si>
  <si>
    <t>CAIXA ENTERRADA DISTRIBUIDORA DE VAZÃO (SUMIDOUROS MÚLTIPLOS), RETANGULAR, EM ALVENARIA COM TIJOLOS MACIÇOS, DIMENSÕES INTERNAS: 0,60 X 0,60 X H=0,50 M. AF_12/2020</t>
  </si>
  <si>
    <t>CAIXA ENTERRADA DISTRIBUIDORA DE VAZÃO (SUMIDOUROS MÚLTIPLOS), RETANGULAR, EM CONCRETO PRÉ-MOLDADO, DIMENSÕES INTERNAS: 0,60 X 0,60 X H=0,50 M.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</si>
  <si>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</si>
  <si>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</si>
  <si>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</si>
  <si>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</si>
  <si>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</si>
  <si>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</si>
  <si>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</si>
  <si>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</si>
  <si>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</si>
  <si>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</si>
  <si>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</si>
  <si>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</si>
  <si>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</si>
  <si>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</si>
  <si>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</si>
  <si>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</si>
  <si>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</si>
  <si>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</si>
  <si>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</si>
  <si>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</si>
  <si>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</si>
  <si>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</si>
  <si>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</si>
  <si>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</si>
  <si>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</si>
  <si>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</si>
  <si>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</si>
  <si>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</si>
  <si>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</si>
  <si>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</si>
  <si>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</si>
  <si>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</si>
  <si>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</si>
  <si>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</si>
  <si>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</si>
  <si>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</si>
  <si>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</si>
  <si>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</si>
  <si>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4,6 X H=2,4 M, VOLUME ÚTIL: 14720 L (PARA 105 CONTRIBUINTES). AF_12/2020</t>
  </si>
  <si>
    <t>TANQUE SÉPTICO RETANGULAR, EM ALVENARIA COM BLOCOS DE CONCRETO, DIMENSÕES INTERNAS: 1,6 X 4,8 X H=2,0 M, VOLUME ÚTIL: 12288 L (PARA 86 CONTRIBUINTES). AF_12/2020</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</si>
  <si>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</si>
  <si>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</si>
  <si>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</si>
  <si>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</si>
  <si>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4,6 X H=2,4 M, VOLUME ÚTIL: 14720 L (PARA 105 CONTRIBUINTES). AF_12/2020</t>
  </si>
  <si>
    <t>TANQUE SÉPTICO RETANGULAR, EM ALVENARIA COM TIJOLOS CERÂMICOS MACIÇOS, DIMENSÕES INTERNAS: 1,6 X 4,8 X H=2,0 M, VOLUME ÚTIL: 12288 L (PARA 86 CONTRIBUINTES). AF_12/2020</t>
  </si>
  <si>
    <t>Fundações Rasas (Blocos, Sapatas, Vigas Baldrame)</t>
  </si>
  <si>
    <t>ARMAÇÃO DE BLOCO E SAPATA UTILIZANDO AÇO CA-50 DE 25 MM - MONTAGEM. AF_01/2024</t>
  </si>
  <si>
    <t>ARMAÇÃO DE BLOCO UTILIZANDO AÇO CA-50 DE 10 MM - MONTAGEM. AF_01/2024</t>
  </si>
  <si>
    <t>ARMAÇÃO DE BLOCO UTILIZANDO AÇO CA-50 DE 6,3 MM - MONTAGEM. AF_01/2024</t>
  </si>
  <si>
    <t>ARMAÇÃO DE BLOCO UTILIZANDO AÇO CA-50 DE 8 MM - MONTAGEM. AF_01/2024</t>
  </si>
  <si>
    <t>ARMAÇÃO DE BLOCO UTILIZANDO AÇO CA-60 DE 5 MM - MONTAGEM. AF_01/2024</t>
  </si>
  <si>
    <t>ARMAÇÃO DE BLOCO, SAPATA ISOLADA E SAPATA CORRIDA UTILIZANDO AÇO CA-50 DE 20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</si>
  <si>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</si>
  <si>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</si>
  <si>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SAPATA ISOLADA, VIGA BALDRAME E SAPATA CORRIDA UTILIZANDO AÇO CA-50 DE 10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</si>
  <si>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</si>
  <si>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</si>
  <si>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CA-60 DE 5 MM - MONTAGEM. AF_01/2024</t>
  </si>
  <si>
    <t>CONCRETAGEM DE BLOCO DE COROAMENTO OU VIGA BALDRAME, FCK 30 MPA, COM USO DE BOMBA - LANÇAMENTO, ADENSAMENTO E ACABAMENTO. AF_01/2024</t>
  </si>
  <si>
    <t>CONCRETAGEM DE BLOCO DE COROAMENTO OU VIGA BALDRAME, FCK 30 MPA, COM USO DE JERICA - LANÇAMENTO, ADENSAMENTO E ACABAMENTO. AF_01/2024</t>
  </si>
  <si>
    <t>CONCRETAGEM DE SAPATA CORRIDA, FCK 30 MPA, COM USO DE BOMBA - LANÇAMENTO, ADENSAMENTO E ACABAMENTO. AF_01/2024</t>
  </si>
  <si>
    <t>CONCRETAGEM DE SAPATA CORRIDA, FCK 30 MPA, COM USO DE JERICA - LANÇAMENTO, ADENSAMENTO E ACABAMENTO. AF_01/2024</t>
  </si>
  <si>
    <t>CONCRETAGEM DE SAPATA, FCK 30 MPA, COM USO DE BOMBA - LANÇAMENTO, ADENSAMENTO E ACABAMENTO. AF_01/2024</t>
  </si>
  <si>
    <t>CONCRETAGEM DE SAPATA, FCK 30 MPA, COM USO DE JERICA - LANÇAMENTO, ADENSAMENTO E ACABAMENTO. AF_01/2024</t>
  </si>
  <si>
    <t>ESCAVAÇÃO MANUAL PARA BLOCO DE COROAMENTO OU SAPATA (INCLUINDO ESCAVAÇÃO PARA COLOCAÇÃO DE FÔRMAS). AF_01/2024</t>
  </si>
  <si>
    <t>ESCAVAÇÃO MANUAL PARA BLOCO DE COROAMENTO OU SAPATA (SEM ESCAVAÇÃO PARA COLOCAÇÃO DE FÔRMAS). AF_01/2024</t>
  </si>
  <si>
    <t>ESCAVAÇÃO MANUAL PARA VIGA BALDRAME OU SAPATA CORRIDA (INCLUINDO ESCAVAÇÃO PARA COLOCAÇÃO DE FÔRMAS). AF_01/2024</t>
  </si>
  <si>
    <t>ESCAVAÇÃO MANUAL PARA VIGA BALDRAME OU SAPATA CORRIDA (SEM ESCAVAÇÃO PARA COLOCAÇÃO DE FÔRMAS). AF_01/2024</t>
  </si>
  <si>
    <t>ESCAVAÇÃO MECANIZADA PARA BLOCO DE COROAMENTO OU SAPATA COM RETROESCAVADEIRA (INCLUINDO ESCAVAÇÃO PARA COLOCAÇÃO DE FÔRMAS). AF_01/2024</t>
  </si>
  <si>
    <t>ESCAVAÇÃO MECANIZADA PARA BLOCO DE COROAMENTO OU SAPATA COM RETROESCAVADEIRA (SEM ESCAVAÇÃO PARA COLOCAÇÃO DE FÔRMAS). AF_01/2024</t>
  </si>
  <si>
    <t>ESCAVAÇÃO MECANIZADA PARA VIGA BALDRAME OU SAPATA CORRIDA COM MINI-ESCAVADEIRA (INCLUINDO ESCAVAÇÃO PARA COLOCAÇÃO DE FÔRMAS). AF_01/2024</t>
  </si>
  <si>
    <t>ESCAVAÇÃO MECANIZADA PARA VIGA BALDRAME OU SAPATA CORRIDA COM MINI-ESCAVADEIRA (SEM ESCAVAÇÃO PARA COLOCAÇÃO DE FÔRMAS). AF_01/2024</t>
  </si>
  <si>
    <t>FABRICAÇÃO, MONTAGEM E DESMONTAGEM DE FÔRMA PARA BLOCO DE COROAMENTO,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</si>
  <si>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</si>
  <si>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BLOCO DE COROAMENTO, EM MADEIRA SERRADA, E=25 MM, 1 UTILIZAÇÃO. AF_01/2024</t>
  </si>
  <si>
    <t>FABRICAÇÃO, MONTAGEM E DESMONTAGEM DE FÔRMA PARA BLOCO DE COROAMENTO, EM MADEIRA SERRADA, E=25 MM, 2 UTILIZAÇÕES. AF_01/2024</t>
  </si>
  <si>
    <t>FABRICAÇÃO, MONTAGEM E DESMONTAGEM DE FÔRMA PARA BLOCO DE COROAMENTO,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</si>
  <si>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</si>
  <si>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</si>
  <si>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</si>
  <si>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</si>
  <si>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</si>
  <si>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EM CHAPA DE MADEIRA COMPENSADA RESINADA, E=17 MM, 2 UTILIZAÇÕES. AF_01/2024</t>
  </si>
  <si>
    <t>FABRICAÇÃO, MONTAGEM E DESMONTAGEM DE FÔRMA PARA SAPATA, EM CHAPA DE MADEIRA COMPENSADA RESINADA, E=17 MM, 4 UTILIZAÇÕES. AF_01/2024</t>
  </si>
  <si>
    <t>FABRICAÇÃO, MONTAGEM E DESMONTAGEM DE FÔRMA PARA SAPATA, EM MADEIRA SERRADA, E=25 MM, 1 UTILIZAÇÃO. AF_01/2024</t>
  </si>
  <si>
    <t>FABRICAÇÃO, MONTAGEM E DESMONTAGEM DE FÔRMA PARA SAPATA, EM MADEIRA SERRADA, E=25 MM, 2 UTILIZAÇÕES. AF_01/2024</t>
  </si>
  <si>
    <t>FABRICAÇÃO, MONTAGEM E DESMONTAGEM DE FÔRMA PARA SAPATA, EM MADEIRA SERRADA, E=25 MM, 4 UTILIZAÇÕES. AF_01/2024</t>
  </si>
  <si>
    <t>FABRICAÇÃO, MONTAGEM E DESMONTAGEM DE FÔRMA PARA VIGA BALDRAME, EM CHAPA DE MADEIRA COMPENSADA RESINADA, E=17 MM, 2 UTILIZAÇÕES. AF_01/2024</t>
  </si>
  <si>
    <t>FABRICAÇÃO, MONTAGEM E DESMONTAGEM DE FÔRMA PARA VIGA BALDRAME, EM CHAPA DE MADEIRA COMPENSADA RESINADA, E=17 MM, 4 UTILIZAÇÕES. AF_01/2024</t>
  </si>
  <si>
    <t>FABRICAÇÃO, MONTAGEM E DESMONTAGEM DE FÔRMA PARA VIGA BALDRAME, EM MADEIRA SERRADA, E=25 MM, 1 UTILIZAÇÃO. AF_01/2024</t>
  </si>
  <si>
    <t>FABRICAÇÃO, MONTAGEM E DESMONTAGEM DE FÔRMA PARA VIGA BALDRAME, EM MADEIRA SERRADA, E=25 MM, 2 UTILIZAÇÕES. AF_01/2024</t>
  </si>
  <si>
    <t>FABRICAÇÃO, MONTAGEM E DESMONTAGEM DE FÔRMA PARA VIGA BALDRAME, EM MADEIRA SERRADA, E=25 MM, 4 UTILIZAÇÕES. AF_01/2024</t>
  </si>
  <si>
    <t>Fôrmas Curvas para Paredes de Reservatórios de Concreto</t>
  </si>
  <si>
    <t>MONTAGEM E DESMONTAGEM DE FÔRMA PARA ESTRUTURA CIRCULAR, COM INSTALAÇÃO EXCLUSIVAMENTE NA FACE INTERNA DA ESTRUTURA, COM AUXÍLIO DE GUINDASTE. AF_07/2024</t>
  </si>
  <si>
    <t>MONTAGEM E DESMONTAGEM DE FÔRMA PARA ESTRUTURA CIRCULAR, COM INSTALAÇÃO EXCLUSIVAMENTE NA FACE INTERNA DA ESTRUTURA, SEM AUXÍLIO DE GUINDASTE. AF_07/2024</t>
  </si>
  <si>
    <t>MONTAGEM E DESMONTAGEM DE FÔRMA PARA ESTRUTURA CIRCULAR, COM INSTALAÇÃO NA FACE INTERNA E EXTERNA DA EXTRUTURA, COM AUXÍLIO DE GUINDASTE. AF_07/2024</t>
  </si>
  <si>
    <t>MONTAGEM E DESMONTAGEM DE FÔRMA PARA ESTRUTURA CIRCULAR, COM INSTALAÇÃO NA FACE INTERNA E EXTERNA DA EXTRUTURA, SEM AUXÍLIO DE GUINDASTE. AF_07/2024</t>
  </si>
  <si>
    <t>Fôrmas para Estruturas de Concreto Armado</t>
  </si>
  <si>
    <t>ESCORAMENTO DE FÔRMAS DE LAJE EM MADEIRA NÃO APARELHADA, PÉ-DIREITO DUPLO, INCLUSO TRAVAMENTO, 4 UTILIZAÇÕES. AF_09/2020</t>
  </si>
  <si>
    <t>ESCORAMENTO DE FÔRMAS DE LAJE EM MADEIRA NÃO APARELHADA, PÉ-DIREITO SIMPLES, INCLUSO TRAVAMENTO, 4 UTILIZAÇÕES. AF_09/2020</t>
  </si>
  <si>
    <t>FABRICAÇÃO DE ESCORAS DE VIGA DO TIPO GARFO, EM MADEIRA. AF_09/2020</t>
  </si>
  <si>
    <t>FABRICAÇÃO DE ESCORAS DO TIPO PONTALETE, EM MADEIRA, PARA PÉ-DIREITO DUPLO. AF_09/2020</t>
  </si>
  <si>
    <t>FABRICAÇÃO DE ESCORAS DO TIPO PONTALETE, EM MADEIRA, PARA PÉ-DIREITO SIMPLES. AF_09/2020</t>
  </si>
  <si>
    <t>FABRICAÇÃO DE FÔRMA PARA LAJES, EM CHAPA DE MADEIRA COMPENSADA PLASTIFICADA, E = 18 MM. AF_09/2020</t>
  </si>
  <si>
    <t>FABRICAÇÃO DE FÔRMA PARA LAJES, EM CHAPA DE MADEIRA COMPENSADA RESINADA, E = 17 MM. AF_09/2020</t>
  </si>
  <si>
    <t>FABRICAÇÃO DE FÔRMA PARA LAJES, EM MADEIRA SERRADA, E=25 MM. AF_09/2020</t>
  </si>
  <si>
    <t>FABRICAÇÃO DE FÔRMA PARA PILARES E ESTRUTURAS SIMILARES, EM CHAPA DE MADEIRA COMPENSADA PLASTIFICADA, E = 18 MM. AF_09/2020</t>
  </si>
  <si>
    <t>FABRICAÇÃO DE FÔRMA PARA PILARES E ESTRUTURAS SIMILARES, EM CHAPA DE MADEIRA COMPENSADA RESINADA, E = 17 MM. AF_09/2020</t>
  </si>
  <si>
    <t>FABRICAÇÃO DE FÔRMA PARA PILARES E ESTRUTURAS SIMILARES, EM MADEIRA SERRADA, E=25 MM. AF_09/2020</t>
  </si>
  <si>
    <t>FABRICAÇÃO DE FÔRMA PARA VIGAS, COM MADEIRA SERRADA, E = 25 MM. AF_09/2020</t>
  </si>
  <si>
    <t>FABRICAÇÃO DE FÔRMA PARA VIGAS, EM CHAPA DE MADEIRA COMPENSADA PLASTIFICADA, E = 18 MM. AF_09/2020</t>
  </si>
  <si>
    <t>FABRICAÇÃO DE FÔRMA PARA VIGAS, EM CHAPA DE MADEIRA COMPENSADA RESINADA, E = 17 MM. AF_09/2020</t>
  </si>
  <si>
    <t>MONTAGEM E DESMONTAGEM DE FÔRMA DE LAJE MACIÇA, PÉ-DIREITO DUPLO,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</si>
  <si>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</si>
  <si>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</si>
  <si>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</si>
  <si>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DUPLO, EM CHAPA DE MADEIRA COMPENSADA RESINADA, 2 UTILIZAÇÕES. AF_09/2020</t>
  </si>
  <si>
    <t>MONTAGEM E DESMONTAGEM DE FÔRMA DE LAJE MACIÇA, PÉ-DIREITO DUPLO, EM CHAPA DE MADEIRA COMPENSADA RESINADA, 4 UTILIZAÇÕES. AF_09/2020</t>
  </si>
  <si>
    <t>MONTAGEM E DESMONTAGEM DE FÔRMA DE LAJE MACIÇA, PÉ-DIREITO DUPLO,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</si>
  <si>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</si>
  <si>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</si>
  <si>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SIMPLES, EM CHAPA DE MADEIRA COMPENSADA PLASTIFICADA, 12 UTILIZAÇÕES. AF_09/2020</t>
  </si>
  <si>
    <t>MONTAGEM E DESMONTAGEM DE FÔRMA DE LAJE MACIÇA, PÉ-DIREITO SIMPLES, EM CHAPA DE MADEIRA COMPENSADA PLASTIFICADA, 14 UTILIZAÇÕES. AF_09/2020</t>
  </si>
  <si>
    <t>MONTAGEM E DESMONTAGEM DE FÔRMA DE LAJE MACIÇA, PÉ-DIREITO SIMPLES, EM CHAPA DE MADEIRA COMPENSADA PLASTIFICADA, 18 UTILIZAÇÕES. AF_09/2020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</si>
  <si>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</si>
  <si>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</si>
  <si>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</si>
  <si>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</si>
  <si>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MONTAGEM E DESMONTAGEM DE FÔRMA DE LAJE MACIÇA, PÉ-DIREITO SIMPLES, EM CHAPA DE MADEIRA COMPENSADA RESINADA, 2 UTILIZAÇÕES. AF_09/2020</t>
  </si>
  <si>
    <t>MONTAGEM E DESMONTAGEM DE FÔRMA DE LAJE MACIÇA, PÉ-DIREITO SIMPLES, EM CHAPA DE MADEIRA COMPENSADA RESINADA, 4 UTILIZAÇÕES. AF_09/2020</t>
  </si>
  <si>
    <t>MONTAGEM E DESMONTAGEM DE FÔRMA DE LAJE MACIÇA, PÉ-DIREITO SIMPLES, EM CHAPA DE MADEIRA COMPENSADA RESINADA, 6 UTILIZAÇÕES. AF_09/2020</t>
  </si>
  <si>
    <t>MONTAGEM E DESMONTAGEM DE FÔRMA DE LAJE MACIÇA, PÉ-DIREITO SIMPLES, EM CHAPA DE MADEIRA COMPENSADA RESINADA, 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</si>
  <si>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</si>
  <si>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</si>
  <si>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</si>
  <si>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</si>
  <si>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</si>
  <si>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</si>
  <si>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</si>
  <si>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</si>
  <si>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</si>
  <si>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</si>
  <si>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</si>
  <si>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SIMPLES, EM CHAPA DE MADEIRA COMPENSADA RESINADA, 18 UTILIZAÇÕES. AF_09/2020</t>
  </si>
  <si>
    <t>MONTAGEM E DESMONTAGEM DE FÔRMA DE LAJE NERVURADA COM CUBETA E ASSOALHO, PÉ-DIREITO SIMPLES, EM CHAPA DE MADEIRA COMPENSADA RESINADA, 8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</si>
  <si>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</si>
  <si>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</si>
  <si>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</si>
  <si>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</si>
  <si>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</si>
  <si>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</si>
  <si>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</si>
  <si>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</si>
  <si>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</si>
  <si>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</si>
  <si>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</si>
  <si>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</si>
  <si>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</si>
  <si>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</si>
  <si>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</si>
  <si>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</si>
  <si>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</si>
  <si>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</si>
  <si>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</si>
  <si>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VIGA, ESCORAMENTO COM GARFO DE MADEIRA, PÉ-DIREITO DUPLO,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</si>
  <si>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</si>
  <si>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</si>
  <si>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</si>
  <si>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COM GARFO DE MADEIRA, PÉ-DIREITO DUPLO, EM CHAPA DE MADEIRA RESINADA, 2 UTILIZAÇÕES. AF_09/2020</t>
  </si>
  <si>
    <t>MONTAGEM E DESMONTAGEM DE FÔRMA DE VIGA, ESCORAMENTO COM GARFO DE MADEIRA, PÉ-DIREITO DUPLO,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</si>
  <si>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</si>
  <si>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DUPLO, EM CHAPA DE MADEIRA RESINADA, 8 UTILIZAÇÕES. AF_09/2020</t>
  </si>
  <si>
    <t>MONTAGEM E DESMONTAGEM DE FÔRMA DE VIGA, ESCORAMENTO COM GARFO DE MADEIRA, PÉ-DIREITO SIMPLES, EM CHAPA DE MADEIRA PLASTIFICADA, 10 UTILIZAÇÕES. AF_09/2020</t>
  </si>
  <si>
    <t>MONTAGEM E DESMONTAGEM DE FÔRMA DE VIGA, ESCORAMENTO COM GARFO DE MADEIRA, PÉ-DIREITO SIMPLES, EM CHAPA DE MADEIRA PLASTIFICADA, 12 UTILIZAÇÕES. AF_09/2020</t>
  </si>
  <si>
    <t>MONTAGEM E DESMONTAGEM DE FÔRMA DE VIGA, ESCORAMENTO COM GARFO DE MADEIRA, PÉ-DIREITO SIMPLES, EM CHAPA DE MADEIRA PLASTIFICADA, 14 UTILIZAÇÕES. AF_09/2020</t>
  </si>
  <si>
    <t>MONTAGEM E DESMONTAGEM DE FÔRMA DE VIGA, ESCORAMENTO COM GARFO DE MADEIRA, PÉ-DIREITO SIMPLES, EM CHAPA DE MADEIRA PLASTIFICADA, 18 UTILIZAÇÕES. AF_09/2020</t>
  </si>
  <si>
    <t>MONTAGEM E DESMONTAGEM DE FÔRMA DE VIGA, ESCORAMENTO COM GARFO DE MADEIRA, PÉ-DIREITO SIMPLES, EM CHAPA DE MADEIRA RESINADA, 2 UTILIZAÇÕES. AF_09/2020</t>
  </si>
  <si>
    <t>MONTAGEM E DESMONTAGEM DE FÔRMA DE VIGA, ESCORAMENTO COM GARFO DE MADEIRA, PÉ-DIREITO SIMPLES, EM CHAPA DE MADEIRA RESINADA, 4 UTILIZAÇÕES. AF_09/2020</t>
  </si>
  <si>
    <t>MONTAGEM E DESMONTAGEM DE FÔRMA DE VIGA, ESCORAMENTO COM GARFO DE MADEIRA, PÉ-DIREITO SIMPLES, EM CHAPA DE MADEIRA RESINADA, 6 UTILIZAÇÕES. AF_09/2020</t>
  </si>
  <si>
    <t>MONTAGEM E DESMONTAGEM DE FÔRMA DE VIGA, ESCORAMENTO COM GARFO DE MADEIRA, PÉ-DIREITO SIMPLES, EM CHAPA DE MADEIRA RESINADA, 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</si>
  <si>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</si>
  <si>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</si>
  <si>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</si>
  <si>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METÁLICO, PÉ-DIREITO DUPLO, EM CHAPA DE MADEIRA PLASTIFICADA, 10 UTILIZAÇÕES. AF_09/2020</t>
  </si>
  <si>
    <t>MONTAGEM E DESMONTAGEM DE FÔRMA DE VIGA, ESCORAMENTO METÁLICO, PÉ-DIREITO DUPLO, EM CHAPA DE MADEIRA PLASTIFICADA, 12 UTILIZAÇÕES. AF_09/2020</t>
  </si>
  <si>
    <t>MONTAGEM E DESMONTAGEM DE FÔRMA DE VIGA, ESCORAMENTO METÁLICO, PÉ-DIREITO DUPLO, EM CHAPA DE MADEIRA PLASTIFICADA, 14 UTILIZAÇÕES. AF_09/2020</t>
  </si>
  <si>
    <t>MONTAGEM E DESMONTAGEM DE FÔRMA DE VIGA, ESCORAMENTO METÁLICO, PÉ-DIREITO DUPLO, EM CHAPA DE MADEIRA PLASTIFICADA, 18 UTILIZAÇÕES. AF_09/2020</t>
  </si>
  <si>
    <t>MONTAGEM E DESMONTAGEM DE FÔRMA DE VIGA, ESCORAMENTO METÁLICO, PÉ-DIREITO DUPLO, EM CHAPA DE MADEIRA RESINADA, 2 UTILIZAÇÕES. AF_09/2020</t>
  </si>
  <si>
    <t>MONTAGEM E DESMONTAGEM DE FÔRMA DE VIGA, ESCORAMENTO METÁLICO, PÉ-DIREITO DUPLO, EM CHAPA DE MADEIRA RESINADA, 4 UTILIZAÇÕES. AF_09/2020</t>
  </si>
  <si>
    <t>MONTAGEM E DESMONTAGEM DE FÔRMA DE VIGA, ESCORAMENTO METÁLICO, PÉ-DIREITO DUPLO, EM CHAPA DE MADEIRA RESINADA, 6 UTILIZAÇÕES. AF_09/2020</t>
  </si>
  <si>
    <t>MONTAGEM E DESMONTAGEM DE FÔRMA DE VIGA, ESCORAMENTO METÁLICO, PÉ-DIREITO DUPLO, EM CHAPA DE MADEIRA RESINADA, 8 UTILIZAÇÕES. AF_09/2020</t>
  </si>
  <si>
    <t>MONTAGEM E DESMONTAGEM DE FÔRMA DE VIGA, ESCORAMENTO METÁLICO, PÉ-DIREITO SIMPLES, EM CHAPA DE MADEIRA PLASTIFICADA, 10 UTILIZAÇÕES. AF_09/2020</t>
  </si>
  <si>
    <t>MONTAGEM E DESMONTAGEM DE FÔRMA DE VIGA, ESCORAMENTO METÁLICO, PÉ-DIREITO SIMPLES, EM CHAPA DE MADEIRA PLASTIFICADA, 12 UTILIZAÇÕES. AF_09/2020</t>
  </si>
  <si>
    <t>MONTAGEM E DESMONTAGEM DE FÔRMA DE VIGA, ESCORAMENTO METÁLICO, PÉ-DIREITO SIMPLES, EM CHAPA DE MADEIRA PLASTIFICADA, 14 UTILIZAÇÕES. AF_09/2020</t>
  </si>
  <si>
    <t>MONTAGEM E DESMONTAGEM DE FÔRMA DE VIGA, ESCORAMENTO METÁLICO, PÉ-DIREITO SIMPLES, EM CHAPA DE MADEIRA PLASTIFICADA, 18 UTILIZAÇÕES. AF_09/2020</t>
  </si>
  <si>
    <t>MONTAGEM E DESMONTAGEM DE FÔRMA DE VIGA, ESCORAMENTO METÁLICO, PÉ-DIREITO SIMPLES, EM CHAPA DE MADEIRA RESINADA, 2 UTILIZAÇÕES. AF_09/2020</t>
  </si>
  <si>
    <t>MONTAGEM E DESMONTAGEM DE FÔRMA DE VIGA, ESCORAMENTO METÁLICO, PÉ-DIREITO SIMPLES, EM CHAPA DE MADEIRA RESINADA, 4 UTILIZAÇÕES. AF_09/2020</t>
  </si>
  <si>
    <t>MONTAGEM E DESMONTAGEM DE FÔRMA DE VIGA, ESCORAMENTO METÁLICO, PÉ-DIREITO SIMPLES, EM CHAPA DE MADEIRA RESINADA, 6 UTILIZAÇÕES. AF_09/2020</t>
  </si>
  <si>
    <t>MONTAGEM E DESMONTAGEM DE FÔRMA DE VIGA, ESCORAMENTO METÁLICO, PÉ-DIREITO SIMPLES, EM CHAPA DE MADEIRA RESINADA, 8 UTILIZAÇÕES. AF_09/2020</t>
  </si>
  <si>
    <t>Fôrmas para Pilares Circulares</t>
  </si>
  <si>
    <t>FABRICAÇÃO DE FÔRMA PARA PILARES CIRCULARES, EM CHAPA DE MADEIRA COMPENSADA RESINADA, PÉ-DIREITO DUPLO. AF_05/2024</t>
  </si>
  <si>
    <t>FABRICAÇÃO DE FÔRMA PARA PILARES CIRCULARES, EM CHAPA DE MADEIRA COMPENSADA RESINADA, PÉ-DIREITO SIMPLES. AF_05/2024</t>
  </si>
  <si>
    <t>MONTAGEM E DESMONTAGEM DE FÔRMA DE PILARES CIRCULARES, COM ÁREA MÉDIA DAS SEÇÕES MAIOR QUE 0,28 M², EM PAPELÃO. AF_05/2024</t>
  </si>
  <si>
    <t>MONTAGEM E DESMONTAGEM DE FÔRMA DE PILARES CIRCULARES, COM ÁREA MÉDIA DAS SEÇÕES MENOR OU IGUAL A 0,28 M², EM PAPELÃO. AF_05/2024</t>
  </si>
  <si>
    <t>MONTAGEM E DESMONTAGEM DE FÔRMA DE PILARES CIRCULARES, PÉ-DIREITO DUPLO, EM MADEIRA, 2 UTILIZAÇÕES. AF_05/2024</t>
  </si>
  <si>
    <t>MONTAGEM E DESMONTAGEM DE FÔRMA DE PILARES CIRCULARES, PÉ-DIREITO DUPLO, METÁLICA. AF_05/2024</t>
  </si>
  <si>
    <t>MONTAGEM E DESMONTAGEM DE FÔRMA DE PILARES CIRCULARES, PÉ-DIREITO DUPLO, PLÁSTICA. AF_05/2024</t>
  </si>
  <si>
    <t>MONTAGEM E DESMONTAGEM DE FÔRMA DE PILARES CIRCULARES, PÉ-DIREITO SIMPLES, EM MADEIRA, 2 UTILIZAÇÕES. AF_05/2024</t>
  </si>
  <si>
    <t>MONTAGEM E DESMONTAGEM DE FÔRMA DE PILARES CIRCULARES, PÉ-DIREITO SIMPLES, METÁLICA. AF_05/2024</t>
  </si>
  <si>
    <t>MONTAGEM E DESMONTAGEM DE FÔRMA DE PILARES CIRCULARES, PÉ-DIREITO SIMPLES, PLÁSTICA. AF_05/2024</t>
  </si>
  <si>
    <t>Gabiões - Execução de Muro e Proteção Superficial</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</si>
  <si>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</si>
  <si>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</si>
  <si>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</si>
  <si>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</si>
  <si>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</si>
  <si>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</si>
  <si>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</si>
  <si>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</si>
  <si>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</si>
  <si>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DE GRAVIDADE, COM GAIOLAS DE COMPRIMENTO IGUAL A 5 M, PARA MUROS COM ALTURA MENOR OU IGUAL A 4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</si>
  <si>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</si>
  <si>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MURO DE GABIÃO, ENCHIMENTO COM RESÍDUO DE CONSTRUÇÃO E DEMOLIÇÃO, DE GRAVIDADE, COM GAIOLA TRAPEZOIDAL DE COMPRIMENTO IGUAL A 2 M, PARA MUROS COM ALTURA MENOR OU IGUAL A 2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</si>
  <si>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</si>
  <si>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</si>
  <si>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</si>
  <si>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</si>
  <si>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Galerias com Aduelas de Concreto</t>
  </si>
  <si>
    <t>ADUELA/ GALERIA ABERTA PRE-MOLDADA DE CONCRETO ARMADO, SECAO QUADRANGULAR INTERNA DE 1,50 X 1,50 M (L X A), MISULA DE 20 X 20 CM, C = 1,00 M, ESPESSURA MIN = 15 CM, TB-45 E FCK DO CONCRETO = 30 MPA FORNECIMENTO E ASSENTAMENTO. AF_01/2023</t>
  </si>
  <si>
    <t>ADUELA/ GALERIA ABERTA PRE-MOLDADA DE CONCRETO ARMADO, SECAO QUADRANGULAR INTERNA DE 2,00 X 2,00 M (L X A), MISULA DE 20 X 20 CM, C = 1,00 M, ESPESSURA MIN = 15 CM, TB-45 E FCK DO CONCRETO = 30 MPA FORNECIMENTO E ASSENTAMENTO. AF_01/2023</t>
  </si>
  <si>
    <t>ADUELA/ GALERIA ABERTA PRE-MOLDADA DE CONCRETO ARMADO, SECAO QUADRANGULAR INTERNA DE 2,00 X 2,00 M (L X A), MISULA DE 20 X 20 CM, C = 1,00 M, ESPESSURA MIN = 20 CM, TB-45 E FCK DO CONCRETO = 30 MPA FORNECIMENTO E ASSENTAMENTO. AF_01/2023</t>
  </si>
  <si>
    <t>ADUELA/ GALERIA ABERTA PRE-MOLDADA DE CONCRETO ARMADO, SECAO QUADRANGULAR INTERNA DE 2,50 X 2,50 M (L X A), MISULA DE 20 X 20 CM, C = 1,00 M, ESPESSURA MIN = 15 CM, TB-45 E FCK DO CONCRETO = 30 MPA FORNECIMENTO E ASSENTAMENTO. AF_01/2023</t>
  </si>
  <si>
    <t>ADUELA/ GALERIA ABERTA PRE-MOLDADA DE CONCRETO ARMADO, SECAO QUADRANGULAR INTERNA DE 2,50 X 2,50 M (L X A), MISULA DE 20 X 20 CM, C = 1,00 M, ESPESSURA MIN = 20 CM, TB-45 E FCK DO CONCRETO = 30 MPA FORNECIMENTO E ASSENTAMENTO. AF_01/2023</t>
  </si>
  <si>
    <t>ADUELA/ GALERIA ABERTA PRE-MOLDADA DE CONCRETO ARMADO, SECAO QUADRANGULAR INTERNA DE 2,50 X 2,50 M (L X A), MISULA DE 20 X 20 CM, C = 1,00 M, ESPESSURA MIN = 25 CM, TB-45 E FCK DO CONCRETO = 30 MPA FORNECIMENTO E ASSENTAMENTO. AF_01/2023</t>
  </si>
  <si>
    <t>ADUELA/ GALERIA ABERTA PRE-MOLDADA DE CONCRETO ARMADO, SECAO QUADRANGULAR INTERNA DE 3,00 X 3,00 M (L X A), MISULA DE 20 X 20 CM, C = 1,00 M, ESPESSURA MIN = 20 CM, TB-45 E FCK DO CONCRETO = 30 MPA FORNECIMENTO E ASSENTAMENTO. AF_01/2023</t>
  </si>
  <si>
    <t>ADUELA/ GALERIA ABERTA PRE-MOLDADA DE CONCRETO ARMADO, SECAO QUADRANGULAR INTERNA DE 3,00 X 3,00 M (L X A), MISULA DE 20 X 20 CM, C = 1,00 M, ESPESSURA MIN = 25 CM, TB-45 E FCK DO CONCRETO = 30 MPA FORNECIMENTO E ASSENTAMENTO. AF_01/2023</t>
  </si>
  <si>
    <t>ADUELA/ GALERIA ABERTA PRE-MOLDADA DE CONCRETO ARMADO, SECAO QUADRANGULAR INTERNA DE 3,00 X 3,00 M (L X A), MISULA DE 20 X 20 CM, C = 1,00 M, ESPESSURA MIN = 35 CM, TB-45 E FCK DO CONCRETO = 30 MPA FORNECIMENTO E ASSENTAMENTO. AF_01/2023</t>
  </si>
  <si>
    <t>ADUELA/ GALERIA ABERTA PRE-MOLDADA DE CONCRETO ARMADO, SECAO RETANGULAR INTERNA DE 2,00 X 1,50 M (L X A), MISULA DE 20 X 20 CM, C = 1,00 M, ESPESSURA MIN = 20 CM, TB-45 E FCK DO CONCRETO = 30 MPA FORNECIMENTO E ASSENTAMENTO. AF_01/2023</t>
  </si>
  <si>
    <t>ADUELA/ GALERIA ABERTA PRE-MOLDADA DE CONCRETO ARMADO, SECAO RETANGULAR INTERNA DE 2,50 X 1,50 M (L X A), MISULA DE 20 X 20 CM, C = 1,00 M, ESPESSURA MIN = 15 CM, TB-45 E FCK DO CONCRETO = 30 MPA FORNECIMENTO E ASSENTAMENTO. AF_01/2023</t>
  </si>
  <si>
    <t>ADUELA/ GALERIA ABERTA PRE-MOLDADA DE CONCRETO ARMADO, SECAO RETANGULAR INTERNA DE 2,50 X 2,00 M (L X A), MISULA DE 20 X 20 CM, C = 1,00 M, ESPESSURA MIN = 15 CM, TB-45 E FCK DO CONCRETO = 30 MPA FORNECIMENTO E ASSENTAMENTO. AF_01/2023</t>
  </si>
  <si>
    <t>ADUELA/ GALERIA ABERTA PRE-MOLDADA DE CONCRETO ARMADO, SECAO RETANGULAR INTERNA DE 2,50 X 2,00 M (L X A), MISULA DE 20 X 20 CM, C = 1,00 M, ESPESSURA MIN = 20 CM, TB-45 E FCK DO CONCRETO = 30 MPA FORNECIMENTO E ASSENTAMENTO. AF_01/2023</t>
  </si>
  <si>
    <t>ADUELA/ GALERIA ABERTA PRE-MOLDADA DE CONCRETO ARMADO, SECAO RETANGULAR INTERNA DE 3,00 X 2,00 M (L X A), MISULA DE 20 X 20 CM, C = 1,00 M, ESPESSURA MIN = 15 CM, TB-45 E FCK DO CONCRETO = 30 MPA FORNECIMENTO E ASSENTAMENTO. AF_01/2023</t>
  </si>
  <si>
    <t>ADUELA/ GALERIA ABERTA PRE-MOLDADA DE CONCRETO ARMADO, SECAO RETANGULAR INTERNA DE 3,00 X 2,00 M (L X A), MISULA DE 20 X 20 CM, C = 1,00 M, ESPESSURA MIN = 20 CM, TB-45 E FCK DO CONCRETO = 30 MPA FORNECIMENTO E ASSENTAMENTO. AF_01/2023</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</si>
  <si>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</si>
  <si>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</si>
  <si>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20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</si>
  <si>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</si>
  <si>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20 CM, TB-45 E FCK DO CONCRETO = 30 MPA FORNECIMENTO E ASSENTAMENTO. AF_01/2023</t>
  </si>
  <si>
    <t>ADUELA/ GALERIA FECHADA PRE-MOLDADA DE CONCRETO ARMADO, SECAO QUADRANGULAR INTERNA DE 2,50 X 2,50 M (L X A), MISULA DE 20 X 20 CM, C = 1,00 M, ESPESSURA MIN = 25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</si>
  <si>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</si>
  <si>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ADUELA/ GALERIA FECHADA PRE-MOLDADA DE CONCRETO ARMADO, SECAO QUADRANGULAR INTERNA DE 3,00 X 3,00 M (L X A), MISULA DE 20 X 20 CM, C = 1,00 M, ESPESSURA MIN = 25 CM, TB-45 E FCK DO CONCRETO = 30 MPA FORNECIMENTO E ASSENTAMENTO. AF_01/2023</t>
  </si>
  <si>
    <t>ADUELA/ GALERIA FECHADA PRE-MOLDADA DE CONCRETO ARMADO, SECAO QUADRANGULAR INTERNA DE 3,00 X 3,00 M (L X A), MISULA DE 20 X 20 CM, C = 1,00 M, ESPESSURA MIN = 35 CM, TB-45 E FCK DO CONCRETO = 30 MPA FORNECIMENTO E ASSENTAMENTO. AF_01/2023</t>
  </si>
  <si>
    <t>APLICAÇÃO DE MANTA GEOTÊXTIL NAS JUNTAS RÍGIDAS DE ADUELAS PRÉ-MOLDADAS DE CONCRETO ARMADO. AF_01/2023</t>
  </si>
  <si>
    <t>Gesso</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</si>
  <si>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</si>
  <si>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</si>
  <si>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</si>
  <si>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</si>
  <si>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</si>
  <si>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</si>
  <si>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DESEMPENADO (SEM TALISCAS) EM PAREDES, ESPESSURA DE 0,5CM. AF_03/2023</t>
  </si>
  <si>
    <t>APLICAÇÃO MANUAL DE GESSO DESEMPENADO (SEM TALISCAS) EM PAREDES, ESPESSURA DE 1,0CM.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</si>
  <si>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</si>
  <si>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</si>
  <si>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</si>
  <si>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</si>
  <si>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</si>
  <si>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MENOR QUE 5M², ESPESSURA DE 1,0CM. AF_03/2023</t>
  </si>
  <si>
    <t>APLICAÇÃO MANUAL DE GESSO DESEMPENADO (SEM TALISCAS) EM TETO DE AMBIENTES DE ÁREA ENTRE 5M² E 10M², ESPESSURA DE 0,5CM. AF_03/2023</t>
  </si>
  <si>
    <t>APLICAÇÃO MANUAL DE GESSO DESEMPENADO (SEM TALISCAS) EM TETO DE AMBIENTES DE ÁREA ENTRE 5M² E 10M², ESPESSURA DE 1,0CM. AF_03/2023</t>
  </si>
  <si>
    <t>APLICAÇÃO MANUAL DE GESSO DESEMPENADO (SEM TALISCAS) EM TETO DE AMBIENTES DE ÁREA MAIOR QUE 10M², ESPESSURA DE 0,5CM. AF_03/2023</t>
  </si>
  <si>
    <t>APLICAÇÃO MANUAL DE GESSO DESEMPENADO (SEM TALISCAS) EM TETO DE AMBIENTES DE ÁREA MAIOR QUE 10M², ESPESSURA DE 1,0CM. AF_03/2023</t>
  </si>
  <si>
    <t>APLICAÇÃO MANUAL DE GESSO DESEMPENADO (SEM TALISCAS) EM TETO DE AMBIENTES DE ÁREA MENOR QUE 5M², ESPESSURA DE 0,5CM. AF_03/2023</t>
  </si>
  <si>
    <t>APLICAÇÃO MANUAL DE GESSO DESEMPENADO (SEM TALISCAS) EM TETO DE AMBIENTES DE ÁREA MENOR QUE 5M², ESPESSURA DE 1,0CM. AF_03/2023</t>
  </si>
  <si>
    <t>APLICAÇÃO MANUAL DE GESSO SARRAFEADO (COM TALISCAS) EM PAREDES COM PÉ DIREITO DUPLO, ESPESSURA DE 1,0CM. AF_03/2023</t>
  </si>
  <si>
    <t>APLICAÇÃO MANUAL DE GESSO SARRAFEADO (COM TALISCAS) EM PAREDES COM PÉ DIREITO DUPLO, ESPESSURA DE 1,5CM. AF_03/2023</t>
  </si>
  <si>
    <t>APLICAÇÃO MANUAL DE GESSO SARRAFEADO (COM TALISCAS) EM PAREDES, ESPESSURA DE 1,0CM. AF_03/2023</t>
  </si>
  <si>
    <t>APLICAÇÃO MANUAL DE GESSO SARRAFEADO (COM TALISCAS) EM PAREDES, ESPESSURA DE 1,5CM. AF_03/2023</t>
  </si>
  <si>
    <t>Graute e Armação</t>
  </si>
  <si>
    <t>ARMAÇÃO DE CINTA DE ALVENARIA ESTRUTURAL; DIÂMETRO DE 10,0 MM. AF_09/2021</t>
  </si>
  <si>
    <t>ARMAÇÃO DE CINTA DE ALVENARIA ESTRUTURAL; DIÂMETRO DE 12,5 MM. AF_09/2021</t>
  </si>
  <si>
    <t>ARMAÇÃO DE CINTA DE ALVENARIA ESTRUTURAL; DIÂMETRO DE 16,0 MM. AF_09/2021</t>
  </si>
  <si>
    <t>ARMAÇÃO DE VERGA E CONTRAVERGA DE ALVENARIA ESTRUTURAL; DIÂMETRO DE 10,0 MM. AF_09/2021</t>
  </si>
  <si>
    <t>ARMAÇÃO DE VERGA E CONTRAVERGA DE ALVENARIA ESTRUTURAL; DIÂMETRO DE 12,5 MM. AF_09/2021</t>
  </si>
  <si>
    <t>ARMAÇÃO DE VERGA E CONTRAVERGA DE ALVENARIA ESTRUTURAL; DIÂMETRO DE 16,0 MM. AF_09/2021</t>
  </si>
  <si>
    <t>ARMAÇÃO DE VERGA E CONTRAVERGA DE ALVENARIA ESTRUTURAL; DIÂMETRO DE 8,0 MM. AF_09/2021</t>
  </si>
  <si>
    <t>ARMAÇÃO VERTICAL DE ALVENARIA ESTRUTURAL; DIÂMETRO DE 10,0 MM. AF_09/2021</t>
  </si>
  <si>
    <t>ARMAÇÃO VERTICAL DE ALVENARIA ESTRUTURAL; DIÂMETRO DE 12,5 MM. AF_09/2021</t>
  </si>
  <si>
    <t>ARMAÇÃO VERTICAL DE ALVENARIA ESTRUTURAL; DIÂMETRO DE 16,0 MM. AF_09/2021</t>
  </si>
  <si>
    <t>GRAUTE FGK=15 MPA; TRAÇO 1:0,04:2,2:2,5 (EM MASSA SECA DE CIMENTO/CAL/AREIA GROSSA/BRITA 0) - PREPARO MECÂNICO COM BETONEIRA 400 L. AF_09/2021</t>
  </si>
  <si>
    <t>GRAUTE FGK=15 MPA; TRAÇO 1:2,2:2,5:0,3 (EM MASSA SECA DE CIMENTO/ AREIA GROSSA/ BRITA 0/ ADITIVO) - PREPARO MECÂNICO COM BETONEIRA 400 L. AF_09/2021</t>
  </si>
  <si>
    <t>GRAUTE FGK=20 MPA; TRAÇO 1:0,04:1,8:2,1 (EM MASSA SECA DE CIMENTO/ CAL/ AREIA GROSSA/ BRITA 0) - PREPARO MECÂNICO COM BETONEIRA 400 L. AF_09/2021</t>
  </si>
  <si>
    <t>GRAUTE FGK=20 MPA; TRAÇO 1:1,8:2,1:0,4 (EM MASSA SECA DE CIMENTO/ AREIA GROSSA/ BRITA 0/ ADITIVO) - PREPARO MECÂNICO COM BETONEIRA 400 L. AF_09/2021</t>
  </si>
  <si>
    <t>GRAUTE FGK=25 MPA; TRAÇO 1:0,02:1,3:1,6 (EM MASSA SECA DE CIMENTO/ CAL/ AREIA GROSSA/ BRITA 0) - PREPARO MECÂNICO COM BETONEIRA 400 L. AF_09/2021</t>
  </si>
  <si>
    <t>GRAUTE FGK=25 MPA; TRAÇO 1:1,3:1,6:0,4 (EM MASSA SECA DE CIMENTO/ AREIA GROSSA/ BRITA 0/ ADITIVO) - PREPARO MECÂNICO COM BETONEIRA 400 L. AF_09/2021</t>
  </si>
  <si>
    <t>GRAUTE FGK=30 MPA; TRAÇO 1:0,02:0,9:1,2 (EM MASSA SECA DE CIMENTO/ CAL/ AREIA GROSSA/ BRITA 0) - PREPARO MECÂNICO COM BETONEIRA 400 L. AF_09/2021</t>
  </si>
  <si>
    <t>GRAUTE FGK=30 MPA; TRAÇO 1:0,9:1,2:0,6 (EM MASSA SECA DE CIMENTO/ AREIA GROSSA/ BRITA 0/ ADITIVO) - PREPARO MECÂNICO COM BETONEIRA 400 L. AF_09/2021</t>
  </si>
  <si>
    <t>GRAUTEAMENTO DE CINTA INTERMEDIÁRIA OU DE CONTRAVERGA EM ALVENARIA ESTRUTURAL. AF_09/2021</t>
  </si>
  <si>
    <t>GRAUTEAMENTO DE CINTA SUPERIOR OU DE VERGA EM ALVENARIA ESTRUTURAL. AF_09/2021</t>
  </si>
  <si>
    <t>GRAUTEAMENTO VERTICAL EM ALVENARIA ESTRUTURAL. AF_09/2021</t>
  </si>
  <si>
    <t>Guarda-Corpo, Corrimão e Grade para Esquadrias</t>
  </si>
  <si>
    <t>CORRIMÃO DUPLO, DIÂMETRO EXTERNO = 1 1/2", EM ALUMÍNIO. AF_04/2019</t>
  </si>
  <si>
    <t>CORRIMÃO DUPLO, DIÂMETRO EXTERNO = 1 1/2", EM AÇO GALVANIZADO. AF_04/2019</t>
  </si>
  <si>
    <t>CORRIMÃO DUPLO, DIÂMETRO EXTERNO = 1 1/2", EM AÇO INOX. AF_04/2019</t>
  </si>
  <si>
    <t>CORRIMÃO SIMPLES, DIÂMETRO EXTERNO = 1 1/2", EM ALUMÍNIO. AF_04/2019_PS</t>
  </si>
  <si>
    <t>CORRIMÃO SIMPLES, DIÂMETRO EXTERNO = 1 1/2", EM AÇO GALVANIZADO. AF_04/2019_PS</t>
  </si>
  <si>
    <t>CORRIMÃO SIMPLES, DIÂMETRO EXTERNO = 1 1/2", EM AÇO INOX. AF_04/2019</t>
  </si>
  <si>
    <t>GRADIL EM ALUMÍNIO FIXADO EM VÃOS DE JANELAS, FORMADO POR TUBOS DE 3/4". AF_04/2019</t>
  </si>
  <si>
    <t>GRADIL EM FERRO FIXADO EM VÃOS DE JANELAS, FORMADO POR BARRAS CHATAS DE 25X4,8 MM. AF_04/2019</t>
  </si>
  <si>
    <t>GUARDA-CORPO DE AÇO GALVANIZADO DE 1,10M DE ALTURA, MONTANTES TUBULARES DE 1.1/2 ESPAÇADOS DE 1,20M, TRAVESSA SUPERIOR DE 2, GRADIL FORMADO POR BARRAS CHATAS EM FERRO DE 32X4,8MM, FIXADO COM CHUMBADOR MECÂNICO. AF_04/2019_PS</t>
  </si>
  <si>
    <t>GUARDA-CORPO DE AÇO GALVANIZADO DE 1,10M DE ALTURA,DUPLO CORRIMÃO, MONTANTES TUBULARES DE 1.1/2" ESPAÇADOS 1,20M, TRAVESSA SUPERIOR DE 2", GRADIL DE BARRAS CHATAS DE 32X4,8MM, FIXADO COM CHUMBADOR MECÂNICO. AF_04/2019</t>
  </si>
  <si>
    <t>GUARDA-CORPO DE AÇO GALVANIZADO DE 1,10M, DUPLO CORRIMÃO, MONTANTES TUBULARES DE 1.1/2" ESPAÇADOS DE 1,20M, TRAVESSA SUPERIOR DE 2", GRADIL DE BARRAS CHATAS DE 32X4,8MM, FIXADO COM ADESIVO ESTRUTURAL EPOXI. AF_04/2019</t>
  </si>
  <si>
    <t>GUARDA-CORPO DE AÇO GALVANIZADO DE 1,10M, DUPLO CORRIMÃO, MONTANTES TUBULARES DE 1.1/4" ESPAÇADOS 1,20M, TRAVESSA SUPERIOR DE 1.1/2", GRADIL DE TUBOS HORIZONTAIS DE 1" E VERTICAIS DE 3/4", FIXADO COM CHUMBADOR MECÂNICO. AF_04/2019</t>
  </si>
  <si>
    <t>GUARDA-CORPO DE AÇO GALVANIZADO DE 1,10M, DUPLO CORRIMÃO, MONTANTES TUBULARES DE 1.1/4" ESPAÇADOS DE 1,20M, TRAVESSA SUPERIOR DE 1.1/2", GRADIL EM TUBOS HORIZONTAIS DE 1" E VERTICAIS DE 3/4", FIXADO COM ADESIVO ESTRUTURAL EPOXI. AF_04/2019</t>
  </si>
  <si>
    <t>GUARDA-CORPO DE AÇO GALVANIZADO DE 1,10M, DUPLO CORRIMÃO, MONTANTES TUBULARES DE 100X50MM ESPAÇADOS 1,20M, TRAVESSA SUPERIOR DE 3", GRADIL EM CANTONEIRA 51X51X4,8 MM E BARRAS CHATAS NA VERTICAL DE 32X4,8 MM, FIXADO COM CHUMBADOR MECÂNICO. AF_04/2019</t>
  </si>
  <si>
    <t>GUARDA-CORPO DE AÇO GALVANIZADO DE 1,10M, DUPLO CORRIMÃO, MONTANTES TUBULARES DE 100X50MM ESPAÇADOS DE 1,20M, TRAVESSA SUPERIOR DE 3?, GRADIL EM CANTONEIRA 51X51X4,8 MM E BARRAS CHATAS NA VERTICAL DE 32X4,8 MM, FIXADO COM ADESIVO EPOXI. AF_04/2019</t>
  </si>
  <si>
    <t>GUARDA-CORPO DE AÇO GALVANIZADO DE 1,10M, DUPLO CORRIMÃO, MONTANTES TUBULARES DE 30X30 MM ESPAÇADOS DE 1,20M, TRAVESSA SUPERIOR DE 1.1/2", GRADIL DE TUBOS HORIZONTAIS DE 25X25MM E VERTICAIS DE 20X20MM, FIXADO COM CHUMBADOR MECÂNICO. AF_04/2019</t>
  </si>
  <si>
    <t>GUARDA-CORPO DE AÇO GALVANIZADO DE 1,10M, DUPLO CORRIMÃO, MONTANTES TUBULARES DE 30X30 MM ESPAÇADOS DE 1,20M, TRAVESSA SUPERIOR DE 1.1/2", GRADIL EM TUBOS HORIZONTAIS DE 25X25MM E VERTICAIS DE 20X20MM, FIXADO COM ADESIVO ESTRUTURAL EPOXI. AF_04/2019</t>
  </si>
  <si>
    <t>GUARDA-CORPO DE AÇO GALVANIZADO DE 1,10M, MONTANTES TUBULARES DE 1.1/2" ESPAÇADOS 1,20M, TRAVESSA SUPERIOR DE 2", GRADIL FORMADO POR BARRAS CHATAS DE 32X4,8MM, FIXADO COM ADESIVO ESTRUTURAL EPOXI. AF_04/2019</t>
  </si>
  <si>
    <t>GUARDA-CORPO DE AÇO GALVANIZADO DE 1,10M, MONTANTES TUBULARES DE 1.1/4" ESPAÇADOS 1,20M, TRAVESSA SUPERIOR DE 1.1/2", GRADIL FORMADO POR TUBOS HORIZONTAIS DE 1" E VERTICAIS DE 3/4", FIXADO COM ADESIVO ESTRUTURAL EPOXI. AF_04/2019</t>
  </si>
  <si>
    <t>GUARDA-CORPO DE AÇO GALVANIZADO DE 1,10M, MONTANTES TUBULARES DE 1.1/4" ESPAÇADOS DE 1,20M, TRAVESSA SUPERIOR DE 1.1/2", GRADIL FORMADO POR TUBOS HORIZONTAIS DE 1" E VERTICAIS DE 3/4", FIXADO COM CHUMBADOR MECÂNICO. AF_04/2019_PS</t>
  </si>
  <si>
    <t>GUARDA-CORPO DE AÇO GALVANIZADO DE 1,10M, MONTANTES TUBULARES DE 100X50MM ESPAÇADOS 1,20M, TRAVESSA SUPERIOR DE 3", GRADIL COM CANTONEIRA 51X51X4,8 MM E BARRAS CHATAS NA VERTICAL DE 32X4,8 MM, FIXADO COM CHUMBADOR MECÂNICO. AF_04/2019</t>
  </si>
  <si>
    <t>GUARDA-CORPO DE AÇO GALVANIZADO DE 1,10M, MONTANTES TUBULARES DE 100X50MM ESPAÇADOS DE 1,20M, TRAVESSA SUPERIOR DE 3", GRADIL EM CANTONEIRA 51X51X4,8 MM E BARRAS CHATAS NA VERTICAL DE 32X4,8 MM, FIXADO COM ADESIVO ESTRUTURAL EPOXI. AF_04/2019</t>
  </si>
  <si>
    <t>GUARDA-CORPO DE AÇO GALVANIZADO DE 1,10M, MONTANTES TUBULARES DE 30X30 MM ESPAÇADOS 1,20M, TRAVESSA SUPERIOR DE 1.1/2", GRADIL DE TUBOS HORIZONTAIS DE 25X25MM E VERTICAIS DE 20X20MM, FIXADO COM ADESIVO ESTRUTURAL EPOXI. AF_04/2019</t>
  </si>
  <si>
    <t>GUARDA-CORPO DE AÇO GALVANIZADO DE 1,10M, MONTANTES TUBULARES DE 30X30 MM ESPAÇADOS 1,20M, TRAVESSA SUPERIOR DE 1.1/2", GRADIL FORMADO POR TUBOS HORIZONTAIS DE 25X25MM E VERTICAIS DE 20X20MM, FIXADO COM CHUMBADOR MECÂNICO. AF_04/2019</t>
  </si>
  <si>
    <t>GUARDA-CORPO PANORÂMICO COM PERFIS DE ALUMÍNIO E VIDRO LAMINADO 8 MM, FIXADO COM ADESIVO ESTRUTURAL EPOXI. AF_04/2019</t>
  </si>
  <si>
    <t>GUARDA-CORPO PANORÂMICO COM PERFIS DE ALUMÍNIO E VIDRO LAMINADO 8 MM, FIXADO COM CHUMBADOR MECÂNICO. AF_04/2019_PS</t>
  </si>
  <si>
    <t>Guias e sarjetas</t>
  </si>
  <si>
    <t>ASSENTAMENTO DE GUIA (MEIO-FIO) EM TRECHO CURVO, CONFECCIONADA EM CONCRETO PRÉ-FABRICADO, DIMENSÕES 100X15X13X20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</si>
  <si>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</si>
  <si>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CURVO,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</si>
  <si>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</si>
  <si>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</si>
  <si>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RETO, CONFECCIONADA EM CONCRETO PRÉ-FABRICADO, DIMENSÕES 100X15X13X30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</si>
  <si>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</si>
  <si>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RETO, CONFECCIONADA EM CONCRETO PRÉ-FABRICADO, DIMENSÕES 80X08X08X25 CM (COMPRIMENTO X BASE INFERIOR X BASE SUPERIOR X ALTURA). AF_01/2024</t>
  </si>
  <si>
    <t>ASSENTAMENTO DE GUIA (MEIO-FIO), TIPO PAVER (FINCADINHA) EM TRECHO RETO, EM CONCRETO PRÉ-FABRICADO, DIMENSÕES 45X08X608X19 CM (COMPRIMENTO X BASE INFERIOR X BASE SUPERIOR X ALTURA), PARA DELIMITAÇÃO DE JARDINS, PRAÇAS OU PASSEIOS. AF_01/2024</t>
  </si>
  <si>
    <t>ASSENTAMENTO DE GUIA (MEIO-FIO), TIPO PAVER, FINCADINHA, EM TRECHO CURVO, EM CONCRETO PRÉ-FABRICADO, DIMENSÕES 45X08X08X19 CM (COMPRIMENTO X BASE INFERIOR X BASE SUPERIOR X ALTURA), PARA DELIMITAÇÃO DE JARDINS, PRAÇAS OU PASSEIOS. AF_01/2024</t>
  </si>
  <si>
    <t>EXECUÇÃO DE ESCORAS DE CONCRETO PARA CONTENÇÃO DE GUIAS PRÉ-FABRICADAS. AF_01/2024</t>
  </si>
  <si>
    <t>EXECUÇÃO DE SARJETA DE CONCRETO USINADO, MOLDADA IN LOCO EM TRECHO CURVO, 30 CM BASE X 10 CM ALTURA. AF_01/2024</t>
  </si>
  <si>
    <t>EXECUÇÃO DE SARJETA DE CONCRETO USINADO, MOLDADA IN LOCO EM TRECHO CURVO, 30 CM BASE X 15 CM ALTURA. AF_01/2024</t>
  </si>
  <si>
    <t>EXECUÇÃO DE SARJETA DE CONCRETO USINADO, MOLDADA IN LOCO EM TRECHO CURVO, 45 CM BASE X 10 CM ALTURA. AF_01/2024</t>
  </si>
  <si>
    <t>EXECUÇÃO DE SARJETA DE CONCRETO USINADO, MOLDADA IN LOCO EM TRECHO CURVO, 45 CM BASE X 15 CM ALTURA. AF_01/2024</t>
  </si>
  <si>
    <t>EXECUÇÃO DE SARJETA DE CONCRETO USINADO, MOLDADA IN LOCO EM TRECHO CURVO, 60 CM BASE X 10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</si>
  <si>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</si>
  <si>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</si>
  <si>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RETO, 30 CM BASE X 15 CM ALTURA. AF_01/2024</t>
  </si>
  <si>
    <t>EXECUÇÃO DE SARJETA DE CONCRETO USINADO, MOLDADA IN LOCO EM TRECHO RETO, 45 CM BASE X 10 CM ALTURA. AF_01/2024</t>
  </si>
  <si>
    <t>EXECUÇÃO DE SARJETA DE CONCRETO USINADO, MOLDADA IN LOCO EM TRECHO RETO, 45 CM BASE X 15 CM ALTURA. AF_01/2024</t>
  </si>
  <si>
    <t>EXECUÇÃO DE SARJETA DE CONCRETO USINADO, MOLDADA IN LOCO EM TRECHO RETO, 60 CM BASE X 10 CM ALTURA. AF_01/2024</t>
  </si>
  <si>
    <t>EXECUÇÃO DE SARJETA DE CONCRETO USINADO, MOLDADA IN LOCO EM TRECHO RETO, 60 CM BASE X 15 CM ALTURA. AF_01/2024</t>
  </si>
  <si>
    <t>EXECUÇÃO DE SARJETÃO DE CONCRETO USINADO, MOLDADA IN LOCO EM TRECHO RETO, 100 CM BASE X 20 CM ALTURA. AF_01/2024</t>
  </si>
  <si>
    <t>GUIA (MEIO-FIO) CONCRETO, MOLDADA IN LOCO EM TRECHO CURVO COM EXTRUSORA, 13 CM BASE X 22 CM ALTURA. AF_01/2024</t>
  </si>
  <si>
    <t>GUIA (MEIO-FIO) CONCRETO, MOLDADA IN LOCO EM TRECHO CURVO COM EXTRUSORA, 15 CM BASE X 30 CM ALTURA. AF_01/2024</t>
  </si>
  <si>
    <t>GUIA (MEIO-FIO) CONCRETO, MOLDADA IN LOCO EM TRECHO RETO COM EXTRUSORA, 13 CM BASE X 22 CM ALTURA. AF_01/2024</t>
  </si>
  <si>
    <t>GUIA (MEIO-FIO) CONCRETO, MOLDADA IN LOCO EM TRECHO RETO COM EXTRUSORA, 15 CM BASE X 30 CM ALTURA. AF_01/2024</t>
  </si>
  <si>
    <t>GUIA (MEIO-FIO) E SARJETA CONJUGADOS DE CONCRETO, MOLDADA IN LOCO EM TRECHO CURVO COM EXTRUSORA, 45 CM BASE (15 CM BASE DA GUIA + 30 CM BASE DA SARJETA) X 22 CM ALTURA. AF_01/2024</t>
  </si>
  <si>
    <t>GUIA (MEIO-FIO) E SARJETA CONJUGADOS DE CONCRETO, MOLDADA IN LOCO EM TRECHO CURVO COM EXTRUSORA, 60 CM BASE (15 CM BASE DA GUIA + 45 CM BASE DA SARJETA) X 26 CM ALTURA. AF_01/2024</t>
  </si>
  <si>
    <t>GUIA (MEIO-FIO) E SARJETA CONJUGADOS DE CONCRETO, MOLDADA IN LOCO EM TRECHO CURVO COM EXTRUSORA, 65 CM BASE (15 CM BASE DA GUIA + 50 CM BASE DA SARJETA) X 26 CM ALTURA. AF_01/2024</t>
  </si>
  <si>
    <t>GUIA (MEIO-FIO) E SARJETA CONJUGADOS DE CONCRETO, MOLDADA IN LOCO EM TRECHO RETO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</si>
  <si>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</si>
  <si>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RETO COM EXTRUSORA, 65 CM BASE (15 CM BASE DA GUIA + 50 CM BASE DA SARJETA) X 26 CM ALTURA. AF_01/2024</t>
  </si>
  <si>
    <t>Iluminação Predial e Monitoramento</t>
  </si>
  <si>
    <t>BLOCO AUTÔNOMO DE ILUMINAÇÃO DE EMERGÊNCIA COM DOIS REFLETORES - FORNECIMENTO E INSTALAÇÃO. AF_09/2024</t>
  </si>
  <si>
    <t>CÂMERA DE MONITORAMENTO COM ATÉ 25 METROS DE ALCANCE TIPO BULLET - FORNECIMENTO E INSTALAÇÃO. AF_09/2024</t>
  </si>
  <si>
    <t>CÂMERA DE MONITORAMENTO COM ATÉ 25 METROS DE ALCANCE TIPO DOME - FORNECIMENTO E INSTALAÇÃO. AF_09/2024</t>
  </si>
  <si>
    <t>CÂMERA DE MONITORAMENTO COM MAIS DE 25 METROS DE ALCANCE TIPO BULLET - FORNECIMENTO E INSTALAÇÃO. AF_09/2024</t>
  </si>
  <si>
    <t>CÂMERA IP BULLET - FORNECIMENTO E INSTALAÇÃO. AF_09/2024</t>
  </si>
  <si>
    <t>CÂMERA IP DOME RESOLUCAO 1MP - FORNECIMENTO E INSTALAÇÃO. AF_09/2024</t>
  </si>
  <si>
    <t>CÂMERA IP SPEED DOME - FORNECIMENTO E INSTALAÇÃO. AF_09/2024</t>
  </si>
  <si>
    <t>CÂMERA IP WIFI - FORNECIMENTO E INSTALAÇÃO. AF_09/2024</t>
  </si>
  <si>
    <t>DRIVER SLIM PARA FITA LED - FORNECIMENTO E INSTALAÇÃO. AF_09/2024</t>
  </si>
  <si>
    <t>FITA LED - FORNECIMENTO E INSTALAÇÃO. AF_09/2024</t>
  </si>
  <si>
    <t>LUMINÁRIA ARANDELA TIPO MEIA LUA, DE SOBREPOR, COM 1 LÂMPADA LED DE 6 W, SEM REATOR - FORNECIMENTO E INSTALAÇÃO. AF_09/2024</t>
  </si>
  <si>
    <t>LUMINÁRIA ARANDELA TIPO TARTARUGA, DE SOBREPOR, COM 1 LÂMPADA LED DE 6 W, SEM REATOR - FORNECIMENTO E INSTALAÇÃO. AF_09/2024</t>
  </si>
  <si>
    <t>LUMINÁRIA DE EMERGÊNCIA, COM 30 LÂMPADAS LED DE 2 W, SEM REATOR - FORNECIMENTO E INSTALAÇÃO. AF_09/2024</t>
  </si>
  <si>
    <t>LUMINÁRIA LED DE EMBUTIR - QUADRADA 60X60CM, INCLUSO DRIVER - FORNECIMENTO E INSTALAÇÃO. AF_09/2024</t>
  </si>
  <si>
    <t>LUMINÁRIA LED DE SOBREPOR - QUADRADA *60X60*CM, INCLUSO DRIVER - FORNECIMENTO E INSTALAÇÃO. AF_09/2024</t>
  </si>
  <si>
    <t>LUMINÁRIA LED DE SOBREPOR HERMÉTICA - *60X15CM*, INCLUSO DRIVER - FORNECIMENTO E INSTALAÇÃO. AF_09/2024</t>
  </si>
  <si>
    <t>LUMINÁRIA TIPO CALHA, DE EMBUTIR, COM 1 LÂMPADA TUBULAR LED DE 18 W, SEM REATOR - FORNECIMENTO E INSTALAÇÃO. AF_09/2024</t>
  </si>
  <si>
    <t>LUMINÁRIA TIPO CALHA, DE EMBUTIR, COM 2 LÂMPADAS TUBULARES LED DE 18 W, SEM REATOR - FORNECIMENTO E INSTALAÇÃO. AF_09/2024</t>
  </si>
  <si>
    <t>LUMINÁRIA TIPO CALHA, DE EMBUTIR, COM 2 LÂMPADAS TUBULARES LED DE 9 W, SEM REATOR - FORNECIMENTO E INSTALAÇÃO. AF_09/2024</t>
  </si>
  <si>
    <t>LUMINÁRIA TIPO CALHA, DE EMBUTIR, PARA 1 LÂMPADA TUBULAR LED DE 36 W, SEM LÂMPADA E SEM REATOR - FORNECIMENTO E INSTALAÇÃO. AF_09/2024</t>
  </si>
  <si>
    <t>LUMINÁRIA TIPO CALHA, DE EMBUTIR, PARA 2 LÂMPADAS TUBULARES LED DE 36 W, SEM LÂMPADA E SEM REATOR - FORNECIMENTO E INSTALAÇÃO. AF_09/2024</t>
  </si>
  <si>
    <t>LUMINÁRIA TIPO CALHA, DE SOBREPOR, COM 1 LÂMPADA TUBULAR LED DE 18 W, SEM REATOR - FORNECIMENTO E INSTALAÇÃO. AF_09/2024</t>
  </si>
  <si>
    <t>LUMINÁRIA TIPO CALHA, DE SOBREPOR, COM 1 LÂMPADA TUBULAR LED DE 9 W SEM REATOR - FORNECIMENTO E INSTALAÇÃO. AF_09/2024</t>
  </si>
  <si>
    <t>LUMINÁRIA TIPO CALHA, DE SOBREPOR, COM 2 LÂMPADAS TUBULARES LED DE 18 W, SEM REATOR - FORNECIMENTO E INSTALAÇÃO. AF_09/2024</t>
  </si>
  <si>
    <t>LUMINÁRIA TIPO CALHA, DE SOBREPOR, COM 2 LÂMPADAS TUBULARES LED DE 9 W SEM REATOR - FORNECIMENTO E INSTALAÇÃO. AF_09/2024</t>
  </si>
  <si>
    <t>LUMINÁRIA TIPO CALHA, DE SOBREPOR, PARA 1 LÂMPADA TUBULAR LED DE 36 W, SEM LÂMPADA E SEM REATOR - FORNECIMENTO E INSTALAÇÃO. AF_09/2024</t>
  </si>
  <si>
    <t>LUMINÁRIA TIPO CALHA, DE SOBREPOR, PARA 2 LÂMPADAS TUBULARES LED DE 36 W, SEM LÂMPADA E SEM REATOR - FORNECIMENTO E INSTALAÇÃO. AF_09/2024</t>
  </si>
  <si>
    <t>LUMINÁRIA TIPO PLAFON CIRCULAR, DE SOBREPOR, COM LED DE 12/13 W - FORNECIMENTO E INSTALAÇÃO. AF_09/2024</t>
  </si>
  <si>
    <t>LUMINÁRIA TIPO PLAFON QUADRADA, DE EMBUTIR, COM LED DE 12 W - FORNECIMENTO E INSTALAÇÃO. AF_09/2024</t>
  </si>
  <si>
    <t>LUMINÁRIA TIPO PLAFON QUADRADA, DE EMBUTIR, COM LED DE 18 W - FORNECIMENTO E INSTALAÇÃO. AF_09/2024</t>
  </si>
  <si>
    <t>LUMINÁRIA TIPO PLAFON QUADRADA, DE EMBUTIR, COM LED DE 24 W - FORNECIMENTO E INSTALAÇÃO. AF_09/2024</t>
  </si>
  <si>
    <t>LUMINÁRIA TIPO PLAFON QUADRADA, DE SOBREPOR, COM LED DE 12 W - FORNECIMENTO E INSTALAÇÃO. AF_09/2024</t>
  </si>
  <si>
    <t>LUMINÁRIA TIPO PLAFON QUADRADA, DE SOBREPOR, COM LED DE 18 W - FORNECIMENTO E INSTALAÇÃO. AF_09/2024</t>
  </si>
  <si>
    <t>LUMINÁRIA TIPO PLAFON QUADRADA, DE SOBREPOR, COM LED DE 24 W - FORNECIMENTO E INSTALAÇÃO. AF_09/2024</t>
  </si>
  <si>
    <t>LUMINÁRIA TIPO SPOT, DE EMBUTIR, COM 1 LÂMPADA LED PAR20 - FORNECIMENTO E INSTALAÇÃO. AF_09/2024</t>
  </si>
  <si>
    <t>LUMINÁRIA TIPO SPOT, DE SOBREPOR, COM 1 LÂMPADA LED PAR20 - FORNECIMENTO E INSTALAÇÃO. AF_09/2024</t>
  </si>
  <si>
    <t>LÂMPADA COMPACTA DE LED 10 W, BASE E27 - FORNECIMENTO E INSTALAÇÃO. AF_09/2024</t>
  </si>
  <si>
    <t>LÂMPADA COMPACTA DE LED 6 W, BASE E27 - FORNECIMENTO E INSTALAÇÃO. AF_09/2024</t>
  </si>
  <si>
    <t>LÂMPADA TUBULAR LED 9/10W SEM SOQUETE - FORNECIMENTO E INSTALAÇÃO. AF_09/2024</t>
  </si>
  <si>
    <t>LÂMPADA TUBULAR LED DE 18/20 W, COM SOQUETE, BASE G13 - FORNECIMENTO E INSTALAÇÃO. AF_09/2024_PS</t>
  </si>
  <si>
    <t>LÂMPADA TUBULAR LED DE 9/10 W, COM SOQUETE, BASE G13 - FORNECIMENTO E INSTALAÇÃO. AF_09/2024_PS</t>
  </si>
  <si>
    <t>PERFIL COM FITA LED - FORNECIMENTO E INSTALAÇÃO. AF_09/2024</t>
  </si>
  <si>
    <t>SENSOR DE PRESENÇA COM FOTOCÉLULA, FIXAÇÃO EM PAREDE - FORNECIMENTO E INSTALAÇÃO. AF_09/2024</t>
  </si>
  <si>
    <t>SENSOR DE PRESENÇA COM FOTOCÉLULA, FIXAÇÃO EM TETO - FORNECIMENTO E INSTALAÇÃO. AF_09/2024</t>
  </si>
  <si>
    <t>SENSOR DE PRESENÇA SEM FOTOCÉLULA, FIXAÇÃO EM PAREDE - FORNECIMENTO E INSTALAÇÃO. AF_09/2024</t>
  </si>
  <si>
    <t>SENSOR DE PRESENÇA SEM FOTOCÉLULA, FIXAÇÃO EM TETO - FORNECIMENTO E INSTALAÇÃO. AF_09/2024</t>
  </si>
  <si>
    <t>Impermeabilização, Proteção Mecânica e Tratamento de Junta</t>
  </si>
  <si>
    <t>IMPERMEABILIZAÇÃO COM MANTA ASFÁLTICA COLADA COM ASFALTO DERRETIDO, DUAS CAMADAS, E = 3MM E E=4MM. AF_09/2023</t>
  </si>
  <si>
    <t>IMPERMEABILIZAÇÃO DE SUPERFÍCIE COM ARGAMASSA DE CIMENTO E AREIA, COM ADITIVO IMPERMEABILIZANTE, E = 1,5CM. AF_09/2023</t>
  </si>
  <si>
    <t>IMPERMEABILIZAÇÃO DE SUPERFÍCIE COM ARGAMASSA POLIMÉRICA / MEMBRANA ACRÍLICA, 3 DEMÃOS. AF_09/2023</t>
  </si>
  <si>
    <t>IMPERMEABILIZAÇÃO DE SUPERFÍCIE COM ARGAMASSA POLIMÉRICA / MEMBRANA ACRÍLICA, 4 DEMÃOS, REFORÇADA COM VÉU DE POLIÉSTER (MAV). AF_09/2023</t>
  </si>
  <si>
    <t>IMPERMEABILIZAÇÃO DE SUPERFÍCIE COM EMULSÃO ASFÁLTICA, 2 DEMÃOS. AF_09/2023</t>
  </si>
  <si>
    <t>IMPERMEABILIZAÇÃO DE SUPERFÍCIE COM MANTA ASFÁLTICA COLADA COM ASFALTO DERRETIDO, UMA CAMADA, E=4MM. AF_09/2023</t>
  </si>
  <si>
    <t>IMPERMEABILIZAÇÃO DE SUPERFÍCIE COM MANTA ASFÁLTICA, DUAS CAMADAS, INCLUSIVE APLICAÇÃO DE PRIMER ASFÁLTICO, E=3MM E E=4MM. AF_09/2023</t>
  </si>
  <si>
    <t>IMPERMEABILIZAÇÃO DE SUPERFÍCIE COM MANTA ASFÁLTICA, UMA CAMADA, INCLUSIVE APLICAÇÃO DE PRIMER ASFÁLTICO, E=4MM. AF_09/2023</t>
  </si>
  <si>
    <t>IMPERMEABILIZAÇÃO DE SUPERFÍCIE COM MEMBRANA A BASE DE POLIURÉIA, 2 DEMÃOS. AF_09/2023</t>
  </si>
  <si>
    <t>IMPERMEABILIZAÇÃO DE SUPERFÍCIE COM MEMBRANA À BASE DE POLIURETANO, 2 DEMÃOS. AF_09/2023</t>
  </si>
  <si>
    <t>IMPERMEABILIZAÇÃO DE SUPERFÍCIE COM MEMBRANA À BASE DE RESINA ACRÍLICA, 3 DEMÃOS. AF_09/2023</t>
  </si>
  <si>
    <t>PROTEÇÃO MECÂNICA DE SUPERFICIE HORIZONTAL COM ARGAMASSA DE CIMENTO E AREIA, TRAÇO 1:3, E=3CM. AF_09/2023</t>
  </si>
  <si>
    <t>PROTEÇÃO MECÂNICA DE SUPERFICIE HORIZONTAL COM ARGAMASSA DE CIMENTO E AREIA, TRAÇO 1:3, E=4CM. AF_09/2023</t>
  </si>
  <si>
    <t>PROTEÇÃO MECÂNICA DE SUPERFICIE HORIZONTAL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</si>
  <si>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</si>
  <si>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</si>
  <si>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HORIZONTAL COM ARGAMASSA DE CIMENTO E AREIA, TRAÇO 1:3, E=2CM. AF_09/2023</t>
  </si>
  <si>
    <t>PROTEÇÃO MECÂNICA DE SUPERFÍCIE VERTICAL COM ARGAMASSA DE CIMENTO E AREIA, TRAÇO 1:3, E=2CM. AF_09/2023</t>
  </si>
  <si>
    <t>PROTEÇÃO MECÂNICA DE SUPERFÍCIE VERTICAL COM ARGAMASSA DE CIMENTO E AREIA, TRAÇO 1:3, E=3CM. AF_09/2023</t>
  </si>
  <si>
    <t>PROTEÇÃO MECÂNICA DE SUPERFÍCIE VERTICAL COM ARGAMASSA DE CIMENTO E AREIA, TRAÇO 1:3, E=4CM. AF_09/2023</t>
  </si>
  <si>
    <t>PROTEÇÃO MECÂNICA DE SUPERFÍCIE VERTICAL COM ARGAMASSA DE CIMENTO E AREIA, TRAÇO 1:3, E=5CM. AF_09/2023</t>
  </si>
  <si>
    <t>PROTEÇÃO MECÂNICA DE SUPERFÍCIE VERTICAL COM CONCRETO 15 MPA, E=5CM. AF_09/2023</t>
  </si>
  <si>
    <t>TRATAMENTO DE JUNTA DE DILATAÇÃO COM MANTA ASFÁLTICA ADERIDA COM MAÇARICO. AF_09/2023</t>
  </si>
  <si>
    <t>TRATAMENTO DE JUNTA DE DILATAÇÃO, COM TARUGO DE POLIETILENO E SELANTE PU, INCLUSO PREENCHIMENTO COM ESPUMA EXPANSIVA PU. AF_09/2023</t>
  </si>
  <si>
    <t>TRATAMENTO DE JUNTA SERRADA, COM TARUGO DE POLIETILENO E SELANTE À BASE DE SILICONE. AF_09/2023</t>
  </si>
  <si>
    <t>TRATAMENTO DE RALO OU PONTO EMERGENTE COM ARGAMASSA POLIMÉRICA / MEMBRANA ACRÍLICA REFORÇADO COM TELA DE POLIÉSTER (MAV). AF_09/2023</t>
  </si>
  <si>
    <t>TRATAMENTO DE RALO OU PONTO EMERGENTE COM MANTA ASFÁLTICA COLADA COM ASFÁLTO DERRETIDO, E=4MM. AF_09/2023</t>
  </si>
  <si>
    <t>TRATAMENTO DE RODAPÉ COM MANTA ASFÁLTICA COLADA COM ASFALTO DERRETIDO, E=4MM. AF_09/2023</t>
  </si>
  <si>
    <t>TRATAMENTO DE RODAPÉ COM TELA DE POLIÉSTER. AF_09/2023</t>
  </si>
  <si>
    <t>Instalações Elétricas - Eletrodutos Embutidos, Cabos, Caixas, Tomadas e Interruptores</t>
  </si>
  <si>
    <t>CABO DE COBRE FLEXÍVEL ISOLADO, 1,5 MM², ANTI-CHAMA 0,6/1,0 KV, PARA CIRCUITOS TERMINAIS - FORNECIMENTO E INSTALAÇÃO. AF_03/2023</t>
  </si>
  <si>
    <t>CABO DE COBRE FLEXÍVEL ISOLADO, 1,5 MM², ANTI-CHAMA 450/750 V, PARA CIRCUITOS TERMINAIS - FORNECIMENTO E INSTALAÇÃO. AF_03/2023</t>
  </si>
  <si>
    <t>CABO DE COBRE FLEXÍVEL ISOLADO, 10 MM², ANTI-CHAMA 0,6/1,0 KV, PARA CIRCUITOS TERMINAIS - FORNECIMENTO E INSTALAÇÃO. AF_03/2023</t>
  </si>
  <si>
    <t>CABO DE COBRE FLEXÍVEL ISOLADO, 10 MM², ANTI-CHAMA 450/750 V, PARA CIRCUITOS TERMINAIS - FORNECIMENTO E INSTALAÇÃO. AF_03/2023</t>
  </si>
  <si>
    <t>CABO DE COBRE FLEXÍVEL ISOLADO, 16 MM², ANTI-CHAMA 0,6/1,0 KV, PARA CIRCUITOS TERMINAIS - FORNECIMENTO E INSTALAÇÃO. AF_03/2023</t>
  </si>
  <si>
    <t>CABO DE COBRE FLEXÍVEL ISOLADO, 16 MM², ANTI-CHAMA 450/750 V, PARA CIRCUITOS TERMINAIS - FORNECIMENTO E INSTALAÇÃO. AF_03/2023</t>
  </si>
  <si>
    <t>CABO DE COBRE FLEXÍVEL ISOLADO, 2,5 MM², ANTI-CHAMA 0,6/1,0 KV, PARA CIRCUITOS TERMINAIS - FORNECIMENTO E INSTALAÇÃO. AF_03/2023</t>
  </si>
  <si>
    <t>CABO DE COBRE FLEXÍVEL ISOLADO, 2,5 MM², ANTI-CHAMA 450/750 V, PARA CIRCUITOS TERMINAIS - FORNECIMENTO E INSTALAÇÃO. AF_03/2023</t>
  </si>
  <si>
    <t>CABO DE COBRE FLEXÍVEL ISOLADO, 4 MM², ANTI-CHAMA 0,6/1,0 KV, PARA CIRCUITOS TERMINAIS - FORNECIMENTO E INSTALAÇÃO. AF_03/2023</t>
  </si>
  <si>
    <t>CABO DE COBRE FLEXÍVEL ISOLADO, 4 MM², ANTI-CHAMA 450/750 V, PARA CIRCUITOS TERMINAIS - FORNECIMENTO E INSTALAÇÃO. AF_03/2023</t>
  </si>
  <si>
    <t>CABO DE COBRE FLEXÍVEL ISOLADO, 6 MM², ANTI-CHAMA 0,6/1,0 KV, PARA CIRCUITOS TERMINAIS - FORNECIMENTO E INSTALAÇÃO. AF_03/2023</t>
  </si>
  <si>
    <t>CABO DE COBRE FLEXÍVEL ISOLADO, 6 MM², ANTI-CHAMA 450/750 V, PARA CIRCUITOS TERMINAIS - FORNECIMENTO E INSTALAÇÃO. AF_03/2023</t>
  </si>
  <si>
    <t>CAIXA ELÉTRICA 4"X2" AUTOTRAVANTE PARA FURO CIRCULAR ALTA (2,00 M DO PISO), PVC, INSTALADA EM PAREDE - FORNECIMENTO E INSTALAÇÃO. AF_03/2023</t>
  </si>
  <si>
    <t>CAIXA ELÉTRICA 4"X2" AUTOTRAVANTE PARA FURO CIRCULAR BAIXA (0,30 M DO PISO), PVC, INSTALADA EM PAREDE - FORNECIMENTO E INSTALAÇÃO. AF_03/2023</t>
  </si>
  <si>
    <t>CAIXA ELÉTRICA 4"X2" AUTOTRAVANTE PARA FURO CIRCULAR MÉDIA (1,30 M DO PISO), PVC, INSTALADA EM PAREDE - FORNECIMENTO E INSTALAÇÃO. AF_03/2023</t>
  </si>
  <si>
    <t>CAIXA ELÉTRICA 4"X4" AUTOTRAVANTE PARA FURO CIRCULAR ALTA (2,00 M DO PISO), PVC, INSTALADA EM PAREDE - FORNECIMENTO E INSTALAÇÃO. AF_03/2023</t>
  </si>
  <si>
    <t>CAIXA ELÉTRICA 4"X4" AUTOTRAVANTE PARA FURO CIRCULAR BAIXA (0,30 M DO PISO), PVC, INSTALADA EM PAREDE - FORNECIMENTO E INSTALAÇÃO. AF_03/2023</t>
  </si>
  <si>
    <t>CAIXA ELÉTRICA 4"X4" AUTOTRAVANTE PARA FURO CIRCULAR MÉDIA (1,30 M DO PISO), PVC, INSTALADA EM PAREDE - FORNECIMENTO E INSTALAÇÃO. AF_03/2023</t>
  </si>
  <si>
    <t>CAIXA OCTOGONAL 3" X 3", PVC, INSTALADA EM LAJE - FORNECIMENTO E INSTALAÇÃO. AF_03/2023</t>
  </si>
  <si>
    <t>CAIXA OCTOGONAL 4" X 4", METÁLICA, INSTALADA EM LAJE - FORNECIMENTO E INSTALAÇÃO. AF_03/2023</t>
  </si>
  <si>
    <t>CAIXA OCTOGONAL 4" X 4", PVC, INSTALADA EM LAJE - FORNECIMENTO E INSTALAÇÃO. AF_03/2023</t>
  </si>
  <si>
    <t>CAIXA RETANGULAR 4" X 2" ALTA (2,00 M DO PISO), METÁLICA, INSTALADA EM PAREDE - FORNECIMENTO E INSTALAÇÃO. AF_03/2023</t>
  </si>
  <si>
    <t>CAIXA RETANGULAR 4" X 2" ALTA (2,00 M DO PISO), PVC, INSTALADA EM PAREDE - FORNECIMENTO E INSTALAÇÃO. AF_03/2023</t>
  </si>
  <si>
    <t>CAIXA RETANGULAR 4" X 2" BAIXA (0,30 M DO PISO), METÁLICA, INSTALADA EM PAREDE - FORNECIMENTO E INSTALAÇÃO. AF_03/2023</t>
  </si>
  <si>
    <t>CAIXA RETANGULAR 4" X 2" BAIXA (0,30 M DO PISO), PVC, INSTALADA EM PAREDE - FORNECIMENTO E INSTALAÇÃO. AF_03/2023</t>
  </si>
  <si>
    <t>CAIXA RETANGULAR 4" X 2" MÉDIA (1,30 M DO PISO), METÁLICA, INSTALADA EM PAREDE - FORNECIMENTO E INSTALAÇÃO. AF_03/2023</t>
  </si>
  <si>
    <t>CAIXA RETANGULAR 4" X 2" MÉDIA (1,30 M DO PISO), PVC, INSTALADA EM PAREDE - FORNECIMENTO E INSTALAÇÃO. AF_03/2023</t>
  </si>
  <si>
    <t>CAIXA RETANGULAR 4" X 4" ALTA (2,00 M DO PISO), METÁLICA, INSTALADA EM PAREDE - FORNECIMENTO E INSTALAÇÃO. AF_03/2023</t>
  </si>
  <si>
    <t>CAIXA RETANGULAR 4" X 4" ALTA (2,00 M DO PISO), PVC, INSTALADA EM PAREDE - FORNECIMENTO E INSTALAÇÃO. AF_03/2023</t>
  </si>
  <si>
    <t>CAIXA RETANGULAR 4" X 4" BAIXA (0,30 M DO PISO), METÁLICA, INSTALADA EM PAREDE - FORNECIMENTO E INSTALAÇÃO. AF_03/2023</t>
  </si>
  <si>
    <t>CAIXA RETANGULAR 4" X 4" BAIXA (0,30 M DO PISO), PVC, INSTALADA EM PAREDE - FORNECIMENTO E INSTALAÇÃO. AF_03/2023</t>
  </si>
  <si>
    <t>CAIXA RETANGULAR 4" X 4" MÉDIA (1,30 M DO PISO), METÁLICA, INSTALADA EM PAREDE - FORNECIMENTO E INSTALAÇÃO. AF_03/2023</t>
  </si>
  <si>
    <t>CAIXA RETANGULAR 4" X 4" MÉDIA (1,30 M DO PISO), PVC, INSTALADA EM PAREDE - FORNECIMENTO E INSTALAÇÃO. AF_03/2023</t>
  </si>
  <si>
    <t>CAIXA SEXTAVADA 3" X 3", METÁLICA, INSTALADA EM LAJE - FORNECIMENTO E INSTALAÇÃO. AF_03/2023</t>
  </si>
  <si>
    <t>CAMPAINHA CIGARRA (1 MÓDULO), 10A/250V, INCLUINDO SUPORTE E PLACA - FORNECIMENTO E INSTALAÇÃO. AF_03/2023</t>
  </si>
  <si>
    <t>CAMPAINHA CIGARRA (1 MÓDULO), 10A/250V, SEM SUPORTE E SEM PLACA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</si>
  <si>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</si>
  <si>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</si>
  <si>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</si>
  <si>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CURVA 180 GRAUS PARA ELETRODUTO, PVC, ROSCÁVEL, DN 20 MM (1/2"), PARA CIRCUITOS TERMINAIS, INSTALADA EM FORRO - FORNECIMENTO E INSTALAÇÃO. AF_03/2023</t>
  </si>
  <si>
    <t>CURVA 180 GRAUS PARA ELETRODUTO, PVC, ROSCÁVEL, DN 20 MM (1/2"), PARA CIRCUITOS TERMINAIS, INSTALADA EM LAJE - FORNECIMENTO E INSTALAÇÃO. AF_03/2023</t>
  </si>
  <si>
    <t>CURVA 180 GRAUS PARA ELETRODUTO, PVC, ROSCÁVEL, DN 20 MM (1/2"), PARA CIRCUITOS TERMINAIS, INSTALADA EM PAREDE - FORNECIMENTO E INSTALAÇÃO. AF_03/2023</t>
  </si>
  <si>
    <t>CURVA 180 GRAUS PARA ELETRODUTO, PVC, ROSCÁVEL, DN 25 MM (3/4"), PARA CIRCUITOS TERMINAIS, INSTALADA EM FORRO - FORNECIMENTO E INSTALAÇÃO. AF_03/2023</t>
  </si>
  <si>
    <t>CURVA 180 GRAUS PARA ELETRODUTO, PVC, ROSCÁVEL, DN 25 MM (3/4"), PARA CIRCUITOS TERMINAIS, INSTALADA EM LAJE - FORNECIMENTO E INSTALAÇÃO. AF_03/2023</t>
  </si>
  <si>
    <t>CURVA 180 GRAUS PARA ELETRODUTO, PVC, ROSCÁVEL, DN 25 MM (3/4"), PARA CIRCUITOS TERMINAIS, INSTALADA EM PAREDE - FORNECIMENTO E INSTALAÇÃO. AF_03/2023</t>
  </si>
  <si>
    <t>CURVA 180 GRAUS PARA ELETRODUTO, PVC, ROSCÁVEL, DN 32 MM (1"), PARA CIRCUITOS TERMINAIS, INSTALADA EM FORRO - FORNECIMENTO E INSTALAÇÃO. AF_03/2023</t>
  </si>
  <si>
    <t>CURVA 180 GRAUS PARA ELETRODUTO, PVC, ROSCÁVEL, DN 32 MM (1"), PARA CIRCUITOS TERMINAIS, INSTALADA EM LAJE - FORNECIMENTO E INSTALAÇÃO. AF_03/2023</t>
  </si>
  <si>
    <t>CURVA 180 GRAUS PARA ELETRODUTO, PVC, ROSCÁVEL, DN 32 MM (1"), PARA CIRCUITOS TERMINAIS, INSTALADA EM PAREDE - FORNECIMENTO E INSTALAÇÃO. AF_03/2023</t>
  </si>
  <si>
    <t>CURVA 180 GRAUS PARA ELETRODUTO, PVC, ROSCÁVEL, DN 40 MM (1 1/4"), PARA CIRCUITOS TERMINAIS, INSTALADA EM FORRO - FORNECIMENTO E INSTALAÇÃO. AF_03/2023</t>
  </si>
  <si>
    <t>CURVA 180 GRAUS PARA ELETRODUTO, PVC, ROSCÁVEL, DN 40 MM (1 1/4"), PARA CIRCUITOS TERMINAIS, INSTALADA EM LAJE - FORNECIMENTO E INSTALAÇÃO. AF_03/2023</t>
  </si>
  <si>
    <t>CURVA 180 GRAUS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</si>
  <si>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</si>
  <si>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90 GRAUS PARA ELETRODUTO, PVC, ROSCÁVEL, DN 20 MM (1/2"), PARA CIRCUITOS TERMINAIS, INSTALADA EM LAJE - FORNECIMENTO E INSTALAÇÃO. AF_03/2023</t>
  </si>
  <si>
    <t>CURVA 90 GRAUS PARA ELETRODUTO, PVC, ROSCÁVEL, DN 20 MM (1/2"), PARA CIRCUITOS TERMINAIS, INSTALADA EM PAREDE - FORNECIMENTO E INSTALAÇÃO. AF_03/2023</t>
  </si>
  <si>
    <t>CURVA 90 GRAUS PARA ELETRODUTO, PVC, ROSCÁVEL, DN 25 MM (3/4"), PARA CIRCUITOS TERMINAIS, INSTALADA EM FORRO - FORNECIMENTO E INSTALAÇÃO. AF_03/2023</t>
  </si>
  <si>
    <t>CURVA 90 GRAUS PARA ELETRODUTO, PVC, ROSCÁVEL, DN 25 MM (3/4"), PARA CIRCUITOS TERMINAIS, INSTALADA EM LAJE - FORNECIMENTO E INSTALAÇÃO. AF_03/2023</t>
  </si>
  <si>
    <t>CURVA 90 GRAUS PARA ELETRODUTO, PVC, ROSCÁVEL, DN 25 MM (3/4"), PARA CIRCUITOS TERMINAIS, INSTALADA EM PAREDE - FORNECIMENTO E INSTALAÇÃO. AF_03/2023</t>
  </si>
  <si>
    <t>CURVA 90 GRAUS PARA ELETRODUTO, PVC, ROSCÁVEL, DN 32 MM (1"), PARA CIRCUITOS TERMINAIS, INSTALADA EM FORRO - FORNECIMENTO E INSTALAÇÃO. AF_03/2023</t>
  </si>
  <si>
    <t>CURVA 90 GRAUS PARA ELETRODUTO, PVC, ROSCÁVEL, DN 32 MM (1"), PARA CIRCUITOS TERMINAIS, INSTALADA EM LAJE - FORNECIMENTO E INSTALAÇÃO. AF_03/2023</t>
  </si>
  <si>
    <t>CURVA 90 GRAUS PARA ELETRODUTO, PVC, ROSCÁVEL, DN 32 MM (1"), PARA CIRCUITOS TERMINAIS, INSTALADA EM PAREDE - FORNECIMENTO E INSTALAÇÃO. AF_03/2023</t>
  </si>
  <si>
    <t>CURVA 90 GRAUS PARA ELETRODUTO, PVC, ROSCÁVEL, DN 40 MM (1 1/4"), PARA CIRCUITOS TERMINAIS, INSTALADA EM FORRO - FORNECIMENTO E INSTALAÇÃO. AF_03/2023</t>
  </si>
  <si>
    <t>CURVA 90 GRAUS PARA ELETRODUTO, PVC, ROSCÁVEL, DN 40 MM (1 1/4"), PARA CIRCUITOS TERMINAIS, INSTALADA EM LAJE - FORNECIMENTO E INSTALAÇÃO. AF_03/2023</t>
  </si>
  <si>
    <t>CURVA 90 GRAUS PARA ELETRODUTO, PVC, ROSCÁVEL, DN 40 MM (1 1/4"), PARA CIRCUITOS TERMINAIS, INSTALADA EM PAREDE - FORNECIMENTO E INSTALAÇÃO. AF_03/2023</t>
  </si>
  <si>
    <t>DIMMER ROTATIVO (1 MÓDULO), 220V/600W, INCLUINDO SUPORTE E PLACA - FORNECIMENTO E INSTALAÇÃO. AF_03/2023</t>
  </si>
  <si>
    <t>DIMMER ROTATIVO (1 MÓDULO), 220V/600W, SEM SUPORTE E SEM PLACA - FORNECIMENTO E INSTALAÇÃO. AF_03/2023</t>
  </si>
  <si>
    <t>ELETRODUTO FLEXÍVEL CORRUGADO REFORÇADO, PVC, DN 20 MM (1/2"), PARA CIRCUITOS TERMINAIS, INSTALADO EM FORRO - FORNECIMENTO E INSTALAÇÃO. AF_03/2023</t>
  </si>
  <si>
    <t>ELETRODUTO FLEXÍVEL CORRUGADO REFORÇADO, PVC, DN 20 MM (1/2"), PARA CIRCUITOS TERMINAIS, INSTALADO EM LAJE - FORNECIMENTO E INSTALAÇÃO. AF_03/2023</t>
  </si>
  <si>
    <t>ELETRODUTO FLEXÍVEL CORRUGADO REFORÇADO, PVC, DN 20 MM (1/2"), PARA CIRCUITOS TERMINAIS, INSTALADO EM PAREDE - FORNECIMENTO E INSTALAÇÃO. AF_03/2023</t>
  </si>
  <si>
    <t>ELETRODUTO FLEXÍVEL CORRUGADO REFORÇADO, PVC, DN 25 MM (3/4"), PARA CIRCUITOS TERMINAIS, INSTALADO EM FORRO - FORNECIMENTO E INSTALAÇÃO. AF_03/2023</t>
  </si>
  <si>
    <t>ELETRODUTO FLEXÍVEL CORRUGADO REFORÇADO, PVC, DN 25 MM (3/4"), PARA CIRCUITOS TERMINAIS, INSTALADO EM LAJE - FORNECIMENTO E INSTALAÇÃO. AF_03/2023</t>
  </si>
  <si>
    <t>ELETRODUTO FLEXÍVEL CORRUGADO REFORÇADO, PVC, DN 25 MM (3/4"), PARA CIRCUITOS TERMINAIS, INSTALADO EM PAREDE - FORNECIMENTO E INSTALAÇÃO. AF_03/2023</t>
  </si>
  <si>
    <t>ELETRODUTO FLEXÍVEL CORRUGADO REFORÇADO, PVC, DN 32 MM (1"), PARA CIRCUITOS TERMINAIS, INSTALADO EM FORRO - FORNECIMENTO E INSTALAÇÃO. AF_03/2023</t>
  </si>
  <si>
    <t>ELETRODUTO FLEXÍVEL CORRUGADO REFORÇADO, PVC, DN 32 MM (1"), PARA CIRCUITOS TERMINAIS, INSTALADO EM LAJE - FORNECIMENTO E INSTALAÇÃO. AF_03/2023</t>
  </si>
  <si>
    <t>ELETRODUTO FLEXÍVEL CORRUGADO REFORÇADO, PVC, DN 32 MM (1"), PARA CIRCUITOS TERMINAIS, INSTALADO EM PAREDE - FORNECIMENTO E INSTALAÇÃO. AF_03/2023</t>
  </si>
  <si>
    <t>ELETRODUTO FLEXÍVEL CORRUGADO, PEAD, DN 32 MM (1"), PARA CIRCUITOS TERMINAIS, INSTALADO EM FORRO - FORNECIMENTO E INSTALAÇÃO. AF_03/2023</t>
  </si>
  <si>
    <t>ELETRODUTO FLEXÍVEL CORRUGADO, PEAD, DN 32 MM (1"), PARA CIRCUITOS TERMINAIS, INSTALADO EM LAJE - FORNECIMENTO E INSTALAÇÃO. AF_03/2023</t>
  </si>
  <si>
    <t>ELETRODUTO FLEXÍVEL CORRUGADO, PEAD, DN 32 MM (1"), PARA CIRCUITOS TERMINAIS, INSTALADO EM PAREDE - FORNECIMENTO E INSTALAÇÃO. AF_03/2023</t>
  </si>
  <si>
    <t>ELETRODUTO FLEXÍVEL CORRUGADO, PEAD, DN 40 MM (1 1/4"), PARA CIRCUITOS TERMINAIS, INSTALADO EM FORRO - FORNECIMENTO E INSTALAÇÃO. AF_03/2023</t>
  </si>
  <si>
    <t>ELETRODUTO FLEXÍVEL CORRUGADO, PEAD, DN 40 MM (1 1/4"), PARA CIRCUITOS TERMINAIS, INSTALADO EM LAJE - FORNECIMENTO E INSTALAÇÃO. AF_03/2023</t>
  </si>
  <si>
    <t>ELETRODUTO FLEXÍVEL CORRUGADO, PEAD, DN 40 MM (1 1/4"), PARA CIRCUITOS TERMINAIS, INSTALADO EM PAREDE - FORNECIMENTO E INSTALAÇÃO. AF_03/2023</t>
  </si>
  <si>
    <t>ELETRODUTO FLEXÍVEL CORRUGADO, PVC, DN 20 MM (1/2"), PARA CIRCUITOS TERMINAIS, INSTALADO EM FORRO - FORNECIMENTO E INSTALAÇÃO. AF_03/2023</t>
  </si>
  <si>
    <t>ELETRODUTO FLEXÍVEL CORRUGADO, PVC, DN 20 MM (1/2"), PARA CIRCUITOS TERMINAIS, INSTALADO EM PAREDE - FORNECIMENTO E INSTALAÇÃO. AF_03/2023</t>
  </si>
  <si>
    <t>ELETRODUTO FLEXÍVEL CORRUGADO, PVC, DN 25 MM (3/4"), PARA CIRCUITOS TERMINAIS, INSTALADO EM FORRO - FORNECIMENTO E INSTALAÇÃO. AF_03/2023</t>
  </si>
  <si>
    <t>ELETRODUTO FLEXÍVEL CORRUGADO, PVC, DN 25 MM (3/4"), PARA CIRCUITOS TERMINAIS, INSTALADO EM PAREDE - FORNECIMENTO E INSTALAÇÃO. AF_03/2023</t>
  </si>
  <si>
    <t>ELETRODUTO FLEXÍVEL CORRUGADO, PVC, DN 32 MM (1"), PARA CIRCUITOS TERMINAIS, INSTALADO EM FORRO - FORNECIMENTO E INSTALAÇÃO. AF_03/2023</t>
  </si>
  <si>
    <t>ELETRODUTO FLEXÍVEL CORRUGADO, PVC, DN 32 MM (1"), PARA CIRCUITOS TERMINAIS, INSTALADO EM PAREDE - FORNECIMENTO E INSTALAÇÃO. AF_03/2023</t>
  </si>
  <si>
    <t>ELETRODUTO FLEXÍVEL LISO, PEAD, DN 32 MM (1"), PARA CIRCUITOS TERMINAIS, INSTALADO EM FORRO - FORNECIMENTO E INSTALAÇÃO. AF_03/2023</t>
  </si>
  <si>
    <t>ELETRODUTO FLEXÍVEL LISO, PEAD, DN 32 MM (1"), PARA CIRCUITOS TERMINAIS, INSTALADO EM LAJE - FORNECIMENTO E INSTALAÇÃO. AF_03/2023</t>
  </si>
  <si>
    <t>ELETRODUTO FLEXÍVEL LISO, PEAD, DN 32 MM (1"), PARA CIRCUITOS TERMINAIS, INSTALADO EM PAREDE - FORNECIMENTO E INSTALAÇÃO. AF_03/2023</t>
  </si>
  <si>
    <t>ELETRODUTO FLEXÍVEL LISO, PEAD, DN 40 MM (1 1/4"), PARA CIRCUITOS TERMINAIS, INSTALADO EM FORRO - FORNECIMENTO E INSTALAÇÃO. AF_03/2023</t>
  </si>
  <si>
    <t>ELETRODUTO FLEXÍVEL LISO, PEAD, DN 40 MM (1 1/4"), PARA CIRCUITOS TERMINAIS, INSTALADO EM LAJE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</si>
  <si>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</si>
  <si>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</si>
  <si>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20 MM (1/2"),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</si>
  <si>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</si>
  <si>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FORRO - FORNECIMENTO E INSTALAÇÃO. AF_03/2023</t>
  </si>
  <si>
    <t>ELETRODUTO RÍGIDO ROSCÁVEL, PVC, DN 25 MM (3/4"), PARA CIRCUITOS TERMINAIS, INSTALADO EM LAJE - FORNECIMENTO E INSTALAÇÃO. AF_03/2023</t>
  </si>
  <si>
    <t>ELETRODUTO RÍGIDO ROSCÁVEL, PVC, DN 25 MM (3/4"), PARA CIRCUITOS TERMINAIS, INSTALADO EM PAREDE - FORNECIMENTO E INSTALAÇÃO. AF_03/2023</t>
  </si>
  <si>
    <t>ELETRODUTO RÍGIDO ROSCÁVEL, PVC, DN 32 MM (1"), PARA CIRCUITOS TERMINAIS, INSTALADO EM FORRO - FORNECIMENTO E INSTALAÇÃO. AF_03/2023</t>
  </si>
  <si>
    <t>ELETRODUTO RÍGIDO ROSCÁVEL, PVC, DN 32 MM (1"), PARA CIRCUITOS TERMINAIS, INSTALADO EM LAJE - FORNECIMENTO E INSTALAÇÃO. AF_03/2023</t>
  </si>
  <si>
    <t>ELETRODUTO RÍGIDO ROSCÁVEL, PVC, DN 32 MM (1"), PARA CIRCUITOS TERMINAIS, INSTALADO EM PAREDE - FORNECIMENTO E INSTALAÇÃO. AF_03/2023</t>
  </si>
  <si>
    <t>ELETRODUTO RÍGIDO ROSCÁVEL, PVC, DN 40 MM (1 1/4"), PARA CIRCUITOS TERMINAIS, INSTALADO EM FORRO - FORNECIMENTO E INSTALAÇÃO. AF_03/2023</t>
  </si>
  <si>
    <t>ELETRODUTO RÍGIDO ROSCÁVEL, PVC, DN 40 MM (1 1/4"), PARA CIRCUITOS TERMINAIS, INSTALADO EM LAJE - FORNECIMENTO E INSTALAÇÃO. AF_03/2023</t>
  </si>
  <si>
    <t>ELETRODUTO RÍGIDO ROSCÁVEL, PVC, DN 40 MM (1 1/4"), PARA CIRCUITOS TERMINAIS, INSTALADO EM PAREDE - FORNECIMENTO E INSTALAÇÃO. AF_03/2023</t>
  </si>
  <si>
    <t>INTERRUPTOR BIPOLAR (1 MÓDULO), 10A/250V, INCLUINDO SUPORTE E PLACA - FORNECIMENTO E INSTALAÇÃO. AF_03/2023</t>
  </si>
  <si>
    <t>INTERRUPTOR BIPOLAR (1 MÓDULO), 10A/250V, SEM SUPORTE E SEM PLACA - FORNECIMENTO E INSTALAÇÃO. AF_03/2023</t>
  </si>
  <si>
    <t>INTERRUPTOR INTERMEDIÁRIO (1 MÓDULO), 10A/250V, INCLUINDO SUPORTE E PLACA - FORNECIMENTO E INSTALAÇÃO. AF_03/2023</t>
  </si>
  <si>
    <t>INTERRUPTOR INTERMEDIÁRIO (1 MÓDULO), 10A/250V, SEM SUPORTE E SEM PLACA - FORNECIMENTO E INSTALAÇÃO. AF_03/2023</t>
  </si>
  <si>
    <t>INTERRUPTOR PARALELO (1 MÓDULO) COM 1 TOMADA DE EMBUTIR 2P+T 10 A, INCLUINDO SUPORTE E PLACA - FORNECIMENTO E INSTALAÇÃO. AF_03/2023</t>
  </si>
  <si>
    <t>INTERRUPTOR PARALELO (1 MÓDULO) COM 1 TOMADA DE EMBUTIR 2P+T 10 A, SEM SUPORTE E SEM PLACA - FORNECIMENTO E INSTALAÇÃO. AF_03/2023</t>
  </si>
  <si>
    <t>INTERRUPTOR PARALELO (1 MÓDULO) COM 2 TOMADAS DE EMBUTIR 2P+T 10 A, INCLUINDO SUPORTE E PLACA - FORNECIMENTO E INSTALAÇÃO. AF_03/2023</t>
  </si>
  <si>
    <t>INTERRUPTOR PARALELO (1 MÓDULO) COM 2 TOMADAS DE EMBUTIR 2P+T 10 A, SEM SUPORTE E SEM PLACA - FORNECIMENTO E INSTALAÇÃO. AF_03/2023</t>
  </si>
  <si>
    <t>INTERRUPTOR PARALELO (1 MÓDULO), 10A/250V, INCLUINDO SUPORTE E PLACA - FORNECIMENTO E INSTALAÇÃO. AF_03/2023</t>
  </si>
  <si>
    <t>INTERRUPTOR PARALELO (1 MÓDULO), 10A/250V, SEM SUPORTE E SEM PLACA - FORNECIMENTO E INSTALAÇÃO. AF_03/2023</t>
  </si>
  <si>
    <t>INTERRUPTOR PARALELO (2 MÓDULOS) COM 1 TOMADA DE EMBUTIR 2P+T 10 A, INCLUINDO SUPORTE E PLACA - FORNECIMENTO E INSTALAÇÃO. AF_03/2023</t>
  </si>
  <si>
    <t>INTERRUPTOR PARALELO (2 MÓDULOS) COM 1 TOMADA DE EMBUTIR 2P+T 10 A, SEM SUPORTE E SEM PLACA - FORNECIMENTO E INSTALAÇÃO. AF_03/2023</t>
  </si>
  <si>
    <t>INTERRUPTOR PARALELO (2 MÓDULOS), 10A/250V, INCLUINDO SUPORTE E PLACA - FORNECIMENTO E INSTALAÇÃO. AF_03/2023</t>
  </si>
  <si>
    <t>INTERRUPTOR PARALELO (2 MÓDULOS), 10A/250V, SEM SUPORTE E SEM PLACA - FORNECIMENTO E INSTALAÇÃO. AF_03/2023</t>
  </si>
  <si>
    <t>INTERRUPTOR PARALELO (3 MÓDULOS), 10A/250V, INCLUINDO SUPORTE E PLACA - FORNECIMENTO E INSTALAÇÃO. AF_03/2023</t>
  </si>
  <si>
    <t>INTERRUPTOR PARALELO (3 MÓDULOS), 10A/250V, SEM SUPORTE E SEM PLACA - FORNECIMENTO E INSTALAÇÃO. AF_03/2023</t>
  </si>
  <si>
    <t>INTERRUPTOR PULSADOR CAMPAINHA (1 MÓDULO), 10A/250V, INCLUINDO SUPORTE E PLACA - FORNECIMENTO E INSTALAÇÃO. AF_03/2023</t>
  </si>
  <si>
    <t>INTERRUPTOR PULSADOR CAMPAINHA (1 MÓDULO), 10A/250V, SEM SUPORTE E SEM PLACA - FORNECIMENTO E INSTALAÇÃO. AF_03/2023</t>
  </si>
  <si>
    <t>INTERRUPTOR PULSADOR MINUTERIA (1 MÓDULO), 10A/250V, INCLUINDO SUPORTE E PLACA - FORNECIMENTO E INSTALAÇÃO. AF_03/2023</t>
  </si>
  <si>
    <t>INTERRUPTOR PULSADOR MINUTERIA (1 MÓDULO), 10A/250V, SEM SUPORTE E SEM PLACA - FORNECIMENTO E INSTALAÇÃO. AF_03/2023</t>
  </si>
  <si>
    <t>INTERRUPTOR SIMPLES (1 MÓDULO) COM 1 TOMADA DE EMBUTIR 2P+T 10 A, INCLUINDO SUPORTE E PLACA - FORNECIMENTO E INSTALAÇÃO. AF_03/2023</t>
  </si>
  <si>
    <t>INTERRUPTOR SIMPLES (1 MÓDULO) COM 1 TOMADA DE EMBUTIR 2P+T 10 A, SEM SUPORTE E SEM PLACA - FORNECIMENTO E INSTALAÇÃO. AF_03/2023</t>
  </si>
  <si>
    <t>INTERRUPTOR SIMPLES (1 MÓDULO) COM 2 TOMADAS DE EMBUTIR 2P+T 10 A, INCLUINDO SUPORTE E PLACA - FORNECIMENTO E INSTALAÇÃO. AF_03/2023</t>
  </si>
  <si>
    <t>INTERRUPTOR SIMPLES (1 MÓDULO) COM 2 TOMADAS DE EMBUTIR 2P+T 10 A, SEM SUPORTE E SEM PLACA - FORNECIMENTO E INSTALAÇÃO. AF_03/2023</t>
  </si>
  <si>
    <t>INTERRUPTOR SIMPLES (1 MÓDULO) COM 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</si>
  <si>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</si>
  <si>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</si>
  <si>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</si>
  <si>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10A/250V, INCLUINDO SUPORTE E PLACA - FORNECIMENTO E INSTALAÇÃO. AF_03/2023</t>
  </si>
  <si>
    <t>INTERRUPTOR SIMPLES (1 MÓDULO), 10A/250V, SEM SUPORTE E SEM PLACA - FORNECIMENTO E INSTALAÇÃO. AF_03/2023</t>
  </si>
  <si>
    <t>INTERRUPTOR SIMPLES (1 MÓDULO), INTERRUPTOR PARALELO (1 MÓDULO) E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</si>
  <si>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</si>
  <si>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(2 MÓDULOS) COM 1 TOMADA DE EMBUTIR 2P+T 10 A, INCLUINDO SUPORTE E PLACA - FORNECIMENTO E INSTALAÇÃO. AF_03/2023</t>
  </si>
  <si>
    <t>INTERRUPTOR SIMPLES (2 MÓDULOS) COM 1 TOMADA DE EMBUTIR 2P+T 10 A, SEM SUPORTE E SEM PLACA - FORNECIMENTO E INSTALAÇÃO. AF_03/2023</t>
  </si>
  <si>
    <t>INTERRUPTOR SIMPLES (2 MÓDULOS) COM INTERRUPTOR PARALELO (1 MÓDULO),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</si>
  <si>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</si>
  <si>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(2 MÓDULOS), 10A/250V, INCLUINDO SUPORTE E PLACA - FORNECIMENTO E INSTALAÇÃO. AF_03/2023</t>
  </si>
  <si>
    <t>INTERRUPTOR SIMPLES (2 MÓDULOS) COM INTERRUPTOR PARALELO (2 MÓDULOS), 10A/250V, SEM SUPORTE E SEM PLACA - FORNECIMENTO E INSTALAÇÃO. AF_03/2023</t>
  </si>
  <si>
    <t>INTERRUPTOR SIMPLES (2 MÓDULOS), 10A/250V, INCLUINDO SUPORTE E PLACA - FORNECIMENTO E INSTALAÇÃO. AF_03/2023</t>
  </si>
  <si>
    <t>INTERRUPTOR SIMPLES (2 MÓDULOS), 10A/250V, SEM SUPORTE E SEM PLACA - FORNECIMENTO E INSTALAÇÃO. AF_03/2023</t>
  </si>
  <si>
    <t>INTERRUPTOR SIMPLES (3 MÓDULOS) COM INTERRUPTOR PARALELO (1 MÓDULO), 10A/250V, INCLUINDO SUPORTE E PLACA - FORNECIMENTO E INSTALAÇÃO. AF_03/2023</t>
  </si>
  <si>
    <t>INTERRUPTOR SIMPLES (3 MÓDULOS) COM INTERRUPTOR PARALELO (1 MÓDULO), 10A/250V, SEM SUPORTE E SEM PLACA - FORNECIMENTO E INSTALAÇÃO. AF_03/2023</t>
  </si>
  <si>
    <t>INTERRUPTOR SIMPLES (3 MÓDULOS), 10A/250V, INCLUINDO SUPORTE E PLACA - FORNECIMENTO E INSTALAÇÃO. AF_03/2023</t>
  </si>
  <si>
    <t>INTERRUPTOR SIMPLES (3 MÓDULOS), 10A/250V, SEM SUPORTE E SEM PLACA - FORNECIMENTO E INSTALAÇÃO. AF_03/2023</t>
  </si>
  <si>
    <t>INTERRUPTOR SIMPLES (4 MÓDULOS), 10A/250V, INCLUINDO SUPORTE E PLACA - FORNECIMENTO E INSTALAÇÃO. AF_03/2023</t>
  </si>
  <si>
    <t>INTERRUPTOR SIMPLES (4 MÓDULOS), 10A/250V, SEM SUPORTE E SEM PLACA - FORNECIMENTO E INSTALAÇÃO. AF_03/2023</t>
  </si>
  <si>
    <t>INTERRUPTOR SIMPLES (6 MÓDULOS), 10A/250V, INCLUINDO SUPORTE E PLACA - FORNECIMENTO E INSTALAÇÃO. AF_03/2023</t>
  </si>
  <si>
    <t>INTERRUPTOR SIMPLES (6 MÓDULOS), 10A/250V, SEM SUPORTE E SEM PLACA - FORNECIMENTO E INSTALAÇÃO. AF_03/2023</t>
  </si>
  <si>
    <t>LUVA PARA ELETRODUTO, PVC, ROSCÁVEL, DN 20 MM (1/2"), PARA CIRCUITOS TERMINAIS, INSTALADA EM FORRO - FORNECIMENTO E INSTALAÇÃO. AF_03/2023</t>
  </si>
  <si>
    <t>LUVA PARA ELETRODUTO, PVC, ROSCÁVEL, DN 20 MM (1/2"),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</si>
  <si>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</si>
  <si>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FORRO - FORNECIMENTO E INSTALAÇÃO. AF_03/2023</t>
  </si>
  <si>
    <t>LUVA PARA ELETRODUTO, PVC, ROSCÁVEL, DN 25 MM (3/4"), PARA CIRCUITOS TERMINAIS, INSTALADA EM LAJE - FORNECIMENTO E INSTALAÇÃO. AF_03/2023</t>
  </si>
  <si>
    <t>LUVA PARA ELETRODUTO, PVC, ROSCÁVEL, DN 25 MM (3/4"), PARA CIRCUITOS TERMINAIS, INSTALADA EM PAREDE - FORNECIMENTO E INSTALAÇÃO. AF_03/2023</t>
  </si>
  <si>
    <t>LUVA PARA ELETRODUTO, PVC, ROSCÁVEL, DN 32 MM (1"), PARA CIRCUITOS TERMINAIS, INSTALADA EM FORRO - FORNECIMENTO E INSTALAÇÃO. AF_03/2023</t>
  </si>
  <si>
    <t>LUVA PARA ELETRODUTO, PVC, ROSCÁVEL, DN 32 MM (1"), PARA CIRCUITOS TERMINAIS, INSTALADA EM LAJE - FORNECIMENTO E INSTALAÇÃO. AF_03/2023</t>
  </si>
  <si>
    <t>LUVA PARA ELETRODUTO, PVC, ROSCÁVEL, DN 32 MM (1"), PARA CIRCUITOS TERMINAIS, INSTALADA EM PAREDE - FORNECIMENTO E INSTALAÇÃO. AF_03/2023</t>
  </si>
  <si>
    <t>LUVA PARA ELETRODUTO, PVC, ROSCÁVEL, DN 40 MM (1 1/4"), PARA CIRCUITOS TERMINAIS, INSTALADA EM FORRO - FORNECIMENTO E INSTALAÇÃO. AF_03/2023</t>
  </si>
  <si>
    <t>LUVA PARA ELETRODUTO, PVC, ROSCÁVEL, DN 40 MM (1 1/4"), PARA CIRCUITOS TERMINAIS, INSTALADA EM LAJE - FORNECIMENTO E INSTALAÇÃO. AF_03/2023</t>
  </si>
  <si>
    <t>LUVA PARA ELETRODUTO, PVC, ROSCÁVEL, DN 40 MM (1 1/4"), PARA CIRCUITOS TERMINAIS, INSTALADA EM PAREDE - FORNECIMENTO E INSTALAÇÃO. AF_03/2023</t>
  </si>
  <si>
    <t>SUPORTE PARAFUSADO COM PLACA DE ENCAIXE 4" X 2" ALTO (2,00 M DO PISO) PARA PONTO ELÉTRICO - FORNECIMENTO E INSTALAÇÃO. AF_03/2023</t>
  </si>
  <si>
    <t>SUPORTE PARAFUSADO COM PLACA DE ENCAIXE 4" X 2" BAIXO (0,30 M DO PISO) PARA PONTO ELÉTRICO - FORNECIMENTO E INSTALAÇÃO. AF_03/2023</t>
  </si>
  <si>
    <t>SUPORTE PARAFUSADO COM PLACA DE ENCAIXE 4" X 2" MÉDIO (1,30 M DO PISO) PARA PONTO ELÉTRICO - FORNECIMENTO E INSTALAÇÃO. AF_03/2023</t>
  </si>
  <si>
    <t>SUPORTE PARAFUSADO COM PLACA DE ENCAIXE 4" X 4" ALTO (2,00 M DO PISO) PARA PONTO ELÉTRICO - FORNECIMENTO E INSTALAÇÃO. AF_03/2023</t>
  </si>
  <si>
    <t>SUPORTE PARAFUSADO COM PLACA DE ENCAIXE 4" X 4" BAIXO (0,30 M DO PISO) PARA PONTO ELÉTRICO - FORNECIMENTO E INSTALAÇÃO. AF_03/2023</t>
  </si>
  <si>
    <t>SUPORTE PARAFUSADO COM PLACA DE ENCAIXE 4" X 4" MÉDIO (1,30 M DO PISO) PARA PONTO ELÉTRICO - FORNECIMENTO E INSTALAÇÃO. AF_03/2023</t>
  </si>
  <si>
    <t>TOMADA ALTA DE EMBUTIR (1 MÓDULO), 2P+T 10 A, INCLUINDO SUPORTE E PLACA - FORNECIMENTO E INSTALAÇÃO. AF_03/2023</t>
  </si>
  <si>
    <t>TOMADA ALTA DE EMBUTIR (1 MÓDULO), 2P+T 10 A, SEM SUPORTE E SEM PLACA - FORNECIMENTO E INSTALAÇÃO. AF_03/2023</t>
  </si>
  <si>
    <t>TOMADA ALTA DE EMBUTIR (1 MÓDULO), 2P+T 20 A, INCLUINDO SUPORTE E PLACA - FORNECIMENTO E INSTALAÇÃO. AF_03/2023</t>
  </si>
  <si>
    <t>TOMADA ALTA DE EMBUTIR (1 MÓDULO), 2P+T 20 A, SEM SUPORTE E SEM PLACA - FORNECIMENTO E INSTALAÇÃO. AF_03/2023</t>
  </si>
  <si>
    <t>TOMADA BAIXA DE EMBUTIR (1 MÓDULO), 2P+T 10 A, INCLUINDO SUPORTE E PLACA - FORNECIMENTO E INSTALAÇÃO. AF_03/2023</t>
  </si>
  <si>
    <t>TOMADA BAIXA DE EMBUTIR (1 MÓDULO), 2P+T 10 A, SEM SUPORTE E SEM PLACA - FORNECIMENTO E INSTALAÇÃO. AF_03/2023</t>
  </si>
  <si>
    <t>TOMADA BAIXA DE EMBUTIR (1 MÓDULO), 2P+T 20 A, INCLUINDO SUPORTE E PLACA - FORNECIMENTO E INSTALAÇÃO. AF_03/2023</t>
  </si>
  <si>
    <t>TOMADA BAIXA DE EMBUTIR (1 MÓDULO), 2P+T 20 A, SEM SUPORTE E SEM PLACA - FORNECIMENTO E INSTALAÇÃO. AF_03/2023</t>
  </si>
  <si>
    <t>TOMADA BAIXA DE EMBUTIR (2 MÓDULOS), 2P+T 10 A, INCLUINDO SUPORTE E PLACA - FORNECIMENTO E INSTALAÇÃO. AF_03/2023</t>
  </si>
  <si>
    <t>TOMADA BAIXA DE EMBUTIR (2 MÓDULOS), 2P+T 10 A, SEM SUPORTE E SEM PLACA - FORNECIMENTO E INSTALAÇÃO. AF_03/2023</t>
  </si>
  <si>
    <t>TOMADA BAIXA DE EMBUTIR (2 MÓDULOS), 2P+T 20 A, INCLUINDO SUPORTE E PLACA - FORNECIMENTO E INSTALAÇÃO. AF_03/2023</t>
  </si>
  <si>
    <t>TOMADA BAIXA DE EMBUTIR (2 MÓDULOS), 2P+T 20 A, SEM SUPORTE E SEM PLACA - FORNECIMENTO E INSTALAÇÃO. AF_03/2023</t>
  </si>
  <si>
    <t>TOMADA BAIXA DE EMBUTIR (3 MÓDULOS), 2P+T 10 A, INCLUINDO SUPORTE E PLACA - FORNECIMENTO E INSTALAÇÃO. AF_03/2023</t>
  </si>
  <si>
    <t>TOMADA BAIXA DE EMBUTIR (3 MÓDULOS), 2P+T 10 A, SEM SUPORTE E SEM PLACA - FORNECIMENTO E INSTALAÇÃO. AF_03/2023</t>
  </si>
  <si>
    <t>TOMADA BAIXA DE EMBUTIR (3 MÓDULOS), 2P+T 20 A, INCLUINDO SUPORTE E PLACA - FORNECIMENTO E INSTALAÇÃO. AF_03/2023</t>
  </si>
  <si>
    <t>TOMADA BAIXA DE EMBUTIR (3 MÓDULOS), 2P+T 20 A, SEM SUPORTE E SEM PLACA - FORNECIMENTO E INSTALAÇÃO. AF_03/2023</t>
  </si>
  <si>
    <t>TOMADA BAIXA DE EMBUTIR (4 MÓDULOS), 2P+T 10 A, INCLUINDO SUPORTE E PLACA - FORNECIMENTO E INSTALAÇÃO. AF_03/2023</t>
  </si>
  <si>
    <t>TOMADA BAIXA DE EMBUTIR (4 MÓDULOS), 2P+T 10 A, SEM SUPORTE E SEM PLACA - FORNECIMENTO E INSTALAÇÃO. AF_03/2023</t>
  </si>
  <si>
    <t>TOMADA BAIXA DE EMBUTIR (6 MÓDULOS), 2P+T 10 A, INCLUINDO SUPORTE E PLACA - FORNECIMENTO E INSTALAÇÃO. AF_03/2023</t>
  </si>
  <si>
    <t>TOMADA BAIXA DE EMBUTIR (6 MÓDULOS), 2P+T 10 A, SEM SUPORTE E SEM PLACA - FORNECIMENTO E INSTALAÇÃO. AF_03/2023</t>
  </si>
  <si>
    <t>TOMADA MÉDIA DE EMBUTIR (1 MÓDULO), 2P+T 10 A, INCLUINDO SUPORTE E PLACA - FORNECIMENTO E INSTALAÇÃO. AF_03/2023</t>
  </si>
  <si>
    <t>TOMADA MÉDIA DE EMBUTIR (1 MÓDULO), 2P+T 10 A, SEM SUPORTE E SEM PLACA - FORNECIMENTO E INSTALAÇÃO. AF_03/2023</t>
  </si>
  <si>
    <t>TOMADA MÉDIA DE EMBUTIR (1 MÓDULO), 2P+T 20 A, INCLUINDO SUPORTE E PLACA - FORNECIMENTO E INSTALAÇÃO. AF_03/2023</t>
  </si>
  <si>
    <t>TOMADA MÉDIA DE EMBUTIR (1 MÓDULO), 2P+T 20 A, SEM SUPORTE E SEM PLACA - FORNECIMENTO E INSTALAÇÃO. AF_03/2023</t>
  </si>
  <si>
    <t>TOMADA MÉDIA DE EMBUTIR (2 MÓDULOS), 2P+T 10 A, INCLUINDO SUPORTE E PLACA - FORNECIMENTO E INSTALAÇÃO. AF_03/2023</t>
  </si>
  <si>
    <t>TOMADA MÉDIA DE EMBUTIR (2 MÓDULOS), 2P+T 10 A, SEM SUPORTE E SEM PLACA - FORNECIMENTO E INSTALAÇÃO. AF_03/2023</t>
  </si>
  <si>
    <t>TOMADA MÉDIA DE EMBUTIR (2 MÓDULOS), 2P+T 20 A, INCLUINDO SUPORTE E PLACA - FORNECIMENTO E INSTALAÇÃO. AF_03/2023</t>
  </si>
  <si>
    <t>TOMADA MÉDIA DE EMBUTIR (2 MÓDULOS), 2P+T 20 A, SEM SUPORTE E SEM PLACA - FORNECIMENTO E INSTALAÇÃO. AF_03/2023</t>
  </si>
  <si>
    <t>TOMADA MÉDIA DE EMBUTIR (3 MÓDULOS), 2P+T 10 A, INCLUINDO SUPORTE E PLACA - FORNECIMENTO E INSTALAÇÃO. AF_03/2023</t>
  </si>
  <si>
    <t>TOMADA MÉDIA DE EMBUTIR (3 MÓDULOS), 2P+T 10 A, SEM SUPORTE E SEM PLACA - FORNECIMENTO E INSTALAÇÃO. AF_03/2023</t>
  </si>
  <si>
    <t>TOMADA MÉDIA DE EMBUTIR (3 MÓDULOS), 2P+T 20 A, INCLUINDO SUPORTE E PLACA - FORNECIMENTO E INSTALAÇÃO. AF_03/2023</t>
  </si>
  <si>
    <t>TOMADA MÉDIA DE EMBUTIR (3 MÓDULOS), 2P+T 20 A, SEM SUPORTE E SEM PLACA - FORNECIMENTO E INSTALAÇÃO. AF_03/2023</t>
  </si>
  <si>
    <t>Instalações Elétricas - Eletrodutos, Conexões e Conduletes Aparentes</t>
  </si>
  <si>
    <t>CONDULETE DE ALUMÍNIO, TIPO B, PARA ELETRODUTO DE AÇO GALVANIZADO DN 20 MM (3/4''), APARENTE - FORNECIMENTO E INSTALAÇÃO. AF_10/2022</t>
  </si>
  <si>
    <t>CONDULETE DE ALUMÍNIO, TIPO B, PARA ELETRODUTO DE AÇO GALVANIZADO DN 25 MM (1''), APARENTE - FORNECIMENTO E INSTALAÇÃO. AF_10/2022</t>
  </si>
  <si>
    <t>CONDULETE DE ALUMÍNIO, TIPO B, PARA ELETRODUTO DE AÇO GALVANIZADO DN 32 MM (1 1/4''), APARENTE - FORNECIMENTO E INSTALAÇÃO. AF_10/2022</t>
  </si>
  <si>
    <t>CONDULETE DE ALUMÍNIO, TIPO C, PARA ELETRODUTO DE AÇO GALVANIZADO DN 20 MM (3/4''), APARENTE - FORNECIMENTO E INSTALAÇÃO. AF_10/2022</t>
  </si>
  <si>
    <t>CONDULETE DE ALUMÍNIO, TIPO C, PARA ELETRODUTO DE AÇO GALVANIZADO DN 25 MM (1''), APARENTE - FORNECIMENTO E INSTALAÇÃO. AF_10/2022</t>
  </si>
  <si>
    <t>CONDULETE DE ALUMÍNIO, TIPO C, PARA ELETRODUTO DE AÇO GALVANIZADO DN 32 MM (1 1/4''), APARENTE - FORNECIMENTO E INSTALAÇÃO. AF_10/2022</t>
  </si>
  <si>
    <t>CONDULETE DE ALUMÍNIO, TIPO E, ELETRODUTO DE AÇO GALVANIZADO DN 25 MM (1''), APARENTE - FORNECIMENTO E INSTALAÇÃO. AF_10/2022</t>
  </si>
  <si>
    <t>CONDULETE DE ALUMÍNIO, TIPO E, PARA ELETRODUTO DE AÇO GALVANIZADO DN 20 MM (3/4''), APARENTE - FORNECIMENTO E INSTALAÇÃO. AF_10/2022</t>
  </si>
  <si>
    <t>CONDULETE DE ALUMÍNIO, TIPO E, PARA ELETRODUTO DE AÇO GALVANIZADO DN 32 MM (1 1/4''), APARENTE - FORNECIMENTO E INSTALAÇÃO. AF_10/2022</t>
  </si>
  <si>
    <t>CONDULETE DE ALUMÍNIO, TIPO LB, PARA ELETRODUTO DE AÇO GALVANIZADO DN 20 MM (3/4''), APARENTE - FORNECIMENTO E INSTALAÇÃO. AF_10/2022</t>
  </si>
  <si>
    <t>CONDULETE DE ALUMÍNIO, TIPO LB, PARA ELETRODUTO DE AÇO GALVANIZADO DN 25 MM (1''), APARENTE - FORNECIMENTO E INSTALAÇÃO. AF_10/2022</t>
  </si>
  <si>
    <t>CONDULETE DE ALUMÍNIO, TIPO LB, PARA ELETRODUTO DE AÇO GALVANIZADO DN 32 MM (1 1/4''), APARENTE - FORNECIMENTO E INSTALAÇÃO. AF_10/2022</t>
  </si>
  <si>
    <t>CONDULETE DE ALUMÍNIO, TIPO LL, PARA ELETRODUTO DE AÇO GALVANIZADO DN 20 MM (3/4''), APARENTE - FORNECIMENTO E INSTALAÇÃO. AF_10/2022</t>
  </si>
  <si>
    <t>CONDULETE DE ALUMÍNIO, TIPO LL, PARA ELETRODUTO DE AÇO GALVANIZADO DN 25 MM (1''), APARENTE - FORNECIMENTO E INSTALAÇÃO. AF_10/2022</t>
  </si>
  <si>
    <t>CONDULETE DE ALUMÍNIO, TIPO LL,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</si>
  <si>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</si>
  <si>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</si>
  <si>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</si>
  <si>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</si>
  <si>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</si>
  <si>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</si>
  <si>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TB, PARA ELETRODUTO DE AÇO GALVANIZADO DN 20 MM (3/4''), APARENTE - FORNECIMENTO E INSTALAÇÃO. AF_10/2022</t>
  </si>
  <si>
    <t>CONDULETE DE ALUMÍNIO, TIPO TB, PARA ELETRODUTO DE AÇO GALVANIZADO DN 25 MM (1''), APARENTE - FORNECIMENTO E INSTALAÇÃO. AF_10/2022</t>
  </si>
  <si>
    <t>CONDULETE DE ALUMÍNIO, TIPO TB,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</si>
  <si>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</si>
  <si>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</si>
  <si>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</si>
  <si>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</si>
  <si>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</si>
  <si>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</si>
  <si>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</si>
  <si>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</si>
  <si>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</si>
  <si>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E, PARA ELETRODUTO DE PVC SOLDÁVEL DN 20 MM (1/2''),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</si>
  <si>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</si>
  <si>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</si>
  <si>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</si>
  <si>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</si>
  <si>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</si>
  <si>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</si>
  <si>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</si>
  <si>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</si>
  <si>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</si>
  <si>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</si>
  <si>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</si>
  <si>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</si>
  <si>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</si>
  <si>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</si>
  <si>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</si>
  <si>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</si>
  <si>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</si>
  <si>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</si>
  <si>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</si>
  <si>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CURVA 135 GRAUS PARA ELETRODUTO, AÇO GALVANIZADO, DN 20 MM (3/4''), APARENTE - FORNECIMENTO E INSTALAÇÃO. AF_10/2022</t>
  </si>
  <si>
    <t>CURVA 135 GRAUS PARA ELETRODUTO, AÇO GALVANIZADO, DN 25 MM (1''), APARENTE - FORNECIMENTO E INSTALAÇÃO. AF_10/2022</t>
  </si>
  <si>
    <t>CURVA 135 GRAUS PARA ELETRODUTO, AÇO GALVANIZADO, DN 32 MM (1 1/4''), APARENTE - FORNECIMENTO E INSTALAÇÃO. AF_10/2022</t>
  </si>
  <si>
    <t>CURVA 135 GRAUS PARA ELETRODUTO, AÇO GALVANIZADO, DN 40 MM (1 1/2''), APARENTE - FORNECIMENTO E INSTALAÇÃO. AF_10/2022</t>
  </si>
  <si>
    <t>CURVA 45 GRAUS PARA ELETRODUTO, AÇO GALVANIZADO, DN 20 MM (3/4''), APARENTE - FORNECIMENTO E INSTALAÇÃO. AF_10/2022</t>
  </si>
  <si>
    <t>CURVA 45 GRAUS PARA ELETRODUTO, AÇO GALVANIZADO, DN 25 MM (1''), APARENTE - FORNECIMENTO E INSTALAÇÃO. AF_10/2022</t>
  </si>
  <si>
    <t>CURVA 45 GRAUS PARA ELETRODUTO, AÇO GALVANIZADO, DN 32 MM (1 1/4''), APARENTE - FORNECIMENTO E INSTALAÇÃO. AF_10/2022</t>
  </si>
  <si>
    <t>CURVA 45 GRAUS PARA ELETRODUTO, AÇO GALVANIZADO, DN 40 MM (1 1/2''), APARENTE - FORNECIMENTO E INSTALAÇÃO. AF_10/2022</t>
  </si>
  <si>
    <t>CURVA 90 GRAUS PARA ELETRODUTO, AÇO GALVANIZADO, DN 20 MM (3/4''), APARENTE - FORNECIMENTO E INSTALAÇÃO. AF_10/2022</t>
  </si>
  <si>
    <t>CURVA 90 GRAUS PARA ELETRODUTO, AÇO GALVANIZADO, DN 25 MM (1"), APARENTE - FORNECIMENTO E INSTALAÇÃO. AF_10/2022</t>
  </si>
  <si>
    <t>CURVA 90 GRAUS PARA ELETRODUTO, AÇO GALVANIZADO, DN 32 MM (1 1/4''), APARENTE - FORNECIMENTO E INSTALAÇÃO. AF_10/2022</t>
  </si>
  <si>
    <t>CURVA 90 GRAUS PARA ELETRODUTO, AÇO GALVANIZADO, DN 40 MM (1 1/2''), APARENTE - FORNECIMENTO E INSTALAÇÃO. AF_10/2022</t>
  </si>
  <si>
    <t>CURVA 90 GRAUS PARA ELETRODUTO, PVC, SOLDÁVEL, DN 20 MM (1/2''), APARENTE - FORNECIMENTO E INSTALAÇÃO. AF_10/2022</t>
  </si>
  <si>
    <t>CURVA 90 GRAUS PARA ELETRODUTO, PVC, SOLDÁVEL, DN 25 MM (3/4''), APARENTE - FORNECIMENTO E INSTALAÇÃO. AF_10/2022</t>
  </si>
  <si>
    <t>CURVA 90 GRAUS PARA ELETRODUTO, PVC, SOLDÁVEL, DN 32 MM (1''), APARENTE - FORNECIMENTO E INSTALAÇÃO. AF_10/2022</t>
  </si>
  <si>
    <t>ELETRODUTO RIGIDO, EM ACO ZINCADO OU GALVANIZADO, TIPO PESADO, DN=1 1/2", APARENTE - FORNECIMENTO E INSTALAÇÃO. AF_10/2022</t>
  </si>
  <si>
    <t>ELETRODUTO RIGIDO, EM ACO ZINCADO OU GALVANIZADO, TIPO PESADO, DN=1 1/4", APARENTE- FORNECIMENTO E INSTALAÇÃO. AF_10/2022</t>
  </si>
  <si>
    <t>ELETRODUTO RIGIDO, EM ACO ZINCADO OU GALVANIZADO, TIPO PESADO, DN=1", APARENTE - FORNECIMENTO E INSTALAÇÃO. AF_10/2022</t>
  </si>
  <si>
    <t>ELETRODUTO RIGIDO, EM ACO ZINCADO OU GALVANIZADO, TIPO PESADO, DN=3/4", APARENTE - FORNECIMENTO E INSTALAÇÃO. AF_10/2022</t>
  </si>
  <si>
    <t>ELETRODUTO RÍGIDO SOLDÁVEL, PVC, DN 20 MM (1/2"), APARENTE - FORNECIMENTO E INSTALAÇÃO. AF_10/2022</t>
  </si>
  <si>
    <t>ELETRODUTO RÍGIDO SOLDÁVEL, PVC, DN 25 MM (3/4"), APARENTE - FORNECIMENTO E INSTALAÇÃO. AF_10/2022</t>
  </si>
  <si>
    <t>ELETRODUTO RÍGIDO SOLDÁVEL, PVC, DN 32 MM (1"), APARENTE - FORNECIMENTO E INSTALAÇÃO. AF_10/2022</t>
  </si>
  <si>
    <t>LUVA DE EMENDA PARA ELETRODUTO, AÇO GALVANIZADO, DN 20 MM (3/4''), APARENTE - FORNECIMENTO E INSTALAÇÃO. AF_10/2022</t>
  </si>
  <si>
    <t>LUVA DE EMENDA PARA ELETRODUTO, AÇO GALVANIZADO, DN 25 MM (1''), APARENTE - FORNECIMENTO E INSTALAÇÃO. AF_10/2022</t>
  </si>
  <si>
    <t>LUVA DE EMENDA PARA ELETRODUTO, AÇO GALVANIZADO, DN 32 MM (1 1/4''), APARENTE - FORNECIMENTO E INSTALAÇÃO. AF_10/2022</t>
  </si>
  <si>
    <t>LUVA DE EMENDA PARA ELETRODUTO, AÇO GALVANIZADO, DN 40 MM (1 1/2''), APARENTE - FORNECIMENTO E INSTALAÇÃO. AF_10/2022</t>
  </si>
  <si>
    <t>LUVA PARA ELETRODUTO, PVC, SOLDÁVEL, DN 20 MM (1/2''), APARENTE - FORNECIMENTO E INSTALAÇÃO. AF_10/2022</t>
  </si>
  <si>
    <t>LUVA PARA ELETRODUTO, PVC, SOLDÁVEL, DN 25 MM (3/4''), APARENTE - FORNECIMENTO E INSTALAÇÃO. AF_10/2022</t>
  </si>
  <si>
    <t>LUVA PARA ELETRODUTO, PVC, SOLDÁVEL, DN 32 MM (1''), APARENTE - FORNECIMENTO E INSTALAÇÃO. AF_10/2022</t>
  </si>
  <si>
    <t>Instalações Elétricas - Quadros, Cabos, Disjuntores, Contatores e Barramentos Blindados</t>
  </si>
  <si>
    <t>Instalações Elétricas - Rede de Distribuição</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</si>
  <si>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</si>
  <si>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</si>
  <si>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</si>
  <si>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</si>
  <si>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APARELHO SINALIZADOR DE SAÍDA DE GARAGEM, COM CÉLULA FOTOELÉTRICA - FORNECIMENTO E INSTALAÇÃO. AF_07/2020</t>
  </si>
  <si>
    <t>ARMAÇÃO SECUNDÁRIA, COM 1 ESTRIBO E 1 ISOLADOR - FORNECIMENTO E INSTALAÇÃO. AF_07/2020</t>
  </si>
  <si>
    <t>ARMAÇÃO SECUNDÁRIA, COM 1 ESTRIBO, SEM ISOLADOR - FORNECIMENTO E INSTALAÇÃO. AF_07/2020</t>
  </si>
  <si>
    <t>ARMAÇÃO SECUNDÁRIA, COM 2 ESTRIBOS E 2 ISOLADORES - FORNECIMENTO E INSTALAÇÃO. AF_07/2020</t>
  </si>
  <si>
    <t>ARMAÇÃO SECUNDÁRIA, COM 2 ESTRIBOS, SEM ISOLADOR - FORNECIMENTO E INSTALAÇÃO. AF_07/2020</t>
  </si>
  <si>
    <t>ARMAÇÃO SECUNDÁRIA, COM 3 ESTRIBOS E 3 ISOLADORES - FORNECIMENTO E INSTALAÇÃO. AF_07/2020</t>
  </si>
  <si>
    <t>ARMAÇÃO SECUNDÁRIA, COM 3 ESTRIBOS, SEM ISOLADOR - FORNECIMENTO E INSTALAÇÃO. AF_07/2020</t>
  </si>
  <si>
    <t>ARMAÇÃO SECUNDÁRIA, COM 4 ESTRIBOS E 4 ISOLADORES - FORNECIMENTO E INSTALAÇÃO. AF_07/2020</t>
  </si>
  <si>
    <t>ARMAÇÃO SECUNDÁRIA, COM 4 ESTRIBOS, SEM ISOLADOR - FORNECIMENTO E INSTALAÇÃO. AF_07/2020</t>
  </si>
  <si>
    <t>CABO DE COBRE FLEXÍVEL ISOLADO, 10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</si>
  <si>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</si>
  <si>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</si>
  <si>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</si>
  <si>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</si>
  <si>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</si>
  <si>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</si>
  <si>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</si>
  <si>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CONECTOR CUNHA, PARA REDES AÉREAS DE DISTRIBUIÇÃO DE ENERGIA ELÉTRICA DE BAIXA TENSÃO - FORNECIMENTO E INSTALAÇÃO. AF_07/2020</t>
  </si>
  <si>
    <t>CONECTOR H, PARA REDES AÉREAS DE DISTRIBUIÇÃO DE ENERGIA ELÉTRICA DE BAIXA TENSÃO - FORNECIMENTO E INSTALAÇÃO. AF_07/2020</t>
  </si>
  <si>
    <t>CONECTOR PERFURANTE, PARA REDES AÉREAS DE DISTRIBUIÇÃO DE ENERGIA ELÉTRICA DE BAIXA TENSÃO - FORNECIMENTO E INSTALAÇÃO. AF_07/2020</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</si>
  <si>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</si>
  <si>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</si>
  <si>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</si>
  <si>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</si>
  <si>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</si>
  <si>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</si>
  <si>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</si>
  <si>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</si>
  <si>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</si>
  <si>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</si>
  <si>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</si>
  <si>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</si>
  <si>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</si>
  <si>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</si>
  <si>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</si>
  <si>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</si>
  <si>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</si>
  <si>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</si>
  <si>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</si>
  <si>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</si>
  <si>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</si>
  <si>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</si>
  <si>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</si>
  <si>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</si>
  <si>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</si>
  <si>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</si>
  <si>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</si>
  <si>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</si>
  <si>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</si>
  <si>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</si>
  <si>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</si>
  <si>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</si>
  <si>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</si>
  <si>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</si>
  <si>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</si>
  <si>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</si>
  <si>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</si>
  <si>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</si>
  <si>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</si>
  <si>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</si>
  <si>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</si>
  <si>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</si>
  <si>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</si>
  <si>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</si>
  <si>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</si>
  <si>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</si>
  <si>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</si>
  <si>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</si>
  <si>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GRAMPO PARALELO METÁLICO, PARA REDES AÉREAS DE DISTRIBUIÇÃO DE ENERGIA ELÉTRICA DE BAIXA TENSÃO - FORNECIMENTO E INSTALAÇÃO. AF_07/2020</t>
  </si>
  <si>
    <t>ISOLADOR, TIPO DISCO, PARA TENSÃO 15 KV - FORNECIMENTO E INSTALAÇÃO. AF_07/2020</t>
  </si>
  <si>
    <t>ISOLADOR, TIPO PINO, PARA TENSÃO 15 KV - FORNECIMENTO E INSTALAÇÃO. AF_07/2020</t>
  </si>
  <si>
    <t>ISOLADOR, TIPO ROLDANA, PARA BAIXA TENSÃO - FORNECIMENTO E INSTALAÇÃO. AF_07/2020</t>
  </si>
  <si>
    <t>Instalações Hidráulicas - Reservação e Bombas de Recalque</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</si>
  <si>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</si>
  <si>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</si>
  <si>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</si>
  <si>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</si>
  <si>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</si>
  <si>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</si>
  <si>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ADAPTADOR COM FLANGE E ANEL DE VEDAÇÃO, PVC, SOLDÁVEL, DN 20 MM X 1/2",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</si>
  <si>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</si>
  <si>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</si>
  <si>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</si>
  <si>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</si>
  <si>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</si>
  <si>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110 MM X 4",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</si>
  <si>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</si>
  <si>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</si>
  <si>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CURTO COM BOLSA E ROSCA PARA REGISTRO, PVC, SOLDÁVEL, DN 110 MM X 4", INSTALADO EM RESERVAÇÃO PREDIAL DE ÁGUA - FORNECIMENTO E INSTALAÇÃO. AF_04/2024</t>
  </si>
  <si>
    <t>ADAPTADOR CURTO COM BOLSA E ROSCA PARA REGISTRO, PVC, SOLDÁVEL, DN 25 MM X 3/4", INSTALADO EM RESERVAÇÃO PREDIAL DE ÁGUA - FORNECIMENTO E INSTALAÇÃO. AF_04/2024</t>
  </si>
  <si>
    <t>ADAPTADOR CURTO COM BOLSA E ROSCA PARA REGISTRO, PVC, SOLDÁVEL, DN 32 MM X 1", INSTALADO EM RESERVAÇÃO PREDIAL DE ÁGUA - FORNECIMENTO E INSTALAÇÃO. AF_04/2024</t>
  </si>
  <si>
    <t>ADAPTADOR CURTO COM BOLSA E ROSCA PARA REGISTRO, PVC, SOLDÁVEL, DN 40 MM X 1 1/4", INSTALADO EM RESERVAÇÃO PREDIAL DE ÁGUA - FORNECIMENTO E INSTALAÇÃO. AF_04/2024</t>
  </si>
  <si>
    <t>ADAPTADOR CURTO COM BOLSA E ROSCA PARA REGISTRO, PVC, SOLDÁVEL, DN 50 MM X 1 1/2", INSTALADO EM RESERVAÇÃO PREDIAL DE ÁGUA - FORNECIMENTO E INSTALAÇÃO. AF_04/2024</t>
  </si>
  <si>
    <t>ADAPTADOR CURTO COM BOLSA E ROSCA PARA REGISTRO, PVC, SOLDÁVEL, DN 60 MM X 2", INSTALADO EM RESERVAÇÃO PREDIAL DE ÁGUA - FORNECIMENTO E INSTALAÇÃO. AF_04/2024</t>
  </si>
  <si>
    <t>ADAPTADOR CURTO COM BOLSA E ROSCA PARA REGISTRO, PVC, SOLDÁVEL, DN 75 MM X 2 1/2", INSTALADO EM RESERVAÇÃO PREDIAL DE ÁGUA - FORNECIMENTO E INSTALAÇÃO. AF_04/2024</t>
  </si>
  <si>
    <t>ADAPTADOR CURTO COM BOLSA E ROSCA PARA REGISTRO, PVC, SOLDÁVEL, DN 85 MM X 3",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</si>
  <si>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</si>
  <si>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</si>
  <si>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</si>
  <si>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28 MM, INSTALADO EM RESERVAÇÃO PREDIAL DE ÁGUA - FORNECIMENTO E INSTALAÇÃO. AF_04/2024</t>
  </si>
  <si>
    <t>BUCHA DE REDUÇÃO CPVC, SOLDÁVEL, DN 54 X 35 MM, INSTALADO EM RESERVAÇÃO PREDIAL DE ÁGUA - FORNECIMENTO E INSTALAÇÃO. AF_04/2024</t>
  </si>
  <si>
    <t>BUCHA DE REDUÇÃO EM COBRE, PONTA X BOLSA, 66 X 54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</si>
  <si>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</si>
  <si>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</si>
  <si>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BUCHA DE REDUÇÃO PVC, SOLDÁVEL, LONGA, DN 50 X 32 MM, INSTALADO EM RESERVAÇÃO PREDIAL DE ÁGUA - FORNECIMENTO E INSTALAÇÃO. AF_04/2024</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</si>
  <si>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</si>
  <si>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</si>
  <si>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</si>
  <si>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</si>
  <si>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BUCHA DE REDUÇÃO, EM FERRO GALVANIZADO, CONEXÃO ROSQUEADA, DN 80 MM X 50 MM (3" X 2"), INSTALADO EM RESERVAÇÃO PREDIAL DE ÁGUA - FORNECIMENTO E INSTALAÇÃO. AF_04/2024</t>
  </si>
  <si>
    <t>BUCHA DE REDUÇÃO, EM FERRO GALVANIZADO, CONEXÃO ROSQUEADA, DN 80 MM X 65 MM (3" X 2 1/2"),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</si>
  <si>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</si>
  <si>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</si>
  <si>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</si>
  <si>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PPR, DN 50 X 25 MM, INSTALADO EM RESERVAÇÃO PREDIAL DE ÁGUA - FORNECIMENTO E INSTALAÇÃO. AF_04/2024</t>
  </si>
  <si>
    <t>BUCHA DE REDUÇÃO, PPR, DN 50 X 32 MM, INSTALADO EM RESERVAÇÃO PREDIAL DE ÁGUA - FORNECIMENTO E INSTALAÇÃO. AF_04/2024</t>
  </si>
  <si>
    <t>CONECTOR EM BRONZE/LATÃO, DN 104 MM X 4", SEM ANEL DE SOLDA, BOLSA X ROSCA, INSTALADO EM RESERVAÇÃO PREDIAL DE ÁGUA - FORNECIMENTO E INSTALAÇÃO. AF_04/2024</t>
  </si>
  <si>
    <t>CONECTOR EM BRONZE/LATÃO, DN 54 MM X 2", SEM ANEL DE SOLDA, BOLSA X ROSCA, INSTALADO EM RESERVAÇÃO PREDIAL DE ÁGUA - FORNECIMENTO E INSTALAÇÃO. AF_04/2024</t>
  </si>
  <si>
    <t>CONECTOR EM BRONZE/LATÃO, DN 66 MM X 2 1/2", SEM ANEL DE SOLDA, BOLSA X ROSCA, INSTALADO EM RESERVAÇÃO PREDIAL DE ÁGUA - FORNECIMENTO E INSTALAÇÃO. AF_04/2024</t>
  </si>
  <si>
    <t>CONECTOR EM BRONZE/LATÃO, DN 79 MM X 3", SEM ANEL DE SOLDA, BOLSA X ROSCA, INSTALADO EM RESERVAÇÃO PREDIAL DE ÁGUA - FORNECIMENTO E INSTALAÇÃO. AF_04/2024</t>
  </si>
  <si>
    <t>CONECTOR MACHO, PPR, 25 MM X 1/2'', INSTALADO EM RESERVAÇÃO PREDIAL DE ÁGUA - FORNECIMENTO E INSTALAÇÃO. AF_04/2024</t>
  </si>
  <si>
    <t>CONECTOR MACHO, PPR, 32 MM X 3/4'', INSTALADO EM RESERVAÇÃO PREDIAL DE ÁGUA - FORNECIMENTO E INSTALAÇÃO. AF_04/2024</t>
  </si>
  <si>
    <t>CONECTOR, CPVC, SOLDÁVEL, DN 114 MM X 4", INSTALADO EM RESERVAÇÃO PREDIAL DE ÁGUA - FORNECIMENTO E INSTALAÇÃO. AF_04/2024</t>
  </si>
  <si>
    <t>CONECTOR, CPVC, SOLDÁVEL, DN 22 MM X 3/4", INSTALADO EM RESERVAÇÃO PREDIAL DE ÁGUA - FORNECIMENTO E INSTALAÇÃO. AF_04/2024</t>
  </si>
  <si>
    <t>CONECTOR, CPVC, SOLDÁVEL, DN 28 MM X 1", INSTALADO EM RESERVAÇÃO PREDIAL DE ÁGUA - FORNECIMENTO E INSTALAÇÃO. AF_04/2024</t>
  </si>
  <si>
    <t>CONECTOR, CPVC, SOLDÁVEL, DN 35 MM X 1 1/4", INSTALADO EM RESERVAÇÃO PREDIAL DE ÁGUA - FORNECIMENTO E INSTALAÇÃO. AF_04/2024</t>
  </si>
  <si>
    <t>CONECTOR, CPVC, SOLDÁVEL, DN 42 MM X 1 1/2", INSTALADO EM RESERVAÇÃO PREDIAL DE ÁGUA - FORNECIMENTO E INSTALAÇÃO. AF_04/2024</t>
  </si>
  <si>
    <t>CONECTOR, CPVC, SOLDÁVEL, DN 54 MM X 2",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</si>
  <si>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</si>
  <si>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</si>
  <si>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CONJUNTO HIDRÁULICO EM AÇO ROSCÁVEL PARA INSTALAÇÃO DE BOMBA, DN SUCÇÃO 32 MM (1 1/4") E DN RECALQUE 25 MM (1"), PARA EDIFICAÇÃO COM 4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</si>
  <si>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</si>
  <si>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</si>
  <si>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65 MM (2½") E DN RECALQUE 50 MM (2"), PARA EDIFICAÇÃO COM 18 PAVIMENTOS - FORNECIMENTO E INSTALAÇÃO. AF_04/2024</t>
  </si>
  <si>
    <t>COTOVELO 45 GRAUS, EM FERRO GALVANIZADO, CONEXÃO ROSQUEADA, DN 50 MM (2"), INSTALADO EM RESERVAÇÃO PREDIAL DE ÁGUA - FORNECIMENTO E INSTALAÇÃO. AF_04/2024</t>
  </si>
  <si>
    <t>COTOVELO 45 GRAUS, EM FERRO GALVANIZADO, CONEXÃO ROSQUEADA, DN 65 MM (2 1/2"), INSTALADO EM RESERVAÇÃO PREDIAL DE ÁGUA - FORNECIMENTO E INSTALAÇÃO. AF_04/2024</t>
  </si>
  <si>
    <t>COTOVELO 45 GRAUS,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</si>
  <si>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</si>
  <si>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</si>
  <si>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</si>
  <si>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</si>
  <si>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</si>
  <si>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COTOVELO DE REDUÇÃO, 90 GRAUS, EM FERRO GALVANIZADO, CONEXÃO ROSQUEADA, DN 65 MM X 50 MM (2 1/2" X 2"), INSTALADO EM RESERVAÇÃO PREDIAL DE ÁGUA - FORNECIMENTO E INSTALAÇÃO. AF_04/2024</t>
  </si>
  <si>
    <t>COTOVELO EM COBRE, DN 104 MM, 90 GRAUS, SEM ANEL DE SOLDA, INSTALADO EM RESERVAÇÃO PREDIAL DE ÁGUA - FORNECIMENTO E INSTALAÇÃO. AF_04/2024</t>
  </si>
  <si>
    <t>COTOVELO EM COBRE, DN 54 MM, 90 GRAUS, SEM ANEL DE SOLDA, INSTALADO EM RESERVAÇÃO PREDIAL DE ÁGUA - FORNECIMENTO E INSTALAÇÃO. AF_04/2024</t>
  </si>
  <si>
    <t>COTOVELO EM COBRE, DN 66 MM, 90 GRAUS, SEM ANEL DE SOLDA, INSTALADO EM RESERVAÇÃO PREDIAL DE ÁGUA - FORNECIMENTO E INSTALAÇÃO. AF_04/2024</t>
  </si>
  <si>
    <t>COTOVELO EM COBRE, DN 79 MM, 90 GRAUS, SEM ANEL DE SOLDA, INSTALADO EM RESERVAÇÃO PREDIAL DE ÁGUA - FORNECIMENTO E INSTALAÇÃO. AF_04/2024</t>
  </si>
  <si>
    <t>COTOVELO, 90 GRAUS, EM FERRO GALVANIZADO, MACHO/FÊMEA,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</si>
  <si>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</si>
  <si>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</si>
  <si>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</si>
  <si>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</si>
  <si>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</si>
  <si>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80 MM (3"), INSTALADO EM RESERVAÇÃO PREDIAL DE ÁGUA - FORNECIMENTO E INSTALAÇÃO. AF_04/2024</t>
  </si>
  <si>
    <t>CURVA 90 GRAUS, CPVC, SOLDÁVEL, DN 114 MM, INSTALADO EM RESERVAÇÃO PREDIAL DE ÁGUA - FORNECIMENTO E INSTALAÇÃO. AF_04/2024</t>
  </si>
  <si>
    <t>CURVA 90 GRAUS, CPVC, SOLDÁVEL, DN 22 MM, INSTALADO EM RESERVAÇÃO PREDIAL DE ÁGUA - FORNECIMENTO E INSTALAÇÃO. AF_04/2024</t>
  </si>
  <si>
    <t>CURVA 90 GRAUS, CPVC, SOLDÁVEL, DN 28 MM, INSTALADO EM RESERVAÇÃO PREDIAL DE ÁGUA - FORNECIMENTO E INSTALAÇÃO. AF_04/2024</t>
  </si>
  <si>
    <t>CURVA 90 GRAUS, CPVC, SOLDÁVEL, DN 35 MM, INSTALADO EM RESERVAÇÃO PREDIAL DE ÁGUA - FORNECIMENTO E INSTALAÇÃO. AF_04/2024</t>
  </si>
  <si>
    <t>CURVA 90 GRAUS, CPVC, SOLDÁVEL, DN 42 MM, INSTALADO EM RESERVAÇÃO PREDIAL DE ÁGUA - FORNECIMENTO E INSTALAÇÃO. AF_04/2024</t>
  </si>
  <si>
    <t>CURVA 90 GRAUS, CPVC, SOLDÁVEL, DN 54 MM, INSTALADO EM RESERVAÇÃO PREDIAL DE ÁGUA - FORNECIMENTO E INSTALAÇÃO. AF_04/2024</t>
  </si>
  <si>
    <t>CURVA 90 GRAUS, CPVC, SOLDÁVEL, DN 73 MM, INSTALADO EM RESERVAÇÃO PREDIAL DE ÁGUA - FORNECIMENTO E INSTALAÇÃO. AF_04/2024</t>
  </si>
  <si>
    <t>CURVA 90 GRAUS, CPVC, SOLDÁVEL, DN 89 MM,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</si>
  <si>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</si>
  <si>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</si>
  <si>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80 MM (3"),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</si>
  <si>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</si>
  <si>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</si>
  <si>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</si>
  <si>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</si>
  <si>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</si>
  <si>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80 MM (3"), INSTALADO EM RESERVAÇÃO PREDIAL DE ÁGUA - FORNECIMENTO E INSTALAÇÃO. AF_04/2024</t>
  </si>
  <si>
    <t>CURVA 90 GRAUS, PVC, SOLDÁVEL, DN 110 MM, INSTALADO EM RESERVAÇÃO PREDIAL DE ÁGUA - FORNECIMENTO E INSTALAÇÃO. AF_04/2024</t>
  </si>
  <si>
    <t>CURVA 90 GRAUS, PVC, SOLDÁVEL, DN 25 MM, INSTALADO EM RESERVAÇÃO PREDIAL DE ÁGUA - FORNECIMENTO E INSTALAÇÃO. AF_04/2024</t>
  </si>
  <si>
    <t>CURVA 90 GRAUS, PVC, SOLDÁVEL, DN 32 MM, INSTALADO EM RESERVAÇÃO PREDIAL DE ÁGUA - FORNECIMENTO E INSTALAÇÃO. AF_04/2024</t>
  </si>
  <si>
    <t>CURVA 90 GRAUS, PVC, SOLDÁVEL, DN 40 MM, INSTALADO EM RESERVAÇÃO PREDIAL DE ÁGUA - FORNECIMENTO E INSTALAÇÃO. AF_04/2024</t>
  </si>
  <si>
    <t>CURVA 90 GRAUS, PVC, SOLDÁVEL, DN 50 MM, INSTALADO EM RESERVAÇÃO PREDIAL DE ÁGUA - FORNECIMENTO E INSTALAÇÃO. AF_04/2024</t>
  </si>
  <si>
    <t>CURVA 90 GRAUS, PVC, SOLDÁVEL, DN 60 MM, INSTALADO EM RESERVAÇÃO PREDIAL DE ÁGUA - FORNECIMENTO E INSTALAÇÃO. AF_04/2024</t>
  </si>
  <si>
    <t>CURVA 90 GRAUS, PVC, SOLDÁVEL, DN 75 MM, INSTALADO EM RESERVAÇÃO PREDIAL DE ÁGUA - FORNECIMENTO E INSTALAÇÃO. AF_04/2024</t>
  </si>
  <si>
    <t>CURVA 90 GRAUS, PVC, SOLDÁVEL, DN 85 MM, INSTALADO EM RESERVAÇÃO PREDIAL DE ÁGUA - FORNECIMENTO E INSTALAÇÃO. AF_04/2024</t>
  </si>
  <si>
    <t>CURVA EM COBRE, DN 104 MM, 45 GRAUS, SEM ANEL DE SOLDA, BOLSA X BOLSA, INSTALADO EM RESERVAÇÃO PREDIAL DE ÁGUA - FORNECIMENTO E INSTALAÇÃO. AF_04/2024</t>
  </si>
  <si>
    <t>CURVA EM COBRE, DN 54 MM, 45 GRAUS, SEM ANEL DE SOLDA, BOLSA X BOLSA, INSTALADO EM RESERVAÇÃO PREDIAL DE ÁGUA - FORNECIMENTO E INSTALAÇÃO. AF_04/2024</t>
  </si>
  <si>
    <t>CURVA EM COBRE, DN 66 MM, 45 GRAUS, SEM ANEL DE SOLDA, BOLSA X BOLSA, INSTALADO EM RESERVAÇÃO PREDIAL DE ÁGUA - FORNECIMENTO E INSTALAÇÃO. AF_04/2024</t>
  </si>
  <si>
    <t>CURVA EM COBRE, DN 79 MM, 45 GRAUS, SEM ANEL DE SOLDA, BOLSA X BOLSA,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</si>
  <si>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</si>
  <si>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</si>
  <si>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</si>
  <si>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</si>
  <si>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</si>
  <si>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</si>
  <si>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</si>
  <si>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</si>
  <si>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</si>
  <si>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FLANGE CURTA EM COBRE, DN 104 MM X 4", INSTALADO EM RESERVAÇÃO PREDIAL DE ÁGUA - FORNECIMENTO E INSTALAÇÃO. AF_04/2024</t>
  </si>
  <si>
    <t>FLANGE CURTA EM COBRE, DN 54 MM X 2", INSTALADO EM RESERVAÇÃO PREDIAL DE ÁGUA - FORNECIMENTO E INSTALAÇÃO. AF_04/2024</t>
  </si>
  <si>
    <t>FLANGE CURTA EM COBRE, DN 66 MM X 2 1/2", INSTALADO EM RESERVAÇÃO PREDIAL DE ÁGUA - FORNECIMENTO E INSTALAÇÃO. AF_04/2024</t>
  </si>
  <si>
    <t>FLANGE CURTA EM COBRE, DN 79 MM X 3", INSTALADO EM RESERVAÇÃO PREDIAL DE ÁGUA - FORNECIMENTO E INSTALAÇÃO. AF_04/2024</t>
  </si>
  <si>
    <t>JOELHO 90 GRAUS COM BUCHA DE LATÃO, PVC, SOLDÁVEL, DN 25 MM X 3/4", INSTALADO EM RESERVAÇÃO PREDIAL DE ÁGUA - FORNECIMENTO E INSTALAÇÃO. AF_04/2024</t>
  </si>
  <si>
    <t>JOELHO 90 GRAUS, CPVC, SOLDÁVEL, DN 114 MM, INSTALADO EM RESERVAÇÃO PREDIAL DE ÁGUA - FORNECIMENTO E INSTALAÇÃO. AF_04/2024</t>
  </si>
  <si>
    <t>JOELHO 90 GRAUS, CPVC, SOLDÁVEL, DN 22 MM, INSTALADO EM RESERVAÇÃO PREDIAL DE ÁGUA - FORNECIMENTO E INSTALAÇÃO. AF_04/2024</t>
  </si>
  <si>
    <t>JOELHO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</si>
  <si>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</si>
  <si>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</si>
  <si>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</si>
  <si>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</si>
  <si>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</si>
  <si>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PPR, DN 110 MM,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</si>
  <si>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</si>
  <si>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</si>
  <si>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</si>
  <si>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</si>
  <si>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</si>
  <si>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</si>
  <si>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</si>
  <si>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</si>
  <si>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PVC, SOLDÁVEL, DN 110 MM INSTALADO EM RESERVAÇÃO PREDIAL DE ÁGUA - FORNECIMENTO E INSTALAÇÃO. AF_04/2024</t>
  </si>
  <si>
    <t>JOELHO 90 GRAUS, PVC, SOLDÁVEL, DN 32 MM INSTALADO EM RESERVAÇÃO PREDIAL DE ÁGUA - FORNECIMENTO E INSTALAÇÃO. AF_04/2024</t>
  </si>
  <si>
    <t>JOELHO 90 GRAUS, PVC, SOLDÁVEL, DN 40 MM INSTALADO EM RESERVAÇÃO PREDIAL DE ÁGUA - FORNECIMENTO E INSTALAÇÃO. AF_04/2024</t>
  </si>
  <si>
    <t>JOELHO 90 GRAUS, PVC, SOLDÁVEL, DN 50 MM INSTALADO EM RESERVAÇÃO PREDIAL DE ÁGUA - FORNECIMENTO E INSTALAÇÃO. AF_04/2024</t>
  </si>
  <si>
    <t>JOELHO 90 GRAUS, PVC, SOLDÁVEL, DN 60 MM INSTALADO EM RESERVAÇÃO PREDIAL DE ÁGUA - FORNECIMENTO E INSTALAÇÃO. AF_04/2024</t>
  </si>
  <si>
    <t>JOELHO 90 GRAUS, PVC, SOLDÁVEL, DN 75 MM INSTALADO EM RESERVAÇÃO PREDIAL DE ÁGUA - FORNECIMENTO E INSTALAÇÃO. AF_04/2024</t>
  </si>
  <si>
    <t>JOELHO 90 GRAUS, PVC, SOLDÁVEL, DN 85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</si>
  <si>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</si>
  <si>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</si>
  <si>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</si>
  <si>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42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</si>
  <si>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</si>
  <si>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</si>
  <si>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</si>
  <si>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</si>
  <si>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</si>
  <si>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</si>
  <si>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</si>
  <si>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JOELHO PPR 45 GRAUS, SOLDÁVEL, DN 63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</si>
  <si>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</si>
  <si>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</si>
  <si>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</si>
  <si>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JOELHO PVC, SOLDÁVEL, 45 GRAUS, DN 25 MM,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</si>
  <si>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</si>
  <si>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</si>
  <si>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</si>
  <si>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</si>
  <si>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</si>
  <si>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</si>
  <si>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LUVA DE COBRE, DN 104 MM, SEM ANEL DE SOLDA,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</si>
  <si>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</si>
  <si>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</si>
  <si>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</si>
  <si>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</si>
  <si>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50 MM (3"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</si>
  <si>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</si>
  <si>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SOLDÁVEL, PVC, DN 50 X 25 MM,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</si>
  <si>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</si>
  <si>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</si>
  <si>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</si>
  <si>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PVC, SOLDÁVEL, DN 25 MM, INSTALADO EM RESERVAÇÃO PREDIAL DE ÁGUA - FORNECIMENTO E INSTALAÇÃO. AF_04/2024</t>
  </si>
  <si>
    <t>LUVA PVC, SOLDÁVEL, DN 32 MM, INSTALADO EM RESERVAÇÃO PREDIAL DE ÁGUA - FORNECIMENTO E INSTALAÇÃO. AF_04/2024</t>
  </si>
  <si>
    <t>LUVA, CPVC, SOLDÁVEL, DN 114 MM, INSTALADO EM RESERVAÇÃO PREDIAL DE ÁGUA - FORNECIMENTO E INSTALAÇÃO. AF_04/2024</t>
  </si>
  <si>
    <t>LUVA, CPVC, SOLDÁVEL, DN 22 MM, INSTALADO EM RESERVAÇÃO PREDIAL DE ÁGUA - FORNECIMENTO E INSTALAÇÃO. AF_04/2024</t>
  </si>
  <si>
    <t>LUVA, CPVC, SOLDÁVEL, DN 28 MM, INSTALADO EM RESERVAÇÃO PREDIAL DE ÁGUA - FORNECIMENTO E INSTALAÇÃO. AF_04/2024</t>
  </si>
  <si>
    <t>LUVA, CPVC, SOLDÁVEL, DN 35 MM, INSTALADO EM RESERVAÇÃO PREDIAL DE ÁGUA - FORNECIMENTO E INSTALAÇÃO. AF_04/2024</t>
  </si>
  <si>
    <t>LUVA, CPVC, SOLDÁVEL, DN 42 MM, INSTALADO EM RESERVAÇÃO PREDIAL DE ÁGUA - FORNECIMENTO E INSTALAÇÃO. AF_04/2024</t>
  </si>
  <si>
    <t>LUVA, CPVC, SOLDÁVEL, DN 54 MM, INSTALADO EM RESERVAÇÃO PREDIAL DE ÁGUA - FORNECIMENTO E INSTALAÇÃO. AF_04/2024</t>
  </si>
  <si>
    <t>LUVA, CPVC, SOLDÁVEL, DN 73 MM, INSTALADO EM RESERVAÇÃO PREDIAL DE ÁGUA - FORNECIMENTO E INSTALAÇÃO. AF_04/2024</t>
  </si>
  <si>
    <t>LUVA, CPVC, SOLDÁVEL, DN 89 MM, INSTALADO EM RESERVAÇÃO PREDIAL DE ÁGUA - FORNECIMENTO E INSTALAÇÃO. AF_04/2024</t>
  </si>
  <si>
    <t>LUVA,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</si>
  <si>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</si>
  <si>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</si>
  <si>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LUVA, PPR, DN 110 MM, CLASSE PN 25, INSTALADO EM RESERVAÇÃO PREDIAL DE ÁGUA - FORNECIMENTO E INSTALAÇÃO. AF_04/2024</t>
  </si>
  <si>
    <t>LUVA, PPR, DN 20 MM, INSTALADO EM RESERVAÇÃO PREDIAL DE ÁGUA - FORNECIMENTO E INSTALAÇÃO. AF_04/2024</t>
  </si>
  <si>
    <t>LUVA, PPR, DN 25 MM, INSTALADO EM RESERVAÇÃO PREDIAL DE ÁGUA - FORNECIMENTO E INSTALAÇÃO. AF_04/2024</t>
  </si>
  <si>
    <t>LUVA, PPR, DN 32 MM, CLASSE PN 25,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</si>
  <si>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</si>
  <si>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</si>
  <si>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</si>
  <si>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</si>
  <si>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</si>
  <si>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PVC, SOLDÁVEL, DN 110 MM, INSTALADO EM RESERVAÇÃO PREDIAL DE ÁGUA - FORNECIMENTO E INSTALAÇÃO. AF_04/2024</t>
  </si>
  <si>
    <t>LUVA, PVC, SOLDÁVEL, DN 40 MM, INSTALADO EM RESERVAÇÃO PREDIAL DE ÁGUA - FORNECIMENTO E INSTALAÇÃO. AF_04/2024</t>
  </si>
  <si>
    <t>LUVA, PVC, SOLDÁVEL, DN 50 MM, INSTALADO EM RESERVAÇÃO PREDIAL DE ÁGUA - FORNECIMENTO E INSTALAÇÃO. AF_04/2024</t>
  </si>
  <si>
    <t>LUVA, PVC, SOLDÁVEL, DN 60 MM, INSTALADO EM RESERVAÇÃO PREDIAL DE ÁGUA - FORNECIMENTO E INSTALAÇÃO. AF_04/2024</t>
  </si>
  <si>
    <t>LUVA, PVC, SOLDÁVEL, DN 75 MM, INSTALADO EM RESERVAÇÃO PREDIAL DE ÁGUA - FORNECIMENTO E INSTALAÇÃO. AF_04/2024</t>
  </si>
  <si>
    <t>LUVA, PVC, SOLDÁVEL, DN 85 MM, INSTALADO EM RESERVAÇÃO PREDIAL DE ÁGUA - FORNECIMENTO E INSTALAÇÃO. AF_04/2024</t>
  </si>
  <si>
    <t>NIPLE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</si>
  <si>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</si>
  <si>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EM FERRO GALVANIZADO, CONEXÃO ROSQUEADA, DN 50 MM (2"), INSTALADO EM RESERVAÇÃO PREDIAL DE ÁGUA - FORNECIMENTO E INSTALAÇÃO. AF_04/2024</t>
  </si>
  <si>
    <t>NIPLE, EM FERRO GALVANIZADO, CONEXÃO ROSQUEADA, DN 65 MM (2 1/2"), INSTALADO EM RESERVAÇÃO PREDIAL DE ÁGUA - FORNECIMENTO E INSTALAÇÃO. AF_04/2024</t>
  </si>
  <si>
    <t>NIPLE, EM FERRO GALVANIZADO, CONEXÃO ROSQUEADA, DN 80 MM (3"),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</si>
  <si>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</si>
  <si>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</si>
  <si>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</si>
  <si>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TE DE REDUÇÃO, EM FERRO GALVANIZADO, CONEXÃO ROSQUEADA, DN 80 MM X 50 MM (3" X 2"), INSTALADO EM RESERVAÇÃO PREDIAL DE ÁGUA - FORNECIMENTO E INSTALAÇÃO. AF_04/2024</t>
  </si>
  <si>
    <t>TE DE REDUÇÃO, EM FERRO GALVANIZADO, CONEXÃO ROSQUEADA, DN 80 MM X 65 MM (3" X 2 1/2"),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</si>
  <si>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</si>
  <si>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</si>
  <si>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TE EM COBRE, DN 104 MM,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</si>
  <si>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</si>
  <si>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</si>
  <si>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</si>
  <si>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</si>
  <si>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</si>
  <si>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</si>
  <si>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</si>
  <si>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</si>
  <si>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</si>
  <si>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</si>
  <si>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</si>
  <si>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</si>
  <si>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</si>
  <si>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</si>
  <si>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104 MM, CLASSE E, SEM ISOLAMENTO,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</si>
  <si>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</si>
  <si>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</si>
  <si>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</si>
  <si>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CPVC, SOLDÁVEL, DN 114 MM,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</si>
  <si>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</si>
  <si>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</si>
  <si>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</si>
  <si>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</si>
  <si>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</si>
  <si>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</si>
  <si>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</si>
  <si>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PPR, DN 110 MM, CLASSE PN 12, INSTALADO EM RESERVAÇÃO PREDIAL DE ÁGUA - FORNECIMENTO E INSTALAÇÃO. AF_04/2024</t>
  </si>
  <si>
    <t>TUBO, PPR, DN 110 MM, CLASSE PN 25, INSTALADO EM RESERVAÇÃO PREDIAL DE ÁGUA - FORNECIMENTO E INSTALAÇÃO. AF_04/2024</t>
  </si>
  <si>
    <t>TUBO, PPR, DN 20 MM, CLASSE PN 20, INSTALADO EM RESERVAÇÃO PREDIAL DE ÁGUA - FORNECIMENTO E INSTALAÇÃO. AF_04/2024</t>
  </si>
  <si>
    <t>TUBO, PPR, DN 20 MM, CLASSE PN 25, INSTALADO EM RESERVAÇÃO PREDIAL DE ÁGUA - FORNECIMENTO E INSTALAÇÃO. AF_04/2024</t>
  </si>
  <si>
    <t>TUBO, PPR, DN 25 MM, CLASSE PN 20, INSTALADO EM RESERVAÇÃO PREDIAL DE ÁGUA - FORNECIMENTO E INSTALAÇÃO. AF_04/2024</t>
  </si>
  <si>
    <t>TUBO, PPR, DN 25 MM, CLASSE PN 25, INSTALADO EM RESERVAÇÃO PREDIAL DE ÁGUA - FORNECIMENTO E INSTALAÇÃO. AF_04/2024</t>
  </si>
  <si>
    <t>TUBO, PPR, DN 32 MM, CLASSE PN 12, INSTALADO EM RESERVAÇÃO PREDIAL DE ÁGUA - FORNECIMENTO E INSTALAÇÃO. AF_04/2024</t>
  </si>
  <si>
    <t>TUBO, PPR, DN 32 MM, CLASSE PN 25, INSTALADO EM RESERVAÇÃO PREDIAL DE ÁGUA - FORNECIMENTO E INSTALAÇÃO. AF_04/2024</t>
  </si>
  <si>
    <t>TUBO, PPR, DN 40 MM, CLASSE PN 12, INSTALADO EM RESERVAÇÃO PREDIAL DE ÁGUA - FORNECIMENTO E INSTALAÇÃO. AF_04/2024</t>
  </si>
  <si>
    <t>TUBO, PPR, DN 40 MM, CLASSE PN 25, INSTALADO EM RESERVAÇÃO PREDIAL DE ÁGUA - FORNECIMENTO E INSTALAÇÃO. AF_04/2024</t>
  </si>
  <si>
    <t>TUBO, PPR, DN 50 MM, CLASSE PN 12, INSTALADO EM RESERVAÇÃO PREDIAL DE ÁGUA - FORNECIMENTO E INSTALAÇÃO. AF_04/2024</t>
  </si>
  <si>
    <t>TUBO, PPR, DN 50 MM, CLASSE PN 25, INSTALADO EM RESERVAÇÃO PREDIAL DE ÁGUA - FORNECIMENTO E INSTALAÇÃO. AF_04/2024</t>
  </si>
  <si>
    <t>TUBO, PPR, DN 63 MM, CLASSE PN 12, INSTALADO EM RESERVAÇÃO PREDIAL DE ÁGUA - FORNECIMENTO E INSTALAÇÃO. AF_04/2024</t>
  </si>
  <si>
    <t>TUBO, PPR, DN 63 MM, CLASSE PN 25, INSTALADO EM RESERVAÇÃO PREDIAL DE ÁGUA - FORNECIMENTO E INSTALAÇÃO. AF_04/2024</t>
  </si>
  <si>
    <t>TUBO, PPR, DN 75 MM, CLASSE PN 12, INSTALADO EM RESERVAÇÃO PREDIAL DE ÁGUA - FORNECIMENTO E INSTALAÇÃO. AF_04/2024</t>
  </si>
  <si>
    <t>TUBO, PPR, DN 75 MM, CLASSE PN 25, INSTALADO EM RESERVAÇÃO PREDIAL DE ÁGUA - FORNECIMENTO E INSTALAÇÃO. AF_04/2024</t>
  </si>
  <si>
    <t>TUBO, PPR, DN 90 MM, CLASSE PN 12, INSTALADO EM RESERVAÇÃO PREDIAL DE ÁGUA - FORNECIMENTO E INSTALAÇÃO. AF_04/2024</t>
  </si>
  <si>
    <t>TUBO, PPR, DN 90 MM, CLASSE PN 25, INSTALADO EM RESERVAÇÃO PREDIAL DE ÁGUA - FORNECIMENTO E INSTALAÇÃO. AF_04/2024</t>
  </si>
  <si>
    <t>TUBO, PVC, SOLDÁVEL, DE 110MM, INSTALADO EM RESERVAÇÃO PREDIAL DE ÁGUA - FORNECIMENTO E INSTALAÇÃO. AF_04/2024</t>
  </si>
  <si>
    <t>TUBO, PVC, SOLDÁVEL, DE 25MM, INSTALADO EM RESERVAÇÃO PREDIAL DE ÁGUA - FORNECIMENTO E INSTALAÇÃO. AF_04/2024</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</si>
  <si>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</si>
  <si>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</si>
  <si>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</si>
  <si>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</si>
  <si>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</si>
  <si>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</si>
  <si>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TÊ COM BUCHA DE LATÃO NA BOLSA CENTRAL, PVC, SOLDÁVEL, DN 25 MM X 3/4", INSTALADO EM RESERVAÇÃO PREDIAL DE ÁGUA - FORNECIMENTO E INSTALAÇÃO. AF_04/2024</t>
  </si>
  <si>
    <t>TÊ DE REDUÇÃO, PVC, SOLDÁVEL, DN 110 MM X 60 MM, INSTALADO EM RESERVAÇÃO PREDIAL DE ÁGUA - FORNECIMENTO E INSTALAÇÃO. AF_04/2024</t>
  </si>
  <si>
    <t>TÊ DE REDUÇÃO, PVC, SOLDÁVEL, DN 32 MM X 25 MM, INSTALADO EM RESERVAÇÃO PREDIAL DE ÁGUA - FORNECIMENTO E INSTALAÇÃO. AF_04/2024</t>
  </si>
  <si>
    <t>TÊ DE REDUÇÃO, PVC, SOLDÁVEL, DN 40 MM X 32 MM, INSTALADO EM RESERVAÇÃO PREDIAL DE ÁGUA - FORNECIMENTO E INSTALAÇÃO. AF_04/2024</t>
  </si>
  <si>
    <t>TÊ DE REDUÇÃO, PVC, SOLDÁVEL, DN 50 MM X 40 MM, INSTALADO EM RESERVAÇÃO PREDIAL DE ÁGUA - FORNECIMENTO E INSTALAÇÃO. AF_04/2024</t>
  </si>
  <si>
    <t>TÊ DE REDUÇÃO, PVC, SOLDÁVEL, DN 75 MM X 50 MM, INSTALADO EM RESERVAÇÃO PREDIAL DE ÁGUA - FORNECIMENTO E INSTALAÇÃO. AF_04/2024</t>
  </si>
  <si>
    <t>TÊ DE REDUÇÃO, PVC, SOLDÁVEL, DN 85 MM X 60 MM,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</si>
  <si>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</si>
  <si>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</si>
  <si>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</si>
  <si>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TÊ, PPR, DN 110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</si>
  <si>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</si>
  <si>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</si>
  <si>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</si>
  <si>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</si>
  <si>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</si>
  <si>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</si>
  <si>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</si>
  <si>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</si>
  <si>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PVC, SOLDÁVEL, DN 110 MM INSTALADO EM RESERVAÇÃO PREDIAL DE ÁGUA - FORNECIMENTO E INSTALAÇÃO. AF_04/2024</t>
  </si>
  <si>
    <t>TÊ, PVC, SOLDÁVEL, DN 25 MM INSTALADO EM RESERVAÇÃO PREDIAL DE ÁGUA - FORNECIMENTO E INSTALAÇÃO. AF_04/2024</t>
  </si>
  <si>
    <t>TÊ, PVC, SOLDÁVEL, DN 32 MM INSTALADO EM RESERVAÇÃO PREDIAL DE ÁGUA - FORNECIMENTO E INSTALAÇÃO. AF_04/2024</t>
  </si>
  <si>
    <t>TÊ, PVC, SOLDÁVEL, DN 40 MM INSTALADO EM RESERVAÇÃO PREDIAL DE ÁGUA - FORNECIMENTO E INSTALAÇÃO. AF_04/2024</t>
  </si>
  <si>
    <t>TÊ, PVC, SOLDÁVEL, DN 50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</si>
  <si>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</si>
  <si>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</si>
  <si>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PVC, SOLDÁVEL, DN 85 MM INSTALADO EM RESERVAÇÃO PREDIAL DE ÁGUA - FORNECIMENTO E INSTALAÇÃO. AF_04/2024</t>
  </si>
  <si>
    <t>UNIÃO FLANGE, PPR, COM PARAFUSOS, DN 40 MM, INSTALADO EM RESERVAÇÃO PREDIAL DE ÁGUA - FORNECIMENTO E INSTALAÇÃO. AF_04/2024</t>
  </si>
  <si>
    <t>UNIÃO FLANGE, PPR, COM PARAFUSOS, DN 50 MM, INSTALADO EM RESERVAÇÃO PREDIAL DE ÁGUA - FORNECIMENTO E INSTALAÇÃO. AF_04/2024</t>
  </si>
  <si>
    <t>UNIÃO FLANGE, PPR, COM PARAFUSOS, DN 63 MM, INSTALADO EM RESERVAÇÃO PREDIAL DE ÁGUA - FORNECIMENTO E INSTALAÇÃO. AF_04/2024</t>
  </si>
  <si>
    <t>UNIÃO FLANGE, PPR, COM PARAFUSOS, DN 75 MM, INSTALADO EM RESERVAÇÃO PREDIAL DE ÁGUA - FORNECIMENTO E INSTALAÇÃO. AF_04/2024</t>
  </si>
  <si>
    <t>UNIÃO FLANGE, PPR, COM PARAFUSOS, DN 90 MM, INSTALADO EM RESERVAÇÃO PREDIAL DE ÁGUA - FORNECIMENTO E INSTALAÇÃO. AF_04/2024</t>
  </si>
  <si>
    <t>Instalações Hidráulicas em PEX</t>
  </si>
  <si>
    <t>CONEXÃO FIXA, ROSCA FÊMEA, METÁLICA, PARA INSTALAÇÕES EM PEX ÁGUA, DN 16 MM X 1/2", COM ANEL DESLIZANTE.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</si>
  <si>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</si>
  <si>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</si>
  <si>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CONEXÃO FIXA, ROSCA FÊMEA, METÁLICA, PARA INSTALAÇÕES EM PEX ÁGUA, DN 25 MM X 1",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</si>
  <si>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</si>
  <si>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32 MM X 1", COM ANEL DESLIZANTE - FORNECIMENTO E INSTALAÇÃO. AF_02/2023</t>
  </si>
  <si>
    <t>CONEXÃO FIXA, ROSCA FÊMEA, PARA INSTALAÇÕES EM PEX ÁGUA, DN 16MM X 1/2",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</si>
  <si>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</si>
  <si>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</si>
  <si>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CONEXÃO FIXA, ROSCA FÊMEA, PARA INSTALAÇÕES EM PEX ÁGUA, DN 25MM X 3/4", CONEXÃO POR CRIMPAGEM - FORNECIMENTO E INSTALAÇÃO. AF_02/2023</t>
  </si>
  <si>
    <t>CONEXÃO FIXA, ROSCA MACHO, PARA INSTALAÇÕES EM PEX ÁGUA, DN 16 MM X 1/2", COM ANEL DESLIZANTE - FORNECIMENTO E INSTALAÇÃO. AF_02/2023</t>
  </si>
  <si>
    <t>CONEXÃO FIXA, ROSCA MACHO, PARA INSTALAÇÕES EM PEX ÁGUA, DN 16 MM X 3/4", COM ANEL DESLIZANTE - FORNECIMENTO E INSTALAÇÃO. AF_02/2023</t>
  </si>
  <si>
    <t>CONEXÃO FIXA, ROSCA MACHO, PARA INSTALAÇÕES EM PEX ÁGUA, DN 20 MM X 1/2", COM ANEL DESLIZANTE - FORNECIMENTO E INSTALAÇÃO. AF_02/2023</t>
  </si>
  <si>
    <t>CONEXÃO FIXA, ROSCA MACHO, PARA INSTALAÇÕES EM PEX ÁGUA, DN 20 MM X 3/4", COM ANEL DESLIZANTE - FORNECIMENTO E INSTALAÇÃO. AF_02/2023</t>
  </si>
  <si>
    <t>CONEXÃO FIXA, ROSCA MACHO, PARA INSTALAÇÕES EM PEX ÁGUA, DN 25 MM X 1", COM ANEL DESLIZANTE - FORNECIMENTO E INSTALAÇÃO. AF_02/2023</t>
  </si>
  <si>
    <t>CONEXÃO FIXA, ROSCA MACHO, PARA INSTALAÇÕES EM PEX ÁGUA, DN 25 MM X 1/2", COM ANEL DESLIZANTE - FORNECIMENTO E INSTALAÇÃO. AF_02/2023</t>
  </si>
  <si>
    <t>CONEXÃO FIXA, ROSCA MACHO, PARA INSTALAÇÕES EM PEX ÁGUA, DN 25 MM X 3/4", COM ANEL DESLIZANTE - FORNECIMENTO E INSTALAÇÃO. AF_02/2023</t>
  </si>
  <si>
    <t>CONEXÃO FIXA, ROSCA MACHO, PARA INSTALAÇÕES EM PEX ÁGUA, DN 32 MM X 1", COM ANEL DESLIZANTE - FORNECIMENTO E INSTALAÇÃO. AF_02/2023</t>
  </si>
  <si>
    <t>CONEXÃO MÓVEL, ROSCA FÊMEA, METÁLICA, PARA INSTALAÇÕES EM PEX ÁGUA, DN 16 MM X 3/4", COM ANEL DESLIZANTE. FORNECIMENTO E INSTALAÇÃO. AF_02/2023</t>
  </si>
  <si>
    <t>CONEXÃO MÓVEL, ROSCA FÊMEA, PARA INSTALAÇÕES EM PEX ÁGUA, DN 16 MM X 1/2", COM ANEL DESLIZANTE - FORNECIMENTO E INSTALAÇÃO. AF_02/2023</t>
  </si>
  <si>
    <t>CONEXÃO MÓVEL, ROSCA FÊMEA, PARA INSTALAÇÕES EM PEX ÁGUA, DN 20 MM X 1/2", COM ANEL DESLIZANTE - FORNECIMENTO E INSTALAÇÃO. AF_02/2023</t>
  </si>
  <si>
    <t>CONEXÃO MÓVEL, ROSCA FÊMEA, PARA INSTALAÇÕES EM PEX ÁGUA, DN 20 MM X 3/4", COM ANEL DESLIZANTE - FORNECIMENTO E INSTALAÇÃO. AF_02/2023</t>
  </si>
  <si>
    <t>CONEXÃO MÓVEL, ROSCA FÊMEA, PARA INSTALAÇÕES EM PEX ÁGUA, DN 25 MM X 1", COM ANEL DESLIZANTE - FORNECIMENTO E INSTALAÇÃO. AF_02/2023</t>
  </si>
  <si>
    <t>CONEXÃO MÓVEL, ROSCA FÊMEA, PARA INSTALAÇÕES EM PEX ÁGUA, DN 25 MM X 3/4", COM ANEL DESLIZANTE - FORNECIMENTO E INSTALAÇÃO. AF_02/2023</t>
  </si>
  <si>
    <t>CONEXÃO MÓVEL, ROSCA FÊMEA, PARA INSTALAÇÕES EM PEX ÁGUA, DN 32 MM X 1", COM ANEL DESLIZANTE - FORNECIMENTO E INSTALAÇÃO. AF_02/2023</t>
  </si>
  <si>
    <t>DISTRIBUIDOR 2 SAÍDAS, METÁLICO, PARA INSTALAÇÕES EM PEX ÁGUA, ENTRADA DE 1" X 2 SAÍDAS DE 1/2", CONEXÃO POR ANEL DESLIZANTE - FORNECIMENTO E INSTALAÇÃO. AF_02/2023</t>
  </si>
  <si>
    <t>DISTRIBUIDOR 2 SAÍDAS, METÁLICO, PARA INSTALAÇÕES EM PEX ÁGUA, ENTRADA DE 3/4" X 2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</si>
  <si>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</si>
  <si>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</si>
  <si>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METÁLICO, PARA INSTALAÇÕES EM PEX ÁGUA, ENTRADA DE 1" X 3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</si>
  <si>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</si>
  <si>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</si>
  <si>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</si>
  <si>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JOELHO 90 GRAUS, METÁLICO, PARA INSTALAÇÕES EM PEX ÁGUA, DN 16 MM, CONEXÃO POR ANEL DESLIZANTE - FORNECIMENTO E INSTALAÇÃO. AF_02/2023</t>
  </si>
  <si>
    <t>JOELHO 90 GRAUS, METÁLICO, PARA INSTALAÇÕES EM PEX ÁGUA, DN 20 MM, CONEXÃO POR ANEL DESLIZANTE - FORNECIMENTO E INSTALAÇÃO. AF_02/2023</t>
  </si>
  <si>
    <t>JOELHO 90 GRAUS, METÁLICO, PARA INSTALAÇÕES EM PEX ÁGUA, DN 25 MM,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</si>
  <si>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</si>
  <si>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</si>
  <si>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PARA INSTALAÇÕES EM PEX ÁGUA, DN 20 MM, CONEXÃO POR CRIMPAGEM - FORNECIMENTO E INSTALAÇÃO. AF_02/2023</t>
  </si>
  <si>
    <t>JOELHO 90 GRAUS, PARA INSTALAÇÕES EM PEX ÁGUA, DN 25 MM, CONEXÃO POR CRIMPAGEM - FORNECIMENTO E INSTALAÇÃO. AF_02/2023</t>
  </si>
  <si>
    <t>JOELHO 90 GRAUS, ROSCA FÊMEA TERMINAL, METÁLICO, PARA INSTALAÇÕES EM PEX ÁGUA, DN 16MM X 1/2",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</si>
  <si>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</si>
  <si>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</si>
  <si>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90 GRAUS, ROSCA FÊMEA TERMINAL, METÁLICO, PARA INSTALAÇÕES EM PEX ÁGUA, DN 25 MM X 3/4", CONEXÃO POR ANEL DESLIZANTE - FORNECIMENTO E INSTALAÇÃO. AF_02/2023</t>
  </si>
  <si>
    <t>JOELHO 90 GRAUS, ROSCA FÊMEA TERMINAL, PARA INSTALAÇÕES EM PEX ÁGUA, DN 16MM X 1/2",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</si>
  <si>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</si>
  <si>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</si>
  <si>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ROSCA FÊMEA TERMINAL, PARA INSTALAÇÕES EM PEX ÁGUA, DN 25 MM X 3/4", FIXAÇÃO DAS CONEXÕES POR CRIMPAGEM - FORNECIMENTO E INSTALAÇÃO. AF_02/2023</t>
  </si>
  <si>
    <t>JOELHO 90 GRAUS, ROSCA FÊMEA TERMINAL, PARA INSTALAÇÕES EM PEX ÁGUA, DN 25MM X 1/2", CONEXÃO POR CRIMPAGEM - FORNECIMENTO E INSTALAÇÃO. AF_02/2023</t>
  </si>
  <si>
    <t>JOELHO 90 GRAUS, ROSCA MACHO TERMINAL, PARA INSTALAÇÕES EM PEX ÁGUA, DN 16 MM X 1/2", COM ANEL DESLIZANTE - FORNECIMENTO E INSTALAÇÃO. AF_02/2023</t>
  </si>
  <si>
    <t>JOELHO 90 GRAUS, ROSCA MACHO TERMINAL, PARA INSTALAÇÕES EM PEX ÁGUA, DN 20 MM X 1/2", FIXAÇÃO DAS CONEXÕES POR CRIMPAGEM - FORNECIMENTO E INSTALAÇÃO. AF_02/2023</t>
  </si>
  <si>
    <t>JOELHO 90 GRAUS, ROSCA MACHO TERMINAL, PARA INSTALAÇÕES EM PEX ÁGUA, DN 20 MM X 3/4", FIXAÇÃO DAS CONEXÕES POR CRIMPAGEM - FORNECIMENTO E INSTALAÇÃO. AF_02/2023</t>
  </si>
  <si>
    <t>JOELHO 90 GRAUS, ROSCA MACHO TERMINAL, PARA INSTALAÇÕES EM PEX ÁGUA, DN 25 MM X 1", COM ANEL DESLIZANTE - FORNECIMENTO E INSTALAÇÃO. AF_02/2023</t>
  </si>
  <si>
    <t>JOELHO 90 GRAUS, ROSCA MACHO TERMINAL, PARA INSTALAÇÕES EM PEX ÁGUA, DN 25 MM X 1/2", COM ANEL DESLIZANTE - FORNECIMENTO E INSTALAÇÃO. AF_02/2023</t>
  </si>
  <si>
    <t>JOELHO 90 GRAUS, ROSCA MACHO TERMINAL, PARA INSTALAÇÕES EM PEX ÁGUA, DN 25 MM X 3/4", FIXAÇÃO DAS CONEXÕES POR CRIMPAGEM - FORNECIMENTO E INSTALAÇÃO. AF_02/2023</t>
  </si>
  <si>
    <t>JOELHO 90 GRAUS, ROSCA MACHO TERMINAL, PARA INSTALAÇÕES EM PEX ÁGUA, DN 32 MM X 1", COM ANEL DESLIZANTE - FORNECIMENTO E INSTALAÇÃO. AF_02/2023</t>
  </si>
  <si>
    <t>JOELHO ROSCA FÊMEA MÓVEL, PARA INSTALAÇÕES EM PEX ÁGUA, DN 16 MM X 1/2", COM ANEL DESLIZANTE - FORNECIMENTO E INSTALAÇÃO. AF_02/2023</t>
  </si>
  <si>
    <t>JOELHO ROSCA FÊMEA MÓVEL, PARA INSTALAÇÕES EM PEX ÁGUA, DN 20 MM X 1/2", COM ANEL DESLIZANTE - FORNECIMENTO E INSTALAÇÃO. AF_02/2023</t>
  </si>
  <si>
    <t>JOELHO ROSCA FÊMEA MÓVEL, PARA INSTALAÇÕES EM PEX ÁGUA, DN 25 MM X 3/4", COM ANEL DESLIZANTE - FORNECIMENTO E INSTALAÇÃO. AF_02/2023</t>
  </si>
  <si>
    <t>JOELHO ROSCA FÊMEA, COM BASE FIXA, METÁLICO, PARA INSTALAÇÕES EM PEX ÁGUA, DN 20MM X 1/2", CONEXÃO POR ANEL DESLIZANTE - FORNECIMENTO E INSTALAÇÃO. AF_02/2023</t>
  </si>
  <si>
    <t>JOELHO ROSCA FÊMEA, COM BASE FIXA, METÁLICO, PARA INSTALAÇÕES EM PEX ÁGUA, DN 25MM X 3/4", CONEXÃO POR ANEL DESLIZANTE - FORNECIMENTO E INSTALAÇÃO. AF_02/2023</t>
  </si>
  <si>
    <t>JOELHO ROSCA FÊMEA, MÓVEL, METÁLICO, PARA INSTALAÇÕES EM PEX ÁGUA, DN 20MM X 3/4", CONEXÃO POR ANEL DESLIZANTE - FORNECIMENTO E INSTALAÇÃO. AF_02/2023</t>
  </si>
  <si>
    <t>JOELHO, ROSCA FÊMEA, COM BASE FIXA, METÁLICO, PARA INSTALAÇÕES EM PEX ÁGUA, DN 16MM X 1/2", CONEXÃO POR ANEL DESLIZANTE - FORNECIMENTO E INSTALAÇÃO. AF_02/2023</t>
  </si>
  <si>
    <t>JOELHO, ROSCA FÊMEA, COM BASE FIXA, PARA INSTALAÇÕES EM PEX ÁGUA, DN 16 MM X 3/4", FIXAÇÃO DAS CONEXÕES POR CRIMPAGEM - FORNECIMENTO E INSTALAÇÃO. AF_02/2023</t>
  </si>
  <si>
    <t>JOELHO, ROSCA FÊMEA, COM BASE FIXA, PARA INSTALAÇÕES EM PEX ÁGUA, DN 20 MM X 3/4", FIXAÇÃO DAS CONEXÕES POR CRIMPAGEM - FORNECIMENTO E INSTALAÇÃO. AF_02/2023</t>
  </si>
  <si>
    <t>JOELHO, ROSCA FÊMEA, COM BASE FIXA, PARA INSTALAÇÕES EM PEX ÁGUA, DN 25 MM X 1/2", FIXAÇÃO DAS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</si>
  <si>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</si>
  <si>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</si>
  <si>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ANEL DESLIZANTE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</si>
  <si>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</si>
  <si>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ANEL DESLIZANTE - FORNECIMENTO E INSTALAÇÃO. AF_02/2023</t>
  </si>
  <si>
    <t>KIT CHASSI PEX, PRÉ-FABRICADO, PARA ÁREA DE SERVIÇO COM TANQUE E MÁQUINA DE LAVAR ROUPA, INCLUSO QUADRO METÁLICO, TUBOS E CONEXÕES POR CRIMPAGEM - FORNECIMENTO E INSTALAÇÃO. AF_02/2023</t>
  </si>
  <si>
    <t>LUVA DE REDUÇÃO PARA INSTALAÇÕES EM PEX ÁGUA, DN 20 X 16 MM, CONEXÃO POR CRIMPAGEM - FORNECIMENTO E INSTALAÇÃO. AF_02/2023</t>
  </si>
  <si>
    <t>LUVA DE REDUÇÃO PARA INSTALAÇÕES EM PEX ÁGUA, DN 25 X 16 MM, CONEXÃO POR CRIMPAGEM - FORNECIMENTO E INSTALAÇÃO. AF_02/2023</t>
  </si>
  <si>
    <t>LUVA DE REDUÇÃO PARA INSTALAÇÕES EM PEX ÁGUA, DN 32 X 25 MM, CONEXÃO POR CRIMPAGEM - FORNECIMENTO E INSTALAÇÃO. AF_02/2023</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</si>
  <si>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</si>
  <si>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</si>
  <si>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</si>
  <si>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20 MM, FIXAÇÃO DAS CONEXÕES POR CRIMPAGEM - FORNECIMENTO E INSTALAÇÃO. AF_02/2023</t>
  </si>
  <si>
    <t>LUVA DE REDUÇÃO, PARA INSTALAÇÕES EM PEX ÁGUA, DN 32 X 25 MM, COM ANEL DESLIZANTE - FORNECIMENTO E INSTALAÇÃO. AF_02/2023</t>
  </si>
  <si>
    <t>LUVA PARA INSTALAÇÕES EM PEX ÁGUA, DN 16 MM, CONEXÃO POR CRIMPAGEM - FORNECIMENTO E INSTALAÇÃO. AF_02/2023</t>
  </si>
  <si>
    <t>LUVA PARA INSTALAÇÕES EM PEX ÁGUA, DN 20 MM, CONEXÃO POR CRIMPAGEM - FORNECIMENTO E INSTALAÇÃO. AF_02/2023</t>
  </si>
  <si>
    <t>LUVA PARA INSTALAÇÕES EM PEX ÁGUA, DN 25 MM, CONEXÃO POR CRIMPAGEM - FORNECIMENTO E INSTALAÇÃO. AF_02/2023</t>
  </si>
  <si>
    <t>LUVA PARA INSTALAÇÕES EM PEX ÁGUA, DN 32 MM, CONEXÃO POR CRIMPAGEM - FORNECIMENTO E INSTALAÇÃO. AF_02/2023</t>
  </si>
  <si>
    <t>LUVA, PARA INSTALAÇÕES EM PEX ÁGUA, DN 16 MM, COM ANEL DESLIZANTE - FORNECIMENTO E INSTALAÇÃO. AF_02/2023</t>
  </si>
  <si>
    <t>LUVA, PARA INSTALAÇÕES EM PEX ÁGUA, DN 20 MM, COM ANEL DESLIZANTE - FORNECIMENTO E INSTALAÇÃO. AF_02/2023</t>
  </si>
  <si>
    <t>LUVA, PARA INSTALAÇÕES EM PEX ÁGUA, DN 25 MM, COM ANEL DESLIZANTE - FORNECIMENTO E INSTALAÇÃO. AF_02/2023</t>
  </si>
  <si>
    <t>LUVA, PARA INSTALAÇÕES EM PEX ÁGUA, DN 32 MM, COM ANEL DESLIZANTE - FORNECIMENTO E INSTALAÇÃO. AF_02/2023</t>
  </si>
  <si>
    <t>TAMPÃO / CAP, ROSCA FÊMEA, PARA INSTALAÇÕES EM PEX ÁGUA, DN 1/2" - FORNECIMENTO E INSTALAÇÃO. AF_02/2023</t>
  </si>
  <si>
    <t>TAMPÃO / CAP, ROSCA FÊMEA, PARA INSTALAÇÕES EM PEX ÁGUA, DN 3/4" - FORNECIMENTO E INSTALAÇÃO. AF_02/2023</t>
  </si>
  <si>
    <t>TAMPÃO / CAP, ROSCA MACHO, PARA INSTALAÇÕES EM PEX ÁGUA, DN 1/2" - FORNECIMENTO E INSTALAÇÃO. AF_02/2023</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</si>
  <si>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</si>
  <si>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</si>
  <si>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</si>
  <si>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</si>
  <si>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TÊ DE REDUÇÃO, PARA INSTALAÇÕES EM PEX ÁGUA, DN 16 X 20 X 16 MM, COM ANEL DESLIZANTE - FORNECIMENTO E INSTALAÇÃO. AF_02/2023</t>
  </si>
  <si>
    <t>TÊ DE REDUÇÃO, PARA INSTALAÇÕES EM PEX ÁGUA, DN 16 X 25 X 16 MM, COM ANEL DESLIZANTE - FORNECIMENTO E INSTALAÇÃO. AF_02/2023</t>
  </si>
  <si>
    <t>TÊ DE REDUÇÃO, PARA INSTALAÇÕES EM PEX ÁGUA, DN 20 X 16 X 16 MM, COM ANEL DESLIZANTE - FORNECIMENTO E INSTALAÇÃO. AF_02/2023</t>
  </si>
  <si>
    <t>TÊ DE REDUÇÃO, PARA INSTALAÇÕES EM PEX ÁGUA, DN 20 X 16 X 20 MM, COM ANEL DESLIZANTE - FORNECIMENTO E INSTALAÇÃO. AF_02/2023</t>
  </si>
  <si>
    <t>TÊ DE REDUÇÃO, PARA INSTALAÇÕES EM PEX ÁGUA, DN 20 X 20 X 16 MM, COM ANEL DESLIZANTE - FORNECIMENTO E INSTALAÇÃO. AF_02/2023</t>
  </si>
  <si>
    <t>TÊ DE REDUÇÃO, PARA INSTALAÇÕES EM PEX ÁGUA, DN 20 X 25 X 20 MM, COM ANEL DESLIZANTE - FORNECIMENTO E INSTALAÇÃO. AF_02/2023</t>
  </si>
  <si>
    <t>TÊ DE REDUÇÃO, PARA INSTALAÇÕES EM PEX ÁGUA, DN 25 X 16 X 16 MM, COM ANEL DESLIZANTE - FORNECIMENTO E INSTALAÇÃO. AF_02/2023</t>
  </si>
  <si>
    <t>TÊ DE REDUÇÃO, PARA INSTALAÇÕES EM PEX ÁGUA, DN 25 X 16 X 20 MM, COM ANEL DESLIZANTE - FORNECIMENTO E INSTALAÇÃO. AF_02/2023</t>
  </si>
  <si>
    <t>TÊ DE REDUÇÃO, PARA INSTALAÇÕES EM PEX ÁGUA, DN 25 X 16 X 25 MM, COM ANEL DESLIZANTE - FORNECIMENTO E INSTALAÇÃO. AF_02/2023</t>
  </si>
  <si>
    <t>TÊ DE REDUÇÃO, PARA INSTALAÇÕES EM PEX ÁGUA, DN 25 X 20 X 20 MM, COM ANEL DESLIZANTE - FORNECIMENTO E INSTALAÇÃO. AF_02/2023</t>
  </si>
  <si>
    <t>TÊ DE REDUÇÃO, PARA INSTALAÇÕES EM PEX ÁGUA, DN 25 X 20 X 25 MM, COM ANEL DESLIZANTE - FORNECIMENTO E INSTALAÇÃO. AF_02/2023</t>
  </si>
  <si>
    <t>TÊ DE REDUÇÃO, PARA INSTALAÇÕES EM PEX ÁGUA, DN 25 X 32 X 25 MM, COM ANEL DESLIZANTE - FORNECIMENTO E INSTALAÇÃO. AF_02/2023</t>
  </si>
  <si>
    <t>TÊ DE REDUÇÃO, PARA INSTALAÇÕES EM PEX ÁGUA, DN 32 X 20 X 32 MM, COM ANEL DESLIZANTE - FORNECIMENTO E INSTALAÇÃO. AF_02/2023</t>
  </si>
  <si>
    <t>TÊ DE REDUÇÃO, PARA INSTALAÇÕES EM PEX ÁGUA, DN 32 X 25 X 25 MM, COM ANEL DESLIZANTE - FORNECIMENTO E INSTALAÇÃO. AF_02/2023</t>
  </si>
  <si>
    <t>TÊ DE REDUÇÃO, PARA INSTALAÇÕES EM PEX ÁGUA, DN 32 X 25 X 32 MM, COM ANEL DESLIZANTE - FORNECIMENTO E INSTALAÇÃO. AF_02/2023</t>
  </si>
  <si>
    <t>TÊ MISTURADOR, PARA INSTALAÇÕES EM PEX ÁGUA, DN 16 MM X 1/2", COM ANEL DESLIZANTE - FORNECIMENTO E INSTALAÇÃO. AF_02/2023</t>
  </si>
  <si>
    <t>TÊ MISTURADOR, PARA INSTALAÇÕES EM PEX ÁGUA, DN 20 MM X 3/4", COM ANEL DESLIZANTE - FORNECIMENTO E INSTALAÇÃO. AF_02/2023</t>
  </si>
  <si>
    <t>TÊ ROSCA FÊMEA, PARA INSTALAÇÕES EM PEX ÁGUA, DN 20 MM X 3/4", COM ANEL DESLIZANTE - FORNECIMENTO E INSTALAÇÃO. AF_02/2023</t>
  </si>
  <si>
    <t>TÊ ROSCA FÊMEA, PARA INSTALAÇÕES EM PEX ÁGUA, DN 25 MM X 1/2", COM ANEL DESLIZANTE - FORNECIMENTO E INSTALAÇÃO. AF_02/2023</t>
  </si>
  <si>
    <t>TÊ ROSCA MACHO, PARA INSTALAÇÕES EM PEX ÁGUA, DN 16 MM X 1/2", COM ANEL DESLIZANTE - FORNECIMENTO E INSTALAÇÃO. AF_02/2023</t>
  </si>
  <si>
    <t>TÊ ROSCA MACHO, PARA INSTALAÇÕES EM PEX ÁGUA, DN 20 MM X 1/2", COM ANEL DESLIZANTE - FORNECIMENTO E INSTALAÇÃO. AF_02/2023</t>
  </si>
  <si>
    <t>TÊ ROSCA MACHO, PARA INSTALAÇÕES EM PEX ÁGUA, DN 20 MM X 3/4", COM ANEL DESLIZANTE - FORNECIMENTO E INSTALAÇÃO. AF_02/2023</t>
  </si>
  <si>
    <t>TÊ ROSCA MACHO, PARA INSTALAÇÕES EM PEX ÁGUA, DN 25 MM X 3/4", COM ANEL DESLIZANTE - FORNECIMENTO E INSTALAÇÃO. AF_02/2023</t>
  </si>
  <si>
    <t>TÊ ROSCA MACHO, PARA INSTALAÇÕES EM PEX ÁGUA, DN 32 MM X 3/4", COM ANEL DESLIZANTE - FORNECIMENTO E INSTALAÇÃO. AF_02/2023</t>
  </si>
  <si>
    <t>TÊ, METÁLICO, PARA INSTALAÇÕES EM PEX ÁGUA, DN 16 MM, CONEXÃO POR ANEL DESLIZANTE - FORNECIMENTO E INSTALAÇÃO. AF_02/2023</t>
  </si>
  <si>
    <t>TÊ, METÁLICO, PARA INSTALAÇÕES EM PEX ÁGUA, DN 20 MM, CONEXÃO POR ANEL DESLIZANTE - FORNECIMENTO E INSTALAÇÃO. AF_02/2023</t>
  </si>
  <si>
    <t>TÊ, METÁLICO, PARA INSTALAÇÕES EM PEX ÁGUA, DN 25 MM,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</si>
  <si>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</si>
  <si>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</si>
  <si>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</si>
  <si>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</si>
  <si>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</si>
  <si>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TÊ, ROSCA FÊMEA, METÁLICO, PARA INSTALAÇÕES EM PEX ÁGUA, DN 16 MM X ½", CONEXÃO POR ANEL DESLIZANTE - FORNECIMENTO E INSTALAÇÃO. AF_02/2023</t>
  </si>
  <si>
    <t>TÊ, ROSCA FÊMEA, METÁLICO, PARA INSTALAÇÕES EM PEX ÁGUA, DN 20 MM X 1/2", CONEXÃO POR ANEL DESLIZANTE - FORNECIMENTO E INSTALAÇÃO. AF_02/2023</t>
  </si>
  <si>
    <t>TÊ, ROSCA FÊMEA, METÁLICO, PARA INSTALAÇÕES EM PEX ÁGUA, DN 25 MM X 3/4", CONEXÃO POR ANEL DESLIZANTE - FORNECIMENTO E INSTALAÇÃO. AF_02/2023</t>
  </si>
  <si>
    <t>UNIÃO DE REDUÇÃO, METÁLICA, PARA INSTALAÇÕES EM PEX ÁGUA, DN 20 X 16 MM, CONEXÃO POR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</si>
  <si>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</si>
  <si>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</si>
  <si>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DE REDUÇÃO, METÁLICA, PARA INSTALAÇÕES EM PEX ÁGUA, DN 32 X 25 MM, CONEXÃO POR ANEL DESLIZANTE - FORNECIMENTO E INSTALAÇÃO. AF_02/2023</t>
  </si>
  <si>
    <t>UNIÃO METÁLICA PARA INSTALAÇÕES EM PEX ÁGUA, DN 16 MM, COM ANEL DESLIZANTE - FORNECIMENTO E INSTALAÇÃO. AF_02/2023</t>
  </si>
  <si>
    <t>UNIÃO METÁLICA PARA INSTALAÇÕES EM PEX ÁGUA, DN 20 MM, COM ANEL DESLIZANTE - FORNECIMENTO E INSTALAÇÃO. AF_02/2023</t>
  </si>
  <si>
    <t>UNIÃO METÁLICA PARA INSTALAÇÕES EM PEX ÁGUA, DN 25 MM, COM ANEL DESLIZANTE - FORNECIMENTO E INSTALAÇÃO. AF_02/2023</t>
  </si>
  <si>
    <t>UNIÃO METÁLICA PARA INSTALAÇÕES EM PEX ÁGUA, DN 32 MM, COM ANEL DESLIZANTE - FORNECIMENTO E INSTALAÇÃO. AF_02/2023</t>
  </si>
  <si>
    <t>Instalações Hidráulicas em PPR</t>
  </si>
  <si>
    <t>BUCHA DE REDUÇÃO, PPR, 32 X 25, CLASSE PN 25, INSTALADO EM PRUMADA DE ÁGUA FORNECIMENTO E INSTALAÇÃO . AF_08/2022</t>
  </si>
  <si>
    <t>BUCHA DE REDUÇÃO, PPR, 32 X 25, CLASSE PN 25, INSTALADO EM RAMAL DE DISTRIBUIÇÃO DE ÁGUA FORNECIMENTO E INSTALAÇÃO. AF_08/2022</t>
  </si>
  <si>
    <t>BUCHA DE REDUÇÃO, PPR, 40 X 25, CLASSE PN 25, INSTALADO EM PRUMADA DE ÁGUA FORNECIMENTO E INSTALAÇÃO . AF_08/2022</t>
  </si>
  <si>
    <t>BUCHA DE REDUÇÃO, PPR, 40 X 25, CLASSE PN 25, INSTALADO EM RAMAL DE DISTRIBUIÇÃO DE ÁGUA FORNECIMENTO E INSTALAÇÃO. AF_08/2022</t>
  </si>
  <si>
    <t>BUCHA DE REDUÇÃO, PPR, DN 25 X 20 MM, INSTALADO EM RAMAL OU SUB-RAMAL DE ÁGUA - FORNECIMENTO E INSTALAÇÃO. AF_08/2022</t>
  </si>
  <si>
    <t>CONECTOR FÊMEA, PPR, 25 X 1/2", CLASSE PN 25, INSTALADO EM PRUMADA DE ÁGUA FORNECIMENTO E INSTALAÇÃO . AF_08/2022</t>
  </si>
  <si>
    <t>CONECTOR FÊMEA, PPR, 25 X 1/2, CLASSE PN 25, INSTALADO EM RAMAL DE DISTRIBUIÇÃO DE ÁGUA FORNECIMENTO E INSTALAÇÃO. AF_08/2022</t>
  </si>
  <si>
    <t>CONECTOR FÊMEA, PPR, 25 X 1/2, CLASSE PN 25, INSTALADO EM RAMAL OU SUB-RAMAL DE ÁGUA FORNECIMENTO E INSTALAÇÃO. AF_08/2022</t>
  </si>
  <si>
    <t>CONECTOR FÊMEA, PPR, 32 X 3/4", CLASSE PN 25, INSTALADO EM RAMAL DE DISTRIBUIÇÃO DE ÁGUA FORNECIMENTO E INSTALAÇÃO. AF_08/2022</t>
  </si>
  <si>
    <t>CONECTOR MACHO, PPR, 25 X 1/2", CLASSE PN 25, INSTALADO EM PRUMADA DE ÁGUA FORNECIMENTO E INSTALAÇÃO . AF_08/2022</t>
  </si>
  <si>
    <t>CONECTOR MACHO, PPR, 25 X 1/2, CLASSE PN 25, INSTALADO EM RAMAL DE DISTRIBUIÇÃO DE ÁGUA FORNECIMENTO E INSTALAÇÃO. AF_08/2022</t>
  </si>
  <si>
    <t>CONECTOR MACHO, PPR, 25 X 1/2, CLASSE PN 25, INSTALADO EM RAMAL OU SUB-RAMAL DE ÁGUA FORNECIMENTO E INSTALAÇÃO. AF_08/2022</t>
  </si>
  <si>
    <t>CONECTOR MACHO, PPR, 32 X 3/4", CLASSE PN 25, INSTALADO EM RAMAL DE DISTRIBUIÇÃO DE ÁGUA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</si>
  <si>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</si>
  <si>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</si>
  <si>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</si>
  <si>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45 GRAUS, PPR, DN 25 MM, CLASSE PN 25, INSTALADO EM PRUMADA DE ÁGUA FORNECIMENTO E INSTALAÇÃO . AF_08/2022</t>
  </si>
  <si>
    <t>JOELHO 45 GRAUS, PPR, DN 25 MM, CLASSE PN 25, INSTALADO EM RAMAL DE DISTRIBUIÇÃO DE ÁGUA FORNECIMENTO E INSTALAÇÃO. AF_08/2022</t>
  </si>
  <si>
    <t>JOELHO 45 GRAUS, PPR, DN 25 MM, CLASSE PN 25, INSTALADO EM RAMAL OU SUB-RAMAL DE ÁGUA FORNECIMENTO E INSTALAÇÃO. AF_08/2022</t>
  </si>
  <si>
    <t>JOELHO 45 GRAUS, PPR, DN 32 MM, CLASSE PN 25, INSTALADO EM PRUMADA DE ÁGUA FORNECIMENTO E INSTALAÇÃO . AF_08/2022</t>
  </si>
  <si>
    <t>JOELHO 45 GRAUS, PPR, DN 32 MM, CLASSE PN 25, INSTALADO EM RAMAL DE DISTRIBUIÇÃO DE ÁGUA - FORNECIMENTO E INSTALAÇÃO. AF_08/2022</t>
  </si>
  <si>
    <t>JOELHO 45 GRAUS, PPR, DN 40 MM, CLASSE PN 25, INSTALADO EM PRUMADA DE ÁGUA FORNECIMENTO E INSTALAÇÃO . AF_08/2022</t>
  </si>
  <si>
    <t>JOELHO 45 GRAUS, PPR, DN 40 MM, CLASSE PN 25, INSTALADO EM RAMAL DE DISTRIBUIÇÃO DE ÁGUA - FORNECIMENTO E INSTALAÇÃO. AF_08/2022</t>
  </si>
  <si>
    <t>JOELHO 45 GRAUS, PPR, DN 50 MM, CLASSE PN 25, INSTALADO EM PRUMADA DE ÁGUA FORNECIMENTO E INSTALAÇÃO . AF_08/2022</t>
  </si>
  <si>
    <t>JOELHO 45 GRAUS, PPR, DN 63 MM, CLASSE PN 25, INSTALADO EM PRUMADA DE ÁGUA FORNECIMENTO E INSTALAÇÃO . AF_08/2022</t>
  </si>
  <si>
    <t>JOELHO 45 GRAUS, PPR, DN 75 MM, CLASSE PN 25, INSTALADO EM PRUMADA DE ÁGUA FORNECIMENTO E INSTALAÇÃO . AF_08/2022</t>
  </si>
  <si>
    <t>JOELHO 45 GRAUS, PPR, F/ F, DN 90 MM, INSTALADO EM PRUMADA DE ÁGUA - FORNECIMENTO E INSTALAÇÃO. AF_08/2022</t>
  </si>
  <si>
    <t>JOELHO 90 GRAUS, PPR, DN 110 MM, CLASSE PN 25, INSTALADO EM PRUMADA DE ÁGUA FORNECIMENTO E INSTALAÇÃO . AF_08/2022</t>
  </si>
  <si>
    <t>JOELHO 90 GRAUS, PPR, DN 20 MM, INSTALADO EM RAMAL OU SUB-RAMAL DE ÁGUA - FORNECIMENTO E INSTALAÇÃO. AF_08/2022</t>
  </si>
  <si>
    <t>JOELHO 90 GRAUS, PPR, DN 25 MM, CLASSE PN 25, INSTALADO EM PRUMADA DE ÁGUA FORNECIMENTO E INSTALAÇÃO . AF_08/2022</t>
  </si>
  <si>
    <t>JOELHO 90 GRAUS, PPR, DN 25 MM, CLASSE PN 25, INSTALADO EM RAMAL DE DISTRIBUIÇÃO FORNECIMENTO E INSTALAÇÃO. AF_08/2022</t>
  </si>
  <si>
    <t>JOELHO 90 GRAUS, PPR, DN 25 MM, CLASSE PN 25, INSTALADO EM RAMAL OU SUB-RAMAL DE ÁGUA FORNECIMENTO E INSTALAÇÃO. AF_08/2022</t>
  </si>
  <si>
    <t>JOELHO 90 GRAUS, PPR, DN 32 MM, CLASSE PN 25, INSTALADO EM PRUMADA DE ÁGUA FORNECIMENTO E INSTALAÇÃO . AF_08/2022</t>
  </si>
  <si>
    <t>JOELHO 90 GRAUS, PPR, DN 32 MM, CLASSE PN 25, INSTALADO EM RAMAL DE DISTRIBUIÇÃO - FORNECIMENTO E INSTALAÇÃO. AF_08/2022</t>
  </si>
  <si>
    <t>JOELHO 90 GRAUS, PPR, DN 40 MM, CLASSE PN 25, INSTALADO EM PRUMADA DE ÁGUA FORNECIMENTO E INSTALAÇÃO . AF_08/2022</t>
  </si>
  <si>
    <t>JOELHO 90 GRAUS, PPR, DN 40 MM, CLASSE PN 25, INSTALADO EM RAMAL DE DISTRIBUIÇÃO - FORNECIMENTO E INSTALAÇÃO. AF_08/2022</t>
  </si>
  <si>
    <t>JOELHO 90 GRAUS, PPR, DN 50 MM, CLASSE PN 25, INSTALADO EM PRUMADA DE ÁGUA FORNECIMENTO E INSTALAÇÃO . AF_08/2022</t>
  </si>
  <si>
    <t>JOELHO 90 GRAUS, PPR, DN 63 MM, CLASSE PN 25, INSTALADO EM PRUMADA DE ÁGUA FORNECIMENTO E INSTALAÇÃO . AF_08/2022</t>
  </si>
  <si>
    <t>JOELHO 90 GRAUS, PPR, DN 75 MM, CLASSE PN 25, INSTALADO EM PRUMADA DE ÁGUA FORNECIMENTO E INSTALAÇÃO . AF_08/2022</t>
  </si>
  <si>
    <t>JOELHO 90 GRAUS, PPR, DN 90 MM, CLASSE PN 25, INSTALADO EM PRUMADA DE ÁGUA FORNECIMENTO E INSTALAÇÃO . AF_08/2022</t>
  </si>
  <si>
    <t>LUVA, PPR, DN 110 MM, CLASSE PN 25, INSTALADO EM PRUMADA DE ÁGUA FORNECIMENTO E INSTALAÇÃO. AF_08/2022</t>
  </si>
  <si>
    <t>LUVA, PPR, DN 20 MM, INSTALADO EM RAMAL OU SUB-RAMAL DE ÁGUA - FORNECIMENTO E INSTALAÇÃO. AF_08/2022</t>
  </si>
  <si>
    <t>LUVA, PPR, DN 25 MM, CLASSE PN 25, INSTALADO EM PRUMADA DE ÁGUA FORNECIMENTO E INSTALAÇÃO . AF_08/2022</t>
  </si>
  <si>
    <t>LUVA, PPR, DN 25 MM, CLASSE PN 25, INSTALADO EM RAMAL DE DISTRIBUIÇÃO DE ÁGUA FORNECIMENTO E INSTALAÇÃO. AF_08/2022</t>
  </si>
  <si>
    <t>LUVA, PPR, DN 25 MM, CLASSE PN 25, INSTALADO EM RAMAL OU SUB-RAMAL DE ÁGUA FORNECIMENTO E INSTALAÇÃO. AF_08/2022</t>
  </si>
  <si>
    <t>LUVA, PPR, DN 32 MM, CLASSE PN 25, INSTALADO EM PRUMADA DE ÁGUA FORNECIMENTO E INSTALAÇÃO. AF_08/2022</t>
  </si>
  <si>
    <t>LUVA, PPR, DN 32 MM, CLASSE PN 25, INSTALADO EM RAMAL DE DISTRIBUIÇÃO DE ÁGUA FORNECIMENTO E INSTALAÇÃO. AF_08/2022</t>
  </si>
  <si>
    <t>LUVA, PPR, DN 40 MM, CLASSE PN 25, INSTALADO EM PRUMADA DE ÁGUA FORNECIMENTO E INSTALAÇÃO. AF_08/2022</t>
  </si>
  <si>
    <t>LUVA, PPR, DN 40 MM, CLASSE PN 25, INSTALADO EM RAMAL DE DISTRIBUIÇÃO DE ÁGUA FORNECIMENTO E INSTALAÇÃO.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</si>
  <si>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</si>
  <si>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</si>
  <si>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</si>
  <si>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</si>
  <si>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TUBO, PPR, DN 110, CLASSE PN 12, INSTALADO EM PRUMADA DE ÁGUA FORNECIMENTO E INSTALAÇÃO. AF_08/2022</t>
  </si>
  <si>
    <t>TUBO, PPR, DN 110, CLASSE PN 25, INSTALADO EM PRUMADA DE ÁGUA FORNECIMENTO E INSTALAÇÃO. AF_08/2022</t>
  </si>
  <si>
    <t>TUBO, PPR, DN 20, CLASSE PN20, INSTALADO EM RAMAL OU SUB-RAMAL DE ÁGUA - FORNECIMENTO E INSTALAÇÃO. AF_08/2022</t>
  </si>
  <si>
    <t>TUBO, PPR, DN 20, CLASSE PN25, INSTALADO EM RAMAL OU SUB-RAMAL DE ÁGUA - FORNECIMENTO E INSTALAÇÃO. AF_08/2022</t>
  </si>
  <si>
    <t>TUBO, PPR, DN 25, CLASSE PN 20, INSTALADO EM PRUMADA DE ÁGUA FORNECIMENTO E INSTALAÇÃO. AF_08/2022</t>
  </si>
  <si>
    <t>TUBO, PPR, DN 25, CLASSE PN 20, INSTALADO EM RAMAL DE DISTRIBUIÇÃO DE ÁGUA FORNECIMENTO E INSTALAÇÃO. AF_08/2022</t>
  </si>
  <si>
    <t>TUBO, PPR, DN 25, CLASSE PN 20, INSTALADO EM RAMAL OU SUB-RAMAL DE ÁGUA FORNECIMENTO E INSTALAÇÃO. AF_08/2022</t>
  </si>
  <si>
    <t>TUBO, PPR, DN 25, CLASSE PN 25 INSTALADO EM RAMAL OU SUB-RAMAL DE ÁGUA FORNECIMENTO E INSTALAÇÃO. AF_08/2022</t>
  </si>
  <si>
    <t>TUBO, PPR, DN 25, CLASSE PN 25, INSTALADO EM PRUMADA DE ÁGUA FORNECIMENTO E INSTALAÇÃO. AF_08/2022</t>
  </si>
  <si>
    <t>TUBO, PPR, DN 25, CLASSE PN 25, INSTALADO EM RAMAL DE DISTRIBUIÇÃO DE ÁGUA FORNECIMENTO E INSTALAÇÃO. AF_08/2022</t>
  </si>
  <si>
    <t>TUBO, PPR, DN 32, CLASSE PN 12, INSTALADO EM PRUMADA DE ÁGUA FORNECIMENTO E INSTALAÇÃO. AF_08/2022</t>
  </si>
  <si>
    <t>TUBO, PPR, DN 32, CLASSE PN 12, INSTALADO EM RAMAL DE DISTRIBUIÇÃO DE ÁGUA FORNECIMENTO E INSTALAÇÃO. AF_08/2022</t>
  </si>
  <si>
    <t>TUBO, PPR, DN 32, CLASSE PN 25, INSTALADO EM PRUMADA DE ÁGUA FORNECIMENTO E INSTALAÇÃO. AF_08/2022</t>
  </si>
  <si>
    <t>TUBO, PPR, DN 32, CLASSE PN 25, INSTALADO EM RAMAL DE DISTRIBUIÇÃO DE ÁGUA FORNECIMENTO E INSTALAÇÃO. AF_08/2022</t>
  </si>
  <si>
    <t>TUBO, PPR, DN 40, CLASSE PN 12, INSTALADO EM PRUMADA DE ÁGUA FORNECIMENTO E INSTALAÇÃO. AF_08/2022</t>
  </si>
  <si>
    <t>TUBO, PPR, DN 40, CLASSE PN 12, INSTALADO EM RAMAL DE DISTRIBUIÇÃO DE ÁGUA FORNECIMENTO E INSTALAÇÃO. AF_08/2022</t>
  </si>
  <si>
    <t>TUBO, PPR, DN 40, CLASSE PN 25, INSTALADO EM PRUMADA DE ÁGUA FORNECIMENTO E INSTALAÇÃO. AF_08/2022</t>
  </si>
  <si>
    <t>TUBO, PPR, DN 40, CLASSE PN 25, INSTALADO EM RAMAL DE DISTRIBUIÇÃO DE ÁGUA FORNECIMENTO E INSTALAÇÃO. AF_08/2022</t>
  </si>
  <si>
    <t>TUBO, PPR, DN 50, CLASSE PN 12, INSTALADO EM PRUMADA DE ÁGUA FORNECIMENTO E INSTALAÇÃO. AF_08/2022</t>
  </si>
  <si>
    <t>TUBO, PPR, DN 50, CLASSE PN 25, INSTALADO EM PRUMADA DE ÁGUA FORNECIMENTO E INSTALAÇÃO. AF_08/2022</t>
  </si>
  <si>
    <t>TUBO, PPR, DN 63, CLASSE PN 12, INSTALADO EM PRUMADA DE ÁGUA FORNECIMENTO E INSTALAÇÃO. AF_08/2022</t>
  </si>
  <si>
    <t>TUBO, PPR, DN 63, CLASSE PN 25, INSTALADO EM PRUMADA DE ÁGUA FORNECIMENTO E INSTALAÇÃO. AF_08/2022</t>
  </si>
  <si>
    <t>TUBO, PPR, DN 75, CLASSE PN 12, INSTALADO EM PRUMADA DE ÁGUA FORNECIMENTO E INSTALAÇÃO. AF_08/2022</t>
  </si>
  <si>
    <t>TUBO, PPR, DN 75, CLASSE PN 25, INSTALADO EM PRUMADA DE ÁGUA FORNECIMENTO E INSTALAÇÃO. AF_08/2022</t>
  </si>
  <si>
    <t>TUBO, PPR, DN 90, CLASSE PN 12, INSTALADO EM PRUMADA DE ÁGUA FORNECIMENTO E INSTALAÇÃO. AF_08/2022</t>
  </si>
  <si>
    <t>TUBO, PPR, DN 90, CLASSE PN 25, INSTALADO EM PRUMADA DE ÁGUA FORNECIMENTO E INSTALAÇÃO. AF_08/2022</t>
  </si>
  <si>
    <t>TÊ MISTURADOR, PPR, 25 X 3/4, CLASSE PN 25, INSTALADO EM RAMAL OU SUB-RAMAL DE ÁGUA FORNECIMENTO E INSTALAÇÃO. AF_08/2022</t>
  </si>
  <si>
    <t>TÊ MISTURADOR, PPR, F M M, DN 20 X 20 MM, INSTALADO EM RAMAL OU SUB-RAMAL DE ÁGUA - FORNECIMENTO E INSTALAÇÃO. AF_08/2022</t>
  </si>
  <si>
    <t>TÊ MISTURADOR, PPR, F M M, DN 25 X 25 MM, INSTALADO EM RAMAL OU SUB-RAMAL DE ÁGUA - FORNECIMENTO E INSTALAÇÃO. AF_08/2022</t>
  </si>
  <si>
    <t>TÊ NORMAL, PPR, 90 GRAUS, DN 20 X 20 X 20 MM, INSTALADO EM RAMAL OU SUB-RAMAL DE ÁGUA - FORNECIMENTO E INSTALAÇÃO. AF_08/2022</t>
  </si>
  <si>
    <t>TÊ NORMAL, PPR, DN 110 MM, CLASSE PN 25, INSTALADO EM PRUMADA DE ÁGUA FORNECIMENTO E INSTALAÇÃO . AF_08/2022</t>
  </si>
  <si>
    <t>TÊ NORMAL, PPR, DN 25 MM, CLASSE PN 25, INSTALADO EM PRUMADA DE ÁGUA FORNECIMENTO E INSTALAÇÃO . AF_08/2022</t>
  </si>
  <si>
    <t>TÊ NORMAL, PPR, DN 25 MM, CLASSE PN 25, INSTALADO EM RAMAL DE DISTRIBUIÇÃO DE ÁGUA FORNECIMENTO E INSTALAÇÃO. AF_08/2022</t>
  </si>
  <si>
    <t>TÊ NORMAL, PPR, DN 25 MM, CLASSE PN 25, INSTALADO EM RAMAL OU SUB-RAMAL DE ÁGUA FORNECIMENTO E INSTALAÇÃO. AF_08/2022</t>
  </si>
  <si>
    <t>TÊ NORMAL, PPR, DN 32 MM, CLASSE PN 25, INSTALADO EM PRUMADA DE ÁGUA FORNECIMENTO E INSTALAÇÃO . AF_08/2022</t>
  </si>
  <si>
    <t>TÊ NORMAL, PPR, DN 32 MM, CLASSE PN 25, INSTALADO EM RAMAL DE DISTRIBUIÇÃO DE ÁGUA FORNECIMENTO E INSTALAÇÃO. AF_08/2022</t>
  </si>
  <si>
    <t>TÊ NORMAL, PPR, DN 40 MM, CLASSE PN 25, INSTALADO EM PRUMADA DE ÁGUA FORNECIMENTO E INSTALAÇÃO . AF_08/2022</t>
  </si>
  <si>
    <t>TÊ NORMAL, PPR, DN 40 MM, CLASSE PN 25, INSTALADO EM RAMAL DE DISTRIBUIÇÃO DE ÁGUA FORNECIMENTO E INSTALAÇÃO.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</si>
  <si>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</si>
  <si>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</si>
  <si>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</si>
  <si>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</si>
  <si>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Instalações Prediais de Esgoto - Caixas e Ralos</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</si>
  <si>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</si>
  <si>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</si>
  <si>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</si>
  <si>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</si>
  <si>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LINEAR, EM PVC COM GRELHA INOX, JUNTA SOLDÁVEL, FORNECIDO E INSTALADO EM RAMAL DE DESCARGA OU EM RAMAL DE ESGOTO SANITÁRIO. AF_08/2022</t>
  </si>
  <si>
    <t>RALO SECO CÔNICO, PVC, DN 100 X 40 MM, JUNTA SOLDÁVEL, FORNECIDO E INSTALADO EM RAMAL DE DESCARGA OU EM RAMAL DE ESGOTO SANITÁRIO. AF_08/2022</t>
  </si>
  <si>
    <t>RALO SECO,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</si>
  <si>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</si>
  <si>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RALO SIFONADO, PVC, DN 100 X 40 MM, JUNTA SOLDÁVEL, FORNECIDO E INSTALADO EM RAMAL DE DESCARGA OU EM RAMAL DE ESGOTO SANITÁRIO. AF_08/2022</t>
  </si>
  <si>
    <t>Instalações Prediais de Esgoto - Tubos e Conexões</t>
  </si>
  <si>
    <t>BUCHA DE REDUÇÃO LONGA, PVC, SÉRIE NORMAL, ESGOTO PREDIAL, DN 50 X 40 MM, JUNTA SOLDÁVEL E ELÁSTICA, FORNECIDO E INSTALADO EM RAMAL DE DESCARGA OU RAMAL DE ESGOTO SANITÁRIO. AF_08/2022</t>
  </si>
  <si>
    <t>CAP, PVC, SÉRIE NORMAL, ESGOTO PREDIAL, DN 100 MM, JUNTA ELÁSTICA, FORNECIDO E INSTALADO EM SUBCOLETOR AÉREO DE ESGOTO SANITÁRIO. AF_08/2022</t>
  </si>
  <si>
    <t>CURVA CURTA 90 GRAUS, PVC, SERIE NORMAL, ESGOTO PREDIAL, DN 100 MM, JUNTA ELÁSTICA, FORNECIDO E INSTALADO EM PRUMADA DE ESGOTO SANITÁRIO OU VENTILAÇÃO. AF_08/2022</t>
  </si>
  <si>
    <t>CURVA CURTA 90 GRAUS, PVC, SERIE NORMAL, ESGOTO PREDIAL, DN 100 MM, JUNTA ELÁSTICA, FORNECIDO E INSTALADO EM RAMAL DE DESCARGA OU RAMAL DE ESGOTO SANITÁRIO. AF_08/2022</t>
  </si>
  <si>
    <t>CURVA CURTA 90 GRAUS, PVC, SERIE NORMAL, ESGOTO PREDIAL, DN 100 MM, JUNTA ELÁSTICA, FORNECIDO E INSTALADO EM SUBCOLETOR AÉREO DE ESGOTO SANITÁRIO. AF_08/2022</t>
  </si>
  <si>
    <t>CURVA CURTA 90 GRAUS, PVC, SERIE NORMAL, ESGOTO PREDIAL, DN 40 MM, JUNTA SOLDÁVEL, FORNECIDO E INSTALADO EM RAMAL DE DESCARGA OU RAMAL DE ESGOTO SANITÁRIO. AF_08/2022</t>
  </si>
  <si>
    <t>CURVA CURTA 90 GRAUS, PVC, SERIE NORMAL, ESGOTO PREDIAL, DN 50 MM, JUNTA ELÁSTICA, FORNECIDO E INSTALADO EM PRUMADA DE ESGOTO SANITÁRIO OU VENTILAÇÃO. AF_08/2022</t>
  </si>
  <si>
    <t>CURVA CURTA 90 GRAUS, PVC, SERIE NORMAL, ESGOTO PREDIAL, DN 50 MM, JUNTA ELÁSTICA, FORNECIDO E INSTALADO EM RAMAL DE DESCARGA OU RAMAL DE ESGOTO SANITÁRIO. AF_08/2022</t>
  </si>
  <si>
    <t>CURVA CURTA 90 GRAUS, PVC, SERIE NORMAL, ESGOTO PREDIAL, DN 75 MM, JUNTA ELÁSTICA, FORNECIDO E INSTALADO EM PRUMADA DE ESGOTO SANITÁRIO OU VENTILAÇÃO. AF_08/2022</t>
  </si>
  <si>
    <t>CURVA CURTA 90 GRAUS, PVC, SERIE NORMAL, ESGOTO PREDIAL, DN 75 MM, JUNTA ELÁSTICA, FORNECIDO E INSTALADO EM RAMAL DE DESCARGA OU RAMAL DE ESGOTO SANITÁRIO. AF_08/2022</t>
  </si>
  <si>
    <t>CURVA LONGA 90 GRAUS, PVC, SERIE NORMAL, ESGOTO PREDIAL, DN 100 MM, JUNTA ELÁSTICA, FORNECIDO E INSTALADO EM PRUMADA DE ESGOTO SANITÁRIO OU VENTILAÇÃO. AF_08/2022</t>
  </si>
  <si>
    <t>CURVA LONGA 90 GRAUS, PVC, SERIE NORMAL, ESGOTO PREDIAL, DN 100 MM, JUNTA ELÁSTICA, FORNECIDO E INSTALADO EM RAMAL DE DESCARGA OU RAMAL DE ESGOTO SANITÁRIO. AF_08/2022</t>
  </si>
  <si>
    <t>CURVA LONGA 90 GRAUS, PVC, SERIE NORMAL, ESGOTO PREDIAL, DN 100 MM, JUNTA ELÁSTICA, FORNECIDO E INSTALADO EM SUBCOLETOR AÉREO DE ESGOTO SANITÁRIO. AF_08/2022</t>
  </si>
  <si>
    <t>CURVA LONGA 90 GRAUS, PVC, SERIE NORMAL, ESGOTO PREDIAL, DN 40 MM, JUNTA SOLDÁVEL, FORNECIDO E INSTALADO EM RAMAL DE DESCARGA OU RAMAL DE ESGOTO SANITÁRIO. AF_08/2022</t>
  </si>
  <si>
    <t>CURVA LONGA 90 GRAUS, PVC, SERIE NORMAL, ESGOTO PREDIAL, DN 50 MM, JUNTA ELÁSTICA, FORNECIDO E INSTALADO EM PRUMADA DE ESGOTO SANITÁRIO OU VENTILAÇÃO. AF_08/2022</t>
  </si>
  <si>
    <t>CURVA LONGA 90 GRAUS, PVC, SERIE NORMAL, ESGOTO PREDIAL, DN 50 MM, JUNTA ELÁSTICA, FORNECIDO E INSTALADO EM RAMAL DE DESCARGA OU RAMAL DE ESGOTO SANITÁRIO. AF_08/2022</t>
  </si>
  <si>
    <t>CURVA LONGA 90 GRAUS, PVC, SERIE NORMAL, ESGOTO PREDIAL, DN 75 MM, JUNTA ELÁSTICA, FORNECIDO E INSTALADO EM PRUMADA DE ESGOTO SANITÁRIO OU VENTILAÇÃO. AF_08/2022</t>
  </si>
  <si>
    <t>CURVA LONGA 90 GRAUS, PVC, SERIE NORMAL, ESGOTO PREDIAL, DN 75 MM, JUNTA ELÁSTICA, FORNECIDO E INSTALADO EM RAMAL DE DESCARGA OU RAMAL DE ESGOTO SANITÁRIO. AF_08/2022</t>
  </si>
  <si>
    <t>JOELHO 45 GRAUS, PVC, SERIE NORMAL, ESGOTO PREDIAL, DN 100 MM, JUNTA ELÁSTICA, FORNECIDO E INSTALADO EM PRUMADA DE ESGOTO SANITÁRIO OU VENTILAÇÃO. AF_08/2022</t>
  </si>
  <si>
    <t>JOELHO 45 GRAUS, PVC, SERIE NORMAL, ESGOTO PREDIAL, DN 100 MM, JUNTA ELÁSTICA, FORNECIDO E INSTALADO EM RAMAL DE DESCARGA OU RAMAL DE ESGOTO SANITÁRIO. AF_08/2022</t>
  </si>
  <si>
    <t>JOELHO 45 GRAUS, PVC, SERIE NORMAL, ESGOTO PREDIAL, DN 100 MM, JUNTA ELÁSTICA, FORNECIDO E INSTALADO EM SUBCOLETOR AÉREO DE ESGOTO SANITÁRIO. AF_08/2022</t>
  </si>
  <si>
    <t>JOELHO 45 GRAUS, PVC, SERIE NORMAL, ESGOTO PREDIAL, DN 150 MM, JUNTA ELÁSTICA, FORNECIDO E INSTALADO EM SUBCOLETOR AÉREO DE ESGOTO SANITÁRIO. AF_08/2022</t>
  </si>
  <si>
    <t>JOELHO 45 GRAUS, PVC, SERIE NORMAL, ESGOTO PREDIAL, DN 40 MM, JUNTA SOLDÁVEL, FORNECIDO E INSTALADO EM RAMAL DE DESCARGA OU RAMAL DE ESGOTO SANITÁRIO. AF_08/2022</t>
  </si>
  <si>
    <t>JOELHO 45 GRAUS, PVC, SERIE NORMAL, ESGOTO PREDIAL, DN 50 MM, JUNTA ELÁSTICA, FORNECIDO E INSTALADO EM PRUMADA DE ESGOTO SANITÁRIO OU VENTILAÇÃO. AF_08/2022</t>
  </si>
  <si>
    <t>JOELHO 45 GRAUS, PVC, SERIE NORMAL, ESGOTO PREDIAL, DN 50 MM, JUNTA ELÁSTICA, FORNECIDO E INSTALADO EM RAMAL DE DESCARGA OU RAMAL DE ESGOTO SANITÁRIO. AF_08/2022</t>
  </si>
  <si>
    <t>JOELHO 45 GRAUS, PVC, SERIE NORMAL, ESGOTO PREDIAL, DN 75 MM, JUNTA ELÁSTICA, FORNECIDO E INSTALADO EM PRUMADA DE ESGOTO SANITÁRIO OU VENTILAÇÃO. AF_08/2022</t>
  </si>
  <si>
    <t>JOELHO 45 GRAUS, PVC, SERIE NORMAL, ESGOTO PREDIAL, DN 75 MM, JUNTA ELÁSTICA, FORNECIDO E INSTALADO EM RAMAL DE DESCARGA OU RAMAL DE ESGOTO SANITÁRIO. AF_08/2022</t>
  </si>
  <si>
    <t>JOELHO 90 GRAUS, PVC, SERIE NORMAL, ESGOTO PREDIAL, DN 100 MM, JUNTA ELÁSTICA, FORNECIDO E INSTALADO EM PRUMADA DE ESGOTO SANITÁRIO OU VENTILAÇÃO. AF_08/2022</t>
  </si>
  <si>
    <t>JOELHO 90 GRAUS, PVC, SERIE NORMAL, ESGOTO PREDIAL, DN 100 MM, JUNTA ELÁSTICA, FORNECIDO E INSTALADO EM RAMAL DE DESCARGA OU RAMAL DE ESGOTO SANITÁRIO. AF_08/2022</t>
  </si>
  <si>
    <t>JOELHO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</si>
  <si>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</si>
  <si>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90 GRAUS, PVC, SERIE NORMAL, ESGOTO PREDIAL, DN 40 MM, JUNTA SOLDÁVEL, FORNECIDO E INSTALADO EM RAMAL DE DESCARGA OU RAMAL DE ESGOTO SANITÁRIO. AF_08/2022</t>
  </si>
  <si>
    <t>JOELHO 90 GRAUS, PVC, SERIE NORMAL, ESGOTO PREDIAL, DN 50 MM, JUNTA ELÁSTICA, FORNECIDO E INSTALADO EM PRUMADA DE ESGOTO SANITÁRIO OU VENTILAÇÃO. AF_08/2022</t>
  </si>
  <si>
    <t>JOELHO 90 GRAUS, PVC, SERIE NORMAL, ESGOTO PREDIAL, DN 50 MM, JUNTA ELÁSTICA, FORNECIDO E INSTALADO EM RAMAL DE DESCARGA OU RAMAL DE ESGOTO SANITÁRIO. AF_08/2022</t>
  </si>
  <si>
    <t>JOELHO 90 GRAUS, PVC, SERIE NORMAL, ESGOTO PREDIAL, DN 75 MM, JUNTA ELÁSTICA, FORNECIDO E INSTALADO EM PRUMADA DE ESGOTO SANITÁRIO OU VENTILAÇÃO. AF_08/2022</t>
  </si>
  <si>
    <t>JOELHO 90 GRAUS, PVC, SERIE NORMAL, ESGOTO PREDIAL, DN 75 MM, JUNTA ELÁSTICA, FORNECIDO E INSTALADO EM RAMAL DE DESCARGA OU RAMAL DE ESGOTO SANITÁRIO. AF_08/2022</t>
  </si>
  <si>
    <t>JUNÇÃO DE REDUCAO INVERTIDA, PVC, SÉRIE NORMAL, ESGOTO PREDIAL, DN 100 X 75 MM, JUNTA ELÁSTICA, FORNECIDO E INSTALADO EM PRUMADA DE ESGOTO SANITÁRIO OU VENTILAÇÃO. AF_08/2022</t>
  </si>
  <si>
    <t>JUNÇÃO DE REDUCAO INVERTIDA, PVC, SÉRIE NORMAL, ESGOTO PREDIAL, DN 100 X 75 MM, JUNTA ELÁSTICA, FORNECIDO E INSTALADO EM RAMAL DE DESCARGA OU RAMAL DE ESGOTO SANITÁRIO. AF_08/2022</t>
  </si>
  <si>
    <t>JUNÇÃO DE REDUÇÃO INVERTIDA, PVC, SÉRIE NORMAL, ESGOTO PREDIAL, DN 100 X 50 MM, JUNTA ELÁSTICA, FORNECIDO E INSTALADO EM PRUMADA DE ESGOTO SANITÁRIO OU VENTILAÇÃO. AF_08/2022</t>
  </si>
  <si>
    <t>JUNÇÃO DE REDUÇÃO INVERTIDA, PVC, SÉRIE NORMAL, ESGOTO PREDIAL, DN 100 X 50 MM, JUNTA ELÁSTICA, FORNECIDO E INSTALADO EM RAMAL DE DESCARGA OU RAMAL DE ESGOTO SANITÁRIO. AF_08/2022</t>
  </si>
  <si>
    <t>JUNÇÃO DE REDUÇÃO INVERTIDA, PVC, SÉRIE NORMAL, ESGOTO PREDIAL, DN 75 X 50 MM, JUNTA ELÁSTICA, FORNECIDO E INSTALADO EM PRUMADA DE ESGOTO SANITÁRIO OU VENTILAÇÃO. AF_08/2022</t>
  </si>
  <si>
    <t>JUNÇÃO DE REDUÇÃO INVERTIDA, PVC, SÉRIE NORMAL, ESGOTO PREDIAL, DN 75 X 50 MM, JUNTA ELÁSTICA, FORNECIDO E INSTALADO EM RAMAL DE DESCARGA OU RAMAL DE ESGOTO SANITÁRIO. AF_08/2022</t>
  </si>
  <si>
    <t>JUNÇÃO SIMPLES, PVC, SERIE NORMAL, ESGOTO PREDIAL, DN 100 X 100 MM, JUNTA ELÁSTICA, FORNECIDO E INSTALADO EM PRUMADA DE ESGOTO SANITÁRIO OU VENTILAÇÃO. AF_08/2022</t>
  </si>
  <si>
    <t>JUNÇÃO SIMPLES, PVC, SERIE NORMAL, ESGOTO PREDIAL, DN 100 X 100 MM, JUNTA ELÁSTICA, FORNECIDO E INSTALADO EM RAMAL DE DESCARGA OU RAMAL DE ESGOTO SANITÁRIO. AF_08/2022</t>
  </si>
  <si>
    <t>JUNÇÃO SIMPLES, PVC, SERIE NORMAL, ESGOTO PREDIAL, DN 100 X 100 MM, JUNTA ELÁSTICA, FORNECIDO E INSTALADO EM SUBCOLETOR AÉREO DE ESGOTO SANITÁRIO. AF_08/2022</t>
  </si>
  <si>
    <t>JUNÇÃO SIMPLES, PVC, SERIE NORMAL, ESGOTO PREDIAL, DN 40 MM, JUNTA SOLDÁVEL, FORNECIDO E INSTALADO EM RAMAL DE DESCARGA OU RAMAL DE ESGOTO SANITÁRIO. AF_08/2022</t>
  </si>
  <si>
    <t>JUNÇÃO SIMPLES, PVC, SERIE NORMAL, ESGOTO PREDIAL, DN 50 X 50 MM, JUNTA ELÁSTICA, FORNECIDO E INSTALADO EM PRUMADA DE ESGOTO SANITÁRIO OU VENTILAÇÃO. AF_08/2022</t>
  </si>
  <si>
    <t>JUNÇÃO SIMPLES, PVC, SERIE NORMAL, ESGOTO PREDIAL, DN 50 X 50 MM, JUNTA ELÁSTICA, FORNECIDO E INSTALADO EM RAMAL DE DESCARGA OU RAMAL DE ESGOTO SANITÁRIO. AF_08/2022</t>
  </si>
  <si>
    <t>JUNÇÃO SIMPLES, PVC, SERIE NORMAL, ESGOTO PREDIAL, DN 75 X 75 MM, JUNTA ELÁSTICA, FORNECIDO E INSTALADO EM PRUMADA DE ESGOTO SANITÁRIO OU VENTILAÇÃO. AF_08/2022</t>
  </si>
  <si>
    <t>JUNÇÃO SIMPLES, PVC, SERIE NORMAL, ESGOTO PREDIAL, DN 75 X 75 MM, JUNTA ELÁSTICA, FORNECIDO E INSTALADO EM RAMAL DE DESCARGA OU RAMAL DE ESGOTO SANITÁRIO. AF_08/2022</t>
  </si>
  <si>
    <t>LUVA DE CORRER, PVC, SERIE NORMAL, ESGOTO PREDIAL, DN 100 MM, JUNTA ELÁSTICA, FORNECIDO E INSTALADO EM PRUMADA DE ESGOTO SANITÁRIO OU VENTILAÇÃO. AF_08/2022</t>
  </si>
  <si>
    <t>LUVA DE CORRER, PVC, SERIE NORMAL, ESGOTO PREDIAL, DN 100 MM, JUNTA ELÁSTICA, FORNECIDO E INSTALADO EM RAMAL DE DESCARGA OU RAMAL DE ESGOTO SANITÁRIO. AF_08/2022</t>
  </si>
  <si>
    <t>LUVA DE CORRER, PVC, SERIE NORMAL, ESGOTO PREDIAL, DN 100 MM, JUNTA ELÁSTICA, FORNECIDO E INSTALADO EM SUBCOLETOR AÉREO DE ESGOTO SANITÁRIO. AF_08/2022</t>
  </si>
  <si>
    <t>LUVA DE CORRER, PVC, SERIE NORMAL, ESGOTO PREDIAL, DN 50 MM, JUNTA ELÁSTICA, FORNECIDO E INSTALADO EM PRUMADA DE ESGOTO SANITÁRIO OU VENTILAÇÃO. AF_08/2022</t>
  </si>
  <si>
    <t>LUVA DE CORRER, PVC, SERIE NORMAL, ESGOTO PREDIAL, DN 50 MM, JUNTA ELÁSTICA, FORNECIDO E INSTALADO EM RAMAL DE DESCARGA OU RAMAL DE ESGOTO SANITÁRIO. AF_08/2022</t>
  </si>
  <si>
    <t>LUVA DE CORRER, PVC, SERIE NORMAL, ESGOTO PREDIAL, DN 75 MM, JUNTA ELÁSTICA, FORNECIDO E INSTALADO EM PRUMADA DE ESGOTO SANITÁRIO OU VENTILAÇÃO. AF_08/2022</t>
  </si>
  <si>
    <t>LUVA DE CORRER, PVC, SERIE NORMAL, ESGOTO PREDIAL, DN 75 MM, JUNTA ELÁSTICA, FORNECIDO E INSTALADO EM RAMAL DE DESCARGA OU RAMAL DE ESGOTO SANITÁRIO. AF_08/2022</t>
  </si>
  <si>
    <t>LUVA SIMPLES, PVC, SERIE NORMAL, ESGOTO PREDIAL, DN 100 MM, JUNTA ELÁSTICA, FORNECIDO E INSTALADO EM PRUMADA DE ESGOTO SANITÁRIO OU VENTILAÇÃO. AF_08/2022</t>
  </si>
  <si>
    <t>LUVA SIMPLES, PVC, SERIE NORMAL, ESGOTO PREDIAL, DN 100 MM, JUNTA ELÁSTICA, FORNECIDO E INSTALADO EM RAMAL DE DESCARGA OU RAMAL DE ESGOTO SANITÁRIO. AF_08/2022</t>
  </si>
  <si>
    <t>LUVA SIMPLES, PVC, SERIE NORMAL, ESGOTO PREDIAL, DN 100 MM, JUNTA ELÁSTICA, FORNECIDO E INSTALADO EM SUBCOLETOR AÉREO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</si>
  <si>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</si>
  <si>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PRUMADA DE ESGOTO SANITÁRIO OU VENTILAÇÃO. AF_08/2022</t>
  </si>
  <si>
    <t>LUVA SIMPLES, PVC, SERIE NORMAL, ESGOTO PREDIAL, DN 50 MM, JUNTA ELÁSTICA, FORNECIDO E INSTALADO EM RAMAL DE DESCARGA OU RAMAL DE ESGOTO SANITÁRIO. AF_08/2022</t>
  </si>
  <si>
    <t>LUVA SIMPLES, PVC, SERIE NORMAL, ESGOTO PREDIAL, DN 75 MM, JUNTA ELÁSTICA, FORNECIDO E INSTALADO EM PRUMADA DE ESGOTO SANITÁRIO OU VENTILAÇÃO. AF_08/2022</t>
  </si>
  <si>
    <t>LUVA SIMPLES, PVC, SERIE NORMAL, ESGOTO PREDIAL, DN 75 MM, JUNTA ELÁSTICA, FORNECIDO E INSTALADO EM RAMAL DE DESCARGA OU RAMAL DE ESGOTO SANITÁRIO. AF_08/2022</t>
  </si>
  <si>
    <t>LUVA SIMPLES, PVC, SÉRIE NORMAL, ESGOTO PREDIAL, DN 150 MM, JUNTA ELÁSTICA, FORNECIDO E INSTALADO EM SUBCOLETOR AÉREO DE ESGOTO SANITÁRIO. AF_08/2022</t>
  </si>
  <si>
    <t>TE, PVC, SERIE NORMAL, ESGOTO PREDIAL, DN 100 X 100 MM, JUNTA ELÁSTICA, FORNECIDO E INSTALADO EM PRUMADA DE ESGOTO SANITÁRIO OU VENTILAÇÃO. AF_08/2022</t>
  </si>
  <si>
    <t>TE, PVC, SERIE NORMAL, ESGOTO PREDIAL, DN 100 X 100 MM, JUNTA ELÁSTICA, FORNECIDO E INSTALADO EM RAMAL DE DESCARGA OU RAMAL DE ESGOTO SANITÁRIO. AF_08/2022</t>
  </si>
  <si>
    <t>TE, PVC, SERIE NORMAL, ESGOTO PREDIAL, DN 100 X 100 MM, JUNTA ELÁSTICA, FORNECIDO E INSTALADO EM SUBCOLETOR AÉREO DE ESGOTO SANITÁRIO. AF_08/2022</t>
  </si>
  <si>
    <t>TE, PVC, SERIE NORMAL, ESGOTO PREDIAL, DN 40 X 40 MM, JUNTA SOLDÁVEL, FORNECIDO E INSTALADO EM RAMAL DE DESCARGA OU RAMAL DE ESGOTO SANITÁRIO. AF_08/2022</t>
  </si>
  <si>
    <t>TE, PVC, SERIE NORMAL, ESGOTO PREDIAL, DN 50 X 50 MM, JUNTA ELÁSTICA, FORNECIDO E INSTALADO EM PRUMADA DE ESGOTO SANITÁRIO OU VENTILAÇÃO. AF_08/2022</t>
  </si>
  <si>
    <t>TE, PVC, SERIE NORMAL, ESGOTO PREDIAL, DN 50 X 50 MM, JUNTA ELÁSTICA, FORNECIDO E INSTALADO EM RAMAL DE DESCARGA OU RAMAL DE ESGOTO SANITÁRIO. AF_08/2022</t>
  </si>
  <si>
    <t>TE, PVC, SERIE NORMAL, ESGOTO PREDIAL, DN 75 X 75 MM, JUNTA ELÁSTICA, FORNECIDO E INSTALADO EM PRUMADA DE ESGOTO SANITÁRIO OU VENTILAÇÃO. AF_08/2022</t>
  </si>
  <si>
    <t>TE, PVC, SERIE NORMAL, ESGOTO PREDIAL, DN 75 X 75 MM, JUNTA ELÁSTICA, FORNECIDO E INSTALADO EM RAMAL DE DESCARGA OU RAMAL DE ESGOTO SANITÁRIO. AF_08/2022</t>
  </si>
  <si>
    <t>TE, PVC, SÉRIE NORMAL, ESGOTO PREDIAL, DN 100 X 50 MM, JUNTA ELÁSTICA, FORNECIDO E INSTALADO EM PRUMADA DE ESGOTO SANITÁRIO OU VENTILAÇÃO. AF_08/2022</t>
  </si>
  <si>
    <t>TE, PVC, SÉRIE NORMAL, ESGOTO PREDIAL, DN 100 X 50 MM, JUNTA ELÁSTICA, FORNECIDO E INSTALADO EM RAMAL DE DESCARGA OU RAMAL DE ESGOTO SANITÁRIO. AF_08/2022</t>
  </si>
  <si>
    <t>TE, PVC, SÉRIE NORMAL, ESGOTO PREDIAL, DN 100 X 75 MM, JUNTA ELÁSTICA, FORNECIDO E INSTALADO EM PRUMADA DE ESGOTO SANITÁRIO OU VENTILAÇÃO. AF_08/2022</t>
  </si>
  <si>
    <t>TE, PVC, SÉRIE NORMAL, ESGOTO PREDIAL, DN 100 X 75 MM, JUNTA ELÁSTICA, FORNECIDO E INSTALADO EM RAMAL DE DESCARGA OU RAMAL DE ESGOTO SANITÁRIO. AF_08/2022</t>
  </si>
  <si>
    <t>TERMINAL DE VENTILAÇÃO, PVC, SÉRIE NORMAL, ESGOTO PREDIAL, DN 100 MM, JUNTA SOLDÁVEL, FORNECIDO E INSTALADO EM PRUMADA DE ESGOTO SANITÁRIO OU VENTILAÇÃO. AF_08/2022</t>
  </si>
  <si>
    <t>TERMINAL DE VENTILAÇÃO, PVC, SÉRIE NORMAL, ESGOTO PREDIAL, DN 50 MM, JUNTA SOLDÁVEL, FORNECIDO E INSTALADO EM PRUMADA DE ESGOTO SANITÁRIO OU VENTILAÇÃO. AF_08/2022</t>
  </si>
  <si>
    <t>TERMINAL DE VENTILAÇÃO, PVC, SÉRIE NORMAL, ESGOTO PREDIAL, DN 75 MM, JUNTA SOLDÁVEL,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</si>
  <si>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</si>
  <si>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RAMAL DE DESCARGA OU RAMAL DE ESGOTO SANITÁRIO.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</si>
  <si>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</si>
  <si>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</si>
  <si>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SERIE NORMAL, ESGOTO PREDIAL, DN 40 MM, FORNECIDO E INSTALADO EM RAMAL DE DESCARGA OU RAMAL DE ESGOTO SANITÁRIO. AF_08/2022</t>
  </si>
  <si>
    <t>TUBO PVC, SERIE NORMAL, ESGOTO PREDIAL, DN 50 MM, FORNECIDO E INSTALADO EM PRUMADA DE ESGOTO SANITÁRIO OU VENTILAÇÃO. AF_08/2022</t>
  </si>
  <si>
    <t>TUBO PVC, SERIE NORMAL, ESGOTO PREDIAL, DN 50 MM, FORNECIDO E INSTALADO EM RAMAL DE DESCARGA OU RAMAL DE ESGOTO SANITÁRIO. AF_08/2022</t>
  </si>
  <si>
    <t>TUBO PVC, SERIE NORMAL, ESGOTO PREDIAL, DN 75 MM, FORNECIDO E INSTALADO EM PRUMADA DE ESGOTO SANITÁRIO OU VENTILAÇÃO. AF_08/2022</t>
  </si>
  <si>
    <t>TUBO PVC, SERIE NORMAL, ESGOTO PREDIAL, DN 75 MM, FORNECIDO E INSTALADO EM RAMAL DE DESCARGA OU RAMAL DE ESGOTO SANITÁRIO. AF_08/2022</t>
  </si>
  <si>
    <t>Instalações Prediais de Água Fria em PVC</t>
  </si>
  <si>
    <t>ADAPTADOR CURTO COM BOLSA E ROSCA PARA REGISTRO, PVC, SOLDÁVEL, DN 20MM X 1/2, INSTALADO EM RAMAL OU SUB-RAMAL DE ÁGUA - FORNECIMENTO E INSTALAÇÃO. AF_06/2022</t>
  </si>
  <si>
    <t>ADAPTADOR CURTO COM BOLSA E ROSCA PARA REGISTRO, PVC, SOLDÁVEL, DN 25MM X 3/4, INSTALADO EM RAMAL DE DISTRIBUIÇÃO DE ÁGUA - FORNECIMENTO E INSTALAÇÃO. AF_06/2022</t>
  </si>
  <si>
    <t>ADAPTADOR CURTO COM BOLSA E ROSCA PARA REGISTRO, PVC, SOLDÁVEL, DN 25MM X 3/4, INSTALADO EM RAMAL OU SUB-RAMAL DE ÁGUA - FORNECIMENTO E INSTALAÇÃO. AF_06/2022</t>
  </si>
  <si>
    <t>ADAPTADOR CURTO COM BOLSA E ROSCA PARA REGISTRO, PVC, SOLDÁVEL, DN 32MM X 1, INSTALADO EM PRUMADA DE ÁGUA - FORNECIMENTO E INSTALAÇÃO. AF_06/2022</t>
  </si>
  <si>
    <t>ADAPTADOR CURTO COM BOLSA E ROSCA PARA REGISTRO, PVC, SOLDÁVEL, DN 32MM X 1, INSTALADO EM RAMAL DE DISTRIBUIÇÃO DE ÁGUA - FORNECIMENTO E INSTALAÇÃO. AF_06/2022</t>
  </si>
  <si>
    <t>ADAPTADOR CURTO COM BOLSA E ROSCA PARA REGISTRO, PVC, SOLDÁVEL, DN 32MM X 1, INSTALADO EM RAMAL OU SUB-RAMAL DE ÁGUA - FORNECIMENTO E INSTALAÇÃO. AF_06/2022</t>
  </si>
  <si>
    <t>ADAPTADOR CURTO COM BOLSA E ROSCA PARA REGISTRO, PVC, SOLDÁVEL, DN 40MM X 1.1/2", INSTALADO EM RAMAL DE DISTRIBUIÇÃO DE ÁGUA - FORNECIMENTO E INSTALAÇÃO. AF_06/2022</t>
  </si>
  <si>
    <t>ADAPTADOR CURTO COM BOLSA E ROSCA PARA REGISTRO, PVC, SOLDÁVEL, DN 40MM X 1.1/2, INSTALADO EM PRUMADA DE ÁGUA - FORNECIMENTO E INSTALAÇÃO. AF_06/2022</t>
  </si>
  <si>
    <t>ADAPTADOR CURTO COM BOLSA E ROSCA PARA REGISTRO, PVC, SOLDÁVEL, DN 40MM X 1.1/4", INSTALADO EM RAMAL DE DISTRIBUIÇÃO DE ÁGUA - FORNECIMENTO E INSTALAÇÃO. AF_06/2022</t>
  </si>
  <si>
    <t>ADAPTADOR CURTO COM BOLSA E ROSCA PARA REGISTRO, PVC, SOLDÁVEL, DN 40MM X 1.1/4, INSTALADO EM PRUMADA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</si>
  <si>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</si>
  <si>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1.1/2, INSTALADO EM PRUMADA DE ÁGUA - FORNECIMENTO E INSTALAÇÃO. AF_06/2022</t>
  </si>
  <si>
    <t>ADAPTADOR CURTO COM BOLSA E ROSCA PARA REGISTRO, PVC, SOLDÁVEL, DN 50MM X 1.1/4", INSTALADO EM RAMAL DE DISTRIBUIÇÃO DE ÁGUA - FORNECIMENTO E INSTALAÇÃO. AF_06/2022</t>
  </si>
  <si>
    <t>ADAPTADOR CURTO COM BOLSA E ROSCA PARA REGISTRO, PVC, SOLDÁVEL, DN 50MM X 1.1/4, INSTALADO EM PRUMADA DE ÁGUA - FORNECIMENTO E INSTALAÇÃO. AF_06/2022</t>
  </si>
  <si>
    <t>ADAPTADOR CURTO COM BOLSA E ROSCA PARA REGISTRO, PVC, SOLDÁVEL, DN 60MM X 2, INSTALADO EM PRUMADA DE ÁGUA - FORNECIMENTO E INSTALAÇÃO. AF_06/2022</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</si>
  <si>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</si>
  <si>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AF_06/2022</t>
  </si>
  <si>
    <t>BUCHA DE REDUÇÃO, CURTA, PVC, SOLDÁVEL, DN 25 X 20 MM, INSTALADO EM RAMAL DE DISTRIBUIÇÃO DE ÁGUA - FORNECIMENTO E INSTALAÇÃO. AF_06/2022</t>
  </si>
  <si>
    <t>BUCHA DE REDUÇÃO, CURTA, PVC, SOLDÁVEL, DN 25 X 20 MM, INSTALADO EM RAMAL OU SUB-RAMAL DE ÁGUA - FORNECIMENTO E INSTALAÇÃO. AF_06/2022</t>
  </si>
  <si>
    <t>BUCHA DE REDUÇÃO, CURTA, PVC, SOLDÁVEL, DN 32 X 25 MM, INSTALADO EM PRUMADA DE ÁGUA - FORNECIMENTO E INSTALAÇÃO. AF_06/2022</t>
  </si>
  <si>
    <t>BUCHA DE REDUÇÃO, CURTA, PVC, SOLDÁVEL, DN 32 X 25 MM, INSTALADO EM RAMAL DE DISTRIBUIÇÃO DE ÁGUA - FORNECIMENTO E INSTALAÇÃO. AF_06/2022</t>
  </si>
  <si>
    <t>BUCHA DE REDUÇÃO, CURTA, PVC, SOLDÁVEL, DN 32 X 25 MM, INSTALADO EM RAMAL OU SUB-RAMAL DE ÁGUA - FORNECIMENTO E INSTALAÇÃO. AF_06/2022</t>
  </si>
  <si>
    <t>BUCHA DE REDUÇÃO, CURTA, PVC, SOLDÁVEL, DN 50 X 40 MM, INSTALADO EM PRUMADA DE ÁGUA - FORNECIMENTO E INSTALAÇÃO. AF_06/2022</t>
  </si>
  <si>
    <t>BUCHA DE REDUÇÃO, CURTA, PVC, SOLDÁVEL, DN 50 X 40 MM, INSTALADO EM RAMAL DE DISTRIBUIÇÃO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</si>
  <si>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</si>
  <si>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</si>
  <si>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32 X 20 MM, INSTALADO EM RAMAL DE DISTRIBUIÇÃO DE ÁGUA - FORNECIMENTO E INSTALAÇÃO. AF_06/2022</t>
  </si>
  <si>
    <t>BUCHA DE REDUÇÃO, LONGA, PVC, SOLDÁVEL, DN 32 X 20 MM, INSTALADO EM RAMAL OU SUB-RAMAL DE ÁGUA - FORNECIMENTO E INSTALAÇÃO. AF_06/2022</t>
  </si>
  <si>
    <t>BUCHA DE REDUÇÃO, LONGA, PVC, SOLDÁVEL, DN 40 X 25 MM, INSTALADO EM PRUMADA DE ÁGUA - FORNECIMENTO E INSTALAÇÃO. AF_06/2022</t>
  </si>
  <si>
    <t>BUCHA DE REDUÇÃO, LONGA, PVC, SOLDÁVEL, DN 40 X 25 MM, INSTALADO EM RAMAL DE DISTRIBUIÇÃO DE ÁGUA - FORNECIMENTO E INSTALAÇÃO. AF_06/2022</t>
  </si>
  <si>
    <t>BUCHA DE REDUÇÃO, LONGA, PVC, SOLDÁVEL, DN 50 X 25 MM, INSTALADO EM PRUMADA DE ÁGUA - FORNECIMENTO E INSTALAÇÃO. AF_06/2022</t>
  </si>
  <si>
    <t>BUCHA DE REDUÇÃO, LONGA, PVC, SOLDÁVEL, DN 50 X 25 MM, INSTALADO EM RAMAL DE DISTRIBUIÇÃO DE ÁGUA - FORNECIMENTO E INSTALAÇÃO. AF_06/2022</t>
  </si>
  <si>
    <t>BUCHA DE REDUÇÃO, LONGA, PVC, SOLDÁVEL, DN 50 X 32 MM, INSTALADO EM PRUMADA DE ÁGUA - FORNECIMENTO E INSTALAÇÃO. AF_06/2022</t>
  </si>
  <si>
    <t>BUCHA DE REDUÇÃO, LONGA, PVC, SOLDÁVEL, DN 50 X 32 MM, INSTALADO EM RAMAL DE DISTRIBUIÇÃO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</si>
  <si>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</si>
  <si>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</si>
  <si>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</si>
  <si>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</si>
  <si>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BUCHA DE REDUÇÃO, PVC, SOLDÁVEL, DN 40MM X 32MM, INSTALADO EM RAMAL DE DISTRIBUIÇÃO DE ÁGUA - FORNECIMENTO E INSTALAÇÃO. AF_06/2022</t>
  </si>
  <si>
    <t>CURVA 45 GRAUS, PVC, SOLDÁVEL, DN 20MM, INSTALADO EM RAMAL DE DISTRIBUIÇÃO DE ÁGUA - FORNECIMENTO E INSTALAÇÃO. AF_06/2022</t>
  </si>
  <si>
    <t>CURVA 45 GRAUS, PVC, SOLDÁVEL, DN 20MM, INSTALADO EM RAMAL OU SUB-RAMAL DE ÁGUA - FORNECIMENTO E INSTALAÇÃO. AF_06/2022</t>
  </si>
  <si>
    <t>CURVA 45 GRAUS, PVC, SOLDÁVEL, DN 25MM, INSTALADO EM PRUMADA DE ÁGUA - FORNECIMENTO E INSTALAÇÃO. AF_06/2022</t>
  </si>
  <si>
    <t>CURVA 45 GRAUS, PVC, SOLDÁVEL, DN 25MM, INSTALADO EM RAMAL DE DISTRIBUIÇÃO DE ÁGUA - FORNECIMENTO E INSTALAÇÃO. AF_06/2022</t>
  </si>
  <si>
    <t>CURVA 45 GRAUS, PVC, SOLDÁVEL, DN 25MM, INSTALADO EM RAMAL OU SUB-RAMAL DE ÁGUA - FORNECIMENTO E INSTALAÇÃO. AF_06/2022</t>
  </si>
  <si>
    <t>CURVA 45 GRAUS, PVC, SOLDÁVEL, DN 32MM, INSTALADO EM PRUMADA DE ÁGUA - FORNECIMENTO E INSTALAÇÃO. AF_06/2022</t>
  </si>
  <si>
    <t>CURVA 45 GRAUS, PVC, SOLDÁVEL, DN 32MM, INSTALADO EM RAMAL DE DISTRIBUIÇÃO DE ÁGUA - FORNECIMENTO E INSTALAÇÃO. AF_06/2022</t>
  </si>
  <si>
    <t>CURVA 45 GRAUS, PVC, SOLDÁVEL, DN 32MM, INSTALADO EM RAMAL OU SUB-RAMAL DE ÁGUA - FORNECIMENTO E INSTALAÇÃO. AF_06/2022</t>
  </si>
  <si>
    <t>CURVA 45 GRAUS, PVC, SOLDÁVEL, DN 40MM, INSTALADO EM PRUMADA DE ÁGUA - FORNECIMENTO E INSTALAÇÃO. AF_06/2022</t>
  </si>
  <si>
    <t>CURVA 45 GRAUS, PVC, SOLDÁVEL, DN 40MM, INSTALADO EM RAMAL DE DISTRIBUIÇÃO DE ÁGUA - FORNECIMENTO E INSTALAÇÃO. AF_06/2022</t>
  </si>
  <si>
    <t>CURVA 45 GRAUS, PVC, SOLDÁVEL, DN 50MM, INSTALADO EM PRUMADA DE ÁGUA - FORNECIMENTO E INSTALAÇÃO. AF_06/2022</t>
  </si>
  <si>
    <t>CURVA 45 GRAUS, PVC, SOLDÁVEL, DN 50MM, INSTALADO EM RAMAL DE DISTRIBUIÇÃO DE ÁGUA - FORNECIMENTO E INSTALAÇÃO. AF_06/2022</t>
  </si>
  <si>
    <t>CURVA 45 GRAUS, PVC, SOLDÁVEL, DN 60MM, INSTALADO EM PRUMADA DE ÁGUA - FORNECIMENTO E INSTALAÇÃO. AF_06/2022</t>
  </si>
  <si>
    <t>CURVA 45 GRAUS, PVC, SOLDÁVEL, DN 75MM, INSTALADO EM PRUMADA DE ÁGUA - FORNECIMENTO E INSTALAÇÃO. AF_06/2022</t>
  </si>
  <si>
    <t>CURVA 45 GRAUS, PVC, SOLDÁVEL, DN 85MM, INSTALADO EM PRUMADA DE ÁGUA - FORNECIMENTO E INSTALAÇÃO. AF_06/2022</t>
  </si>
  <si>
    <t>CURVA 90 GRAUS, PVC, SOLDÁVEL, DN 20MM, INSTALADO EM RAMAL DE DISTRIBUIÇÃO DE ÁGUA - FORNECIMENTO E INSTALAÇÃO. AF_06/2022</t>
  </si>
  <si>
    <t>CURVA 90 GRAUS, PVC, SOLDÁVEL, DN 20MM, INSTALADO EM RAMAL OU SUB-RAMAL DE ÁGUA - FORNECIMENTO E INSTALAÇÃO. AF_06/2022</t>
  </si>
  <si>
    <t>CURVA 90 GRAUS, PVC, SOLDÁVEL, DN 25MM, INSTALADO EM PRUMADA DE ÁGUA - FORNECIMENTO E INSTALAÇÃO. AF_06/2022</t>
  </si>
  <si>
    <t>CURVA 90 GRAUS, PVC, SOLDÁVEL, DN 25MM, INSTALADO EM RAMAL DE DISTRIBUIÇÃO DE ÁGUA - FORNECIMENTO E INSTALAÇÃO. AF_06/2022</t>
  </si>
  <si>
    <t>CURVA 90 GRAUS, PVC, SOLDÁVEL, DN 25MM, INSTALADO EM RAMAL OU SUB-RAMAL DE ÁGUA - FORNECIMENTO E INSTALAÇÃO. AF_06/2022</t>
  </si>
  <si>
    <t>CURVA 90 GRAUS, PVC, SOLDÁVEL, DN 32MM, INSTALADO EM PRUMADA DE ÁGUA - FORNECIMENTO E INSTALAÇÃO. AF_06/2022</t>
  </si>
  <si>
    <t>CURVA 90 GRAUS, PVC, SOLDÁVEL, DN 32MM, INSTALADO EM RAMAL DE DISTRIBUIÇÃO DE ÁGUA - FORNECIMENTO E INSTALAÇÃO. AF_06/2022</t>
  </si>
  <si>
    <t>CURVA 90 GRAUS, PVC, SOLDÁVEL, DN 32MM, INSTALADO EM RAMAL OU SUB-RAMAL DE ÁGUA - FORNECIMENTO E INSTALAÇÃO. AF_06/2022</t>
  </si>
  <si>
    <t>CURVA 90 GRAUS, PVC, SOLDÁVEL, DN 40MM, INSTALADO EM PRUMADA DE ÁGUA - FORNECIMENTO E INSTALAÇÃO. AF_06/2022</t>
  </si>
  <si>
    <t>CURVA 90 GRAUS, PVC, SOLDÁVEL, DN 40MM, INSTALADO EM RAMAL DE DISTRIBUIÇÃO DE ÁGUA - FORNECIMENTO E INSTALAÇÃO. AF_06/2022</t>
  </si>
  <si>
    <t>CURVA 90 GRAUS, PVC, SOLDÁVEL, DN 50MM, INSTALADO EM PRUMADA DE ÁGUA - FORNECIMENTO E INSTALAÇÃO. AF_06/2022</t>
  </si>
  <si>
    <t>CURVA 90 GRAUS, PVC, SOLDÁVEL, DN 50MM, INSTALADO EM RAMAL DE DISTRIBUIÇÃO DE ÁGUA - FORNECIMENTO E INSTALAÇÃO. AF_06/2022</t>
  </si>
  <si>
    <t>CURVA 90 GRAUS, PVC, SOLDÁVEL, DN 60MM, INSTALADO EM PRUMADA DE ÁGUA - FORNECIMENTO E INSTALAÇÃO. AF_06/2022</t>
  </si>
  <si>
    <t>CURVA 90 GRAUS, PVC, SOLDÁVEL, DN 75MM, INSTALADO EM PRUMADA DE ÁGUA - FORNECIMENTO E INSTALAÇÃO. AF_06/2022</t>
  </si>
  <si>
    <t>CURVA 90 GRAUS, PVC, SOLDÁVEL, DN 85MM, INSTALADO EM PRUMADA DE ÁGUA - FORNECIMENTO E INSTALAÇÃO. AF_06/2022</t>
  </si>
  <si>
    <t>CURVA DE TRANSPOSIÇÃO, PVC, SOLDÁVEL, DN 20MM, INSTALADO EM RAMAL DE DISTRIBUIÇÃO DE ÁGUA FORNECIMENTO E INSTALAÇÃO. AF_06/2022</t>
  </si>
  <si>
    <t>CURVA DE TRANSPOSIÇÃO, PVC, SOLDÁVEL, DN 20MM, INSTALADO EM RAMAL OU SUB-RAMAL DE ÁGUA - FORNECIMENTO E INSTALAÇÃO. AF_06/2022</t>
  </si>
  <si>
    <t>CURVA DE TRANSPOSIÇÃO, PVC, SOLDÁVEL, DN 25MM, INSTALADO EM PRUMADA DE ÁGUA - FORNECIMENTO E INSTALAÇÃO. AF_06/2022</t>
  </si>
  <si>
    <t>CURVA DE TRANSPOSIÇÃO, PVC, SOLDÁVEL, DN 25MM, INSTALADO EM RAMAL DE DISTRIBUIÇÃO DE ÁGUA FORNECIMENTO E INSTALAÇÃO. AF_06/2022</t>
  </si>
  <si>
    <t>CURVA DE TRANSPOSIÇÃO, PVC, SOLDÁVEL, DN 25MM, INSTALADO EM RAMAL OU SUB-RAMAL DE ÁGUA FORNECIMENTO E INSTALAÇÃO. AF_06/2022</t>
  </si>
  <si>
    <t>CURVA DE TRANSPOSIÇÃO, PVC, SOLDÁVEL, DN 32MM, INSTALADO EM PRUMADA DE ÁGUA FORNECIMENTO E INSTALAÇÃO. AF_06/2022</t>
  </si>
  <si>
    <t>CURVA DE TRANSPOSIÇÃO, PVC, SOLDÁVEL, DN 32MM, INSTALADO EM RAMAL DE DISTRIBUIÇÃO DE ÁGUA FORNECIMENTO E INSTALAÇÃO. AF_06/2022</t>
  </si>
  <si>
    <t>CURVA DE TRANSPOSIÇÃO, PVC, SOLDÁVEL, DN 32MM, INSTALADO EM RAMAL OU SUB-RAMAL DE ÁGUA FORNECIMENTO E INSTALAÇÃO. AF_06/2022</t>
  </si>
  <si>
    <t>JOELHO 45 GRAUS, PVC, SOLDÁVEL, DN 20MM, INSTALADO EM RAMAL DE DISTRIBUIÇÃO DE ÁGUA - FORNECIMENTO E INSTALAÇÃO. AF_06/2022</t>
  </si>
  <si>
    <t>JOELHO 45 GRAUS, PVC, SOLDÁVEL, DN 20MM, INSTALADO EM RAMAL OU SUB-RAMAL DE ÁGUA - FORNECIMENTO E INSTALAÇÃO. AF_06/2022</t>
  </si>
  <si>
    <t>JOELHO 45 GRAUS, PVC, SOLDÁVEL, DN 25MM, INSTALADO EM PRUMADA DE ÁGUA - FORNECIMENTO E INSTALAÇÃO. AF_06/2022</t>
  </si>
  <si>
    <t>JOELHO 45 GRAUS, PVC, SOLDÁVEL, DN 25MM, INSTALADO EM RAMAL DE DISTRIBUIÇÃO DE ÁGUA - FORNECIMENTO E INSTALAÇÃO. AF_06/2022</t>
  </si>
  <si>
    <t>JOELHO 45 GRAUS, PVC, SOLDÁVEL, DN 25MM, INSTALADO EM RAMAL OU SUB-RAMAL DE ÁGUA - FORNECIMENTO E INSTALAÇÃO. AF_06/2022</t>
  </si>
  <si>
    <t>JOELHO 45 GRAUS, PVC, SOLDÁVEL, DN 32MM, INSTALADO EM PRUMADA DE ÁGUA - FORNECIMENTO E INSTALAÇÃO. AF_06/2022</t>
  </si>
  <si>
    <t>JOELHO 45 GRAUS, PVC, SOLDÁVEL, DN 32MM, INSTALADO EM RAMAL DE DISTRIBUIÇÃO DE ÁGUA - FORNECIMENTO E INSTALAÇÃO. AF_06/2022</t>
  </si>
  <si>
    <t>JOELHO 45 GRAUS, PVC, SOLDÁVEL, DN 32MM, INSTALADO EM RAMAL OU SUB-RAMAL DE ÁGUA - FORNECIMENTO E INSTALAÇÃO. AF_06/2022</t>
  </si>
  <si>
    <t>JOELHO 45 GRAUS, PVC, SOLDÁVEL, DN 40MM, INSTALADO EM PRUMADA DE ÁGUA - FORNECIMENTO E INSTALAÇÃO. AF_06/2022</t>
  </si>
  <si>
    <t>JOELHO 45 GRAUS, PVC, SOLDÁVEL, DN 40MM, INSTALADO EM RAMAL DE DISTRIBUIÇÃO DE ÁGUA - FORNECIMENTO E INSTALAÇÃO. AF_06/2022</t>
  </si>
  <si>
    <t>JOELHO 45 GRAUS, PVC, SOLDÁVEL, DN 50MM, INSTALADO EM PRUMADA DE ÁGUA - FORNECIMENTO E INSTALAÇÃO. AF_06/2022</t>
  </si>
  <si>
    <t>JOELHO 45 GRAUS, PVC, SOLDÁVEL, DN 50MM, INSTALADO EM RAMAL DE DISTRIBUIÇÃO DE ÁGUA - FORNECIMENTO E INSTALAÇÃO. AF_06/2022</t>
  </si>
  <si>
    <t>JOELHO 45 GRAUS, PVC, SOLDÁVEL, DN 60MM, INSTALADO EM PRUMADA DE ÁGUA - FORNECIMENTO E INSTALAÇÃO. AF_06/2022</t>
  </si>
  <si>
    <t>JOELHO 45 GRAUS, PVC, SOLDÁVEL, DN 75MM, INSTALADO EM PRUMADA DE ÁGUA - FORNECIMENTO E INSTALAÇÃO. AF_06/2022</t>
  </si>
  <si>
    <t>JOELHO 45 GRAUS, PVC, SOLDÁVEL, DN 85MM, INSTALADO EM PRUMADA DE ÁGUA - FORNECIMENTO E INSTALAÇÃO. AF_06/2022</t>
  </si>
  <si>
    <t>JOELHO 90 GRAUS COM BUCHA DE LATÃO, PVC, SOLDÁVEL, DN 25MM, X 1/2 INSTALADO EM RAMAL OU SUB-RAMAL DE ÁGUA - FORNECIMENTO E INSTALAÇÃO. AF_06/2022</t>
  </si>
  <si>
    <t>JOELHO 90 GRAUS COM BUCHA DE LATÃO, PVC, SOLDÁVEL, DN 25MM, X 3/4 INSTALADO EM RAMAL OU SUB-RAMAL DE ÁGUA - FORNECIMENTO E INSTALAÇÃO. AF_06/2022</t>
  </si>
  <si>
    <t>JOELHO 90 GRAUS, PVC, SOLDÁVEL, DN 20MM, INSTALADO EM RAMAL DE DISTRIBUIÇÃO DE ÁGUA - FORNECIMENTO E INSTALAÇÃO. AF_06/2022</t>
  </si>
  <si>
    <t>JOELHO 90 GRAUS, PVC, SOLDÁVEL, DN 20MM, INSTALADO EM RAMAL OU SUB-RAMAL DE ÁGUA - FORNECIMENTO E INSTALAÇÃO. AF_06/2022</t>
  </si>
  <si>
    <t>JOELHO 90 GRAUS, PVC, SOLDÁVEL, DN 25MM, INSTALADO EM PRUMADA DE ÁGUA - FORNECIMENTO E INSTALAÇÃO. AF_06/2022</t>
  </si>
  <si>
    <t>JOELHO 90 GRAUS, PVC, SOLDÁVEL, DN 25MM, INSTALADO EM RAMAL DE DISTRIBUIÇÃO DE ÁGUA - FORNECIMENTO E INSTALAÇÃO. AF_06/2022</t>
  </si>
  <si>
    <t>JOELHO 90 GRAUS, PVC, SOLDÁVEL, DN 25MM, INSTALADO EM RAMAL OU SUB-RAMAL DE ÁGUA - FORNECIMENTO E INSTALAÇÃO. AF_06/2022</t>
  </si>
  <si>
    <t>JOELHO 90 GRAUS, PVC, SOLDÁVEL, DN 25MM, X 3/4 INSTALADO EM RAMAL DE DISTRIBUIÇÃO DE ÁGUA - FORNECIMENTO E INSTALAÇÃO. AF_06/2022</t>
  </si>
  <si>
    <t>JOELHO 90 GRAUS, PVC, SOLDÁVEL, DN 32MM, INSTALADO EM PRUMADA DE ÁGUA - FORNECIMENTO E INSTALAÇÃO. AF_06/2022</t>
  </si>
  <si>
    <t>JOELHO 90 GRAUS, PVC, SOLDÁVEL, DN 32MM, INSTALADO EM RAMAL DE DISTRIBUIÇÃO DE ÁGUA - FORNECIMENTO E INSTALAÇÃO. AF_06/2022</t>
  </si>
  <si>
    <t>JOELHO 90 GRAUS, PVC, SOLDÁVEL, DN 32MM, INSTALADO EM RAMAL OU SUB-RAMAL DE ÁGUA - FORNECIMENTO E INSTALAÇÃO. AF_06/2022</t>
  </si>
  <si>
    <t>JOELHO 90 GRAUS, PVC, SOLDÁVEL, DN 40MM, INSTALADO EM PRUMADA DE ÁGUA - FORNECIMENTO E INSTALAÇÃO. AF_06/2022</t>
  </si>
  <si>
    <t>JOELHO 90 GRAUS, PVC, SOLDÁVEL, DN 40MM, INSTALADO EM RAMAL DE DISTRIBUIÇÃO DE ÁGUA - FORNECIMENTO E INSTALAÇÃO. AF_06/2022</t>
  </si>
  <si>
    <t>JOELHO 90 GRAUS, PVC, SOLDÁVEL, DN 50MM, INSTALADO EM PRUMADA DE ÁGUA - FORNECIMENTO E INSTALAÇÃO. AF_06/2022</t>
  </si>
  <si>
    <t>JOELHO 90 GRAUS, PVC, SOLDÁVEL, DN 50MM, INSTALADO EM RAMAL DE DISTRIBUIÇÃO DE ÁGUA - FORNECIMENTO E INSTALAÇÃO. AF_06/2022</t>
  </si>
  <si>
    <t>JOELHO 90 GRAUS, PVC, SOLDÁVEL, DN 60MM, INSTALADO EM PRUMADA DE ÁGUA - FORNECIMENTO E INSTALAÇÃO. AF_06/2022</t>
  </si>
  <si>
    <t>JOELHO 90 GRAUS, PVC, SOLDÁVEL, DN 75MM, INSTALADO EM PRUMADA DE ÁGUA - FORNECIMENTO E INSTALAÇÃO. AF_06/2022</t>
  </si>
  <si>
    <t>JOELHO 90 GRAUS, PVC, SOLDÁVEL, DN 85MM, INSTALADO EM PRUMADA DE ÁGUA - FORNECIMENTO E INSTALAÇÃO. AF_06/2022</t>
  </si>
  <si>
    <t>JOELHO DE REDUÇÃO, 90 GRAUS, PVC, SOLDÁVEL, DN 25 MM X 20 MM, INSTALADO EM RAMAL DE DISTRIBUIÇÃO DE ÁGUA - FORNECIMENTO E INSTALAÇÃO. AF_06/2022</t>
  </si>
  <si>
    <t>JOELHO DE REDUÇÃO, 90 GRAUS, PVC, SOLDÁVEL, DN 25 MM X 20 MM, INSTALADO EM RAMAL OU SUB-RAMAL DE ÁGUA - FORNECIMENTO E INSTALAÇÃO. AF_06/2022</t>
  </si>
  <si>
    <t>JOELHO DE REDUÇÃO, 90 GRAUS, PVC, SOLDÁVEL, DN 32 MM X 25 MM, INSTALADO EM PRUMADA DE ÁGUA - FORNECIMENTO E INSTALAÇÃO. AF_06/2022</t>
  </si>
  <si>
    <t>JOELHO DE REDUÇÃO, 90 GRAUS, PVC, SOLDÁVEL, DN 32 MM X 25 MM, INSTALADO EM RAMAL DE DISTRIBUIÇÃO DE ÁGUA - FORNECIMENTO E INSTALAÇÃO. AF_06/2022</t>
  </si>
  <si>
    <t>JOELHO DE REDUÇÃO, 90 GRAUS, PVC, SOLDÁVEL, DN 32 MM X 25 MM, INSTALADO EM RAMAL OU SUB-RAMAL DE ÁGUA - FORNECIMENTO E INSTALAÇÃO. AF_06/2022</t>
  </si>
  <si>
    <t>LUVA COM BUCHA DE LATÃO, PVC, SOLDÁVEL, DN 20MM X 1/2", INSTALADO EM RAMAL OU SUB-RAMAL DE ÁGUA - FORNECIMENTO E INSTALAÇÃO. AF_06/2022</t>
  </si>
  <si>
    <t>LUVA COM BUCHA DE LATÃO, PVC, SOLDÁVEL, DN 25MM X 3/4, INSTALADO EM RAMAL DE DISTRIBUIÇÃO DE ÁGUA - FORNECIMENTO E INSTALAÇÃO. AF_06/2022</t>
  </si>
  <si>
    <t>LUVA COM BUCHA DE LATÃO, PVC, SOLDÁVEL, DN 25MM X 3/4, INSTALADO EM RAMAL OU SUB-RAMAL DE ÁGUA - FORNECIMENTO E INSTALAÇÃO. AF_06/2022</t>
  </si>
  <si>
    <t>LUVA COM BUCHA DE LATÃO, PVC, SOLDÁVEL, DN 32MM X 1, INSTALADO EM RAMAL DE DISTRIBUIÇÃO DE ÁGUA FORNECIMENTO E INSTALAÇÃO. AF_06/2022</t>
  </si>
  <si>
    <t>LUVA COM BUCHA DE LATÃO, PVC, SOLDÁVEL, DN 32MM X 1, INSTALADO EM RAMAL OU SUB-RAMAL DE ÁGUA FORNECIMENTO E INSTALAÇÃO. AF_06/2022</t>
  </si>
  <si>
    <t>LUVA COM ROSCA, PVC, SOLDÁVEL, DN 40MM X 1.1/4", INSTALADO EM RAMAL DE DISTRIBUIÇÃO DE ÁGUA - FORNECIMENTO E INSTALAÇÃO. AF_06/2022</t>
  </si>
  <si>
    <t>LUVA COM ROSCA, PVC, SOLDÁVEL, DN 40MM X 1.1/4, INSTALADO EM PRUMADA DE ÁGUA - FORNECIMENTO E INSTALAÇÃO. AF_06/2022</t>
  </si>
  <si>
    <t>LUVA COM ROSCA, PVC, SOLDÁVEL, DN 50MM X 1.1/2", INSTALADO EM RAMAL DE DISTRIBUIÇÃO DE ÁGUA - FORNECIMENTO E INSTALAÇÃO. AF_06/2022</t>
  </si>
  <si>
    <t>LUVA COM ROSCA, PVC, SOLDÁVEL, DN 50MM X 1.1/2, INSTALADO EM PRUMADA DE ÁGUA - FORNECIMENTO E INSTALAÇÃO. AF_06/2022</t>
  </si>
  <si>
    <t>LUVA DE CORRER, PVC, SOLDÁVEL, DN 20MM, INSTALADO EM RAMAL DE DISTRIBUIÇÃO DE ÁGUA - FORNECIMENTO E INSTALAÇÃO. AF_06/2022</t>
  </si>
  <si>
    <t>LUVA DE CORRER, PVC, SOLDÁVEL, DN 20MM, INSTALADO EM RAMAL OU SUB-RAMAL DE ÁGUA - FORNECIMENTO E INSTALAÇÃO. AF_06/2022</t>
  </si>
  <si>
    <t>LUVA DE CORRER, PVC, SOLDÁVEL, DN 25MM, INSTALADO EM PRUMADA DE ÁGUA - FORNECIMENTO E INSTALAÇÃO. AF_06/2022</t>
  </si>
  <si>
    <t>LUVA DE CORRER, PVC, SOLDÁVEL, DN 25MM, INSTALADO EM RAMAL DE DISTRIBUIÇÃO DE ÁGUA - FORNECIMENTO E INSTALAÇÃO. AF_06/2022</t>
  </si>
  <si>
    <t>LUVA DE CORRER, PVC, SOLDÁVEL, DN 25MM, INSTALADO EM RAMAL OU SUB-RAMAL DE ÁGUA - FORNECIMENTO E INSTALAÇÃO. AF_12/2014</t>
  </si>
  <si>
    <t>LUVA DE CORRER, PVC, SOLDÁVEL, DN 32MM, INSTALADO EM PRUMADA DE ÁGUA - FORNECIMENTO E INSTALAÇÃO. AF_06/2022</t>
  </si>
  <si>
    <t>LUVA DE CORRER, PVC, SOLDÁVEL, DN 32MM, INSTALADO EM RAMAL DE DISTRIBUIÇÃO DE ÁGUA FORNECIMENTO E INSTALAÇÃO. AF_06/2022</t>
  </si>
  <si>
    <t>LUVA DE CORRER, PVC, SOLDÁVEL, DN 32MM, INSTALADO EM RAMAL OU SUB-RAMAL DE ÁGUA FORNECIMENTO E INSTALAÇÃO. AF_06/2022</t>
  </si>
  <si>
    <t>LUVA DE CORRER, PVC, SOLDÁVEL, DN 40MM, INSTALADO EM PRUMADA DE ÁGUA FORNECIMENTO E INSTALAÇÃO. AF_06/2022</t>
  </si>
  <si>
    <t>LUVA DE CORRER, PVC, SOLDÁVEL, DN 40MM, INSTALADO EM RAMAL DE DISTRIBUIÇÃO DE ÁGUA - FORNECIMENTO E INSTALAÇÃO. AF_06/2022</t>
  </si>
  <si>
    <t>LUVA DE CORRER, PVC, SOLDÁVEL, DN 50MM, INSTALADO EM PRUMADA DE ÁGUA - FORNECIMENTO E INSTALAÇÃO. AF_06/2022</t>
  </si>
  <si>
    <t>LUVA DE CORRER, PVC, SOLDÁVEL, DN 50MM, INSTALADO EM RAMAL DE DISTRIBUIÇÃO DE ÁGUA - FORNECIMENTO E INSTALAÇÃO. AF_06/2022</t>
  </si>
  <si>
    <t>LUVA DE CORRER, PVC, SOLDÁVEL, DN 60MM, INSTALADO EM PRUMADA DE ÁGUA FORNECIMENTO E INSTALAÇÃO. AF_06/2022</t>
  </si>
  <si>
    <t>LUVA DE REDUÇÃO, PVC, SOLDÁVEL, DN 25MM X 20MM, INSTALADO EM RAMAL DE DISTRIBUIÇÃO DE ÁGUA - FORNECIMENTO E INSTALAÇÃO. AF_06/2022</t>
  </si>
  <si>
    <t>LUVA DE REDUÇÃO, PVC, SOLDÁVEL, DN 25MM X 20MM, INSTALADO EM RAMAL OU SUB-RAMAL DE ÁGUA - FORNECIMENTO E INSTALAÇÃO. AF_06/2022</t>
  </si>
  <si>
    <t>LUVA DE REDUÇÃO, PVC, SOLDÁVEL, DN 32MM X 25MM, INSTALADO EM PRUMADA DE ÁGUA - FORNECIMENTO E INSTALAÇÃO. AF_06/2022</t>
  </si>
  <si>
    <t>LUVA DE REDUÇÃO, PVC, SOLDÁVEL, DN 32MM X 25MM, INSTALADO EM RAMAL DE DISTRIBUIÇÃO DE ÁGUA - FORNECIMENTO E INSTALAÇÃO. AF_06/2022</t>
  </si>
  <si>
    <t>LUVA DE REDUÇÃO, PVC, SOLDÁVEL, DN 32MM X 25MM, INSTALADO EM RAMAL OU SUB-RAMAL DE ÁGUA - FORNECIMENTO E INSTALAÇÃO. AF_06/2022</t>
  </si>
  <si>
    <t>LUVA DE REDUÇÃO, PVC, SOLDÁVEL, DN 40MM X 32MM, INSTALADO EM PRUMADA DE ÁGUA - FORNECIMENTO E INSTALAÇÃO. AF_06/2022</t>
  </si>
  <si>
    <t>LUVA DE REDUÇÃO, PVC, SOLDÁVEL, DN 40MM X 32MM, INSTALADO EM RAMAL DE DISTRIBUIÇÃO DE ÁGUA - FORNECIMENTO E INSTALAÇÃO. AF_06/2022</t>
  </si>
  <si>
    <t>LUVA DE REDUÇÃO, PVC, SOLDÁVEL, DN 50MM X 25MM, INSTALADO EM PRUMADA DE ÁGUA FORNECIMENTO E INSTALAÇÃO. AF_06/2022</t>
  </si>
  <si>
    <t>LUVA DE REDUÇÃO, PVC, SOLDÁVEL, DN 50MM X 25MM, INSTALADO EM RAMAL DE DISTRIBUIÇÃO DE ÁGUA FORNECIMENTO E INSTALAÇÃO. AF_06/2022</t>
  </si>
  <si>
    <t>LUVA DE REDUÇÃO, PVC, SOLDÁVEL, DN 60MM X 50MM, INSTALADO EM PRUMADA DE ÁGUA - FORNECIMENTO E INSTALAÇÃO. AF_06/2022</t>
  </si>
  <si>
    <t>LUVA SOLDÁVEL E COM BUCHA DE LATÃO, PVC, SOLDÁVEL, DN 32MM X 1, INSTALADO EM PRUMADA DE ÁGUA FORNECIMENTO E INSTALAÇÃO. AF_06/2022</t>
  </si>
  <si>
    <t>LUVA SOLDÁVEL E COM ROSCA, PVC, SOLDÁVEL, DN 25MM X 3/4, INSTALADO EM RAMAL OU SUB-RAMAL DE ÁGUA - FORNECIMENTO E INSTALAÇÃO. AF_06/2022</t>
  </si>
  <si>
    <t>LUVA SOLDÁVEL E COM ROSCA, PVC, SOLDÁVEL, DN 32MM X 1, INSTALADO EM PRUMADA DE ÁGUA - FORNECIMENTO E INSTALAÇÃO. AF_06/2022</t>
  </si>
  <si>
    <t>LUVA SOLDÁVEL E COM ROSCA, PVC, SOLDÁVEL, DN 32MM X 1, INSTALADO EM RAMAL DE DISTRIBUIÇÃO DE ÁGUA - FORNECIMENTO E INSTALAÇÃO. AF_06/2022</t>
  </si>
  <si>
    <t>LUVA SOLDÁVEL E COM ROSCA, PVC, SOLDÁVEL, DN 32MM X 1, INSTALADO EM RAMAL OU SUB-RAMAL DE ÁGUA - FORNECIMENTO E INSTALAÇÃO. AF_06/2022</t>
  </si>
  <si>
    <t>LUVA, PVC, SOLDÁVEL, DN 20MM, INSTALADO EM RAMAL DE DISTRIBUIÇÃO DE ÁGUA - FORNECIMENTO E INSTALAÇÃO. AF_06/2022</t>
  </si>
  <si>
    <t>LUVA, PVC, SOLDÁVEL, DN 20MM, INSTALADO EM RAMAL OU SUB-RAMAL DE ÁGUA - FORNECIMENTO E INSTALAÇÃO. AF_06/2022</t>
  </si>
  <si>
    <t>LUVA, PVC, SOLDÁVEL, DN 25MM, INSTALADO EM PRUMADA DE ÁGUA - FORNECIMENTO E INSTALAÇÃO. AF_06/2022</t>
  </si>
  <si>
    <t>LUVA, PVC, SOLDÁVEL, DN 25MM, INSTALADO EM RAMAL DE DISTRIBUIÇÃO DE ÁGUA - FORNECIMENTO E INSTALAÇÃO. AF_06/2022</t>
  </si>
  <si>
    <t>LUVA, PVC, SOLDÁVEL, DN 25MM, INSTALADO EM RAMAL OU SUB-RAMAL DE ÁGUA - FORNECIMENTO E INSTALAÇÃO. AF_06/2022</t>
  </si>
  <si>
    <t>LUVA, PVC, SOLDÁVEL, DN 32MM, INSTALADO EM PRUMADA DE ÁGUA - FORNECIMENTO E INSTALAÇÃO. AF_06/2022</t>
  </si>
  <si>
    <t>LUVA, PVC, SOLDÁVEL, DN 32MM, INSTALADO EM RAMAL DE DISTRIBUIÇÃO DE ÁGUA - FORNECIMENTO E INSTALAÇÃO. AF_06/2022</t>
  </si>
  <si>
    <t>LUVA, PVC, SOLDÁVEL, DN 32MM, INSTALADO EM RAMAL OU SUB-RAMAL DE ÁGUA - FORNECIMENTO E INSTALAÇÃO. AF_06/2022</t>
  </si>
  <si>
    <t>LUVA, PVC, SOLDÁVEL, DN 40MM, INSTALADO EM PRUMADA DE ÁGUA - FORNECIMENTO E INSTALAÇÃO. AF_06/2022</t>
  </si>
  <si>
    <t>LUVA, PVC, SOLDÁVEL, DN 40MM, INSTALADO EM RAMAL DE DISTRIBUIÇÃO DE ÁGUA - FORNECIMENTO E INSTALAÇÃO. AF_06/2022</t>
  </si>
  <si>
    <t>LUVA, PVC, SOLDÁVEL, DN 50MM, INSTALADO EM PRUMADA DE ÁGUA - FORNECIMENTO E INSTALAÇÃO. AF_06/2022</t>
  </si>
  <si>
    <t>LUVA, PVC, SOLDÁVEL, DN 50MM, INSTALADO EM RAMAL DE DISTRIBUIÇÃO DE ÁGUA - FORNECIMENTO E INSTALAÇÃO. AF_06/2022</t>
  </si>
  <si>
    <t>LUVA, PVC, SOLDÁVEL, DN 60MM, INSTALADO EM PRUMADA DE ÁGUA - FORNECIMENTO E INSTALAÇÃO. AF_06/2022</t>
  </si>
  <si>
    <t>LUVA, PVC, SOLDÁVEL, DN 75MM, INSTALADO EM PRUMADA DE ÁGUA - FORNECIMENTO E INSTALAÇÃO. AF_06/2022</t>
  </si>
  <si>
    <t>LUVA, PVC, SOLDÁVEL, DN 85MM, INSTALADO EM PRUMADA DE ÁGUA - FORNECIMENTO E INSTALAÇÃO. AF_06/2022</t>
  </si>
  <si>
    <t>TE DE REDUÇÃO, 90 GRAUS, PVC, SOLDÁVEL, DN 50 MM X 20 MM, INSTALADO EM PRUMADA DE ÁGUA - FORNECIMENTO E INSTALAÇÃO. AF_06/2022</t>
  </si>
  <si>
    <t>TE DE REDUÇÃO, 90 GRAUS, PVC, SOLDÁVEL, DN 50 MM X 20 MM, INSTALADO EM RAMAL DE DISTRIBUIÇÃO DE ÁGUA - FORNECIMENTO E INSTALAÇÃO. AF_06/2022</t>
  </si>
  <si>
    <t>TE DE REDUÇÃO, 90 GRAUS, PVC, SOLDÁVEL, DN 50 MM X 32 MM, INSTALADO EM PRUMADA DE ÁGUA - FORNECIMENTO E INSTALAÇÃO. AF_06/2022</t>
  </si>
  <si>
    <t>TE DE REDUÇÃO, 90 GRAUS, PVC, SOLDÁVEL, DN 50 MM X 32 MM, INSTALADO EM RAMAL DE DISTRIBUIÇÃO DE ÁGUA - FORNECIMENTO E INSTALAÇÃO. AF_06/2022</t>
  </si>
  <si>
    <t>TE DE REDUÇÃO, PVC, SOLDÁVEL, DN 75MM X 50MM, INSTALADO EM PRUMADA DE ÁGUA - FORNECIMENTO E INSTALAÇÃO. AF_06/2022</t>
  </si>
  <si>
    <t>TE DE REDUÇÃO, PVC, SOLDÁVEL, DN 85MM X 60MM, INSTALADO EM PRUMADA DE ÁGUA - FORNECIMENTO E INSTALAÇÃO. AF_06/2022</t>
  </si>
  <si>
    <t>TE, PVC, SOLDÁVEL, DN 20MM, INSTALADO EM RAMAL DE DISTRIBUIÇÃO DE ÁGUA - FORNECIMENTO E INSTALAÇÃO. AF_06/2022</t>
  </si>
  <si>
    <t>TE, PVC, SOLDÁVEL, DN 20MM, INSTALADO EM RAMAL OU SUB-RAMAL DE ÁGUA - FORNECIMENTO E INSTALAÇÃO. AF_06/2022</t>
  </si>
  <si>
    <t>TE, PVC, SOLDÁVEL, DN 25MM, INSTALADO EM PRUMADA DE ÁGUA - FORNECIMENTO E INSTALAÇÃO. AF_06/2022</t>
  </si>
  <si>
    <t>TE, PVC, SOLDÁVEL, DN 25MM, INSTALADO EM RAMAL DE DISTRIBUIÇÃO DE ÁGUA - FORNECIMENTO E INSTALAÇÃO. AF_06/2022</t>
  </si>
  <si>
    <t>TE, PVC, SOLDÁVEL, DN 25MM, INSTALADO EM RAMAL OU SUB-RAMAL DE ÁGUA - FORNECIMENTO E INSTALAÇÃO. AF_06/2022</t>
  </si>
  <si>
    <t>TE, PVC, SOLDÁVEL, DN 32MM, INSTALADO EM PRUMADA DE ÁGUA - FORNECIMENTO E INSTALAÇÃO. AF_06/2022</t>
  </si>
  <si>
    <t>TE, PVC, SOLDÁVEL, DN 32MM, INSTALADO EM RAMAL DE DISTRIBUIÇÃO DE ÁGUA - FORNECIMENTO E INSTALAÇÃO. AF_06/2022</t>
  </si>
  <si>
    <t>TE, PVC, SOLDÁVEL, DN 32MM, INSTALADO EM RAMAL OU SUB-RAMAL DE ÁGUA - FORNECIMENTO E INSTALAÇÃO. AF_06/2022</t>
  </si>
  <si>
    <t>TE, PVC, SOLDÁVEL, DN 40MM, INSTALADO EM PRUMADA DE ÁGUA - FORNECIMENTO E INSTALAÇÃO. AF_06/2022</t>
  </si>
  <si>
    <t>TE, PVC, SOLDÁVEL, DN 40MM, INSTALADO EM RAMAL DE DISTRIBUIÇÃO DE ÁGUA - FORNECIMENTO E INSTALAÇÃO. AF_06/2022</t>
  </si>
  <si>
    <t>TE, PVC, SOLDÁVEL, DN 50MM, INSTALADO EM PRUMADA DE ÁGUA - FORNECIMENTO E INSTALAÇÃO. AF_06/2022</t>
  </si>
  <si>
    <t>TE, PVC, SOLDÁVEL, DN 50MM, INSTALADO EM RAMAL DE DISTRIBUIÇÃO DE ÁGUA - FORNECIMENTO E INSTALAÇÃO. AF_06/2022</t>
  </si>
  <si>
    <t>TE, PVC, SOLDÁVEL, DN 60MM, INSTALADO EM PRUMADA DE ÁGUA - FORNECIMENTO E INSTALAÇÃO. AF_06/2022</t>
  </si>
  <si>
    <t>TE, PVC, SOLDÁVEL, DN 75MM, INSTALADO EM PRUMADA DE ÁGUA - FORNECIMENTO E INSTALAÇÃO. AF_06/2022</t>
  </si>
  <si>
    <t>TE, PVC, SOLDÁVEL, DN 85MM, INSTALADO EM PRUMADA DE ÁGUA - FORNECIMENTO E INSTALAÇÃO. AF_06/2022</t>
  </si>
  <si>
    <t>TUBO, PVC, SOLDÁVEL, DE 20MM, INSTALADO EM RAMAL DE DISTRIBUIÇÃO DE ÁGUA - FORNECIMENTO E INSTALAÇÃO. AF_06/2022</t>
  </si>
  <si>
    <t>TUBO, PVC, SOLDÁVEL, DE 20MM, INSTALADO EM RAMAL OU SUB-RAMAL DE ÁGUA - FORNECIMENTO E INSTALAÇÃO. AF_06/2022</t>
  </si>
  <si>
    <t>TUBO, PVC, SOLDÁVEL, DE 25MM, INSTALADO EM PRUMADA DE ÁGUA - FORNECIMENTO E INSTALAÇÃO. AF_06/2022</t>
  </si>
  <si>
    <t>TUBO, PVC, SOLDÁVEL, DE 25MM, INSTALADO EM RAMAL DE DISTRIBUIÇÃO DE ÁGUA - FORNECIMENTO E INSTALAÇÃO. AF_06/2022</t>
  </si>
  <si>
    <t>TUBO, PVC, SOLDÁVEL, DE 25MM, INSTALADO EM RAMAL OU SUB-RAMAL DE ÁGUA - FORNECIMENTO E INSTALAÇÃO. AF_06/2022</t>
  </si>
  <si>
    <t>TUBO, PVC, SOLDÁVEL, DE 32MM, INSTALADO EM PRUMADA DE ÁGUA - FORNECIMENTO E INSTALAÇÃO. AF_06/2022</t>
  </si>
  <si>
    <t>TUBO, PVC, SOLDÁVEL, DE 32MM, INSTALADO EM RAMAL DE DISTRIBUIÇÃO DE ÁGUA - FORNECIMENTO E INSTALAÇÃO. AF_06/2022</t>
  </si>
  <si>
    <t>TUBO, PVC, SOLDÁVEL, DE 32MM, INSTALADO EM RAMAL OU SUB-RAMAL DE ÁGUA - FORNECIMENTO E INSTALAÇÃO. AF_06/2022</t>
  </si>
  <si>
    <t>TUBO, PVC, SOLDÁVEL, DE 40MM, INSTALADO EM PRUMADA DE ÁGUA - FORNECIMENTO E INSTALAÇÃO. AF_06/2022</t>
  </si>
  <si>
    <t>TUBO, PVC, SOLDÁVEL, DE 40MM, INSTALADO EM RAMAL DE DISTRIBUIÇÃO DE ÁGUA - FORNECIMENTO E INSTALAÇÃO. AF_06/2022</t>
  </si>
  <si>
    <t>TUBO, PVC, SOLDÁVEL, DE 50MM, INSTALADO EM PRUMADA DE ÁGUA - FORNECIMENTO E INSTALAÇÃO. AF_06/2022</t>
  </si>
  <si>
    <t>TUBO, PVC, SOLDÁVEL, DE 50MM, INSTALADO EM RAMAL DE DISTRIBUIÇÃO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</si>
  <si>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</si>
  <si>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</si>
  <si>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</si>
  <si>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TÊ COM BUCHA DE LATÃO NA BOLSA CENTRAL, PVC, SOLDÁVEL, DN 20MM X 1/2, INSTALADO EM RAMAL OU SUB-RAMAL DE ÁGUA - FORNECIMENTO E INSTALAÇÃO. AF_06/2022</t>
  </si>
  <si>
    <t>TÊ COM BUCHA DE LATÃO NA BOLSA CENTRAL, PVC, SOLDÁVEL, DN 25MM X 1/2, INSTALADO EM RAMAL OU SUB-RAMAL DE ÁGUA - FORNECIMENTO E INSTALAÇÃO. AF_06/2022</t>
  </si>
  <si>
    <t>TÊ COM BUCHA DE LATÃO NA BOLSA CENTRAL, PVC, SOLDÁVEL, DN 25MM X 3/4, INSTALADO EM RAMAL OU SUB-RAMAL DE ÁGUA - FORNECIMENTO E INSTALAÇÃO. AF_06/2022</t>
  </si>
  <si>
    <t>TÊ COM BUCHA DE LATÃO NA BOLSA CENTRAL, PVC, SOLDÁVEL, DN 32MM X 3/4, INSTALADO EM RAMAL DE DISTRIBUIÇÃO DE ÁGUA - FORNECIMENTO E INSTALAÇÃO. AF_06/2022</t>
  </si>
  <si>
    <t>TÊ COM BUCHA DE LATÃO NA BOLSA CENTRAL, PVC, SOLDÁVEL, DN 32MM X 3/4, INSTALADO EM RAMAL OU SUB-RAMAL DE ÁGUA - FORNECIMENTO E INSTALAÇÃO. AF_06/2022</t>
  </si>
  <si>
    <t>TÊ DE REDUÇÃO, PVC, SOLDÁVEL, DN 25MM X 20MM, INSTALADO EM RAMAL DE DISTRIBUIÇÃO DE ÁGUA - FORNECIMENTO E INSTALAÇÃO. AF_06/2022</t>
  </si>
  <si>
    <t>TÊ DE REDUÇÃO, PVC, SOLDÁVEL, DN 25MM X 20MM, INSTALADO EM RAMAL OU SUB-RAMAL DE ÁGUA - FORNECIMENTO E INSTALAÇÃO. AF_06/2022</t>
  </si>
  <si>
    <t>TÊ DE REDUÇÃO, PVC, SOLDÁVEL, DN 32MM X 25MM, INSTALADO EM PRUMADA DE ÁGUA - FORNECIMENTO E INSTALAÇÃO. AF_06/2022</t>
  </si>
  <si>
    <t>TÊ DE REDUÇÃO, PVC, SOLDÁVEL, DN 32MM X 25MM, INSTALADO EM RAMAL DE DISTRIBUIÇÃO DE ÁGUA - FORNECIMENTO E INSTALAÇÃO. AF_06/2022</t>
  </si>
  <si>
    <t>TÊ DE REDUÇÃO, PVC, SOLDÁVEL, DN 32MM X 25MM, INSTALADO EM RAMAL OU SUB-RAMAL DE ÁGUA - FORNECIMENTO E INSTALAÇÃO. AF_06/2022</t>
  </si>
  <si>
    <t>TÊ DE REDUÇÃO, PVC, SOLDÁVEL, DN 40MM X 32MM, INSTALADO EM PRUMADA DE ÁGUA - FORNECIMENTO E INSTALAÇÃO. AF_06/2022</t>
  </si>
  <si>
    <t>TÊ DE REDUÇÃO, PVC, SOLDÁVEL, DN 40MM X 32MM, INSTALADO EM RAMAL DE DISTRIBUIÇÃO DE ÁGUA - FORNECIMENTO E INSTALAÇÃO. AF_06/2022</t>
  </si>
  <si>
    <t>TÊ DE REDUÇÃO, PVC, SOLDÁVEL, DN 50MM X 25MM, INSTALADO EM PRUMADA DE ÁGUA - FORNECIMENTO E INSTALAÇÃO. AF_06/2022</t>
  </si>
  <si>
    <t>TÊ DE REDUÇÃO, PVC, SOLDÁVEL, DN 50MM X 25MM, INSTALADO EM RAMAL DE DISTRIBUIÇÃO DE ÁGUA - FORNECIMENTO E INSTALAÇÃO. AF_06/2022</t>
  </si>
  <si>
    <t>TÊ DE REDUÇÃO, PVC, SOLDÁVEL, DN 50MM X 40MM, INSTALADO EM PRUMADA DE ÁGUA - FORNECIMENTO E INSTALAÇÃO. AF_06/2022</t>
  </si>
  <si>
    <t>TÊ DE REDUÇÃO, PVC, SOLDÁVEL, DN 50MM X 40MM, INSTALADO EM RAMAL DE DISTRIBUIÇÃO DE ÁGUA - FORNECIMENTO E INSTALAÇÃO. AF_06/2022</t>
  </si>
  <si>
    <t>TÊ SOLDÁVEL E COM ROSCA NA BOLSA CENTRAL, PVC, SOLDÁVEL, DN 20MM X 1/2, INSTALADO EM RAMAL DE DISTRIBUIÇÃO DE ÁGUA - FORNECIMENTO E INSTALAÇÃO. AF_06/2022</t>
  </si>
  <si>
    <t>UNIÃO, PVC, SOLDÁVEL, DN 20MM, INSTALADO EM RAMAL DE DISTRIBUIÇÃO DE ÁGUA - FORNECIMENTO E INSTALAÇÃO. AF_06/2022</t>
  </si>
  <si>
    <t>UNIÃO, PVC, SOLDÁVEL, DN 20MM, INSTALADO EM RAMAL OU SUB-RAMAL DE ÁGUA - FORNECIMENTO E INSTALAÇÃO. AF_06/2022</t>
  </si>
  <si>
    <t>UNIÃO, PVC, SOLDÁVEL, DN 25MM, INSTALADO EM PRUMADA DE ÁGUA - FORNECIMENTO E INSTALAÇÃO. AF_06/2022</t>
  </si>
  <si>
    <t>UNIÃO, PVC, SOLDÁVEL, DN 25MM, INSTALADO EM RAMAL DE DISTRIBUIÇÃO DE ÁGUA - FORNECIMENTO E INSTALAÇÃO. AF_06/2022</t>
  </si>
  <si>
    <t>UNIÃO, PVC, SOLDÁVEL, DN 25MM, INSTALADO EM RAMAL OU SUB-RAMAL DE ÁGUA - FORNECIMENTO E INSTALAÇÃO. AF_06/2022</t>
  </si>
  <si>
    <t>UNIÃO, PVC, SOLDÁVEL, DN 32MM, INSTALADO EM PRUMADA DE ÁGUA - FORNECIMENTO E INSTALAÇÃO. AF_06/2022</t>
  </si>
  <si>
    <t>UNIÃO, PVC, SOLDÁVEL, DN 32MM, INSTALADO EM RAMAL DE DISTRIBUIÇÃO DE ÁGUA - FORNECIMENTO E INSTALAÇÃO. AF_06/2022</t>
  </si>
  <si>
    <t>UNIÃO, PVC, SOLDÁVEL, DN 32MM, INSTALADO EM RAMAL OU SUB-RAMAL DE ÁGUA - FORNECIMENTO E INSTALAÇÃO. AF_06/2022</t>
  </si>
  <si>
    <t>UNIÃO, PVC, SOLDÁVEL, DN 40MM, INSTALADO EM PRUMADA DE ÁGUA - FORNECIMENTO E INSTALAÇÃO. AF_06/2022</t>
  </si>
  <si>
    <t>UNIÃO, PVC, SOLDÁVEL, DN 40MM, INSTALADO EM RAMAL DE DISTRIBUIÇÃO DE ÁGUA - FORNECIMENTO E INSTALAÇÃO. AF_06/2022</t>
  </si>
  <si>
    <t>UNIÃO, PVC, SOLDÁVEL, DN 50MM, INSTALADO EM PRUMADA DE ÁGUA - FORNECIMENTO E INSTALAÇÃO. AF_06/2022</t>
  </si>
  <si>
    <t>UNIÃO, PVC, SOLDÁVEL, DN 50MM, INSTALADO EM RAMAL DE DISTRIBUIÇÃO DE ÁGUA - FORNECIMENTO E INSTALAÇÃO. AF_06/2022</t>
  </si>
  <si>
    <t>UNIÃO, PVC, SOLDÁVEL, DN 60MM, INSTALADO EM PRUMADA DE ÁGUA - FORNECIMENTO E INSTALAÇÃO. AF_06/2022</t>
  </si>
  <si>
    <t>UNIÃO, PVC, SOLDÁVEL, DN 75MM, INSTALADO EM PRUMADA DE ÁGUA - FORNECIMENTO E INSTALAÇÃO. AF_06/2022</t>
  </si>
  <si>
    <t>UNIÃO, PVC, SOLDÁVEL, DN 85MM, INSTALADO EM PRUMADA DE ÁGUA - FORNECIMENTO E INSTALAÇÃO. AF_06/2022</t>
  </si>
  <si>
    <t>Instalações Prediais de Água Quente em CPVC</t>
  </si>
  <si>
    <t>ADAPTADOR, CPVC, SOLDÁVEL, DN 22MM, INSTALADO EM RAMAL DE DISTRIBUIÇÃO DE ÁGUA FORNECIMENTO E INSTALAÇÃO. AF_06/2022</t>
  </si>
  <si>
    <t>ADAPTADOR, CPVC, SOLDÁVEL, DN15MM, INSTALADO EM RAMAL OU SUB-RAMAL DE ÁGUA FORNECIMENTO E INSTALAÇÃO. AF_06/2022</t>
  </si>
  <si>
    <t>ADAPTADOR, CPVC, SOLDÁVEL, DN22MM, INSTALADO EM RAMAL OU SUB-RAMAL DE ÁGUA FORNECIMENTO E INSTALAÇÃO. AF_06/2022</t>
  </si>
  <si>
    <t>BUCHA DE REDUÇÃO, CPVC, SOLDÁVEL, DN 28MM X 22MM, INSTALADO EM RAMAL DE DISTRIBUIÇÃO DE ÁGUA - FORNECIMENTO E INSTALAÇÃO. AF_06/2022</t>
  </si>
  <si>
    <t>BUCHA DE REDUÇÃO, CPVC, SOLDÁVEL, DN 42MM X 22MM, INSTALADO EM RAMAL DE DISTRIBUIÇÃO DE ÁGUA - FORNECIMENTO E INSTALAÇÃO. AF_06/2022</t>
  </si>
  <si>
    <t>BUCHA DE REDUÇÃO, CPVC, SOLDÁVEL, DN22MM X 15MM, INSTALADO EM RAMAL OU SUB-RAMAL DE ÁGUA FORNECIMENTO E INSTALAÇÃO. AF_06/2022</t>
  </si>
  <si>
    <t>BUCHA DE REDUÇÃO, CPVC, SOLDÁVEL, DN28MM X 22MM, INSTALADO EM RAMAL OU SUB-RAMAL DE ÁGUA FORNECIMENTO E INSTALAÇÃO. AF_06/2022</t>
  </si>
  <si>
    <t>BUCHA DE REDUÇÃO, CPVC, SOLDÁVEL, DN35MM X 28MM, INSTALADO EM RAMAL DE DISTRIBUIÇÃO DE ÁGUA - FORNECIMENTO E INSTALAÇÃO. AF_06/2022</t>
  </si>
  <si>
    <t>BUCHA DE REDUÇÃO, CPVC, SOLDÁVEL, DN35MM X 28MM, INSTALADO EM RAMAL OU SUB-RAMAL DE ÁGUA FORNECIMENTO E INSTALAÇÃO. AF_06/2022</t>
  </si>
  <si>
    <t>CONECTOR, CPVC, SOLDÁVEL, DN 15MM X 1/2, INSTALADO EM RAMAL OU SUB-RAMAL DE ÁGUA FORNECIMENTO E INSTALAÇÃO. AF_06/2022</t>
  </si>
  <si>
    <t>CONECTOR, CPVC, SOLDÁVEL, DN 22MM X 1/2, INSTALADO EM RAMAL OU SUB-RAMAL DE ÁGUA FORNECIMENTO E INSTALAÇÃO. AF_06/2022</t>
  </si>
  <si>
    <t>CONECTOR, CPVC, SOLDÁVEL, DN 28MM X 1, INSTALADO EM RAMAL DE DISTRIBUIÇÃO DE ÁGUA FORNECIMENTO E INSTALAÇÃO. AF_06/2022</t>
  </si>
  <si>
    <t>CONECTOR, CPVC, SOLDÁVEL, DN 28MM X 1, INSTALADO EM RAMAL OU SUB-RAMAL DE ÁGUA FORNECIMENTO E INSTALAÇÃO. AF_06/2022</t>
  </si>
  <si>
    <t>CONECTOR, CPVC, SOLDÁVEL, DN 35MM X 1 1/4, INSTALADO EM PRUMADA DE ÁGUA FORNECIMENTO E INSTALAÇÃO. AF_06/2022</t>
  </si>
  <si>
    <t>CONECTOR, CPVC, SOLDÁVEL, DN 35MM X 1 1/4, INSTALADO EM RAMAL DE DISTRIBUIÇÃO DE ÁGUA - FORNECIMENTO E INSTALAÇÃO. AF_06/2022</t>
  </si>
  <si>
    <t>CONECTOR, CPVC, SOLDÁVEL, DN 35MM X 1 1/4, INSTALADO EM RAMAL OU SUB-RAMAL DE ÁGUA FORNECIMENTO E INSTALAÇÃO. AF_06/2022</t>
  </si>
  <si>
    <t>CONECTOR, CPVC, SOLDÁVEL, DN 42MM X 1.1/2", INSTALADO EM RAMAL DE DISTRIBUIÇÃO DE ÁGUA - FORNECIMENTO E INSTALAÇÃO. AF_06/2022</t>
  </si>
  <si>
    <t>CONECTOR, CPVC, SOLDÁVEL, DN 42MM X 1.1/2, INSTALADO EM PRUMADA DE ÁGUA FORNECIMENTO E INSTALAÇÃO. AF_06/2022</t>
  </si>
  <si>
    <t>CONECTOR, CPVC, SOLDÁVEL, DN22MM X 3/4", INSTALADO EM RAMAL OU SUB-RAMAL DE ÁGUA - FORNECIMENTO E INSTALAÇÃO. AF_06/2022</t>
  </si>
  <si>
    <t>CURVA 90 GRAUS, CPVC, SOLDÁVEL, DN 15MM, INSTALADO EM RAMAL OU SUB-RAMAL DE ÁGUA - FORNECIMENTO E INSTALAÇÃO. AF_06/2022</t>
  </si>
  <si>
    <t>CURVA 90 GRAUS, CPVC, SOLDÁVEL, DN 22MM, INSTALADO EM RAMAL DE DISTRIBUIÇÃO DE ÁGUA - FORNECIMENTO E INSTALAÇÃO. AF_06/2022</t>
  </si>
  <si>
    <t>CURVA 90 GRAUS, CPVC, SOLDÁVEL, DN 22MM, INSTALADO EM RAMAL OU SUB-RAMAL DE ÁGUA - FORNECIMENTO E INSTALAÇÃO. AF_06/2022</t>
  </si>
  <si>
    <t>CURVA 90 GRAUS, CPVC, SOLDÁVEL, DN 28MM, INSTALADO EM RAMAL DE DISTRIBUIÇÃO DE ÁGUA FORNECIMENTO E INSTALAÇÃO. AF_06/2022</t>
  </si>
  <si>
    <t>CURVA 90 GRAUS, CPVC, SOLDÁVEL, DN 28MM, INSTALADO EM RAMAL OU SUB-RAMAL DE ÁGUA FORNECIMENTO E INSTALAÇÃO. AF_06/2022</t>
  </si>
  <si>
    <t>CURVA DE TRANSPOSIÇÃO, CPVC, SOLDÁVEL, DN 22MM, INSTALADO EM RAMAL DE DISTRIBUIÇÃO DE ÁGUA FORNECIMENTO E INSTALAÇÃO. AF_06/2022</t>
  </si>
  <si>
    <t>CURVA DE TRANSPOSIÇÃO, CPVC, SOLDÁVEL, DN15MM, INSTALADO EM RAMAL OU SUB-RAMAL DE ÁGUA FORNECIMENTO E INSTALAÇÃO. AF_06/2022</t>
  </si>
  <si>
    <t>CURVA DE TRANSPOSIÇÃO, CPVC, SOLDÁVEL, DN22MM, INSTALADO EM RAMAL OU SUB-RAMAL DE ÁGUA FORNECIMENTO E INSTALAÇÃO. AF_06/2022</t>
  </si>
  <si>
    <t>JOELHO 45 GRAUS, CPVC, SOLDÁVEL, DN 15MM, INSTALADO EM RAMAL OU SUB-RAMAL DE ÁGUA - FORNECIMENTO E INSTALAÇÃO. AF_06/2022</t>
  </si>
  <si>
    <t>JOELHO 45 GRAUS, CPVC, SOLDÁVEL, DN 22MM, INSTALADO EM RAMAL DE DISTRIBUIÇÃO DE ÁGUA FORNECIMENTO E INSTALAÇÃO. AF_06/2022</t>
  </si>
  <si>
    <t>JOELHO 45 GRAUS, CPVC, SOLDÁVEL, DN 22MM, INSTALADO EM RAMAL OU SUB-RAMAL DE ÁGUA - FORNECIMENTO E INSTALAÇÃO. AF_06/2022</t>
  </si>
  <si>
    <t>JOELHO 45 GRAUS, CPVC, SOLDÁVEL, DN 28MM, INSTALADO EM RAMAL DE DISTRIBUIÇÃO DE ÁGUA FORNECIMENTO E INSTALAÇÃO. AF_06/2022</t>
  </si>
  <si>
    <t>JOELHO 45 GRAUS, CPVC, SOLDÁVEL, DN 28MM, INSTALADO EM RAMAL OU SUB-RAMAL DE ÁGUA FORNECIMENTO E INSTALAÇÃO. AF_06/2022</t>
  </si>
  <si>
    <t>JOELHO 45 GRAUS, CPVC, SOLDÁVEL, DN 35MM, INSTALADO EM PRUMADA DE ÁGUA - FORNECIMENTO E INSTALAÇÃO. AF_06/2022</t>
  </si>
  <si>
    <t>JOELHO 45 GRAUS, CPVC, SOLDÁVEL, DN 35MM, INSTALADO EM RAMAL DE DISTRIBUIÇÃO DE ÁGUA FORNECIMENTO E INSTALAÇÃO. AF_06/2022</t>
  </si>
  <si>
    <t>JOELHO 45 GRAUS, CPVC, SOLDÁVEL, DN 35MM, INSTALADO EM RAMAL OU SUB-RAMAL DE ÁGUA FORNECIMENTO E INSTALAÇÃO. AF_06/2022</t>
  </si>
  <si>
    <t>JOELHO 45 GRAUS, CPVC, SOLDÁVEL, DN 42MM, INSTALADO EM PRUMADA DE ÁGUA FORNECIMENTO E INSTALAÇÃO. AF_06/2022</t>
  </si>
  <si>
    <t>JOELHO 45 GRAUS, CPVC, SOLDÁVEL, DN 42MM, INSTALADO EM RAMAL DE DISTRIBUIÇÃO DE ÁGUA - FORNECIMENTO E INSTALAÇÃO. AF_06/2022</t>
  </si>
  <si>
    <t>JOELHO 45 GRAUS, CPVC, SOLDÁVEL, DN 54MM, INSTALADO EM PRUMADA DE ÁGUA FORNECIMENTO E INSTALAÇÃO. AF_06/2022</t>
  </si>
  <si>
    <t>JOELHO 45 GRAUS, CPVC, SOLDÁVEL, DN 73MM, INSTALADO EM PRUMADA DE ÁGUA FORNECIMENTO E INSTALAÇÃO. AF_06/2022</t>
  </si>
  <si>
    <t>JOELHO 45 GRAUS, CPVC, SOLDÁVEL, DN 89MM, INSTALADO EM PRUMADA DE ÁGUA FORNECIMENTO E INSTALAÇÃO. AF_06/2022</t>
  </si>
  <si>
    <t>JOELHO 90 GRAUS, CPVC, SOLDÁVEL, DN 15MM, INSTALADO EM RAMAL OU SUB-RAMAL DE ÁGUA - FORNECIMENTO E INSTALAÇÃO. AF_06/2022</t>
  </si>
  <si>
    <t>JOELHO 90 GRAUS, CPVC, SOLDÁVEL, DN 22MM, INSTALADO EM RAMAL DE DISTRIBUIÇÃO DE ÁGUA FORNECIMENTO E INSTALAÇÃO. AF_06/2022</t>
  </si>
  <si>
    <t>JOELHO 90 GRAUS, CPVC, SOLDÁVEL, DN 22MM, INSTALADO EM RAMAL OU SUB-RAMAL DE ÁGUA - FORNECIMENTO E INSTALAÇÃO. AF_06/2022</t>
  </si>
  <si>
    <t>JOELHO 90 GRAUS, CPVC, SOLDÁVEL, DN 28MM, INSTALADO EM RAMAL DE DISTRIBUIÇÃO DE ÁGUA FORNECIMENTO E INSTALAÇÃO. AF_06/2022</t>
  </si>
  <si>
    <t>JOELHO 90 GRAUS, CPVC, SOLDÁVEL, DN 28MM, INSTALADO EM RAMAL OU SUB-RAMAL DE ÁGUA - FORNECIMENTO E INSTALAÇÃO. AF_06/2022</t>
  </si>
  <si>
    <t>JOELHO 90 GRAUS, CPVC, SOLDÁVEL, DN 35MM, INSTALADO EM PRUMADA DE ÁGUA FORNECIMENTO E INSTALAÇÃO. AF_06/2022</t>
  </si>
  <si>
    <t>JOELHO 90 GRAUS, CPVC, SOLDÁVEL, DN 35MM, INSTALADO EM RAMAL DE DISTRIBUIÇÃO DE ÁGUA FORNECIMENTO E INSTALAÇÃO. AF_06/2022</t>
  </si>
  <si>
    <t>JOELHO 90 GRAUS, CPVC, SOLDÁVEL, DN 35MM, INSTALADO EM RAMAL OU SUB-RAMAL DE ÁGUA FORNECIMENTO E INSTALAÇÃO. AF_06/2022</t>
  </si>
  <si>
    <t>JOELHO 90 GRAUS, CPVC, SOLDÁVEL, DN 42MM, INSTALADO EM PRUMADA DE ÁGUA FORNECIMENTO E INSTALAÇÃO. AF_06/2022</t>
  </si>
  <si>
    <t>JOELHO 90 GRAUS, CPVC, SOLDÁVEL, DN 42MM, INSTALADO EM RAMAL DE DISTRIBUIÇÃO DE ÁGUA - FORNECIMENTO E INSTALAÇÃO. AF_06/2022</t>
  </si>
  <si>
    <t>JOELHO 90 GRAUS, CPVC, SOLDÁVEL, DN 54MM, INSTALADO EM PRUMADA DE ÁGUA FORNECIMENTO E INSTALAÇÃO. AF_06/2022</t>
  </si>
  <si>
    <t>JOELHO 90 GRAUS, CPVC, SOLDÁVEL, DN 73MM, INSTALADO EM PRUMADA DE ÁGUA FORNECIMENTO E INSTALAÇÃO. AF_06/2022</t>
  </si>
  <si>
    <t>JOELHO 90 GRAUS, CPVC, SOLDÁVEL, DN 89MM, INSTALADO EM PRUMADA DE ÁGUA FORNECIMENTO E INSTALAÇÃO. AF_06/2022</t>
  </si>
  <si>
    <t>JOELHO DE TRANSIÇÃO, 90 GRAUS, CPVC, SOLDÁVEL, DN 15MM X 1/2",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</si>
  <si>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</si>
  <si>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</si>
  <si>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LUVA DE CORRER, CPVC, SOLDÁVEL, DN 15MM, INSTALADO EM RAMAL OU SUB-RAMAL DE ÁGUA FORNECIMENTO E INSTALAÇÃO. AF_06/2022</t>
  </si>
  <si>
    <t>LUVA DE CORRER, CPVC, SOLDÁVEL, DN 22MM, INSTALADO EM RAMAL DE DISTRIBUIÇÃO DE ÁGUA FORNECIMENTO E INSTALAÇÃO. AF_12/2014</t>
  </si>
  <si>
    <t>LUVA DE CORRER, CPVC, SOLDÁVEL, DN 22MM, INSTALADO EM RAMAL OU SUB-RAMAL DE ÁGUA FORNECIMENTO E INSTALAÇÃO. AF_06/2022</t>
  </si>
  <si>
    <t>LUVA DE CORRER, CPVC, SOLDÁVEL, DN 28MM, INSTALADO EM RAMAL DE DISTRIBUIÇÃO DE ÁGUA FORNECIMENTO E INSTALAÇÃO. AF_06/2022</t>
  </si>
  <si>
    <t>LUVA DE CORRER, CPVC, SOLDÁVEL, DN 28MM, INSTALADO EM RAMAL OU SUB-RAMAL DE ÁGUA FORNECIMENTO E INSTALAÇÃO. AF_06/2022</t>
  </si>
  <si>
    <t>LUVA DE CORRER, CPVC, SOLDÁVEL, DN 35MM, INSTALADO EM PRUMADA DE ÁGUA FORNECIMENTO E INSTALAÇÃO. AF_06/2022</t>
  </si>
  <si>
    <t>LUVA DE CORRER, CPVC, SOLDÁVEL, DN 35MM, INSTALADO EM RAMAL DE DISTRIBUIÇÃO DE ÁGUA - FORNECIMENTO E INSTALAÇÃO. AF_06/2022</t>
  </si>
  <si>
    <t>LUVA DE CORRER, CPVC, SOLDÁVEL, DN 35MM, INSTALADO EM RAMAL OU SUB-RAMAL DE ÁGUA FORNECIMENTO E INSTALAÇÃO. AF_06/2022</t>
  </si>
  <si>
    <t>LUVA DE CORRER, CPVC, SOLDÁVEL, DN 42MM, INSTALADO EM PRUMADA DE ÁGUA FORNECIMENTO E INSTALAÇÃO. AF_06/2022</t>
  </si>
  <si>
    <t>LUVA DE CORRER, CPVC, SOLDÁVEL, DN 42MM, INSTALADO EM RAMAL DE DISTRIBUIÇÃO DE ÁGUA - FORNECIMENTO E INSTALAÇÃO. AF_06/2022</t>
  </si>
  <si>
    <t>LUVA DE TRANSIÇÃO, CPVC, SOLDÁVEL, DN 22MM X 25MM, INSTALADO EM RAMAL DE DISTRIBUIÇÃO DE ÁGUA FORNECIMENTO E INSTALAÇÃO. AF_06/2022</t>
  </si>
  <si>
    <t>LUVA DE TRANSIÇÃO, CPVC, SOLDÁVEL, DN 54MM X 2, INSTALADO EM PRUMADA DE ÁGUA FORNECIMENTO E INSTALAÇÃO. AF_06/2022</t>
  </si>
  <si>
    <t>LUVA DE TRANSIÇÃO, CPVC, SOLDÁVEL, DN15MM X 1/2", INSTALADO EM RAMAL OU SUB-RAMAL DE ÁGUA - FORNECIMENTO E INSTALAÇÃO. AF_06/2022</t>
  </si>
  <si>
    <t>LUVA DE TRANSIÇÃO, CPVC, SOLDÁVEL, DN22MM X 25MM, INSTALADO EM RAMAL OU SUB-RAMAL DE ÁGUA - FORNECIMENTO E INSTALAÇÃO. AF_06/2022</t>
  </si>
  <si>
    <t>LUVA DE TRANSIÇÃO, CPVC, SOLDÁVEL, DN42MM X 1.1/2", INSTALADO EM RAMAL DE DISTRIBUIÇÃO DE ÁGUA - FORNECIMENTO E INSTALAÇÃO. AF_06/2022</t>
  </si>
  <si>
    <t>LUVA DE TRANSIÇÃO, CPVC, SOLDÁVEL, DN42MM X 1.1/2, INSTALADO EM PRUMADA DE ÁGUA FORNECIMENTO E INSTALAÇÃO. AF_06/2022</t>
  </si>
  <si>
    <t>LUVA, CPVC, SOLDÁVEL, DN 15MM, INSTALADO EM RAMAL OU SUB-RAMAL DE ÁGUA - FORNECIMENTO E INSTALAÇÃO. AF_06/2022</t>
  </si>
  <si>
    <t>LUVA, CPVC, SOLDÁVEL, DN 22MM, INSTALADO EM RAMAL DE DISTRIBUIÇÃO DE ÁGUA FORNECIMENTO E INSTALAÇÃO. AF_06/2022</t>
  </si>
  <si>
    <t>LUVA, CPVC, SOLDÁVEL, DN 22MM, INSTALADO EM RAMAL OU SUB-RAMAL DE ÁGUA FORNECIMENTO E INSTALAÇÃO. AF_06/2022</t>
  </si>
  <si>
    <t>LUVA, CPVC, SOLDÁVEL, DN 28MM, INSTALADO EM RAMAL DE DISTRIBUIÇÃO DE ÁGUA FORNECIMENTO E INSTALAÇÃO. AF_06/2022</t>
  </si>
  <si>
    <t>LUVA, CPVC, SOLDÁVEL, DN 28MM, INSTALADO EM RAMAL OU SUB-RAMAL DE ÁGUA FORNECIMENTO E INSTALAÇÃO. AF_06/2022</t>
  </si>
  <si>
    <t>LUVA, CPVC, SOLDÁVEL, DN 35MM, INSTALADO EM PRUMADA DE ÁGUA FORNECIMENTO E INSTALAÇÃO. AF_06/2022</t>
  </si>
  <si>
    <t>LUVA, CPVC, SOLDÁVEL, DN 35MM, INSTALADO EM RAMAL DE DISTRIBUIÇÃO DE ÁGUA - FORNECIMENTO E INSTALAÇÃO. AF_06/2022</t>
  </si>
  <si>
    <t>LUVA, CPVC, SOLDÁVEL, DN 35MM, INSTALADO EM RAMAL OU SUB-RAMAL DE ÁGUA FORNECIMENTO E INSTALAÇÃO. AF_06/2022</t>
  </si>
  <si>
    <t>LUVA, CPVC, SOLDÁVEL, DN 42MM, INSTALADO EM PRUMADA DE ÁGUA FORNECIMENTO E INSTALAÇÃO. AF_06/2022</t>
  </si>
  <si>
    <t>LUVA, CPVC, SOLDÁVEL, DN 42MM, INSTALADO EM RAMAL DE DISTRIBUIÇÃO DE ÁGUA - FORNECIMENTO E INSTALAÇÃO. AF_06/2022</t>
  </si>
  <si>
    <t>LUVA, CPVC, SOLDÁVEL, DN 54MM, INSTALADO EM PRUMADA DE ÁGUA FORNECIMENTO E INSTALAÇÃO. AF_06/2022</t>
  </si>
  <si>
    <t>LUVA, CPVC, SOLDÁVEL, DN 73MM, INSTALADO EM PRUMADA DE ÁGUA FORNECIMENTO E INSTALAÇÃO. AF_06/2022</t>
  </si>
  <si>
    <t>LUVA, CPVC, SOLDÁVEL, DN 89MM, INSTALADO EM PRUMADA DE ÁGUA FORNECIMENTO E INSTALAÇÃO. AF_06/2022</t>
  </si>
  <si>
    <t>TE DE REDUÇÃO, CPVC, SOLDÁVEL, DN 22 X 15 MM, INSTALADO EM RAMAL OU SUB-RAMAL DE ÁGUA - FORNECIMENTO E INSTALAÇÃO. AF_06/2022</t>
  </si>
  <si>
    <t>TE DE REDUÇÃO, CPVC, SOLDÁVEL, DN 28 X 22 MM, INSTALADO EM RAMAL DE DISTRIBUIÇÃO DE ÁGUA - FORNECIMENTO E INSTALAÇÃO. AF_06/2022</t>
  </si>
  <si>
    <t>TE DE REDUÇÃO, CPVC, SOLDÁVEL, DN 28 X 22 MM, INSTALADO EM RAMAL OU SUB-RAMAL DE ÁGUA - FORNECIMENTO E INSTALAÇÃO. AF_06/2022</t>
  </si>
  <si>
    <t>TE DE REDUÇÃO, CPVC, SOLDÁVEL, DN 35 X 28 MM, INSTALADO EM RAMAL DE DISTRIBUIÇÃO DE ÁGUA - FORNECIMENTO E INSTALAÇÃO. AF_06/2022</t>
  </si>
  <si>
    <t>TE DE REDUÇÃO, CPVC, SOLDÁVEL, DN 35 X 28 MM, INSTALADO EM RAMAL OU SUB-RAMAL DE ÁGUA - FORNECIMENTO E INSTALAÇÃO. AF_06/2022</t>
  </si>
  <si>
    <t>TE DE REDUÇÃO, CPVC, SOLDÁVEL, DN 42 X 35 MM, INSTALADO EM PRUMADA DE ÁGUA - FORNECIMENTO E INSTALAÇÃO. AF_06/2022</t>
  </si>
  <si>
    <t>TE DE REDUÇÃO, CPVC, SOLDÁVEL, DN 42 X 35 MM, INSTALADO EM RAMAL DE DISTRIBUIÇÃO DE ÁGUA - FORNECIMENTO E INSTALAÇÃO. AF_06/2022</t>
  </si>
  <si>
    <t>TE DE TRANSIÇÃO, CPVC, SOLDÁVEL, DN 15MM X 1/2, INSTALADO EM RAMAL OU SUB-RAMAL DE ÁGUA FORNECIMENTO E INSTALAÇÃO. AF_06/2022</t>
  </si>
  <si>
    <t>TE DE TRANSIÇÃO, CPVC, SOLDÁVEL, DN 22MM X 1/2, INSTALADO EM RAMAL OU SUB-RAMAL DE ÁGUA FORNECIMENTO E INSTALAÇÃO. AF_06/2022</t>
  </si>
  <si>
    <t>TE MISTURADOR DE TRANSIÇÃO, CPVC, SOLDÁVEL, DN 22MM X 3/4", INSTALADO EM RAMAL OU SUB-RAMAL DE ÁGUA - FORNECIMENTO E INSTALAÇÃO. AF_06/2022</t>
  </si>
  <si>
    <t>TE, CPVC, SOLDÁVEL, DN 15MM, INSTALADO EM RAMAL OU SUB-RAMAL DE ÁGUA - FORNECIMENTO E INSTALAÇÃO. AF_06/2022</t>
  </si>
  <si>
    <t>TE, CPVC, SOLDÁVEL, DN 22MM, INSTALADO EM RAMAL DE DISTRIBUIÇÃO DE ÁGUA - FORNECIMENTO E INSTALAÇÃO. AF_06/2022</t>
  </si>
  <si>
    <t>TE, CPVC, SOLDÁVEL, DN 22MM, INSTALADO EM RAMAL OU SUB-RAMAL DE ÁGUA - FORNECIMENTO E INSTALAÇÃO. AF_06/2022</t>
  </si>
  <si>
    <t>TE, CPVC, SOLDÁVEL, DN 42MM, INSTALADO EM PRUMADA DE ÁGUA FORNECIMENTO E INSTALAÇÃO. AF_06/2022</t>
  </si>
  <si>
    <t>TE, CPVC, SOLDÁVEL, DN 42MM, INSTALADO EM RAMAL DE DISTRIBUIÇÃO DE ÁGUA - FORNECIMENTO E INSTALAÇÃO. AF_06/2022</t>
  </si>
  <si>
    <t>TUBO, CPVC, SOLDÁVEL, DN 15MM, INSTALADO EM RAMAL OU SUB-RAMAL DE ÁGUA - FORNECIMENTO E INSTALAÇÃO. AF_06/2022</t>
  </si>
  <si>
    <t>TUBO, CPVC, SOLDÁVEL, DN 22MM, INSTALADO EM RAMAL DE DISTRIBUIÇÃO DE ÁGUA - FORNECIMENTO E INSTALAÇÃO. AF_06/2022</t>
  </si>
  <si>
    <t>TUBO, CPVC, SOLDÁVEL, DN 22MM, INSTALADO EM RAMAL OU SUB-RAMAL DE ÁGUA - FORNECIMENTO E INSTALAÇÃO. AF_06/2022</t>
  </si>
  <si>
    <t>TUBO, CPVC, SOLDÁVEL, DN 28MM, INSTALADO EM RAMAL DE DISTRIBUIÇÃO DE ÁGUA - FORNECIMENTO E INSTALAÇÃO. AF_06/2022</t>
  </si>
  <si>
    <t>TUBO, CPVC, SOLDÁVEL, DN 28MM, INSTALADO EM RAMAL OU SUB-RAMAL DE ÁGUA - FORNECIMENTO E INSTALAÇÃO. AF_06/2022</t>
  </si>
  <si>
    <t>TUBO, CPVC, SOLDÁVEL, DN 35MM, INSTALADO EM PRUMADA DE ÁGUA FORNECIMENTO E INSTALAÇÃO. AF_06/2022</t>
  </si>
  <si>
    <t>TUBO, CPVC, SOLDÁVEL, DN 35MM, INSTALADO EM RAMAL DE DISTRIBUIÇÃO DE ÁGUA FORNECIMENTO E INSTALAÇÃO. AF_06/2022</t>
  </si>
  <si>
    <t>TUBO, CPVC, SOLDÁVEL, DN 35MM, INSTALADO EM RAMAL OU SUB-RAMAL DE ÁGUA FORNECIMENTO E INSTALAÇÃO. AF_06/2022</t>
  </si>
  <si>
    <t>TUBO, CPVC, SOLDÁVEL, DN 42MM, INSTALADO EM PRUMADA DE ÁGUA FORNECIMENTO E INSTALAÇÃO. AF_06/2022</t>
  </si>
  <si>
    <t>TUBO, CPVC, SOLDÁVEL, DN 42MM, INSTALADO EM RAMAL DE DISTRIBUIÇÃO DE ÁGUA - FORNECIMENTO E INSTALAÇÃO. AF_06/2022</t>
  </si>
  <si>
    <t>TUBO, CPVC, SOLDÁVEL, DN 54MM,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</si>
  <si>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</si>
  <si>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</si>
  <si>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TÊ MISTURADOR, CPVC, SOLDÁVEL, DN 22MM, INSTALADO EM RAMAL DE DISTRIBUIÇÃO DE ÁGUA - FORNECIMENTO E INSTALAÇÃO. AF_06/2022</t>
  </si>
  <si>
    <t>TÊ MISTURADOR, CPVC, SOLDÁVEL, DN15MM, INSTALADO EM RAMAL OU SUB-RAMAL DE ÁGUA FORNECIMENTO E INSTALAÇÃO. AF_06/2022</t>
  </si>
  <si>
    <t>TÊ MISTURADOR, CPVC, SOLDÁVEL, DN22MM, INSTALADO EM RAMAL OU SUB-RAMAL DE ÁGUA FORNECIMENTO E INSTALAÇÃO. AF_06/2022</t>
  </si>
  <si>
    <t>TÊ, CPVC, SOLDÁVEL, DN 28MM, INSTALADO EM RAMAL DE DISTRIBUIÇÃO DE ÁGUA - FORNECIMENTO E INSTALAÇÃO. AF_06/2022</t>
  </si>
  <si>
    <t>TÊ, CPVC, SOLDÁVEL, DN 35MM,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</si>
  <si>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</si>
  <si>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</si>
  <si>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</si>
  <si>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TÊ, CPVC, SOLDÁVEL, DN28MM, INSTALADO EM RAMAL OU SUB-RAMAL DE ÁGUA FORNECIMENTO E INSTALAÇÃO. AF_06/2022</t>
  </si>
  <si>
    <t>TÊ, CPVC, SOLDÁVEL, DN35MM, INSTALADO EM RAMAL DE DISTRIBUIÇÃO DE ÁGUA - FORNECIMENTO E INSTALAÇÃO. AF_06/2022</t>
  </si>
  <si>
    <t>TÊ, CPVC, SOLDÁVEL, DN35MM, INSTALADO EM RAMAL OU SUB-RAMAL DE ÁGUA FORNECIMENTO E INSTALAÇÃO. AF_06/2022</t>
  </si>
  <si>
    <t>UNIÃO, CPVC, SOLDÁVEL, DN 22MM, INSTALADO EM RAMAL DE DISTRIBUIÇÃO DE ÁGUA FORNECIMENTO E INSTALAÇÃO. AF_06/2022</t>
  </si>
  <si>
    <t>UNIÃO, CPVC, SOLDÁVEL, DN 28MM, INSTALADO EM RAMAL DE DISTRIBUIÇÃO DE ÁGUA FORNECIMENTO E INSTALAÇÃO. AF_06/2022</t>
  </si>
  <si>
    <t>UNIÃO, CPVC, SOLDÁVEL, DN 42MM, INSTALADO EM RAMAL DE DISTRIBUIÇÃO DE ÁGUA FORNECIMENTO E INSTALAÇÃO. AF_06/2022</t>
  </si>
  <si>
    <t>UNIÃO, CPVC, SOLDÁVEL, DN 54MM, INSTALADO EM PRUMADA DE ÁGUA FORNECIMENTO E INSTALAÇÃO. AF_06/2022</t>
  </si>
  <si>
    <t>UNIÃO, CPVC, SOLDÁVEL, DN 73MM, INSTALADO EM PRUMADA DE ÁGUA FORNECIMENTO E INSTALAÇÃO. AF_06/2022</t>
  </si>
  <si>
    <t>UNIÃO, CPVC, SOLDÁVEL, DN 89MM, INSTALADO EM PRUMADA DE ÁGUA FORNECIMENTO E INSTALAÇÃO. AF_06/2022</t>
  </si>
  <si>
    <t>UNIÃO, CPVC, SOLDÁVEL, DN15MM, INSTALADO EM RAMAL OU SUB-RAMAL DE ÁGUA FORNECIMENTO E INSTALAÇÃO. AF_06/2022</t>
  </si>
  <si>
    <t>UNIÃO, CPVC, SOLDÁVEL, DN22MM, INSTALADO EM RAMAL OU SUB-RAMAL DE ÁGUA FORNECIMENTO E INSTALAÇÃO. AF_06/2022</t>
  </si>
  <si>
    <t>UNIÃO, CPVC, SOLDÁVEL, DN28MM, INSTALADO EM RAMAL OU SUB-RAMAL DE ÁGUA FORNECIMENTO E INSTALAÇÃO. AF_06/2022</t>
  </si>
  <si>
    <t>UNIÃO, CPVC, SOLDÁVEL, DN35MM, INSTALADO EM PRUMADA DE ÁGUA FORNECIMENTO E INSTALAÇÃO. AF_06/2022</t>
  </si>
  <si>
    <t>UNIÃO, CPVC, SOLDÁVEL, DN35MM, INSTALADO EM RAMAL DE DISTRIBUIÇÃO DE ÁGUA - FORNECIMENTO E INSTALAÇÃO. AF_06/2022</t>
  </si>
  <si>
    <t>UNIÃO, CPVC, SOLDÁVEL, DN35MM, INSTALADO EM RAMAL OU SUB-RAMAL DE ÁGUA FORNECIMENTO E INSTALAÇÃO. AF_06/2022</t>
  </si>
  <si>
    <t>UNIÃO, CPVC, SOLDÁVEL, DN42MM, INSTALADO EM PRUMADA DE ÁGUA FORNECIMENTO E INSTALAÇÃO. AF_06/2022</t>
  </si>
  <si>
    <t>Instalações Prediais de Águas Pluviais - Tubos, Conexões, Caixas e Ralos</t>
  </si>
  <si>
    <t>BUCHA DE REDUÇÃO LONGA, PVC, SERIE R, ÁGUA PLUVIAL, DN 50 X 40 MM, JUNTA ELÁSTICA, FORNECIDO E INSTALADO EM RAMAL DE ENCAMINHAMENTO. AF_06/2022</t>
  </si>
  <si>
    <t>CAIXA SIFONADA, PVC, DN 100 X 100 X 50 MM, FORNECIDA E INSTALADA EM RAMAIS DE ENCAMINHAMENTO DE ÁGUA PLUVIAL. AF_06/2022</t>
  </si>
  <si>
    <t>CAIXA SIFONADA, PVC, DN 150 X 185 X 75 MM, FORNECIDA E INSTALADA EM RAMAIS DE ENCAMINHAMENTO DE ÁGUA PLUVIAL. AF_06/2022</t>
  </si>
  <si>
    <t>CAP, PVC, SERIE R, ÁGUA PLUVIAL, DN 100 MM, JUNTA ELÁSTICA, FORNECIDO E INSTALADO EM RAMAL DE ENCAMINHAMENTO. AF_06/2022</t>
  </si>
  <si>
    <t>CAP, PVC, SERIE R, ÁGUA PLUVIAL, DN 150 MM, JUNTA ELÁSTICA, FORNECIDO E INSTALADO EM RAMAL DE ENCAMINHAMENTO. AF_06/2022</t>
  </si>
  <si>
    <t>CURVA 87 GRAUS E 30 MINUTOS, PVC, SERIE R, ÁGUA PLUVIAL, DN 100 MM, JUNTA ELÁSTICA, FORNECIDO E INSTALADO EM CONDUTORES VERTICAIS DE ÁGUAS PLUVIAIS. AF_06/2022</t>
  </si>
  <si>
    <t>CURVA 87 GRAUS E 30 MINUTOS, PVC, SERIE R, ÁGUA PLUVIAL, DN 100 MM, JUNTA ELÁSTICA, FORNECIDO E INSTALADO EM RAMAL DE ENCAMINHAMENTO. AF_06/2022</t>
  </si>
  <si>
    <t>CURVA 87 GRAUS E 30 MINUTOS, PVC, SERIE R, ÁGUA PLUVIAL, DN 150 MM, JUNTA ELÁSTICA, FORNECIDO E INSTALADO EM CONDUTORES VERTICAIS DE ÁGUAS PLUVIAIS. AF_06/2022</t>
  </si>
  <si>
    <t>CURVA 87 GRAUS E 30 MINUTOS, PVC, SERIE R, ÁGUA PLUVIAL, DN 150 MM, JUNTA ELÁSTICA, FORNECIDO E INSTALADO EM RAMAL DE ENCAMINHAMENTO. AF_06/2022</t>
  </si>
  <si>
    <t>CURVA 87 GRAUS E 30 MINUTOS, PVC, SERIE R, ÁGUA PLUVIAL, DN 75 MM, JUNTA ELÁSTICA, FORNECIDO E INSTALADO EM CONDUTORES VERTICAIS DE ÁGUAS PLUVIAIS. AF_06/2022</t>
  </si>
  <si>
    <t>CURVA 87 GRAUS E 30 MINUTOS, PVC, SERIE R, ÁGUA PLUVIAL, DN 75 MM, JUNTA ELÁSTICA, FORNECIDO E INSTALADO EM RAMAL DE ENCAMINHAMENTO. AF_06/2022</t>
  </si>
  <si>
    <t>CURVA 90 GRAUS, PVC, SERIE R, ÁGUA PLUVIAL, DN 100 MM, JUNTA ELÁSTICA, FORNECIDO E INSTALADO EM CONDUTORES VERTICAIS DE ÁGUAS PLUVIAIS. AF_06/2022</t>
  </si>
  <si>
    <t>CURVA 90 GRAUS, PVC, SERIE R, ÁGUA PLUVIAL, DN 100 MM, JUNTA ELÁSTICA, FORNECIDO E INSTALADO EM RAMAL DE ENCAMINHAMENTO. AF_06/2022</t>
  </si>
  <si>
    <t>JOELHO 45 GRAUS, PVC, SERIE R, ÁGUA PLUVIAL, DN 100 MM, JUNTA ELÁSTICA, FORNECIDO E INSTALADO EM CONDUTORES VERTICAIS DE ÁGUAS PLUVIAIS. AF_06/2022</t>
  </si>
  <si>
    <t>JOELHO 45 GRAUS, PVC, SERIE R, ÁGUA PLUVIAL, DN 100 MM, JUNTA ELÁSTICA, FORNECIDO E INSTALADO EM RAMAL DE ENCAMINHAMENTO. AF_06/2022</t>
  </si>
  <si>
    <t>JOELHO 45 GRAUS, PVC, SERIE R, ÁGUA PLUVIAL, DN 150 MM, JUNTA ELÁSTICA, FORNECIDO E INSTALADO EM CONDUTORES VERTICAIS DE ÁGUAS PLUVIAIS. AF_06/2022</t>
  </si>
  <si>
    <t>JOELHO 45 GRAUS, PVC, SERIE R, ÁGUA PLUVIAL, DN 150 MM, JUNTA ELÁSTICA, FORNECIDO E INSTALADO EM RAMAL DE ENCAMINHAMENTO. AF_06/2022</t>
  </si>
  <si>
    <t>JOELHO 45 GRAUS, PVC, SERIE R, ÁGUA PLUVIAL, DN 40 MM, JUNTA SOLDÁVEL, FORNECIDO E INSTALADO EM RAMAL DE ENCAMINHAMENTO. AF_06/2022</t>
  </si>
  <si>
    <t>JOELHO 45 GRAUS, PVC, SERIE R, ÁGUA PLUVIAL, DN 50 MM, JUNTA ELÁSTICA, FORNECIDO E INSTALADO EM RAMAL DE ENCAMINHAMENTO. AF_06/2022</t>
  </si>
  <si>
    <t>JOELHO 45 GRAUS, PVC, SERIE R, ÁGUA PLUVIAL, DN 75 MM, JUNTA ELÁSTICA, FORNECIDO E INSTALADO EM CONDUTORES VERTICAIS DE ÁGUAS PLUVIAIS. AF_06/2022</t>
  </si>
  <si>
    <t>JOELHO 45 GRAUS, PVC, SERIE R, ÁGUA PLUVIAL, DN 75 MM, JUNTA ELÁSTICA, FORNECIDO E INSTALADO EM RAMAL DE ENCAMINHAMENTO. AF_06/2022</t>
  </si>
  <si>
    <t>JOELHO 90 GRAUS, PVC, SERIE R, ÁGUA PLUVIAL, DN 100 MM, JUNTA ELÁSTICA, FORNECIDO E INSTALADO EM CONDUTORES VERTICAIS DE ÁGUAS PLUVIAIS. AF_06/2022</t>
  </si>
  <si>
    <t>JOELHO 90 GRAUS, PVC, SERIE R, ÁGUA PLUVIAL, DN 100 MM, JUNTA ELÁSTICA, FORNECIDO E INSTALADO EM RAMAL DE ENCAMINHAMENTO. AF_06/2022</t>
  </si>
  <si>
    <t>JOELHO 90 GRAUS, PVC, SERIE R, ÁGUA PLUVIAL, DN 150 MM, JUNTA ELÁSTICA, FORNECIDO E INSTALADO EM CONDUTORES VERTICAIS DE ÁGUAS PLUVIAIS. AF_06/2022</t>
  </si>
  <si>
    <t>JOELHO 90 GRAUS, PVC, SERIE R, ÁGUA PLUVIAL, DN 150 MM, JUNTA ELÁSTICA, FORNECIDO E INSTALADO EM RAMAL DE ENCAMINHAMENTO. AF_06/2022</t>
  </si>
  <si>
    <t>JOELHO 90 GRAUS, PVC, SERIE R, ÁGUA PLUVIAL, DN 40 MM, JUNTA SOLDÁVEL, FORNECIDO E INSTALADO EM RAMAL DE ENCAMINHAMENTO. AF_06/2022</t>
  </si>
  <si>
    <t>JOELHO 90 GRAUS, PVC, SERIE R, ÁGUA PLUVIAL, DN 50 MM, JUNTA ELÁSTICA, FORNECIDO E INSTALADO EM RAMAL DE ENCAMINHAMENTO. AF_06/2022</t>
  </si>
  <si>
    <t>JOELHO 90 GRAUS, PVC, SERIE R, ÁGUA PLUVIAL, DN 75 MM, JUNTA ELÁSTICA, FORNECIDO E INSTALADO EM CONDUTORES VERTICAIS DE ÁGUAS PLUVIAIS. AF_06/2022</t>
  </si>
  <si>
    <t>JOELHO 90 GRAUS, PVC, SERIE R, ÁGUA PLUVIAL, DN 75 MM, JUNTA ELÁSTICA, FORNECIDO E INSTALADO EM RAMAL DE ENCAMINHAMENTO. AF_06/2022</t>
  </si>
  <si>
    <t>JUNÇÃO DUPLA, PVC, SERIE R, ÁGUA PLUVIAL, DN 100 X 100 X 100 MM, JUNTA ELÁSTICA, FORNECIDO E INSTALADO EM RAMAL DE ENCAMINHAMENTO. AF_06/2022</t>
  </si>
  <si>
    <t>JUNÇÃO SIMPLES, PVC, SERIE R, ÁGUA PLUVIAL, DN 100 X 100 MM, JUNTA ELÁSTICA, FORNECIDO E INSTALADO EM CONDUTORES VERTICAIS DE ÁGUAS PLUVIAIS. AF_06/2022</t>
  </si>
  <si>
    <t>JUNÇÃO SIMPLES, PVC, SERIE R, ÁGUA PLUVIAL, DN 100 X 100 MM, JUNTA ELÁSTICA, FORNECIDO E INSTALADO EM RAMAL DE ENCAMINHAMENTO. AF_06/2022</t>
  </si>
  <si>
    <t>JUNÇÃO SIMPLES, PVC, SERIE R, ÁGUA PLUVIAL, DN 100 X 75 MM, JUNTA ELÁSTICA, FORNECIDO E INSTALADO EM CONDUTORES VERTICAIS DE ÁGUAS PLUVIAIS. AF_06/2022</t>
  </si>
  <si>
    <t>JUNÇÃO SIMPLES, PVC, SERIE R, ÁGUA PLUVIAL, DN 100 X 75 MM, JUNTA ELÁSTICA, FORNECIDO E INSTALADO EM RAMAL DE ENCAMINHAMENTO. AF_06/2022</t>
  </si>
  <si>
    <t>JUNÇÃO SIMPLES, PVC, SERIE R, ÁGUA PLUVIAL, DN 150 X 100 MM, JUNTA ELÁSTICA, FORNECIDO E INSTALADO EM CONDUTORES VERTICAIS DE ÁGUAS PLUVIAIS. AF_06/2022</t>
  </si>
  <si>
    <t>JUNÇÃO SIMPLES, PVC, SERIE R, ÁGUA PLUVIAL, DN 150 X 100 MM, JUNTA ELÁSTICA, FORNECIDO E INSTALADO EM RAMAL DE ENCAMINHAMENTO. AF_06/2022</t>
  </si>
  <si>
    <t>JUNÇÃO SIMPLES, PVC, SERIE R, ÁGUA PLUVIAL, DN 150 X 150 MM, JUNTA ELÁSTICA, FORNECIDO E INSTALADO EM CONDUTORES VERTICAIS DE ÁGUAS PLUVIAIS. AF_06/2022</t>
  </si>
  <si>
    <t>JUNÇÃO SIMPLES, PVC, SERIE R, ÁGUA PLUVIAL, DN 150 X 150 MM, JUNTA ELÁSTICA, FORNECIDO E INSTALADO EM RAMAL DE ENCAMINHAMENTO. AF_06/2022</t>
  </si>
  <si>
    <t>JUNÇÃO SIMPLES, PVC, SERIE R, ÁGUA PLUVIAL, DN 40 MM, JUNTA SOLDÁVEL, FORNECIDO E INSTALADO EM RAMAL DE ENCAMINHAMENTO. AF_06/2022</t>
  </si>
  <si>
    <t>JUNÇÃO SIMPLES, PVC, SERIE R, ÁGUA PLUVIAL, DN 50 MM, JUNTA ELÁSTICA, FORNECIDO E INSTALADO EM RAMAL DE ENCAMINHAMENTO. AF_06/2022</t>
  </si>
  <si>
    <t>JUNÇÃO SIMPLES, PVC, SERIE R, ÁGUA PLUVIAL, DN 75 X 75 MM, JUNTA ELÁSTICA, FORNECIDO E INSTALADO EM CONDUTORES VERTICAIS DE ÁGUAS PLUVIAIS. AF_06/2022</t>
  </si>
  <si>
    <t>JUNÇÃO SIMPLES, PVC, SERIE R, ÁGUA PLUVIAL, DN 75 X 75 MM, JUNTA ELÁSTICA, FORNECIDO E INSTALADO EM RAMAL DE ENCAMINHAMENTO. AF_06/2022</t>
  </si>
  <si>
    <t>LUVA DE CORRER, PVC, SERIE R, ÁGUA PLUVIAL, DN 100 MM, JUNTA ELÁSTICA, FORNECIDO E INSTALADO EM CONDUTORES VERTICAIS DE ÁGUAS PLUVIAIS. AF_06/2022</t>
  </si>
  <si>
    <t>LUVA DE CORRER, PVC, SERIE R, ÁGUA PLUVIAL, DN 100 MM, JUNTA ELÁSTICA, FORNECIDO E INSTALADO EM RAMAL DE ENCAMINHAMENTO. AF_06/2022</t>
  </si>
  <si>
    <t>LUVA DE CORRER, PVC, SERIE R, ÁGUA PLUVIAL, DN 150 MM, JUNTA ELÁSTICA, FORNECIDO E INSTALADO EM CONDUTORES VERTICAIS DE ÁGUAS PLUVIAIS. AF_06/2022</t>
  </si>
  <si>
    <t>LUVA DE CORRER, PVC, SERIE R, ÁGUA PLUVIAL, DN 150 MM, JUNTA ELÁSTICA, FORNECIDO E INSTALADO EM RAMAL DE ENCAMINHAMENTO. AF_06/2022</t>
  </si>
  <si>
    <t>LUVA DE CORRER, PVC, SERIE R, ÁGUA PLUVIAL, DN 75 MM, JUNTA ELÁSTICA, FORNECIDO E INSTALADO EM CONDUTORES VERTICAIS DE ÁGUAS PLUVIAIS. AF_06/2022</t>
  </si>
  <si>
    <t>LUVA DE CORRER, PVC, SERIE R, ÁGUA PLUVIAL, DN 75 MM, JUNTA ELÁSTICA, FORNECIDO E INSTALADO EM RAMAL DE ENCAMINHAMENTO. AF_06/2022</t>
  </si>
  <si>
    <t>LUVA SIMPLES, PVC, SERIE R, ÁGUA PLUVIAL, DN 100 MM, JUNTA ELÁSTICA, FORNECIDO E INSTALADO EM CONDUTORES VERTICAIS DE ÁGUAS PLUVIAIS. AF_06/2022</t>
  </si>
  <si>
    <t>LUVA SIMPLES, PVC, SERIE R, ÁGUA PLUVIAL, DN 100 MM, JUNTA ELÁSTICA, FORNECIDO E INSTALADO EM RAMAL DE ENCAMINHAMENTO. AF_06/2022</t>
  </si>
  <si>
    <t>LUVA SIMPLES, PVC, SERIE R, ÁGUA PLUVIAL, DN 150 MM, JUNTA ELÁSTICA, FORNECIDO E INSTALADO EM CONDUTORES VERTICAIS DE ÁGUAS PLUVIAIS. AF_06/2022</t>
  </si>
  <si>
    <t>LUVA SIMPLES, PVC, SERIE R, ÁGUA PLUVIAL, DN 150 MM, JUNTA ELÁSTICA, FORNECIDO E INSTALADO EM RAMAL DE ENCAMINHAMENTO.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</si>
  <si>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</si>
  <si>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</si>
  <si>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LUVA SIMPLES, PVC, SERIE R, ÁGUA PLUVIAL, DN 75 MM, JUNTA ELÁSTICA, FORNECIDO E INSTALADO EM CONDUTORES VERTICAIS DE ÁGUAS PLUVIAIS. AF_06/2022</t>
  </si>
  <si>
    <t>LUVA SIMPLES, PVC, SERIE R, ÁGUA PLUVIAL, DN 75 MM, JUNTA ELÁSTICA, FORNECIDO E INSTALADO EM RAMAL DE ENCAMINHAMENTO. AF_06/2022</t>
  </si>
  <si>
    <t>RALO SIFONADO, PVC, DN 100 X 40 MM, JUNTA SOLDÁVEL, FORNECIDO E INSTALADO EM RAMAIS DE ENCAMINHAMENTO DE ÁGUA PLUVIAL. AF_06/2022</t>
  </si>
  <si>
    <t>REDUÇÃO EXCÊNTRICA, PVC, SERIE R, ÁGUA PLUVIAL, DN 100 X 75 MM, JUNTA ELÁSTICA, FORNECIDO E INSTALADO EM CONDUTORES VERTICAIS DE ÁGUAS PLUVIAIS. AF_06/2022</t>
  </si>
  <si>
    <t>REDUÇÃO EXCÊNTRICA, PVC, SERIE R, ÁGUA PLUVIAL, DN 100 X 75 MM, JUNTA ELÁSTICA, FORNECIDO E INSTALADO EM RAMAL DE ENCAMINHAMENTO. AF_06/2022</t>
  </si>
  <si>
    <t>REDUÇÃO EXCÊNTRICA, PVC, SERIE R, ÁGUA PLUVIAL, DN 150 X 100 MM, JUNTA ELÁSTICA, FORNECIDO E INSTALADO EM CONDUTORES VERTICAIS DE ÁGUAS PLUVIAIS. AF_06/2022</t>
  </si>
  <si>
    <t>REDUÇÃO EXCÊNTRICA, PVC, SERIE R, ÁGUA PLUVIAL, DN 150 X 100 MM, JUNTA ELÁSTICA, FORNECIDO E INSTALADO EM RAMAL DE ENCAMINHAMENTO. AF_06/2022</t>
  </si>
  <si>
    <t>REDUÇÃO EXCÊNTRICA, PVC, SERIE R, ÁGUA PLUVIAL, DN 75 X 50 MM, JUNTA ELÁSTICA, FORNECIDO E INSTALADO EM RAMAL DE ENCAMINHAMENTO. AF_06/2022</t>
  </si>
  <si>
    <t>TUBO PVC, SÉRIE R, ÁGUA PLUVIAL, DN 100 MM, FORNECIDO E INSTALADO EM CONDUTORES VERTICAIS DE ÁGUAS PLUVIAIS. AF_06/2022</t>
  </si>
  <si>
    <t>TUBO PVC, SÉRIE R, ÁGUA PLUVIAL, DN 100 MM, FORNECIDO E INSTALADO EM RAMAL DE ENCAMINHAMENTO. AF_06/2022</t>
  </si>
  <si>
    <t>TUBO PVC, SÉRIE R, ÁGUA PLUVIAL, DN 150 MM, FORNECIDO E INSTALADO EM CONDUTORES VERTICAIS DE ÁGUAS PLUVIAIS. AF_06/2022</t>
  </si>
  <si>
    <t>TUBO PVC, SÉRIE R, ÁGUA PLUVIAL, DN 150 MM, FORNECIDO E INSTALADO EM RAMAL DE ENCAMINHAMENTO.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</si>
  <si>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</si>
  <si>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</si>
  <si>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CONDUTORES VERTICAIS DE ÁGUAS PLUVIAIS. AF_06/2022</t>
  </si>
  <si>
    <t>TUBO PVC, SÉRIE R, ÁGUA PLUVIAL, DN 75 MM, FORNECIDO E INSTALADO EM RAMAL DE ENCAMINHAMENTO. AF_06/2022</t>
  </si>
  <si>
    <t>TÊ DE INSPEÇÃO, PVC, SERIE R, ÁGUA PLUVIAL, DN 100 MM, JUNTA ELÁSTICA, FORNECIDO E INSTALADO EM CONDUTORES VERTICAIS DE ÁGUAS PLUVIAIS. AF_06/2022</t>
  </si>
  <si>
    <t>TÊ DE INSPEÇÃO, PVC, SERIE R, ÁGUA PLUVIAL, DN 100 MM, JUNTA ELÁSTICA, FORNECIDO E INSTALADO EM RAMAL DE ENCAMINHAMENTO. AF_06/2022</t>
  </si>
  <si>
    <t>TÊ DE INSPEÇÃO, PVC, SERIE R, ÁGUA PLUVIAL, DN 150 MM, JUNTA ELÁSTICA, FORNECIDO E INSTALADO EM RAMAL DE ENCAMINHAMENTO. AF_06/2022</t>
  </si>
  <si>
    <t>TÊ DE INSPEÇÃO, PVC, SERIE R, ÁGUA PLUVIAL, DN 150 X 100 MM, JUNTA ELÁSTICA, FORNECIDO E INSTALADO EM CONDUTORES VERTICAIS DE ÁGUAS PLUVIAIS. AF_06/2022</t>
  </si>
  <si>
    <t>TÊ DE INSPEÇÃO, PVC, SERIE R, ÁGUA PLUVIAL, DN 75 MM, JUNTA ELÁSTICA, FORNECIDO E INSTALADO EM CONDUTORES VERTICAIS DE ÁGUAS PLUVIAIS. AF_06/2022</t>
  </si>
  <si>
    <t>TÊ DE INSPEÇÃO, PVC, SERIE R, ÁGUA PLUVIAL, DN 75 MM, JUNTA ELÁSTICA, FORNECIDO E INSTALADO EM RAMAL DE ENCAMINHAMENTO. AF_06/2022</t>
  </si>
  <si>
    <t>TÊ, PVC, SERIE R, ÁGUA PLUVIAL, DN 100 X 100 MM, JUNTA ELÁSTICA, FORNECIDO E INSTALADO EM CONDUTORES VERTICAIS DE ÁGUAS PLUVIAIS. AF_06/2022</t>
  </si>
  <si>
    <t>TÊ, PVC, SERIE R, ÁGUA PLUVIAL, DN 100 X 100 MM, JUNTA ELÁSTICA, FORNECIDO E INSTALADO EM RAMAL DE ENCAMINHAMENTO. AF_06/2022</t>
  </si>
  <si>
    <t>TÊ, PVC, SERIE R, ÁGUA PLUVIAL, DN 100 X 75 MM, JUNTA ELÁSTICA, FORNECIDO E INSTALADO EM CONDUTORES VERTICAIS DE ÁGUAS PLUVIAIS. AF_06/2022</t>
  </si>
  <si>
    <t>TÊ, PVC, SERIE R, ÁGUA PLUVIAL, DN 100 X 75 MM, JUNTA ELÁSTICA, FORNECIDO E INSTALADO EM RAMAL DE ENCAMINHAMENTO. AF_06/2022</t>
  </si>
  <si>
    <t>TÊ, PVC, SERIE R, ÁGUA PLUVIAL, DN 150 X 100 MM, JUNTA ELÁSTICA, FORNECIDO E INSTALADO EM CONDUTORES VERTICAIS DE ÁGUAS PLUVIAIS. AF_06/2022</t>
  </si>
  <si>
    <t>TÊ, PVC, SERIE R, ÁGUA PLUVIAL, DN 150 X 100 MM, JUNTA ELÁSTICA, FORNECIDO E INSTALADO EM RAMAL DE ENCAMINHAMENTO. AF_06/2022</t>
  </si>
  <si>
    <t>TÊ, PVC, SERIE R, ÁGUA PLUVIAL, DN 150 X 150 MM, JUNTA ELÁSTICA, FORNECIDO E INSTALADO EM CONDUTORES VERTICAIS DE ÁGUAS PLUVIAIS. AF_06/2022</t>
  </si>
  <si>
    <t>TÊ, PVC, SERIE R, ÁGUA PLUVIAL, DN 150 X 150 MM, JUNTA ELÁSTICA, FORNECIDO E INSTALADO EM RAMAL DE ENCAMINHAMENTO. AF_06/2022</t>
  </si>
  <si>
    <t>TÊ, PVC, SERIE R, ÁGUA PLUVIAL, DN 75 MM, JUNTA ELÁSTICA, FORNECIDO E INSTALADO EM RAMAL DE ENCAMINHAMENTO. AF_06/2022</t>
  </si>
  <si>
    <t>TÊ, PVC, SERIE R, ÁGUA PLUVIAL, DN 75 X 75 MM, JUNTA ELÁSTICA, FORNECIDO E INSTALADO EM CONDUTORES VERTICAIS DE ÁGUAS PLUVIAIS. AF_06/2022</t>
  </si>
  <si>
    <t>Instalações de Divisórias Diversas</t>
  </si>
  <si>
    <t>BOX FRONTAL DE CORRER, COM VIDRO TEMPERADO 8 MM, 190X100CM, 1 FOLHA FIXA, 1 FOLHA MÓVEL, PERFIS E FERRAGENS EM ALUMÍNIO. AF_01/2021</t>
  </si>
  <si>
    <t>DIVISORIA (N2) - PAINEL/VIDRO - PAINEL C/ MSO/COMEIA E=35MM - PERFIS SIMPLES ACO GALVANIZADO PINTADO. AF_04/2021</t>
  </si>
  <si>
    <t>DIVISORIA (N2) - PAINEL/VIDRO - PAINEL DE PVC E=35MM - PERFIS SIMPLES ACO GALVANIZADO PINTADO. AF_01/2021</t>
  </si>
  <si>
    <t>DIVISORIA (N2) - PAINEL/VIDRO - PAINEL MDF/VIDRO 6 MM, LINHA 90 MM - PERFIS DE ALUMÍNIO EXTRUDADO. AF_01/2021</t>
  </si>
  <si>
    <t>DIVISORIA (N3) - PAINEL/VIDRO/PAINEL MSO/COMEIA E=35MM - PERFIS SIMPLES ACO GALVANIZADO PINTADO. AF_04/2021</t>
  </si>
  <si>
    <t>DIVISORIA (N3) - PAINEL/VIDRO/PAINEL PVC E=35MM - PERFIS SIMPLES ACO GALVANIZADO PINTADO. AF_01/2021</t>
  </si>
  <si>
    <t>DIVISORIA CEGA (N1) - PAINEL MDF, LINHA 90 MM - PERFIS DE ALUMÍNIO EXTRUDADO. AF_01/2021</t>
  </si>
  <si>
    <t>DIVISORIA CEGA (N1) - PAINEL MSO/COMEIA E=35MM - PERFIS SIMPLES ACO GALVANIZADO PINTADO. AF_04/2021</t>
  </si>
  <si>
    <t>DIVISORIA CEGA (N1) - PAINEL PVC E=35MM - PERFIS SIMPLES ACO GALVANIZADO PINTADO.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</si>
  <si>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</si>
  <si>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</si>
  <si>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DIVISORIA SANITÁRIA, TIPO CABINE, EM PAINEL DE GRANILITE, ESP = 3CM, ASSENTADO COM ARGAMASSA COLANTE AC III-E, EXCLUSIVE FERRAGENS. AF_01/2021</t>
  </si>
  <si>
    <t>DIVISÓRIA (N3) - PAINEL/VIDRO/PAINEL MDF, LINHA 90 MM - PERFIS DE ALUMINIO EXTRUDADO. AF_01/2021</t>
  </si>
  <si>
    <t>DIVISÓRIA EM VIDRO TEMPERADO 10 MM COM PORTA DE CORRER, INCLUSIVE FERRAGENS. AF_01/2021</t>
  </si>
  <si>
    <t>DIVISÓRIA FIXA EM VIDRO TEMPERADO 10 MM, SEM ABERTURA. AF_01/2021_PS</t>
  </si>
  <si>
    <t>DIVISÓRIA SANITÁRIA, TIPO CABINE, EM PAINÉIS DE PVC, INCLUSIVE ESTRUTURA, PORTA E FERRAGENS. AF_01/2021</t>
  </si>
  <si>
    <t>DIVISÓRIA SANITÁRIA, TIPO CABINE, EM PAINÉIS ESTRUTURAIS TS, INCLUSIVE ESTRUTURA, PORTA E FERRAGENS. AF_01/2021</t>
  </si>
  <si>
    <t>PORTA DE CABINE SANITÁRIA EM VIDRO TEMPERADO 8MM, INCLUSIVE DOBRADIÇAS, BATENTE, TRINCO E CONTRA-TRINCO. AF_01/2021</t>
  </si>
  <si>
    <t>PORTA PARA DIVISÓRIA MDF/VIDRO 6 MM, LINHA 90 MM, 0,80 X 2,10 M - PERFIS DE ALUMINIO EXTRUDADO, INCLUSO PORTAL, BATENTES, DOBRADIÇAS E FECHADURA. AF_01/2021</t>
  </si>
  <si>
    <t>PORTA/PAINEL CEGO PARA DIVISÓRIA (N1) - PAINEL CEGO MSO/COMEIA E=35MM, S/ BONECA, INCLUSO BATENTE, TESTEIRO, DOBRADIÇAS E FECHADURA. AF_01/2021</t>
  </si>
  <si>
    <t>PORTA/PAINEL CEGO PARA DIVISÓRIA (N1) PVC E=35MM, S/ BONECA, INCLUSO BATENTE, TESTEIRO, DOBRADIÇAS E FECHADURA. AF_01/2021</t>
  </si>
  <si>
    <t>PORTA/PAINEL PARA DIVISÓRIA MDF, LINHA 90 MM, *0,80 X 2,10* M - PERFIS DE ALUMINIO EXTRUDADO, INCLUSO PORTAL, BATENTES, DOBRADIÇAS E FECHADURA. AF_01/2021</t>
  </si>
  <si>
    <t>PORTA/VIDRO PARA DIVISÓRIA (N2) - PAINEL C/ MSO/COMEIA E=35MM, S/ BONECA, INCLUSO BATENTE, TESTEIRO, DOBRADIÇAS E FECHADURA. AF_01/2021</t>
  </si>
  <si>
    <t>PORTA/VIDRO PARA DIVISÓRIA (N2) - PAINEL DE PVC E=35MM, S/ BONECA, INCLUSO BATENTE, TESTEIRO, DOBRADIÇAS E FECHADURA. AF_01/2021</t>
  </si>
  <si>
    <t>TAPA VISTA DE MICTÓRIO EM GRANITO CINZA POLIDO, ESP = 3CM, ASSENTADO COM ARGAMASSA COLANTE AC III-E . AF_01/2021</t>
  </si>
  <si>
    <t>TAPA VISTA DE MICTÓRIO EM MÁRMORE BRANCO POLIDO, ESP = 3CM, ASSENTADO COM ARGAMASSA COLANTE AC III-E . AF_01/2021</t>
  </si>
  <si>
    <t>TAPA VISTA DE MICTÓRIO EM PAINEL DE GRANILITE, ESP = 3CM, ASSENTADO COM ARGAMASSA COLANTE AC III-E . AF_01/2021</t>
  </si>
  <si>
    <t>Instalações de Gás e Incêndio em Aço e Ferro Galvanizado</t>
  </si>
  <si>
    <t>ABRIGO PARA HIDRANTE, 75X45X17CM, COM REGISTRO GLOBO ANGULAR 45 GRAUS 2 1/2", ADAPTADOR STORZ 2 1/2", MANGUEIRA DE INCÊNDIO 15M 2 1/2" E ESGUICHO EM LATÃO 2 1/2" - FORNECIMENTO E INSTALAÇÃO. AF_10/2020</t>
  </si>
  <si>
    <t>ABRIGO PARA HIDRANTE, 90X60X17CM, COM REGISTRO GLOBO ANGULAR 45 GRAUS 2 1/2", ADAPTADOR STORZ 2 1/2", MANGUEIRA DE INCÊNDIO 20M, REDUÇÃO 2 1/2" X 1 1/2" E ESGUICHO EM LATÃO 1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</si>
  <si>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</si>
  <si>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</si>
  <si>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</si>
  <si>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</si>
  <si>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</si>
  <si>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</si>
  <si>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CURVA 45 GRAUS, EM AÇO, CONEXÃO RANHURADA, DN 50 (2"), INSTALADO EM PRUMADAS - FORNECIMENTO E INSTALAÇÃO. AF_10/2020</t>
  </si>
  <si>
    <t>CURVA 45 GRAUS, EM AÇO, CONEXÃO RANHURADA, DN 65 (2 1/2"), INSTALADO EM PRUMADAS - FORNECIMENTO E INSTALAÇÃO. AF_10/2020</t>
  </si>
  <si>
    <t>CURVA 45 GRAUS, EM AÇO, CONEXÃO RANHURADA, DN 80 (3"), INSTALADO EM PRUMADAS - FORNECIMENTO E INSTALAÇÃO. AF_10/2020</t>
  </si>
  <si>
    <t>CURVA 45 GRAUS, EM AÇO, CONEXÃO SOLDADA, DN 15 (1/2"), INSTALADO EM RAMAIS E SUB-RAMAIS DE GÁS - FORNECIMENTO E INSTALAÇÃO. AF_10/2020</t>
  </si>
  <si>
    <t>CURVA 45 GRAUS, EM AÇO, CONEXÃO SOLDADA, DN 20 (3/4"), INSTALADO EM RAMAIS E SUB-RAMAIS DE GÁS - FORNECIMENTO E INSTALAÇÃO. AF_10/2020</t>
  </si>
  <si>
    <t>CURVA 45 GRAUS, EM AÇO, CONEXÃO SOLDADA, DN 25 (1"), INSTALADO EM RAMAIS E SUB-RAMAIS DE GÁS - FORNECIMENTO E INSTALAÇÃO. AF_10/2020</t>
  </si>
  <si>
    <t>CURVA 45 GRAUS, EM AÇO, CONEXÃO SOLDADA, DN 25 (1"), INSTALADO EM REDE DE ALIMENTAÇÃO PARA HIDRANTE - FORNECIMENTO E INSTALAÇÃO. AF_10/2020</t>
  </si>
  <si>
    <t>CURVA 45 GRAUS, EM AÇO, CONEXÃO SOLDADA, DN 25 (1"), INSTALADO EM REDE DE ALIMENTAÇÃO PARA SPRINKLER - FORNECIMENTO E INSTALAÇÃO. AF_10/2020</t>
  </si>
  <si>
    <t>CURVA 45 GRAUS, EM AÇO, CONEXÃO SOLDADA, DN 32 (1 1/4"), INSTALADO EM REDE DE ALIMENTAÇÃO PARA HIDRANTE - FORNECIMENTO E INSTALAÇÃO. AF_10/2020</t>
  </si>
  <si>
    <t>CURVA 45 GRAUS, EM AÇO, CONEXÃO SOLDADA, DN 32 (1 1/4"), INSTALADO EM REDE DE ALIMENTAÇÃO PARA SPRINKLER - FORNECIMENTO E INSTALAÇÃO. AF_10/2020</t>
  </si>
  <si>
    <t>CURVA 45 GRAUS, EM AÇO, CONEXÃO SOLDADA, DN 40 (1 1/2"), INSTALADO EM REDE DE ALIMENTAÇÃO PARA HIDRANTE - FORNECIMENTO E INSTALAÇÃO. AF_10/2020</t>
  </si>
  <si>
    <t>CURVA 45 GRAUS, EM AÇO, CONEXÃO SOLDADA, DN 40 (1 1/2"), INSTALADO EM REDE DE ALIMENTAÇÃO PARA SPRINKLER - FORNECIMENTO E INSTALAÇÃO. AF_10/2020</t>
  </si>
  <si>
    <t>CURVA 45 GRAUS, EM AÇO, CONEXÃO SOLDADA, DN 50 (2"), INSTALADO EM PRUMADAS - FORNECIMENTO E INSTALAÇÃO. AF_10/2020</t>
  </si>
  <si>
    <t>CURVA 45 GRAUS, EM AÇO, CONEXÃO SOLDADA, DN 50 (2"), INSTALADO EM REDE DE ALIMENTAÇÃO PARA HIDRANTE - FORNECIMENTO E INSTALAÇÃO. AF_10/2020</t>
  </si>
  <si>
    <t>CURVA 45 GRAUS, EM AÇO, CONEXÃO SOLDADA, DN 50 (2"), INSTALADO EM REDE DE ALIMENTAÇÃO PARA SPRINKLER - FORNECIMENTO E INSTALAÇÃO. AF_10/2020</t>
  </si>
  <si>
    <t>CURVA 45 GRAUS, EM AÇO, CONEXÃO SOLDADA, DN 65 (2 1/2"), INSTALADO EM PRUMADAS - FORNECIMENTO E INSTALAÇÃO. AF_10/2020</t>
  </si>
  <si>
    <t>CURVA 45 GRAUS, EM AÇO, CONEXÃO SOLDADA, DN 65 (2 1/2"), INSTALADO EM REDE DE ALIMENTAÇÃO PARA HIDRANTE - FORNECIMENTO E INSTALAÇÃO. AF_10/2020</t>
  </si>
  <si>
    <t>CURVA 45 GRAUS, EM AÇO, CONEXÃO SOLDADA, DN 65 (2 1/2"), INSTALADO EM REDE DE ALIMENTAÇÃO PARA SPRINKLER - FORNECIMENTO E INSTALAÇÃO. AF_10/2020</t>
  </si>
  <si>
    <t>CURVA 45 GRAUS, EM AÇO, CONEXÃO SOLDADA, DN 80 (3"), INSTALADO EM PRUMADAS - FORNECIMENTO E INSTALAÇÃO. AF_10/2020</t>
  </si>
  <si>
    <t>CURVA 45 GRAUS, EM AÇO, CONEXÃO SOLDADA, DN 80 (3"), INSTALADO EM REDE DE ALIMENTAÇÃO PARA HIDRANTE - FORNECIMENTO E INSTALAÇÃO. AF_10/2020</t>
  </si>
  <si>
    <t>CURVA 45 GRAUS, EM AÇO, CONEXÃO SOLDADA, DN 80 (3"), INSTALADO EM REDE DE ALIMENTAÇÃO PARA SPRINKLER - FORNECIMENTO E INSTALAÇÃO. AF_10/2020</t>
  </si>
  <si>
    <t>CURVA 90 GRAUS, EM AÇO, CONEXÃO RANHURADA, DN 50 (2"), INSTALADO EM PRUMADAS - FORNECIMENTO E INSTALAÇÃO. AF_10/2020</t>
  </si>
  <si>
    <t>CURVA 90 GRAUS, EM AÇO, CONEXÃO RANHURADA, DN 65 (2 1/2"), INSTALADO EM PRUMADAS - FORNECIMENTO E INSTALAÇÃO. AF_10/2020</t>
  </si>
  <si>
    <t>CURVA 90 GRAUS, EM AÇO, CONEXÃO RANHURADA, DN 80 (3"), INSTALADO EM PRUMADAS - FORNECIMENTO E INSTALAÇÃO. AF_10/2020</t>
  </si>
  <si>
    <t>CURVA 90 GRAUS, EM AÇO, CONEXÃO SOLDADA, DN 15 (1/2"), INSTALADO EM RAMAIS E SUB-RAMAIS DE GÁS - FORNECIMENTO E INSTALAÇÃO. AF_10/2020</t>
  </si>
  <si>
    <t>CURVA 90 GRAUS, EM AÇO, CONEXÃO SOLDADA, DN 20 (3/4"), INSTALADO EM RAMAIS E SUB-RAMAIS DE GÁS - FORNECIMENTO E INSTALAÇÃO. AF_10/2020</t>
  </si>
  <si>
    <t>CURVA 90 GRAUS, EM AÇO, CONEXÃO SOLDADA, DN 25 (1"), INSTALADO EM RAMAIS E SUB-RAMAIS DE GÁS - FORNECIMENTO E INSTALAÇÃO. AF_10/2020</t>
  </si>
  <si>
    <t>CURVA 90 GRAUS, EM AÇO, CONEXÃO SOLDADA, DN 25 (1"), INSTALADO EM REDE DE ALIMENTAÇÃO PARA HIDRANTE - FORNECIMENTO E INSTALAÇÃO. AF_10/2020</t>
  </si>
  <si>
    <t>CURVA 90 GRAUS, EM AÇO, CONEXÃO SOLDADA, DN 25 (1"), INSTALADO EM REDE DE ALIMENTAÇÃO PARA SPRINKLER - FORNECIMENTO E INSTALAÇÃO. AF_10/2020</t>
  </si>
  <si>
    <t>CURVA 90 GRAUS, EM AÇO, CONEXÃO SOLDADA, DN 32 (1 1/4"), INSTALADO EM REDE DE ALIMENTAÇÃO PARA HIDRANTE - FORNECIMENTO E INSTALAÇÃO. AF_10/2020</t>
  </si>
  <si>
    <t>CURVA 90 GRAUS, EM AÇO, CONEXÃO SOLDADA, DN 32 (1 1/4"), INSTALADO EM REDE DE ALIMENTAÇÃO PARA SPRINKLER - FORNECIMENTO E INSTALAÇÃO. AF_10/2020</t>
  </si>
  <si>
    <t>CURVA 90 GRAUS, EM AÇO, CONEXÃO SOLDADA, DN 40 (1 1/2"), INSTALADO EM REDE DE ALIMENTAÇÃO PARA HIDRANTE - FORNECIMENTO E INSTALAÇÃO. AF_10/2020</t>
  </si>
  <si>
    <t>CURVA 90 GRAUS, EM AÇO, CONEXÃO SOLDADA, DN 40 (1 1/2"), INSTALADO EM REDE DE ALIMENTAÇÃO PARA SPRINKLER - FORNECIMENTO E INSTALAÇÃO. AF_10/2020</t>
  </si>
  <si>
    <t>CURVA 90 GRAUS, EM AÇO, CONEXÃO SOLDADA, DN 50 (2"), INSTALADO EM PRUMADAS - FORNECIMENTO E INSTALAÇÃO. AF_10/2020</t>
  </si>
  <si>
    <t>CURVA 90 GRAUS, EM AÇO, CONEXÃO SOLDADA, DN 50 (2"), INSTALADO EM REDE DE ALIMENTAÇÃO PARA HIDRANTE - FORNECIMENTO E INSTALAÇÃO. AF_10/2020</t>
  </si>
  <si>
    <t>CURVA 90 GRAUS, EM AÇO, CONEXÃO SOLDADA, DN 50 (2"), INSTALADO EM REDE DE ALIMENTAÇÃO PARA SPRINKLER - FORNECIMENTO E INSTALAÇÃO. AF_10/2020</t>
  </si>
  <si>
    <t>CURVA 90 GRAUS, EM AÇO, CONEXÃO SOLDADA, DN 65 (2 1/2"), INSTALADO EM PRUMADAS - FORNECIMENTO E INSTALAÇÃO. AF_10/2020</t>
  </si>
  <si>
    <t>CURVA 90 GRAUS, EM AÇO, CONEXÃO SOLDADA, DN 65 (2 1/2"), INSTALADO EM REDE DE ALIMENTAÇÃO PARA HIDRANTE - FORNECIMENTO E INSTALAÇÃO. AF_10/2020</t>
  </si>
  <si>
    <t>CURVA 90 GRAUS, EM AÇO, CONEXÃO SOLDADA, DN 65 (2 1/2"), INSTALADO EM REDE DE ALIMENTAÇÃO PARA SPRINKLER - FORNECIMENTO E INSTALAÇÃO. AF_10/2020</t>
  </si>
  <si>
    <t>CURVA 90 GRAUS, EM AÇO, CONEXÃO SOLDADA, DN 80 (3"), INSTALADO EM PRUMADAS - FORNECIMENTO E INSTALAÇÃO. AF_10/2020</t>
  </si>
  <si>
    <t>CURVA 90 GRAUS, EM AÇO, CONEXÃO SOLDADA, DN 80 (3"), INSTALADO EM REDE DE ALIMENTAÇÃO PARA HIDRANTE - FORNECIMENTO E INSTALAÇÃO. AF_10/2020</t>
  </si>
  <si>
    <t>CURVA 90 GRAUS, EM AÇO, CONEXÃO SOLDADA, DN 80 (3"), INSTALADO EM REDE DE ALIMENTAÇÃO PARA SPRINKLER - FORNECIMENTO E INSTALAÇÃO. AF_10/2020</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</si>
  <si>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</si>
  <si>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</si>
  <si>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12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</si>
  <si>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</si>
  <si>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</si>
  <si>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</si>
  <si>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ÁGUA PRESSURIZADA DE 10 L, CLASSE A - FORNECIMENTO E INSTALAÇÃO. AF_10/2020_PE</t>
  </si>
  <si>
    <t>HIDRANTE SUBTERRÂNEO PREDIAL (COM CURVA LONGA E CAIXA), DN 75 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</si>
  <si>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</si>
  <si>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</si>
  <si>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JOELHO 45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</si>
  <si>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</si>
  <si>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</si>
  <si>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45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</si>
  <si>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</si>
  <si>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</si>
  <si>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</si>
  <si>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</si>
  <si>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45 GRAUS, EM FERRO GALVANIZADO, CONEXÃO ROSQUEADA, DN 80 (3"), INSTALADO EM REDE DE ALIMENTAÇÃO PARA HIDRANTE - FORNECIMENTO E INSTALAÇÃO. AF_10/2020</t>
  </si>
  <si>
    <t>JOELHO 45 GRAUS, EM FERRO GALVANIZADO, CONEXÃO ROSQUEADA, DN 80 (3"), INSTALADO EM REDE DE ALIMENTAÇÃO PARA SPRINKLER - FORNECIMENTO E INSTALAÇÃO. AF_10/2020</t>
  </si>
  <si>
    <t>JOELHO 45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</si>
  <si>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</si>
  <si>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</si>
  <si>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45 GRAUS, EM FERRO GALVANIZADO, DN 50 (2"), CONEXÃO ROSQUEADA, INSTALADO EM PRUMADAS - FORNECIMENTO E INSTALAÇÃO. AF_10/2020</t>
  </si>
  <si>
    <t>JOELHO 45 GRAUS, EM FERRO GALVANIZADO, DN 50 (2"), CONEXÃO ROSQUEADA, INSTALADO EM REDE DE ALIMENTAÇÃO PARA HIDRANTE - FORNECIMENTO E INSTALAÇÃO. AF_10/2020</t>
  </si>
  <si>
    <t>JOELHO 45 GRAUS, EM FERRO GALVANIZADO, DN 65 (2 1/2"), CONEXÃO ROSQUEADA, INSTALADO EM PRUMADAS - FORNECIMENTO E INSTALAÇÃO. AF_10/2020</t>
  </si>
  <si>
    <t>JOELHO 45 GRAUS, EM FERRO GALVANIZADO, DN 65 (2 1/2"), CONEXÃO ROSQUEADA, INSTALADO EM REDE DE ALIMENTAÇÃO PARA HIDRANTE - FORNECIMENTO E INSTALAÇÃO. AF_10/2020</t>
  </si>
  <si>
    <t>JOELHO 45 GRAUS, EM FERRO GALVANIZADO, DN 80 (3"), CONEXÃO ROSQUEADA, INSTALADO EM PRUMADAS - FORNECIMENTO E INSTALAÇÃO. AF_10/2020</t>
  </si>
  <si>
    <t>JOELHO 90 GRAUS, EM FERRO GALVANIZADO, CONEXÃO ROSQUEADA, DN 15 (1/2"), INSTALADO EM RAMAIS E SUB-RAMAIS DE GÁS - FORNECIMENTO E INSTALAÇÃO. AF_10/2020</t>
  </si>
  <si>
    <t>JOELHO 90 GRAUS, EM FERRO GALVANIZADO, CONEXÃO ROSQUEADA, DN 20 (3/4"), INSTALADO EM RAMAIS E SUB-RAMAIS DE GÁS - FORNECIMENTO E INSTALAÇÃO. AF_10/2020</t>
  </si>
  <si>
    <t>JOELHO 90 GRAUS, EM FERRO GALVANIZADO, CONEXÃO ROSQUEADA, DN 25 (1"), INSTALADO EM RAMAIS E SUB-RAMAIS DE GÁS - FORNECIMENTO E INSTALAÇÃO. AF_10/2020</t>
  </si>
  <si>
    <t>JOELHO 90 GRAUS, EM FERRO GALVANIZADO, CONEXÃO ROSQUEADA, DN 25 (1"), INSTALADO EM REDE DE ALIMENTAÇÃO PARA SPRINKLER - FORNECIMENTO E INSTALAÇÃO. AF_10/2020</t>
  </si>
  <si>
    <t>JOELHO 90 GRAUS, EM FERRO GALVANIZADO, CONEXÃO ROSQUEADA, DN 32 (1 1/4"), INSTALADO EM REDE DE ALIMENTAÇÃO PARA SPRINKLER - FORNECIMENTO E INSTALAÇÃO. AF_10/2020</t>
  </si>
  <si>
    <t>JOELHO 90 GRAUS, EM FERRO GALVANIZADO, CONEXÃO ROSQUEADA, DN 40 (1 1/2"), INSTALADO EM REDE DE ALIMENTAÇÃO PARA SPRINKLER - FORNECIMENTO E INSTALAÇÃO. AF_10/2020</t>
  </si>
  <si>
    <t>JOELHO 90 GRAUS, EM FERRO GALVANIZADO, CONEXÃO ROSQUEADA, DN 50 (2"), INSTALADO EM REDE DE ALIMENTAÇÃO PARA SPRINKLER - FORNECIMENTO E INSTALAÇÃO. AF_10/2020</t>
  </si>
  <si>
    <t>JOELHO 90 GRAUS, EM FERRO GALVANIZADO, CONEXÃO ROSQUEADA, DN 65 (2 1/2"), INSTALADO EM REDE DE ALIMENTAÇÃO PARA SPRINKLER - FORNECIMENTO E INSTALAÇÃO. AF_10/2020</t>
  </si>
  <si>
    <t>JOELHO 90 GRAUS, EM FERRO GALVANIZADO, CONEXÃO ROSQUEADA, DN 80 (3"), INSTALADO EM REDE DE ALIMENTAÇÃO PARA HIDRANTE - FORNECIMENTO E INSTALAÇÃO. AF_10/2020</t>
  </si>
  <si>
    <t>JOELHO 90 GRAUS, EM FERRO GALVANIZADO, CONEXÃO ROSQUEADA, DN 80 (3"), INSTALADO EM REDE DE ALIMENTAÇÃO PARA SPRINKLER - FORNECIMENTO E INSTALAÇÃO. AF_10/2020</t>
  </si>
  <si>
    <t>JOELHO 90 GRAUS, EM FERRO GALVANIZADO, DN 25 (1"),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</si>
  <si>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</si>
  <si>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</si>
  <si>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90 GRAUS, EM FERRO GALVANIZADO, DN 50 (2"), CONEXÃO ROSQUEADA, INSTALADO EM PRUMADAS - FORNECIMENTO E INSTALAÇÃO. AF_10/2020</t>
  </si>
  <si>
    <t>JOELHO 90 GRAUS, EM FERRO GALVANIZADO, DN 50 (2"), CONEXÃO ROSQUEADA, INSTALADO EM REDE DE ALIMENTAÇÃO PARA HIDRANTE - FORNECIMENTO E INSTALAÇÃO. AF_10/2020</t>
  </si>
  <si>
    <t>JOELHO 90 GRAUS, EM FERRO GALVANIZADO, DN 65 (2 1/2"), CONEXÃO ROSQUEADA, INSTALADO EM PRUMADAS - FORNECIMENTO E INSTALAÇÃO. AF_10/2020</t>
  </si>
  <si>
    <t>JOELHO 90 GRAUS, EM FERRO GALVANIZADO, DN 65 (2 1/2"), CONEXÃO ROSQUEADA, INSTALADO EM REDE DE ALIMENTAÇÃO PARA HIDRANTE - FORNECIMENTO E INSTALAÇÃO. AF_10/2020</t>
  </si>
  <si>
    <t>JOELHO 90 GRAUS, EM FERRO GALVANIZADO, DN 80 (3"), CONEXÃO ROSQUEADA, INSTALADO EM PRUMADAS - FORNECIMENTO E INSTALAÇÃO. AF_10/2020</t>
  </si>
  <si>
    <t>JOELHO 90°, EM FERRO GALVANIZADO, 4", CONEXÃO ROSQUEADA, INSTALADO EM PRUMADAS - FORNECIMENTO E INSTALAÇÃO. AF_10/2020</t>
  </si>
  <si>
    <t>JOELHO 90°, EM FERRO GALVANIZADO, 4", CONEXÃO ROSQUEADA, INSTALADO EM REDE DE ALIMENTAÇÃO PARA HIDRANTE - FORNECIMENTO E INSTALAÇÃO. AF_10/2020</t>
  </si>
  <si>
    <t>LUVA COM REDUÇÃO, EM AÇO, CONEXÃO SOLDADA, DN 20 X 15 MM (3/4" X 1/2"), INSTALADO EM RAMAIS E SUB-RAMAIS DE GÁS - FORNECIMENTO E INSTALAÇÃO. AF_10/2020</t>
  </si>
  <si>
    <t>LUVA COM REDUÇÃO, EM AÇO, CONEXÃO SOLDADA, DN 25 X 20 MM (1 X 3/4"), INSTALADO EM REDE DE ALIMENTAÇÃO PARA HIDRANTE - FORNECIMENTO E INSTALAÇÃO. AF_10/2020</t>
  </si>
  <si>
    <t>LUVA COM REDUÇÃO, EM AÇO, CONEXÃO SOLDADA, DN 25 X 20 MM (1" X 3/4"), INSTALADO EM RAMAIS E SUB-RAMAIS DE GÁS - FORNECIMENTO E INSTALAÇÃO. AF_10/2020</t>
  </si>
  <si>
    <t>LUVA COM REDUÇÃO, EM AÇO, CONEXÃO SOLDADA, DN 25 X 20 MM (1" X 3/4"), INSTALADO EM REDE DE ALIMENTAÇÃO PARA SPRINKLER - FORNECIMENTO E INSTALAÇÃO. AF_10/2020</t>
  </si>
  <si>
    <t>LUVA COM REDUÇÃO, EM AÇO, CONEXÃO SOLDADA, DN 32 X 25 MM (1 1/4" X 1"), INSTALADO EM REDE DE ALIMENTAÇÃO PARA HIDRANTE - FORNECIMENTO E INSTALAÇÃO. AF_10/2020</t>
  </si>
  <si>
    <t>LUVA COM REDUÇÃO, EM AÇO, CONEXÃO SOLDADA, DN 32 X 25 MM (1 1/4" X 1"), INSTALADO EM REDE DE ALIMENTAÇÃO PARA SPRINKLER - FORNECIMENTO E INSTALAÇÃO. AF_10/2020</t>
  </si>
  <si>
    <t>LUVA COM REDUÇÃO, EM AÇO, CONEXÃO SOLDADA, DN 40 X 32 MM (1 1/2" X 1 1/4"), INSTALADO EM REDE DE ALIMENTAÇÃO PARA HIDRANTE - FORNECIMENTO E INSTALAÇÃO. AF_10/2020</t>
  </si>
  <si>
    <t>LUVA COM REDUÇÃO, EM AÇO, CONEXÃO SOLDADA, DN 40 X 32 MM (1 1/2" X 1 1/4"), INSTALADO EM REDE DE ALIMENTAÇÃO PARA SPRINKLER - FORNECIMENTO E INSTALAÇÃO. AF_10/2020</t>
  </si>
  <si>
    <t>LUVA COM REDUÇÃO, EM AÇO, CONEXÃO SOLDADA, DN 50 X 40 MM (2 X 1 1/2"), INSTALADO EM PRUMADAS - FORNECIMENTO E INSTALAÇÃO. AF_10/2020</t>
  </si>
  <si>
    <t>LUVA COM REDUÇÃO, EM AÇO, CONEXÃO SOLDADA, DN 50 X 40 MM (2" X 1 1/2"), INSTALADO EM REDE DE ALIMENTAÇÃO PARA HIDRANTE - FORNECIMENTO E INSTALAÇÃO. AF_10/2020</t>
  </si>
  <si>
    <t>LUVA COM REDUÇÃO, EM AÇO, CONEXÃO SOLDADA, DN 50 X 40 MM (2" X 1 1/2"), INSTALADO EM REDE DE ALIMENTAÇÃO PARA SPRINKLER - FORNECIMENTO E INSTALAÇÃO. AF_10/2020</t>
  </si>
  <si>
    <t>LUVA COM REDUÇÃO, EM AÇO, CONEXÃO SOLDADA, DN 65 X 50 MM (2 1/2" X 2"), INSTALADO EM PRUMADAS - FORNECIMENTO E INSTALAÇÃO. AF_10/2020</t>
  </si>
  <si>
    <t>LUVA COM REDUÇÃO, EM AÇO, CONEXÃO SOLDADA, DN 65 X 50 MM (2 1/2" X 2"), INSTALADO EM REDE DE ALIMENTAÇÃO PARA HIDRANTE - FORNECIMENTO E INSTALAÇÃO. AF_10/2020</t>
  </si>
  <si>
    <t>LUVA COM REDUÇÃO, EM AÇO, CONEXÃO SOLDADA, DN 65 X 50 MM (2 1/2" X 2"), INSTALADO EM REDE DE ALIMENTAÇÃO PARA SPRINKLER - FORNECIMENTO E INSTALAÇÃO. AF_10/2020</t>
  </si>
  <si>
    <t>LUVA COM REDUÇÃO, EM AÇO, CONEXÃO SOLDADA, DN 80 X 65 MM (3" X 2 1/2"), INSTALADO EM PRUMADAS - FORNECIMENTO E INSTALAÇÃO. AF_10/2020</t>
  </si>
  <si>
    <t>LUVA COM REDUÇÃO, EM AÇO, CONEXÃO SOLDADA, DN 80 X 65 MM (3" X 2 1/2"), INSTALADO EM REDE DE ALIMENTAÇÃO PARA HIDRANTE - FORNECIMENTO E INSTALAÇÃO. AF_10/2020</t>
  </si>
  <si>
    <t>LUVA COM REDUÇÃO, EM AÇO, CONEXÃO SOLDADA, DN 80 X 65 MM (3" X 2 1/2"), INSTALADO EM REDE DE ALIMENTAÇÃO PARA SPRINKLER - FORNECIMENTO E INSTALAÇÃO. AF_10/2020</t>
  </si>
  <si>
    <t>LUVA DE REDUÇÃO, EM FERRO GALVANIZADO, 1 1/2" X 1 1/4", CONEXÃO ROSQUEADA, INSTALADO EM REDE DE ALIMENTAÇÃO PARA HIDRANTE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</si>
  <si>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</si>
  <si>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HIDRANTE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</si>
  <si>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</si>
  <si>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HIDRANTE - FORNECIMENTO E INSTALAÇÃO. AF_10/2020</t>
  </si>
  <si>
    <t>LUVA DE REDUÇÃO, EM FERRO GALVANIZADO, 1 1/2" X 3/4", CONEXÃO ROSQUEADA, INSTALADO EM REDE DE ALIMENTAÇÃO PARA SPRINKLER - FORNECIMENTO E INSTALAÇÃO. AF_10/2020</t>
  </si>
  <si>
    <t>LUVA DE REDUÇÃO, EM FERRO GALVANIZADO, 1 1/4" X 1", CONEXÃO ROSQUEADA, INSTALADO EM REDE DE ALIMENTAÇÃO PARA HIDRANTE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</si>
  <si>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</si>
  <si>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HIDRANTE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</si>
  <si>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</si>
  <si>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HIDRANTE - FORNECIMENTO E INSTALAÇÃO. AF_10/2020</t>
  </si>
  <si>
    <t>LUVA DE REDUÇÃO, EM FERRO GALVANIZADO, 1 1/4" X 3/4", CONEXÃO ROSQUEADA, INSTALADO EM REDE DE ALIMENTAÇÃO PARA SPRINKLER - FORNECIMENTO E INSTALAÇÃO. AF_10/2020</t>
  </si>
  <si>
    <t>LUVA DE REDUÇÃO, EM FERRO GALVANIZADO, 1" X 1/2",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</si>
  <si>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</si>
  <si>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HIDRANTE - FORNECIMENTO E INSTALAÇÃO. AF_10/2020</t>
  </si>
  <si>
    <t>LUVA DE REDUÇÃO, EM FERRO GALVANIZADO, 1" X 3/4", CONEXÃO ROSQUEADA, INSTALADO EM REDE DE ALIMENTAÇÃO PARA SPRINKLER - FORNECIMENTO E INSTALAÇÃO. AF_10/2020</t>
  </si>
  <si>
    <t>LUVA DE REDUÇÃO, EM FERRO GALVANIZADO, 2 1/2" X 1 1/2", CONEXÃO ROSQUEADA, INSTALADO EM PRUMADAS - FORNECIMENTO E INSTALAÇÃO. AF_10/2020</t>
  </si>
  <si>
    <t>LUVA DE REDUÇÃO, EM FERRO GALVANIZADO, 2 1/2" X 1 1/2", CONEXÃO ROSQUEADA, INSTALADO EM REDE DE ALIMENTAÇÃO PARA HIDRANTE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</si>
  <si>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</si>
  <si>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PRUMADAS - FORNECIMENTO E INSTALAÇÃO. AF_10/2020</t>
  </si>
  <si>
    <t>LUVA DE REDUÇÃO, EM FERRO GALVANIZADO, 2 1/2" X 2", CONEXÃO ROSQUEADA, INSTALADO EM REDE DE ALIMENTAÇÃO PARA HIDRANTE - FORNECIMENTO E INSTALAÇÃO. AF_10/2020</t>
  </si>
  <si>
    <t>LUVA DE REDUÇÃO, EM FERRO GALVANIZADO, 2 1/2" X 2", CONEXÃO ROSQUEADA, INSTALADO EM REDE DE ALIMENTAÇÃO PARA SPRINKLER - FORNECIMENTO E INSTALAÇÃO. AF_10/2020</t>
  </si>
  <si>
    <t>LUVA DE REDUÇÃO, EM FERRO GALVANIZADO, 2" X 1 1/2", CONEXÃO ROSQUEADA, INSTALADO EM PRUMADAS - FORNECIMENTO E INSTALAÇÃO. AF_10/2020</t>
  </si>
  <si>
    <t>LUVA DE REDUÇÃO, EM FERRO GALVANIZADO, 2" X 1 1/2", CONEXÃO ROSQUEADA, INSTALADO EM REDE DE ALIMENTAÇÃO PARA HIDRANTE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</si>
  <si>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</si>
  <si>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PRUMADAS - FORNECIMENTO E INSTALAÇÃO. AF_10/2020</t>
  </si>
  <si>
    <t>LUVA DE REDUÇÃO, EM FERRO GALVANIZADO, 2" X 1 1/4", CONEXÃO ROSQUEADA, INSTALADO EM REDE DE ALIMENTAÇÃO PARA HIDRANTE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</si>
  <si>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</si>
  <si>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PRUMADAS - FORNECIMENTO E INSTALAÇÃO. AF_10/2020</t>
  </si>
  <si>
    <t>LUVA DE REDUÇÃO, EM FERRO GALVANIZADO, 2" X 1", CONEXÃO ROSQUEADA, INSTALADO EM REDE DE ALIMENTAÇÃO PARA HIDRANTE - FORNECIMENTO E INSTALAÇÃO. AF_10/2020</t>
  </si>
  <si>
    <t>LUVA DE REDUÇÃO, EM FERRO GALVANIZADO, 2" X 1", CONEXÃO ROSQUEADA, INSTALADO EM REDE DE ALIMENTAÇÃO PARA SPRINKLER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</si>
  <si>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</si>
  <si>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</si>
  <si>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1/2", CONEXÃO ROSQUEADA, INSTALADO EM REDE DE ALIMENTAÇÃO PARA HIDRANTE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</si>
  <si>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</si>
  <si>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PRUMADAS - FORNECIMENTO E INSTALAÇÃO. AF_10/2020</t>
  </si>
  <si>
    <t>LUVA DE REDUÇÃO, EM FERRO GALVANIZADO, 3" X 2", CONEXÃO ROSQUEADA, INSTALADO EM REDE DE ALIMENTAÇÃO PARA HIDRANTE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</si>
  <si>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</si>
  <si>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</si>
  <si>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DE REDUÇÃO, EM FERRO GALVANIZADO, 4" X 2 1/2", CONEXÃO ROSQUEADA, INSTALADO EM PRUMADAS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</si>
  <si>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</si>
  <si>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PRUMADAS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</si>
  <si>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</si>
  <si>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PRUMADAS - FORNECIMENTO E INSTALAÇÃO. AF_10/2020</t>
  </si>
  <si>
    <t>LUVA DE REDUÇÃO, EM FERRO GALVANIZADO, 4" X 3", CONEXÃO ROSQUEADA, INSTALADO EM REDE DE ALIMENTAÇÃO PARA HIDRANTE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</si>
  <si>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</si>
  <si>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</si>
  <si>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EM AÇO, CONEXÃO SOLDADA, DN 25 (1"), INSTALADO EM RAMAIS E SUB-RAMAIS DE GÁS - FORNECIMENTO E INSTALAÇÃO. AF_10/2020</t>
  </si>
  <si>
    <t>LUVA, EM AÇO, CONEXÃO SOLDADA, DN 25 (1"), INSTALADO EM REDE DE ALIMENTAÇÃO PARA HIDRANTE - FORNECIMENTO E INSTALAÇÃO. AF_10/2020</t>
  </si>
  <si>
    <t>LUVA, EM AÇO, CONEXÃO SOLDADA, DN 25 (1"), INSTALADO EM REDE DE ALIMENTAÇÃO PARA SPRINKLER - FORNECIMENTO E INSTALAÇÃO. AF_10/2020</t>
  </si>
  <si>
    <t>LUVA, EM AÇO, CONEXÃO SOLDADA, DN 32 (1 1/4"), INSTALADO EM REDE DE ALIMENTAÇÃO PARA HIDRANTE - FORNECIMENTO E INSTALAÇÃO. AF_10/2020</t>
  </si>
  <si>
    <t>LUVA, EM AÇO, CONEXÃO SOLDADA, DN 32 (1 1/4"), INSTALADO EM REDE DE ALIMENTAÇÃO PARA SPRINKLER - FORNECIMENTO E INSTALAÇÃO. AF_10/2020</t>
  </si>
  <si>
    <t>LUVA, EM AÇO, CONEXÃO SOLDADA, DN 40 (1 1/2"), INSTALADO EM REDE DE ALIMENTAÇÃO PARA HIDRANTE - FORNECIMENTO E INSTALAÇÃO. AF_10/2020</t>
  </si>
  <si>
    <t>LUVA, EM AÇO, CONEXÃO SOLDADA, DN 40 (1 1/2"), INSTALADO EM REDE DE ALIMENTAÇÃO PARA SPRINKLER - FORNECIMENTO E INSTALAÇÃO. AF_10/2020</t>
  </si>
  <si>
    <t>LUVA, EM AÇO, CONEXÃO SOLDADA, DN 50 (2"), INSTALADO EM PRUMADAS - FORNECIMENTO E INSTALAÇÃO. AF_10/2020</t>
  </si>
  <si>
    <t>LUVA, EM AÇO, CONEXÃO SOLDADA, DN 50 (2"), INSTALADO EM REDE DE ALIMENTAÇÃO PARA HIDRANTE - FORNECIMENTO E INSTALAÇÃO. AF_10/2020</t>
  </si>
  <si>
    <t>LUVA, EM AÇO, CONEXÃO SOLDADA, DN 50 (2"), INSTALADO EM REDE DE ALIMENTAÇÃO PARA SPRINKLER - FORNECIMENTO E INSTALAÇÃO. AF_10/2020</t>
  </si>
  <si>
    <t>LUVA, EM AÇO, CONEXÃO SOLDADA, DN 65 (2 1/2"), INSTALADO EM PRUMADAS - FORNECIMENTO E INSTALAÇÃO. AF_10/2020</t>
  </si>
  <si>
    <t>LUVA, EM AÇO, CONEXÃO SOLDADA, DN 65 (2 1/2"), INSTALADO EM REDE DE ALIMENTAÇÃO PARA HIDRANTE - FORNECIMENTO E INSTALAÇÃO. AF_10/2020</t>
  </si>
  <si>
    <t>LUVA, EM AÇO, CONEXÃO SOLDADA, DN 65 (2 1/2"), INSTALADO EM REDE DE ALIMENTAÇÃO PARA SPRINKLER - FORNECIMENTO E INSTALAÇÃO. AF_10/2020</t>
  </si>
  <si>
    <t>LUVA, EM AÇO, CONEXÃO SOLDADA, DN 80 (3"), INSTALADO EM PRUMADAS - FORNECIMENTO E INSTALAÇÃO. AF_10/2020</t>
  </si>
  <si>
    <t>LUVA, EM AÇO, CONEXÃO SOLDADA, DN 80 (3"), INSTALADO EM REDE DE ALIMENTAÇÃO PARA HIDRANTE - FORNECIMENTO E INSTALAÇÃO. AF_10/2020</t>
  </si>
  <si>
    <t>LUVA, EM AÇO, CONEXÃO SOLDADA, DN 80 (3"), INSTALADO EM REDE DE ALIMENTAÇÃO PARA SPRINKLER - FORNECIMENTO E INSTALAÇÃO. AF_10/2020</t>
  </si>
  <si>
    <t>LUVA, EM FERRO GALVANIZADO, 4", CONEXÃO ROSQUEADA, INSTALADO EM PRUMADAS - FORNECIMENTO E INSTALAÇÃO. AF_10/2020</t>
  </si>
  <si>
    <t>LUVA, EM FERRO GALVANIZADO, 4", CONEXÃO ROSQUEADA, INSTALADO EM REDE DE ALIMENTAÇÃO PARA HIDRANTE - FORNECIMENTO E INSTALAÇÃO. AF_10/2020</t>
  </si>
  <si>
    <t>LUVA, EM FERRO GALVANIZADO, CONEXÃO ROSQUEADA, DN 15 (1/2"), INSTALADO EM RAMAIS E SUB-RAMAIS DE GÁS - FORNECIMENTO E INSTALAÇÃO. AF_10/2020</t>
  </si>
  <si>
    <t>LUVA, EM FERRO GALVANIZADO, CONEXÃO ROSQUEADA, DN 20 (3/4"), INSTALADO EM RAMAIS E SUB-RAMAIS DE GÁS - FORNECIMENTO E INSTALAÇÃO. AF_10/2020</t>
  </si>
  <si>
    <t>LUVA, EM FERRO GALVANIZADO, CONEXÃO ROSQUEADA, DN 25 (1"), INSTALADO EM RAMAIS E SUB-RAMAIS DE GÁS - FORNECIMENTO E INSTALAÇÃO. AF_10/2020</t>
  </si>
  <si>
    <t>LUVA, EM FERRO GALVANIZADO, CONEXÃO ROSQUEADA, DN 25 (1"), INSTALADO EM REDE DE ALIMENTAÇÃO PARA SPRINKLER - FORNECIMENTO E INSTALAÇÃO. AF_10/2020</t>
  </si>
  <si>
    <t>LUVA, EM FERRO GALVANIZADO, CONEXÃO ROSQUEADA, DN 32 (1 1/4"), INSTALADO EM REDE DE ALIMENTAÇÃO PARA SPRINKLER - FORNECIMENTO E INSTALAÇÃO. AF_10/2020</t>
  </si>
  <si>
    <t>LUVA, EM FERRO GALVANIZADO, CONEXÃO ROSQUEADA, DN 40 (1 1/2"), INSTALADO EM REDE DE ALIMENTAÇÃO PARA SPRINKLER - FORNECIMENTO E INSTALAÇÃO. AF_10/2020</t>
  </si>
  <si>
    <t>LUVA, EM FERRO GALVANIZADO, CONEXÃO ROSQUEADA, DN 50 (2"), INSTALADO EM REDE DE ALIMENTAÇÃO PARA SPRINKLER - FORNECIMENTO E INSTALAÇÃO. AF_10/2020</t>
  </si>
  <si>
    <t>LUVA, EM FERRO GALVANIZADO, CONEXÃO ROSQUEADA, DN 65 (2 1/2"), INSTALADO EM REDE DE ALIMENTAÇÃO PARA SPRINKLER - FORNECIMENTO E INSTALAÇÃO. AF_10/2020</t>
  </si>
  <si>
    <t>LUVA, EM FERRO GALVANIZADO, CONEXÃO ROSQUEADA, DN 80 (3"), INSTALADO EM REDE DE ALIMENTAÇÃO PARA SPRINKLER - FORNECIMENTO E INSTALAÇÃO. AF_10/2020</t>
  </si>
  <si>
    <t>LUVA, EM FERRO GALVANIZADO, DN 25 (1"), CONEXÃO ROSQUEADA, INSTALADO EM REDE DE ALIMENTAÇÃO PARA HIDRANTE - FORNECIMENTO E INSTALAÇÃO. AF_10/2020</t>
  </si>
  <si>
    <t>LUVA, EM FERRO GALVANIZADO, DN 32 (1 1/4"), CONEXÃO ROSQUEADA, INSTALADO EM REDE DE ALIMENTAÇÃO PARA HIDRANTE - FORNECIMENTO E INSTALAÇÃO. AF_10/2020</t>
  </si>
  <si>
    <t>LUVA, EM FERRO GALVANIZADO, DN 40 (1 1/2"), CONEXÃO ROSQUEADA, INSTALADO EM REDE DE ALIMENTAÇÃO PARA HIDRANTE - FORNECIMENTO E INSTALAÇÃO. AF_10/2020</t>
  </si>
  <si>
    <t>LUVA, EM FERRO GALVANIZADO, DN 50 (2"), CONEXÃO ROSQUEADA, INSTALADO EM PRUMADAS - FORNECIMENTO E INSTALAÇÃO. AF_10/2020</t>
  </si>
  <si>
    <t>LUVA, EM FERRO GALVANIZADO, DN 50 (2"), CONEXÃO ROSQUEADA, INSTALADO EM REDE DE ALIMENTAÇÃO PARA HIDRANTE - FORNECIMENTO E INSTALAÇÃO. AF_10/2020</t>
  </si>
  <si>
    <t>LUVA, EM FERRO GALVANIZADO, DN 65 (2 1/2"), CONEXÃO ROSQUEADA, INSTALADO EM PRUMADAS - FORNECIMENTO E INSTALAÇÃO. AF_10/2020</t>
  </si>
  <si>
    <t>LUVA, EM FERRO GALVANIZADO, DN 65 (2 1/2"), CONEXÃO ROSQUEADA, INSTALADO EM REDE DE ALIMENTAÇÃO PARA HIDRANTE - FORNECIMENTO E INSTALAÇÃO. AF_10/2020</t>
  </si>
  <si>
    <t>LUVA, EM FERRO GALVANIZADO, DN 80 (3"), CONEXÃO ROSQUEADA, INSTALADO EM PRUMADAS - FORNECIMENTO E INSTALAÇÃO. AF_10/2020</t>
  </si>
  <si>
    <t>LUVA, EM FERRO GALVANIZADO, DN 80 (3"), CONEXÃO ROSQUEADA, INSTALADO EM REDE DE ALIMENTAÇÃO PARA HIDRANTE - FORNECIMENTO E INSTALAÇÃO. AF_10/2020</t>
  </si>
  <si>
    <t>MANÔMETRO 0 A 200 PSI (0 A 14 KGF/CM2), D = 50MM - FORNECIMENTO E INSTALAÇÃO. AF_10/2020</t>
  </si>
  <si>
    <t>NIPLE, EM FERRO GALVANIZADO, 4", CONEXÃO ROSQUEADA, INSTALADO EM PRUMADAS - FORNECIMENTO E INSTALAÇÃO. AF_10/2020</t>
  </si>
  <si>
    <t>NIPLE, EM FERRO GALVANIZADO, 4", CONEXÃO ROSQUEADA, INSTALADO EM REDE DE ALIMENTAÇÃO PARA HIDRANTE - FORNECIMENTO E INSTALAÇÃO. AF_10/2020</t>
  </si>
  <si>
    <t>NIPLE, EM FERRO GALVANIZADO, CONEXÃO ROSQUEADA, DN 15 (1/2"), INSTALADO EM RAMAIS E SUB-RAMAIS DE GÁS - FORNECIMENTO E INSTALAÇÃO. AF_10/2020</t>
  </si>
  <si>
    <t>NIPLE, EM FERRO GALVANIZADO, CONEXÃO ROSQUEADA, DN 20 (3/4"), INSTALADO EM RAMAIS E SUB-RAMAIS DE GÁS - FORNECIMENTO E INSTALAÇÃO. AF_10/2020</t>
  </si>
  <si>
    <t>NIPLE, EM FERRO GALVANIZADO, CONEXÃO ROSQUEADA, DN 25 (1"), INSTALADO EM RAMAIS E SUB-RAMAIS DE GÁS - FORNECIMENTO E INSTALAÇÃO. AF_10/2020</t>
  </si>
  <si>
    <t>NIPLE,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</si>
  <si>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</si>
  <si>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</si>
  <si>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</si>
  <si>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</si>
  <si>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</si>
  <si>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NIPLE,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</si>
  <si>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</si>
  <si>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</si>
  <si>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NIPLE, EM FERRO GALVANIZADO, DN 50 (2"), CONEXÃO ROSQUEADA, INSTALADO EM PRUMADAS - FORNECIMENTO E INSTALAÇÃO. AF_10/2020</t>
  </si>
  <si>
    <t>NIPLE, EM FERRO GALVANIZADO, DN 50 (2"), CONEXÃO ROSQUEADA, INSTALADO EM REDE DE ALIMENTAÇÃO PARA HIDRANTE - FORNECIMENTO E INSTALAÇÃO. AF_10/2020</t>
  </si>
  <si>
    <t>NIPLE, EM FERRO GALVANIZADO, DN 65 (2 1/2"), CONEXÃO ROSQUEADA, INSTALADO EM PRUMADAS - FORNECIMENTO E INSTALAÇÃO. AF_10/2020</t>
  </si>
  <si>
    <t>NIPLE, EM FERRO GALVANIZADO, DN 65 (2 1/2"), CONEXÃO ROSQUEADA, INSTALADO EM REDE DE ALIMENTAÇÃO PARA HIDRANTE - FORNECIMENTO E INSTALAÇÃO. AF_10/2020</t>
  </si>
  <si>
    <t>NIPLE, EM FERRO GALVANIZADO, DN 80 (3"), CONEXÃO ROSQUEADA, INSTALADO EM PRUMADAS - FORNECIMENTO E INSTALAÇÃO. AF_10/2020</t>
  </si>
  <si>
    <t>NIPLE, EM FERRO GALVANIZADO, DN 80 (3"), CONEXÃO ROSQUEADA, INSTALADO EM REDE DE ALIMENTAÇÃO PARA HIDRANTE - FORNECIMENTO E INSTALAÇÃO. AF_10/2020</t>
  </si>
  <si>
    <t>SPRINKLER TIPO PENDENTE, 68 °C, UNIÃO POR ROSCA DN 15 (1/2")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</si>
  <si>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</si>
  <si>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</si>
  <si>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</si>
  <si>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</si>
  <si>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</si>
  <si>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GALVANIZADO COM COSTURA, CLASSE MÉDIA, CONEXÃO ROSQUEADA, DN 25 (1"), INSTALADO EM RAMAIS E SUB-RAMAIS DE GÁS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</si>
  <si>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</si>
  <si>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</si>
  <si>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</si>
  <si>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</si>
  <si>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</si>
  <si>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</si>
  <si>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DN 100 (4"), CONEXÃO ROSQUEADA, INSTALADO EM PRUMADAS - FORNECIMENTO E INSTALAÇÃO. AF_10/2020</t>
  </si>
  <si>
    <t>TUBO DE AÇO GALVANIZADO COM COSTURA, CLASSE MÉDIA, DN 100 (4"), CONEXÃO ROSQUEADA,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</si>
  <si>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</si>
  <si>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</si>
  <si>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</si>
  <si>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PRUMADAS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</si>
  <si>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</si>
  <si>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PRUMADAS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</si>
  <si>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</si>
  <si>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PRUMADAS - FORNECIMENTO E INSTALAÇÃO. AF_10/2020</t>
  </si>
  <si>
    <t>TUBO DE AÇO GALVANIZADO COM COSTURA, CLASSE MÉDIA, DN 80 (3"), CONEXÃO ROSQUEADA, INSTALADO EM REDE DE ALIMENTAÇÃO PARA HIDRANTE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</si>
  <si>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</si>
  <si>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</si>
  <si>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</si>
  <si>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25 (1"),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</si>
  <si>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</si>
  <si>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HIDRANTE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</si>
  <si>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</si>
  <si>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HIDRANTE - FORNECIMENTO E INSTALAÇÃO. AF_10/2020</t>
  </si>
  <si>
    <t>TUBO DE AÇO PRETO SEM COSTURA, CONEXÃO SOLDADA, DN 40 (1 1/2"), INSTALADO EM REDE DE ALIMENTAÇÃO PARA SPRINKLER - FORNECIMENTO E INSTALAÇÃO. AF_10/2020</t>
  </si>
  <si>
    <t>TUBO DE AÇO PRETO SEM COSTURA, CONEXÃO SOLDADA, DN 50 (2"), INSTALADO EM PRUMADAS - FORNECIMENTO E INSTALAÇÃO. AF_10/2020</t>
  </si>
  <si>
    <t>TUBO DE AÇO PRETO SEM COSTURA, CONEXÃO SOLDADA, DN 50 (2"), INSTALADO EM REDE DE ALIMENTAÇÃO PARA HIDRANTE - FORNECIMENTO E INSTALAÇÃO. AF_10/2020</t>
  </si>
  <si>
    <t>TUBO DE AÇO PRETO SEM COSTURA, CONEXÃO SOLDADA, DN 50 (2"), INSTALADO EM REDE DE ALIMENTAÇÃO PARA SPRINKLER - FORNECIMENTO E INSTALAÇÃO. AF_10/2020</t>
  </si>
  <si>
    <t>TUBO DE AÇO PRETO SEM COSTURA, CONEXÃO SOLDADA, DN 65 (2 1/2"), INSTALADO EM PRUMADAS - FORNECIMENTO E INSTALAÇÃO. AF_10/2020</t>
  </si>
  <si>
    <t>TUBO DE AÇO PRETO SEM COSTURA, CONEXÃO SOLDADA, DN 65 (2 1/2"), INSTALADO EM REDE DE ALIMENTAÇÃO PARA HIDRANTE - FORNECIMENTO E INSTALAÇÃO. AF_10/2020</t>
  </si>
  <si>
    <t>TUBO DE AÇO PRETO SEM COSTURA, CONEXÃO SOLDADA, DN 65 (2 1/2"), INSTALADO EM REDE DE ALIMENTAÇÃO PARA SPRINKLER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</si>
  <si>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</si>
  <si>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</si>
  <si>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</si>
  <si>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</si>
  <si>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</si>
  <si>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</si>
  <si>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TÊ, EM AÇO, CONEXÃO SOLDADA, DN 25 (1"), INSTALADO EM REDE DE ALIMENTAÇÃO PARA HIDRANTE - FORNECIMENTO E INSTALAÇÃO. AF_10/2020</t>
  </si>
  <si>
    <t>TÊ, EM AÇO, CONEXÃO SOLDADA, DN 25 (1"), INSTALADO EM REDE DE ALIMENTAÇÃO PARA SPRINKLER - FORNECIMENTO E INSTALAÇÃO. AF_10/2020</t>
  </si>
  <si>
    <t>TÊ, EM AÇO, CONEXÃO SOLDADA, DN 32 (1 1/4"), INSTALADO EM REDE DE ALIMENTAÇÃO PARA HIDRANTE - FORNECIMENTO E INSTALAÇÃO. AF_10/2020</t>
  </si>
  <si>
    <t>TÊ, EM AÇO, CONEXÃO SOLDADA, DN 32 (1 1/4"), INSTALADO EM REDE DE ALIMENTAÇÃO PARA SPRINKLER - FORNECIMENTO E INSTALAÇÃO. AF_10/2020</t>
  </si>
  <si>
    <t>TÊ, EM AÇO, CONEXÃO SOLDADA, DN 40 (1 1/2"), INSTALADO EM REDE DE ALIMENTAÇÃO PARA HIDRANTE - FORNECIMENTO E INSTALAÇÃO. AF_10/2020</t>
  </si>
  <si>
    <t>TÊ, EM AÇO, CONEXÃO SOLDADA, DN 40 (1 1/2"), INSTALADO EM REDE DE ALIMENTAÇÃO PARA SPRINKLER - FORNECIMENTO E INSTALAÇÃO. AF_10/2020</t>
  </si>
  <si>
    <t>TÊ, EM AÇO, CONEXÃO SOLDADA, DN 50 (2"), INSTALADO EM PRUMADAS - FORNECIMENTO E INSTALAÇÃO. AF_10/2020</t>
  </si>
  <si>
    <t>TÊ, EM AÇO, CONEXÃO SOLDADA, DN 50 (2"), INSTALADO EM REDE DE ALIMENTAÇÃO PARA HIDRANTE - FORNECIMENTO E INSTALAÇÃO. AF_10/2020</t>
  </si>
  <si>
    <t>TÊ, EM AÇO, CONEXÃO SOLDADA, DN 50 (2"), INSTALADO EM REDE DE ALIMENTAÇÃO PARA SPRINKLER - FORNECIMENTO E INSTALAÇÃO. AF_10/2020</t>
  </si>
  <si>
    <t>TÊ, EM AÇO, CONEXÃO SOLDADA, DN 65 (2 1/2"), INSTALADO EM PRUMADAS - FORNECIMENTO E INSTALAÇÃO. AF_10/2020</t>
  </si>
  <si>
    <t>TÊ, EM AÇO, CONEXÃO SOLDADA, DN 65 (2 1/2"), INSTALADO EM REDE DE ALIMENTAÇÃO PARA HIDRANTE - FORNECIMENTO E INSTALAÇÃO. AF_10/2020</t>
  </si>
  <si>
    <t>TÊ, EM AÇO, CONEXÃO SOLDADA, DN 65 (2 1/2"), INSTALADO EM REDE DE ALIMENTAÇÃO PARA SPRINKLER - FORNECIMENTO E INSTALAÇÃO. AF_10/2020</t>
  </si>
  <si>
    <t>TÊ, EM AÇO, CONEXÃO SOLDADA, DN 80 (3"), INSTALADO EM PRUMADAS - FORNECIMENTO E INSTALAÇÃO. AF_10/2020</t>
  </si>
  <si>
    <t>TÊ, EM AÇO, CONEXÃO SOLDADA, DN 80 (3"), INSTALADO EM REDE DE ALIMENTAÇÃO PARA HIDRANTE - FORNECIMENTO E INSTALAÇÃO. AF_10/2020</t>
  </si>
  <si>
    <t>TÊ, EM AÇO, CONEXÃO SOLDADA, DN 80 (3"), INSTALADO EM REDE DE ALIMENTAÇÃO PARA SPRINKLER - FORNECIMENTO E INSTALAÇÃO. AF_10/2020</t>
  </si>
  <si>
    <t>TÊ, EM FERRO GALVANIZADO, 4", CONEXÃO ROSQUEADA, INSTALADO EM PRUMADAS - FORNECIMENTO E INSTALAÇÃO. AF_10/2020</t>
  </si>
  <si>
    <t>TÊ, EM FERRO GALVANIZADO, 4", CONEXÃO ROSQUEADA, INSTALADO EM REDE DE ALIMENTAÇÃO PARA HIDRANTE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</si>
  <si>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</si>
  <si>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</si>
  <si>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</si>
  <si>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TÊ, EM FERRO GALVANIZADO, CONEXÃO ROSQUEADA, DN 25 (1"), INSTALADO EM REDE DE ALIMENTAÇÃO PARA HIDRANTE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</si>
  <si>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</si>
  <si>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HIDRANTE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</si>
  <si>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</si>
  <si>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HIDRANTE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</si>
  <si>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</si>
  <si>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HIDRANTE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</si>
  <si>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</si>
  <si>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HIDRANTE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</si>
  <si>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</si>
  <si>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HIDRANTE - FORNECIMENTO E INSTALAÇÃO. AF_10/2020</t>
  </si>
  <si>
    <t>TÊ, EM FERRO GALVANIZADO, CONEXÃO ROSQUEADA, DN 80 (3"), INSTALADO EM REDE DE ALIMENTAÇÃO PARA SPRINKLER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</si>
  <si>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</si>
  <si>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</si>
  <si>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</si>
  <si>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UNIÃO, EM FERRO GALVANIZADO, 4", CONEXÃO ROSQUEADA, INSTALADO EM PRUMADAS - FORNECIMENTO E INSTALAÇÃO. AF_10/2020</t>
  </si>
  <si>
    <t>UNIÃO, EM FERRO GALVANIZADO, 4", CONEXÃO ROSQUEADA, INSTALADO EM REDE DE ALIMENTAÇÃO PARA HIDRANTE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</si>
  <si>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</si>
  <si>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</si>
  <si>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</si>
  <si>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</si>
  <si>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</si>
  <si>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</si>
  <si>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</si>
  <si>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</si>
  <si>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</si>
  <si>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</si>
  <si>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</si>
  <si>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</si>
  <si>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PRUMADAS - FORNECIMENTO E INSTALAÇÃO. AF_10/2020</t>
  </si>
  <si>
    <t>UNIÃO, EM FERRO GALVANIZADO, DN 50 (2"), CONEXÃO ROSQUEADA, INSTALADO EM REDE DE ALIMENTAÇÃO PARA HIDRANTE - FORNECIMENTO E INSTALAÇÃO. AF_10/2020</t>
  </si>
  <si>
    <t>UNIÃO, EM FERRO GALVANIZADO, DN 65 (2 1/2"), CONEXÃO ROSQUEADA, INSTALADO EM PRUMADAS - FORNECIMENTO E INSTALAÇÃO. AF_10/2020</t>
  </si>
  <si>
    <t>UNIÃO, EM FERRO GALVANIZADO, DN 65 (2 1/2"), CONEXÃO ROSQUEADA, INSTALADO EM REDE DE ALIMENTAÇÃO PARA HIDRANTE - FORNECIMENTO E INSTALAÇÃO. AF_10/2020</t>
  </si>
  <si>
    <t>UNIÃO, EM FERRO GALVANIZADO, DN 80 (3"), CONEXÃO ROSQUEADA, INSTALADO EM PRUMADAS - FORNECIMENTO E INSTALAÇÃO. AF_10/2020</t>
  </si>
  <si>
    <t>UNIÃO, EM FERRO GALVANIZADO, DN 80 (3"), CONEXÃO ROSQUEADA, INSTALADO EM REDE DE ALIMENTAÇÃO PARA HIDRANTE - FORNECIMENTO E INSTALAÇÃO. AF_10/2020</t>
  </si>
  <si>
    <t>Instalações de Gás em PEX Multicamadas</t>
  </si>
  <si>
    <t>CONEXÃO FIXA, ROSCA FÊMEA, METÁLICA, PARA INSTALAÇÕES EM PEX MULTICAMADA, DN 16MM X 1/2", CONEXÃO POR CRIMPAGEM - FORNECIMENTO E INSTALAÇÃO. AF_01/2020</t>
  </si>
  <si>
    <t>CONEXÃO FIXA, ROSCA FÊMEA, METÁLICA, PARA INSTALAÇÕES EM PEX MULTICAMADA, DN 20MM X 3/4", CONEXÃO POR CRIMPAGEM - FORNECIMENTO E INSTALAÇÃO. AF_01/2020</t>
  </si>
  <si>
    <t>CONEXÃO FIXA, ROSCA FÊMEA, METÁLICA, PARA INSTALAÇÕES EM PEX MULTICAMADA, DN 26MM X 1", CONEXÃO POR CRIMPAGEM - FORNECIMENTO E INSTALAÇÃO. AF_01/2020</t>
  </si>
  <si>
    <t>CONEXÃO FIXA, ROSCA FÊMEA, METÁLICA, PARA INSTALAÇÕES EM PEX MULTICAMADA, DN 32MM X 1 1/4", CONEXÃO POR CRIMPAGEM - FORNECIMENTO E INSTALAÇÃO. AF_01/2020</t>
  </si>
  <si>
    <t>CONEXÃO FIXA, ROSCA MACHO, METÁLICA, PARA INSTALAÇÕES EM PEX MULTICAMADA, DN 16MM X 1/2", CONEXÃO POR CRIMPAGEM - FORNECIMENTO E INSTALAÇÃO. AF_01/2020</t>
  </si>
  <si>
    <t>CONEXÃO FIXA, ROSCA MACHO, METÁLICA, PARA INSTALAÇÕES EM PEX MULTICAMADA, DN 20MM X 3/4", CONEXÃO POR CRIMPAGEM - FORNECIMENTO E INSTALAÇÃO. AF_01/2020</t>
  </si>
  <si>
    <t>CONEXÃO FIXA, ROSCA MACHO, METÁLICA, PARA INSTALAÇÕES EM PEX MULTICAMADA, DN 26MM X 1", CONEXÃO POR CRIMPAGEM - FORNECIMENTO E INSTALAÇÃO. AF_01/2020</t>
  </si>
  <si>
    <t>CONEXÃO FIXA, ROSCA MACHO, METÁLICA, PARA INSTALAÇÕES EM PEX MULTICAMADA, DN 32MM X 1 1/4", CONEXÃO POR CRIMPAGEM - FORNECIMENTO E INSTALAÇÃO. AF_01/2020</t>
  </si>
  <si>
    <t>FIXAÇÃO DE TUBOS VERTICAIS DE MULTICAMADA, DIÂMETROS MENORES OU IGUAIS A 32 MM, COM ABRAÇADEIRA TIPO SUPORTE MÚLTIPLO, FIXADA EM PAREDE EXTERNA - FORNECIMENTO E INSTALAÇÃO. AF_01/2020</t>
  </si>
  <si>
    <t>JOELHO 90 GRAUS, PARA INSTALAÇÕES EM PEX MULTICAMADA, DN 16 MM, CONEXÃO POR CRIMPAGEM - FORNECIMENTO E INSTALAÇÃO. AF_01/2020</t>
  </si>
  <si>
    <t>JOELHO 90 GRAUS, PARA INSTALAÇÕES EM PEX MULTICAMADA, DN 20 MM, CONEXÃO POR CRIMPAGEM - FORNECIMENTO E INSTALAÇÃO. AF_01/2020</t>
  </si>
  <si>
    <t>JOELHO 90 GRAUS, PARA INSTALAÇÕES EM PEX MULTICAMADA, DN 26 MM, CONEXÃO POR CRIMPAGEM - FORNECIMENTO E INSTALAÇÃO. AF_01/2020</t>
  </si>
  <si>
    <t>JOELHO 90 GRAUS, PARA INSTALAÇÕES EM PEX MULTICAMADA, DN 32 MM, CONEXÃO POR CRIMPAGEM - FORNECIMENTO E INSTALAÇÃO. AF_01/2020</t>
  </si>
  <si>
    <t>JOELHO 90 GRAUS, ROSCA FÊMEA, PARA INSTALAÇÕES EM PEX MULTICAMADA, DN 16 MM X 1/2'', CONEXÃO POR CRIMPAGEM - FORNECIMENTO E INSTALAÇÃO. AF_01/2020</t>
  </si>
  <si>
    <t>JOELHO 90 GRAUS, ROSCA FÊMEA, PARA INSTALAÇÕES EM PEX MULTICAMADA, DN 20 MM X 3/4", CONEXÃO POR CRIMPAGEM - FORNECIMENTO E INSTALAÇÃO. AF_01/2020</t>
  </si>
  <si>
    <t>JOELHO 90 GRAUS, ROSCA FÊMEA, PARA INSTALAÇÕES EM PEX MULTICAMADA, DN 25 MM X 1'', CONEXÃO POR CRIMPAGEM - FORNECIMENTO E INSTALAÇÃO. AF_01/2020</t>
  </si>
  <si>
    <t>JOELHO 90 GRAUS, ROSCA FÊMEA, PARA INSTALAÇÕES EM PEX MULTICAMADA, DN 32 MM X 1 1/4'', CONEXÃO POR CRIMPAGEM - FORNECIMENTO E INSTALAÇÃO. AF_01/2020</t>
  </si>
  <si>
    <t>JOELHO 90 GRAUS, ROSCA MACHO, PARA INSTALAÇÕES EM PEX MULTICAMADA, DN 16 MM X 1/2'', CONEXÃO POR CRIMPAGEM - FORNECIMENTO E INSTALAÇÃO. AF_01/2020</t>
  </si>
  <si>
    <t>JOELHO 90 GRAUS, ROSCA MACHO, PARA INSTALAÇÕES EM PEX MULTICAMADA, DN 20 MM X 3/4", CONEXÃO POR CRIMPAGEM - FORNECIMENTO E INSTALAÇÃO. AF_01/2020</t>
  </si>
  <si>
    <t>JOELHO 90 GRAUS, ROSCA MACHO, PARA INSTALAÇÕES EM PEX MULTICAMADA, DN 25 MM X 1'', CONEXÃO POR CRIMPAGEM - FORNECIMENTO E INSTALAÇÃO. AF_01/2020</t>
  </si>
  <si>
    <t>JOELHO 90 GRAUS, ROSCA MACHO, PARA INSTALAÇÕES EM PEX MULTICAMADA, DN 32 MM X 1 1/4'', CONEXÃO POR CRIMPAGEM - FORNECIMENTO E INSTALAÇÃO. AF_01/2020</t>
  </si>
  <si>
    <t>KIT CAVALETE PARA GÁS - COM MEDIDOR E REGULADOR - ENTRADA INDIVIDUAL PRINCIPAL, EM AÇO GALVANIZADO DN 15 E 25 MM (1/2" E 1") - FORNECIMENTO E INSTALAÇÃO. AF_01/2020</t>
  </si>
  <si>
    <t>KIT CAVALETE PARA GÁS - SEM MEDIDOR COM REGULADOR - ENTRADA INDIVIDUAL PRINCIPAL, EM AÇO GALVANIZADO DN 15 E 25 MM (1/2" E 1") - FORNECIMENTO E INSTALAÇÃO. AF_01/2020</t>
  </si>
  <si>
    <t>KIT CAVALETE PARA GÁS - SEM MEDIDOR OU REGULADOR - ENTRADA INDIVIDUAL PRINCIPAL, EM AÇO GALVANIZADO DN 15 E 25 MM (1/2" E 1") - FORNECIMENTO E INSTALAÇÃO. AF_01/2020</t>
  </si>
  <si>
    <t>LUVA DE REDUÇÃO PARA INSTALAÇÕES EM PEX MULTICAMADA, DN 20 X 16 MM, CONEXÃO POR CRIMPAGEM - FORNECIMENTO E INSTALAÇÃO. AF_01/2020</t>
  </si>
  <si>
    <t>LUVA DE REDUÇÃO PARA INSTALAÇÕES EM PEX MULTICAMADA, DN 26 X 20 MM, CONEXÃO POR CRIMPAGEM - FORNECIMENTO E INSTALAÇÃO. AF_01/2020</t>
  </si>
  <si>
    <t>LUVA DE REDUÇÃO PARA INSTALAÇÕES EM PEX MULTICAMADA, DN 32 X 26 MM, CONEXÃO POR CRIMPAGEM - FORNECIMENTO E INSTALAÇÃO. AF_01/2020</t>
  </si>
  <si>
    <t>LUVA PARA INSTALAÇÕES EM PEX MULTICAMADA, DN 16 MM, CONEXÃO POR CRIMPAGEM - FORNECIMENTO E INSTALAÇÃO. AF_01/2020</t>
  </si>
  <si>
    <t>LUVA PARA INSTALAÇÕES EM PEX MULTICAMADA, DN 20 MM, CONEXÃO POR CRIMPAGEM - FORNECIMENTO E INSTALAÇÃO. AF_01/2020</t>
  </si>
  <si>
    <t>LUVA PARA INSTALAÇÕES EM PEX MULTICAMADA, DN 26 MM, CONEXÃO POR CRIMPAGEM - FORNECIMENTO E INSTALAÇÃO. AF_01/2020</t>
  </si>
  <si>
    <t>LUVA PARA INSTALAÇÕES EM PEX MULTICAMADA, DN 32 MM, CONEXÃO POR CRIMPAGEM - FORNECIMENTO E INSTALAÇÃO. AF_01/2020</t>
  </si>
  <si>
    <t>TUBO, PEX, MULTICAMADA, COM PROTEÇÃO UV, DN 16, INSTALADO EM IMPLANTAÇÃO DE INSTALAÇÕES DE GÁS - FORNECIMENTO E INSTALAÇÃO. AF_01/2020</t>
  </si>
  <si>
    <t>TUBO, PEX, MULTICAMADA, COM PROTEÇÃO UV, DN 16, INSTALADO EM PRUMADA DE INSTALAÇÕES DE GÁS - FORNECIMENTO E INSTALAÇÃO. AF_01/2020</t>
  </si>
  <si>
    <t>TUBO, PEX, MULTICAMADA, COM PROTEÇÃO UV, DN 20, INSTALADO EM IMPLANTAÇÃO DE INSTALAÇÕES DE GÁS - FORNECIMENTO E INSTALAÇÃO. AF_01/2020</t>
  </si>
  <si>
    <t>TUBO, PEX, MULTICAMADA, COM PROTEÇÃO UV, DN 20, INSTALADO EM PRUMADA DE INSTALAÇÕES DE GÁS - FORNECIMENTO E INSTALAÇÃO. AF_01/2020</t>
  </si>
  <si>
    <t>TUBO, PEX, MULTICAMADA, COM PROTEÇÃO UV, DN 25, INSTALADO EM PRUMADA DE INSTALAÇÕES DE GÁS - FORNECIMENTO E INSTALAÇÃO. AF_01/2020</t>
  </si>
  <si>
    <t>TUBO, PEX, MULTICAMADA, COM PROTEÇÃO UV, DN 26, INSTALADO EM IMPLANTAÇÃO DE INSTALAÇÕES DE GÁS - FORNECIMENTO E INSTALAÇÃO. AF_01/2020</t>
  </si>
  <si>
    <t>TUBO, PEX, MULTICAMADA, COM PROTEÇÃO UV, DN 32, INSTALADO EM IMPLANTAÇÃO DE INSTALAÇÕES DE GÁS - FORNECIMENTO E INSTALAÇÃO. AF_01/2020</t>
  </si>
  <si>
    <t>TUBO, PEX, MULTICAMADA, COM PROTEÇÃO UV, DN 32, INSTALADO EM PRUMADA DE INSTALAÇÕES DE GÁS - FORNECIMENTO E INSTALAÇÃO. AF_01/2020</t>
  </si>
  <si>
    <t>TUBO, PEX, MULTICAMADA, COM TUBO LUVA, DN 16,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</si>
  <si>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</si>
  <si>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IMPLANTAÇÃO DE INSTALAÇÕES DE GÁS - FORNECIMENTO E INSTALAÇÃO. AF_01/2020</t>
  </si>
  <si>
    <t>TUBO, PEX, MULTICAMADA, COM TUBO LUVA, DN 20, INSTALADO EM RAMAL INTERNO DE INSTALAÇÕES DE GÁS - FORNECIMENTO E INSTALAÇÃO. AF_01/2020</t>
  </si>
  <si>
    <t>TUBO, PEX, MULTICAMADA, COM TUBO LUVA, DN 26, INSTALADO EM IMPLANTAÇÃO DE INSTALAÇÕES DE GÁS - FORNECIMENTO E INSTALAÇÃO. AF_01/2020</t>
  </si>
  <si>
    <t>TUBO, PEX, MULTICAMADA, COM TUBO LUVA, DN 26, INSTALADO EM RAMAL INTERNO DE INSTALAÇÕES DE GÁS - FORNECIMENTO E INSTALAÇÃO. AF_01/2020</t>
  </si>
  <si>
    <t>TUBO, PEX, MULTICAMADA, COM TUBO LUVA, DN 32, INSTALADO EM IMPLANTAÇÃO DE INSTALAÇÕES DE GÁS - FORNECIMENTO E INSTALAÇÃO. AF_01/2020</t>
  </si>
  <si>
    <t>TUBO, PEX, MULTICAMADA, COM TUBO LUVA, DN 32, INSTALADO EM RAMAL INTERNO DE INSTALAÇÕES DE GÁS - FORNECIMENTO E INSTALAÇÃO. AF_01/2020</t>
  </si>
  <si>
    <t>TUBO, PEX, MULTICAMADA, DN 16, INSTALADO EM IMPLANTAÇÃO DE INSTALAÇÕES DE GÁS - FORNECIMENTO E INSTALAÇÃO. AF_01/2020</t>
  </si>
  <si>
    <t>TUBO, PEX, MULTICAMADA, DN 16, INSTALADO EM RAMAL INTERNO DE INSTALAÇÕES DE GÁS - FORNECIMENTO E INSTALAÇÃO. AF_01/2020</t>
  </si>
  <si>
    <t>TUBO, PEX, MULTICAMADA, DN 20, INSTALADO EM IMPLANTAÇÃO DE INSTALAÇÕES DE GÁS - FORNECIMENTO E INSTALAÇÃO. AF_01/2020</t>
  </si>
  <si>
    <t>TUBO, PEX, MULTICAMADA, DN 20, INSTALADO EM RAMAL INTERNO DE INSTALAÇÕES DE GÁS - FORNECIMENTO E INSTALAÇÃO. AF_01/2020</t>
  </si>
  <si>
    <t>TUBO, PEX, MULTICAMADA, DN 26, INSTALADO EM IMPLANTAÇÃO DE INSTALAÇÕES DE GÁS - FORNECIMENTO E INSTALAÇÃO. AF_01/2020</t>
  </si>
  <si>
    <t>TUBO, PEX, MULTICAMADA, DN 26, INSTALADO EM RAMAL INTERNO DE INSTALAÇÕES DE GÁS - FORNECIMENTO E INSTALAÇÃO. AF_01/2020</t>
  </si>
  <si>
    <t>TUBO, PEX, MULTICAMADA, DN 32, INSTALADO EM IMPLANTAÇÃO DE INSTALAÇÕES DE GÁS - FORNECIMENTO E INSTALAÇÃO. AF_01/2020</t>
  </si>
  <si>
    <t>TUBO, PEX, MULTICAMADA, DN 32, INSTALADO EM RAMAL INTERNO DE INSTALAÇÕES DE GÁS - FORNECIMENTO E INSTALAÇÃO. AF_01/2020</t>
  </si>
  <si>
    <t>TÊ, PARA INSTALAÇÕES EM PEX MULTICAMADA, DN 16 MM, CONEXÃO POR CRIMPAGEM - FORNECIMENTO E INSTALAÇÃO. AF_01/2020</t>
  </si>
  <si>
    <t>TÊ, PARA INSTALAÇÕES EM PEX MULTICAMADA, DN 20 MM, CONEXÃO POR CRIMPAGEM - FORNECIMENTO E INSTALAÇÃO. AF_01/2020</t>
  </si>
  <si>
    <t>TÊ, PARA INSTALAÇÕES EM PEX MULTICAMADA, DN 26 MM, CONEXÃO POR CRIMPAGEM - FORNECIMENTO E INSTALAÇÃO. AF_01/2020</t>
  </si>
  <si>
    <t>TÊ, PARA INSTALAÇÕES EM PEX MULTICAMADA, DN 32 MM, CONEXÃO POR CRIMPAGEM - FORNECIMENTO E INSTALAÇÃO. AF_01/2020</t>
  </si>
  <si>
    <t>Instalações de ar condicionado</t>
  </si>
  <si>
    <t>AR CONDICIONADO JANELA, 10000 BTU/H, CICLO FRIO - FORNECIMENTO E INSTALAÇÃO. AF_11/2021</t>
  </si>
  <si>
    <t>AR CONDICIONADO JANELA, 12000 BTU/H, CICLO FRIO - FORNECIMENTO E INSTALAÇÃO. AF_11/2021</t>
  </si>
  <si>
    <t>AR CONDICIONADO JANELA, 7500 BTU/H, CICLO FRIO - FORNECIMENTO E INSTALAÇÃO. AF_11/2021</t>
  </si>
  <si>
    <t>AR CONDICIONADO SPLIT DUTO, 18000 BTU/H, CICLO QUENTE/FRIO - FORNECIMENTO E INSTALAÇÃO. AF_11/2021</t>
  </si>
  <si>
    <t>AR CONDICIONADO SPLIT DUTO, 24000 BTU/H, CICLO QUENTE/FRIO - FORNECIMENTO E INSTALAÇÃO. AF_11/2021</t>
  </si>
  <si>
    <t>AR CONDICIONADO SPLIT DUTO, 36000 BTU/H, CICLO QUENTE/FRIO - FORNECIMENTO E INSTALAÇÃO. AF_11/2021</t>
  </si>
  <si>
    <t>AR CONDICIONADO SPLIT INVERTER, HI-WALL (PAREDE), 12000 BTU/H, CICLO FRIO - FORNECIMENTO E INSTALAÇÃO. AF_11/2021_PE</t>
  </si>
  <si>
    <t>AR CONDICIONADO SPLIT INVERTER, HI-WALL (PAREDE), 18000 BTU/H, CICLO FRIO - FORNECIMENTO E INSTALAÇÃO. AF_11/2021_PE</t>
  </si>
  <si>
    <t>AR CONDICIONADO SPLIT INVERTER, HI-WALL (PAREDE), 24000 BTU/H, CICLO FRIO - FORNECIMENTO E INSTALAÇÃO. AF_11/2021_PE</t>
  </si>
  <si>
    <t>AR CONDICIONADO SPLIT INVERTER, HI-WALL (PAREDE), 9000 BTU/H, CICLO FRIO - FORNECIMENTO E INSTALAÇÃO. AF_11/2021_PE</t>
  </si>
  <si>
    <t>AR CONDICIONADO SPLIT INVERTER, PISO TETO, 18000 BTU/H, CICLO FRIO - FORNECIMENTO E INSTALAÇÃO. AF_11/2021_PSE</t>
  </si>
  <si>
    <t>AR CONDICIONADO SPLIT INVERTER,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</si>
  <si>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</si>
  <si>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</si>
  <si>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INVERTER, PISO TETO, 48000 BTU/H, CICLO FRIO - FORNECIMENTO E INSTALAÇÃO. AF_11/2021_PE</t>
  </si>
  <si>
    <t>AR CONDICIONADO SPLIT INVERTER, PISO TETO, APRESENTANDO ENTRE 54000 E 58000 BTU/H, CICLO FRIO - FORNECIMENTO E INSTALAÇÃO. AF_11/2021_PE</t>
  </si>
  <si>
    <t>AR CONDICIONADO SPLIT ON/OFF, CASSETE (TETO), 18000 BTU/H, CICLO QUENTE/FRIO - FORNECIMENTO E INSTALAÇÃO. AF_11/2021_PE</t>
  </si>
  <si>
    <t>AR CONDICIONADO SPLIT ON/OFF, CASSETE (TETO), 24000 BTU/H, CICLO QUENTE/FRIO - FORNECIMENTO E INSTALAÇÃO. AF_11/2021_PE</t>
  </si>
  <si>
    <t>AR CONDICIONADO SPLIT ON/OFF, CASSETE (TETO), 36000 BTU/H, CICLO QUENTE/FRIO - FORNECIMENTO E INSTALAÇÃO. AF_11/2021_PE</t>
  </si>
  <si>
    <t>AR CONDICIONADO SPLIT ON/OFF, CASSETE (TETO), 48000 BTU/H, CICLO QUENTE/FRIO - FORNECIMENTO E INSTALAÇÃO. AF_11/2021_PE</t>
  </si>
  <si>
    <t>AR CONDICIONADO SPLIT ON/OFF, CASSETE (TETO), 60000 BTU/H, CICLO QUENTE/FRIO - FORNECIMENTO E INSTALAÇÃO. AF_11/2021_PE</t>
  </si>
  <si>
    <t>AR CONDICIONADO SPLIT ON/OFF, CASSETE (TETO), FRIO 4 VIAS 18000 BTU/H - FORNECIMENTO E INSTALAÇÃO. AF_11/2021_PE</t>
  </si>
  <si>
    <t>AR CONDICIONADO SPLIT ON/OFF, CASSETE (TETO), FRIO 4 VIAS 24000 BTU/H - FORNECIMENTO E INSTALAÇÃO. AF_11/2021_PE</t>
  </si>
  <si>
    <t>AR CONDICIONADO SPLIT ON/OFF, CASSETE (TETO), FRIO 4 VIAS 36000 BTU/H - FORNECIMENTO E INSTALAÇÃO. AF_11/2021_PE</t>
  </si>
  <si>
    <t>AR CONDICIONADO SPLIT ON/OFF, CASSETE (TETO), FRIO 4 VIAS 48000 BTU/H - FORNECIMENTO E INSTALAÇÃO. AF_11/2021_PE</t>
  </si>
  <si>
    <t>AR CONDICIONADO SPLIT ON/OFF, CASSETE (TETO), FRIO 4 VIAS 60000 BTU/H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</si>
  <si>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</si>
  <si>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</si>
  <si>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</si>
  <si>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</si>
  <si>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</si>
  <si>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</si>
  <si>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</si>
  <si>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</si>
  <si>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ON/OFF, PISO TETO, 18.000 BTU/H, CICLO FRIO - FORNECIMENTO E INSTALAÇÃO. AF_11/2021_PSE</t>
  </si>
  <si>
    <t>AR CONDICIONADO SPLIT ON/OFF, PISO TETO, 24.000 BTU/H, CICLO FRIO - FORNECIMENTO E INSTALAÇÃO. AF_11/2021_PSE</t>
  </si>
  <si>
    <t>AR CONDICIONADO SPLIT ON/OFF, PISO TETO, 36.000 BTU/H, CICLO FRIO - FORNECIMENTO E INSTALAÇÃO. AF_11/2021_PSE</t>
  </si>
  <si>
    <t>AR CONDICIONADO SPLIT ON/OFF, PISO TETO, 48.000 BTU/H, CICLO FRIO - FORNECIMENTO E INSTALAÇÃO. AF_11/2021_PE</t>
  </si>
  <si>
    <t>AR CONDICIONADO SPLIT ON/OFF, PISO TETO, 60.000 BTU/H, CICLO FRIO - FORNECIMENTO E INSTALAÇÃO. AF_11/2021_PE</t>
  </si>
  <si>
    <t>AR CONDICIONADO SPLITÃO 10 TR - FORNECIMENTO E INSTALAÇÃO. AF_11/2021_PE</t>
  </si>
  <si>
    <t>AR CONDICIONADO SPLITÃO 15 TR - FORNECIMENTO E INSTALAÇÃO. AF_11/2021_PE</t>
  </si>
  <si>
    <t>DAMPER DE REGULAGEM PARA SISTEMA DE AR CONDICIONADO, 1000X500 MM - FORNECIMENTO E INSTALAÇÃO. AF_11/2021</t>
  </si>
  <si>
    <t>DIFUSOR PARA SISTEMA DE AR CONDICIONADO, 400X400 MM - FORNECIMENTO E INSTALAÇÃO. AF_11/2021</t>
  </si>
  <si>
    <t>GRELHA PARA SISTEMA DE AR CONDICIONADO, 400X400 MM - FORNECIMENTO E INSTALAÇÃO. AF_11/2021</t>
  </si>
  <si>
    <t>RASGO E CHUMBAMENTO EM ALVENARIA PARA TUBOS DE SPLIT PAREDE DE 9000 A 24000 BTUS/H. AF_11/2021</t>
  </si>
  <si>
    <t>TUBO EM COBRE FLEXÍVEL, DN 1/2", COM ISOLAMENTO, INSTALADO EM FORRO, PARA RAMAL DE ALIMENTAÇÃO DE AR CONDICIONADO, INCLUSO FIXADOR.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</si>
  <si>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</si>
  <si>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</si>
  <si>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5/8", COM ISOLAMENTO, INSTALADO EM FORRO, PARA RAMAL DE ALIMENTAÇÃO DE AR CONDICIONADO, INCLUSO FIXADOR. AF_11/2021</t>
  </si>
  <si>
    <t>Instalações de ar condicionado em cobre</t>
  </si>
  <si>
    <t>Instalações em Cobre</t>
  </si>
  <si>
    <t>BUCHA DE REDUÇÃO EM COBRE, DN 22 MM X 15 MM, SEM ANEL DE SOLDA, PONTA X BOLSA, INSTALADO EM RAMAL DE DISTRIBUIÇÃO DE HIDRÁULICA PREDIAL - FORNECIMENTO E INSTALAÇÃO. AF_04/2022</t>
  </si>
  <si>
    <t>BUCHA DE REDUÇÃO EM COBRE, DN 22 MM X 15 MM, SEM ANEL DE SOLDA, PONTA X BOLSA, INSTALADO EM RAMAL E SUB-RAMAL DE AQUECIMENTO SOLAR - FORNECIMENTO E INSTALAÇÃO. AF_04/2022</t>
  </si>
  <si>
    <t>BUCHA DE REDUÇÃO EM COBRE, DN 22 MM X 15 MM, SEM ANEL DE SOLDA, PONTA X BOLSA, INSTALADO EM RAMAL E SUB-RAMAL DE GÁS COMBUSTÍVEL - FORNECIMENTO E INSTALAÇÃO. AF_04/2022</t>
  </si>
  <si>
    <t>BUCHA DE REDUÇÃO EM COBRE, DN 22 MM X 15 MM, SEM ANEL DE SOLDA, PONTA X BOLSA, INSTALADO EM RAMAL E SUB-RAMAL DE GÁS MEDICINAL - FORNECIMENTO E INSTALAÇÃO. AF_04/2022</t>
  </si>
  <si>
    <t>BUCHA DE REDUÇÃO EM COBRE, DN 22 MM X 15 MM, SEM ANEL DE SOLDA, PONTA X BOLSA, INSTALADO EM RAMAL E SUB-RAMAL DE HIDRÁULICA PREDIAL - FORNECIMENTO E INSTALAÇÃO. AF_04/2022</t>
  </si>
  <si>
    <t>BUCHA DE REDUÇÃO EM COBRE, DN 28 MM X 22 MM, SEM ANEL DE SOLDA, INSTALADO EM RAMAL DE DISTRIBUIÇÃO DE HIDRÁULICA PREDIAL - FORNECIMENTO E INSTALAÇÃO. AF_04/2022</t>
  </si>
  <si>
    <t>BUCHA DE REDUÇÃO EM COBRE, DN 28 MM X 22 MM, SEM ANEL DE SOLDA, INSTALADO EM RAMAL E SUB-RAMAL DE AQUECIMENTO SOLAR - FORNECIMENTO E INSTALAÇÃO. AF_04/2022</t>
  </si>
  <si>
    <t>BUCHA DE REDUÇÃO EM COBRE, DN 28 MM X 22 MM, SEM ANEL DE SOLDA, INSTALADO EM RAMAL E SUB-RAMAL DE GÁS COMBUSTÍVEL - FORNECIMENTO E INSTALAÇÃO. AF_04/2022</t>
  </si>
  <si>
    <t>BUCHA DE REDUÇÃO EM COBRE, DN 28 MM X 22 MM, SEM ANEL DE SOLDA, INSTALADO EM RAMAL E SUB-RAMAL DE GÁS MEDICINAL - FORNECIMENTO E INSTALAÇÃO. AF_04/2022</t>
  </si>
  <si>
    <t>BUCHA DE REDUÇÃO EM COBRE, DN 28 MM X 22 MM, SEM ANEL DE SOLDA, INSTALADO EM RAMAL E SUB-RAMAL DE HIDRÁULICA PREDIAL - FORNECIMENTO E INSTALAÇÃO. AF_04/2022</t>
  </si>
  <si>
    <t>BUCHA DE REDUÇÃO EM COBRE, DN 28 MM X 22 MM, SEM ANEL DE SOLDA, PONTA X BOLSA, INSTALADO EM PRUMADA DE HIDRÁULICA PREDIAL - FORNECIMENTO E INSTALAÇÃO. AF_04/2022</t>
  </si>
  <si>
    <t>BUCHA DE REDUÇÃO EM COBRE, DN 35 MM X 28 MM, SEM ANEL DE SOLDA, PONTA X BOLSA, INSTALADO EM PRUMADA DE HIDRÁULICA PREDIAL - FORNECIMENTO E INSTALAÇÃO. AF_04/2022</t>
  </si>
  <si>
    <t>BUCHA DE REDUÇÃO EM COBRE, DN 42 MM X 35 MM, SEM ANEL DE SOLDA, PONTA X BOLSA, INSTALADO EM PRUMADA DE HIDRÁULICA PREDIAL - FORNECIMENTO E INSTALAÇÃO. AF_04/2022</t>
  </si>
  <si>
    <t>BUCHA DE REDUÇÃO EM COBRE, DN 54 MM X 42 MM, SEM ANEL DE SOLDA, PONTA X BOLSA, INSTALADO EM PRUMADA DE HIDRÁULICA PREDIAL - FORNECIMENTO E INSTALAÇÃO. AF_04/2022</t>
  </si>
  <si>
    <t>BUCHA DE REDUÇÃO EM COBRE, DN 66 MM X 54 MM, SEM ANEL DE SOLDA, PONTA X BOLSA, INSTALADO EM PRUMADA DE HIDRÁULICA PREDIAL - FORNECIMENTO E INSTALAÇÃO. AF_04/2022</t>
  </si>
  <si>
    <t>CONECTOR EM BRONZE/LATÃO, DN 15 MM X 1/2", SEM ANEL DE SOLDA, BOLSA X ROSCA F, INSTALADO EM RAMAL DE DISTRIBUIÇÃO DE HIDRÁULICA PREDIAL - FORNECIMENTO E INSTALAÇÃO. AF_04/2022</t>
  </si>
  <si>
    <t>CONECTOR EM BRONZE/LATÃO, DN 15 MM X 1/2", SEM ANEL DE SOLDA, BOLSA X ROSCA F, INSTALADO EM RAMAL E SUB-RAMAL DE AQUECIMENTO SOLAR - FORNECIMENTO E INSTALAÇÃO. AF_04/2022</t>
  </si>
  <si>
    <t>CONECTOR EM BRONZE/LATÃO, DN 15 MM X 1/2", SEM ANEL DE SOLDA, BOLSA X ROSCA F, INSTALADO EM RAMAL E SUB-RAMAL DE GÁS COMBUSTÍVEL - FORNECIMENTO E INSTALAÇÃO. AF_04/2022</t>
  </si>
  <si>
    <t>CONECTOR EM BRONZE/LATÃO, DN 15 MM X 1/2", SEM ANEL DE SOLDA, BOLSA X ROSCA F, INSTALADO EM RAMAL E SUB-RAMAL DE GÁS MEDICINAL - FORNECIMENTO E INSTALAÇÃO. AF_04/2022</t>
  </si>
  <si>
    <t>CONECTOR EM BRONZE/LATÃO, DN 15 MM X 1/2", SEM ANEL DE SOLDA, BOLSA X ROSCA F, INSTALADO EM RAMAL E SUB-RAMAL DE HIDRÁULICA PREDIAL - FORNECIMENTO E INSTALAÇÃO. AF_04/2022</t>
  </si>
  <si>
    <t>CONECTOR EM BRONZE/LATÃO, DN 22 MM X 1/2", SEM ANEL DE SOLDA, BOLSA X ROSCA F, INSTALADO EM PRUMADA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</si>
  <si>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</si>
  <si>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1/2", SEM ANEL DE SOLDA, BOLSA X ROSCA F, INSTALADO EM RAMAL E SUB-RAMAL DE AQUECIMENTO SOLAR - FORNECIMENTO E INSTALAÇÃO. AF_04/2022</t>
  </si>
  <si>
    <t>CONECTOR EM BRONZE/LATÃO, DN 22 MM X 1/2", SEM ANEL DE SOLDA, BOLSA X ROSCA F, INSTALADO EM RAMAL E SUB-RAMAL DE GÁS COMBUSTÍVEL - FORNECIMENTO E INSTALAÇÃO. AF_04/2022</t>
  </si>
  <si>
    <t>CONECTOR EM BRONZE/LATÃO, DN 22 MM X 1/2", SEM ANEL DE SOLDA, BOLSA X ROSCA F, INSTALADO EM RAMAL E SUB-RAMAL DE GÁS MEDICINAL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</si>
  <si>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</si>
  <si>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PRUMADA DE HIDRÁULICA PREDIAL - FORNECIMENTO E INSTALAÇÃO. AF_04/2022</t>
  </si>
  <si>
    <t>CONECTOR EM BRONZE/LATÃO, DN 22 MM X 3/4", SEM ANEL DE SOLDA, BOLSA X ROSCA F, INSTALADO EM RAMAL DE DISTRIBUIÇÃO DE HIDRÁULICA PREDIAL - FORNECIMENTO E INSTALAÇÃO. AF_04/2022</t>
  </si>
  <si>
    <t>CONECTOR EM BRONZE/LATÃO, DN 22 MM X 3/4", SEM ANEL DE SOLDA, BOLSA X ROSCA F, INSTALADO EM RAMAL E SUB-RAMAL DE AQUECIMENTO SOLAR - FORNECIMENTO E INSTALAÇÃO. AF_04/2022</t>
  </si>
  <si>
    <t>CONECTOR EM BRONZE/LATÃO, DN 22 MM X 3/4", SEM ANEL DE SOLDA, BOLSA X ROSCA F, INSTALADO EM RAMAL E SUB-RAMAL DE GÁS COMBUSTÍVEL - FORNECIMENTO E INSTALAÇÃO. AF_04/2022</t>
  </si>
  <si>
    <t>CONECTOR EM BRONZE/LATÃO, DN 22 MM X 3/4", SEM ANEL DE SOLDA, BOLSA X ROSCA F, INSTALADO EM RAMAL E SUB-RAMAL DE GÁS MEDICINAL - FORNECIMENTO E INSTALAÇÃO. AF_04/2022</t>
  </si>
  <si>
    <t>CONECTOR EM BRONZE/LATÃO, DN 22 MM X 3/4", SEM ANEL DE SOLDA, BOLSA X ROSCA F, INSTALADO EM RAMAL E SUB-RAMAL DE HIDRÁULICA PREDIAL - FORNECIMENTO E INSTALAÇÃO. AF_04/2022</t>
  </si>
  <si>
    <t>CONECTOR EM BRONZE/LATÃO, DN 28 MM X 1/2", SEM ANEL DE SOLDA, BOLSA X ROSCA F, INSTALADO EM PRUMADA DE HIDRÁULICA PREDIAL - FORNECIMENTO E INSTALAÇÃO. AF_04/2022</t>
  </si>
  <si>
    <t>CONECTOR EM BRONZE/LATÃO, DN 28 MM X 1/2", SEM ANEL DE SOLDA, BOLSA X ROSCA F, INSTALADO EM RAMAL DE DISTRIBUIÇÃO DE HIDRÁULICA PREDIAL - FORNECIMENTO E INSTALAÇÃO. AF_04/2022</t>
  </si>
  <si>
    <t>CONECTOR EM BRONZE/LATÃO, DN 28 MM X 1/2", SEM ANEL DE SOLDA, BOLSA X ROSCA F, INSTALADO EM RAMAL E SUB-RAMAL DE AQUECIMENTO SOLAR - FORNECIMENTO E INSTALAÇÃO. AF_04/2022</t>
  </si>
  <si>
    <t>CONECTOR EM BRONZE/LATÃO, DN 28 MM X 1/2", SEM ANEL DE SOLDA, BOLSA X ROSCA F, INSTALADO EM RAMAL E SUB-RAMAL DE GÁS COMBUSTÍVEL - FORNECIMENTO E INSTALAÇÃO. AF_04/2022</t>
  </si>
  <si>
    <t>CONECTOR EM BRONZE/LATÃO, DN 28 MM X 1/2", SEM ANEL DE SOLDA, BOLSA X ROSCA F, INSTALADO EM RAMAL E SUB-RAMAL DE GÁS MEDICINAL - FORNECIMENTO E INSTALAÇÃO. AF_04/2022</t>
  </si>
  <si>
    <t>CONECTOR EM BRONZE/LATÃO, DN 28 MM X 1/2", SEM ANEL DE SOLDA, BOLSA X ROSCA F, INSTALADO EM RAMAL E SUB-RAMAL DE HIDRÁULICA PREDIAL - FORNECIMENTO E INSTALAÇÃO. AF_04/2022</t>
  </si>
  <si>
    <t>COTOVELO EM BRONZE/LATÃO, DN 15 MM X 1/2", 90 GRAUS, SEM ANEL DE SOLDA, BOLSA X ROSCA F, INSTALADO EM RAMAL DE DISTRIBUIÇÃO DE HIDRÁULICA PREDIAL - FORNECIMENTO E INSTALAÇÃO. AF_04/2022</t>
  </si>
  <si>
    <t>COTOVELO EM BRONZE/LATÃO, DN 15 MM X 1/2", 90 GRAUS, SEM ANEL DE SOLDA, BOLSA X ROSCA F, INSTALADO EM RAMAL E SUB-RAMAL DE AQUECIMENTO SOLAR - FORNECIMENTO E INSTALAÇÃO. AF_04/2022</t>
  </si>
  <si>
    <t>COTOVELO EM BRONZE/LATÃO, DN 15 MM X 1/2", 90 GRAUS, SEM ANEL DE SOLDA, BOLSA X ROSCA F, INSTALADO EM RAMAL E SUB-RAMAL DE GÁS COMBUSTÍVEL - FORNECIMENTO E INSTALAÇÃO. AF_04/2022</t>
  </si>
  <si>
    <t>COTOVELO EM BRONZE/LATÃO, DN 15 MM X 1/2", 90 GRAUS, SEM ANEL DE SOLDA, BOLSA X ROSCA F, INSTALADO EM RAMAL E SUB-RAMAL DE GÁS MEDICINAL - FORNECIMENTO E INSTALAÇÃO. AF_04/2022</t>
  </si>
  <si>
    <t>COTOVELO EM BRONZE/LATÃO, DN 15 MM X 1/2", 90 GRAUS, SEM ANEL DE SOLDA, BOLSA X ROSCA F, INSTALADO EM RAMAL E SUB-RAMAL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</si>
  <si>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</si>
  <si>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</si>
  <si>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1/2", 90 GRAUS, SEM ANEL DE SOLDA, BOLSA X ROSCA F, INSTALADO EM RAMAL E SUB-RAMAL DE AQUECIMENTO SOLAR - FORNECIMENTO E INSTALAÇÃO. AF_04/2022</t>
  </si>
  <si>
    <t>COTOVELO EM BRONZE/LATÃO, DN 22 MM X 1/2", 90 GRAUS, SEM ANEL DE SOLDA, BOLSA X ROSCA F, INSTALADO EM RAMAL E SUB-RAMAL DE GÁS COMBUSTÍVEL - FORNECIMENTO E INSTALAÇÃO. AF_04/2022</t>
  </si>
  <si>
    <t>COTOVELO EM BRONZE/LATÃO, DN 22 MM X 1/2", 90 GRAUS, SEM ANEL DE SOLDA, BOLSA X ROSCA F, INSTALADO EM RAMAL E SUB-RAMAL DE GÁS MEDICINAL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</si>
  <si>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</si>
  <si>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PRUMADA DE HIDRÁULICA PREDIAL - FORNECIMENTO E INSTALAÇÃO. AF_04/2022</t>
  </si>
  <si>
    <t>COTOVELO EM BRONZE/LATÃO, DN 22 MM X 3/4", 90 GRAUS, SEM ANEL DE SOLDA, BOLSA X ROSCA F, INSTALADO EM RAMAL DE DISTRIBUIÇÃO DE HIDRÁULICA PREDIAL - FORNECIMENTO E INSTALAÇÃO. AF_04/2022</t>
  </si>
  <si>
    <t>COTOVELO EM BRONZE/LATÃO, DN 22 MM X 3/4", 90 GRAUS, SEM ANEL DE SOLDA, BOLSA X ROSCA F, INSTALADO EM RAMAL E SUB-RAMAL DE AQUECIMENTO SOLAR - FORNECIMENTO E INSTALAÇÃO. AF_04/2022</t>
  </si>
  <si>
    <t>COTOVELO EM BRONZE/LATÃO, DN 22 MM X 3/4", 90 GRAUS, SEM ANEL DE SOLDA, BOLSA X ROSCA F, INSTALADO EM RAMAL E SUB-RAMAL DE GÁS COMBUSTÍVEL - FORNECIMENTO E INSTALAÇÃO. AF_04/2022</t>
  </si>
  <si>
    <t>COTOVELO EM BRONZE/LATÃO, DN 22 MM X 3/4", 90 GRAUS, SEM ANEL DE SOLDA, BOLSA X ROSCA F, INSTALADO EM RAMAL E SUB-RAMAL DE GÁS MEDICINAL - FORNECIMENTO E INSTALAÇÃO. AF_04/2022</t>
  </si>
  <si>
    <t>COTOVELO EM BRONZE/LATÃO, DN 22 MM X 3/4", 90 GRAUS, SEM ANEL DE SOLDA, BOLSA X ROSCA F, INSTALADO EM RAMAL E SUB-RAMAL DE HIDRÁULICA PREDIAL - FORNECIMENTO E INSTALAÇÃO. AF_04/2022</t>
  </si>
  <si>
    <t>COTOVELO EM COBRE, DN 15 MM, 90 GRAUS, SEM ANEL DE SOLDA, INSTALADO EM RAMAL DE DISTRIBUIÇÃO FORNECIMENTO E INSTALAÇÃO. AF_04/2022</t>
  </si>
  <si>
    <t>COTOVELO EM COBRE, DN 15 MM, 90 GRAUS, SEM ANEL DE SOLDA, INSTALADO EM RAMAL E SUB-RAMAL DE AQUECIMENTO SOLAR - FORNECIMENTO E INSTALAÇÃO. AF_04/2022</t>
  </si>
  <si>
    <t>COTOVELO EM COBRE, DN 15 MM, 90 GRAUS, SEM ANEL DE SOLDA, INSTALADO EM RAMAL E SUB-RAMAL DE GÁS COMBUSTÍVEL - FORNECIMENTO E INSTALAÇÃO. AF_04/2022</t>
  </si>
  <si>
    <t>COTOVELO EM COBRE, DN 15 MM, 90 GRAUS, SEM ANEL DE SOLDA, INSTALADO EM RAMAL E SUB-RAMAL DE GÁS MEDICINAL - FORNECIMENTO E INSTALAÇÃO. AF_04/2022</t>
  </si>
  <si>
    <t>COTOVELO EM COBRE, DN 15 MM, 90 GRAUS, SEM ANEL DE SOLDA, INSTALADO EM RAMAL E SUB-RAMAL DE HIDRÁULICA PREDIAL - FORNECIMENTO E INSTALAÇÃO. AF_04/2022</t>
  </si>
  <si>
    <t>COTOVELO EM COBRE, DN 22 MM, 90 GRAUS, SEM ANEL DE SOLDA, INSTALADO EM PRUMADA DE HIDRÁULICA PREDIAL - FORNECIMENTO E INSTALAÇÃO. AF_04/2022</t>
  </si>
  <si>
    <t>COTOVELO EM COBRE, DN 22 MM, 90 GRAUS, SEM ANEL DE SOLDA, INSTALADO EM RAMAL DE DISTRIBUIÇÃO DE HIDRÁULICA PREDIAL - FORNECIMENTO E INSTALAÇÃO. AF_04/2022</t>
  </si>
  <si>
    <t>COTOVELO EM COBRE, DN 22 MM, 90 GRAUS, SEM ANEL DE SOLDA, INSTALADO EM RAMAL E SUB-RAMAL DE AQUECIMENTO SOLAR - FORNECIMENTO E INSTALAÇÃO. AF_04/2022</t>
  </si>
  <si>
    <t>COTOVELO EM COBRE, DN 22 MM, 90 GRAUS, SEM ANEL DE SOLDA, INSTALADO EM RAMAL E SUB-RAMAL DE GÁS COMBUSTÍVEL - FORNECIMENTO E INSTALAÇÃO. AF_04/2022</t>
  </si>
  <si>
    <t>COTOVELO EM COBRE, DN 22 MM, 90 GRAUS, SEM ANEL DE SOLDA, INSTALADO EM RAMAL E SUB-RAMAL DE GÁS MEDICINAL - FORNECIMENTO E INSTALAÇÃO. AF_04/2022</t>
  </si>
  <si>
    <t>COTOVELO EM COBRE, DN 22 MM, 90 GRAUS, SEM ANEL DE SOLDA, INSTALADO EM RAMAL E SUB-RAMAL DE HIDRÁULICA PREDIAL - FORNECIMENTO E INSTALAÇÃO. AF_04/2022</t>
  </si>
  <si>
    <t>COTOVELO EM COBRE, DN 28 MM, 90 GRAUS, SEM ANEL DE SOLDA, INSTALADO EM PRUMADA DE HIDRÁULICA PREDIAL - FORNECIMENTO E INSTALAÇÃO. AF_04/2022</t>
  </si>
  <si>
    <t>COTOVELO EM COBRE, DN 28 MM, 90 GRAUS, SEM ANEL DE SOLDA, INSTALADO EM RAMAL DE DISTRIBUIÇÃO DE HIDRÁULICA PREDIAL - FORNECIMENTO E INSTALAÇÃO. AF_04/2022</t>
  </si>
  <si>
    <t>COTOVELO EM COBRE, DN 28 MM, 90 GRAUS, SEM ANEL DE SOLDA, INSTALADO EM RAMAL E SUB-RAMAL DE AQUECIMENTO SOLAR - FORNECIMENTO E INSTALAÇÃO. AF_04/2022</t>
  </si>
  <si>
    <t>COTOVELO EM COBRE, DN 28 MM, 90 GRAUS, SEM ANEL DE SOLDA, INSTALADO EM RAMAL E SUB-RAMAL DE GÁS COMBUSTÍVEL - FORNECIMENTO E INSTALAÇÃO. AF_04/2022</t>
  </si>
  <si>
    <t>COTOVELO EM COBRE, DN 28 MM, 90 GRAUS, SEM ANEL DE SOLDA, INSTALADO EM RAMAL E SUB-RAMAL DE GÁS MEDICINAL - FORNECIMENTO E INSTALAÇÃO. AF_04/2022</t>
  </si>
  <si>
    <t>COTOVELO EM COBRE, DN 28 MM, 90 GRAUS, SEM ANEL DE SOLDA, INSTALADO EM RAMAL E SUB-RAMAL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</si>
  <si>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</si>
  <si>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</si>
  <si>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</si>
  <si>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</si>
  <si>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CURVA DE TRANSPOSIÇÃO EM BRONZE/LATÃO, DN 15 MM, SEM ANEL DE SOLDA, BOLSA X BOLSA, INSTALADO EM RAMAL DE DISTRIBUIÇÃO DE HIDRÁULICA PREDIAL - FORNECIMENTO E INSTALAÇÃO. AF_04/2022</t>
  </si>
  <si>
    <t>CURVA DE TRANSPOSIÇÃO EM BRONZE/LATÃO, DN 15 MM, SEM ANEL DE SOLDA, BOLSA X BOLSA, INSTALADO EM RAMAL E SUB-RAMAL DE AQUECIMENTO SOLAR - FORNECIMENTO E INSTALAÇÃO. AF_04/2022</t>
  </si>
  <si>
    <t>CURVA DE TRANSPOSIÇÃO EM BRONZE/LATÃO, DN 15 MM, SEM ANEL DE SOLDA, BOLSA X BOLSA, INSTALADO EM RAMAL E SUB-RAMAL DE GÁS COMBUSTÍVEL - FORNECIMENTO E INSTALAÇÃO. AF_04/2022</t>
  </si>
  <si>
    <t>CURVA DE TRANSPOSIÇÃO EM BRONZE/LATÃO, DN 15 MM, SEM ANEL DE SOLDA, BOLSA X BOLSA, INSTALADO EM RAMAL E SUB-RAMAL DE GÁS MEDICINAL - FORNECIMENTO E INSTALAÇÃO. AF_04/2022</t>
  </si>
  <si>
    <t>CURVA DE TRANSPOSIÇÃO EM BRONZE/LATÃO, DN 15 MM, SEM ANEL DE SOLDA, BOLSA X BOLSA, INSTALADO EM RAMAL E SUB-RAMAL DE HIDRÁULICA PREDIAL - FORNECIMENTO E INSTALAÇÃO. AF_04/2022</t>
  </si>
  <si>
    <t>CURVA DE TRANSPOSIÇÃO EM BRONZE/LATÃO, DN 22 MM, SEM ANEL DE SOLDA, BOLSA X BOLSA, INSTALADO EM PRUMADA DE HIDRÁULICA PREDIAL - FORNECIMENTO E INSTALAÇÃO. AF_04/2022</t>
  </si>
  <si>
    <t>CURVA DE TRANSPOSIÇÃO EM BRONZE/LATÃO, DN 22 MM, SEM ANEL DE SOLDA, BOLSA X BOLSA, INSTALADO EM RAMAL DE DISTRIBUIÇÃO DE HIDRÁULICA PREDIAL - FORNECIMENTO E INSTALAÇÃO. AF_04/2022</t>
  </si>
  <si>
    <t>CURVA DE TRANSPOSIÇÃO EM BRONZE/LATÃO, DN 22 MM, SEM ANEL DE SOLDA, BOLSA X BOLSA, INSTALADO EM RAMAL E SUB-RAMAL DE AQUECIMENTO SOLAR - FORNECIMENTO E INSTALAÇÃO. AF_04/2022</t>
  </si>
  <si>
    <t>CURVA DE TRANSPOSIÇÃO EM BRONZE/LATÃO, DN 22 MM, SEM ANEL DE SOLDA, BOLSA X BOLSA, INSTALADO EM RAMAL E SUB-RAMAL DE GÁS COMBUSTÍVEL - FORNECIMENTO E INSTALAÇÃO. AF_04/2022</t>
  </si>
  <si>
    <t>CURVA DE TRANSPOSIÇÃO EM BRONZE/LATÃO, DN 22 MM, SEM ANEL DE SOLDA, BOLSA X BOLSA, INSTALADO EM RAMAL E SUB-RAMAL DE GÁS MEDICINAL - FORNECIMENTO E INSTALAÇÃO. AF_04/2022</t>
  </si>
  <si>
    <t>CURVA DE TRANSPOSIÇÃO EM BRONZE/LATÃO, DN 22 MM, SEM ANEL DE SOLDA, BOLSA X BOLSA, INSTALADO EM RAMAL E SUB-RAMAL DE HIDRÁULICA PREDIAL - FORNECIMENTO E INSTALAÇÃO. AF_04/2022</t>
  </si>
  <si>
    <t>CURVA DE TRANSPOSIÇÃO EM BRONZE/LATÃO, DN 28 MM, SEM ANEL DE SOLDA, BOLSA X BOLSA, INSTALADO EM PRUMADA DE HIDRÁULICA PREDIAL - FORNECIMENTO E INSTALAÇÃO. AF_04/2022</t>
  </si>
  <si>
    <t>CURVA DE TRANSPOSIÇÃO EM BRONZE/LATÃO, DN 28 MM, SEM ANEL DE SOLDA, BOLSA X BOLSA, INSTALADO EM RAMAL DE DISTRIBUIÇÃO DE HIDRÁULICA PREDIAL - FORNECIMENTO E INSTALAÇÃO. AF_04/2022</t>
  </si>
  <si>
    <t>CURVA DE TRANSPOSIÇÃO EM BRONZE/LATÃO, DN 28 MM, SEM ANEL DE SOLDA, BOLSA X BOLSA, INSTALADO EM RAMAL E SUB-RAMAL DE AQUECIMENTO SOLAR - FORNECIMENTO E INSTALAÇÃO. AF_04/2022</t>
  </si>
  <si>
    <t>CURVA DE TRANSPOSIÇÃO EM BRONZE/LATÃO, DN 28 MM, SEM ANEL DE SOLDA, BOLSA X BOLSA, INSTALADO EM RAMAL E SUB-RAMAL DE GÁS COMBUSTÍVEL - FORNECIMENTO E INSTALAÇÃO. AF_04/2022</t>
  </si>
  <si>
    <t>CURVA DE TRANSPOSIÇÃO EM BRONZE/LATÃO, DN 28 MM, SEM ANEL DE SOLDA, BOLSA X BOLSA, INSTALADO EM RAMAL E SUB-RAMAL DE GÁS MEDICINAL - FORNECIMENTO E INSTALAÇÃO. AF_04/2022</t>
  </si>
  <si>
    <t>CURVA DE TRANSPOSIÇÃO EM BRONZE/LATÃO, DN 28 MM, SEM ANEL DE SOLDA, BOLSA X BOLSA, INSTALADO EM RAMAL E SUB-RAMAL DE HIDRÁULICA PREDIAL - FORNECIMENTO E INSTALAÇÃO. AF_04/2022</t>
  </si>
  <si>
    <t>CURVA EM COBRE, DN 15 MM, 45 GRAUS, SEM ANEL DE SOLDA, BOLSA X BOLSA, INSTALADO EM RAMAL DE DISTRIBUIÇÃO DE HIDRÁULICA PREDIAL - FORNECIMENTO E INSTALAÇÃO. AF_04/2022</t>
  </si>
  <si>
    <t>CURVA EM COBRE, DN 15 MM, 45 GRAUS, SEM ANEL DE SOLDA, BOLSA X BOLSA, INSTALADO EM RAMAL E SUB-RAMAL DE AQUECIMENTO SOLAR - FORNECIMENTO E INSTALAÇÃO. AF_04/2022</t>
  </si>
  <si>
    <t>CURVA EM COBRE, DN 15 MM, 45 GRAUS, SEM ANEL DE SOLDA, BOLSA X BOLSA, INSTALADO EM RAMAL E SUB-RAMAL DE GÁS COMBUSTÍVEL - FORNECIMENTO E INSTALAÇÃO. AF_04/2022</t>
  </si>
  <si>
    <t>CURVA EM COBRE, DN 15 MM, 45 GRAUS, SEM ANEL DE SOLDA, BOLSA X BOLSA, INSTALADO EM RAMAL E SUB-RAMAL DE GÁS MEDICINAL - FORNECIMENTO E INSTALAÇÃO. AF_04/2022</t>
  </si>
  <si>
    <t>CURVA EM COBRE, DN 15 MM, 45 GRAUS, SEM ANEL DE SOLDA, BOLSA X BOLSA, INSTALADO EM RAMAL E SUB-RAMAL DE HIDRÁULICA PREDIAL - FORNECIMENTO E INSTALAÇÃO. AF_04/2022</t>
  </si>
  <si>
    <t>CURVA EM COBRE, DN 22 MM, 45 GRAUS, SEM ANEL DE SOLDA, BOLSA X BOLSA, INSTALADO EM PRUMADA DE HIDRÁULICA PREDIAL - FORNECIMENTO E INSTALAÇÃO. AF_04/2022</t>
  </si>
  <si>
    <t>CURVA EM COBRE, DN 22 MM, 45 GRAUS, SEM ANEL DE SOLDA, BOLSA X BOLSA, INSTALADO EM RAMAL DE DISTRIBUIÇÃO DE HIDRÁULICA PREDIAL - FORNECIMENTO E INSTALAÇÃO. AF_04/2022</t>
  </si>
  <si>
    <t>CURVA EM COBRE, DN 22 MM, 45 GRAUS, SEM ANEL DE SOLDA, BOLSA X BOLSA, INSTALADO EM RAMAL E SUB-RAMAL DE AQUECIMENTO SOLAR - FORNECIMENTO E INSTALAÇÃO. AF_04/2022</t>
  </si>
  <si>
    <t>CURVA EM COBRE, DN 22 MM, 45 GRAUS, SEM ANEL DE SOLDA, BOLSA X BOLSA, INSTALADO EM RAMAL E SUB-RAMAL DE GÁS COMBUSTÍVEL - FORNECIMENTO E INSTALAÇÃO. AF_04/2022</t>
  </si>
  <si>
    <t>CURVA EM COBRE, DN 22 MM, 45 GRAUS, SEM ANEL DE SOLDA, BOLSA X BOLSA, INSTALADO EM RAMAL E SUB-RAMAL DE GÁS MEDICINAL - FORNECIMENTO E INSTALAÇÃO. AF_04/2022</t>
  </si>
  <si>
    <t>CURVA EM COBRE, DN 22 MM, 45 GRAUS, SEM ANEL DE SOLDA, BOLSA X BOLSA, INSTALADO EM RAMAL E SUB-RAMAL DE HIDRÁULICA PREDIAL - FORNECIMENTO E INSTALAÇÃO. AF_04/2022</t>
  </si>
  <si>
    <t>CURVA EM COBRE, DN 28 MM, 45 GRAUS, SEM ANEL DE SOLDA, BOLSA X BOLSA, INSTALADO EM PRUMADA DE HIDRÁULICA PREDIAL - FORNECIMENTO E INSTALAÇÃO. AF_04/2022</t>
  </si>
  <si>
    <t>CURVA EM COBRE, DN 28 MM, 45 GRAUS, SEM ANEL DE SOLDA, BOLSA X BOLSA, INSTALADO EM RAMAL DE DISTRIBUIÇÃO DE HIDRÁULICA PREDIAL - FORNECIMENTO E INSTALAÇÃO. AF_04/2022</t>
  </si>
  <si>
    <t>CURVA EM COBRE, DN 28 MM, 45 GRAUS, SEM ANEL DE SOLDA, BOLSA X BOLSA, INSTALADO EM RAMAL E SUB-RAMAL DE AQUECIMENTO SOLAR - FORNECIMENTO E INSTALAÇÃO. AF_04/2022</t>
  </si>
  <si>
    <t>CURVA EM COBRE, DN 28 MM, 45 GRAUS, SEM ANEL DE SOLDA, BOLSA X BOLSA, INSTALADO EM RAMAL E SUB-RAMAL DE GÁS COMBUSTÍVEL - FORNECIMENTO E INSTALAÇÃO. AF_04/2022</t>
  </si>
  <si>
    <t>CURVA EM COBRE, DN 28 MM, 45 GRAUS, SEM ANEL DE SOLDA, BOLSA X BOLSA, INSTALADO EM RAMAL E SUB-RAMAL DE GÁS MEDICINAL - FORNECIMENTO E INSTALAÇÃO. AF_04/2022</t>
  </si>
  <si>
    <t>CURVA EM COBRE, DN 28 MM, 45 GRAUS, SEM ANEL DE SOLDA, BOLSA X BOLSA, INSTALADO EM RAMAL E SUB-RAMAL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</si>
  <si>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</si>
  <si>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</si>
  <si>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</si>
  <si>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</si>
  <si>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JUNTA DE EXPANSÃO EM BRONZE/LATÃO, DN 35 MM, PONTA X PONTA, INSTALADO EM PRUMADA DE HIDRÁULICA PREDIAL - FORNECIMENTO E INSTALAÇÃO. AF_04/2022</t>
  </si>
  <si>
    <t>JUNTA DE EXPANSÃO EM BRONZE/LATÃO, DN 42 MM, PONTA X PONTA, INSTALADO EM PRUMADA DE HIDRÁULICA PREDIAL - FORNECIMENTO E INSTALAÇÃO. AF_04/2022</t>
  </si>
  <si>
    <t>JUNTA DE EXPANSÃO EM BRONZE/LATÃO, DN 54 MM, PONTA X PONTA, INSTALADO EM PRUMADA DE HIDRÁULICA PREDIAL - FORNECIMENTO E INSTALAÇÃO. AF_04/2022</t>
  </si>
  <si>
    <t>JUNTA DE EXPANSÃO EM BRONZE/LATÃO, DN 66 MM, PONTA X PONTA, INSTALADO EM PRUMADA DE HIDRÁULICA PREDIAL - FORNECIMENTO E INSTALAÇÃO. AF_04/2022</t>
  </si>
  <si>
    <t>JUNTA DE EXPANSÃO EM COBRE, DN 15 MM, PONTA X PONTA, INSTALADO EM RAMAL DE DISTRIBUIÇÃO DE HIDRÁULICA PREDIAL - FORNECIMENTO E INSTALAÇÃO. AF_04/2022</t>
  </si>
  <si>
    <t>JUNTA DE EXPANSÃO EM COBRE, DN 15 MM, PONTA X PONTA, INSTALADO EM RAMAL E SUB-RAMAL DE AQUECIMENTO SOLAR - FORNECIMENTO E INSTALAÇÃO. AF_04/2022</t>
  </si>
  <si>
    <t>JUNTA DE EXPANSÃO EM COBRE, DN 15 MM, PONTA X PONTA, INSTALADO EM RAMAL E SUB-RAMAL DE GÁS COMBUSTÍVEL - FORNECIMENTO E INSTALAÇÃO. AF_04/2022</t>
  </si>
  <si>
    <t>JUNTA DE EXPANSÃO EM COBRE, DN 15 MM, PONTA X PONTA, INSTALADO EM RAMAL E SUB-RAMAL DE GÁS MEDICINAL - FORNECIMENTO E INSTALAÇÃO. AF_04/2022</t>
  </si>
  <si>
    <t>JUNTA DE EXPANSÃO EM COBRE, DN 15 MM, PONTA X PONTA, INSTALADO EM RAMAL E SUB-RAMAL DE HIDRÁULICA PREDIAL - FORNECIMENTO E INSTALAÇÃO. AF_04/2022</t>
  </si>
  <si>
    <t>JUNTA DE EXPANSÃO EM COBRE, DN 22 MM, PONTA X PONTA, INSTALADO EM PRUMADA DE HIDRÁULICA PREDIAL - FORNECIMENTO E INSTALAÇÃO. AF_04/2022</t>
  </si>
  <si>
    <t>JUNTA DE EXPANSÃO EM COBRE, DN 22 MM, PONTA X PONTA, INSTALADO EM RAMAL DE DISTRIBUIÇÃO DE HIDRÁULICA PREDIAL - FORNECIMENTO E INSTALAÇÃO. AF_04/2022</t>
  </si>
  <si>
    <t>JUNTA DE EXPANSÃO EM COBRE, DN 22 MM, PONTA X PONTA, INSTALADO EM RAMAL E SUB-RAMAL DE AQUECIMENTO SOLAR - FORNECIMENTO E INSTALAÇÃO. AF_04/2022</t>
  </si>
  <si>
    <t>JUNTA DE EXPANSÃO EM COBRE, DN 22 MM, PONTA X PONTA, INSTALADO EM RAMAL E SUB-RAMAL DE GÁS COMBUSTÍVEL - FORNECIMENTO E INSTALAÇÃO. AF_04/2022</t>
  </si>
  <si>
    <t>JUNTA DE EXPANSÃO EM COBRE, DN 22 MM, PONTA X PONTA, INSTALADO EM RAMAL E SUB-RAMAL DE GÁS MEDICINAL - FORNECIMENTO E INSTALAÇÃO. AF_04/2022</t>
  </si>
  <si>
    <t>JUNTA DE EXPANSÃO EM COBRE, DN 22 MM, PONTA X PONTA, INSTALADO EM RAMAL E SUB-RAMAL DE HIDRÁULICA PREDIAL - FORNECIMENTO E INSTALAÇÃO. AF_04/2022</t>
  </si>
  <si>
    <t>JUNTA DE EXPANSÃO EM COBRE, DN 28 MM, PONTA X PONTA, INSTALADO EM PRUMADA DE HIDRÁULICA PREDIAL - FORNECIMENTO E INSTALAÇÃO. AF_04/2022</t>
  </si>
  <si>
    <t>JUNTA DE EXPANSÃO EM COBRE, DN 28 MM, PONTA X PONTA, INSTALADO EM RAMAL DE DISTRIBUIÇÃO DE HIDRÁULICA PREDIAL - FORNECIMENTO E INSTALAÇÃO. AF_04/2022</t>
  </si>
  <si>
    <t>JUNTA DE EXPANSÃO EM COBRE, DN 28 MM, PONTA X PONTA, INSTALADO EM RAMAL E SUB-RAMAL DE AQUECIMENTO SOLAR - FORNECIMENTO E INSTALAÇÃO. AF_04/2022</t>
  </si>
  <si>
    <t>JUNTA DE EXPANSÃO EM COBRE, DN 28 MM, PONTA X PONTA, INSTALADO EM RAMAL E SUB-RAMAL DE GÁS COMBUSTÍVEL - FORNECIMENTO E INSTALAÇÃO. AF_04/2022</t>
  </si>
  <si>
    <t>JUNTA DE EXPANSÃO EM COBRE, DN 28 MM, PONTA X PONTA, INSTALADO EM RAMAL E SUB-RAMAL DE GÁS MEDICINAL - FORNECIMENTO E INSTALAÇÃO. AF_04/2022</t>
  </si>
  <si>
    <t>JUNTA DE EXPANSÃO EM COBRE, DN 28 MM, PONTA X PONTA, INSTALADO EM RAMAL E SUB-RAMAL DE HIDRÁULICA PREDIAL - FORNECIMENTO E INSTALAÇÃO. AF_04/2022</t>
  </si>
  <si>
    <t>LUVA EM COBRE, DN 15 MM, SEM ANEL DE SOLDA, INSTALADO EM RAMAL DE DISTRIBUIÇÃO DE HIDRÁULICA PREDIAL - FORNECIMENTO E INSTALAÇÃO. AF_04/2022</t>
  </si>
  <si>
    <t>LUVA EM COBRE, DN 15 MM, SEM ANEL DE SOLDA, INSTALADO EM RAMAL E SUB-RAMAL DE AQUECIMENTO SOLAR - FORNECIMENTO E INSTALAÇÃO. AF_04/2022</t>
  </si>
  <si>
    <t>LUVA EM COBRE, DN 15 MM, SEM ANEL DE SOLDA, INSTALADO EM RAMAL E SUB-RAMAL DE GÁS COMBUSTÍVEL - FORNECIMENTO E INSTALAÇÃO. AF_04/2022</t>
  </si>
  <si>
    <t>LUVA EM COBRE, DN 15 MM, SEM ANEL DE SOLDA, INSTALADO EM RAMAL E SUB-RAMAL DE GÁS MEDICINAL - FORNECIMENTO E INSTALAÇÃO. AF_04/2022</t>
  </si>
  <si>
    <t>LUVA EM COBRE, DN 15 MM, SEM ANEL DE SOLDA, INSTALADO EM RAMAL E SUB-RAMAL DE HIDRÁULICA PREDIAL - FORNECIMENTO E INSTALAÇÃO. AF_04/2022</t>
  </si>
  <si>
    <t>LUVA EM COBRE, DN 22 MM, SEM ANEL DE SOLDA, INSTALADO EM PRUMADA DE HIDRÁULICA PREDIAL - FORNECIMENTO E INSTALAÇÃO. AF_04/2022</t>
  </si>
  <si>
    <t>LUVA EM COBRE, DN 22 MM, SEM ANEL DE SOLDA, INSTALADO EM RAMAL DE DISTRIBUIÇÃO DE HIDRÁULICA PREDIAL - FORNECIMENTO E INSTALAÇÃO. AF_04/2022</t>
  </si>
  <si>
    <t>LUVA EM COBRE, DN 22 MM, SEM ANEL DE SOLDA, INSTALADO EM RAMAL E SUB-RAMAL DE AQUECIMENTO SOLAR - FORNECIMENTO E INSTALAÇÃO. AF_04/2022</t>
  </si>
  <si>
    <t>LUVA EM COBRE, DN 22 MM, SEM ANEL DE SOLDA, INSTALADO EM RAMAL E SUB-RAMAL DE GÁS COMBUSTÍVEL - FORNECIMENTO E INSTALAÇÃO. AF_04/2022</t>
  </si>
  <si>
    <t>LUVA EM COBRE, DN 22 MM, SEM ANEL DE SOLDA, INSTALADO EM RAMAL E SUB-RAMAL DE GÁS MEDICINAL - FORNECIMENTO E INSTALAÇÃO. AF_04/2022</t>
  </si>
  <si>
    <t>LUVA EM COBRE, DN 22 MM, SEM ANEL DE SOLDA, INSTALADO EM RAMAL E SUB-RAMAL DE HIDRÁULICA PREDIAL - FORNECIMENTO E INSTALAÇÃO. AF_04/2022</t>
  </si>
  <si>
    <t>LUVA EM COBRE, DN 28 MM, SEM ANEL DE SOLDA, INSTALADO EM PRUMADA DE HIDRÁULICA PREDIAL - FORNECIMENTO E INSTALAÇÃO. AF_04/2022</t>
  </si>
  <si>
    <t>LUVA EM COBRE, DN 28 MM, SEM ANEL DE SOLDA, INSTALADO EM RAMAL DE DISTRIBUIÇÃO DE HIDRÁULICA PREDIAL - FORNECIMENTO E INSTALAÇÃO. AF_04/2022</t>
  </si>
  <si>
    <t>LUVA EM COBRE, DN 28 MM, SEM ANEL DE SOLDA, INSTALADO EM RAMAL E SUB-RAMAL DE AQUECIMENTO SOLAR - FORNECIMENTO E INSTALAÇÃO. AF_04/2022</t>
  </si>
  <si>
    <t>LUVA EM COBRE, DN 28 MM, SEM ANEL DE SOLDA, INSTALADO EM RAMAL E SUB-RAMAL DE GÁS COMBUSTÍVEL - FORNECIMENTO E INSTALAÇÃO. AF_04/2022</t>
  </si>
  <si>
    <t>LUVA EM COBRE, DN 28 MM, SEM ANEL DE SOLDA, INSTALADO EM RAMAL E SUB-RAMAL DE GÁS MEDICINAL - FORNECIMENTO E INSTALAÇÃO. AF_04/2022</t>
  </si>
  <si>
    <t>LUVA EM COBRE, DN 28 MM, SEM ANEL DE SOLDA, INSTALADO EM RAMAL E SUB-RAMAL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</si>
  <si>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</si>
  <si>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</si>
  <si>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</si>
  <si>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</si>
  <si>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LUVA PASSANTE EM COBRE, DN 15 MM, SEM ANEL DE SOLDA, INSTALADO EM RAMAL DE DISTRIBUIÇÃO DE HIDRÁULICA PREDIAL - FORNECIMENTO E INSTALAÇÃO. AF_04/2022</t>
  </si>
  <si>
    <t>LUVA PASSANTE EM COBRE, DN 15 MM, SEM ANEL DE SOLDA, INSTALADO EM RAMAL E SUB-RAMAL DE AQUECIMENTO SOLAR - FORNECIMENTO E INSTALAÇÃO. AF_04/2022</t>
  </si>
  <si>
    <t>LUVA PASSANTE EM COBRE, DN 15 MM, SEM ANEL DE SOLDA, INSTALADO EM RAMAL E SUB-RAMAL DE GÁS COMBUSTÍVEL - FORNECIMENTO E INSTALAÇÃO. AF_04/2022</t>
  </si>
  <si>
    <t>LUVA PASSANTE EM COBRE, DN 15 MM, SEM ANEL DE SOLDA, INSTALADO EM RAMAL E SUB-RAMAL DE GÁS MEDICINAL - FORNECIMENTO E INSTALAÇÃO. AF_04/2022</t>
  </si>
  <si>
    <t>LUVA PASSANTE EM COBRE, DN 15 MM, SEM ANEL DE SOLDA, INSTALADO EM RAMAL E SUB-RAMAL DE HIDRÁULICA PREDIAL - FORNECIMENTO E INSTALAÇÃO. AF_04/2022</t>
  </si>
  <si>
    <t>LUVA PASSANTE EM COBRE, DN 22 MM, SEM ANEL DE SOLDA, INSTALADO EM PRUMADA DE HIDRÁULICA PREDIAL - FORNECIMENTO E INSTALAÇÃO. AF_04/2022</t>
  </si>
  <si>
    <t>LUVA PASSANTE EM COBRE, DN 22 MM, SEM ANEL DE SOLDA, INSTALADO EM RAMAL DE DISTRIBUIÇÃO DE HIDRÁULICA PREDIAL - FORNECIMENTO E INSTALAÇÃO. AF_04/2022</t>
  </si>
  <si>
    <t>LUVA PASSANTE EM COBRE, DN 22 MM, SEM ANEL DE SOLDA, INSTALADO EM RAMAL E SUB-RAMAL DE AQUECIMENTO SOLAR - FORNECIMENTO E INSTALAÇÃO. AF_04/2022</t>
  </si>
  <si>
    <t>LUVA PASSANTE EM COBRE, DN 22 MM, SEM ANEL DE SOLDA, INSTALADO EM RAMAL E SUB-RAMAL DE GÁS COMBUSTÍVEL - FORNECIMENTO E INSTALAÇÃO. AF_04/2022</t>
  </si>
  <si>
    <t>LUVA PASSANTE EM COBRE, DN 22 MM, SEM ANEL DE SOLDA, INSTALADO EM RAMAL E SUB-RAMAL DE GÁS MEDICINAL - FORNECIMENTO E INSTALAÇÃO. AF_04/2022</t>
  </si>
  <si>
    <t>LUVA PASSANTE EM COBRE, DN 22 MM, SEM ANEL DE SOLDA, INSTALADO EM RAMAL E SUB-RAMAL DE HIDRÁULICA PREDIAL - FORNECIMENTO E INSTALAÇÃO. AF_04/2022</t>
  </si>
  <si>
    <t>LUVA PASSANTE EM COBRE, DN 28 MM, SEM ANEL DE SOLDA, INSTALADO EM PRUMADA DE HIDRÁULICA PREDIAL - FORNECIMENTO E INSTALAÇÃO. AF_04/2022</t>
  </si>
  <si>
    <t>LUVA PASSANTE EM COBRE, DN 28 MM, SEM ANEL DE SOLDA, INSTALADO EM RAMAL DE DISTRIBUIÇÃO DE HIDRÁULICA PREDIAL - FORNECIMENTO E INSTALAÇÃO. AF_04/2022</t>
  </si>
  <si>
    <t>LUVA PASSANTE EM COBRE, DN 28 MM, SEM ANEL DE SOLDA, INSTALADO EM RAMAL E SUB-RAMAL DE AQUECIMENTO SOLAR - FORNECIMENTO E INSTALAÇÃO. AF_04/2022</t>
  </si>
  <si>
    <t>LUVA PASSANTE EM COBRE, DN 28 MM, SEM ANEL DE SOLDA, INSTALADO EM RAMAL E SUB-RAMAL DE GÁS COMBUSTÍVEL - FORNECIMENTO E INSTALAÇÃO. AF_04/2022</t>
  </si>
  <si>
    <t>LUVA PASSANTE EM COBRE, DN 28 MM, SEM ANEL DE SOLDA, INSTALADO EM RAMAL E SUB-RAMAL DE GÁS MEDICINAL - FORNECIMENTO E INSTALAÇÃO. AF_04/2022</t>
  </si>
  <si>
    <t>LUVA PASSANTE EM COBRE, DN 28 MM, SEM ANEL DE SOLDA, INSTALADO EM RAMAL E SUB-RAMAL DE HIDRÁULICA PREDIAL - FORNECIMENTO E INSTALAÇÃO. AF_04/2022</t>
  </si>
  <si>
    <t>LUVA PASSANTE EM COBRE, DN 35 MM, SEM ANEL DE SOLDA, INSTALADO EM PRUMADA DE HIDRÁULICA PREDIAL - FORNECIMENTO E INSTALAÇÃO. AF_04/2022</t>
  </si>
  <si>
    <t>LUVA PASSANTE EM COBRE, DN 42 MM, SEM ANEL DE SOLDA, INSTALADO EM PRUMADA DE HIDRÁULICA PREDIAL - FORNECIMENTO E INSTALAÇÃO. AF_04/2022</t>
  </si>
  <si>
    <t>LUVA PASSANTE EM COBRE, DN 54 MM, SEM ANEL DE SOLDA, INSTALADO EM PRUMADA DE HIDRÁULICA PREDIAL - FORNECIMENTO E INSTALAÇÃO. AF_04/2022</t>
  </si>
  <si>
    <t>LUVA PASSANTE EM COBRE, DN 66 MM, SEM ANEL DE SOLDA, INSTALADO EM PRUMADA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</si>
  <si>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</si>
  <si>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</si>
  <si>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TE EM COBRE, DN 15 MM, SEM ANEL DE SOLDA, INSTALADO EM RAMAL DE DISTRIBUIÇÃO DE HIDRÁULICA PREDIAL - FORNECIMENTO E INSTALAÇÃO. AF_04/2022</t>
  </si>
  <si>
    <t>TE EM COBRE, DN 15 MM, SEM ANEL DE SOLDA, INSTALADO EM RAMAL E SUB-RAMAL DE HIDRÁULICA PREDIAL - FORNECIMENTO E INSTALAÇÃO. AF_04/2022</t>
  </si>
  <si>
    <t>TE EM COBRE, DN 22 MM, SEM ANEL DE SOLDA, INSTALADO EM PRUMADA DE HIDRÁULICA PREDIAL - FORNECIMENTO E INSTALAÇÃO. AF_04/2022</t>
  </si>
  <si>
    <t>TE EM COBRE, DN 22 MM, SEM ANEL DE SOLDA, INSTALADO EM RAMAL DE DISTRIBUIÇÃO DE HIDRÁULICA PREDIAL - FORNECIMENTO E INSTALAÇÃO. AF_04/2022</t>
  </si>
  <si>
    <t>TE EM COBRE, DN 22 MM, SEM ANEL DE SOLDA, INSTALADO EM RAMAL E SUB-RAMAL DE GÁS COMBUSTÍVEL - FORNECIMENTO E INSTALAÇÃO. AF_04/2022</t>
  </si>
  <si>
    <t>TE EM COBRE, DN 22 MM, SEM ANEL DE SOLDA, INSTALADO EM RAMAL E SUB-RAMAL DE HIDRÁULICA PREDIAL - FORNECIMENTO E INSTALAÇÃO. AF_04/2022</t>
  </si>
  <si>
    <t>TE EM COBRE, DN 28 MM, SEM ANEL DE SOLDA, INSTALADO EM PRUMADA DE HIDRÁULICA PREDIAL - FORNECIMENTO E INSTALAÇÃO. AF_04/2022</t>
  </si>
  <si>
    <t>TE EM COBRE, DN 28 MM, SEM ANEL DE SOLDA, INSTALADO EM RAMAL DE DISTRIBUIÇÃO DE HIDRÁULICA PREDIAL - FORNECIMENTO E INSTALAÇÃO. AF_04/2022</t>
  </si>
  <si>
    <t>TE EM COBRE, DN 28 MM, SEM ANEL DE SOLDA, INSTALADO EM RAMAL E SUB-RAMAL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</si>
  <si>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</si>
  <si>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</si>
  <si>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</si>
  <si>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</si>
  <si>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TUBO EM COBRE RÍGIDO, DN 15 MM, CLASSE A, SEM ISOLAMENTO, INSTALADO EM RAMAL E SUB-RAMAL DE GÁS MEDICINAL - FORNECIMENTO E INSTALAÇÃO. AF_04/2022</t>
  </si>
  <si>
    <t>TUBO EM COBRE RÍGIDO, DN 15 MM, CLASSE E, COM ISOLAMENTO, INSTALADO EM RAMAL DE DISTRIBUIÇÃO DE HIDRÁULICA PREDIAL - FORNECIMENTO E INSTALAÇÃO. AF_04/2022</t>
  </si>
  <si>
    <t>TUBO EM COBRE RÍGIDO, DN 15 MM, CLASSE E, COM ISOLAMENTO, INSTALADO EM RAMAL E SUB-RAMAL DE AQUECIMENTO SOLAR - FORNECIMENTO E INSTALAÇÃO. AF_04/2022</t>
  </si>
  <si>
    <t>TUBO EM COBRE RÍGIDO, DN 15 MM, CLASSE E, COM ISOLAMENTO, INSTALADO EM RAMAL E SUB-RAMAL DE HIDRÁULICA PREDIAL - FORNECIMENTO E INSTALAÇÃO. AF_04/2022</t>
  </si>
  <si>
    <t>TUBO EM COBRE RÍGIDO, DN 15 MM, CLASSE E, SEM ISOLAMENTO, INSTALADO EM RAMAL DE DISTRIBUIÇÃO DE HIDRÁULICA PREDIAL - FORNECIMENTO E INSTALAÇÃO. AF_04/2022</t>
  </si>
  <si>
    <t>TUBO EM COBRE RÍGIDO, DN 15 MM, CLASSE E, SEM ISOLAMENTO, INSTALADO EM RAMAL E SUB-RAMAL DE AQUECIMENTO SOLAR - FORNECIMENTO E INSTALAÇÃO. AF_04/2022</t>
  </si>
  <si>
    <t>TUBO EM COBRE RÍGIDO, DN 15 MM, CLASSE E, SEM ISOLAMENTO, INSTALADO EM RAMAL E SUB-RAMAL DE GÁS COMBUSTÍVEL - FORNECIMENTO E INSTALAÇÃO. AF_04/2022</t>
  </si>
  <si>
    <t>TUBO EM COBRE RÍGIDO, DN 15 MM, CLASSE E, SEM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</si>
  <si>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</si>
  <si>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22 MM, CLASSE A, SEM ISOLAMENTO, INSTALADO EM RAMAL E SUB-RAMAL DE GÁS MEDICINAL - FORNECIMENTO E INSTALAÇÃO. AF_04/2022</t>
  </si>
  <si>
    <t>TUBO EM COBRE RÍGIDO, DN 22 MM, CLASSE E, COM ISOLAMENTO, INSTALADO EM PRUMADA DE HIDRÁULICA PREDIAL - FORNECIMENTO E INSTALAÇÃO. AF_04/2022</t>
  </si>
  <si>
    <t>TUBO EM COBRE RÍGIDO, DN 22 MM, CLASSE E, COM ISOLAMENTO, INSTALADO EM RAMAL DE DISTRIBUIÇÃO DE HIDRÁULICA PREDIAL - FORNECIMENTO E INSTALAÇÃO. AF_04/2022</t>
  </si>
  <si>
    <t>TUBO EM COBRE RÍGIDO, DN 22 MM, CLASSE E, COM ISOLAMENTO, INSTALADO EM RAMAL E SUB-RAMAL DE AQUECIMENTO SOLAR - FORNECIMENTO E INSTALAÇÃO. AF_04/2022</t>
  </si>
  <si>
    <t>TUBO EM COBRE RÍGIDO, DN 22 MM, CLASSE E, COM ISOLAMENTO, INSTALADO EM RAMAL E SUB-RAMAL DE HIDRÁULICA PREDIAL - FORNECIMENTO E INSTALAÇÃO. AF_04/2022</t>
  </si>
  <si>
    <t>TUBO EM COBRE RÍGIDO, DN 22 MM, CLASSE E, SEM ISOLAMENTO, INSTALADO EM PRUMADA DE HIDRÁULICA PREDIAL - FORNECIMENTO E INSTALAÇÃO. AF_04/2022</t>
  </si>
  <si>
    <t>TUBO EM COBRE RÍGIDO, DN 22 MM, CLASSE E, SEM ISOLAMENTO, INSTALADO EM RAMAL DE DISTRIBUIÇÃO DE HIDRÁULICA PREDIAL - FORNECIMENTO E INSTALAÇÃO. AF_04/2022</t>
  </si>
  <si>
    <t>TUBO EM COBRE RÍGIDO, DN 22 MM, CLASSE E, SEM ISOLAMENTO, INSTALADO EM RAMAL E SUB-RAMAL DE AQUECIMENTO SOLAR - FORNECIMENTO E INSTALAÇÃO. AF_04/2022</t>
  </si>
  <si>
    <t>TUBO EM COBRE RÍGIDO, DN 22 MM, CLASSE E, SEM ISOLAMENTO, INSTALADO EM RAMAL E SUB-RAMAL DE GÁS COMBUSTÍVEL - FORNECIMENTO E INSTALAÇÃO. AF_04/2022</t>
  </si>
  <si>
    <t>TUBO EM COBRE RÍGIDO, DN 22 MM, CLASSE E, SEM ISOLAMENTO, INSTALADO EM RAMAL E SUB-RAMAL DE HIDRÁULICA PREDIAL - FORNECIMENTO E INSTALAÇÃO. AF_04/2022</t>
  </si>
  <si>
    <t>TUBO EM COBRE RÍGIDO, DN 28 MM, CLASSE A, SEM ISOLAMENTO, INSTALADO EM PRUMADA DE GÁS COMBUSTÍVEL - FORNECIMENTO E INSTALAÇÃO. AF_04/2022</t>
  </si>
  <si>
    <t>TUBO EM COBRE RÍGIDO, DN 28 MM, CLASSE A, SEM ISOLAMENTO, INSTALADO EM RAMAL E SUB-RAMAL DE GÁS MEDICINAL - FORNECIMENTO E INSTALAÇÃO. AF_04/2022</t>
  </si>
  <si>
    <t>TUBO EM COBRE RÍGIDO, DN 28 MM, CLASSE E, COM ISOLAMENTO, INSTALADO EM PRUMADA DE HIDRÁULICA PREDIAL - FORNECIMENTO E INSTALAÇÃO. AF_04/2022</t>
  </si>
  <si>
    <t>TUBO EM COBRE RÍGIDO, DN 28 MM, CLASSE E, COM ISOLAMENTO, INSTALADO EM RAMAL DE DISTRIBUIÇÃO DE HIDRÁULICA PREDIAL - FORNECIMENTO E INSTALAÇÃO. AF_04/2022</t>
  </si>
  <si>
    <t>TUBO EM COBRE RÍGIDO, DN 28 MM, CLASSE E, COM ISOLAMENTO, INSTALADO EM RAMAL E SUB-RAMAL DE AQUECIMENTO SOLAR - FORNECIMENTO E INSTALAÇÃO. AF_04/2022</t>
  </si>
  <si>
    <t>TUBO EM COBRE RÍGIDO, DN 28 MM, CLASSE E, COM ISOLAMENTO, INSTALADO EM RAMAL E SUB-RAMAL DE HIDRÁULICA PREDIAL - FORNECIMENTO E INSTALAÇÃO. AF_04/2022</t>
  </si>
  <si>
    <t>TUBO EM COBRE RÍGIDO, DN 28 MM, CLASSE E, SEM ISOLAMENTO, INSTALADO EM PRUMADA DE HIDRÁULICA PREDIAL - FORNECIMENTO E INSTALAÇÃO. AF_04/2022</t>
  </si>
  <si>
    <t>TUBO EM COBRE RÍGIDO, DN 28 MM, CLASSE E, SEM ISOLAMENTO, INSTALADO EM RAMAL DE DISTRIBUIÇÃO DE HIDRÁULICA PREDIAL - FORNECIMENTO E INSTALAÇÃO. AF_04/2022</t>
  </si>
  <si>
    <t>TUBO EM COBRE RÍGIDO, DN 28 MM, CLASSE E, SEM ISOLAMENTO, INSTALADO EM RAMAL E SUB-RAMAL DE AQUECIMENTO SOLAR - FORNECIMENTO E INSTALAÇÃO. AF_04/2022</t>
  </si>
  <si>
    <t>TUBO EM COBRE RÍGIDO, DN 28 MM, CLASSE E, SEM ISOLAMENTO, INSTALADO EM RAMAL E SUB-RAMAL DE GÁS COMBUSTÍVEL - FORNECIMENTO E INSTALAÇÃO. AF_04/2022</t>
  </si>
  <si>
    <t>TUBO EM COBRE RÍGIDO, DN 28 MM, CLASSE E, SEM ISOLAMENTO, INSTALADO EM RAMAL E SUB-RAMAL DE HIDRÁULICA PREDIAL - FORNECIMENTO E INSTALAÇÃO. AF_04/2022</t>
  </si>
  <si>
    <t>TUBO EM COBRE RÍGIDO, DN 35 MM, CLASSE A, SEM ISOLAMENTO, INSTALADO EM PRUMADA DE GÁS COMBUSTÍVEL - FORNECIMENTO E INSTALAÇÃO. AF_04/2022</t>
  </si>
  <si>
    <t>TUBO EM COBRE RÍGIDO, DN 35 MM, CLASSE E, COM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</si>
  <si>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</si>
  <si>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A, SEM ISOLAMENTO, INSTALADO EM PRUMADA DE GÁS COMBUSTÍVEL - FORNECIMENTO E INSTALAÇÃO. AF_04/2022</t>
  </si>
  <si>
    <t>TUBO EM COBRE RÍGIDO, DN 42 MM, CLASSE E, COM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</si>
  <si>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</si>
  <si>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A, SEM ISOLAMENTO, INSTALADO EM PRUMADA DE GÁS COMBUSTÍVEL - FORNECIMENTO E INSTALAÇÃO. AF_04/2022</t>
  </si>
  <si>
    <t>TUBO EM COBRE RÍGIDO, DN 54 MM, CLASSE E, COM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</si>
  <si>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</si>
  <si>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A, SEM ISOLAMENTO, INSTALADO EM PRUMADA DE GÁS COMBUSTÍVEL - FORNECIMENTO E INSTALAÇÃO. AF_04/2022</t>
  </si>
  <si>
    <t>TUBO EM COBRE RÍGIDO, DN 66 MM, CLASSE E, COM ISOLAMENTO, INSTALADO EM PRUMADA DE HIDRÁULICA PREDIAL - FORNECIMENTO E INSTALAÇÃO. AF_04/2022</t>
  </si>
  <si>
    <t>TUBO EM COBRE RÍGIDO, DN 66 MM, CLASSE E, SEM ISOLAMENTO, INSTALADO EM PRUMADA DE HIDRÁULICA PREDIAL - FORNECIMENTO E INSTALAÇÃO. AF_04/2022</t>
  </si>
  <si>
    <t>TÊ EM COBRE, DN 15 MM, SEM ANEL DE SOLDA, INSTALADO EM RAMAL E SUB-RAMAL DE AQUECIMENTO SOLAR - FORNECIMENTO E INSTALAÇÃO. AF_04/2022</t>
  </si>
  <si>
    <t>TÊ EM COBRE, DN 15 MM, SEM ANEL DE SOLDA, INSTALADO EM RAMAL E SUB-RAMAL DE GÁS COMBUSTÍVEL - FORNECIMENTO E INSTALAÇÃO. AF_04/2022</t>
  </si>
  <si>
    <t>TÊ EM COBRE, DN 15 MM, SEM ANEL DE SOLDA, INSTALADO EM RAMAL E SUB-RAMAL DE GÁS MEDICINAL - FORNECIMENTO E INSTALAÇÃO. AF_04/2022</t>
  </si>
  <si>
    <t>TÊ EM COBRE, DN 22 MM, SEM ANEL DE SOLDA, INSTALADO EM RAMAL E SUB-RAMAL DE AQUECIMENTO SOLAR - FORNECIMENTO E INSTALAÇÃO. AF_04/2022</t>
  </si>
  <si>
    <t>TÊ EM COBRE, DN 22 MM, SEM ANEL DE SOLDA, INSTALADO EM RAMAL E SUB-RAMAL DE GÁS MEDICINAL - FORNECIMENTO E INSTALAÇÃO. AF_04/2022</t>
  </si>
  <si>
    <t>TÊ EM COBRE, DN 28 MM, SEM ANEL DE SOLDA, INSTALADO EM RAMAL E SUB-RAMAL DE AQUECIMENTO SOLAR - FORNECIMENTO E INSTALAÇÃO. AF_04/2022</t>
  </si>
  <si>
    <t>TÊ EM COBRE, DN 28 MM, SEM ANEL DE SOLDA, INSTALADO EM RAMAL E SUB-RAMAL DE GÁS COMBUSTÍVEL - FORNECIMENTO E INSTALAÇÃO. AF_04/2022</t>
  </si>
  <si>
    <t>TÊ EM COBRE, DN 28 MM, SEM ANEL DE SOLDA, INSTALADO EM RAMAL E SUB-RAMAL DE GÁS MEDICINAL - FORNECIMENTO E INSTALAÇÃO. AF_04/2022</t>
  </si>
  <si>
    <t>Instalações para Canteiros de Obras</t>
  </si>
  <si>
    <t>ESTRUTURA DE MADEIRA PROVISÓRIA PARA SUPORTE DE CAIXA D'ÁGUA ELEVADA DE 2000 LITROS. AF_03/2024</t>
  </si>
  <si>
    <t>ESTRUTURA DE MADEIRA PROVISÓRIA PARA SUPORTE DE CAIXA DÁGUA ELEVADA DE 1000 LITROS. AF_03/2024</t>
  </si>
  <si>
    <t>ESTRUTURA DE MADEIRA PROVISÓRIA PARA SUPORTE DE CAIXA DÁGUA ELEVADA DE 3000 LITROS. AF_03/2024</t>
  </si>
  <si>
    <t>EXECUÇÃO DE PILARETES PARA TAPUMES E CONSTRUÇÕES TEMPORÁRIAS. AF_03/2024</t>
  </si>
  <si>
    <t>EXECUÇÃO DOS APOIOS PARA CONTÊINER OU MÓDULO HABITÁVEL. AF_03/2024</t>
  </si>
  <si>
    <t>INSTALAÇÃO DE CATRACA ELETRÔNICA. AF_03/2024</t>
  </si>
  <si>
    <t>INSTALAÇÃO DE CONCERTINA DUPLA CLIPADA, ESPIRAL DE 300 MM. AF_03/2024</t>
  </si>
  <si>
    <t>INSTALAÇÃO DE CONCERTINA FLAT, ESPIRAL DE 300 MM. AF_03/2024</t>
  </si>
  <si>
    <t>INSTALAÇÃO DE CONCERTINA SIMPLES, ESPIRAL DE 300 MM. AF_03/2024</t>
  </si>
  <si>
    <t>INSTALAÇÃO E DESINSTALAÇÃO MANUAL DE CONTÊINER OU MÓDULO HABITÁVEL PEQUENO. AF_03/2024</t>
  </si>
  <si>
    <t>INSTALAÇÃO E DESINSTALAÇÃO MECANIZADA DE CONTÊINER OU MÓDULO HABITÁVEL DE USOS DIVERSOS.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</si>
  <si>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</si>
  <si>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</si>
  <si>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EXTERNA, SEM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</si>
  <si>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</si>
  <si>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</si>
  <si>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PAREDE DE MADEIRA COMPENSADA PARA CONSTRUÇÃO TEMPORÁRIA EM CHAPA DUPLA,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</si>
  <si>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</si>
  <si>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</si>
  <si>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EXTERNA, SEM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</si>
  <si>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</si>
  <si>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</si>
  <si>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SIMPLES, INTERNA, SEM VÃO. AF_03/2024</t>
  </si>
  <si>
    <t>PAREDE DE MADEIRA OSB PARA CONSTRUÇÃO TEMPORÁRIA EM CHAPA DUPLA, EXTERNA, COM ÁREA LÍQUIDA MAIOR OU IGUAL A QUE 6 M², COM VÃO. AF_03/2024</t>
  </si>
  <si>
    <t>PAREDE DE MADEIRA OSB PARA CONSTRUÇÃO TEMPORÁRIA EM CHAPA DUPLA, EXTERNA, COM ÁREA LÍQUIDA MENOR QUE 6 M², COM VÃO. AF_03/2024</t>
  </si>
  <si>
    <t>PAREDE DE MADEIRA OSB PARA CONSTRUÇÃO TEMPORÁRIA EM CHAPA DUPLA, EXTERNA, SEM VÃO. AF_03/2024</t>
  </si>
  <si>
    <t>PAREDE DE MADEIRA OSB PARA CONSTRUÇÃO TEMPORÁRIA EM CHAPA DUPLA, INTERNA, COM ÁREA LÍQUIDA MAIOR OU IGUAL A 6 M², COM VÃO. AF_03/2024</t>
  </si>
  <si>
    <t>PAREDE DE MADEIRA OSB PARA CONSTRUÇÃO TEMPORÁRIA EM CHAPA DUPLA, INTERNA, COM ÁREA LÍQUIDA MENOR QUE 6 M², COM VÃO. AF_03/2024</t>
  </si>
  <si>
    <t>PAREDE DE MADEIRA OSB PARA CONSTRUÇÃO TEMPORÁRIA EM CHAPA DUPLA, INTERNA, SEM VÃO. AF_03/2024</t>
  </si>
  <si>
    <t>PAREDE DE MADEIRA OSB PARA CONSTRUÇÃO TEMPORÁRIA EM CHAPA SIMPLES, EXTERNA, COM ÁREA LÍQUIDA MAIOR OU IGUAL A 6 M², COM VÃO. AF_03/2024</t>
  </si>
  <si>
    <t>PAREDE DE MADEIRA OSB PARA CONSTRUÇÃO TEMPORÁRIA EM CHAPA SIMPLES, EXTERNA, COM ÁREA LÍQUIDA MENOR QUE 6 M², COM VÃO. AF_03/2024</t>
  </si>
  <si>
    <t>PAREDE DE MADEIRA OSB PARA CONSTRUÇÃO TEMPORÁRIA EM CHAPA SIMPLES, EXTERNA, SEM VÃO. AF_03/2024</t>
  </si>
  <si>
    <t>PAREDE DE MADEIRA OSB PARA CONSTRUÇÃO TEMPORÁRIA EM CHAPA SIMPLES, INTERNA, COM ÁREA LÍQUIDA MAIOR OU IGUAL A 6 M², COM VÃO. AF_03/2024</t>
  </si>
  <si>
    <t>PAREDE DE MADEIRA OSB PARA CONSTRUÇÃO TEMPORÁRIA EM CHAPA SIMPLES, INTERNA, COM ÁREA LÍQUIDA MENOR QUE 6 M², COM VÃO. AF_03/2024</t>
  </si>
  <si>
    <t>PAREDE DE MADEIRA OSB PARA CONSTRUÇÃO TEMPORÁRIA EM CHAPA SIMPLES, INTERNA, SEM VÃO. AF_03/2024</t>
  </si>
  <si>
    <t>PISO PARA CONSTRUÇÃO TEMPORÁRIA EM MADEIRA, SEM REAPROVEITAMENTO. AF_03/2024</t>
  </si>
  <si>
    <t>TAPUME COM CHAPA METÁLICA. AF_03/2024</t>
  </si>
  <si>
    <t>TAPUME COM COMPENSADO DE MADEIRA. AF_03/2024</t>
  </si>
  <si>
    <t>TAPUME COM TELHA METÁLICA. AF_03/2024</t>
  </si>
  <si>
    <t>TAPUME EM CHAPA DE MADEIRA OSB. AF_03/2024</t>
  </si>
  <si>
    <t>Lajes Pré-Moldadas</t>
  </si>
  <si>
    <t>LAJE PRÉ-MOLDADA UNIDIRECIONAL, BIAPOIADA, ENCHIMENTO EM CERÂMICA, VIGOTA PROTENDIDA, ALTURA TOTAL DA LAJE (ENCHIMENTO+CAPA) = (12+4). AF_11/2020</t>
  </si>
  <si>
    <t>LAJE PRÉ-MOLDADA UNIDIRECIONAL, BIAPOIADA, ENCHIMENTO EM CERÂMICA, VIGOTA PROTENDIDA, ALTURA TOTAL DA LAJE (ENCHIMENTO+CAPA) = (16+4). AF_11/2020</t>
  </si>
  <si>
    <t>LAJE PRÉ-MOLDADA UNIDIRECIONAL, BIAPOIADA, ENCHIMENTO EM CERÂMICA, VIGOTA PROTENDIDA, ALTURA TOTAL DA LAJE (ENCHIMENTO+CAPA) = (20+5). AF_11/2020</t>
  </si>
  <si>
    <t>LAJE PRÉ-MOLDADA UNIDIRECIONAL, BIAPOIADA, ENCHIMENTO EM CERÂMICA, VIGOTA PROTENDIDA, ALTURA TOTAL DA LAJE (ENCHIMENTO+CAPA) = (8+4). AF_11/2020</t>
  </si>
  <si>
    <t>LAJE PRÉ-MOLDADA UNIDIRECIONAL, BIAPOIADA, ENCHIMENTO EM CERÂMICA, VIGOTA TRELIÇADA, ALTURA TOTAL DA LAJE (ENCHIMENTO+CAPA) = (12+4). AF_11/2020</t>
  </si>
  <si>
    <t>LAJE PRÉ-MOLDADA UNIDIRECIONAL, BIAPOIADA, ENCHIMENTO EM CERÂMICA, VIGOTA TRELIÇADA, ALTURA TOTAL DA LAJE (ENCHIMENTO+CAPA) = (16+4). AF_11/2020</t>
  </si>
  <si>
    <t>LAJE PRÉ-MOLDADA UNIDIRECIONAL, BIAPOIADA, ENCHIMENTO EM CERÂMICA, VIGOTA TRELIÇADA, ALTURA TOTAL DA LAJE (ENCHIMENTO+CAPA) = (20+5). AF_11/2020</t>
  </si>
  <si>
    <t>LAJE PRÉ-MOLDADA UNIDIRECIONAL, BIAPOIADA, ENCHIMENTO EM CERÂMICA, VIGOTA TRELIÇADA, ALTURA TOTAL DA LAJE (ENCHIMENTO+CAPA) = (8+4). AF_11/2020</t>
  </si>
  <si>
    <t>LAJE PRÉ-MOLDADA UNIDIRECIONAL, BIAPOIADA, ENCHIMENTO EM EPS, VIGOTA PROTENDIDA, ALTURA TOTAL DA LAJE (ENCHIMENTO+CAPA) = (12+4). AF_11/2020</t>
  </si>
  <si>
    <t>LAJE PRÉ-MOLDADA UNIDIRECIONAL, BIAPOIADA, ENCHIMENTO EM EPS, VIGOTA PROTENDIDA, ALTURA TOTAL DA LAJE (ENCHIMENTO+CAPA) = (16+4). AF_11/2020</t>
  </si>
  <si>
    <t>LAJE PRÉ-MOLDADA UNIDIRECIONAL, BIAPOIADA, ENCHIMENTO EM EPS, VIGOTA PROTENDIDA, ALTURA TOTAL DA LAJE (ENCHIMENTO+CAPA) = (20+5). AF_11/2020</t>
  </si>
  <si>
    <t>LAJE PRÉ-MOLDADA UNIDIRECIONAL, BIAPOIADA, ENCHIMENTO EM EPS, VIGOTA PROTENDIDA, ALTURA TOTAL DA LAJE (ENCHIMENTO+CAPA) = (8+4). AF_11/2020</t>
  </si>
  <si>
    <t>LAJE PRÉ-MOLDADA UNIDIRECIONAL, BIAPOIADA, ENCHIMENTO EM EPS, VIGOTA TRELIÇADA, ALTURA TOTAL DA LAJE (ENCHIMENTO+CAPA) = (12+4). AF_11/2020</t>
  </si>
  <si>
    <t>LAJE PRÉ-MOLDADA UNIDIRECIONAL, BIAPOIADA, ENCHIMENTO EM EPS, VIGOTA TRELIÇADA, ALTURA TOTAL DA LAJE (ENCHIMENTO+CAPA) = (16+4). AF_11/2020</t>
  </si>
  <si>
    <t>LAJE PRÉ-MOLDADA UNIDIRECIONAL, BIAPOIADA, ENCHIMENTO EM EPS, VIGOTA TRELIÇADA, ALTURA TOTAL DA LAJE (ENCHIMENTO+CAPA) = (20+5). AF_11/2020</t>
  </si>
  <si>
    <t>LAJE PRÉ-MOLDADA UNIDIRECIONAL, BIAPOIADA, ENCHIMENTO EM EPS, VIGOTA TRELIÇADA, ALTURA TOTAL DA LAJE (ENCHIMENTO+CAPA) = (8+4). AF_11/2020</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</si>
  <si>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</si>
  <si>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</si>
  <si>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Lastro</t>
  </si>
  <si>
    <t>LASTRO COM MATERIAL GRANULAR (AREIA MÉDIA), APLICADO EM PISOS OU LAJES SOBRE SOLO, ESPESSURA DE *10 CM*. AF_01/2024</t>
  </si>
  <si>
    <t>LASTRO COM MATERIAL GRANULAR (PEDRA BRITADA N.1 E PEDRA BRITADA N.2), APLICADO EM PISOS OU LAJES SOBRE SOLO, ESPESSURA DE *10 CM*. AF_01/2024</t>
  </si>
  <si>
    <t>LASTRO COM MATERIAL GRANULAR (PEDRA BRITADA N.2), APLICADO EM PISOS OU LAJES SOBRE SOLO, ESPESSURA DE *10 CM*. AF_01/2024</t>
  </si>
  <si>
    <t>LASTRO COM MATERIAL GRANULAR (PEDRA BRITADA N.3), APLICADO EM PISOS OU LAJES SOBRE SOLO, ESPESSURA DE *10 CM*. AF_01/2024</t>
  </si>
  <si>
    <t>LASTRO COM MATERIAL GRANULAR, APLICADO EM BLOCOS DE COROAMENTO, ESPESSURA DE *10 CM*. AF_01/2024</t>
  </si>
  <si>
    <t>LASTRO COM MATERIAL GRANULAR, APLICADO EM PISOS OU LAJES SOBRE SOLO, ESPESSURA DE *5 CM*. AF_01/2024</t>
  </si>
  <si>
    <t>LASTRO COM MATERIAL GRANULAR, APLICAÇÃO EM BLOCOS DE COROAMENTO, ESPESSURA DE *5 CM*. AF_01/2024</t>
  </si>
  <si>
    <t>LASTRO DE CONCRETO MAGRO, APLICADO EM BLOCOS DE COROAMENTO OU SAPATAS, ESPESSURA DE 3 CM. AF_01/2024</t>
  </si>
  <si>
    <t>LASTRO DE CONCRETO MAGRO, APLICADO EM BLOCOS DE COROAMENTO OU SAPATAS, ESPESSURA DE 5 CM. AF_01/2024</t>
  </si>
  <si>
    <t>LASTRO DE CONCRETO MAGRO, APLICADO EM BLOCOS DE COROAMENTO OU SAPATAS. AF_01/2024</t>
  </si>
  <si>
    <t>LASTRO DE CONCRETO MAGRO, APLICADO EM PISOS, LAJES SOBRE SOLO OU RADIERS, ESPESSURA DE 3 CM. AF_01/2024</t>
  </si>
  <si>
    <t>LASTRO DE CONCRETO MAGRO, APLICADO EM PISOS, LAJES SOBRE SOLO OU RADIERS, ESPESSURA DE 5 CM. AF_01/2024</t>
  </si>
  <si>
    <t>LASTRO DE CONCRETO MAGRO, APLICADO EM PISOS, LAJES SOBRE SOLO OU RADIERS. AF_01/2024</t>
  </si>
  <si>
    <t>Ligações Prediais de Água e Esgoto</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</si>
  <si>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</si>
  <si>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</si>
  <si>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</si>
  <si>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</si>
  <si>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</si>
  <si>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CAP, PVC OCRE, JUNTA ELÁSTICA, DN 150 MM, PARA COLETOR PREDIAL DE ESGOTO. AF_06/2022</t>
  </si>
  <si>
    <t>COLAR DE TOMADA, FERRO FUNDIDO, COM PARAFUSOS, DN 50 MM X 3/4", PARA LIGAÇÃO PREDIAL DE ÁGUA. AF_06/2022</t>
  </si>
  <si>
    <t>COLAR DE TOMADA, POLIPROPILENO, COM PARAFUSOS, 63 MM X 1/2", PARA LIGAÇÃO PREDIAL DE ÁGUA. AF_06/2022</t>
  </si>
  <si>
    <t>COLAR DE TOMADA, POLIPROPILENO, COM PARAFUSOS, 63 MM X 3/4", PARA LIGAÇÃO PREDIAL DE ÁGUA. AF_06/2022</t>
  </si>
  <si>
    <t>COLAR DE TOMADA, PVC, COM TRAVAS, DE 110 MM X 1/2" OU 110 MM X 3/4", PARA LIGAÇÃO PREDIAL DE ÁGUA. AF_06/2022</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</si>
  <si>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</si>
  <si>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</si>
  <si>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</si>
  <si>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TOMADA EM FERRO FUNDIDO, COM PARAFUSOS, SAIDA COM ROSCA, DN 75 MM X 3/4", PARA LIGACAO PREDIAL DE AGUA. AF_06/2022</t>
  </si>
  <si>
    <t>COTOVELO/JOELHO 90°, POLIPROPILENO, PARA TUBOS EM PEAD, 20 X 20 MM, PARA LIGAÇÃO PREDIAL DE ÁGUA. AF_06/2022</t>
  </si>
  <si>
    <t>COTOVELO/JOELHO 90°, POLIPROPILENO, PARA TUBOS EM PEAD, 32 X 32 MM,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</si>
  <si>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</si>
  <si>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</si>
  <si>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</si>
  <si>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CURVA LONGA, 45 GRAUS, PVC OCRE, JUNTA ELÁSTICA, DN 100 MM, PARA COLETOR PREDIAL DE ESGOTO. AF_06/2022</t>
  </si>
  <si>
    <t>CURVA LONGA, 45 GRAUS, PVC OCRE, JUNTA ELÁSTICA, DN 150 MM, PARA COLETOR PREDIAL DE ESGOTO. AF_06/2022</t>
  </si>
  <si>
    <t>CURVA LONGA, 90 GRAUS, PVC OCRE, JUNTA ELÁSTICA, DN 100 MM, PARA COLETOR PREDIAL DE ESGOTO. AF_06/2022</t>
  </si>
  <si>
    <t>CURVA LONGA, 90 GRAUS, PVC OCRE, JUNTA ELÁSTICA, DN 150 MM, PARA COLETOR PREDIAL DE ESGOTO. AF_06/2022</t>
  </si>
  <si>
    <t>LUVA, PVC, ROSCÁVEL, 1", PARA LIGAÇÃO PREDIAL DE ÁGUA. AF_06/2022</t>
  </si>
  <si>
    <t>LUVA, PVC, ROSCÁVEL, 1/2", PARA LIGAÇÃO PREDIAL DE ÁGUA. AF_06/2022</t>
  </si>
  <si>
    <t>PLUG, PVC OCRE, JUNTA ELÁSTICA, DN 100 MM, PARA COLETOR PREDIAL DE ESGOTO. AF_06/2022</t>
  </si>
  <si>
    <t>PLUG, PVC OCRE, JUNTA ELÁSTICA, DN 150 MM, PARA COLETOR PREDIAL DE ESGOTO. AF_06/2022</t>
  </si>
  <si>
    <t>REGISTRO ESFERA, LATÃO NIQUELADO, COM ROSCA, 3/4", PARA LIGAÇÃO PREDIAL DE ÁGUA. AF_06/2022</t>
  </si>
  <si>
    <t>REGISTRO ESFERA, PVC, COM ROSCA, 1/2", PARA LIGAÇÃO PREDIAL DE ÁGUA. AF_06/2022</t>
  </si>
  <si>
    <t>REGISTRO ESFERA, PVC, DE PASSEIO, PARA POLIETILENO, 20 MM, PARA LIGAÇÃO PREDIAL DE ÁGUA. AF_06/2022</t>
  </si>
  <si>
    <t>SELIM, PVC OCRE, COM TRAVA, DN 125 X 100 MM OU 150 X 100 MM, PARA COLETOR PREDIAL DE ESGOTO. AF_06/2022</t>
  </si>
  <si>
    <t>TUBO, PEAD, PE-80, DE = 20 MM X 2,3 MM, PARA LIGAÇÃO PREDIAL DE ÁGUA. AF_06/2022</t>
  </si>
  <si>
    <t>TUBO, PEAD, PE-80, DE = 32 MM X 3,0 MM, PARA LIGAÇÃO PREDIAL DE ÁGUA. AF_06/2022</t>
  </si>
  <si>
    <t>TUBO, PVC OCRE, JUNTA ELÁSTICA, DN 100 MM, PARA COLETOR PREDIAL DE ESGOTO. AF_06/2022</t>
  </si>
  <si>
    <t>TUBO, PVC OCRE, JUNTA ELÁSTICA, DN 150 MM, PARA COLETOR PREDIAL DE ESGOTO. AF_06/2022</t>
  </si>
  <si>
    <t>TÊ DE REDUÇÃO, PVC OCRE, JUNTA ELÁSTICA, DN 150 X 100 MM, PARA COLETOR PREDIAL DE ESGOTO. AF_06/2022</t>
  </si>
  <si>
    <t>TÊ DE REDUÇÃO, PVC OCRE, JUNTA ELÁSTICA, DN 300 X 100 MM, PARA COLETOR PREDIAL DE ESGOTO. AF_06/2022</t>
  </si>
  <si>
    <t>TÊ DE REDUÇÃO, PVC OCRE, JUNTA ELÁSTICA, DN 300 X 150 MM, PARA COLETOR PREDIAL DE ESGOTO. AF_06/2022</t>
  </si>
  <si>
    <t>TÊ DE SERVIÇO INTEGRADO, POLIPROPILENO, PARA TUBOS EM PEAD, 63 MM X 20 MM, PARA LIGAÇÃO PREDIAL DE ÁGUA. AF_06/2022</t>
  </si>
  <si>
    <t>TÊ DE SERVIÇO INTEGRADO, POLIPROPILENO, PARA TUBOS EM PEAD, 63 MM X 32 MM, PARA LIGAÇÃO PREDIAL DE ÁGUA. AF_06/2022</t>
  </si>
  <si>
    <t>TÊ DE SERVIÇO INTEGRADO, POLIPROPILENO, PARA TUBOS EM PEAD, 90 MM X 20 MM, PARA LIGAÇÃO PREDIAL DE ÁGUA. AF_06/2022</t>
  </si>
  <si>
    <t>TÊ DE SERVIÇO INTEGRADO, POLIPROPILENO, PARA TUBOS EM PEAD, 90 MM X 32 MM, PARA LIGAÇÃO PREDIAL DE ÁGUA. AF_06/2022</t>
  </si>
  <si>
    <t>TÊ, PVC OCRE, JUNTA ELÁSTICA, DN 200 MM, PARA COLETOR PREDIAL DE ESGOTO. AF_06/2022</t>
  </si>
  <si>
    <t>UNIÃO, POLIPROPILENO, PARA TUBOS EM PEAD, 20 MM, PARA LIGAÇÃO PREDIAL DE ÁGUA. AF_06/2022</t>
  </si>
  <si>
    <t>UNIÃO, POLIPROPILENO, PARA TUBOS EM PEAD, 32 MM, PARA LIGAÇÃO PREDIAL DE ÁGUA. AF_06/2022</t>
  </si>
  <si>
    <t>Limpeza de Obra</t>
  </si>
  <si>
    <t>LIMPEZA DE BACIA SANITÁRIA, BIDÊ OU MICTÓRIO EM LOUÇA, INCLUSIVE METAIS CORRESPONDENTES. AF_04/2019</t>
  </si>
  <si>
    <t>LIMPEZA DE BANCADA DE PEDRA (MÁRMORE OU GRANITO). AF_04/2019</t>
  </si>
  <si>
    <t>LIMPEZA DE CONTRAPISO COM VASSOURA A SECO. AF_04/2019</t>
  </si>
  <si>
    <t>LIMPEZA DE FORRO REMOVÍVEL COM PANO ÚMIDO. AF_04/2019</t>
  </si>
  <si>
    <t>LIMPEZA DE JANELA DE VIDRO COM CAIXILHO EM AÇO/ALUMÍNIO/PVC. AF_04/2019</t>
  </si>
  <si>
    <t>LIMPEZA DE JANELA INTEIRAMENTE DE VIDRO. AF_04/2019</t>
  </si>
  <si>
    <t>LIMPEZA DE LADRILHO HIDRÁULICO EM PAREDE COM PANO ÚMIDO. AF_04/2019</t>
  </si>
  <si>
    <t>LIMPEZA DE LAVATÓRIO DE LOUÇA COM BANCADA DE PEDRA, INCLUSIVE METAIS CORRESPONDENTES. AF_04/2019</t>
  </si>
  <si>
    <t>LIMPEZA DE MÁRMORE/GRANITO EM PAREDE UTILIZANDO DETERGENTE NEUTRO E ESCOVAÇÃO MANUAL. AF_04/2019</t>
  </si>
  <si>
    <t>LIMPEZA DE PIA INOX COM BANCADA DE PEDRA, INCLUSIVE METAIS CORRESPONDENTES. AF_04/2019</t>
  </si>
  <si>
    <t>LIMPEZA DE PISO CERÂMICO OU COM PEDRAS RÚSTICAS UTILIZANDO ÁCIDO MURIÁTICO. AF_04/2019</t>
  </si>
  <si>
    <t>LIMPEZA DE PISO CERÂMICO OU PORCELANATO COM PANO ÚMIDO. AF_04/2019</t>
  </si>
  <si>
    <t>LIMPEZA DE PISO CERÂMICO OU PORCELANATO COM VASSOURA A SECO. AF_04/2019</t>
  </si>
  <si>
    <t>LIMPEZA DE PISO CERÂMICO OU PORCELANATO UTILIZANDO DETERGENTE NEUTRO E ESCOVAÇÃO MANUAL. AF_04/2019</t>
  </si>
  <si>
    <t>LIMPEZA DE PISO DE LADRILHO HIDRÁULICO COM PANO ÚMIDO. AF_04/2019</t>
  </si>
  <si>
    <t>LIMPEZA DE PISO DE MÁRMORE/GRANITO UTILIZANDO DETERGENTE NEUTRO E ESCOVAÇÃO MANUAL. AF_04/2019</t>
  </si>
  <si>
    <t>LIMPEZA DE PISO UTILIZANDO DETERGENTE NEUTRO E ESCOVAÇÃO . AF_04/2019</t>
  </si>
  <si>
    <t>LIMPEZA DE PORTA DE MADEIRA. AF_04/2019</t>
  </si>
  <si>
    <t>LIMPEZA DE PORTA DE VIDRO COM CAIXILHO EM AÇO/ ALUMÍNIO/ PVC. AF_04/2019</t>
  </si>
  <si>
    <t>LIMPEZA DE PORTA EM AÇO/ALUMÍNIO. AF_04/2019</t>
  </si>
  <si>
    <t>LIMPEZA DE PORTA INTEIRAMENTE DE VIDRO.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</si>
  <si>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</si>
  <si>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</si>
  <si>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</si>
  <si>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SUPERFÍCIE COM JATO DE ALTA PRESSÃO. AF_04/2019</t>
  </si>
  <si>
    <t>LIMPEZA DE TANQUE OU LAVATÓRIO DE LOUÇA ISOLADO, INCLUSIVE METAIS CORRESPONDENTES. AF_04/2019</t>
  </si>
  <si>
    <t>Livro SINAPI: Cálculos e Parâmetros</t>
  </si>
  <si>
    <t>AJUDANTE DE ARMADOR COM ENCARGOS COMPLEMENTARES</t>
  </si>
  <si>
    <t>AJUDANTE DE CARPINTEIRO COM ENCARGOS COMPLEMENTARES</t>
  </si>
  <si>
    <t>AJUDANTE DE ELETRICISTA COM ENCARGOS COMPLEMENTARES</t>
  </si>
  <si>
    <t>AJUDANTE DE ESTRUTURA METÁLICA COM ENCARGOS COMPLEMENTARES</t>
  </si>
  <si>
    <t>AJUDANTE DE ESTRUTURAS METÁLICAS COM ENCARGOS COMPLEMENTARES</t>
  </si>
  <si>
    <t>AJUDANTE DE OPERAÇÃO EM GERAL COM ENCARGOS COMPLEMENTARES</t>
  </si>
  <si>
    <t>AJUDANTE DE PEDREIRO COM ENCARGOS COMPLEMENTARES</t>
  </si>
  <si>
    <t>AJUDANTE DE PINTOR COM ENCARGOS COMPLEMENTARES</t>
  </si>
  <si>
    <t>AJUDANTE DE SERRALHEIRO COM ENCARGOS COMPLEMENTARES</t>
  </si>
  <si>
    <t>AJUDANTE ESPECIALIZADO COM ENCARGOS COMPLEMENTARES</t>
  </si>
  <si>
    <t>ALMOXARIFE COM ENCARGOS COMPLEMENTARES</t>
  </si>
  <si>
    <t>APONTADOR OU APROPRIADOR COM ENCARGOS COMPLEMENTARES</t>
  </si>
  <si>
    <t>ARMADOR COM ENCARGOS COMPLEMENTARES</t>
  </si>
  <si>
    <t>ARQUITETO DE OBRA JUNIOR COM ENCARGOS COMPLEMENTARES</t>
  </si>
  <si>
    <t>ARQUITETO DE OBRA PLENO COM ENCARGOS COMPLEMENTARES</t>
  </si>
  <si>
    <t>ARQUITETO DE OBRA SENIOR COM ENCARGOS COMPLEMENTARES</t>
  </si>
  <si>
    <t>ARQUITETO JUNIOR COM ENCARGOS COMPLEMENTARES</t>
  </si>
  <si>
    <t>ARQUITETO PLENO COM ENCARGOS COMPLEMENTARES</t>
  </si>
  <si>
    <t>ARQUITETO SENIOR COM ENCARGOS COMPLEMENTARES</t>
  </si>
  <si>
    <t>ASSENTADOR DE MANILHAS COM ENCARGOS COMPLEMENTARES</t>
  </si>
  <si>
    <t>ASSENTADOR DE TUBOS COM ENCARGOS COMPLEMENTARES</t>
  </si>
  <si>
    <t>AUXILIAR DE AZULEJISTA COM ENCARGOS COMPLEMENTARES</t>
  </si>
  <si>
    <t>AUXILIAR DE ELETRICISTA COM ENCARGOS COMPLEMENTARES</t>
  </si>
  <si>
    <t>AUXILIAR DE ENCANADOR OU BOMBEIRO HIDRÁULICO COM ENCARGOS COMPLEMENTARES</t>
  </si>
  <si>
    <t>AUXILIAR DE ESCRITORIO COM ENCARGOS COMPLEMENTARES</t>
  </si>
  <si>
    <t>AUXILIAR DE LABORATORISTA DE SOLOS E DE CONCRETO COM ENCARGOS COMPLEMENTARES</t>
  </si>
  <si>
    <t>AUXILIAR DE LABORATÓRIO COM ENCARGOS COMPLEMENTARES</t>
  </si>
  <si>
    <t>AUXILIAR DE MECÂNICO COM ENCARGOS COMPLEMENTARES</t>
  </si>
  <si>
    <t>AUXILIAR DE PEDREIRO COM ENCARGOS COMPLEMENTARES</t>
  </si>
  <si>
    <t>AUXILIAR DE SERRALHEIRO COM ENCARGOS COMPLEMENTARES</t>
  </si>
  <si>
    <t>AUXILIAR DE SERVIÇOS GERAIS COM ENCARGOS COMPLEMENTARES</t>
  </si>
  <si>
    <t>AUXILIAR DE TOPÓGRAFO COM ENCARGOS COMPLEMENTARES</t>
  </si>
  <si>
    <t>AUXILIAR TÉCNICO / ASSISTENTE DE ENGENHARIA COM ENCARGOS COMPLEMENTARES</t>
  </si>
  <si>
    <t>AUXILIAR TÉCNICO DE ENGENHARIA COM ENCARGOS COMPLEMENTARES</t>
  </si>
  <si>
    <t>AZULEJISTA OU LADRILHEIRO COM ENCARGOS COMPLEMENTARES</t>
  </si>
  <si>
    <t>BLASTER, DINAMITADOR OU CABO DE FOGO COM ENCARGOS COMPLEMENTARES</t>
  </si>
  <si>
    <t>BLASTER, DINAMITADOR OU CABO DE FORÇA COM ENCARGOS COMPLEMENTARES</t>
  </si>
  <si>
    <t>CALCETEIRO COM ENCARGOS COMPLEMENTARES</t>
  </si>
  <si>
    <t>CARPINTEIRO AUXILIAR COM ENCARGOS COMPLEMENTARES</t>
  </si>
  <si>
    <t>CARPINTEIRO DE ESQUADRIAS COM ENCARGOS COMPLEMENTARES</t>
  </si>
  <si>
    <t>CARPINTEIRO DE FORMAS COM ENCARGOS COMPLEMENTARES</t>
  </si>
  <si>
    <t>CAVOUQUEIRO OU OPERADOR DE PERFURATRIZ COM ENCARGOS COMPLEMENTARES</t>
  </si>
  <si>
    <t>CAVOUQUEIRO OU OPERADOR PERFURATRIZ/ROMPEDOR COM ENCARGOS COMPLEMENTARES</t>
  </si>
  <si>
    <t>CURSO DE CAPACITAÇÃO PARA AJUDANTE DE ARMADOR (ENCARGOS COMPLEMENTARES) - HORISTA</t>
  </si>
  <si>
    <t>CURSO DE CAPACITAÇÃO PARA AJUDANTE DE ARMADOR (ENCARGOS COMPLEMENTARES) - MENSALISTA</t>
  </si>
  <si>
    <t>CURSO DE CAPACITAÇÃO PARA AJUDANTE DE CARPINTEIRO (ENCARGOS COMPLEMENTARES) - HORISTA</t>
  </si>
  <si>
    <t>CURSO DE CAPACITAÇÃO PARA AJUDANTE DE ELETRICISTA (ENCARGOS COMPLEMENTARES) - MENSALISTA</t>
  </si>
  <si>
    <t>CURSO DE CAPACITAÇÃO PARA AJUDANTE DE ESTRUTURA METÁLICA (ENCARGOS COMPLEMENTARES) - HORISTA</t>
  </si>
  <si>
    <t>CURSO DE CAPACITAÇÃO PARA AJUDANTE DE ESTRUTURAS METÁLICAS(ENCARGOS COMPLEMENTARES) - MENSALISTA</t>
  </si>
  <si>
    <t>CURSO DE CAPACITAÇÃO PARA AJUDANTE DE OPERAÇÃO EM GERAL (ENCARGOS COMPLEMENTARES) - HORISTA</t>
  </si>
  <si>
    <t>CURSO DE CAPACITAÇÃO PARA AJUDANTE DE OPERAÇÃO EM GERAL (ENCARGOS COMPLEMENTARES) - MENSALISTA</t>
  </si>
  <si>
    <t>CURSO DE CAPACITAÇÃO PARA AJUDANTE DE PEDREIRO (ENCARGOS COMPLEMENTARES) - HORISTA</t>
  </si>
  <si>
    <t>CURSO DE CAPACITAÇÃO PARA AJUDANTE DE PINTOR (ENCARGOS COMPLEMENTARES) - HORISTA</t>
  </si>
  <si>
    <t>CURSO DE CAPACITAÇÃO PARA AJUDANTE DE PINTOR (ENCARGOS COMPLEMENTARES) - MENSALISTA</t>
  </si>
  <si>
    <t>CURSO DE CAPACITAÇÃO PARA AJUDANTE DE SERRALHEIRO (ENCARGOS COMPLEMENTARES) - MENSALISTA</t>
  </si>
  <si>
    <t>CURSO DE CAPACITAÇÃO PARA AJUDANTE ESPECIALIZADO (ENCARGOS COMPLEMENTARES) - HORISTA</t>
  </si>
  <si>
    <t>CURSO DE CAPACITAÇÃO PARA AJUDANTE ESPECIALIZADO (ENCARGOS COMPLEMENTARES) - MENSALISTA</t>
  </si>
  <si>
    <t>CURSO DE CAPACITAÇÃO PARA ALMOXARIFE (ENCARGOS COMPLEMENTARES) - HORISTA</t>
  </si>
  <si>
    <t>CURSO DE CAPACITAÇÃO PARA ALMOXARIFE (ENCARGOS COMPLEMENTARES) - MENSALISTA</t>
  </si>
  <si>
    <t>CURSO DE CAPACITAÇÃO PARA APONTADOR OU APROPRIADOR (ENCARGOS COMPLEMENTARES) - HORISTA</t>
  </si>
  <si>
    <t>CURSO DE CAPACITAÇÃO PARA APONTADOR OU APROPRIADOR (ENCARGOS COMPLEMENTARES) - MENSALISTA</t>
  </si>
  <si>
    <t>CURSO DE CAPACITAÇÃO PARA ARMADOR (ENCARGOS COMPLEMENTARES) - HORISTA</t>
  </si>
  <si>
    <t>CURSO DE CAPACITAÇÃO PARA ARMADOR (ENCARGOS COMPLEMENTARES) - MENSALISTA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</si>
  <si>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</si>
  <si>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</si>
  <si>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</si>
  <si>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</si>
  <si>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</si>
  <si>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</si>
  <si>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ASSENTADOR DE MANILHA (ENCARGOS COMPLEMENTARES) - MENSALISTA</t>
  </si>
  <si>
    <t>CURSO DE CAPACITAÇÃO PARA ASSENTADOR DE TUBOS (ENCARGOS COMPLEMENTARES) - HORISTA</t>
  </si>
  <si>
    <t>CURSO DE CAPACITAÇÃO PARA AUXILIAR DE AZULEJISTA (ENCARGOS COMPLEMENTARES) - HORISTA</t>
  </si>
  <si>
    <t>CURSO DE CAPACITAÇÃO PARA AUXILIAR DE AZULEJISTA (ENCARGOS COMPLEMENTARES) - MENSALISTA</t>
  </si>
  <si>
    <t>CURSO DE CAPACITAÇÃO PARA AUXILIAR DE ELETRICISTA (ENCARGOS COMPLEMENTARES) - HORISTA</t>
  </si>
  <si>
    <t>CURSO DE CAPACITAÇÃO PARA AUXILIAR DE ENCANADOR OU BOMBEIRO HIDRÁULICO (ENCARGOS COMPLEMENTARES) - HORISTA</t>
  </si>
  <si>
    <t>CURSO DE CAPACITAÇÃO PARA AUXILIAR DE ENCANADOR OU BOMBEIRO HIDRÁULICO (ENCARGOS COMPLEMENTARES) - MENSALISTA</t>
  </si>
  <si>
    <t>CURSO DE CAPACITAÇÃO PARA AUXILIAR DE ESCRITÓRIO (ENCARGOS COMPLEMENTARES) - HORISTA</t>
  </si>
  <si>
    <t>CURSO DE CAPACITAÇÃO PARA AUXILIAR DE ESCRITÓRIO (ENCARGOS COMPLEMENTARES) - MENSALISTA</t>
  </si>
  <si>
    <t>CURSO DE CAPACITAÇÃO PARA AUXILIAR DE LABORATÓRIO (ENCARGOS COMPLEMENTARES) - HORISTA</t>
  </si>
  <si>
    <t>CURSO DE CAPACITAÇÃO PARA AUXILIAR DE MECANICO (ENCARGOS COMPLEMENTARES) - MENSALISTA</t>
  </si>
  <si>
    <t>CURSO DE CAPACITAÇÃO PARA AUXILIAR DE MECÂNICO (ENCARGOS COMPLEMENTARES) - HORISTA</t>
  </si>
  <si>
    <t>CURSO DE CAPACITAÇÃO PARA AUXILIAR DE PEDREIRO (ENCARGOS COMPLEMENTARES) - MENSALISTA</t>
  </si>
  <si>
    <t>CURSO DE CAPACITAÇÃO PARA AUXILIAR DE SERRALHEIRO (ENCARGOS COMPLEMENTARES) - HORISTA</t>
  </si>
  <si>
    <t>CURSO DE CAPACITAÇÃO PARA AUXILIAR DE SERVIÇOS GERAIS (ENCARGOS COMPLEMENTARES) - HORISTA</t>
  </si>
  <si>
    <t>CURSO DE CAPACITAÇÃO PARA AUXILIAR DE SERVIÇOS GERAIS (ENCARGOS COMPLEMENTARES) - MENSALISTA</t>
  </si>
  <si>
    <t>CURSO DE CAPACITAÇÃO PARA AUXILIAR DE TOPÓGRAFO (ENCARGOS COMPLEMENTARES) - HORISTA</t>
  </si>
  <si>
    <t>CURSO DE CAPACITAÇÃO PARA AUXILIAR DE TOPÓGRAFO (ENCARGOS COMPLEMENTARES) - MENSALISTA</t>
  </si>
  <si>
    <t>CURSO DE CAPACITAÇÃO PARA AUXILIAR TÉCNICO DE ENGENHARIA (ENCARGOS COMPLEMENTARES) - HORISTA</t>
  </si>
  <si>
    <t>CURSO DE CAPACITAÇÃO PARA AUXILIAR TÉCNICO DE ENGENHARIA (ENCARGOS COMPLEMENTARES) - MENSALISTA</t>
  </si>
  <si>
    <t>CURSO DE CAPACITAÇÃO PARA BLASTER, DINAMITADOR OU CABO DE FOGO (ENCARGOS COMPLEMENTARES) - HORISTA</t>
  </si>
  <si>
    <t>CURSO DE CAPACITAÇÃO PARA BLASTER, DINAMITADOR OU CABO DE FORÇA (ENCARGOS COMPLEMENTARES) - MENSALISTA</t>
  </si>
  <si>
    <t>CURSO DE CAPACITAÇÃO PARA CALCETEIRO (ENCARGOS COMPLEMENTARES) - HORISTA</t>
  </si>
  <si>
    <t>CURSO DE CAPACITAÇÃO PARA CALCETEIRO (ENCARGOS COMPLEMENTARES) - MENSALISTA</t>
  </si>
  <si>
    <t>CURSO DE CAPACITAÇÃO PARA CARPINTEIRO AUXILIAR (ENCARGOS COMPLEMENTARES) - MENSALISTA</t>
  </si>
  <si>
    <t>CURSO DE CAPACITAÇÃO PARA CARPINTEIRO DE ESQUADRIA (ENCARGOS COMPLEMENTARES) - HORISTA</t>
  </si>
  <si>
    <t>CURSO DE CAPACITAÇÃO PARA CARPINTEIRO DE ESQUADRIAS (ENCARGOS COMPLEMENTARES) - MENSALISTA</t>
  </si>
  <si>
    <t>CURSO DE CAPACITAÇÃO PARA CARPINTEIRO DE FORMAS (ENCARGOS COMPLEMENTARES) - MENSALISTA</t>
  </si>
  <si>
    <t>CURSO DE CAPACITAÇÃO PARA CARPINTEIRO DE FÔRMAS (ENCARGOS COMPLEMENTARES) - HORISTA</t>
  </si>
  <si>
    <t>CURSO DE CAPACITAÇÃO PARA CAVOUQUEIRO OU OPERADOR DE PERFURATRIZ (ENCARGOS COMPLEMENTARES) - MENSALISTA</t>
  </si>
  <si>
    <t>CURSO DE CAPACITAÇÃO PARA CAVOUQUEIRO OU OPERADOR PERFURATRIZ/ROMPEDOR (ENCARGOS COMPLEMENTARES) - HORISTA</t>
  </si>
  <si>
    <t>CURSO DE CAPACITAÇÃO PARA DESENHISTA PROJETISTA (ENCARGOS COMPLEMENTARES) - HORISTA</t>
  </si>
  <si>
    <t>CURSO DE CAPACITAÇÃO PARA DESENHISTA PROJETISTA (ENCARGOS COMPLEMENTARES) - MENSALISTA</t>
  </si>
  <si>
    <t>CURSO DE CAPACITAÇÃO PARA ELETRICISTA (ENCARGOS COMPLEMENTARES) - HORISTA</t>
  </si>
  <si>
    <t>CURSO DE CAPACITAÇÃO PARA ELETRICISTA (ENCARGOS COMPLEMENTARES) - MENSALISTA</t>
  </si>
  <si>
    <t>CURSO DE CAPACITAÇÃO PARA ELETROTÉCNICO (ENCARGOS COMPLEMENTARES) - HORISTA</t>
  </si>
  <si>
    <t>CURSO DE CAPACITAÇÃO PARA ELETROTÉCNICO (ENCARGOS COMPLEMENTARES) - MENSALISTA</t>
  </si>
  <si>
    <t>CURSO DE CAPACITAÇÃO PARA ENCANADOR OU BOMBEIRO HIDRÁULICO (ENCARGOS COMPLEMENTARES) - HORISTA</t>
  </si>
  <si>
    <t>CURSO DE CAPACITAÇÃO PARA ENCANADOR OU BOMBEIRO HIDRÁULICO (ENCARGOS COMPLEMENTARES) - MENSALISTA</t>
  </si>
  <si>
    <t>CURSO DE CAPACITAÇÃO PARA ENCARREGADO GERAL (ENCARGOS COMPLEMENTARES) - HORISTA</t>
  </si>
  <si>
    <t>CURSO DE CAPACITAÇÃO PARA ENCARREGADO GERAL DE OBRAS (ENCARGOS COMPLEMENTARES) - MENSALISTA</t>
  </si>
  <si>
    <t>CURSO DE CAPACITAÇÃO PARA ENGENHEIRO CIVIL DE OBRA JÚNIOR (ENCARGOS COMPLEMENTARES) - HORISTA</t>
  </si>
  <si>
    <t>CURSO DE CAPACITAÇÃO PARA ENGENHEIRO CIVIL DE OBRA JÚNIOR (ENCARGOS COMPLEMENTARES) - MENSALISTA</t>
  </si>
  <si>
    <t>CURSO DE CAPACITAÇÃO PARA ENGENHEIRO CIVIL DE OBRA PLENO (ENCARGOS COMPLEMENTARES) - HORISTA</t>
  </si>
  <si>
    <t>CURSO DE CAPACITAÇÃO PARA ENGENHEIRO CIVIL DE OBRA PLENO (ENCARGOS COMPLEMENTARES) - MENSALISTA</t>
  </si>
  <si>
    <t>CURSO DE CAPACITAÇÃO PARA ENGENHEIRO CIVIL DE OBRA SÊNIOR (ENCARGOS COMPLEMENTARES) - HORISTA</t>
  </si>
  <si>
    <t>CURSO DE CAPACITAÇÃO PARA ENGENHEIRO CIVIL DE OBRA SÊNIOR (ENCARGOS COMPLEMENTARES) - MENSALISTA</t>
  </si>
  <si>
    <t>CURSO DE CAPACITAÇÃO PARA GESSEIRO (ENCARGOS COMPLEMENTARES) - HORISTA</t>
  </si>
  <si>
    <t>CURSO DE CAPACITAÇÃO PARA GESSEIRO (ENCARGOS COMPLEMENTARES) - MENSALISTA</t>
  </si>
  <si>
    <t>CURSO DE CAPACITAÇÃO PARA IMPERMEABILIZADOR (ENCARGOS COMPLEMENTARES) - HORISTA</t>
  </si>
  <si>
    <t>CURSO DE CAPACITAÇÃO PARA IMPERMEABILIZADOR (ENCARGOS COMPLEMENTARES) - MENSALISTA</t>
  </si>
  <si>
    <t>CURSO DE CAPACITAÇÃO PARA INSTALADOR DE PISO ELEVADO (ENCARGOS COMPLEMENTARES) - HORISTA</t>
  </si>
  <si>
    <t>CURSO DE CAPACITAÇÃO PARA INSTALADOR DE TUBULAÇÕES (ENCARGOS COMPLEMENTARES) - MENSALISTA</t>
  </si>
  <si>
    <t>CURSO DE CAPACITAÇÃO PARA JARDINEIRO (ENCARGOS COMPLEMENTARES) - HORISTA</t>
  </si>
  <si>
    <t>CURSO DE CAPACITAÇÃO PARA JARDINEIRO (ENCARGOS COMPLEMENTARES) - MENSALISTA</t>
  </si>
  <si>
    <t>CURSO DE CAPACITAÇÃO PARA MARCENEIRO (ENCARGOS COMPLEMENTARES) - HORISTA</t>
  </si>
  <si>
    <t>CURSO DE CAPACITAÇÃO PARA MARCENEIRO (ENCARGOS COMPLEMENTARES) - MENSALISTA</t>
  </si>
  <si>
    <t>CURSO DE CAPACITAÇÃO PARA MARMORISTA / GRANITEIRO (ENCARGOS COMPLEMENTARES) - MENSALISTA</t>
  </si>
  <si>
    <t>CURSO DE CAPACITAÇÃO PARA MARMORISTA/GRANITEIRO (ENCARGOS COMPLEMENTARES) - HORISTA</t>
  </si>
  <si>
    <t>CURSO DE CAPACITAÇÃO PARA MAÇARIQUEIRO (ENCARGOS COMPLEMENTARES) - HORISTA</t>
  </si>
  <si>
    <t>CURSO DE CAPACITAÇÃO PARA MAÇARIQUEIRO (ENCARGOS COMPLEMENTARES) - MENSALISTA</t>
  </si>
  <si>
    <t>CURSO DE CAPACITAÇÃO PARA MECÂNICO DE EQUIPAMENTOS PESADOS (ENCARGOS COMPLEMENTARES) - HORISTA</t>
  </si>
  <si>
    <t>CURSO DE CAPACITAÇÃO PARA MECÂNICO DE EQUIPAMENTOS PESADOS (ENCARGOS COMPLEMENTARES) - MENSALISTA</t>
  </si>
  <si>
    <t>CURSO DE CAPACITAÇÃO PARA MECÂNICO DE REFRIGERAÇÃO (ENCARGOS COMPLEMENTARES) - HORISTA</t>
  </si>
  <si>
    <t>CURSO DE CAPACITAÇÃO PARA MECÂNICO DE REFRIGERAÇÃO (ENCARGOS COMPLEMENTARES) - MENSALISTA</t>
  </si>
  <si>
    <t>CURSO DE CAPACITAÇÃO PARA MESTRE DE OBRAS (ENCARGOS COMPLEMENTARES) - HORISTA</t>
  </si>
  <si>
    <t>CURSO DE CAPACITAÇÃO PARA MESTRE DE OBRAS (ENCARGOS COMPLEMENTARES) - MENSALISTA</t>
  </si>
  <si>
    <t>CURSO DE CAPACITAÇÃO PARA MONTADOR DE ELETROELETRONICOS (ENCARGOS COMPLEMENTARES) - HORISTA</t>
  </si>
  <si>
    <t>CURSO DE CAPACITAÇÃO PARA MONTADOR DE ELETROELETRONICOS(ENCARGOS COMPLEMENTARES) - MENSALISTA</t>
  </si>
  <si>
    <t>CURSO DE CAPACITAÇÃO PARA MONTADOR DE ESTRUTURA METÁLICA (ENCARGOS COMPLEMENTARES) - HORISTA</t>
  </si>
  <si>
    <t>CURSO DE CAPACITAÇÃO PARA MONTADOR DE ESTRUTURAS METALICAS (ENCARGOS COMPLEMENTARES) - MENSALISTA</t>
  </si>
  <si>
    <t>CURSO DE CAPACITAÇÃO PARA MONTADOR DE FÔRMAS DO SISTEMA DE PAREDES DE CONCRETO (ENCARGOS COMPLEMENTARES) - HORISTA</t>
  </si>
  <si>
    <t>CURSO DE CAPACITAÇÃO PARA MONTADOR DE MAQUINAS (ENCARGOS COMPLEMENTARES) - MENSALISTA</t>
  </si>
  <si>
    <t>CURSO DE CAPACITAÇÃO PARA MONTADOR DE TUBO AÇO/EQUIPAMENTOS (ENCARGOS COMPLEMENTARES) - HORISTA</t>
  </si>
  <si>
    <t>CURSO DE CAPACITAÇÃO PARA MONTADOR ELETROMECÂNICO (ENCARGOS COMPLEMENTARES) - HORISTA</t>
  </si>
  <si>
    <t>CURSO DE CAPACITAÇÃO PARA MOTORISTA DE BASCULANTE (ENCARGOS COMPLEMENTARES) - HORISTA</t>
  </si>
  <si>
    <t>CURSO DE CAPACITAÇÃO PARA MOTORISTA DE CAMINHAO-BASCULANTE (ENCARGOS COMPLEMENTARES) - MENSALISTA</t>
  </si>
  <si>
    <t>CURSO DE CAPACITAÇÃO PARA MOTORISTA DE CAMINHAO-CARRETA (ENCARGOS COMPLEMENTARES) - MENSALISTA</t>
  </si>
  <si>
    <t>CURSO DE CAPACITAÇÃO PARA MOTORISTA DE CAMINHÃO (ENCARGOS COMPLEMENTARES) - HORISTA</t>
  </si>
  <si>
    <t>CURSO DE CAPACITAÇÃO PARA MOTORISTA DE CAMINHÃO (ENCARGOS COMPLEMENTARES) - MENSALISTA</t>
  </si>
  <si>
    <t>CURSO DE CAPACITAÇÃO PARA MOTORISTA DE CAMINHÃO E CARRETA (ENCARGOS COMPLEMENTARES) - HORISTA</t>
  </si>
  <si>
    <t>CURSO DE CAPACITAÇÃO PARA MOTORISTA DE CARRO DE PASSEIO (ENCARGOS COMPLEMENTARES) - MENSALISTA</t>
  </si>
  <si>
    <t>CURSO DE CAPACITAÇÃO PARA MOTORISTA DE VEÍCULO LEVE (ENCARGOS COMPLEMENTARES) - HORISTA</t>
  </si>
  <si>
    <t>CURSO DE CAPACITAÇÃO PARA MOTORISTA OPERADOR DE CAMINHAO COM MUNCK (ENCARGOS COMPLEMENTARES) - MENSALISTA</t>
  </si>
  <si>
    <t>CURSO DE CAPACITAÇÃO PARA MOTORISTA OPERADOR DE MUNCK (ENCARGOS COMPLEMENTARES) - HORISTA</t>
  </si>
  <si>
    <t>CURSO DE CAPACITAÇÃO PARA NIVELADOR (ENCARGOS COMPLEMENTARES) - HORISTA</t>
  </si>
  <si>
    <t>CURSO DE CAPACITAÇÃO PARA NIVELADOR (ENCARGOS COMPLEMENTARES) - MENSALISTA</t>
  </si>
  <si>
    <t>CURSO DE CAPACITAÇÃO PARA OPERADOR DE BATE-ESTACAS (ENCARGOS COMPLEMENTARES) - MENSALISTA</t>
  </si>
  <si>
    <t>CURSO DE CAPACITAÇÃO PARA OPERADOR DE BETONEIRA (CAMINHÃO) (ENCARGOS COMPLEMENTARES) - HORISTA</t>
  </si>
  <si>
    <t>CURSO DE CAPACITAÇÃO PARA OPERADOR DE BETONEIRA (ENCARGOS COMPLEMENTARES) - MENSALISTA</t>
  </si>
  <si>
    <t>CURSO DE CAPACITAÇÃO PARA OPERADOR DE BETONEIRA ESTACIONARIA / MISTURADOR (ENCARGOS COMPLEMENTARES) - MENSALISTA</t>
  </si>
  <si>
    <t>CURSO DE CAPACITAÇÃO PARA OPERADOR DE BETONEIRA ESTACIONÁRIA/MISTURADOR (ENCARGOS COMPLEMENTARES) - HORISTA</t>
  </si>
  <si>
    <t>CURSO DE CAPACITAÇÃO PARA OPERADOR DE COMPRESSOR DE AR OU COMPRESSORISTA (ENCARGOS COMPLEMENTARES) - MENSALISTA</t>
  </si>
  <si>
    <t>CURSO DE CAPACITAÇÃO PARA OPERADOR DE COMPRESSOR OU COMPRESSORISTA (ENCARGOS COMPLEMENTARES) - HORISTA</t>
  </si>
  <si>
    <t>CURSO DE CAPACITAÇÃO PARA OPERADOR DE DEMARCADORA DE FAIXAS (ENCARGOS COMPLEMENTARES) - HORISTA</t>
  </si>
  <si>
    <t>CURSO DE CAPACITAÇÃO PARA OPERADOR DE DEMARCADORA DE FAIXAS DE TRAFEGO (ENCARGOS COMPLEMENTARES) - MENSALISTA</t>
  </si>
  <si>
    <t>CURSO DE CAPACITAÇÃO PARA OPERADOR DE ESCAVADEIRA (ENCARGOS COMPLEMENTARES) - HORISTA</t>
  </si>
  <si>
    <t>CURSO DE CAPACITAÇÃO PARA OPERADOR DE ESCAVADEIRA (ENCARGOS COMPLEMENTARES) - MENSALISTA</t>
  </si>
  <si>
    <t>CURSO DE CAPACITAÇÃO PARA OPERADOR DE GUINCHO (ENCARGOS COMPLEMENTARES) - HORISTA</t>
  </si>
  <si>
    <t>CURSO DE CAPACITAÇÃO PARA OPERADOR DE GUINCHO OU GUINCHEIRO (ENCARGOS COMPLEMENTARES) - MENSALISTA</t>
  </si>
  <si>
    <t>CURSO DE CAPACITAÇÃO PARA OPERADOR DE GUINDASTE (ENCARGOS COMPLEMENTARES) - HORISTA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</si>
  <si>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</si>
  <si>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</si>
  <si>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</si>
  <si>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HORISTA</t>
  </si>
  <si>
    <t>CURSO DE CAPACITAÇÃO PARA OPERADOR DE MARTELETE OU MARTELETEIRO (ENCARGOS COMPLEMENTARES) - MENSALISTA</t>
  </si>
  <si>
    <t>CURSO DE CAPACITAÇÃO PARA OPERADOR DE MOTO SCRAPER (ENCARGOS COMPLEMENTARES) - MENSALISTA</t>
  </si>
  <si>
    <t>CURSO DE CAPACITAÇÃO PARA OPERADOR DE MOTO-ESCREIPER (ENCARGOS COMPLEMENTARES) - HORISTA</t>
  </si>
  <si>
    <t>CURSO DE CAPACITAÇÃO PARA OPERADOR DE MOTONIVELADORA (ENCARGOS COMPLEMENTARES) - HORISTA</t>
  </si>
  <si>
    <t>CURSO DE CAPACITAÇÃO PARA OPERADOR DE MOTONIVELADORA (ENCARGOS COMPLEMENTARES) - MENSALISTA</t>
  </si>
  <si>
    <t>CURSO DE CAPACITAÇÃO PARA OPERADOR DE MÁQUINAS E EQUIPAMENTOS (ENCARGOS COMPLEMENTARES) - HORISTA</t>
  </si>
  <si>
    <t>CURSO DE CAPACITAÇÃO PARA OPERADOR DE PA CARREGADEIRA (ENCARGOS COMPLEMENTARES) - MENSALISTA</t>
  </si>
  <si>
    <t>CURSO DE CAPACITAÇÃO PARA OPERADOR DE PAVIMENTADORA (ENCARGOS COMPLEMENTARES) - HORISTA</t>
  </si>
  <si>
    <t>CURSO DE CAPACITAÇÃO PARA OPERADOR DE PAVIMENTADORA / MESA VIBROACABADORA (ENCARGOS COMPLEMENTARES) - MENSALISTA</t>
  </si>
  <si>
    <t>CURSO DE CAPACITAÇÃO PARA OPERADOR DE PÁ CARREGADEIRA (ENCARGOS COMPLEMENTARES) - HORISTA</t>
  </si>
  <si>
    <t>CURSO DE CAPACITAÇÃO PARA OPERADOR DE ROLO COMPACTADOR (ENCARGOS COMPLEMENTARES) - HORISTA</t>
  </si>
  <si>
    <t>CURSO DE CAPACITAÇÃO PARA OPERADOR DE ROLO COMPACTADOR (ENCARGOS COMPLEMENTARES) - MENSALISTA</t>
  </si>
  <si>
    <t>CURSO DE CAPACITAÇÃO PARA OPERADOR DE USINA DE ASFALTO, DE SOLOS OU DE CONCRETO (ENCARGOS COMPLEMENTARES) - HORISTA</t>
  </si>
  <si>
    <t>CURSO DE CAPACITAÇÃO PARA OPERADOR DE USINA DE ASFALTO, DE SOLOS OU DE CONCRETO (ENCARGOS COMPLEMENTARES) - MENSALISTA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</si>
  <si>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</si>
  <si>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</si>
  <si>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</si>
  <si>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PASTILHEIRO (ENCARGOS COMPLEMENTARES) - MENSALISTA</t>
  </si>
  <si>
    <t>CURSO DE CAPACITAÇÃO PARA PEDREIRO (ENCARGOS COMPLEMENTARES) - HORISTA</t>
  </si>
  <si>
    <t>CURSO DE CAPACITAÇÃO PARA PEDREIRO (ENCARGOS COMPLEMENTARES) - MENSALISTA</t>
  </si>
  <si>
    <t>CURSO DE CAPACITAÇÃO PARA PINTOR (ENCARGOS COMPLEMENTARES) - HORISTA</t>
  </si>
  <si>
    <t>CURSO DE CAPACITAÇÃO PARA PINTOR (ENCARGOS COMPLEMENTARES) - MENSALISTA</t>
  </si>
  <si>
    <t>CURSO DE CAPACITAÇÃO PARA PINTOR DE LETREIROS (ENCARGOS COMPLEMENTARES) - HORISTA</t>
  </si>
  <si>
    <t>CURSO DE CAPACITAÇÃO PARA PINTOR DE LETREIROS (ENCARGOS COMPLEMENTARES) - MENSALISTA</t>
  </si>
  <si>
    <t>CURSO DE CAPACITAÇÃO PARA PINTOR PARA TINTA EPOXI (ENCARGOS COMPLEMENTARES) - MENSALISTA</t>
  </si>
  <si>
    <t>CURSO DE CAPACITAÇÃO PARA PINTOR PARA TINTA EPÓXI (ENCARGOS COMPLEMENTARES) - HORISTA</t>
  </si>
  <si>
    <t>CURSO DE CAPACITAÇÃO PARA POCEIRO (ENCARGOS COMPLEMENTARES) - HORISTA</t>
  </si>
  <si>
    <t>CURSO DE CAPACITAÇÃO PARA POCEIRO / ESCAVADOR DE VALAS E TUBULOES (ENCARGOS COMPLEMENTARES) - MENSALISTA</t>
  </si>
  <si>
    <t>CURSO DE CAPACITAÇÃO PARA RASTELEIRO (ENCARGOS COMPLEMENTARES) - HORISTA</t>
  </si>
  <si>
    <t>CURSO DE CAPACITAÇÃO PARA SERRALHEIRO (ENCARGOS COMPLEMENTARES) - HORISTA</t>
  </si>
  <si>
    <t>CURSO DE CAPACITAÇÃO PARA SERRALHEIRO (ENCARGOS COMPLEMENTARES) - MENSALISTA</t>
  </si>
  <si>
    <t>CURSO DE CAPACITAÇÃO PARA SERVENTE (ENCARGOS COMPLEMENTARES) - HORISTA</t>
  </si>
  <si>
    <t>CURSO DE CAPACITAÇÃO PARA SERVENTE DE OBRAS (ENCARGOS COMPLEMENTARES) - MENSALISTA</t>
  </si>
  <si>
    <t>CURSO DE CAPACITAÇÃO PARA SOLDADOR (ENCARGOS COMPLEMENTARES) - HORISTA</t>
  </si>
  <si>
    <t>CURSO DE CAPACITAÇÃO PARA SOLDADOR (ENCARGOS COMPLEMENTARES) - MENSALISTA</t>
  </si>
  <si>
    <t>CURSO DE CAPACITAÇÃO PARA SOLDADOR A (PARA SOLDA A SER TESTADA COM RAIOS X) (ENCARGOS COMPLEMENTARES) - HORISTA</t>
  </si>
  <si>
    <t>CURSO DE CAPACITAÇÃO PARA SOLDADOR ELETRICO (ENCARGOS COMPLEMENTARES) - MENSALISTA</t>
  </si>
  <si>
    <t>CURSO DE CAPACITAÇÃO PARA TECNICO DE EDIFICACOES (ENCARGOS COMPLEMENTARES) - HORISTA</t>
  </si>
  <si>
    <t>CURSO DE CAPACITAÇÃO PARA TECNICO DE EDIFICACOES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</si>
  <si>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</si>
  <si>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</si>
  <si>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TELHADISTA (ENCARGOS COMPLEMENTARES) - HORISTA</t>
  </si>
  <si>
    <t>CURSO DE CAPACITAÇÃO PARA TELHADOR (ENCARGOS COMPLEMENTARES) - MENSALISTA</t>
  </si>
  <si>
    <t>CURSO DE CAPACITAÇÃO PARA TOPÓGRAFO (ENCARGOS COMPLEMENTARES) - HORISTA</t>
  </si>
  <si>
    <t>CURSO DE CAPACITAÇÃO PARA TOPÓGRAFO (ENCARGOS COMPLEMENTARES) - MENSALISTA</t>
  </si>
  <si>
    <t>CURSO DE CAPACITAÇÃO PARA TRATORISTA (ENCARGOS COMPLEMENTARES) - HORISTA</t>
  </si>
  <si>
    <t>CURSO DE CAPACITAÇÃO PARA TÉCNICO DE LABORATÓRIO (ENCARGOS COMPLEMENTARES) - HORISTA</t>
  </si>
  <si>
    <t>CURSO DE CAPACITAÇÃO PARA TÉCNICO DE SONDAGEM (ENCARGOS COMPLEMENTARES) - HORISTA</t>
  </si>
  <si>
    <t>CURSO DE CAPACITAÇÃO PARA TÉCNICO EM SEGURANÇA DO TRABALHO (ENCARGOS COMPLEMENTARES) - HORISTA</t>
  </si>
  <si>
    <t>CURSO DE CAPACITAÇÃO PARA TÉCNICO EM SEGURANÇA DO TRABALHO (ENCARGOS COMPLEMENTARES) - MENSALISTA</t>
  </si>
  <si>
    <t>CURSO DE CAPACITAÇÃO PARA VIDRACEIRO (ENCARGOS COMPLEMENTARES) - HORISTA</t>
  </si>
  <si>
    <t>CURSO DE CAPACITAÇÃO PARA VIDRACEIRO (ENCARGOS COMPLEMENTARES) - MENSALISTA</t>
  </si>
  <si>
    <t>CURSO DE CAPACITAÇÃO PARA VIGIA DIURNO (ENCARGOS COMPLEMENTARES) - HORISTA</t>
  </si>
  <si>
    <t>CURSO DE CAPACITAÇÃO PARA VIGIA DIURNO (ENCARGOS COMPLEMENTARES) - MENSALISTA</t>
  </si>
  <si>
    <t>DESENHISTA PROJETISTA COM ENCARGOS COMPLEMENTARES</t>
  </si>
  <si>
    <t>ELETRICISTA COM ENCARGOS COMPLEMENTARES</t>
  </si>
  <si>
    <t>ELETROTÉCNICO COM ENCARGOS COMPLEMENTARES</t>
  </si>
  <si>
    <t>ENCANADOR OU BOMBEIRO HIDRÁULICO COM ENCARGOS COMPLEMENTARES</t>
  </si>
  <si>
    <t>ENCARREGADO GERAL COM ENCARGOS COMPLEMENTARES</t>
  </si>
  <si>
    <t>ENCARREGADO GERAL DE OBRAS COM ENCARGOS COMPLEMENTARES</t>
  </si>
  <si>
    <t>ENGENHEIRO CIVIL DE OBRA JUNIOR COM ENCARGOS COMPLEMENTARES</t>
  </si>
  <si>
    <t>ENGENHEIRO CIVIL DE OBRA PLENO COM ENCARGOS COMPLEMENTARES</t>
  </si>
  <si>
    <t>ENGENHEIRO CIVIL DE OBRA SENIOR COM ENCARGOS COMPLEMENTARES</t>
  </si>
  <si>
    <t>GESSEIRO COM ENCARGOS COMPLEMENTARES</t>
  </si>
  <si>
    <t>IMPERMEABILIZADOR COM ENCARGOS COMPLEMENTARES</t>
  </si>
  <si>
    <t>INSTALADOR DE PISO ELEVADO COM ENCARGOS COMPLEMENTARES</t>
  </si>
  <si>
    <t>INSTALADOR DE TUBULAÇÕES COM ENCARGOS COMPLEMENTARES</t>
  </si>
  <si>
    <t>JARDINEIRO COM ENCARGOS COMPLEMENTARES</t>
  </si>
  <si>
    <t>MACARIQUEIRO COM ENCARGOS COMPLEMENTARES</t>
  </si>
  <si>
    <t>MARCENEIRO COM ENCARGOS COMPLEMENTARES</t>
  </si>
  <si>
    <t>MARMORISTA / GRANITEIRO COM ENCARGOS COMPLEMENTARES</t>
  </si>
  <si>
    <t>MARMORISTA/GRANITEIRO COM ENCARGOS COMPLEMENTARES</t>
  </si>
  <si>
    <t>MAÇARIQUEIRO COM ENCARGOS COMPLEMENTARES</t>
  </si>
  <si>
    <t>MECÂNICO DE EQUIPAMENTOS PESADOS COM ENCARGOS COMPLEMENTARES</t>
  </si>
  <si>
    <t>MECÂNICO DE REFRIGERAÇÃO COM ENCARGOS COMPLEMENTARES</t>
  </si>
  <si>
    <t>MECÃNICO DE EQUIPAMENTOS PESADOS COM ENCARGOS COMPLEMENTARES</t>
  </si>
  <si>
    <t>MESTRE DE OBRAS COM ENCARGOS COMPLEMENTARES</t>
  </si>
  <si>
    <t>MONTADOR (TUBO AÇO/EQUIPAMENTOS) COM ENCARGOS COMPLEMENTARES</t>
  </si>
  <si>
    <t>MONTADOR DE ELETROELETRÔNICOS COM ENCARGOS COMPLEMENTARES</t>
  </si>
  <si>
    <t>MONTADOR DE ESTRUTURA METÁLICA COM ENCARGOS COMPLEMENTARES</t>
  </si>
  <si>
    <t>MONTADOR DE ESTRUTURAS METÁLICAS COM ENCARGOS COMPLEMENTARES</t>
  </si>
  <si>
    <t>MONTADOR DE FÔRMAS DO SISTEMA DE PAREDES DE CONCRETO COM ENCARGOS COMPLEMENTARES</t>
  </si>
  <si>
    <t>MONTADOR DE MÁQUINAS COM ENCARGOS COMPLEMENTARES</t>
  </si>
  <si>
    <t>MOTORISTA DE BASCULANTE COM ENCARGOS COMPLEMENTARES</t>
  </si>
  <si>
    <t>MOTORISTA DE CAMINHAO COM ENCARGOS COMPLEMENTARES</t>
  </si>
  <si>
    <t>MOTORISTA DE CAMINHÃO BASCULANTE COM ENCARGOS COMPLEMENTARES</t>
  </si>
  <si>
    <t>MOTORISTA DE CAMINHÃO CARRETA COM ENCARGOS COMPLEMENTARES</t>
  </si>
  <si>
    <t>MOTORISTA DE CAMINHÃO COM ENCARGOS COMPLEMENTARES</t>
  </si>
  <si>
    <t>MOTORISTA DE CAMINHÃO E CARRETA COM ENCARGOS COMPLEMENTARES</t>
  </si>
  <si>
    <t>MOTORISTA DE CARRO DE PASSEIO COM ENCARGOS COMPLEMENTARES</t>
  </si>
  <si>
    <t>MOTORISTA DE VEÍCULO LEVE COM ENCARGOS COMPLEMENTARES</t>
  </si>
  <si>
    <t>MOTORISTA OPERADOR DE CAMINHÃO COM MUNCK COM ENCARGOS COMPLEMENTARES</t>
  </si>
  <si>
    <t>MOTORISTA OPERADOR DE MUNCK COM ENCARGOS COMPLEMENTARES</t>
  </si>
  <si>
    <t>NIVELADOR COM ENCARGOS COMPLEMENTARES</t>
  </si>
  <si>
    <t>OPERADOR DE BATE-ESTACA COM ENCARGOS COMPLEMENTARES</t>
  </si>
  <si>
    <t>OPERADOR DE BETONEIRA (CAMINHÃO) COM ENCARGOS COMPLEMENTARES</t>
  </si>
  <si>
    <t>OPERADOR DE BETONEIRA ESTACIONÁRIA COM ENCARGOS COMPLEMENTARES</t>
  </si>
  <si>
    <t>OPERADOR DE BETONEIRA ESTACIONÁRIA/MISTURADOR COM ENCARGOS COMPLEMENTARES</t>
  </si>
  <si>
    <t>OPERADOR DE COMPRESSOR DE AR OU COMPRESSORISTA COM ENCARGOS COMPLEMENTARES</t>
  </si>
  <si>
    <t>OPERADOR DE COMPRESSOR OU COMPRESSORISTA COM ENCARGOS COMPLEMENTARES</t>
  </si>
  <si>
    <t>OPERADOR DE DEMARCADORA DE FAIXAS COM ENCARGOS COMPLEMENTARES</t>
  </si>
  <si>
    <t>OPERADOR DE DEMARCADORA DE FAIXAS DE TRÁFEGO COM ENCARGOS COMPLEMENTARES</t>
  </si>
  <si>
    <t>OPERADOR DE ESCAVADEIRA COM ENCARGOS COMPLEMENTARES</t>
  </si>
  <si>
    <t>OPERADOR DE GUINCHO COM ENCARGOS COMPLEMENTARES</t>
  </si>
  <si>
    <t>OPERADOR DE GUINCHO OU GUINCHEIRO COM ENCARGOS COMPLEMENTARES</t>
  </si>
  <si>
    <t>OPERADOR DE GUINDASTE COM ENCARGOS COMPLEMENTARES</t>
  </si>
  <si>
    <t>OPERADOR DE JATO ABRASIVO OU JATISTA COM ENCARGOS COMPLEMENTARES</t>
  </si>
  <si>
    <t>OPERADOR DE MARTELETE OU MARTELETEIRO COM ENCARGOS COMPLEMENTARES</t>
  </si>
  <si>
    <t>OPERADOR DE MOTO SCRAPER COM ENCARGOS COMPLEMENTARES</t>
  </si>
  <si>
    <t>OPERADOR DE MOTO-ESCREIPER COM ENCARGOS COMPLEMENTARES</t>
  </si>
  <si>
    <t>OPERADOR DE MOTONIVELADORA COM ENCARGOS COMPLEMENTARES</t>
  </si>
  <si>
    <t>OPERADOR DE MÁQUINAS E EQUIPAMENTOS COM ENCARGOS COMPLEMENTARES</t>
  </si>
  <si>
    <t>OPERADOR DE MÁQUINAS E TRATORES DIVERSOS COM ENCARGOS COMPLEMENTARES</t>
  </si>
  <si>
    <t>OPERADOR DE PAVIMENTADORA / MESA VIBROACABADORA COM ENCARGOS COMPLEMENTARES</t>
  </si>
  <si>
    <t>OPERADOR DE PAVIMENTADORA COM ENCARGOS COMPLEMENTARES</t>
  </si>
  <si>
    <t>OPERADOR DE PÁ CARREGADEIRA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</si>
  <si>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</si>
  <si>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</si>
  <si>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</si>
  <si>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</si>
  <si>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</si>
  <si>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</si>
  <si>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</si>
  <si>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</si>
  <si>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</si>
  <si>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 ESCAVADOR DE VALAS COM ENCARGOS COMPLEMENTARES</t>
  </si>
  <si>
    <t>POCEIRO COM ENCARGOS COMPLEMENTARES</t>
  </si>
  <si>
    <t>RASTELEIRO COM ENCARGOS COMPLEMENTARES</t>
  </si>
  <si>
    <t>SERRALHEIRO COM ENCARGOS COMPLEMENTARES</t>
  </si>
  <si>
    <t>SERVENTE COM ENCARGOS COMPLEMENTARES</t>
  </si>
  <si>
    <t>SERVENTE DE OBRAS COM ENCARGOS COMPLEMENTARES</t>
  </si>
  <si>
    <t>SERVIÇOS TÉCNICOS ESPECIALIZADOS PARA ACOMPANHAMENTO DE EXECUÇÃO DE FUNDAÇÕES PROFUNDAS E ESTRUTURAS DE CONTENÇÃO</t>
  </si>
  <si>
    <t>SOLDADOR A (PARA SOLDA A SER TESTADA COM RAIOS "X") COM ENCARGOS COMPLEMENTARES</t>
  </si>
  <si>
    <t>SOLDADOR COM ENCARGOS COMPLEMENTARES</t>
  </si>
  <si>
    <t>SOLDADOR ELÉTRICO COM ENCARGOS COMPLEMENTARES</t>
  </si>
  <si>
    <t>TECNICO DE EDIFICACOES COM ENCARGOS COMPLEMENTARES</t>
  </si>
  <si>
    <t>TELHADISTA COM ENCARGOS COMPLEMENTARES</t>
  </si>
  <si>
    <t>TELHADOR COM ENCARGOS COMPLEMENTARES</t>
  </si>
  <si>
    <t>TOPOGRAFO COM ENCARGOS COMPLEMENTARES</t>
  </si>
  <si>
    <t>TRATORISTA COM ENCARGOS COMPLEMENTARES</t>
  </si>
  <si>
    <t>TÉCNICO DE LABORATÓRIO COM ENCARGOS COMPLEMENTARES</t>
  </si>
  <si>
    <t>TÉCNICO DE LABORATÓRIO E CAMPO DE CONSTRUÇÃO COM ENCARGOS COMPLEMENTARES</t>
  </si>
  <si>
    <t>TÉCNICO EM SEGURANÇA DO TRABALHO COM ENCARGOS COMPLEMENTARES</t>
  </si>
  <si>
    <t>TÉCNICO EM SONDAGEM COM ENCARGOS COMPLEMENTARES</t>
  </si>
  <si>
    <t>VIDRACEIRO COM ENCARGOS COMPLEMENTARES</t>
  </si>
  <si>
    <t>VIGIA DIURNO COM ENCARGOS COMPLEMENTARES</t>
  </si>
  <si>
    <t>Locação de Obras</t>
  </si>
  <si>
    <t>EXECUÇÃO DE LINHAS DE REFERÊNCIA EM GABARITO OU CAVALETE. AF_03/2024</t>
  </si>
  <si>
    <t>LOCAÇÃO COM CAVALETE COM ALTURA DE 0,50 M - 2 UTILIZAÇÕES. AF_03/2024</t>
  </si>
  <si>
    <t>LOCAÇÃO COM CAVALETE COM ALTURA DE 1,00 M - 2 UTILIZAÇÕES. AF_03/2024</t>
  </si>
  <si>
    <t>LOCAÇÃO COM USO EXCLUSIVO DE EQUIPAMENTO TOPOGRÁFICO. AF_03/2024</t>
  </si>
  <si>
    <t>LOCAÇÃO CONVENCIONAL DE OBRA, UTILIZANDO GABARITO DE TÁBUAS CORRIDAS PONTALETADAS A CADA 1,50M - 2 UTILIZAÇÕES. AF_03/2024</t>
  </si>
  <si>
    <t>LOCAÇÃO CONVENCIONAL DE OBRA, UTILIZANDO GABARITO DE TÁBUAS CORRIDAS PONTALETADAS A CADA 2,00M - 2 UTILIZAÇÕES. AF_03/2024</t>
  </si>
  <si>
    <t>LOCAÇÃO DE PAVIMENTAÇÃO. AF_03/2024</t>
  </si>
  <si>
    <t>LOCAÇÃO DE PONTO PARA REFERÊNCIA TOPOGRÁFICA. AF_03/2024</t>
  </si>
  <si>
    <t>LOCAÇÃO DE PRAÇAS EM PONTALETEAMENTO. AF_03/2024</t>
  </si>
  <si>
    <t>LOCAÇÃO DE REDE DE ÁGUA OU ESGOTO. AF_03/2024</t>
  </si>
  <si>
    <t>MARCAÇÃO DE PONTOS EM GABARITO OU CAVALETE, COM USO DE ESTAÇÃO TOTAL. AF_03/2024</t>
  </si>
  <si>
    <t>MARCAÇÃO DE PONTOS EM GABARITO OU CAVALETE. AF_03/2024</t>
  </si>
  <si>
    <t>Louças e Metais</t>
  </si>
  <si>
    <t>ACABAMENTO MONOCOMANDO PARA CHUVEIRO - FORNECIMENTO E INSTALAÇÃO. AF_01/2020</t>
  </si>
  <si>
    <t>APARELHO MISTURADOR DE MESA PARA LAVATÓRIO, PADRÃO MÉDIO - FORNECIMENTO E INSTALAÇÃO. AF_01/2020</t>
  </si>
  <si>
    <t>APARELHO MISTURADOR DE MESA PARA PIA DE COZINHA, PADRÃO MÉDIO - FORNECIMENTO E INSTALAÇÃO. AF_01/2020</t>
  </si>
  <si>
    <t>ASSENTO SANITÁRIO CONVENCIONAL - FORNECIMENTO E INSTALACAO. AF_01/2020</t>
  </si>
  <si>
    <t>ASSENTO SANITÁRIO INFANTIL - FORNECIMENTO E INSTALACAO. AF_01/2020</t>
  </si>
  <si>
    <t>ASSENTO SANITÁRIO PARA PCD - FORNECIMENTO E INSTALACAO. AF_01/2020</t>
  </si>
  <si>
    <t>BANCADA DE GRANITO CINZA POLIDO, DE 0,50 X 0,60 M, PARA LAVATÓRIO - FORNECIMENTO E INSTALAÇÃO. AF_01/2020</t>
  </si>
  <si>
    <t>BANCADA DE GRANITO CINZA POLIDO, DE 1,50 X 0,60 M, PARA PIA DE COZINHA - FORNECIMENTO E INSTALAÇÃO. AF_01/2020</t>
  </si>
  <si>
    <t>BANCADA DE MÁRMORE BRANCO POLIDO, DE 0,50 X 0,60 M, PARA LAVATÓRIO - FORNECIMENTO E INSTALAÇÃO. AF_01/2020</t>
  </si>
  <si>
    <t>BANCADA DE MÁRMORE BRANCO POLIDO, DE 1,50 X 0,60 M, PARA PIA DE COZINHA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</si>
  <si>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</si>
  <si>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</si>
  <si>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DE 120 X 60CM, COM CUBA INTEGRADA - FORNECIMENTO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</si>
  <si>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</si>
  <si>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</si>
  <si>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MÁRMORE BRANCO 150 X 60 CM, COM CUBA DE EMBUTIR DE AÇO, VÁLVULA AMERICANA E SIFÃO TIPO GARRAFA EM METAL, ENGATE FLEXÍVEL 30 CM, TORNEIRA CROMADA, DE MESA, 1/2" OU 3/4", PARA PIA COZINHA, PADRÃO ALTO - FORNEC.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</si>
  <si>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</si>
  <si>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BANCO ARTICULADO, EM ACO INOX, PARA PCD, FIXADO NA PAREDE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</si>
  <si>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</si>
  <si>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</si>
  <si>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</si>
  <si>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</si>
  <si>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</si>
  <si>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</si>
  <si>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</si>
  <si>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</si>
  <si>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</si>
  <si>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</si>
  <si>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</si>
  <si>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CHUVEIRO ELÉTRICO COMUM CORPO PLÁSTICO, TIPO DUCHA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</si>
  <si>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</si>
  <si>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</si>
  <si>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CUBA DE EMBUTIR OVAL EM LOUÇA BRANCA, 35 X 50CM OU EQUIVALENTE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</si>
  <si>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</si>
  <si>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</si>
  <si>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CUBA DE EMBUTIR RETANGULAR DE AÇO INOXIDÁVEL, 46 X 30 X 12 CM - FORNECIMENTO E INSTALAÇÃO. AF_01/2020</t>
  </si>
  <si>
    <t>CUBA DE EMBUTIR RETANGULAR DE AÇO INOXIDÁVEL, 56 X 33 X 12 CM - FORNECIMENTO E INSTALAÇÃO. AF_01/2020</t>
  </si>
  <si>
    <t>ENGATE FLEXÍVEL EM INOX, 1/2 X 30CM - FORNECIMENTO E INSTALAÇÃO. AF_01/2020</t>
  </si>
  <si>
    <t>ENGATE FLEXÍVEL EM INOX, 1/2 X 40CM - FORNECIMENTO E INSTALAÇÃO. AF_01/2020</t>
  </si>
  <si>
    <t>ENGATE FLEXÍVEL EM PLÁSTICO BRANCO, 1/2" X 30CM - FORNECIMENTO E INSTALAÇÃO. AF_01/2020</t>
  </si>
  <si>
    <t>ENGATE FLEXÍVEL EM PLÁSTICO BRANCO, 1/2" X 40CM - FORNECIMENTO E INSTALAÇÃO. AF_01/2020</t>
  </si>
  <si>
    <t>KIT DE ACESSORIOS PARA BANHEIRO EM METAL CROMADO, 5 PECAS, INCLUSO FIXAÇÃO. AF_01/2020</t>
  </si>
  <si>
    <t>LAVATÓRIO LOUÇA BRANCA COM COLUNA, *44 X 35,5* CM, PADRÃO POPULAR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</si>
  <si>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</si>
  <si>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</si>
  <si>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</si>
  <si>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</si>
  <si>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</si>
  <si>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</si>
  <si>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</si>
  <si>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MANOPLA E CANOPLA CROMADA - FORNECIMENTO E INSTALAÇÃO. AF_01/2020</t>
  </si>
  <si>
    <t>MICTÓRIO SIFONADO LOUÇA BRANCA - PADRÃO MÉDIO - FORNECIMENTO E INSTALAÇÃO. AF_01/2020</t>
  </si>
  <si>
    <t>MICTÓRIO SIFONADO LOUÇA BRANCA PARA ENTRADA DE ÁGUA EMBUTIDA - PADRÃO ALTO - FORNECIMENTO E INSTALAÇÃO. AF_01/2020</t>
  </si>
  <si>
    <t>PAPELEIRA DE PAREDE EM METAL CROMADO SEM TAMPA, INCLUSO FIXAÇÃO. AF_01/2020</t>
  </si>
  <si>
    <t>PORTA TOALHA BANHO EM METAL CROMADO, TIPO BARRA, INCLUSO FIXAÇÃO. AF_01/2020</t>
  </si>
  <si>
    <t>PORTA TOALHA ROSTO EM METAL CROMADO, TIPO ARGOLA, INCLUSO FIXAÇÃO. AF_01/2020</t>
  </si>
  <si>
    <t>PUXADOR PARA PCD, FIXADO NA PORTA - FORNECIMENTO E INSTALAÇÃO. AF_01/2020</t>
  </si>
  <si>
    <t>SABONETEIRA DE PAREDE EM METAL CROMADO, INCLUSO FIXAÇÃO. AF_01/2020</t>
  </si>
  <si>
    <t>SABONETEIRA PLASTICA TIPO DISPENSER PARA SABONETE LIQUIDO COM RESERVATORIO 800 A 1500 ML, INCLUSO FIXAÇÃO. AF_01/2020</t>
  </si>
  <si>
    <t>SIFÃO DO TIPO FLEXÍVEL EM PVC 1 X 1.1/2 - FORNECIMENTO E INSTALAÇÃO. AF_01/2020</t>
  </si>
  <si>
    <t>SIFÃO DO TIPO GARRAFA EM METAL CROMADO 1 X 1.1/2" - FORNECIMENTO E INSTALAÇÃO. AF_01/2020</t>
  </si>
  <si>
    <t>SIFÃO DO TIPO GARRAFA/COPO EM PVC 1.1/4 X 1.1/2" - FORNECIMENTO E INSTALAÇÃO. AF_01/2020</t>
  </si>
  <si>
    <t>SUPORTE MÃO FRANCESA EM ACO, ABAS IGUAIS 40 CM, CAPACIDADE MINIMA 70 KG, BRANCO - FORNECIMENTO E INSTALAÇÃO. AF_01/2020</t>
  </si>
  <si>
    <t>SUPORTE MÃO FRANCESA EM AÇO, ABAS IGUAIS 30 CM, CAPACIDADE MINIMA 60 KG, BRANCO - FORNECIMENTO E INSTALAÇÃO. AF_01/2020</t>
  </si>
  <si>
    <t>TANQUE DE LOUÇA BRANCA COM COLUNA, 30L OU EQUIVALENTE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</si>
  <si>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</si>
  <si>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</si>
  <si>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</si>
  <si>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</si>
  <si>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</si>
  <si>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</si>
  <si>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</si>
  <si>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</si>
  <si>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</si>
  <si>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</si>
  <si>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</si>
  <si>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</si>
  <si>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</si>
  <si>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</si>
  <si>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</si>
  <si>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TORNEIRA CROMADA 1/2" OU 3/4" PARA TANQUE, PADRÃO MÉDIO - FORNECIMENTO E INSTALAÇÃO. AF_01/2020</t>
  </si>
  <si>
    <t>TORNEIRA CROMADA 1/2" OU 3/4" PARA TANQUE, PADRÃO POPULAR - FORNECIMENTO E INSTALAÇÃO. AF_01/2020</t>
  </si>
  <si>
    <t>TORNEIRA CROMADA DE MESA PARA LAVATORIO, TIPO MONOCOMANDO. AF_01/2020</t>
  </si>
  <si>
    <t>TORNEIRA CROMADA DE MESA PARA LAVATÓRIO COM SENSOR DE PRESENCA. AF_01/2020</t>
  </si>
  <si>
    <t>TORNEIRA CROMADA DE MESA, 1/2" OU 3/4", PARA LAVATÓRIO, PADRÃO MÉDIO - FORNECIMENTO E INSTALAÇÃO. AF_01/2020</t>
  </si>
  <si>
    <t>TORNEIRA CROMADA DE MESA, 1/2" OU 3/4", PARA LAVATÓRIO, PADRÃO POPULAR - FORNECIMENTO E INSTALAÇÃO. AF_01/2020</t>
  </si>
  <si>
    <t>TORNEIRA CROMADA LONGA, DE PAREDE, 1/2" OU 3/4", PARA PIA DE COZINHA,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</si>
  <si>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</si>
  <si>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</si>
  <si>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PLÁSTICA 3/4" PARA TANQUE - FORNECIMENTO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</si>
  <si>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</si>
  <si>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</si>
  <si>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</si>
  <si>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</si>
  <si>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VASO SANITÁRIO INFANTIL LOUÇA BRANCA - FORNECIMENTO E INSTALACAO. AF_01/2020</t>
  </si>
  <si>
    <t>VASO SANITÁRIO SIFONADO COM CAIXA ACOPLADA LOUÇA BRANCA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</si>
  <si>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</si>
  <si>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</si>
  <si>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VASO SANITÁRIO SIFONADO COM CAIXA ACOPLADA, LOUÇA BRANCA - PADRÃO ALTO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</si>
  <si>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</si>
  <si>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</si>
  <si>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</si>
  <si>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</si>
  <si>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Luminárias Externas</t>
  </si>
  <si>
    <t>ABRAÇADEIRA DE FIXAÇÃO DE BRAÇOS DE LUMINÁRIAS DE 2" - FORNECIMENTO E INSTALAÇÃO. AF_02/2025</t>
  </si>
  <si>
    <t>ABRAÇADEIRA DE FIXAÇÃO DE BRAÇOS DE LUMINÁRIAS DE 3" - FORNECIMENTO E INSTALAÇÃO. AF_02/2025</t>
  </si>
  <si>
    <t>ABRAÇADEIRA DE FIXAÇÃO DE BRAÇOS DE LUMINÁRIAS DE 4" - FORNECIMENTO E INSTALAÇÃO. AF_02/2025</t>
  </si>
  <si>
    <t>BRAÇO PARA ILUMINAÇÃO PÚBLICA, EM TUBO DE AÇO GALVANIZADO, COMPRIMENTO DE 1,20 M, PARA FIXAÇÃO EM POSTE DE CONCRETO - FORNECIMENTO E INSTALAÇÃO. AF_02/2025</t>
  </si>
  <si>
    <t>BRAÇO PARA ILUMINAÇÃO PÚBLICA, EM TUBO DE AÇO GALVANIZADO, COMPRIMENTO DE 1,20 M, PARA FIXAÇÃO EM POSTE METÁLICO - FORNECIMENTO E INSTALAÇÃO. AF_02/2025</t>
  </si>
  <si>
    <t>BRAÇO PARA ILUMINAÇÃO PÚBLICA, EM TUBO DE AÇO GALVANIZADO, COMPRIMENTO DE 1,50 M, PARA FIXAÇÃO EM POSTE DE CONCRETO - FORNECIMENTO E INSTALAÇÃO. AF_02/2025_PS</t>
  </si>
  <si>
    <t>BRAÇO PARA ILUMINAÇÃO PÚBLICA, EM TUBO DE AÇO GALVANIZADO, COMPRIMENTO DE 1,50 M, PARA FIXAÇÃO EM POSTE METÁLICO - FORNECIMENTO E INSTALAÇÃO. AF_02/2025_PS</t>
  </si>
  <si>
    <t>BRAÇO PARA ILUMINAÇÃO PÚBLICA, EM TUBO DE AÇO GALVANIZADO, COMPRIMENTO DE 3,50 M, PARA FIXAÇÃO EM POSTE DE CONCRETO - FORNECIMENTO E INSTALAÇÃO. AF_02/2025</t>
  </si>
  <si>
    <t>BRAÇO PARA ILUMINAÇÃO PÚBLICA, EM TUBO DE AÇO GALVANIZADO, COMPRIMENTO DE 3,50 M, PARA FIXAÇÃO EM POSTE METÁLICO - FORNECIMENTO E INSTALAÇÃO. AF_02/2025</t>
  </si>
  <si>
    <t>LUMINÁRIA DE LED PARA ILUMINAÇÃO PÚBLICA, 1000 W - FORNECIMENTO E INSTALAÇÃO. AF_02/2025</t>
  </si>
  <si>
    <t>LUMINÁRIA DE LED PARA ILUMINAÇÃO PÚBLICA, DE 138 W ATÉ 180 W - FORNECIMENTO E INSTALAÇÃO. AF_02/2025_PS</t>
  </si>
  <si>
    <t>LUMINÁRIA DE LED PARA ILUMINAÇÃO PÚBLICA, DE 181 W ATÉ 239 W - FORNECIMENTO E INSTALAÇÃO. AF_02/2025_PS</t>
  </si>
  <si>
    <t>LUMINÁRIA DE LED PARA ILUMINAÇÃO PÚBLICA, DE 240 W ATÉ 350 W - FORNECIMENTO E INSTALAÇÃO. AF_02/2025_PS</t>
  </si>
  <si>
    <t>LUMINÁRIA DE LED PARA ILUMINAÇÃO PÚBLICA, DE 33 W ATÉ 50 W - FORNECIMENTO E INSTALAÇÃO. AF_02/2025_PS</t>
  </si>
  <si>
    <t>LUMINÁRIA DE LED PARA ILUMINAÇÃO PÚBLICA, DE 51 W ATÉ 67 W - FORNECIMENTO E INSTALAÇÃO. AF_02/2025_PS</t>
  </si>
  <si>
    <t>LUMINÁRIA DE LED PARA ILUMINAÇÃO PÚBLICA, DE 68 W ATÉ 97 W - FORNECIMENTO E INSTALAÇÃO. AF_02/2025_PS</t>
  </si>
  <si>
    <t>LUMINÁRIA DE LED PARA ILUMINAÇÃO PÚBLICA, DE 98 W ATÉ 137 W - FORNECIMENTO E INSTALAÇÃO. AF_02/2025_PS</t>
  </si>
  <si>
    <t>LUMINÁRIA REFLETOR LED PARA ILUMINAÇÃO PÚBLICA, 1000 W - FORNECIMENTO E INSTALAÇÃO. AF_02/2025</t>
  </si>
  <si>
    <t>LUMINÁRIA REFLETOR LED PARA ILUMINAÇÃO PÚBLICA, 200 W - FORNECIMENTO E INSTALAÇÃO. AF_02/2025</t>
  </si>
  <si>
    <t>LUMINÁRIA REFLETOR LED PARA ILUMINAÇÃO PÚBLICA, 50 W - FORNECIMENTO E INSTALAÇÃO. AF_02/2025</t>
  </si>
  <si>
    <t>LUMINÁRIA REFLETOR LED PARA ILUMINAÇÃO PÚBLICA, 600 W - FORNECIMENTO E INSTALAÇÃO. AF_02/2025</t>
  </si>
  <si>
    <t>RELÉ FOTOELÉTRICO PARA COMANDO DE ILUMINAÇÃO EXTERNA 1000 W - FORNECIMENTO E INSTALAÇÃO. AF_02/2025</t>
  </si>
  <si>
    <t>SUBSTITUIÇÃO DE LUMINÁRIA DE VAPOR DE MERCÚRIO/VAPOR DE SÓDIO POR LUMINÁRIA DE LED PARA ILUMINAÇÃO PÚBLICA (NÃO INCLUI FORNECIMENTO). AF_02/2025_PS</t>
  </si>
  <si>
    <t>SUBSTITUIÇÃO DE LUMINÁRIA REFLETOR LED PARA ILUMINAÇÃO PÚBLICA (NÃO INCLUI FORNECIMENTO). AF_02/2025</t>
  </si>
  <si>
    <t>SUBSTITUIÇÃO DE LÂMPADA PARA ILUMINAÇÃO PÚBLICA (NÃO INCLUI FORNECIMENTO). AF_02/2025_PS</t>
  </si>
  <si>
    <t>SUBSTITUIÇÃO DE REATOR PARA ILUMINAÇÃO PÚBLICA (NÃO INCLUI FORNECIMENTO). AF_02/2025_PS</t>
  </si>
  <si>
    <t>SUBSTITUIÇÃO DE RELÉ FOTOELÉTRICO PARA COMANDO DE ILUMINAÇÃO EXTERNA 1000 W - FORNECIMENTO E INSTALAÇÃO. AF_02/2025_PS</t>
  </si>
  <si>
    <t>Massa Única Externa</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</si>
  <si>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</si>
  <si>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</si>
  <si>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</si>
  <si>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</si>
  <si>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</si>
  <si>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</si>
  <si>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</si>
  <si>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</si>
  <si>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</si>
  <si>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</si>
  <si>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</si>
  <si>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</si>
  <si>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</si>
  <si>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</si>
  <si>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</si>
  <si>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</si>
  <si>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</si>
  <si>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</si>
  <si>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</si>
  <si>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</si>
  <si>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</si>
  <si>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</si>
  <si>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</si>
  <si>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</si>
  <si>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</si>
  <si>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</si>
  <si>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EMBOÇO OU MASSA ÚNICA EM ARGAMASSA TRAÇO 1:2:8, PREPARO MANUAL, APLICADA MANUALMENTE EM PANOS CEGOS DE FACHADA (SEM PRESENÇA DE VÃOS), ESPESSURA DE 25 MM. AF_09/2022</t>
  </si>
  <si>
    <t>EMBOÇO OU MASSA ÚNICA EM ARGAMASSA TRAÇO 1:2:8, PREPARO MANUAL, APLICADA MANUALMENTE EM PANOS CEGOS DE FACHADA (SEM PRESENÇA DE VÃOS), ESPESSURA DE 35 MM. AF_08/2022</t>
  </si>
  <si>
    <t>EMBOÇO OU MASSA ÚNICA EM ARGAMASSA TRAÇO 1:2:8, PREPARO MANUAL, APLICADA MANUALMENTE EM PANOS CEGOS DE FACHADA (SEM PRESENÇA DE VÃOS), ESPESSURA DE 45 MM. AF_08/2022</t>
  </si>
  <si>
    <t>EMBOÇO OU MASSA ÚNICA EM ARGAMASSA TRAÇO 1:2:8, PREPARO MANUAL, APLICADA MANUALMENTE EM PANOS CEGOS DE FACHADA (SEM PRESENÇA DE VÃOS), ESPESSURA MAIOR OU IGUAL A 50 MM. AF_08/2022</t>
  </si>
  <si>
    <t>EMBOÇO OU MASSA ÚNICA EM ARGAMASSA TRAÇO 1:2:8, PREPARO MANUAL, APLICADA MANUALMENTE EM PANOS DE FACHADA COM PRESENÇA DE VÃOS, ESPESSURA DE 25 MM, ACESSO POR ANDAIME. AF_08/2022</t>
  </si>
  <si>
    <t>EMBOÇO OU MASSA ÚNICA EM ARGAMASSA TRAÇO 1:2:8, PREPARO MANUAL, APLICADA MANUALMENTE EM PANOS DE FACHADA COM PRESENÇA DE VÃOS, ESPESSURA DE 25 MM. AF_08/2022</t>
  </si>
  <si>
    <t>EMBOÇO OU MASSA ÚNICA EM ARGAMASSA TRAÇO 1:2:8, PREPARO MANUAL, APLICADA MANUALMENTE EM PANOS DE FACHADA COM PRESENÇA DE VÃOS, ESPESSURA DE 35 MM, ACESSO POR ANDAIME. AF_08/2022</t>
  </si>
  <si>
    <t>EMBOÇO OU MASSA ÚNICA EM ARGAMASSA TRAÇO 1:2:8, PREPARO MANUAL, APLICADA MANUALMENTE EM PANOS DE FACHADA COM PRESENÇA DE VÃOS, ESPESSURA DE 35 MM. AF_08/2022</t>
  </si>
  <si>
    <t>EMBOÇO OU MASSA ÚNICA EM ARGAMASSA TRAÇO 1:2:8, PREPARO MANUAL, APLICADA MANUALMENTE EM PANOS DE FACHADA COM PRESENÇA DE VÃOS, ESPESSURA DE 45 MM, ACESSO POR ANDAIME. AF_08/2022</t>
  </si>
  <si>
    <t>EMBOÇO OU MASSA ÚNICA EM ARGAMASSA TRAÇO 1:2:8, PREPARO MANUAL, APLICADA MANUALMENTE EM PANOS DE FACHADA COM PRESENÇA DE VÃOS, ESPESSURA DE 45 MM. AF_08/2022</t>
  </si>
  <si>
    <t>EMBOÇO OU MASSA ÚNICA EM ARGAMASSA TRAÇO 1:2:8, PREPARO MANUAL, APLICADA MANUALMENTE EM PANOS DE FACHADA COM PRESENÇA DE VÃOS, ESPESSURA DE 50 MM, ACESSO POR ANDAIME. AF_08/2022</t>
  </si>
  <si>
    <t>EMBOÇO OU MASSA ÚNICA EM ARGAMASSA TRAÇO 1:2:8, PREPARO MANUAL, APLICADA MANUALMENTE EM PANOS DE FACHADA SEM PRESENÇA DE VÃOS, ESPESSURA DE 25 MM, ACESSO POR ANDAIME. AF_08/2022</t>
  </si>
  <si>
    <t>EMBOÇO OU MASSA ÚNICA EM ARGAMASSA TRAÇO 1:2:8, PREPARO MANUAL, APLICADA MANUALMENTE EM PANOS DE FACHADA SEM PRESENÇA DE VÃOS, ESPESSURA DE 35 MM, ACESSO POR ANDAIME. AF_08/2022</t>
  </si>
  <si>
    <t>EMBOÇO OU MASSA ÚNICA EM ARGAMASSA TRAÇO 1:2:8, PREPARO MANUAL, APLICADA MANUALMENTE EM PANOS DE FACHADA SEM PRESENÇA DE VÃOS, ESPESSURA DE 45 MM, ACESSO POR ANDAIME. AF_08/2022</t>
  </si>
  <si>
    <t>EMBOÇO OU MASSA ÚNICA EM ARGAMASSA TRAÇO 1:2:8, PREPARO MANUAL, APLICADA MANUALMENTE EM PANOS DE FACHADA SEM PRESENÇA DE VÃOS, ESPESSURA DE 50 MM, ACESSO POR ANDAIME. AF_08/2022</t>
  </si>
  <si>
    <t>EMBOÇO OU MASSA ÚNICA EM ARGAMASSA TRAÇO 1:2:8, PREPARO MANUAL, APLICADA MANUALMENTE EM SUPERFÍCIES EXTERNAS DA SACADA, ESPESSURA DE 25 MM, ACESSO POR ANDAIME, SEM USO DE TELA METÁLICA. AF_08/2022</t>
  </si>
  <si>
    <t>EMBOÇO OU MASSA ÚNICA EM ARGAMASSA TRAÇO 1:2:8, PREPARO MANUAL,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</si>
  <si>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35 MM, ACESSO POR ANDAIME, SEM USO DE TELA METÁLICA. AF_08/2022</t>
  </si>
  <si>
    <t>EMBOÇO OU MASSA ÚNICA EM ARGAMASSA TRAÇO 1:2:8, PREPARO MANUAL,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</si>
  <si>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45 MM, ACESSO POR ANDAIME, SEM USO DE TELA METÁLICA. AF_08/2022</t>
  </si>
  <si>
    <t>EMBOÇO OU MASSA ÚNICA EM ARGAMASSA TRAÇO 1:2:8, PREPARO MANUAL,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</si>
  <si>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50 MM, ACESSO POR ANDAIME, SEM USO DE TELA METÁLICA.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</si>
  <si>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</si>
  <si>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</si>
  <si>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</si>
  <si>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</si>
  <si>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</si>
  <si>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</si>
  <si>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</si>
  <si>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</si>
  <si>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</si>
  <si>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</si>
  <si>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</si>
  <si>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</si>
  <si>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</si>
  <si>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</si>
  <si>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</si>
  <si>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</si>
  <si>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</si>
  <si>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</si>
  <si>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</si>
  <si>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</si>
  <si>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</si>
  <si>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</si>
  <si>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</si>
  <si>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</si>
  <si>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</si>
  <si>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</si>
  <si>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</si>
  <si>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</si>
  <si>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</si>
  <si>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</si>
  <si>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</si>
  <si>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</si>
  <si>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</si>
  <si>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</si>
  <si>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</si>
  <si>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</si>
  <si>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</si>
  <si>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</si>
  <si>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</si>
  <si>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EMBOÇO OU MASSA ÚNICA EM ARGAMASSA TRAÇO 1:2:8, PREPARO MECÂNICO COM BETONEIRA 400 L, APLICADA MANUALMENTE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</si>
  <si>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</si>
  <si>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</si>
  <si>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</si>
  <si>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MECÂNICO COM BETONEIRA 400 L, APLICADA MANUALMENTE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</si>
  <si>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</si>
  <si>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</si>
  <si>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</si>
  <si>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</si>
  <si>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</si>
  <si>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</si>
  <si>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</si>
  <si>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</si>
  <si>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</si>
  <si>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</si>
  <si>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MECÂNICO COM BETONEIRA 400 L, APLICADA MANUALMENTE NAS PAREDES INTERNAS DA SACADA, ESPESSURA DE 35 MM, SEM USO DE TELA METÁLICA DE REFORÇO CONTRA FISSURAÇÃO. AF_08/2022</t>
  </si>
  <si>
    <t>Massa Única Interna</t>
  </si>
  <si>
    <t>EMBOÇO, EM ARGAMASSA INDUSTRIALIZADA, PREPARO MECÂNICO, APLICADO COM EQUIPAMENTO DE MISTURA E PROJEÇÃO DE ARGAMASSA EM PAREDES INTERNAS, E = 10MM, COM TALISCAS. AF_03/2024</t>
  </si>
  <si>
    <t>EMBOÇO, EM ARGAMASSA INDUSTRIALIZADA, PREPARO MECÂNICO, APLICADO COM EQUIPAMENTO DE MISTURA E PROJEÇÃO DE ARGAMASSA EM PAREDES INTERNAS, E = 17,5MM, COM TALISCAS. AF_03/2024</t>
  </si>
  <si>
    <t>EMBOÇO, EM ARGAMASSA TRAÇO 1:2:8, PREPARO MANUAL,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</si>
  <si>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</si>
  <si>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</si>
  <si>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17,5MM, COM TALISCAS. AF_03/2024</t>
  </si>
  <si>
    <t>EMBOÇO, EM ARGAMASSA TRAÇO 1:2:8, PREPARO MANUAL,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</si>
  <si>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17,5MM, COM TALISCAS. AF_03/2024</t>
  </si>
  <si>
    <t>EMBOÇO, EM ARGAMASSA TRAÇO 1:2:8, PREPARO MANUAL, APLICADO MANUALMENTE EM PAREDES INTERNAS DE AMBIENTES COM ÁREA ENTRE 5M² E 10M², E = 10MM, COM TALISCAS. AF_03/2024</t>
  </si>
  <si>
    <t>EMBOÇO, EM ARGAMASSA TRAÇO 1:2:8, PREPARO MANUAL, APLICADO MANUALMENTE EM PAREDES INTERNAS DE AMBIENTES COM ÁREA ENTRE 5M² E 10M², E = 17,5MM, COM TALISCAS. AF_03/2024</t>
  </si>
  <si>
    <t>EMBOÇO, EM ARGAMASSA TRAÇO 1:2:8, PREPARO MANUAL, APLICADO MANUALMENTE EM PAREDES INTERNAS DE AMBIENTES COM ÁREA MAIOR QUE 10M², E = 10MM, COM TALISCAS. AF_03/2024</t>
  </si>
  <si>
    <t>EMBOÇO, EM ARGAMASSA TRAÇO 1:2:8, PREPARO MANUAL, APLICADO MANUALMENTE EM PAREDES INTERNAS DE AMBIENTES COM ÁREA MAIOR QUE 10M², E = 17,5MM, COM TALISCAS. AF_03/2024</t>
  </si>
  <si>
    <t>EMBOÇO, EM ARGAMASSA TRAÇO 1:2:8, PREPARO MANUAL, APLICADO MANUALMENTE EM PAREDES INTERNAS DE AMBIENTES COM ÁREA MENOR QUE 5M², E = 17,5MM, COM TALISCAS. AF_03/2024</t>
  </si>
  <si>
    <t>EMBOÇO, EM ARGAMASSA TRAÇO 1:2:8, PREPARO MANUAL, APLICADO MANUALMENTE EM PAREDES INTERNAS, PARA AMBIENTES COM ÁREA MENOR QUE 5M², E = 10MM, COM TALISCAS. AF_03/2024</t>
  </si>
  <si>
    <t>EMBOÇO, EM ARGAMASSA TRAÇO 1:2:8, PREPARO MECÂNICO, APLICADO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</si>
  <si>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17,5MM, COM TALISCAS. AF_03/2024</t>
  </si>
  <si>
    <t>EMBOÇO, EM ARGAMASSA TRAÇO 1:2:8, PREPARO MECÂNICO, APLICADO MANUALMENTE EM PAREDES INTERNAS DE AMBIENTES COM PÉ-DIREITO DUPLO E ÁREA MAIOR QUE 10M², E = 10MM, COM TALISCAS. AF_03/2024</t>
  </si>
  <si>
    <t>EMBOÇO, EM ARGAMASSA TRAÇO 1:2:8, PREPARO MECÂNICO,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</si>
  <si>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</si>
  <si>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MECÂNICO, APLICADO MANUALMENTE EM PAREDES INTERNAS DE AMBIENTES COM PÉ-DIREITO DUPLO E ÁREA MENOR QUE 5M², E = 17,5MM, COM TALISCAS. AF_03/2024</t>
  </si>
  <si>
    <t>EMBOÇO, EM ARGAMASSA TRAÇO 1:2:8, PREPARO MECÂNICO, APLICADO MANUALMENTE EM PAREDES INTERNAS DE AMBIENTES COM ÁREA ENTRE 5M² E 10M², E = 10MM, COM TALISCAS. AF_03/2024</t>
  </si>
  <si>
    <t>EMBOÇO, EM ARGAMASSA TRAÇO 1:2:8, PREPARO MECÂNICO, APLICADO MANUALMENTE EM PAREDES INTERNAS DE AMBIENTES COM ÁREA ENTRE 5M² E 10M², E = 17,5MM, COM TALISCAS. AF_03/2024</t>
  </si>
  <si>
    <t>EMBOÇO, EM ARGAMASSA TRAÇO 1:2:8, PREPARO MECÂNICO, APLICADO MANUALMENTE EM PAREDES INTERNAS DE AMBIENTES COM ÁREA MAIOR QUE 10M², E = 10MM, COM TALISCAS. AF_03/2024</t>
  </si>
  <si>
    <t>EMBOÇO, EM ARGAMASSA TRAÇO 1:2:8, PREPARO MECÂNICO, APLICADO MANUALMENTE EM PAREDES INTERNAS DE AMBIENTES COM ÁREA MAIOR QUE 10M², E = 17,5MM, COM TALISCAS. AF_03/2024</t>
  </si>
  <si>
    <t>EMBOÇO, EM ARGAMASSA TRAÇO 1:2:8, PREPARO MECÂNICO, APLICADO MANUALMENTE EM PAREDES INTERNAS DE AMBIENTES COM ÁREA MENOR QUE 5M², E =17,5MM, COM TALISCAS. AF_03/2024</t>
  </si>
  <si>
    <t>EMBOÇO, EM ARGAMASSA TRAÇO 1:2:8, PREPARO MECÂNICO, APLICADO MANUALMENTE EM PAREDES INTERNAS, PARA AMBIENTES COM ÁREA MENOR QUE 5M², E = 10MM, COM TALISCAS. AF_03/2024</t>
  </si>
  <si>
    <t>MASSA ÚNICA, EM ARGAMASSA INDUSTRIALIZADA, PREPARO MECÂNICO, APLICADA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</si>
  <si>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</si>
  <si>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MASSA ÚNICA, EM ARGAMASSA INDUSTRIALIZADA, PREPARO MECÂNICO, APLICADA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</si>
  <si>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</si>
  <si>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MASSA ÚNICA, EM ARGAMASSA TRAÇO 1:2:8 PREPARO MANUAL, APLICADA MANUALMENTE EM PAREDES INTERNAS DE AMBIENTES COM ÁREA MAIOR QUE 10M², E = 10MM,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</si>
  <si>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</si>
  <si>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</si>
  <si>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17,5MM, COM TALISCAS. AF_03/2024</t>
  </si>
  <si>
    <t>MASSA ÚNICA, EM ARGAMASSA TRAÇO 1:2:8, PREPARO MANUAL, APLICADA MANUALMENTE EM PAREDES INTERNAS DE AMBIENTES COM PÉ-DIREITO DUPLO E ÁREA MAIOR QUE 10M², E = 17,5MM, COM TALISCAS. AF_03/2024</t>
  </si>
  <si>
    <t>MASSA ÚNICA, EM ARGAMASSA TRAÇO 1:2:8, PREPARO MANUAL, APLICADA MANUALMENTE EM PAREDES INTERNAS DE AMBIENTES COM PÉ-DIREITO DUPLO ÁREA MAIOR QUE 10M², E = 10MM, COM TALISCAS. AF_03/2024</t>
  </si>
  <si>
    <t>MASSA ÚNICA, EM ARGAMASSA TRAÇO 1:2:8, PREPARO MANUAL, APLICADA MANUALMENTE EM PAREDES INTERNAS DE AMBIENTES COM ÁREA ENTRE 5M² E 10M², E = 10MM, COM TALISCAS. AF_03/2024</t>
  </si>
  <si>
    <t>MASSA ÚNICA, EM ARGAMASSA TRAÇO 1:2:8, PREPARO MANUAL, APLICADA MANUALMENTE EM PAREDES INTERNAS DE AMBIENTES COM ÁREA ENTRE 5M² E 10M², E = 17,5MM, COM TALISCAS. AF_03/2024</t>
  </si>
  <si>
    <t>MASSA ÚNICA, EM ARGAMASSA TRAÇO 1:2:8, PREPARO MANUAL, APLICADA MANUALMENTE EM PAREDES INTERNAS DE AMBIENTES COM ÁREA MAIOR QUE 10M², E = 17,5MM, COM TALISCAS. AF_03/2024</t>
  </si>
  <si>
    <t>MASSA ÚNICA, EM ARGAMASSA TRAÇO 1:2:8, PREPARO MECÂNICO, APLICADA MANUALMENTE EM PAREDES INTERNAS DE AMBIENTES COM PÉ-DIREITO DUPLO E ÁREA ENTRE 5M² E 10M², E = 10MM, COM TALISCAS. AF_03/2024</t>
  </si>
  <si>
    <t>MASSA ÚNICA, EM ARGAMASSA TRAÇO 1:2:8, PREPARO MECÂNICO, APLICADA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</si>
  <si>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</si>
  <si>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MECÂNICO, APLICADA MANUALMENTE EM PAREDES INTERNAS DE AMBIENTES COM PÉ-DIREITO DUPLO ÁREA MAIOR QUE 10M², E = 10MM, COM TALISCAS. AF_03/2024</t>
  </si>
  <si>
    <t>MASSA ÚNICA, EM ARGAMASSA TRAÇO 1:2:8, PREPARO MECÂNICO, APLICADA MANUALMENTE EM PAREDES INTERNAS DE AMBIENTES COM ÁREA ENTRE 5M² E 10M², E = 10MM, COM TALISCAS. AF_03/2024</t>
  </si>
  <si>
    <t>MASSA ÚNICA, EM ARGAMASSA TRAÇO 1:2:8, PREPARO MECÂNICO, APLICADA MANUALMENTE EM PAREDES INTERNAS DE AMBIENTES COM ÁREA ENTRE 5M² E 10M², E = 17,5MM, COM TALISCAS. AF_03/2024</t>
  </si>
  <si>
    <t>MASSA ÚNICA, EM ARGAMASSA TRAÇO 1:2:8, PREPARO MECÂNICO, APLICADA MANUALMENTE EM PAREDES INTERNAS DE AMBIENTES COM ÁREA MAIOR QUE 10M², E = 17,5MM, COM TALISCAS. AF_03/2024</t>
  </si>
  <si>
    <t>MASSA ÚNICA, EM ARGAMASSA TRAÇO 1:2:8, PREPARO MECÂNICO, APLICADA MANUALMENTE EM TETO DE AMBIENTES COM PAREDES EM PÉ-DIREITO DUPLO,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</si>
  <si>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</si>
  <si>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E = 10MM, COM TALISCAS. AF_03/2024</t>
  </si>
  <si>
    <t>MASSA ÚNICA, EM ARGAMASSA TRAÇO 1:2:8, PREPARO MECÂNICO, APLICADA MANUALMENTE EM TETO, E = 17,5MM, COM TALISCAS. AF_03/2024</t>
  </si>
  <si>
    <t>Mobiliário Urbano</t>
  </si>
  <si>
    <t>INSTALAÇÃO DE BALIZADOR METÁLICO COM LED, EM ALUMÍNIO COM DIFUSOR EM POLICARBONATO E DIMENSÕES 6,2 CM X30 CM, COM PINTURA ELETROSTÁTICA, SOBRE PISO DE CONCRETO EXISTENTE. AF_11/2021</t>
  </si>
  <si>
    <t>INSTALAÇÃO DE BALIZADOR METÁLICO, MODELO OLEGÁRIO, EM TUBO DE AÇO GALVANIZADO ESPESSURA 3" E DIMENSÕES 9 CM X 78,5 CM, COM PINTURA ELETROSTÁTICA, SOBRE PISO DE CONCRETO EXISTENTE. AF_11/2021</t>
  </si>
  <si>
    <t>INSTALAÇÃO DE BALIZADOR METÁLICO, MODELO OLEGÁRIO, EM TUBO DE AÇO GALVANIZADO ESPESSURA 3" E DIMENSÕES 9 CM X 78,5 CM, COM PINTURA ELETROSTÁTICA, SOBRE SOLO. AF_11/2021</t>
  </si>
  <si>
    <t>INSTALAÇÃO DE BALIZADOR PRÉ-FABRICADO DE CONCRETO, DIMENSÕES 30 CM X 60 CM, SOBRE PISO DE CONCRETO EXISTENTE. AF_11/2021</t>
  </si>
  <si>
    <t>INSTALAÇÃO DE BALIZADOR PRÉ-FABRICADO DE CONCRETO, DIMENSÕES 30 CM X 60 CM, SOBRE SOLO. AF_11/2021</t>
  </si>
  <si>
    <t>INSTALAÇÃO DE BANCO CIRCULAR PRÉ-FABRICADO DE CONCRETO, DIMENSÕES 60 CM X 40 CM. AF_11/2021</t>
  </si>
  <si>
    <t>INSTALAÇÃO DE BANCO METÁLICO COM ENCOSTO, 1,60 M DE COMPRIMENTO, EM TUBO DE AÇO CARBONO COM PINTURA ELETROSTÁTICA, SOBRE PISO DE CONCRETO EXISTENTE. AF_11/2021</t>
  </si>
  <si>
    <t>INSTALAÇÃO DE BANCO METÁLICO SEM ENCOSTO, EM TUBOS E CHAPAS DE AÇO CARBONO, PINTURA POR PROCESSO ELETROSTÁTICO, DIMENSÕES 49 CM X 157 CM X 34 CM, SOBRE PISO DE CONCRETO EXISTENTE. AF_11/2021</t>
  </si>
  <si>
    <t>INSTALAÇÃO DE BANCO PRÉ-FABRICADO DE CONCRETO COM ENCOSTO, DIMENSÕES 180 CM X 64 CM X 89 CM, SOBRE PISO DE CONCRETO EXISTENTE. AF_11/2021</t>
  </si>
  <si>
    <t>INSTALAÇÃO DE BANCO PRÉ-FABRICADO DE CONCRETO COM ENCOSTO, DIMENSÕES 180 CM X 64 CM X 89 CM, SOBRE SOLO. AF_11/2021</t>
  </si>
  <si>
    <t>INSTALAÇÃO DE BANCO PRÉ-FABRICADO DE CONCRETO SEM ENCOSTO, DIMENSÕES 115 CM X 50 CM X 45 CM, SOBRE PISO DE CONCRETO EXISTENTE. AF_11/2021</t>
  </si>
  <si>
    <t>INSTALAÇÃO DE BANCO PRÉ-FABRICADO DE CONCRETO SEM ENCOSTO, DIMENSÕES 115 CM X 50 CM X 45 CM, SOBRE SOLO. AF_11/2021</t>
  </si>
  <si>
    <t>INSTALAÇÃO DE BICICLETÁRIO MODELO U INVERTIDO, DIMENSÕES 110 CM X 78 CM EM TUBO CIRCULAR DE AÇO Ø 2'' COM PINTURA ELETROSTÁTICA, FIXADO COM CONCRETO, SOBRE SOLO. AF_11/2021</t>
  </si>
  <si>
    <t>INSTALAÇÃO DE BICICLETÁRIO MODELO U INVERTIDO, DIMENSÕES 82 CM X 78 CM EM TUBO CIRCULAR DE AÇO Ø 2'' COM PINTURA ELETROSTÁTICA, FIXADO COM CHUMBADOR MECÂNICO, SOBRE PISO DE CONCRETO EXISTENTE. AF_11/2021</t>
  </si>
  <si>
    <t>INSTALAÇÃO DE BICICLETÁRIO MODELO U INVERTIDO, DIMENSÕES 82 CM X 78 CM EM TUBO CIRCULAR DE AÇO Ø 2'' COM PINTURA ELETROSTÁTICA, FIXADO COM CONCRETO, SOBRE PISO DE CONCRETO EXISTENTE. AF_11/2021</t>
  </si>
  <si>
    <t>INSTALAÇÃO DE CONJUNTO COM MESA E QUATRO BANCOS PRÉ-FABRICADO DE CONCRETO, DIMENSÕES 90 CM X 95 CM (MESA) E 20 CM X 60 CM (BANCO), SOBRE PISO DE CONCRETO EXISTENTE. AF_11/2021</t>
  </si>
  <si>
    <t>INSTALAÇÃO DE CONJUNTO COM MESA E QUATRO BANCOS PRÉ-FABRICADO DE CONCRETO, DIMENSÕES 90 CM X 95 CM (MESA) E 20 CM X 60 CM (BANCO), SOBRE SOLO. AF_11/2021</t>
  </si>
  <si>
    <t>INSTALAÇÃO DE FLOREIRA CIRCULAR PRÉ-FABRICADO DE CONCRETO, DIMENSÕES 60 CM X 40 CM.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</si>
  <si>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</si>
  <si>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</si>
  <si>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LIXEIRA PRÉ-FABRICADA DE CONCRETO, VOLUME MÍNIMO DE 120 L.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</si>
  <si>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</si>
  <si>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</si>
  <si>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Monocapa</t>
  </si>
  <si>
    <t>REVESTIMENTO DECORATIVO MONOCAMADA EXECUTADO COM EQUIPAMENTO DE PROJEÇÃO EM FACHADA DE UM EDIFÍCIO DE ALVENARIA ESTRUTURAL E ACABAMENTO CHAPISCADO/FLOCADO. AF_03/2024</t>
  </si>
  <si>
    <t>REVESTIMENTO DECORATIVO MONOCAMADA EXECUTADO COM EQUIPAMENTO DE PROJEÇÃO EM FACHADA DE UM EDIFÍCIO DE ALVENARIA ESTRUTURAL E ACABAMENTO RASPADO. AF_03/2024</t>
  </si>
  <si>
    <t>REVESTIMENTO DECORATIVO MONOCAMADA EXECUTADO COM EQUIPAMENTO DE PROJEÇÃO EM FACHADA DE UM EDIFÍCIO DE ALVENARIA ESTRUTURAL E ACABAMENTO TRAVERTINO.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</si>
  <si>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</si>
  <si>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</si>
  <si>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ESTRUTURA CONVENCIONAL E ACABAMENTO TRAVERTINO. AF_03/2024</t>
  </si>
  <si>
    <t>REVESTIMENTO DECORATIVO MONOCAMADA EXECUTADO MANUALMENTE EM FACHADA DE UM EDIFÍCIO DE ALVENARIA ESTRUTURAL E ACABAMENTO CHAPISCADO/FLOCADO. AF_03/2024</t>
  </si>
  <si>
    <t>REVESTIMENTO DECORATIVO MONOCAMADA EXECUTADO MANUALMENTE EM FACHADA DE UM EDIFÍCIO DE ALVENARIA ESTRUTURAL E ACABAMENTO RASPADO. AF_03/2024</t>
  </si>
  <si>
    <t>REVESTIMENTO DECORATIVO MONOCAMADA EXECUTADO MANUALMENTE EM FACHADA DE UM EDIFÍCIO DE ALVENARIA ESTRUTURAL E ACABAMENTO TRAVERTINO. AF_03/2024</t>
  </si>
  <si>
    <t>REVESTIMENTO DECORATIVO MONOCAMADA EXECUTADO MANUALMENTE EM FACHADA DE UM EDIFÍCIO DE ESTRUTURA CONVENCIONAL E ACABAMENTO CHAPISCADO/FLOCADO. AF_03/2024</t>
  </si>
  <si>
    <t>REVESTIMENTO DECORATIVO MONOCAMADA EXECUTADO MANUALMENTE EM FACHADA DE UM EDIFÍCIO DE ESTRUTURA CONVENCIONAL E ACABAMENTO RASPADO. AF_03/2024</t>
  </si>
  <si>
    <t>REVESTIMENTO DECORATIVO MONOCAMADA EXECUTADO MANUALMENTE EM FACHADA DE UM EDIFÍCIO DE ESTRUTURA CONVENCIONAL E ACABAMENTO TRAVERTINO. AF_03/2024</t>
  </si>
  <si>
    <t>Montagem de gruas e cremalheiras</t>
  </si>
  <si>
    <t>ASCENSÃO DE GRUA ASCENSIONAL. AF_03/2024</t>
  </si>
  <si>
    <t>ASCENSÃO DE MINI GRUA. AF_03/2024</t>
  </si>
  <si>
    <t>ASCENSÃO E DESCIDA DE ELEVADOR DE CREMALHEIRA. AF_03/2024</t>
  </si>
  <si>
    <t>ASCENSÃO E DESCIDA DE GRUA FIXA. AF_03/2024</t>
  </si>
  <si>
    <t>MONTAGEM E DESMONTAGEM DE GRUA ASCENSIONAL, UTILIZAÇÃO DE GUINDASTE AUTOPROPELIDO 90T. AF_03/2024</t>
  </si>
  <si>
    <t>MONTAGEM E DESMONTAGEM DE GRUA ASCENSIONAL, UTILIZAÇÃO DE GUINDASTE DERRICK. AF_03/2024</t>
  </si>
  <si>
    <t>MONTAGEM E DESMONTAGEM DE MINI GRUA. AF_03/2024</t>
  </si>
  <si>
    <t>MONTAGEM E DESMONTAGEM DE TRECHO INICIAL DE ELEVADOR DE CREMALHEIRA, CABINE DUPLA - EXCLUSO FUNDAÇÕES. AF_03/2024</t>
  </si>
  <si>
    <t>MONTAGEM E DESMONTAGEM DE TRECHO INICIAL DE ELEVADOR DE CREMALHEIRA, CABINE SIMPLES - EXCLUSO FUNDAÇÕES. AF_03/2024</t>
  </si>
  <si>
    <t>MONTAGEM E DESMONTAGEM DO TRECHO INICIAL DE GRUA FIXA (ALTURA LIVRE) - EXCLUSO FUNDAÇÕES. AF_03/2024</t>
  </si>
  <si>
    <t>Paisagismo - Plantio</t>
  </si>
  <si>
    <t>APLICAÇÃO DE ADUBO EM SOLO. AF_07/2024</t>
  </si>
  <si>
    <t>APLICAÇÃO DE CALCÁRIO PARA CORREÇÃO DO PH DO SOLO. AF_07/2024</t>
  </si>
  <si>
    <t>ESPALHAMENTO DE TERRA VEGETAL PARA O PLANTIO. AF_07/2024</t>
  </si>
  <si>
    <t>PLANTIO DE ARBUSTO OU CERCA VIVA. AF_07/2024</t>
  </si>
  <si>
    <t>PLANTIO DE ESPÉCIE VEGETAL, TIPO COMIGO-NINGUÉM-PODE OU EQUIVALENTE, COM ALTURA DE MUDA MAIOR QUE 0,50 M E MENOR OU IGUAL A 1,00 M. AF_07/2024</t>
  </si>
  <si>
    <t>PLANTIO DE ESPÉCIE VEGETAL, TIPO COMIGO-NINGUÉM-PODE OU EQUIVALENTE, COM ALTURA DE MUDA MAIOR QUE 1,00 M. AF_07/2024</t>
  </si>
  <si>
    <t>PLANTIO DE ESPÉCIE VEGETAL, TIPO COMIGO-NINGUÉM-PODE OU EQUIVALENTE, COM ALTURA DE MUDA MENOR OU IGUAL A 0,50 M. AF_07/2024</t>
  </si>
  <si>
    <t>PLANTIO DE FORRAÇÃO. AF_07/2024</t>
  </si>
  <si>
    <t>PLANTIO DE GRAMA BATATAIS EM PLACAS. AF_07/2024</t>
  </si>
  <si>
    <t>PLANTIO DE GRAMA EM PAVIMENTO CONCREGRAMA. AF_07/2024</t>
  </si>
  <si>
    <t>PLANTIO DE GRAMA ESMERALDA OU SÃO CARLOS OU CURITIBANA, EM PLACAS. AF_07/2024</t>
  </si>
  <si>
    <t>PLANTIO DE PALMEIRA COM ALTURA DE MUDA MAIOR QUE 2,00 M E MENOR OU IGUAL A 4,00 M. AF_07/2024</t>
  </si>
  <si>
    <t>PLANTIO DE PALMEIRA COM ALTURA DE MUDA MAIOR QUE 4,00 M . AF_07/2024</t>
  </si>
  <si>
    <t>PLANTIO DE PALMEIRA COM ALTURA DE MUDA MENOR OU IGUAL A 2,00 M . AF_07/2024</t>
  </si>
  <si>
    <t>PLANTIO DE ÁRVORE FRUTÍFERA COM ALTURA DE MUDA MAIOR QUE 2,00 M E MENOR OU IGUAL A 4,00 M. AF_07/2024</t>
  </si>
  <si>
    <t>PLANTIO DE ÁRVORE FRUTÍFERA COM ALTURA DE MUDA MAIOR QUE 4,00 M. AF_07/2024</t>
  </si>
  <si>
    <t>PLANTIO DE ÁRVORE FRUTÍFERA COM ALTURA DE MUDA MENOR OU IGUAL A 2,00 M. AF_07/2024</t>
  </si>
  <si>
    <t>PLANTIO DE ÁRVORE ORNAMENTAL COM ALTURA DE MUDA MAIOR QUE 2,00 M E MENOR OU IGUAL A 4,00 M . AF_07/2024</t>
  </si>
  <si>
    <t>PLANTIO DE ÁRVORE ORNAMENTAL COM ALTURA DE MUDA MAIOR QUE 4,00 M. AF_07/2024</t>
  </si>
  <si>
    <t>PLANTIO DE ÁRVORE ORNAMENTAL COM ALTURA DE MUDA MENOR OU IGUAL A 2,00 M . AF_07/2024</t>
  </si>
  <si>
    <t>REVOLVIMENTO E LIMPEZA MANUAL DE SOLO. AF_07/2024</t>
  </si>
  <si>
    <t>Paredes de Concreto - Armação</t>
  </si>
  <si>
    <t>ARMAÇÃO DO SISTEMA DE PAREDES DE CONCRETO, EXECUTADA COMO ARMADURA NEGATIVA DE LAJES, TELA L-159. AF_12/2024</t>
  </si>
  <si>
    <t>ARMAÇÃO DO SISTEMA DE PAREDES DE CONCRETO, EXECUTADA COMO ARMADURA NEGATIVA DE LAJES, TELA L-196. AF_12/2024</t>
  </si>
  <si>
    <t>ARMAÇÃO DO SISTEMA DE PAREDES DE CONCRETO, EXECUTADA COMO ARMADURA NEGATIVA DE LAJES, TELA T-138. AF_12/2024</t>
  </si>
  <si>
    <t>ARMAÇÃO DO SISTEMA DE PAREDES DE CONCRETO, EXECUTADA COMO ARMADURA NEGATIVA DE LAJES, TELA T-159. AF_12/2024</t>
  </si>
  <si>
    <t>ARMAÇÃO DO SISTEMA DE PAREDES DE CONCRETO, EXECUTADA COMO ARMADURA NEGATIVA DE LAJES, TELA T-196. AF_12/2024</t>
  </si>
  <si>
    <t>ARMAÇÃO DO SISTEMA DE PAREDES DE CONCRETO, EXECUTADA COMO ARMADURA POSITIVA DE LAJES, TELA Q-113. AF_12/2024</t>
  </si>
  <si>
    <t>ARMAÇÃO DO SISTEMA DE PAREDES DE CONCRETO, EXECUTADA COMO ARMADURA POSITIVA DE LAJES, TELA Q-138. AF_12/2024</t>
  </si>
  <si>
    <t>ARMAÇÃO DO SISTEMA DE PAREDES DE CONCRETO, EXECUTADA COMO ARMADURA POSITIVA DE LAJES, TELA Q-159. AF_12/2024</t>
  </si>
  <si>
    <t>ARMAÇÃO DO SISTEMA DE PAREDES DE CONCRETO, EXECUTADA COMO ARMADURA POSITIVA DE LAJES, TELA Q-196. AF_12/2024</t>
  </si>
  <si>
    <t>ARMAÇÃO DO SISTEMA DE PAREDES DE CONCRETO, EXECUTADA COMO REFORÇO, VERGALHÃO DE 10,0 MM DE DIÂMETRO. AF_12/2024</t>
  </si>
  <si>
    <t>ARMAÇÃO DO SISTEMA DE PAREDES DE CONCRETO, EXECUTADA COMO REFORÇO, VERGALHÃO DE 12,5 MM DE DIÂMETRO. AF_12/2024</t>
  </si>
  <si>
    <t>ARMAÇÃO DO SISTEMA DE PAREDES DE CONCRETO, EXECUTADA COMO REFORÇO, VERGALHÃO DE 5,0 MM DE DIÂMETRO. AF_12/2024</t>
  </si>
  <si>
    <t>ARMAÇÃO DO SISTEMA DE PAREDES DE CONCRETO, EXECUTADA COMO REFORÇO, VERGALHÃO DE 6,3 MM DE DIÂMETRO. AF_12/2024</t>
  </si>
  <si>
    <t>ARMAÇÃO DO SISTEMA DE PAREDES DE CONCRETO, EXECUTADA COMO REFORÇO, VERGALHÃO DE 8,0 MM DE DIÂMETRO. AF_12/2024</t>
  </si>
  <si>
    <t>ARMAÇÃO DO SISTEMA DE PAREDES DE CONCRETO, EXECUTADA EM PAREDES DE EDIFICAÇÕES MULTIFAMILIARES, TELA Q-138. AF_12/2024_PS</t>
  </si>
  <si>
    <t>ARMAÇÃO DO SISTEMA DE PAREDES DE CONCRETO, EXECUTADA EM PAREDES DE EDIFICAÇÕES MULTIFAMILIARES, TELA Q-283. AF_12/2024_PS</t>
  </si>
  <si>
    <t>ARMAÇÃO DO SISTEMA DE PAREDES DE CONCRETO, EXECUTADA EM PAREDES DE EDIFICAÇÕES UNIFAMILIARES OU MULTIFAMILIARES, TELA Q-92. AF_12/2024_PS</t>
  </si>
  <si>
    <t>ARMAÇÃO DO SISTEMA DE PAREDES DE CONCRETO, EXECUTADA EM PAREDES DE EDIFICAÇÕES UNIFAMILIARES, TELA Q-61. AF_12/2024_PS</t>
  </si>
  <si>
    <t>ARMAÇÃO DO SISTEMA DE PAREDES DE CONCRETO, EXECUTADA EM PAREDES DE EDIFICAÇÕES UNIFAMILIARES, TELA Q-75. AF_12/2024</t>
  </si>
  <si>
    <t>ARMAÇÃO DO SISTEMA DE PAREDES DE CONCRETO, EXECUTADA EM PLATIBANDAS, TELA Q-92. AF_12/2024_PS</t>
  </si>
  <si>
    <t>Paredes de Concreto - Concretagem</t>
  </si>
  <si>
    <t>CONCRETAGEM DE EDIFICAÇÕES (PAREDES E LAJES) FEITAS COM SISTEMA DE FÔRMAS MANUSEÁVEIS, COM CONCRETO USINADO AUTOADENSÁVEL FCK 25 MPA - LANÇAMENTO E ACABAMENTO. AF_09/2024</t>
  </si>
  <si>
    <t>CONCRETAGEM DE EDIFICAÇÕES (PAREDES E LAJES) FEITAS COM SISTEMA DE FÔRMAS MANUSEÁVEIS, COM CONCRETO USINADO AUTOADENSÁVEL REFORÇADO COM FIBRAS DE POLIPROPILENO, FCK 25 MPA - LANÇAMENTO E ACABAMENTO. AF_09/2024</t>
  </si>
  <si>
    <t>CONCRETAGEM DE EDIFICAÇÕES (PAREDES E LAJES) FEITAS COM SISTEMA DE FÔRMAS MANUSEÁVEIS, COM CONCRETO USINADO BOMBEÁVEL FCK 25 MPA - LANÇAMENTO, ADENSAMENTO E ACABAMENTO. AF_09/2024</t>
  </si>
  <si>
    <t>CONCRETAGEM DE ESCADAS EM EDIFICAÇÕES MULTIFAMILIARES FEITAS COM SISTEMA DE FÔRMAS MANUSEÁVEIS COM CONCRETO USINADO AUTOADENSÁVEL REFORÇADO COM FIBRAS DE POLIPROPILENO, FCK 25 MPA - LANÇAMENTO E ACABAMENTO. AF_09/2024</t>
  </si>
  <si>
    <t>CONCRETAGEM DE ESCADAS EM EDIFICAÇÕES MULTIFAMILIARES FEITAS COM SISTEMA DE FÔRMAS MANUSEÁVEIS COM CONCRETO USINADO AUTOADENSÁVEL, FCK 25 MPA - LANÇAMENTO E ACABAMENTO. AF_09/2024</t>
  </si>
  <si>
    <t>CONCRETAGEM DE ESCADAS EM EDIFICAÇÕES MULTIFAMILIARES FEITAS COM SISTEMA DE FÔRMAS MANUSEÁVEIS COM CONCRETO USINADO BOMBEÁVEL, FCK 25 MPA - LANÇAMENTO, ADENSAMENTO E ACABAMENTO. AF_09/2024</t>
  </si>
  <si>
    <t>CONCRETAGEM DE LAJES EM EDIFICAÇÕES MULTIFAMILIARES FEITAS COM SISTEMA DE FÔRMAS MANUSEÁVEIS, COM CONCRETO USINADO BOMBEÁVEL FCK 25 MPA - LANÇAMENTO, ADENSAMENTO E ACABAMENTO. AF_09/2024</t>
  </si>
  <si>
    <t>CONCRETAGEM DE LAJES EM EDIFICAÇÕES UNIFAMILIARES FEITAS COM SISTEMA DE FÔRMAS MANUSEÁVEIS, COM CONCRETO USINADO BOMBEÁVEL FCK 25 MPA - LANÇAMENTO, ADENSAMENTO E ACABAMENTO. AF_09/2024</t>
  </si>
  <si>
    <t>CONCRETAGEM DE PAREDES EM EDIFICAÇÕES MULTIFAMILIARES FEITAS COM SISTEMA DE FÔRMAS MANUSEÁVEIS, COM CONCRETO USINADO BOMBEÁVEL FCK 25 MPA - LANÇAMENTO, ADENSAMENTO E ACABAMENTO. AF_09/2024</t>
  </si>
  <si>
    <t>CONCRETAGEM DE PAREDES EM EDIFICAÇÕES UNIFAMILIARES FEITAS COM SISTEMA DE FÔRMAS MANUSEÁVEIS, COM CONCRETO USINADO BOMBEÁVEL FCK 25 MPA - LANÇAMENTO, ADENSAMENTO E ACABAMENTO. AF_09/2024</t>
  </si>
  <si>
    <t>CONCRETAGEM DE PLATIBANDA EM EDIFICAÇÕES MULTIFAMILIARES FEITAS COM SISTEMA DE FÔRMAS MANUSEÁVEIS, COM CONCRETO USINADO AUTOADENSÁVEL FCK 25 MPA - LANÇAMENTO E ACABAMENTO. AF_09/2024</t>
  </si>
  <si>
    <t>CONCRETAGEM DE PLATIBANDA EM EDIFICAÇÕES MULTIFAMILIARES FEITAS COM SISTEMA DE FÔRMAS MANUSEÁVEIS, COM CONCRETO USINADO AUTOADENSÁVEL REFORÇADO COM FIBRAS DE POLIPROPILENO, FCK 25 MPA - LANÇAMENTO E ACABAMENTO. AF_09/2024</t>
  </si>
  <si>
    <t>CONCRETAGEM DE PLATIBANDA EM EDIFICAÇÕES MULTIFAMILIARES FEITAS COM SISTEMA DE FÔRMAS MANUSEÁVEIS, COM CONCRETO USINADO BOMBEÁVEL FCK 25 MPA - LANÇAMENTO, ADENSAMENTO E ACABAMENTO. AF_09/2024</t>
  </si>
  <si>
    <t>CONCRETAGEM DE PLATIBANDA EM EDIFICAÇÕES UNIFAMILIARES FEITAS COM SISTEMA DE FÔRMAS MANUSEÁVEIS, COM CONCRETO USINADO AUTOADENSÁVEL FCK 25 MPA - LANÇAMENTO E ACABAMENTO. AF_09/2024</t>
  </si>
  <si>
    <t>CONCRETAGEM DE PLATIBANDA EM EDIFICAÇÕES UNIFAMILIARES FEITAS COM SISTEMA DE FÔRMAS MANUSEÁVEIS, COM CONCRETO USINADO AUTOADENSÁVEL REFORÇADO COM FIBRAS DE POLIPROPILENO, FCK 25 MPA - LANÇAMENTO E ACABAMENTO. AF_09/2024</t>
  </si>
  <si>
    <t>CONCRETAGEM DE PLATIBANDA EM EDIFICAÇÕES UNIFAMILIARES FEITAS COM SISTEMA DE FÔRMAS MANUSEÁVEIS, COM CONCRETO USINADO BOMBEÁVEL FCK 25 MPA - LANÇAMENTO, ADENSAMENTO E ACABAMENTO. AF_09/2024</t>
  </si>
  <si>
    <t>Paredes de Concreto - Estucamento</t>
  </si>
  <si>
    <t>ESTUCAMENTO DE DENSIDADE ALTA DE PANOS DE FACHADA DO SISTEMA DE PAREDES DE CONCRETO EM EDIFICAÇÕES DE MÚLTIPLOS PAVIMENTOS, PAVIMENTO TÉRREO, UTILIZAÇÃO DE ARGAMASSA COLANTE. AF_12/2024</t>
  </si>
  <si>
    <t>ESTUCAMENTO DE DENSIDADE ALTA DE PANOS DE FACHADA DO SISTEMA DE PAREDES DE CONCRETO EM EDIFICAÇÕES DE MÚLTIPLOS PAVIMENTOS, PAVIMENTO TÉRREO, UTILIZAÇÃO DE ARGAMASSA POLIMÉRICA. AF_12/2024</t>
  </si>
  <si>
    <t>ESTUCAMENTO DE DENSIDADE ALTA DE PANOS DE FACHADA DO SISTEMA DE PAREDES DE CONCRETO EM EDIFICAÇÕES DE MÚLTIPLOS PAVIMENTOS, PAVIMENTO TÉRREO, UTILIZAÇÃO DE ARGAMASSA TRAÇO 1:0,5:4,5 (CIM:CAL:AREIA). AF_12/2024</t>
  </si>
  <si>
    <t>ESTUCAMENTO DE DENSIDADE ALTA DE PANOS DE FACHADA DO SISTEMA DE PAREDES DE CONCRETO EM EDIFICAÇÕES DE MÚLTIPLOS PAVIMENTOS, PAVIMENTOS SUPERIORES, UTILIZAÇÃO DE ARGAMASSA COLANTE. AF_12/2024</t>
  </si>
  <si>
    <t>ESTUCAMENTO DE DENSIDADE ALTA DE PANOS DE FACHADA DO SISTEMA DE PAREDES DE CONCRETO EM EDIFICAÇÕES DE MÚLTIPLOS PAVIMENTOS, PAVIMENTOS SUPERIORES, UTILIZAÇÃO DE ARGAMASSA POLIMÉRICA. AF_12/2024</t>
  </si>
  <si>
    <t>ESTUCAMENTO DE DENSIDADE ALTA DE PANOS DE FACHADA DO SISTEMA DE PAREDES DE CONCRETO EM EDIFICAÇÕES DE MÚLTIPLOS PAVIMENTOS, PAVIMENTOS SUPERIORES, UTILIZAÇÃO DE ARGAMASSA TRAÇO 1:0,5:4,5 (CIM:CAL:AREIA). AF_12/2024</t>
  </si>
  <si>
    <t>ESTUCAMENTO DE DENSIDADE ALTA DE PANOS DE FACHADA DO SISTEMA DE PAREDES DE CONCRETO EM UNIDADES HABITACIONAIS DE DOIS PAVIMENTOS (SOBRADO), ACESSO COM ANDAIME FACHADEIRO, UTILIZAÇÃO DE ARGAMASSA COLANTE. AF_12/2024</t>
  </si>
  <si>
    <t>ESTUCAMENTO DE DENSIDADE ALTA DE PANOS DE FACHADA DO SISTEMA DE PAREDES DE CONCRETO EM UNIDADES HABITACIONAIS DE DOIS PAVIMENTOS (SOBRADO), ACESSO COM ANDAIME FACHADEIRO, UTILIZAÇÃO DE ARGAMASSA POLIMÉRICA. AF_12/2024</t>
  </si>
  <si>
    <t>ESTUCAMENTO DE DENSIDADE ALTA DE PANOS DE FACHADA DO SISTEMA DE PAREDES DE CONCRETO EM UNIDADES HABITACIONAIS DE DOIS PAVIMENTOS (SOBRADO), ACESSO COM ANDAIME FACHADEIRO, UTILIZAÇÃO DE ARGAMASSA TRAÇO 1:0,5:4,5 (CIM:CAL:AREIA). AF_12/2024</t>
  </si>
  <si>
    <t>ESTUCAMENTO DE DENSIDADE ALTA DE PANOS DE FACHADA DO SISTEMA DE PAREDES DE CONCRETO EM UNIDADES HABITACIONAIS DE PAVIMENTO ÚNICO, UTILIZAÇÃO DE ARGAMASSA COLANTE. AF_12/2024</t>
  </si>
  <si>
    <t>ESTUCAMENTO DE DENSIDADE ALTA DE PANOS DE FACHADA DO SISTEMA DE PAREDES DE CONCRETO EM UNIDADES HABITACIONAIS DE PAVIMENTO ÚNICO, UTILIZAÇÃO DE ARGAMASSA POLIMÉRICA. AF_12/2024</t>
  </si>
  <si>
    <t>ESTUCAMENTO DE DENSIDADE ALTA DE PANOS DE FACHADA DO SISTEMA DE PAREDES DE CONCRETO EM UNIDADES HABITACIONAIS DE PAVIMENTO ÚNICO, UTILIZAÇÃO DE ARGAMASSA TRAÇO 1:0,5:4,5 (CIM:CAL:AREIA). AF_12/2024</t>
  </si>
  <si>
    <t>ESTUCAMENTO DE DENSIDADE ALTA NAS FACES INTERNAS DE PAREDES DO SISTEMA DE PAREDES DE CONCRETO, EM AMBIENTES COM ÁREA ENTRE 5 M² E 10 M², UTILIZAÇÃO DE ARGAMASSA COLANTE. AF_12/2024</t>
  </si>
  <si>
    <t>ESTUCAMENTO DE DENSIDADE ALTA NAS FACES INTERNAS DE PAREDES DO SISTEMA DE PAREDES DE CONCRETO, EM AMBIENTES COM ÁREA ENTRE 5 M² E 10 M², UTILIZAÇÃO DE ARGAMASSA POLIMÉRICA. AF_12/2024</t>
  </si>
  <si>
    <t>ESTUCAMENTO DE DENSIDADE ALTA NAS FACES INTERNAS DE PAREDES DO SISTEMA DE PAREDES DE CONCRETO, EM AMBIENTES COM ÁREA ENTRE 5 M² E 10 M², UTILIZAÇÃO DE ARGAMASSA TRAÇO 1:1:6 (CIM:CAL:AREIA). AF_12/2024</t>
  </si>
  <si>
    <t>ESTUCAMENTO DE DENSIDADE ALTA NAS FACES INTERNAS DE PAREDES DO SISTEMA DE PAREDES DE CONCRETO, EM AMBIENTES COM ÁREA MAIOR OU IGUAL A 10 M², UTILIZAÇÃO DE ARGAMASSA COLANTE. AF_12/2024</t>
  </si>
  <si>
    <t>ESTUCAMENTO DE DENSIDADE ALTA NAS FACES INTERNAS DE PAREDES DO SISTEMA DE PAREDES DE CONCRETO, EM AMBIENTES COM ÁREA MAIOR OU IGUAL A 10 M², UTILIZAÇÃO DE ARGAMASSA POLIMÉRICA. AF_12/2024</t>
  </si>
  <si>
    <t>ESTUCAMENTO DE DENSIDADE ALTA NAS FACES INTERNAS DE PAREDES DO SISTEMA DE PAREDES DE CONCRETO, EM AMBIENTES COM ÁREA MAIOR OU IGUAL A 10 M², UTILIZAÇÃO DE ARGAMASSA TRAÇO 1:1:6 (CIM:CAL:AREIA). AF_12/2024</t>
  </si>
  <si>
    <t>ESTUCAMENTO DE DENSIDADE ALTA NAS FACES INTERNAS DE PAREDES DO SISTEMA DE PAREDES DE CONCRETO, EM AMBIENTES COM ÁREA MENOR OU IGUAL A 5 M², UTILIZAÇÃO DE ARGAMASSA COLANTE. AF_12/2024</t>
  </si>
  <si>
    <t>ESTUCAMENTO DE DENSIDADE ALTA NAS FACES INTERNAS DE PAREDES DO SISTEMA DE PAREDES DE CONCRETO, EM AMBIENTES COM ÁREA MENOR OU IGUAL A 5 M², UTILIZAÇÃO DE ARGAMASSA POLIMÉRICA. AF_12/2024</t>
  </si>
  <si>
    <t>ESTUCAMENTO DE DENSIDADE ALTA NAS FACES INTERNAS DE PAREDES DO SISTEMA DE PAREDES DE CONCRETO, EM AMBIENTES COM ÁREA MENOR OU IGUAL A 5 M², UTILIZAÇÃO DE ARGAMASSA TRAÇO 1:1:6 (CIM:CAL:AREIA). AF_12/2024</t>
  </si>
  <si>
    <t>ESTUCAMENTO DE DENSIDADE BAIXA DE PANOS DE FACHADA DO SISTEMA DE PAREDES DE CONCRETO EM EDIFICAÇÕES DE MÚLTIPLOS PAVIMENTOS, PAVIMENTO TÉRREO, UTILIZAÇÃO DE ARGAMASSA COLANTE. AF_12/2024</t>
  </si>
  <si>
    <t>ESTUCAMENTO DE DENSIDADE BAIXA DE PANOS DE FACHADA DO SISTEMA DE PAREDES DE CONCRETO EM EDIFICAÇÕES DE MÚLTIPLOS PAVIMENTOS, PAVIMENTOS SUPERIORES, UTILIZAÇÃO DE ARGAMASSA COLANTE. AF_12/2024</t>
  </si>
  <si>
    <t>ESTUCAMENTO DE DENSIDADE BAIXA DE PANOS DE FACHADA DO SISTEMA DE PAREDES DE CONCRETO EM UNIDADES HABITACIONAIS DE DOIS PAVIMENTOS (SOBRADO), ACESSO COM ANDAIME FACHADEIRO, UTILIZAÇÃO DE ARGAMASSA COLANTE. AF_12/2024</t>
  </si>
  <si>
    <t>ESTUCAMENTO DE DENSIDADE BAIXA DE PANOS DE FACHADA DO SISTEMA DE PAREDES DE CONCRETO EM UNIDADES HABITACIONAIS DE PAVIMENTO ÚNICO, UTILIZAÇÃO DE ARGAMASSA COLANTE. AF_12/2024</t>
  </si>
  <si>
    <t>ESTUCAMENTO DE DENSIDADE BAIXA NAS FACES INTERNAS DE PAREDES DO SISTEMA DE PAREDES DE CONCRETO, EM AMBIENTES COM ÁREA ENTRE 5 M² E 10 M², UTILIZAÇÃO DE ARGAMASSA COLANTE. AF_12/2024</t>
  </si>
  <si>
    <t>ESTUCAMENTO DE DENSIDADE BAIXA NAS FACES INTERNAS DE PAREDES DO SISTEMA DE PAREDES DE CONCRETO, EM AMBIENTES COM ÁREA MAIOR OU IGUAL A 10 M², UTILIZAÇÃO DE ARGAMASSA COLANTE. AF_12/2024</t>
  </si>
  <si>
    <t>ESTUCAMENTO DE DENSIDADE BAIXA NAS FACES INTERNAS DE PAREDES DO SISTEMA DE PAREDES DE CONCRETO, EM AMBIENTES COM ÁREA MENOR OU IGUAL A 5 M², UTILIZAÇÃO DE ARGAMASSA COLANTE. AF_12/2024</t>
  </si>
  <si>
    <t>ESTUCAMENTO PARA QUALQUER REVESTIMENTO, EM TETO DO SISTEMA DE PAREDES DE CONCRETO, EM AMBIENTES COM ÁREA ENTRE 5 M² E 10 M², UTILIZAÇÃO DE ARGAMASSA COLANTE. AF_12/2024</t>
  </si>
  <si>
    <t>ESTUCAMENTO PARA QUALQUER REVESTIMENTO, EM TETO DO SISTEMA DE PAREDES DE CONCRETO, EM AMBIENTES COM ÁREA MAIOR OU IGUAL A 10 M², UTILIZAÇÃO DE ARGAMASSA COLANTE. AF_12/2024</t>
  </si>
  <si>
    <t>ESTUCAMENTO PARA QUALQUER REVESTIMENTO, EM TETO DO SISTEMA DE PAREDES DE CONCRETO, EM AMBIENTES COM ÁREA MENOR OU IGUAL A 5 M², UTILIZAÇÃO DE ARGAMASSA COLANTE. AF_12/2024</t>
  </si>
  <si>
    <t>Paredes de Concreto - Fôrmas</t>
  </si>
  <si>
    <t>FÔRMAS MANUSEÁVEIS DA ALUMÍNIO PARA PAREDES DE CONCRETO MOLDADAS IN LOCO, EM PLATIBANDA. AF_11/2024</t>
  </si>
  <si>
    <t>FÔRMAS MANUSEÁVEIS DE ALUMÍNIO PARA PAREDES DE CONCRETO MOLDADAS IN LOCO, DE EDIFICAÇÕES DE MÚLTIPLOS PAVIMENTOS, EM LAJES. AF_11/2024</t>
  </si>
  <si>
    <t>FÔRMAS MANUSEÁVEIS DE ALUMÍNIO PARA PAREDES DE CONCRETO MOLDADAS IN LOCO, DE EDIFICAÇÕES DE MÚLTIPLOS PAVIMENTOS, EM PAREDES. AF_11/2024</t>
  </si>
  <si>
    <t>FÔRMAS MANUSEÁVEIS DE ALUMÍNIO PARA PAREDES DE CONCRETO MOLDADAS IN LOCO, DE EDIFICAÇÕES UNIFAMILIARES, EM LAJES. AF_11/2024</t>
  </si>
  <si>
    <t>FÔRMAS MANUSEÁVEIS DE ALUMÍNIO PARA PAREDES DE CONCRETO MOLDADAS IN LOCO, DE EDIFICAÇÕES UNIFAMILIARES, EM PAREDES. AF_11/2024</t>
  </si>
  <si>
    <t>FÔRMAS MANUSEÁVEIS DE PLÁSTICO ESTRUTURADO EM AÇO PARA PAREDES DE CONCRETO MOLDADAS IN LOCO, DE EDIFICAÇÕES DE MÚLTIPLOS PAVIMENTOS, EM LAJES. AF_11/2024</t>
  </si>
  <si>
    <t>FÔRMAS MANUSEÁVEIS DE PLÁSTICO ESTRUTURADO EM AÇO PARA PAREDES DE CONCRETO MOLDADAS IN LOCO, DE EDIFICAÇÕES DE MÚLTIPLOS PAVIMENTOS, EM PLATIBANDA. AF_11/2024</t>
  </si>
  <si>
    <t>FÔRMAS MANUSEÁVEIS DE PLÁSTICO ESTRUTURADO EM AÇO PARA PAREDES DE CONCRETO MOLDADAS IN LOCO, DE EDIFICAÇÕES MÚLTIPLOS PAVIMENTOS, EM PAREDES. AF_11/2024</t>
  </si>
  <si>
    <t>FÔRMAS MANUSEÁVEIS DE PLÁSTICO ESTRUTURADO EM AÇO PARA PAREDES DE CONCRETO MOLDADAS IN LOCO, DE EDIFICAÇÕES UNIFAMILIARES, EM LAJES. AF_11/2024</t>
  </si>
  <si>
    <t>FÔRMAS MANUSEÁVEIS DE PLÁSTICO ESTRUTURADO EM AÇO PARA PAREDES DE CONCRETO MOLDADAS IN LOCO, DE EDIFICAÇÕES UNIFAMILIARES, EM PAREDES. AF_11/2024</t>
  </si>
  <si>
    <t>Paredes em Drywall</t>
  </si>
  <si>
    <t>INSTALAÇÃO DE ISOLAMENTO COM LÃ DE PET EM PAREDE DRYWALL. AF_07/2023</t>
  </si>
  <si>
    <t>INSTALAÇÃO DE ISOLAMENTO COM LÃ DE VIDRO EM PAREDE DRYWALL. AF_07/2023</t>
  </si>
  <si>
    <t>INSTALAÇÃO DE REFORÇO DE MADEIRA EM PAREDE DRYWALL. AF_07/2023</t>
  </si>
  <si>
    <t>INSTALAÇÃO DE REFORÇO METÁLICO EM PAREDE DRYWALL. AF_07/2023</t>
  </si>
  <si>
    <t>PAREDE COM SISTEMA EM CHAPAS DE GESSO PARA DRYWALL, USO INTERNO COM DUAS FACES DUPLAS E ESTRUTURA METÁLICA COM GUIAS DUPLAS, SEM VÃOS. AF_07/2023_PS</t>
  </si>
  <si>
    <t>PAREDE COM SISTEMA EM CHAPAS DE GESSO PARA DRYWALL, USO INTERNO COM UMA FACE SIMPLES E OUTRA FACE DUPLA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</si>
  <si>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</si>
  <si>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</si>
  <si>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</si>
  <si>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</si>
  <si>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SIMPLES,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</si>
  <si>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</si>
  <si>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</si>
  <si>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</si>
  <si>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</si>
  <si>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</si>
  <si>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</si>
  <si>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</si>
  <si>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PAREDE COM SISTEMA EM CHAPAS DE GESSO PARA DRYWALL, USO INTERNO, COM UMA FACE SIMPLES E ESTRUTURA METÁLICA COM GUIAS SIMPLES PARA PAREDES COM ÁREA LÍQUIDA MENOR QUE 6 M2, COM VÃOS. AF_07/2023_PS</t>
  </si>
  <si>
    <t>PAREDE COM SISTEMA EM CHAPAS DE GESSO PARA DRYWALL, USO INTERNO, COM UMA FACE SIMPLES E ESTRUTURA METÁLICA COM GUIAS SIMPLES,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</si>
  <si>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</si>
  <si>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</si>
  <si>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</si>
  <si>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</si>
  <si>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SIMPLES, SEM VÃOS. AF_07/2023_PS</t>
  </si>
  <si>
    <t>Parquinhos e Equipamentos de Ginástica ao Ar Livre</t>
  </si>
  <si>
    <t>INSTALAÇÃO DE ALONGADOR COM TRÊS ALTURAS, EM TUBO DE AÇO CARBONO - EQUIPAMENTO DE GINASTICA PARA ACADEMIA AO AR LIVRE / ACADEMIA DA TERCEIRA IDADE - ATI, INSTALADO SOBRE SOLO. AF_10/2021</t>
  </si>
  <si>
    <t>INSTALAÇÃO DE ALONGADOR COM TRÊS ALTURAS, EM TUBO DE AÇO CARBONO - EQUIPAMENTO DE GINÁSTICA PARA ACADEMIA AO AR LIVRE / ACADEMIA DA TERCEIRA IDADE - ATI, INSTALADO SOBRE PISO DE CONCRETO EXISTENTE. AF_10/2021</t>
  </si>
  <si>
    <t>INSTALAÇÃO DE BALANÇO DE 2 LUGARES COM ESTRUTURA DE MADEIRA TRATADA, INSTALADO SOBRE PISO DE CONCRETO EXISTENTE. AF_10/2021</t>
  </si>
  <si>
    <t>INSTALAÇÃO DE BALANÇO DE 2 LUGARES COM ESTRUTURA DE MADEIRA TRATADA, INSTALADO SOBRE SOLO. AF_10/2021</t>
  </si>
  <si>
    <t>INSTALAÇÃO DE BALANÇO DE 2 LUGARES COM ESTRUTURA METÁLICA EM TUBOS DE AÇO CARBONO, INSTALADO SOBRE PISO DE CONCRETO EXISTENTE. AF_10/2021</t>
  </si>
  <si>
    <t>INSTALAÇÃO DE BALANÇO DE 2 LUGARES COM ESTRUTURA METÁLICA EM TUBOS DE AÇO CARBONO, INSTALADO SOBRE SOLO. AF_10/2021</t>
  </si>
  <si>
    <t>INSTALAÇÃO DE CASINHA DE MADEIRA TRATADA COM RAMPA ESCALADA, ESCORREGADOR E ESCADA MARINHEIRO, INSTALADO SOBRE PISO DE CONCRETO EXISTENTE. AF_10/2021</t>
  </si>
  <si>
    <t>INSTALAÇÃO DE CASINHA DE MADEIRA TRATADA COM RAMPA ESCALADA, ESCORREGADOR E ESCADA MARINHEIRO, INSTALADO SOBRE SOLO. AF_10/2021</t>
  </si>
  <si>
    <t>INSTALAÇÃO DE ESCORREGADOR DE MADEIRA TRATADA, INSTALADO SOBRE PISO DE CONCRETO EXISTENTE. AF_10/2021</t>
  </si>
  <si>
    <t>INSTALAÇÃO DE ESCORREGADOR DE MADEIRA TRATADA, INSTALADO SOBRE SOLO. AF_10/2021</t>
  </si>
  <si>
    <t>INSTALAÇÃO DE ESCORREGADOR METÁLICO EM TUBOS E CHAPAS DE AÇO CARBONO, INSTALADO SOBRE PISO DE CONCRETO EXISTENTE. AF_10/2021</t>
  </si>
  <si>
    <t>INSTALAÇÃO DE ESCORREGADOR METÁLICO EM TUBOS E CHAPAS DE AÇO CARBONO, INSTALADO SOBRE SOLO. AF_10/2021</t>
  </si>
  <si>
    <t>INSTALAÇÃO DE ESQUI TRIPLO, EM TUBO DE AÇO CARBONO - EQUIPAMENTO DE GINÁSTICA PARA ACADEMIA AO AR LIVRE / ACADEMIA DA TERCEIRA IDADE - ATI, INSTALADO SOBRE PISO DE CONCRETO EXISTENTE. AF_10/2021</t>
  </si>
  <si>
    <t>INSTALAÇÃO DE GAIOLA LABIRINTO METÁLICA EM TUBOS DE AÇO CARBONO, INSTALADA SOBRE PISO DE CONCRETO EXISTENTE. AF_10/2021</t>
  </si>
  <si>
    <t>INSTALAÇÃO DE GAIOLA LABIRINTO METÁLICA EM TUBOS DE AÇO CARBONO, INSTALADO SOBRE SOLO. AF_10/2021</t>
  </si>
  <si>
    <t>INSTALAÇÃO DE GANGORRA SIMPLES DE MADEIRA TRATADA, INSTALADA SOBRE PISO DE CONCRETO EXISTENTE. AF_10/2021</t>
  </si>
  <si>
    <t>INSTALAÇÃO DE GANGORRA SIMPLES DE MADEIRA TRATADA, INSTALADA SOBRE SOLO. AF_10/2021</t>
  </si>
  <si>
    <t>INSTALAÇÃO DE GANGORRA SIMPLES METÁLICA EM TUBOS DE AÇO CARBONO, INSTALADA SOBRE PISO DE CONCRETO EXISTENTE. AF_10/2021</t>
  </si>
  <si>
    <t>INSTALAÇÃO DE GANGORRA SIMPLES METÁLICA EM TUBOS DE AÇO CARBONO, INSTALADA SOBRE SOLO. AF_10/2021</t>
  </si>
  <si>
    <t>INSTALAÇÃO DE GIRA-GIRA METÁLICO EM TUBOS DE AÇO CARBONO, INSTALADO SOBRE PISO DE CONCRETO EXISTENTE. AF_10/2021</t>
  </si>
  <si>
    <t>INSTALAÇÃO DE GIRA-GIRA METÁLICO EM TUBOS DE AÇO CARBONO, INSTALADO SOBRE SOLO. AF_10/2021</t>
  </si>
  <si>
    <t>INSTALAÇÃO DE MULTIEXERCITADOR COM SEIS FUNÇÕES,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</si>
  <si>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</si>
  <si>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</si>
  <si>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</si>
  <si>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</si>
  <si>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</si>
  <si>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SOLO. AF_10/2021</t>
  </si>
  <si>
    <t>INSTALAÇÃO DE ROTAÇÃO VERTICAL DUPLO, EM TUBO DE ACO CARBONO - EQUIPAMENTO DE GINASTICA PARA ACADEMIA AO AR LIVRE / ACADEMIA DA TERCEIRA IDADE - ATI, INSTALADO SOBRE PISO DE CONCRETO EXISTENTE. AF_10/2021</t>
  </si>
  <si>
    <t>INSTALAÇÃO DE ROTAÇÃO VERTICAL DUPLO, EM TUBO DE AÇO CARBONO - EQUIPAMENTO DE GINÁSTICA PARA ACADEMIA AO AR LIVRE / ACADEMIA DA TERCEIRA IDADE - ATI, INSTALADO SOBRE SOLO.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</si>
  <si>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</si>
  <si>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</si>
  <si>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</si>
  <si>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</si>
  <si>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SURF DUPLO, EM TUBO DE AÇO CARBONO - EQUIPAMENTO DE GINÁSTICA PARA ACADEMIA AO AR LIVRE / ACADEMIA DA TERCEIRA IDADE - ATI, INSTALADO SOBRE SOLO. AF_10/2021</t>
  </si>
  <si>
    <t>Passeios de Concreto</t>
  </si>
  <si>
    <t>EXECUÇÃO DE PASSEIO (CALÇADA) COM CONCRETO MOLDADO IN LOCO, FEITO EM OBRA, ACABAMENTO ESTAMPADO, ESPESSURA 6 CM, ARMADO. AF_08/2022</t>
  </si>
  <si>
    <t>EXECUÇÃO DE PASSEIO (CALÇADA) COM CONCRETO MOLDADO IN LOCO, FEITO EM OBRA, ACABAMENTO ESTAMPADO, ESPESSURA 6 CM, NÃO ARMADO. AF_08/2022</t>
  </si>
  <si>
    <t>EXECUÇÃO DE PASSEIO (CALÇADA) COM CONCRETO MOLDADO IN LOCO, FEITO EM OBRA, ACABAMENTO ESTAMPADO, ESPESSURA 8 CM, ARMADO. AF_08/2022</t>
  </si>
  <si>
    <t>EXECUÇÃO DE PASSEIO (CALÇADA) COM CONCRETO MOLDADO IN LOCO, FEITO EM OBRA, ACABAMENTO ESTAMPADO, ESPESSURA 8 CM, NÃO ARMADO. AF_08/2022</t>
  </si>
  <si>
    <t>EXECUÇÃO DE PASSEIO (CALÇADA) COM CONCRETO MOLDADO IN LOCO, USINADO, ACABAMENTO ESTAMPADO, ESPESSURA 6 CM, ARMADO. AF_08/2022</t>
  </si>
  <si>
    <t>EXECUÇÃO DE PASSEIO (CALÇADA) COM CONCRETO MOLDADO IN LOCO, USINADO, ACABAMENTO ESTAMPADO, ESPESSURA 6 CM, NÃO ARMADO. AF_08/2022</t>
  </si>
  <si>
    <t>EXECUÇÃO DE PASSEIO (CALÇADA) COM CONCRETO MOLDADO IN LOCO, USINADO, ACABAMENTO ESTAMPADO, ESPESSURA 8 CM, ARMADO. AF_08/2022</t>
  </si>
  <si>
    <t>EXECUÇÃO DE PASSEIO (CALÇADA) COM CONCRETO MOLDADO IN LOCO, USINADO, ACABAMENTO ESTAMPADO, ESPESSURA 8 CM, NÃO ARMADO. AF_08/2022</t>
  </si>
  <si>
    <t>EXECUÇÃO DE PASSEIO (CALÇADA) COM PLACAS DE CONCRETO PRÉ-FABRICADAS, ASSENTADAS COM ARGAMASSA, PLACAS DE 100 X 100 CM, NÃO ARMADO. AF_08/2022</t>
  </si>
  <si>
    <t>EXECUÇÃO DE PASSEIO (CALÇADA) COM PLACAS DE CONCRETO PRÉ-FABRICADAS, ASSENTADAS COM ARGAMASSA, PLACAS DE 40 X 40 CM, NÃO ARMADO. AF_08/2022</t>
  </si>
  <si>
    <t>EXECUÇÃO DE PASSEIO (CALÇADA) OU PISO DE CONCRETO COM CONCRETO MOLDADO IN LOCO, FEITO EM OBRA,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</si>
  <si>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</si>
  <si>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</si>
  <si>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</si>
  <si>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USINADO C25, ACABAMENTO CONVENCIONAL, NÃO ARMADO. AF_03/2023</t>
  </si>
  <si>
    <t>EXECUÇÃO DE PASSEIO (CALÇADA) OU PISO DE CONCRETO COM CONCRETO MOLDADO IN LOCO, USINADO, ACABAMENTO CONVENCIONAL, ESPESSURA 6 CM, ARMADO. AF_08/2022</t>
  </si>
  <si>
    <t>EXECUÇÃO DE PASSEIO (CALÇADA) OU PISO DE CONCRETO COM CONCRETO MOLDADO IN LOCO, USINADO, ACABAMENTO CONVENCIONAL, ESPESSURA 8 CM, ARMADO. AF_08/2022</t>
  </si>
  <si>
    <t>Pavimentações Diversas - Paralelepípedos e Pedras Poliédricas</t>
  </si>
  <si>
    <t>EXECUÇÃO DE PAVIMENTO EM PARALELEPÍPEDOS, REJUNTAMENTO COM ARGAMASSA TRAÇO 1:3 (CIMENTO E AREIA). AF_05/2020</t>
  </si>
  <si>
    <t>EXECUÇÃO DE PAVIMENTO EM PARALELEPÍPEDOS, REJUNTAMENTO COM PEDRISCO E EMULSÃO ASFÁLTICA. AF_05/2020</t>
  </si>
  <si>
    <t>EXECUÇÃO DE PAVIMENTO EM PARALELEPÍPEDOS, REJUNTAMENTO COM PÓ DE PEDRA. AF_05/2020</t>
  </si>
  <si>
    <t>EXECUÇÃO DE PAVIMENTO EM PEDRAS POLIÉDRICAS, REJUNTAMENTO COM ARGAMASSA TRAÇO 1:3 (CIMENTO E AREIA). AF_05/2020</t>
  </si>
  <si>
    <t>EXECUÇÃO DE PAVIMENTO EM PEDRAS POLIÉDRICAS, REJUNTAMENTO COM PEDRISCO E EMULSÃO ASFÁLTICA. AF_05/2020</t>
  </si>
  <si>
    <t>EXECUÇÃO DE PAVIMENTO EM PEDRAS POLIÉDRICAS, REJUNTAMENTO COM PÓ DE PEDRA. AF_05/2020</t>
  </si>
  <si>
    <t>Pavimento Intertravado</t>
  </si>
  <si>
    <t>EXECUÇÃO DE PASSEIO COM PLACAS DE CONCRETO PERMEÁVEL (DRENANTE), PRÉ-FABRICADAS, DE 40 X 40 CM, ESPESSURA 6 CM. AF_10/2022</t>
  </si>
  <si>
    <t>EXECUÇÃO DE PASSEIO EM PISO INTERTRAVADO, COM BLOCO 16 FACES DE 22 X 11 CM, ESPESSURA 6 CM. AF_10/2022</t>
  </si>
  <si>
    <t>EXECUÇÃO DE PASSEIO EM PISO INTERTRAVADO, COM BLOCO DE CONCRETO PERMEÁVEL (DRENANTE) 16 FACES DE 22 X 11 CM, ESPESSURA 6 CM. AF_10/2022</t>
  </si>
  <si>
    <t>EXECUÇÃO DE PASSEIO EM PISO INTERTRAVADO, COM BLOCO DE CONCRETO PERMEÁVEL RETANGULAR DE 20 X 10 CM, ESPESSURA 6 CM. AF_10/2022</t>
  </si>
  <si>
    <t>EXECUÇÃO DE PASSEIO EM PISO INTERTRAVADO, COM BLOCO PODOTÁTIL (ALERTA OU DIRECIONAL) QUADRADO DE 20 X 20 CM, ESPESSURA 6 CM. AF_10/2022</t>
  </si>
  <si>
    <t>EXECUÇÃO DE PASSEIO EM PISO INTERTRAVADO, COM BLOCO PODOTÁTIL (ALERTA OU DIRECIONAL) RETANGULAR DE 20 X 10 CM, ESPESSURA 6 CM. AF_10/2022</t>
  </si>
  <si>
    <t>EXECUÇÃO DE PASSEIO EM PISO INTERTRAVADO, COM BLOCO RAQUETE 22 X 13,5 CM, ESPESSURA 6 CM. AF_10/2022</t>
  </si>
  <si>
    <t>EXECUÇÃO DE PASSEIO EM PISO INTERTRAVADO, COM BLOCO RETANGULAR COLORIDO DE 20 X 10 CM, ESPESSURA 6 CM. AF_10/2022</t>
  </si>
  <si>
    <t>EXECUÇÃO DE PASSEIO EM PISO INTERTRAVADO, COM BLOCO RETANGULAR COR NATURAL DE 20 X 10 CM, ESPESSURA 6 CM. AF_10/2022</t>
  </si>
  <si>
    <t>EXECUÇÃO DE PAVIMENTO COM PLACAS DE CONCRETO PERMEÁVEL (DRENANTE), PRÉ-FABRICADAS, DE 40 X 40 CM, ESPESSURA 6 CM. AF_10/2022</t>
  </si>
  <si>
    <t>EXECUÇÃO DE PAVIMENTO COM PLACAS DE CONCRETO PERMEÁVEL (DRENANTE), PRÉ-FABRICADAS, DE 40 X 40 CM, ESPESSURA 8 CM. AF_10/2022</t>
  </si>
  <si>
    <t>EXECUÇÃO DE PAVIMENTO EM PISO INTERTRAVADO, COM BLOCO 16 FACES DE 22 X 11 CM, ESPESSURA 10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</si>
  <si>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</si>
  <si>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</si>
  <si>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DE CONCRETO PERMEÁVEL (DRENANTE) 16 FACES DE 22 X 11 CM, ESPESSURA 6 CM. AF_10/2022</t>
  </si>
  <si>
    <t>EXECUÇÃO DE PAVIMENTO EM PISO INTERTRAVADO, COM BLOCO DE CONCRETO PERMEÁVEL (DRENANTE) 16 FACES DE 22 X 11 CM, ESPESSURA 8 CM. AF_10/2022</t>
  </si>
  <si>
    <t>EXECUÇÃO DE PAVIMENTO EM PISO INTERTRAVADO, COM BLOCO DE CONCRETO PERMEÁVEL (DRENANTE) RETANGULAR DE 20 X 10 CM, ESPESSURA 6 CM. AF_10/2022</t>
  </si>
  <si>
    <t>EXECUÇÃO DE PAVIMENTO EM PISO INTERTRAVADO, COM BLOCO DE CONCRETO PERMEÁVEL (DRENANTE) RETANGULAR DE 20 X 10 CM, ESPESSURA 8 CM. AF_10/2022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</si>
  <si>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</si>
  <si>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</si>
  <si>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PODOTÁTIL (ALERTA OU DIRECIONAL) QUADRADO DE 20 X 20 CM, ESPESSURA 6 CM. AF_10/2022</t>
  </si>
  <si>
    <t>EXECUÇÃO DE PAVIMENTO EM PISO INTERTRAVADO, COM BLOCO PODOTÁTIL (ALERTA OU DIRECIONAL) RETANGULAR DE 20 X 10 CM, ESPESSURA 6 CM. AF_10/2022</t>
  </si>
  <si>
    <t>EXECUÇÃO DE PAVIMENTO EM PISO INTERTRAVADO, COM BLOCO RAQUETE 22 X 13,5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</si>
  <si>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</si>
  <si>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</si>
  <si>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</si>
  <si>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</si>
  <si>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</si>
  <si>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PAVIMENTO EM PISO INTERTRAVADO, COM BLOCO SEXTAVADO DE 25 X 25 CM, ESPESSURA 10 CM. AF_10/2022</t>
  </si>
  <si>
    <t>EXECUÇÃO DE PAVIMENTO EM PISO INTERTRAVADO, COM BLOCO SEXTAVADO DE 25 X 25 CM, ESPESSURA 6 CM. AF_10/2022</t>
  </si>
  <si>
    <t>EXECUÇÃO DE PAVIMENTO EM PISO INTERTRAVADO, COM BLOCO SEXTAVADO DE 25 X 25 CM, ESPESSURA 8 CM. AF_10/2022</t>
  </si>
  <si>
    <t>Pavimento Rígido de Concreto</t>
  </si>
  <si>
    <t>APLICAÇÃO DE GRAXA EM BARRAS DE TRANSFERÊNCIA PARA EXECUÇÃO DE PAVIMENTO DE CONCRETO. AF_04/2022</t>
  </si>
  <si>
    <t>APLICAÇÃO DE LONA PLÁSTICA PARA EXECUÇÃO DE PAVIMENTOS DE CONCRETO. AF_04/2022</t>
  </si>
  <si>
    <t>BARRAS DE LIGAÇÃO, AÇO CA-50 DE 10 MM, PARA EXECUÇÃO DE PAVIMENTO DE CONCRETO - FORNECIMENTO E INSTALAÇÃO.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</si>
  <si>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</si>
  <si>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</si>
  <si>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</si>
  <si>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</si>
  <si>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EXECUÇÃO DE JUNTAS DE CONTRAÇÃO PARA PAVIMENTOS DE CONCRETO. AF_04/2022</t>
  </si>
  <si>
    <t>EXECUÇÃO DE PAVIMENTO DE CONCRETO ARMADO (PCA), FCK = 30 MPA, ESPESSURA DE 15,0 CM. AF_04/2022</t>
  </si>
  <si>
    <t>EXECUÇÃO DE PAVIMENTO DE CONCRETO ARMADO (PCA), FCK = 30 MPA, ESPESSURA DE 17,5 CM. AF_04/2022</t>
  </si>
  <si>
    <t>EXECUÇÃO DE PAVIMENTO DE CONCRETO SIMPLES (PCS), FCK = 35 MPA, ESPESSURA DE 15,0 CM. AF_04/2022</t>
  </si>
  <si>
    <t>EXECUÇÃO DE PAVIMENTO DE CONCRETO SIMPLES (PCS), FCK = 35 MPA, ESPESSURA DE 16,0 CM. AF_04/2022</t>
  </si>
  <si>
    <t>EXECUÇÃO DE PAVIMENTO DE CONCRETO SIMPLES (PCS), FCK = 35 MPA, ESPESSURA DE 17,5 CM. AF_04/2022</t>
  </si>
  <si>
    <t>EXECUÇÃO DE PAVIMENTO DE CONCRETO SIMPLES (PCS), FCK = 35 MPA, ESPESSURA DE 25,0 CM. AF_04/2022</t>
  </si>
  <si>
    <t>EXECUÇÃO DE PAVIMENTO DE CONCRETO SIMPLES (PCS), FCK = 40 MPA, ESPESSURA DE 15,0 CM. AF_04/2022</t>
  </si>
  <si>
    <t>EXECUÇÃO DE PAVIMENTO DE CONCRETO SIMPLES (PCS), FCK = 40 MPA, ESPESSURA DE 16,0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</si>
  <si>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</si>
  <si>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</si>
  <si>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</si>
  <si>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</si>
  <si>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</si>
  <si>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</si>
  <si>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</si>
  <si>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</si>
  <si>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</si>
  <si>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</si>
  <si>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</si>
  <si>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PISO INDUSTRIAL REFORÇADO COM FIBRAS, FCK = 30 MPA, ESPESSURA DE 12,0 CM. AF_04/2022</t>
  </si>
  <si>
    <t>EXECUÇÃO DE PISO INDUSTRIAL REFORÇADO COM FIBRAS, FCK = 30 MPA, ESPESSURA DE 14,0 CM. AF_04/2022</t>
  </si>
  <si>
    <t>EXECUÇÃO DE PISO INDUSTRIAL REFORÇADO COM FIBRAS, FCK = 30 MPA, ESPESSURA DE 16,0 CM. AF_04/2022</t>
  </si>
  <si>
    <t>EXECUÇÃO DE PISO INDUSTRIAL REFORÇADO COM FIBRAS, FCK = 30 MPA, ESPESSURA DE 18,0 CM. AF_04/2022</t>
  </si>
  <si>
    <t>EXECUÇÃO DE PISO INDUSTRIAL REFORÇADO COM FIBRAS, FCK = 30 MPA, ESPESSURA DE 20,0 CM. AF_04/2022</t>
  </si>
  <si>
    <t>EXECUÇÃO PAVIMENTO DE CONCRETO SIMPLES (PCS), FCK = 35 MPA, ESPESSURA DE 20,0 CM. AF_04/2022</t>
  </si>
  <si>
    <t>EXECUÇÃO PAVIMENTO DE CONCRETO SIMPLES (PCS), FCK = 35 MPA, ESPESSURA DE 22,5 CM. AF_04/2022</t>
  </si>
  <si>
    <t>EXECUÇÃO PAVIMENTO DE CONCRETO SIMPLES (PCS), FCK = 35 MPA, ESPESSURA DE 27,5 CM. AF_04/2022</t>
  </si>
  <si>
    <t>Peitoris e Chapins</t>
  </si>
  <si>
    <t>CHAPIM (RUFO CAPA) EM AÇO GALVANIZADO, CORTE 33. AF_11/2020</t>
  </si>
  <si>
    <t>CHAPIM SOBRE MUROS LINEARES, EM CONCRETO PRÉ-MOLDADO, COMPRIMENTO DE ATÉ 6 M, ASSENTADO COM ARGAMASSA 1:6 COM ADITIVO. AF_11/2020</t>
  </si>
  <si>
    <t>CHAPIM SOBRE MUROS LINEARES, EM CONCRETO PRÉ-MOLDADO, COMPRIMENTO MAIOR QUE 6 M, ASSENTADO COM ARGAMASSA 1:6 COM ADITIVO. AF_11/2020</t>
  </si>
  <si>
    <t>CHAPIM SOBRE MUROS LINEARES, EM GRANITO OU MÁRMORE, L = 25 CM, ASSENTADO COM ARGAMASSA 1:6 COM ADITIVO. AF_11/2020</t>
  </si>
  <si>
    <t>CHAPIM SOBRE MUROS NÃO LINEARES, EM CONCRETO PRÉ-MOLDADO, COMPRIMENTO DE ATÉ 6 M, ASSENTADO COM ARGAMASSA 1:6 COM ADITIVO. AF_11/2020</t>
  </si>
  <si>
    <t>CHAPIM SOBRE MUROS NÃO LINEARES, EM CONCRETO PRÉ-MOLDADO, COMPRIMENTO MAIOR QUE 6 M, ASSENTADO COM ARGAMASSA 1:6 COM ADITIVO. AF_11/2020</t>
  </si>
  <si>
    <t>PEITORIL LINEAR EM CONCRETO PRÉ-MOLDADO, COMPRIMENTO DE ATÉ 2 M, ASSENTADO COM ARGAMASSA 1:6 COM ADITIVO. AF_11/2020</t>
  </si>
  <si>
    <t>PEITORIL LINEAR EM CONCRETO PRÉ-MOLDADO, COMPRIMENTO MAIOR QUE 2 M, ASSENTADO COM ARGAMASSA 1:6 COM ADITIVO. AF_11/2020</t>
  </si>
  <si>
    <t>PEITORIL LINEAR EM GRANITO OU MÁRMORE, L = 15CM, ASSENTADO COM ARGAMASSA 1:6 COM ADITIVO. AF_11/2020</t>
  </si>
  <si>
    <t>Pele de Vidro em Fachadas</t>
  </si>
  <si>
    <t>FACHADA CORTINA EM VIDRO NO SISTEMA STICK, CONSIDERANDO MODULAÇÃO DE 1,25 X 3,20 M, COM ABERTURA, ACABAMENTO ANODIZADO OU PINTADO - FORNECIMENTO E INSTALAÇÃO. AF_06/2022</t>
  </si>
  <si>
    <t>FACHADA CORTINA EM VIDRO NO SISTEMA STICK, CONSIDERANDO MODULAÇÃO DE 1,25 X 3,20 M, SEM ABERTURA, ACABAMENTO ANODIZADO OU PINTADO - FORNECIMENTO E INSTALAÇÃO. AF_06/2022</t>
  </si>
  <si>
    <t>FACHADA CORTINA EM VIDRO NO SISTEMA UNITIZADO, CONSIDERANDO MODULAÇÃO DE 1,25 X 3,20 M, COM ABERTURA, ACABAMENTO ANODIZADO OU PINTADO - FORNECIMENTO E INSTALAÇÃO. AF_06/2022</t>
  </si>
  <si>
    <t>FACHADA CORTINA EM VIDRO NO SISTEMA UNITIZADO, CONSIDERANDO MODULAÇÃO DE 1,25 X 3,20 M, SEM ABERTURA, ACABAMENTO ANODIZADO OU PINTADO - FORNECIMENTO E INSTALAÇÃO. AF_06/2022</t>
  </si>
  <si>
    <t>FACHADA EM VIDRO NO SISTEMA SPIDER GLASS, CONSIDERANDO MÓDULOS DE 2,00 X 2,50 M, FIXADO EM ESTRUTURA METÁLICA FORNECIMENTO E INSTALAÇÃO. AF_06/2022</t>
  </si>
  <si>
    <t>Peneiramento e Ensacamento de Areia em Obra</t>
  </si>
  <si>
    <t>ENSACAMENTO DE AREIA. AF_11/2015</t>
  </si>
  <si>
    <t>PENEIRAMENTO DE AREIA COM PENEIRA ELÉTRICA. AF_11/2015</t>
  </si>
  <si>
    <t>PENEIRAMENTO DE AREIA COM PENEIRA MANUAL. AF_11/2015</t>
  </si>
  <si>
    <t>Perfuração Horizontal Direcional - HDD</t>
  </si>
  <si>
    <t>PERFURAÇÃO HORIZONTAL DIRECIONAL E INSTALAÇÃO DE TUBULAÇÃO PEAD 110 MM, EM SOLO DE 1ª CATEGORIA. AF_01/2022</t>
  </si>
  <si>
    <t>PERFURAÇÃO HORIZONTAL DIRECIONAL E INSTALAÇÃO DE TUBULAÇÃO PEAD 110 MM, EM SOLO DE 2ª CATEGORIA. AF_01/2022</t>
  </si>
  <si>
    <t>PERFURAÇÃO HORIZONTAL DIRECIONAL E INSTALAÇÃO DE TUBULAÇÃO PEAD 110 MM, EM SOLO MOLE. AF_01/2022</t>
  </si>
  <si>
    <t>PERFURAÇÃO HORIZONTAL DIRECIONAL E INSTALAÇÃO DE TUBULAÇÃO PEAD 160 MM, EM SOLO DE 1ª CATEGORIA. AF_01/2022</t>
  </si>
  <si>
    <t>PERFURAÇÃO HORIZONTAL DIRECIONAL E INSTALAÇÃO DE TUBULAÇÃO PEAD 160 MM, EM SOLO DE 2ª CATEGORIA. AF_01/2022</t>
  </si>
  <si>
    <t>PERFURAÇÃO HORIZONTAL DIRECIONAL E INSTALAÇÃO DE TUBULAÇÃO PEAD 160 MM, EM SOLO MOLE. AF_01/2022</t>
  </si>
  <si>
    <t>PERFURAÇÃO HORIZONTAL DIRECIONAL E INSTALAÇÃO DE TUBULAÇÃO PEAD 180 MM, EM SOLO DE 1ª CATEGORIA. AF_01/2022</t>
  </si>
  <si>
    <t>PERFURAÇÃO HORIZONTAL DIRECIONAL E INSTALAÇÃO DE TUBULAÇÃO PEAD 180 MM, EM SOLO DE 2ª CATEGORIA. AF_01/2022</t>
  </si>
  <si>
    <t>PERFURAÇÃO HORIZONTAL DIRECIONAL E INSTALAÇÃO DE TUBULAÇÃO PEAD 180 MM, EM SOLO MOLE. AF_01/2022</t>
  </si>
  <si>
    <t>PERFURAÇÃO HORIZONTAL DIRECIONAL E INSTALAÇÃO DE TUBULAÇÃO PEAD 20 MM, EM SOLO DE 1ª CATEGORIA. AF_01/2022</t>
  </si>
  <si>
    <t>PERFURAÇÃO HORIZONTAL DIRECIONAL E INSTALAÇÃO DE TUBULAÇÃO PEAD 20 MM, EM SOLO DE 2ª CATEGORIA. AF_01/2022</t>
  </si>
  <si>
    <t>PERFURAÇÃO HORIZONTAL DIRECIONAL E INSTALAÇÃO DE TUBULAÇÃO PEAD 20 MM, EM SOLO MOLE. AF_01/2022</t>
  </si>
  <si>
    <t>PERFURAÇÃO HORIZONTAL DIRECIONAL E INSTALAÇÃO DE TUBULAÇÃO PEAD 200 MM, EM SOLO DE 1ª CATEGORIA. AF_01/2022</t>
  </si>
  <si>
    <t>PERFURAÇÃO HORIZONTAL DIRECIONAL E INSTALAÇÃO DE TUBULAÇÃO PEAD 200 MM, EM SOLO DE 2ª CATEGORIA. AF_01/2022</t>
  </si>
  <si>
    <t>PERFURAÇÃO HORIZONTAL DIRECIONAL E INSTALAÇÃO DE TUBULAÇÃO PEAD 200 MM, EM SOLO MOLE. AF_01/2022</t>
  </si>
  <si>
    <t>PERFURAÇÃO HORIZONTAL DIRECIONAL E INSTALAÇÃO DE TUBULAÇÃO PEAD 225 MM, EM SOLO DE 1ª CATEGORIA. AF_01/2022</t>
  </si>
  <si>
    <t>PERFURAÇÃO HORIZONTAL DIRECIONAL E INSTALAÇÃO DE TUBULAÇÃO PEAD 225 MM, EM SOLO DE 2ª CATEGORIA. AF_01/2022</t>
  </si>
  <si>
    <t>PERFURAÇÃO HORIZONTAL DIRECIONAL E INSTALAÇÃO DE TUBULAÇÃO PEAD 225 MM, EM SOLO MOLE. AF_01/2022</t>
  </si>
  <si>
    <t>PERFURAÇÃO HORIZONTAL DIRECIONAL E INSTALAÇÃO DE TUBULAÇÃO PEAD 250 MM, EM SOLO DE 1ª CATEGORIA. AF_01/2022</t>
  </si>
  <si>
    <t>PERFURAÇÃO HORIZONTAL DIRECIONAL E INSTALAÇÃO DE TUBULAÇÃO PEAD 250 MM, EM SOLO DE 2ª CATEGORIA. AF_01/2022</t>
  </si>
  <si>
    <t>PERFURAÇÃO HORIZONTAL DIRECIONAL E INSTALAÇÃO DE TUBULAÇÃO PEAD 250 MM, EM SOLO MOLE. AF_01/2022</t>
  </si>
  <si>
    <t>PERFURAÇÃO HORIZONTAL DIRECIONAL E INSTALAÇÃO DE TUBULAÇÃO PEAD 280 MM, EM SOLO DE 1ª CATEGORIA. AF_01/2022</t>
  </si>
  <si>
    <t>PERFURAÇÃO HORIZONTAL DIRECIONAL E INSTALAÇÃO DE TUBULAÇÃO PEAD 280 MM, EM SOLO DE 2ª CATEGORIA. AF_01/2022</t>
  </si>
  <si>
    <t>PERFURAÇÃO HORIZONTAL DIRECIONAL E INSTALAÇÃO DE TUBULAÇÃO PEAD 280 MM, EM SOLO MOLE. AF_01/2022</t>
  </si>
  <si>
    <t>PERFURAÇÃO HORIZONTAL DIRECIONAL E INSTALAÇÃO DE TUBULAÇÃO PEAD 315 MM, EM SOLO DE 1ª CATEGORIA. AF_01/2022</t>
  </si>
  <si>
    <t>PERFURAÇÃO HORIZONTAL DIRECIONAL E INSTALAÇÃO DE TUBULAÇÃO PEAD 315 MM, EM SOLO DE 2ª CATEGORIA. AF_01/2022</t>
  </si>
  <si>
    <t>PERFURAÇÃO HORIZONTAL DIRECIONAL E INSTALAÇÃO DE TUBULAÇÃO PEAD 315 MM, EM SOLO MOLE. AF_01/2022</t>
  </si>
  <si>
    <t>PERFURAÇÃO HORIZONTAL DIRECIONAL E INSTALAÇÃO DE TUBULAÇÃO PEAD 32 MM, EM SOLO DE 1ª CATEGORIA. AF_01/2022</t>
  </si>
  <si>
    <t>PERFURAÇÃO HORIZONTAL DIRECIONAL E INSTALAÇÃO DE TUBULAÇÃO PEAD 32 MM, EM SOLO DE 2ª CATEGORIA. AF_01/2022</t>
  </si>
  <si>
    <t>PERFURAÇÃO HORIZONTAL DIRECIONAL E INSTALAÇÃO DE TUBULAÇÃO PEAD 32 MM, EM SOLO MOLE. AF_01/2022</t>
  </si>
  <si>
    <t>PERFURAÇÃO HORIZONTAL DIRECIONAL E INSTALAÇÃO DE TUBULAÇÃO PEAD 355 MM, EM SOLO DE 1ª CATEGORIA. AF_01/2022</t>
  </si>
  <si>
    <t>PERFURAÇÃO HORIZONTAL DIRECIONAL E INSTALAÇÃO DE TUBULAÇÃO PEAD 355 MM, EM SOLO DE 2ª CATEGORIA. AF_01/2022</t>
  </si>
  <si>
    <t>PERFURAÇÃO HORIZONTAL DIRECIONAL E INSTALAÇÃO DE TUBULAÇÃO PEAD 355 MM, EM SOLO MOLE. AF_01/2022</t>
  </si>
  <si>
    <t>PERFURAÇÃO HORIZONTAL DIRECIONAL E INSTALAÇÃO DE TUBULAÇÃO PEAD 400 MM, EM SOLO DE 1ª CATEGORIA. AF_01/2022</t>
  </si>
  <si>
    <t>PERFURAÇÃO HORIZONTAL DIRECIONAL E INSTALAÇÃO DE TUBULAÇÃO PEAD 400 MM, EM SOLO DE 2ª CATEGORIA. AF_01/2022</t>
  </si>
  <si>
    <t>PERFURAÇÃO HORIZONTAL DIRECIONAL E INSTALAÇÃO DE TUBULAÇÃO PEAD 400 MM, EM SOLO MOLE. AF_01/2022</t>
  </si>
  <si>
    <t>PERFURAÇÃO HORIZONTAL DIRECIONAL E INSTALAÇÃO DE TUBULAÇÃO PEAD 450 MM, EM SOLO DE 1ª CATEGORIA. AF_01/2022</t>
  </si>
  <si>
    <t>PERFURAÇÃO HORIZONTAL DIRECIONAL E INSTALAÇÃO DE TUBULAÇÃO PEAD 450 MM, EM SOLO DE 2ª CATEGORIA. AF_01/2022</t>
  </si>
  <si>
    <t>PERFURAÇÃO HORIZONTAL DIRECIONAL E INSTALAÇÃO DE TUBULAÇÃO PEAD 450 MM, EM SOLO MOLE. AF_01/2022</t>
  </si>
  <si>
    <t>PERFURAÇÃO HORIZONTAL DIRECIONAL E INSTALAÇÃO DE TUBULAÇÃO PEAD 50 MM, EM SOLO DE 1ª CATEGORIA. AF_01/2022</t>
  </si>
  <si>
    <t>PERFURAÇÃO HORIZONTAL DIRECIONAL E INSTALAÇÃO DE TUBULAÇÃO PEAD 50 MM, EM SOLO DE 2ª CATEGORIA. AF_01/2022</t>
  </si>
  <si>
    <t>PERFURAÇÃO HORIZONTAL DIRECIONAL E INSTALAÇÃO DE TUBULAÇÃO PEAD 50 MM, EM SOLO MOLE. AF_01/2022</t>
  </si>
  <si>
    <t>PERFURAÇÃO HORIZONTAL DIRECIONAL E INSTALAÇÃO DE TUBULAÇÃO PEAD 500 MM, EM SOLO DE 1ª CATEGORIA. AF_01/2022</t>
  </si>
  <si>
    <t>PERFURAÇÃO HORIZONTAL DIRECIONAL E INSTALAÇÃO DE TUBULAÇÃO PEAD 500 MM, EM SOLO DE 2ª CATEGORIA. AF_01/2022</t>
  </si>
  <si>
    <t>PERFURAÇÃO HORIZONTAL DIRECIONAL E INSTALAÇÃO DE TUBULAÇÃO PEAD 500 MM, EM SOLO MOLE. AF_01/2022</t>
  </si>
  <si>
    <t>PERFURAÇÃO HORIZONTAL DIRECIONAL E INSTALAÇÃO DE TUBULAÇÃO PEAD 560 MM, EM SOLO DE 1ª CATEGORIA. AF_01/2022</t>
  </si>
  <si>
    <t>PERFURAÇÃO HORIZONTAL DIRECIONAL E INSTALAÇÃO DE TUBULAÇÃO PEAD 560 MM, EM SOLO DE 2ª CATEGORIA. AF_01/2022</t>
  </si>
  <si>
    <t>PERFURAÇÃO HORIZONTAL DIRECIONAL E INSTALAÇÃO DE TUBULAÇÃO PEAD 560 MM, EM SOLO MOLE. AF_01/2022</t>
  </si>
  <si>
    <t>PERFURAÇÃO HORIZONTAL DIRECIONAL E INSTALAÇÃO DE TUBULAÇÃO PEAD 63 MM, EM SOLO DE 1ª CATEGORIA. AF_01/2022</t>
  </si>
  <si>
    <t>PERFURAÇÃO HORIZONTAL DIRECIONAL E INSTALAÇÃO DE TUBULAÇÃO PEAD 63 MM, EM SOLO DE 2ª CATEGORIA. AF_01/2022</t>
  </si>
  <si>
    <t>PERFURAÇÃO HORIZONTAL DIRECIONAL E INSTALAÇÃO DE TUBULAÇÃO PEAD 63 MM, EM SOLO MOLE. AF_01/2022</t>
  </si>
  <si>
    <t>PERFURAÇÃO HORIZONTAL DIRECIONAL E INSTALAÇÃO DE TUBULAÇÃO PEAD 630 MM, EM SOLO DE 1ª CATEGORIA. AF_01/2022</t>
  </si>
  <si>
    <t>PERFURAÇÃO HORIZONTAL DIRECIONAL E INSTALAÇÃO DE TUBULAÇÃO PEAD 630 MM, EM SOLO DE 2ª CATEGORIA. AF_01/2022</t>
  </si>
  <si>
    <t>PERFURAÇÃO HORIZONTAL DIRECIONAL E INSTALAÇÃO DE TUBULAÇÃO PEAD 630 MM, EM SOLO MOLE. AF_01/2022</t>
  </si>
  <si>
    <t>PERFURAÇÃO HORIZONTAL DIRECIONAL E INSTALAÇÃO DE TUBULAÇÃO PEAD 710 MM, EM SOLO DE 1ª CATEGORIA. AF_01/2022</t>
  </si>
  <si>
    <t>PERFURAÇÃO HORIZONTAL DIRECIONAL E INSTALAÇÃO DE TUBULAÇÃO PEAD 710 MM, EM SOLO DE 2ª CATEGORIA. AF_01/2022</t>
  </si>
  <si>
    <t>PERFURAÇÃO HORIZONTAL DIRECIONAL E INSTALAÇÃO DE TUBULAÇÃO PEAD 710 MM, EM SOLO MOLE. AF_01/2022</t>
  </si>
  <si>
    <t>PERFURAÇÃO HORIZONTAL DIRECIONAL E INSTALAÇÃO DE TUBULAÇÃO PEAD 75 MM, EM SOLO DE 1ª CATEGORIA. AF_01/2022</t>
  </si>
  <si>
    <t>PERFURAÇÃO HORIZONTAL DIRECIONAL E INSTALAÇÃO DE TUBULAÇÃO PEAD 75 MM, EM SOLO DE 2ª CATEGORIA. AF_01/2022</t>
  </si>
  <si>
    <t>PERFURAÇÃO HORIZONTAL DIRECIONAL E INSTALAÇÃO DE TUBULAÇÃO PEAD 75 MM, EM SOLO MOLE. AF_01/2022</t>
  </si>
  <si>
    <t>PERFURAÇÃO HORIZONTAL DIRECIONAL E INSTALAÇÃO DE TUBULAÇÃO PEAD 800 MM, EM SOLO DE 1ª CATEGORIA. AF_01/2022</t>
  </si>
  <si>
    <t>PERFURAÇÃO HORIZONTAL DIRECIONAL E INSTALAÇÃO DE TUBULAÇÃO PEAD 800 MM, EM SOLO DE 2ª CATEGORIA. AF_01/2022</t>
  </si>
  <si>
    <t>PERFURAÇÃO HORIZONTAL DIRECIONAL E INSTALAÇÃO DE TUBULAÇÃO PEAD 800 MM, EM SOLO MOLE. AF_01/2022</t>
  </si>
  <si>
    <t>PERFURAÇÃO HORIZONTAL DIRECIONAL E INSTALAÇÃO DE TUBULAÇÃO PEAD 90 MM, EM SOLO DE 1ª CATEGORIA. AF_01/2022</t>
  </si>
  <si>
    <t>PERFURAÇÃO HORIZONTAL DIRECIONAL E INSTALAÇÃO DE TUBULAÇÃO PEAD 90 MM, EM SOLO DE 2ª CATEGORIA. AF_01/2022</t>
  </si>
  <si>
    <t>PERFURAÇÃO HORIZONTAL DIRECIONAL E INSTALAÇÃO DE TUBULAÇÃO PEAD 90 MM, EM SOLO MOLE. AF_01/2022</t>
  </si>
  <si>
    <t>Pintura Externa</t>
  </si>
  <si>
    <t>APLICAÇÃO MANUAL DE FUNDO SELADOR ACRÍLICO EM PANOS CEGOS DE FACHADA (SEM PRESENÇA DE VÃOS) DE EDIFÍCIOS DE MÚLTIPLOS PAVIMENTOS. AF_03/2024</t>
  </si>
  <si>
    <t>APLICAÇÃO MANUAL DE FUNDO SELADOR ACRÍLICO EM PANOS COM PRESENÇA DE VÃOS DE EDIFÍCIOS DE MÚLTIPLOS PAVIMENTOS. AF_03/2024</t>
  </si>
  <si>
    <t>APLICAÇÃO MANUAL DE FUNDO SELADOR ACRÍLICO EM PAREDES EXTERNAS DE CASAS.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</si>
  <si>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</si>
  <si>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</si>
  <si>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MASSA ACRÍLICA EM PANOS DE FACHADA COM PRESENÇA DE VÃOS, DE EDIFÍCIOS DE MÚLTIPLOS PAVIMENTOS,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</si>
  <si>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</si>
  <si>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DUAS DEMÃOS. AF_03/2024</t>
  </si>
  <si>
    <t>APLICAÇÃO MANUAL DE MASSA ACRÍLICA EM PANOS DE FACHADA SEM PRESENÇA DE VÃOS, DE EDIFÍCIOS DE MÚLTIPLOS PAVIMENTOS, UMA DEMÃO. AF_03/2024</t>
  </si>
  <si>
    <t>APLICAÇÃO MANUAL DE MASSA ACRÍLICA EM PAREDES EXTERNAS DE CASAS, DUAS DEMÃOS. AF_03/2024</t>
  </si>
  <si>
    <t>APLICAÇÃO MANUAL DE MASSA ACRÍLICA EM PAREDES EXTERNAS DE CASAS, UMA DEMÃO. AF_03/2024</t>
  </si>
  <si>
    <t>APLICAÇÃO MANUAL DE MASSA ACRÍLICA EM SUPERFÍCIES EXTERNAS DE SACADA DE EDIFÍCIOS DE MÚLTIPLOS PAVIMENTOS, DUAS DEMÃOS. AF_03/2024</t>
  </si>
  <si>
    <t>APLICAÇÃO MANUAL DE MASSA ACRÍLICA EM SUPERFÍCIES EXTERNAS DE SACADA DE EDIFÍCIOS DE MÚLTIPLOS PAVIMENTOS, UMA DEMÃO. AF_03/2024</t>
  </si>
  <si>
    <t>APLICAÇÃO MANUAL DE MASSA ACRÍLICA EM SUPERFÍCIES INTERNAS DE SACADA DE EDIFÍCIOS DE MÚLTIPLOS PAVIMENTOS, DUAS DEMÃOS. AF_03/2024</t>
  </si>
  <si>
    <t>APLICAÇÃO MANUAL DE MASSA ACRÍLICA EM SUPERFÍCIES INTERNAS DE SACADA DE EDIFÍCIOS DE MÚLTIPLOS PAVIMENTOS, UMA DEMÃO. AF_03/2024</t>
  </si>
  <si>
    <t>APLICAÇÃO MANUAL DE PINTURA COM TINTA TEXTURIZADA ACRÍLICA EM MOLDURAS DE EPS. AF_03/2024</t>
  </si>
  <si>
    <t>APLICAÇÃO MANUAL DE PINTURA COM TINTA TEXTURIZADA ACRÍLICA EM PANOS CEGOS DE FACHADA (SEM PRESENÇA DE VÃOS) DE EDIFÍCIOS DE MÚLTIPLOS PAVIMENTOS, DUAS CORES. AF_03/2024</t>
  </si>
  <si>
    <t>APLICAÇÃO MANUAL DE PINTURA COM TINTA TEXTURIZADA ACRÍLICA EM PANOS CEGOS DE FACHADA (SEM PRESENÇA DE VÃOS) DE EDIFÍCIOS DE MÚLTIPLOS PAVIMENTOS, UMA COR. AF_03/2024</t>
  </si>
  <si>
    <t>APLICAÇÃO MANUAL DE PINTURA COM TINTA TEXTURIZADA ACRÍLICA EM PANOS COM PRESENÇA DE VÃOS DE EDIFÍCIOS DE MÚLTIPLOS PAVIMENTOS, DUAS CORES. AF_03/2024</t>
  </si>
  <si>
    <t>APLICAÇÃO MANUAL DE PINTURA COM TINTA TEXTURIZADA ACRÍLICA EM PANOS COM PRESENÇA DE VÃOS DE EDIFÍCIOS DE MÚLTIPLOS PAVIMENTOS, UMA COR. AF_03/2024</t>
  </si>
  <si>
    <t>APLICAÇÃO MANUAL DE PINTURA COM TINTA TEXTURIZADA ACRÍLICA EM PAREDES EXTERNAS DE CASAS, DUAS CORES. AF_03/2024</t>
  </si>
  <si>
    <t>APLICAÇÃO MANUAL DE PINTURA COM TINTA TEXTURIZADA ACRÍLICA EM PAREDES EXTERNAS DE CASAS, UMA COR. AF_03/2024</t>
  </si>
  <si>
    <t>APLICAÇÃO MANUAL DE PINTURA COM TINTA TEXTURIZADA ACRÍLICA EM SUPERFÍCIES EXTERNAS DE SACADA DE EDIFÍCIOS DE MÚLTIPLOS PAVIMENTOS, DUAS CORES.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</si>
  <si>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</si>
  <si>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DUAS CORES. AF_03/2024</t>
  </si>
  <si>
    <t>APLICAÇÃO MANUAL DE PINTURA COM TINTA TEXTURIZADA ACRÍLICA EM SUPERFÍCIES INTERNAS DA SACADA DE EDIFÍCIOS DE MÚLTIPLOS PAVIMENTOS, UMA COR. AF_03/2024</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</si>
  <si>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</si>
  <si>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</si>
  <si>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PAREDE EXTERNAS DE CASAS,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</si>
  <si>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</si>
  <si>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</si>
  <si>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Pintura Interna</t>
  </si>
  <si>
    <t>EMASSAMENTO COM MASSA LÁTEX, APLICAÇÃO EM PAREDE, DUAS DEMÃOS, LIXAMENTO MANUAL. AF_04/2023</t>
  </si>
  <si>
    <t>EMASSAMENTO COM MASSA LÁTEX, APLICAÇÃO EM PAREDE, DUAS DEMÃOS, LIXAMENTO MECANIZADO. AF_04/2023</t>
  </si>
  <si>
    <t>EMASSAMENTO COM MASSA LÁTEX, APLICAÇÃO EM PAREDE, UMA DEMÃO, LIXAMENTO MANUAL. AF_04/2023</t>
  </si>
  <si>
    <t>EMASSAMENTO COM MASSA LÁTEX, APLICAÇÃO EM PAREDE, UMA DEMÃO, LIXAMENTO MECANIZADO. AF_04/2023</t>
  </si>
  <si>
    <t>EMASSAMENTO COM MASSA LÁTEX, APLICAÇÃO EM TETO, DUAS DEMÃOS, LIXAMENTO MANUAL. AF_04/2023</t>
  </si>
  <si>
    <t>EMASSAMENTO COM MASSA LÁTEX, APLICAÇÃO EM TETO, DUAS DEMÃOS, LIXAMENTO MECANIZADO. AF_04/2023</t>
  </si>
  <si>
    <t>EMASSAMENTO COM MASSA LÁTEX, APLICAÇÃO EM TETO, UMA DEMÃO, LIXAMENTO MANUAL. AF_04/2023</t>
  </si>
  <si>
    <t>EMASSAMENTO COM MASSA LÁTEX, APLICAÇÃO EM TETO, UMA DEMÃO, LIXAMENTO MECANIZADO. AF_04/2023</t>
  </si>
  <si>
    <t>FUNDO SELADOR ACRÍLICO, APLICAÇÃO MANUAL EM PAREDE, UMA DEMÃO. AF_04/2023</t>
  </si>
  <si>
    <t>FUNDO SELADOR ACRÍLICO, APLICAÇÃO MANUAL EM TETO, UMA DEMÃO. AF_04/2023</t>
  </si>
  <si>
    <t>FUNDO SELADOR ACRÍLICO, APLICAÇÃO MECÂNICA EM PAREDE, UMA DEMÃO. AF_04/2023</t>
  </si>
  <si>
    <t>FUNDO SELADOR ACRÍLICO, APLICAÇÃO MECÂNICA EM TETO, UMA DEMÃO. AF_04/2023</t>
  </si>
  <si>
    <t>PINTURA LÁTEX ACRÍLICA ECONÔMICA, APLICAÇÃO MANUAL EM PAREDES, DUAS DEMÃOS. AF_04/2023</t>
  </si>
  <si>
    <t>PINTURA LÁTEX ACRÍLICA ECONÔMICA, APLICAÇÃO MANUAL EM TETO, DUAS DEMÃOS. AF_04/2023</t>
  </si>
  <si>
    <t>PINTURA LÁTEX ACRÍLICA ECONÔMICA, APLICAÇÃO MECÂNICA EM PAREDES, DUAS DEMÃOS. AF_04/2023</t>
  </si>
  <si>
    <t>PINTURA LÁTEX ACRÍLICA ECONÔMICA, APLICAÇÃO MECÂNICA EM TETO, DUAS DEMÃOS. AF_04/2023</t>
  </si>
  <si>
    <t>PINTURA LÁTEX ACRÍLICA PREMIUM, APLICAÇÃO MANUAL EM PAREDES, DUAS DEMÃOS. AF_04/2023</t>
  </si>
  <si>
    <t>PINTURA LÁTEX ACRÍLICA PREMIUM, APLICAÇÃO MANUAL EM TETO, DUAS DEMÃOS. AF_04/2023</t>
  </si>
  <si>
    <t>PINTURA LÁTEX ACRÍLICA STANDARD, APLICAÇÃO MANUAL EM PAREDES, DUAS DEMÃOS. AF_04/2023</t>
  </si>
  <si>
    <t>PINTURA LÁTEX ACRÍLICA STANDARD, APLICAÇÃO MANUAL EM TETO, DUAS DEMÃOS. AF_04/2023</t>
  </si>
  <si>
    <t>TEXTURA ACRÍLICA, APLICAÇÃO MANUAL EM PAREDE, UMA DEMÃO. AF_04/2023</t>
  </si>
  <si>
    <t>TEXTURA ACRÍLICA, APLICAÇÃO MANUAL EM TETO, UMA DEMÃO. AF_04/2023</t>
  </si>
  <si>
    <t>Pintura em Madeira</t>
  </si>
  <si>
    <t>APLICAÇÃO MASSA ACRÍLICA PARA MADEIRA, PARA PINTURA COM TINTA DE ACABAMENTO (PIGMENTADA). AF_01/2021</t>
  </si>
  <si>
    <t>APLICAÇÃO MASSA ALQUÍDICA PARA MADEIRA, PARA PINTURA COM TINTA DE ACABAMENTO (PIGMENTADA). AF_01/2021</t>
  </si>
  <si>
    <t>APLICAÇÃO MASSA EPÓXI PARA MADEIRA, PARA PINTURA COM TINTA PU DE ACABAMENTO (PIGMENTADA). AF_01/2021</t>
  </si>
  <si>
    <t>LIXAMENTO DE MADEIRA PARA APLICAÇÃO DE FUNDO OU PINTURA. AF_01/2021</t>
  </si>
  <si>
    <t>LIXAMENTO DE MASSA PARA MADEIRA. AF_01/2021</t>
  </si>
  <si>
    <t>PINTURA FUNDO NIVELADOR ACRÍLICO BRANCO EM MADEIRA. AF_01/2021</t>
  </si>
  <si>
    <t>PINTURA FUNDO NIVELADOR ALQUÍDICO BRANCO EM MADEIRA. AF_01/2021</t>
  </si>
  <si>
    <t>PINTURA FUNDO NIVELADOR ALQUÍDICO INCOLOR EM MADEIRA. AF_01/2021</t>
  </si>
  <si>
    <t>PINTURA FUNDO NIVELADOR POLIURETÂNICO BRANCO EM MADEIRA. AF_01/2021</t>
  </si>
  <si>
    <t>PINTURA FUNDO NIVELADOR POLIURETÂNICO INCOLOR EM MADEIRA. AF_01/2021</t>
  </si>
  <si>
    <t>PINTURA IMUNIZANTE PARA MADEIRA, 1 DEMÃO. AF_01/2021</t>
  </si>
  <si>
    <t>PINTURA IMUNIZANTE PARA MADEIRA, 2 DEMÃOS. AF_01/2021</t>
  </si>
  <si>
    <t>PINTURA TINTA DE ACABAMENTO (PIGMENTADA) A ÓLEO EM MADEIRA, 1 DEMÃO. AF_01/2021</t>
  </si>
  <si>
    <t>PINTURA TINTA DE ACABAMENTO (PIGMENTADA) A ÓLEO EM MADEIRA, 2 DEMÃOS. AF_01/2021</t>
  </si>
  <si>
    <t>PINTURA TINTA DE ACABAMENTO (PIGMENTADA) A ÓLEO EM MADEIRA, 3 DEMÃOS. AF_01/2021</t>
  </si>
  <si>
    <t>PINTURA TINTA DE ACABAMENTO (PIGMENTADA) ESMALTE BASE ÁGUA EM MADEIRA, 1 DEMÃO. AF_01/2021</t>
  </si>
  <si>
    <t>PINTURA TINTA DE ACABAMENTO (PIGMENTADA) ESMALTE BASE ÁGUA EM MADEIRA, 2 DEMÃOS. AF_01/2021</t>
  </si>
  <si>
    <t>PINTURA TINTA DE ACABAMENTO (PIGMENTADA) ESMALTE BASE ÁGUA EM MADEIRA, 3 DEMÃOS. AF_01/2021</t>
  </si>
  <si>
    <t>PINTURA TINTA DE ACABAMENTO (PIGMENTADA) ESMALTE SINTÉTICO ACETINADO EM MADEIRA, 1 DEMÃO. AF_01/2021</t>
  </si>
  <si>
    <t>PINTURA TINTA DE ACABAMENTO (PIGMENTADA) ESMALTE SINTÉTICO ACETINADO EM MADEIRA, 2 DEMÃOS. AF_01/2021</t>
  </si>
  <si>
    <t>PINTURA TINTA DE ACABAMENTO (PIGMENTADA) ESMALTE SINTÉTICO ACETINADO EM MADEIRA, 3 DEMÃOS. AF_01/2021</t>
  </si>
  <si>
    <t>PINTURA TINTA DE ACABAMENTO (PIGMENTADA) ESMALTE SINTÉTICO BRILHANTE EM MADEIRA, 1 DEMÃO. AF_01/2021</t>
  </si>
  <si>
    <t>PINTURA TINTA DE ACABAMENTO (PIGMENTADA) ESMALTE SINTÉTICO BRILHANTE EM MADEIRA, 2 DEMÃOS. AF_01/2021</t>
  </si>
  <si>
    <t>PINTURA TINTA DE ACABAMENTO (PIGMENTADA) ESMALTE SINTÉTICO BRILHANTE EM MADEIRA, 3 DEMÃOS. AF_01/2021</t>
  </si>
  <si>
    <t>PINTURA TINTA DE ACABAMENTO (PIGMENTADA) ESMALTE SINTÉTICO FOSCO EM MADEIRA, 1 DEMÃO. AF_01/2021</t>
  </si>
  <si>
    <t>PINTURA TINTA DE ACABAMENTO (PIGMENTADA) ESMALTE SINTÉTICO FOSCO EM MADEIRA, 2 DEMÃOS. AF_01/2021</t>
  </si>
  <si>
    <t>PINTURA TINTA DE ACABAMENTO (PIGMENTADA) ESMALTE SINTÉTICO FOSCO EM MADEIRA, 3 DEMÃOS. AF_01/2021</t>
  </si>
  <si>
    <t>PINTURA TINTA DE ACABAMENTO (PIGMENTADA) POLIURETÂNICA EM MADEIRA, 1 DEMÃO. AF_01/2021</t>
  </si>
  <si>
    <t>PINTURA TINTA DE ACABAMENTO (PIGMENTADA) POLIURETÂNICA EM MADEIRA, 2 DEMÃOS. AF_01/2021</t>
  </si>
  <si>
    <t>PINTURA TINTA DE ACABAMENTO (PIGMENTADA) POLIURETÂNICA EM MADEIRA, 3 DEMÃOS. AF_01/2021</t>
  </si>
  <si>
    <t>PINTURA VERNIZ (INCOLOR) ALQUÍDICO EM MADEIRA, USO INTERNO E EXTERNO, 1 DEMÃO. AF_01/2021</t>
  </si>
  <si>
    <t>PINTURA VERNIZ (INCOLOR) ALQUÍDICO EM MADEIRA, USO INTERNO E EXTERNO, 2 DEMÃOS. AF_01/2021</t>
  </si>
  <si>
    <t>PINTURA VERNIZ (INCOLOR) ALQUÍDICO EM MADEIRA, USO INTERNO E EXTERNO, 3 DEMÃOS. AF_01/2021</t>
  </si>
  <si>
    <t>PINTURA VERNIZ (INCOLOR) ALQUÍDICO EM MADEIRA, USO INTERNO, 1 DEMÃO. AF_01/2021</t>
  </si>
  <si>
    <t>PINTURA VERNIZ (INCOLOR) ALQUÍDICO EM MADEIRA, USO INTERNO, 2 DEMÃOS. AF_01/2021</t>
  </si>
  <si>
    <t>PINTURA VERNIZ (INCOLOR) ALQUÍDICO EM MADEIRA, USO INTERNO, 3 DEMÃOS. AF_01/2021</t>
  </si>
  <si>
    <t>PINTURA VERNIZ (INCOLOR) POLIURETÂNICO (RESINA ALQUÍDICA MODIFICADA) EM MADEIRA, 1 DEMÃO. AF_01/2021</t>
  </si>
  <si>
    <t>PINTURA VERNIZ (INCOLOR) POLIURETÂNICO (RESINA ALQUÍDICA MODIFICADA) EM MADEIRA, 2 DEMÃOS. AF_01/2021</t>
  </si>
  <si>
    <t>PINTURA VERNIZ (INCOLOR) POLIURETÂNICO (RESINA ALQUÍDICA MODIFICADA) EM MADEIRA, 3 DEMÃOS. AF_01/2021</t>
  </si>
  <si>
    <t>PINTURA VERNIZ (INCOLOR) POLIURETÂNICO (RESINA POLIURETÂNICA) EM MADEIRA, 1 DEMÃO. AF_01/2021</t>
  </si>
  <si>
    <t>PINTURA VERNIZ (INCOLOR) POLIURETÂNICO (RESINA POLIURETÂNICA) EM MADEIRA, 2 DEMÃOS. AF_01/2021</t>
  </si>
  <si>
    <t>PINTURA VERNIZ (INCOLOR) POLIURETÂNICO (RESINA POLIURETÂNICA) EM MADEIRA, 3 DEMÃOS. AF_01/2021</t>
  </si>
  <si>
    <t>Pintura em Superfícies Metálicas</t>
  </si>
  <si>
    <t>COLOCAÇÃO DE FITA PROTETORA PARA PINTURA. AF_01/2020</t>
  </si>
  <si>
    <t>JATEAMENTO ABRASIVO COM GRANALHA DE AÇO EM PERFIL METÁLICO EM FÁBRICA. AF_01/2020</t>
  </si>
  <si>
    <t>LIXAMENTO MANUAL EM SUPERFÍCIES METÁLICAS EM OBRA. AF_01/2020</t>
  </si>
  <si>
    <t>PINTURA COM TINTA ACRÍLICA DE ACABAMENTO APLICADA A ROLO OU PINCEL SOBRE SUPERFÍCIES METÁLICAS (EXCETO PERFIL) EXECUTADO EM OBRA (02 DEMÃOS). AF_01/2020</t>
  </si>
  <si>
    <t>PINTURA COM TINTA ACRÍLICA DE ACABAMENTO APLICADA A ROLO OU PINCEL SOBRE SUPERFÍCIES METÁLICAS (EXCETO PERFIL) EXECUTADO EM OBRA (POR DEMÃO). AF_01/2020</t>
  </si>
  <si>
    <t>PINTURA COM TINTA ACRÍLICA DE ACABAMENTO PULVERIZADA SOBRE SUPERFÍCIES METÁLICAS (EXCETO PERFIL) EXECUTADO EM OBRA (02 DEMÃOS). AF_01/2020_PE</t>
  </si>
  <si>
    <t>PINTURA COM TINTA ACRÍLICA DE ACABAMENTO PULVERIZADA SOBRE SUPERFÍCIES METÁLICAS (EXCETO PERFIL) EXECUTADO EM OBRA (POR DEMÃO). AF_01/2020_PE</t>
  </si>
  <si>
    <t>PINTURA COM TINTA ACRÍLICA DE FUNDO APLICADA A ROLO OU PINCEL SOBRE SUPERFÍCIES METÁLICAS (EXCETO PERFIL) EXECUTADO EM OBRA (POR DEMÃO). AF_01/2020</t>
  </si>
  <si>
    <t>PINTURA COM TINTA ACRÍLICA DE FUNDO PULVERIZADA SOBRE SUPERFÍCIES METÁLICAS (EXCETO PERFIL) EXECUTADO EM OBRA (POR DEMÃO). AF_01/2020_PE</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</si>
  <si>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</si>
  <si>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(02 DEMÃOS).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</si>
  <si>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</si>
  <si>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</si>
  <si>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(02 DEMÃOS). AF_01/2020_PE</t>
  </si>
  <si>
    <t>PINTURA COM TINTA ALQUÍDICA DE ACABAMENTO (ESMALTE SINTÉTICO ACETINADO) PULVERIZADA SOBRE SUPERFÍCIES METÁLICAS (EXCETO PERFIL) EXECUTADO EM OBRA (POR DEMÃO). AF_01/2020_PE</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</si>
  <si>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</si>
  <si>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(02 DEMÃOS).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</si>
  <si>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</si>
  <si>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</si>
  <si>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(02 DEMÃOS). AF_01/2020_PE</t>
  </si>
  <si>
    <t>PINTURA COM TINTA ALQUÍDICA DE ACABAMENTO (ESMALTE SINTÉTICO BRILHANTE) PULVERIZADA SOBRE SUPERFÍCIES METÁLICAS (EXCETO PERFIL) EXECUTADO EM OBRA (POR DEMÃO). AF_01/2020_PE</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</si>
  <si>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</si>
  <si>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(02 DEMÃOS). AF_01/2020</t>
  </si>
  <si>
    <t>PINTURA COM TINTA ALQUÍDICA DE ACABAMENTO (ESMALTE SINTÉTICO FOSCO) APLICADA A ROLO OU PINCEL SOBRE SUPERFÍCIES METÁLICAS (EXCETO PERFIL) EXECUTADO EM OBRA (POR DEMÃO). AF_01/2020</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</si>
  <si>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</si>
  <si>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(02 DEMÃOS). AF_01/2020_PE</t>
  </si>
  <si>
    <t>PINTURA COM TINTA ALQUÍDICA DE ACABAMENTO (ESMALTE SINTÉTICO FOSCO) PULVERIZADA SOBRE SUPERFÍCIES METÁLICAS (EXCETO PERFIL) EXECUTADO EM OBRA (POR DEMÃO). AF_01/2020_PE</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</si>
  <si>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</si>
  <si>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</si>
  <si>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</si>
  <si>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</si>
  <si>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</si>
  <si>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</si>
  <si>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</si>
  <si>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</si>
  <si>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ACABAMENTO APLICADA A ROLO OU PINCEL SOBRE PERFIL METÁLICO EXECUTADO EM FÁBRICA (02 DEMÃOS). AF_01/2020</t>
  </si>
  <si>
    <t>PINTURA COM TINTA EPOXÍDICA DE ACABAMENTO APLICADA A ROLO OU PINCEL SOBRE PERFIL METÁLICO EXECUTADO EM FÁBRICA (POR DEMÃO). AF_01/2020</t>
  </si>
  <si>
    <t>PINTURA COM TINTA EPOXÍDICA DE ACABAMENTO PULVERIZADA SOBRE PERFIL METÁLICO EXECUTADO EM FÁBRICA (02 DEMÃOS). AF_01/2020_PE</t>
  </si>
  <si>
    <t>PINTURA COM TINTA EPOXÍDICA DE ACABAMENTO PULVERIZADA SOBRE PERFIL METÁLICO EXECUTADO EM FÁBRICA (POR DEMÃO). AF_01/2020_PE</t>
  </si>
  <si>
    <t>PINTURA COM TINTA EPOXÍDICA DE FUNDO APLICADA A ROLO OU PINCEL SOBRE PERFIL METÁLICO EXECUTADO EM FÁBRICA (POR DEMÃO). AF_01/2020</t>
  </si>
  <si>
    <t>PINTURA COM TINTA EPOXÍDICA DE FUNDO E ACABAMENTO APLICADA A ROLO OU PINCEL SOBRE PERFIL METÁLICO EXECUTADO EM FÁBRICA (POR DEMÃO). AF_01/2020</t>
  </si>
  <si>
    <t>PINTURA COM TINTA EPOXÍDICA DE FUNDO E ACABAMENTO PULVERIZADA SOBRE PERFIL METÁLICO EXECUTADO EM FÁBRICA (POR DEMÃO). AF_01/2020</t>
  </si>
  <si>
    <t>PINTURA COM TINTA EPOXÍDICA DE FUNDO PULVERIZADA SOBRE PERFIL METÁLICO EXECUTADO EM FÁBRICA (POR DEMÃO). AF_01/2020_PE</t>
  </si>
  <si>
    <t>PINTURA COM TINTA POLIURETÂNICA DE ACABAMENTO APLICADA A ROLO OU PINCEL SOBRE PERFIL METÁLICO EXECUTADO EM FÁBRICA (02 DEMÃOS). AF_01/2020</t>
  </si>
  <si>
    <t>PINTURA COM TINTA POLIURETÂNICA DE ACABAMENTO APLICADA A ROLO OU PINCEL SOBRE PERFIL METÁLICO EXECUTADO EM FÁBRICA (POR DEMÃO). AF_01/2020</t>
  </si>
  <si>
    <t>PINTURA COM TINTA POLIURETÂNICA DE ACABAMENTO PULVERIZADA SOBRE PERFIL METÁLICO EXECUTADO EM FÁBRICA (02 DEMÃOS). AF_01/2020</t>
  </si>
  <si>
    <t>PINTURA COM TINTA POLIURETÂNICA DE ACABAMENTO PULVERIZADA SOBRE PERFIL METÁLICO EXECUTADO EM FÁBRICA (POR DEMÃO). AF_01/2020</t>
  </si>
  <si>
    <t>Pintura para Pisos e para Sinalização Horizontal e Vertical</t>
  </si>
  <si>
    <t>ENCERAMENTO DE PISO EM MADEIRA. AF_05/2021</t>
  </si>
  <si>
    <t>PINTURA DE DEMARCAÇÃO DE QUADRA POLIESPORTIVA COM BORRACHA CLORADA, E = 5 CM, APLICAÇÃO MANUAL. AF_05/2021</t>
  </si>
  <si>
    <t>PINTURA DE DEMARCAÇÃO DE QUADRA POLIESPORTIVA COM TINTA ACRÍLICA, E = 5 CM, APLICAÇÃO MANUAL. AF_05/2021</t>
  </si>
  <si>
    <t>PINTURA DE DEMARCAÇÃO DE QUADRA POLIESPORTIVA COM TINTA EPÓXI, E = 5 CM, APLICAÇÃO MANUAL. AF_05/2021</t>
  </si>
  <si>
    <t>PINTURA DE DEMARCAÇÃO DE VAGA COM TINTA ACRÍLICA, E = 10 CM, APLICAÇÃO MANUAL. AF_05/2021</t>
  </si>
  <si>
    <t>PINTURA DE DEMARCAÇÃO DE VAGA COM TINTA ACRÍLICA, E = 10 CM, APLICAÇÃO MECÂNICA COM DEMARCADORA A TRAÇÃO MANUAL. AF_05/2021</t>
  </si>
  <si>
    <t>PINTURA DE DEMARCAÇÃO DE VAGA COM TINTA EPÓXI, E = 10 CM, APLICAÇÃO MANUAL. AF_05/2021</t>
  </si>
  <si>
    <t>PINTURA DE EIXO VIÁRIO COM TINTA RETRORREFLETIVA A BASE DE RESINA ACRÍLICA COM MICROESFERAS DE VIDRO, E = 10 CM, APLICAÇÃO MECÂNICA COM DEMARCADORA A TRAÇÃO MANUAL. AF_05/2021</t>
  </si>
  <si>
    <t>PINTURA DE EIXO VIÁRIO SOBRE ASFALTO COM TINTA RETRORREFLETIVA A BASE DE RESINA ACRÍLICA COM MICROESFERAS DE VIDRO, E = 10 CM, APLICAÇÃO MECÂNICA COM DEMARCADORA AUTOPROPELIDA. AF_05/2021</t>
  </si>
  <si>
    <t>PINTURA DE FAIXA DE PEDESTRE OU ZEBRADA COM TINTA ACRÍLICA, E = 30 CM, APLICAÇÃO MANUAL. AF_05/2021</t>
  </si>
  <si>
    <t>PINTURA DE FAIXA DE PEDESTRE OU ZEBRADA COM TINTA ACRÍLICA, E = 30 CM, APLICAÇÃO MECÂNICA COM DEMARCADORA A TRAÇÃO MANUAL. AF_05/2021</t>
  </si>
  <si>
    <t>PINTURA DE FAIXA DE PEDESTRE OU ZEBRADA COM TINTA EPÓXI, E = 30 CM, APLICAÇÃO MANUAL. AF_05/2021</t>
  </si>
  <si>
    <t>PINTURA DE FAIXA DE PEDESTRE OU ZEBRADA COM TINTA RETRORREFLETIVA A BASE DE RESINA ACRÍLICA COM MICROESFERAS DE VIDRO, E = 30 CM, APLICAÇÃO MECÂNICA COM DEMARCADORA A TRAÇÃO MANUAL. AF_05/2021</t>
  </si>
  <si>
    <t>PINTURA DE FAIXA DE PEDESTRE OU ZEBRADA TINTA RETRORREFLETIVA A BASE DE RESINA ACRÍLICA COM MICROESFERAS DE VIDRO, E = 30 CM, APLICAÇÃO MANUAL. AF_05/2021</t>
  </si>
  <si>
    <t>PINTURA DE MEIO-FIO COM TINTA BRANCA A BASE DE CAL (CAIAÇÃO). AF_05/2021</t>
  </si>
  <si>
    <t>PINTURA DE NÚMEROS E LETRAS PARA SINALIZAÇÃO HORIZONTAL, ALTURA 100 MM, APLICADOR SPRAY E MOLDE PLÁSTICO. AF_05/2021</t>
  </si>
  <si>
    <t>PINTURA DE PISO COM TINTA ACRÍLICA, APLICAÇÃO MANUAL, 2 DEMÃOS, INCLUSO FUNDO PREPARADOR. AF_05/2021</t>
  </si>
  <si>
    <t>PINTURA DE PISO COM TINTA ACRÍLICA, APLICAÇÃO MANUAL, 3 DEMÃOS, INCLUSO FUNDO PREPARADOR. AF_05/2021</t>
  </si>
  <si>
    <t>PINTURA DE PISO COM TINTA ACRÍLICA, APLICAÇÃO MECÂNICA, 2 DEMÃOS, INCLUSO FUNDO PREPARADOR. AF_05/2021</t>
  </si>
  <si>
    <t>PINTURA DE PISO COM TINTA EPÓXI, APLICAÇÃO MANUAL, 2 DEMÃOS, INCLUSO PRIMER EPÓXI. AF_05/2021</t>
  </si>
  <si>
    <t>PINTURA DE PISO COM TINTA EPÓXI, APLICAÇÃO MECÂNICA, 2 DEMÃOS. AF_05/2021</t>
  </si>
  <si>
    <t>PINTURA DE PISO DE PEDRAS DECORATIVAS COM VERNIZ DE POLIURETANO FOSCO, APLICAÇÃO MANUAL, 3 DEMÃOS. AF_05/2021</t>
  </si>
  <si>
    <t>PINTURA DE RODAPÉ COM TINTA EPÓXI, APLICAÇÃO MANUAL, 2 DEMÃOS, INCLUSÃO PRIMER EPÓXI. AF_05/2021</t>
  </si>
  <si>
    <t>PINTURA DE RODAPÉ EM PEDRA DECORATIVA COM VERNIZ DE POLIURETANO, APLICAÇÃO MANUAL, 3 DEMÃOS. AF_05/2021</t>
  </si>
  <si>
    <t>PINTURA DE SINALIZAÇÃO VERTICAL DE SEGURANÇA, FAIXAS AMARELA E PRETA, APLICAÇÃO MANUAL, 2 DEMÃOS. AF_05/2021</t>
  </si>
  <si>
    <t>PINTURA DE SÍMBOLO "BICICLETA" COM TINTA ACRÍLICA, UTILIZAÇÃO DE MOLDE PLÁSTICO E APLICAÇÃO MECÂNICA, 150X60 CM. AF_05/2021</t>
  </si>
  <si>
    <t>PINTURA DE SÍMBOLO "DEFICIENTE FÍSICO" COM TINTA ACRÍLICA, UTILIZAÇÃO DE MOLDE PLÁSTICO E APLICAÇÃO MECÂNICA, 120X120 CM. AF_05/2021</t>
  </si>
  <si>
    <t>PINTURA DE SÍMBOLO "GESTANTE" COM TINTA ACRÍLICA, UTILIZAÇÃO DE MOLDE PLÁSTICO E APLICAÇÃO MECÂNICA, 120X120 CM. AF_05/2021</t>
  </si>
  <si>
    <t>PINTURA DE SÍMBOLO "IDOSO" COM TINTA ACRÍLICA, UTILIZAÇÃO DE MOLDE PLÁSTICO E APLICAÇÃO MECÂNICA, 120X120 CM. AF_05/2021</t>
  </si>
  <si>
    <t>PINTURA DE SÍMBOLO "PEDESTRE" COM TINTA ACRÍLICA, UTILIZAÇÃO DE MOLDE PLÁSTICO E APLICAÇÃO MECÂNICA, 130X90 CM. AF_05/2021</t>
  </si>
  <si>
    <t>PINTURA DE SÍMBOLOS E TEXTOS COM TINTA ACRÍLICA, DEMARCAÇÃO COM FITA ADESIVA E APLICAÇÃO COM ROLO. AF_05/2021</t>
  </si>
  <si>
    <t>PINTURA HIDROFUGANTE COM SILICONE, APLICAÇÃO MANUAL, 2 DEMÃOS. AF_05/2021</t>
  </si>
  <si>
    <t>PREPARO DO PISO CIMENTADO PARA PINTURA - LIXAMENTO E LIMPEZA. AF_05/2021</t>
  </si>
  <si>
    <t>Pisos</t>
  </si>
  <si>
    <t>ACABAMENTO PARA PISO EM TACO DE MADEIRA. AF_09/2020</t>
  </si>
  <si>
    <t>ASSOALHO DE MADEIRA.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</si>
  <si>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</si>
  <si>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</si>
  <si>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LISO, ESPESSURA 4,0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</si>
  <si>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</si>
  <si>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</si>
  <si>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PISO CIMENTADO, TRAÇO 1:3 (CIMENTO E AREIA), ACABAMENTO RÚSTICO, ESPESSURA 4,0 CM, PREPARO MECÂNICO DA ARGAMASSA. AF_09/2020</t>
  </si>
  <si>
    <t>PISO DE BORRACHA CANELADO, ESPESSURA 3,5MM, FIXADO COM ADESIVO ACRÍLICO. AF_09/2020</t>
  </si>
  <si>
    <t>PISO DE BORRACHA ESPORTIVO, ESPESSURA 15MM, ASSENTADO COM ARGAMASSA. AF_09/2020</t>
  </si>
  <si>
    <t>PISO DE BORRACHA PASTILHADO, ESPESSURA 15MM, ASSENTADO COM ARGAMASSA. AF_09/2020</t>
  </si>
  <si>
    <t>PISO DE BORRACHA PASTILHADO, ESPESSURA 3,5MM, FIXADO COM ADESIVO ACRÍLICO. AF_09/2020</t>
  </si>
  <si>
    <t>PISO DE BORRACHA PASTILHADO/FRISADO, ESPESSURA 7MM, ASSENTADO COM ARGAMASSA. AF_09/2020</t>
  </si>
  <si>
    <t>PISO ELEVADO COM ESTRUTURA EM AÇO, COMPOSTO POR PEDESTAIS E LONGARINAS. AF_09/2020</t>
  </si>
  <si>
    <t>PISO ELEVADO COM ESTRUTURA EM AÇO, COMPOSTO SOMENTE POR PEDESTAIS. AF_09/2020</t>
  </si>
  <si>
    <t>PISO ELEVADO COM ESTRUTURA EM PLÁSTICO, COM REVESTIMENTO EM PORCELANATO. AF_09/2020</t>
  </si>
  <si>
    <t>PISO ELEVADO COM ESTRUTURA EM PLÁSTICO, PARA RECEBER REVESTIMENTO TEXTIL. AF_09/2020</t>
  </si>
  <si>
    <t>PISO EM CONCRETO 20 MPA PREPARO MECÂNICO, ESPESSURA 7CM. AF_09/2020</t>
  </si>
  <si>
    <t>PISO EM GRANILITE, MARMORITE OU GRANITINA EM AMBIENTES INTERNOS, COM ESPESSURA DE 8 MM, INCLUSO MISTURA EM BETONEIRA, COLOCAÇÃO DAS JUNTAS, APLICAÇÃO DO PISO, 4 POLIMENTOS COM POLITRIZ, ESTUCAMENTO, SELADOR E CERA. AF_06/2022</t>
  </si>
  <si>
    <t>PISO EM GRANITO APLICADO EM AMBIENTES INTERNOS. AF_09/2020</t>
  </si>
  <si>
    <t>PISO EM GRANITO APLICADO EM CALÇADAS OU PISOS EXTERNOS. AF_05/2020</t>
  </si>
  <si>
    <t>PISO EM LADRILHO HIDRÁULICO APLICADO EM AMBIENTES EXTERNOS. AF_05/2020</t>
  </si>
  <si>
    <t>PISO EM LADRILHO HIDRÁULICO APLICADO EM AMBIENTES INTERNOS DE ÁREA ENTRE 5 E 15 M², INCLUSO APLICAÇÃO DE RESINA. AF_09/2020</t>
  </si>
  <si>
    <t>PISO EM LADRILHO HIDRÁULICO APLICADO EM AMBIENTES INTERNOS DE ÁREA MENOR QUE 5 M², INCLUSO APLICAÇÃO DE RESINA. AF_09/2020</t>
  </si>
  <si>
    <t>PISO EM MÁRMORE APLICADO EM AMBIENTES INTERNOS. AF_09/2020</t>
  </si>
  <si>
    <t>PISO EM MÁRMORE APLICADO EM CALÇADAS OU PISOS EXTERNOS. AF_05/2020</t>
  </si>
  <si>
    <t>PISO EM PEDRA ARDÓSIA ASSENTADO SOBRE ARGAMASSA 1:3 (CIMENTO E AREIA). AF_09/2020</t>
  </si>
  <si>
    <t>PISO EM PEDRA ASSENTADO SOBRE ARGAMASSA 1:3 (CIMENTO E AREIA). AF_09/2020</t>
  </si>
  <si>
    <t>PISO EM PEDRA PORTUGUESA ASSENTADO SOBRE ARGAMASSA SECA DE CIMENTO E AREIA, TRAÇO 1:3, REJUNTADO COM CIMENTO COMUM. AF_05/2020</t>
  </si>
  <si>
    <t>PISO EM TACO DE MADEIRA 7X21CM, FIXADO COM COLA BASE DE PVA. AF_09/2020</t>
  </si>
  <si>
    <t>PISO EM TACO DE MADEIRA 7X42CM, FIXADO COM COLA BASE DE PVA. AF_09/2020</t>
  </si>
  <si>
    <t>PISO LAMINADO EM AMBIENTES INTERNOS. AF_09/2020</t>
  </si>
  <si>
    <t>PISO PODOTÁTIL DE ALERTA OU DIRECIONAL, DE BORRACHA, ASSENTADO SOBRE ARGAMASSA. AF_05/2020</t>
  </si>
  <si>
    <t>PISO PODOTÁTIL, DIRECIONAL OU ALERTA, SOLIDARIZADO AO PISO EXISTENTE (ELEMENTOS DISCRETOS). AF_05/2020</t>
  </si>
  <si>
    <t>PISO VINÍLICO FLEXÍVEL EM MANTA, PADRÃO LISO, ESPESSURA 2 MM, FIXADO COM COLA. AF_09/2020</t>
  </si>
  <si>
    <t>PISO VINÍLICO SEMI-FLEXÍVEL EM PLACAS, PADRÃO LISO, ESPESSURA 3,2 MM, FIXADO COM COLA. AF_09/2020</t>
  </si>
  <si>
    <t>PREPARO DE CONTRAPISO COM POLITRIZ. AF_09/2020</t>
  </si>
  <si>
    <t>RODAPÉ BORRACHA LISO, ALTURA = 7CM, ESPESSURA = 2 MM, PARA ARGAMASSA. AF_09/2020</t>
  </si>
  <si>
    <t>RODAPÉ EM ARDÓSIA ALTURA 10CM. AF_09/2020</t>
  </si>
  <si>
    <t>RODAPÉ EM GRANITO, ALTURA 10 CM. AF_09/2020</t>
  </si>
  <si>
    <t>RODAPÉ EM LADRILHO HIDRÁULICO, ALTURA 7 CM. AF_09/2020</t>
  </si>
  <si>
    <t>RODAPÉ EM MADEIRA, ALTURA 7CM, FIXADO COM COLA E PARAFUSOS. AF_09/2020</t>
  </si>
  <si>
    <t>RODAPÉ EM MADEIRA, ALTURA 7CM, FIXADO COM COLA. AF_09/2020</t>
  </si>
  <si>
    <t>RODAPÉ EM MARMORITE, ALTURA 10CM. AF_09/2020</t>
  </si>
  <si>
    <t>RODAPÉ EM MÁRMORE, ALTURA 7 CM. AF_09/2020</t>
  </si>
  <si>
    <t>RODAPÉ EM POLIESTIRENO, ALTURA 5 CM. AF_09/2020</t>
  </si>
  <si>
    <t>RODAPÉ VINÍLICO FLEXÍVEL EM MANTA, ALTURA 10 CM. AF_09/2020</t>
  </si>
  <si>
    <t>SOLEIRA EM GRANITO, LARGURA 15 CM, ESPESSURA 2,0 CM. AF_09/2020</t>
  </si>
  <si>
    <t>SOLEIRA EM MÁRMORE, LARGURA 15 CM, ESPESSURA 2,0 CM. AF_09/2020</t>
  </si>
  <si>
    <t>Postes de Concreto e Metálicos</t>
  </si>
  <si>
    <t>ASSENTAMENTO DE POSTE DE CONCRETO COM COMPRIMENTO NOMINAL DE 10 M, CARGA NOMINAL DE 1000 DAN, ENGASTAMENTO BASE CONCRETADA COM 1 M DE CONCRETO E 0,6 M DE SOLO (NÃO INCLUI FORNECIMENTO). AF_04/2025</t>
  </si>
  <si>
    <t>ASSENTAMENTO DE POSTE DE CONCRETO COM COMPRIMENTO NOMINAL DE 10 M, CARGA NOMINAL DE 300 DAN, ENGASTAMENTO BASE CONCRETADA COM 1 M DE CONCRETO E 0,6 M DE SOLO (NÃO INCLUI FORNECIMENTO). AF_04/2025</t>
  </si>
  <si>
    <t>ASSENTAMENTO DE POSTE DE CONCRETO COM COMPRIMENTO NOMINAL DE 10 M, CARGA NOMINAL DE 600 DAN, ENGASTAMENTO BASE CONCRETADA COM 1 M DE CONCRETO E 0,6 M DE SOLO (NÃO INCLUI FORNECIMENTO). AF_04/2025</t>
  </si>
  <si>
    <t>ASSENTAMENTO DE POSTE DE CONCRETO COM COMPRIMENTO NOMINAL DE 10 M, CARGA NOMINAL MAIOR QUE 1000 DAN, ENGASTAMENTO SIMPLES COM 1,6 M DE SOLO (NÃO INCLUI FORNECIMENTO). AF_04/2025</t>
  </si>
  <si>
    <t>ASSENTAMENTO DE POSTE DE CONCRETO COM COMPRIMENTO NOMINAL DE 10 M, CARGA NOMINAL MENOR OU IGUAL A 1000 DAN, ENGASTAMENTO SIMPLES COM 1,6 M DE SOLO (NÃO INCLUI FORNECIMENTO). AF_04/2025</t>
  </si>
  <si>
    <t>ASSENTAMENTO DE POSTE DE CONCRETO COM COMPRIMENTO NOMINAL DE 10,5 M, CARGA NOMINAL DE 1000 DAN, ENGASTAMENTO BASE CONCRETADA COM 1 M DE CONCRETO E 0,65 M DE SOLO (NÃO INCLUI FORNECIMENTO). AF_04/2025</t>
  </si>
  <si>
    <t>ASSENTAMENTO DE POSTE DE CONCRETO COM COMPRIMENTO NOMINAL DE 10,5 M, CARGA NOMINAL DE 300 DAN, ENGASTAMENTO BASE CONCRETADA COM 1 M DE CONCRETO E 0,65 M DE SOLO (NÃO INCLUI FORNECIMENTO). AF_04/2025</t>
  </si>
  <si>
    <t>ASSENTAMENTO DE POSTE DE CONCRETO COM COMPRIMENTO NOMINAL DE 10,5 M, CARGA NOMINAL DE 600 DAN, ENGASTAMENTO BASE CONCRETADA COM 1 M DE CONCRETO E 0,65 M DE SOLO (NÃO INCLUI FORNECIMENTO). AF_04/2025</t>
  </si>
  <si>
    <t>ASSENTAMENTO DE POSTE DE CONCRETO COM COMPRIMENTO NOMINAL DE 10,5 M, CARGA NOMINAL MAIOR QUE 1000 DAN, ENGASTAMENTO SIMPLES COM 1,65 M DE SOLO (NÃO INCLUI FORNECIMENTO). AF_04/2025</t>
  </si>
  <si>
    <t>ASSENTAMENTO DE POSTE DE CONCRETO COM COMPRIMENTO NOMINAL DE 10,5 M, CARGA NOMINAL MENOR OU IGUAL A 1000 DAN, ENGASTAMENTO SIMPLES COM 1,65 M DE SOLO (NÃO INCLUI FORNECIMENTO). AF_04/2025</t>
  </si>
  <si>
    <t>ASSENTAMENTO DE POSTE DE CONCRETO COM COMPRIMENTO NOMINAL DE 11 M, CARGA NOMINAL DE 1000 DAN, ENGASTAMENTO BASE CONCRETADA COM 1 M DE CONCRETO E 0,7 M DE SOLO (NÃO INCLUI FORNECIMENTO). AF_04/2025</t>
  </si>
  <si>
    <t>ASSENTAMENTO DE POSTE DE CONCRETO COM COMPRIMENTO NOMINAL DE 11 M, CARGA NOMINAL DE 300 DAN, ENGASTAMENTO BASE CONCRETADA COM 1 M DE CONCRETO E 0,7 M DE SOLO (NÃO INCLUI FORNECIMENTO). AF_04/2025</t>
  </si>
  <si>
    <t>ASSENTAMENTO DE POSTE DE CONCRETO COM COMPRIMENTO NOMINAL DE 11 M, CARGA NOMINAL DE 400 DAN, ENGASTAMENTO BASE CONCRETADA COM 1 M DE CONCRETO E 0,7 M DE SOLO (NÃO INCLUI FORNECIMENTO). AF_04/2025</t>
  </si>
  <si>
    <t>ASSENTAMENTO DE POSTE DE CONCRETO COM COMPRIMENTO NOMINAL DE 11 M, CARGA NOMINAL DE 600 DAN, ENGASTAMENTO BASE CONCRETADA COM 1 M DE CONCRETO E 0,7 M DE SOLO (NÃO INCLUI FORNECIMENTO). AF_04/2025</t>
  </si>
  <si>
    <t>ASSENTAMENTO DE POSTE DE CONCRETO COM COMPRIMENTO NOMINAL DE 11 M, CARGA NOMINAL MAIOR QUE 1000 DAN, ENGASTAMENTO SIMPLES COM 1,7 M DE SOLO (NÃO INCLUI FORNECIMENTO). AF_04/2025</t>
  </si>
  <si>
    <t>ASSENTAMENTO DE POSTE DE CONCRETO COM COMPRIMENTO NOMINAL DE 11 M, CARGA NOMINAL MENOR OU IGUAL A 1000 DAN, ENGASTAMENTO SIMPLES COM 1,7 M DE SOLO (NÃO INCLUI FORNECIMENTO). AF_04/2025</t>
  </si>
  <si>
    <t>ASSENTAMENTO DE POSTE DE CONCRETO COM COMPRIMENTO NOMINAL DE 12 M, CARGA NOMINAL DE 1000 DAN, ENGASTAMENTO BASE CONCRETADA COM 1 M DE CONCRETO E 0,8 M DE SOLO (NÃO INCLUI FORNECIMENTO). AF_04/2025</t>
  </si>
  <si>
    <t>ASSENTAMENTO DE POSTE DE CONCRETO COM COMPRIMENTO NOMINAL DE 12 M, CARGA NOMINAL DE 400 DAN, ENGASTAMENTO BASE CONCRETADA COM 1 M DE CONCRETO E 0,8 M DE SOLO (NÃO INCLUI FORNECIMENTO). AF_04/2025</t>
  </si>
  <si>
    <t>ASSENTAMENTO DE POSTE DE CONCRETO COM COMPRIMENTO NOMINAL DE 12 M, CARGA NOMINAL DE 600 DAN, ENGASTAMENTO BASE CONCRETADA COM 1 M DE CONCRETO E 0,8 M DE SOLO (NÃO INCLUI FORNECIMENTO). AF_04/2025</t>
  </si>
  <si>
    <t>ASSENTAMENTO DE POSTE DE CONCRETO COM COMPRIMENTO NOMINAL DE 12 M, CARGA NOMINAL MAIOR QUE 1000 DAN, ENGASTAMENTO SIMPLES COM 1,8 M DE SOLO (NÃO INCLUI FORNECIMENTO). AF_04/2025</t>
  </si>
  <si>
    <t>ASSENTAMENTO DE POSTE DE CONCRETO COM COMPRIMENTO NOMINAL DE 12 M, CARGA NOMINAL MENOR OU IGUAL A 1000 DAN, ENGASTAMENTO SIMPLES COM 1,8 M DE SOLO (NÃO INCLUI FORNECIMENTO). AF_04/2025</t>
  </si>
  <si>
    <t>ASSENTAMENTO DE POSTE DE CONCRETO COM COMPRIMENTO NOMINAL DE 13 M, CARGA NOMINAL DE 1000 DAN, ENGASTAMENTO BASE CONCRETADA COM 1 M DE CONCRETO E 0,9 M DE SOLO - SOMENTE INSTALAÇÃO, SEM FORNECIMENTO. AF_04/2025</t>
  </si>
  <si>
    <t>ASSENTAMENTO DE POSTE DE CONCRETO COM COMPRIMENTO NOMINAL DE 13 M, CARGA NOMINAL DE 600 DAN, ENGASTAMENTO BASE CONCRETADA COM 1 M DE CONCRETO E 0,9 M DE SOLO (NÃO INCLUI FORNECIMENTO). AF_04/2025</t>
  </si>
  <si>
    <t>ASSENTAMENTO DE POSTE DE CONCRETO COM COMPRIMENTO NOMINAL DE 13 M, CARGA NOMINAL MAIOR QUE 1000 DAN, ENGASTAMENTO SIMPLES COM 1,9 M DE SOLO (NÃO INCLUI FORNECIMENTO). AF_04/2025</t>
  </si>
  <si>
    <t>ASSENTAMENTO DE POSTE DE CONCRETO COM COMPRIMENTO NOMINAL DE 13 M, CARGA NOMINAL MENOR OU IGUAL A 1000 DAN, ENGASTAMENTO SIMPLES COM 1,9 M DE SOLO (NÃO INCLUI FORNECIMENTO). AF_04/2025</t>
  </si>
  <si>
    <t>ASSENTAMENTO DE POSTE DE CONCRETO COM COMPRIMENTO NOMINAL DE 13,5 M, CARGA NOMINAL MAIOR QUE 1000 DAN, ENGASTAMENTO SIMPLES COM 1,95 M DE SOLO (NÃO INCLUI FORNECIMENTO). AF_04/2025</t>
  </si>
  <si>
    <t>ASSENTAMENTO DE POSTE DE CONCRETO COM COMPRIMENTO NOMINAL DE 13,5 M, CARGA NOMINAL MENOR OU IGUAL A 1000 DAN, ENGASTAMENTO SIMPLES COM 1,95 M DE SOLO (NÃO INCLUI FORNECIMENTO). AF_04/2025</t>
  </si>
  <si>
    <t>ASSENTAMENTO DE POSTE DE CONCRETO COM COMPRIMENTO NOMINAL DE 14 M, CARGA NOMINAL MAIOR QUE 1000 DAN, ENGASTAMENTO SIMPLES COM 2 M DE SOLO (NÃO INCLUI FORNECIMENTO). AF_04/2025</t>
  </si>
  <si>
    <t>ASSENTAMENTO DE POSTE DE CONCRETO COM COMPRIMENTO NOMINAL DE 14 M, CARGA NOMINAL MENOR OU IGUAL A 1000 DAN, ENGASTAMENTO SIMPLES COM 2 M DE SOLO (NÃO INCLUI FORNECIMENTO). AF_04/2025</t>
  </si>
  <si>
    <t>ASSENTAMENTO DE POSTE DE CONCRETO COM COMPRIMENTO NOMINAL DE 15 M, CARGA NOMINAL MAIOR QUE 1000 DAN, ENGASTAMENTO SIMPLES COM 2,1 M DE SOLO (NÃO INCLUI FORNECIMENTO). AF_04/2025</t>
  </si>
  <si>
    <t>ASSENTAMENTO DE POSTE DE CONCRETO COM COMPRIMENTO NOMINAL DE 15 M, CARGA NOMINAL MENOR OU IGUAL A 1000 DAN, ENGASTAMENTO SIMPLES COM 2,1 M DE SOLO (NÃO INCLUI FORNECIMENTO). AF_04/2025</t>
  </si>
  <si>
    <t>ASSENTAMENTO DE POSTE DE CONCRETO COM COMPRIMENTO NOMINAL DE 18 M, CARGA NOMINAL MAIOR QUE 1000 DAN, ENGASTAMENTO SIMPLES COM 2,4 M DE SOLO (NÃO INCLUI FORNECIMENTO). AF_04/2025</t>
  </si>
  <si>
    <t>ASSENTAMENTO DE POSTE DE CONCRETO COM COMPRIMENTO NOMINAL DE 18 M, CARGA NOMINAL MENOR OU IGUAL A 1000 DAN, ENGASTAMENTO SIMPLES COM 2,4 M DE SOLO (NÃO INCLUI FORNECIMENTO). AF_04/2025</t>
  </si>
  <si>
    <t>ASSENTAMENTO DE POSTE DE CONCRETO COM COMPRIMENTO NOMINAL DE 20 M, CARGA NOMINAL MAIOR QUE 1000, ENGASTAMENTO SIMPLES COM 2,6 M DE SOLO (NÃO INCLUI FORNECIMENTO). AF_04/2025</t>
  </si>
  <si>
    <t>ASSENTAMENTO DE POSTE DE CONCRETO COM COMPRIMENTO NOMINAL DE 20 M, CARGA NOMINAL MENOR OU IGUAL A 1000 DAN, ENGASTAMENTO SIMPLES COM 2,6 M DE SOLO (NÃO INCLUI FORNECIMENTO). AF_04/2025</t>
  </si>
  <si>
    <t>ASSENTAMENTO DE POSTE DE CONCRETO COM COMPRIMENTO NOMINAL DE 9 M, CARGA NOMINAL DE 1000 DAN, ENGASTAMENTO BASE CONCRETADA COM 1 M DE CONCRETO E 0,5 M DE SOLO (NÃO INCLUI FORNECIMENTO). AF_04/2025</t>
  </si>
  <si>
    <t>ASSENTAMENTO DE POSTE DE CONCRETO COM COMPRIMENTO NOMINAL DE 9 M, CARGA NOMINAL DE 150 DAN, ENGASTAMENTO BASE CONCRETADA COM 1 M DE CONCRETO E 0,5 M DE SOLO (NÃO INCLUI FORNECIMENTO). AF_04/2025</t>
  </si>
  <si>
    <t>ASSENTAMENTO DE POSTE DE CONCRETO COM COMPRIMENTO NOMINAL DE 9 M, CARGA NOMINAL DE 300 DAN, ENGASTAMENTO BASE CONCRETADA COM 1 M DE CONCRETO E 0,5 M DE SOLO (NÃO INCLUI FORNECIMENTO). AF_04/2025</t>
  </si>
  <si>
    <t>ASSENTAMENTO DE POSTE DE CONCRETO COM COMPRIMENTO NOMINAL DE 9 M, CARGA NOMINAL DE 400 DAN, ENGASTAMENTO BASE CONCRETADA COM 1 M DE CONCRETO E 0,5 M DE SOLO (NÃO INCLUI FORNECIMENTO). AF_04/2025</t>
  </si>
  <si>
    <t>ASSENTAMENTO DE POSTE DE CONCRETO COM COMPRIMENTO NOMINAL DE 9 M, CARGA NOMINAL DE 600 DAN, ENGASTAMENTO BASE CONCRETADA COM 1 M DE CONCRETO E 0,5 M DE SOLO (NÃO INCLUI FORNECIMENTO). AF_04/2025</t>
  </si>
  <si>
    <t>ASSENTAMENTO DE POSTE DE CONCRETO COM COMPRIMENTO NOMINAL DE 9 M, CARGA NOMINAL MENOR OU IGUAL A 1000 DAN, ENGASTAMENTO SIMPLES COM 1,5 M DE SOLO (NÃO INCLUI FORNECIMENTO). AF_04/2025</t>
  </si>
  <si>
    <t>CORDOALHA DE ACO 7,9 (5/16) 7*2,64MM ZINCAGEM TIPO A E 13% DE IACS - FORNECIMENTO E INSTALAÇÃO. AF_04/2025</t>
  </si>
  <si>
    <t>CORDOALHA DE ACO 7,9 (5/16) 7*2,64MM ZINCAGEM TIPO B E 13% DE IACS - FORNECIMENTO E INSTALAÇÃO. AF_04/2025</t>
  </si>
  <si>
    <t>CORDOALHA DE ACO 9,5 (3/8) 7*3,05MM ZINCAGEM TIPO A E 13% DE IACS - FORNECIMENTO E INSTALAÇÃO. AF_04/2025</t>
  </si>
  <si>
    <t>CORDOALHA DE ACO 9,5(3/8) 7*3,05MM ZINCAGEM TIPO B E 13% DE IACS - FORNECIMENTO E INSTALAÇÃO. AF_04/2025</t>
  </si>
  <si>
    <t>ESTRUTURA DE ESTAIAMENTO PARA POSTES DE CONCRETO ANCORA CONCRETO - FORNECIMENTO E INSTALAÇÃO. AF_04/2025</t>
  </si>
  <si>
    <t>ESTRUTURA DE ESTAIAMENTO PARA POSTES DE CONCRETO CRUZETA A POSTE M3 E B3 - FORNECIMENTO E INSTALAÇÃO. AF_04/2025</t>
  </si>
  <si>
    <t>ESTRUTURA DE ESTAIAMENTO PARA POSTES DE CONCRETO CRUZETA A POSTE N3 - FORNECIMENTO E INSTALAÇÃO. AF_04/2025</t>
  </si>
  <si>
    <t>ESTRUTURA DE ESTAIAMENTO PARA POSTES DE CONCRETO HTE - FORNECIMENTO E INSTALAÇÃO. AF_04/2025</t>
  </si>
  <si>
    <t>ESTRUTURA DE ESTAIAMENTO PARA POSTES DE CONCRETO POSTE A POSTE - FORNECIMENTO E INSTALAÇÃO. AF_04/2025</t>
  </si>
  <si>
    <t>POSTE DE AÇO CÔNICO CONTÍNUO CURVO DUPLO, ENGASTAMENTO SIMPLES COM 1 M DE SOLO, H=6M - FORNECIMENTO E INSTALAÇÃO. AF_04/2025</t>
  </si>
  <si>
    <t>POSTE DE AÇO CÔNICO CONTÍNUO CURVO DUPLO, ENGASTAMENTO SIMPLES COM 1 M DE SOLO, H=7M - FORNECIMENTO E INSTALAÇÃO. AF_04/2025</t>
  </si>
  <si>
    <t>POSTE DE AÇO CÔNICO CONTÍNUO CURVO DUPLO, ENGASTAMENTO SIMPLES COM 1 M DE SOLO, H=8M - FORNECIMENTO E INSTALAÇÃO. AF_04/2025</t>
  </si>
  <si>
    <t>POSTE DE AÇO CÔNICO CONTÍNUO CURVO DUPLO, ENGASTAMENTO SIMPLES COM 1 M DE SOLO, H=9M - FORNECIMENTO E INSTALAÇÃO. AF_04/2025</t>
  </si>
  <si>
    <t>POSTE DE AÇO CÔNICO CONTÍNUO CURVO DUPLO, FLANGEADO, H=6M - FORNECIMENTO E INSTALAÇÃO. AF_04/2025</t>
  </si>
  <si>
    <t>POSTE DE AÇO CÔNICO CONTÍNUO CURVO DUPLO, FLANGEADO, H=7M - FORNECIMENTO E INSTALAÇÃO. AF_04/2025</t>
  </si>
  <si>
    <t>POSTE DE AÇO CÔNICO CONTÍNUO CURVO DUPLO, FLANGEADO, H=8M - FORNECIMENTO E INSTALAÇÃO. AF_04/2025</t>
  </si>
  <si>
    <t>POSTE DE AÇO CÔNICO CONTÍNUO CURVO DUPLO, FLANGEADO, H=9M - FORNECIMENTO E INSTALAÇÃO. AF_04/2025</t>
  </si>
  <si>
    <t>POSTE DE AÇO CÔNICO CONTÍNUO CURVO SIMPLES, ENGASTAMENTO SIMPLES COM 0,5 M DE SOLO, H=5M - FORNECIMENTO E INSTALAÇÃO. AF_04/2025</t>
  </si>
  <si>
    <t>POSTE DE AÇO CÔNICO CONTÍNUO CURVO SIMPLES, ENGASTAMENTO SIMPLES COM 1 M DE SOLO, H=6M - FORNECIMENTO E INSTALAÇÃO. AF_04/2025</t>
  </si>
  <si>
    <t>POSTE DE AÇO CÔNICO CONTÍNUO CURVO SIMPLES, ENGASTAMENTO SIMPLES COM 1 M DE SOLO, H=7M - FORNECIMENTO E INSTALAÇÃO. AF_04/2025</t>
  </si>
  <si>
    <t>POSTE DE AÇO CÔNICO CONTÍNUO CURVO SIMPLES, ENGASTAMENTO SIMPLES COM 1 M DE SOLO, H=8M - FORNECIMENTO E INSTALAÇÃO. AF_04/2025</t>
  </si>
  <si>
    <t>POSTE DE AÇO CÔNICO CONTÍNUO CURVO SIMPLES, ENGASTAMENTO SIMPLES COM 1 M DE SOLO, H=9M - FORNECIMENTO E INSTALAÇÃO. AF_04/2025</t>
  </si>
  <si>
    <t>POSTE DE AÇO CÔNICO CONTÍNUO CURVO SIMPLES, FLANGEADO, H=5M - FORNECIMENTO E INSTALAÇÃO. AF_04/2025</t>
  </si>
  <si>
    <t>POSTE DE AÇO CÔNICO CONTÍNUO CURVO SIMPLES, FLANGEADO, H=6M - FORNECIMENTO E INSTALAÇÃO. AF_04/2025</t>
  </si>
  <si>
    <t>POSTE DE AÇO CÔNICO CONTÍNUO CURVO SIMPLES, FLANGEADO, H=7M - FORNECIMENTO E INSTALAÇÃO. AF_04/2025</t>
  </si>
  <si>
    <t>POSTE DE AÇO CÔNICO CONTÍNUO CURVO SIMPLES, FLANGEADO, H=8M - FORNECIMENTO E INSTALAÇÃO. AF_04/2025</t>
  </si>
  <si>
    <t>POSTE DE AÇO CÔNICO CONTÍNUO CURVO SIMPLES, FLANGEADO, H=9M - FORNECIMENTO E INSTALAÇÃO. AF_04/2025</t>
  </si>
  <si>
    <t>POSTE DE AÇO CÔNICO CONTÍNUO RETO, ENGASTAMENTO SIMPLES COM 0,5 M DE SOLO, H=5M - FORNECIMENTO E INSTALAÇÃO. AF_04/2025</t>
  </si>
  <si>
    <t>POSTE DE AÇO CÔNICO CONTÍNUO RETO, ENGASTAMENTO SIMPLES COM 1 M DE SOLO, H=6M - FORNECIMENTO E INSTALAÇÃO. AF_04/2025</t>
  </si>
  <si>
    <t>POSTE DE AÇO CÔNICO CONTÍNUO RETO, ENGASTAMENTO SIMPLES COM 1 M DE SOLO, H=7M - FORNECIMENTO E INSTALAÇÃO. AF_04/2025</t>
  </si>
  <si>
    <t>POSTE DE AÇO CÔNICO CONTÍNUO RETO, ENGASTAMENTO SIMPLES COM 1 M DE SOLO, H=8M - FORNECIMENTO E INSTALAÇÃO. AF_04/2025</t>
  </si>
  <si>
    <t>POSTE DE AÇO CÔNICO CONTÍNUO RETO, ENGASTAMENTO SIMPLES COM 1 M DE SOLO, H=9M - FORNECIMENTO E INSTALAÇÃO. AF_04/2025</t>
  </si>
  <si>
    <t>POSTE DE AÇO CÔNICO CONTÍNUO RETO, FLANGEADO, H=5M - FORNECIMENTO E INSTALAÇÃO. AF_04/2025</t>
  </si>
  <si>
    <t>POSTE DE AÇO CÔNICO CONTÍNUO RETO, FLANGEADO, H=6M - FORNECIMENTO E INSTALAÇÃO. AF_04/2025</t>
  </si>
  <si>
    <t>POSTE DE AÇO CÔNICO CONTÍNUO RETO, FLANGEADO, H=7M - FORNECIMENTO E INSTALAÇÃO. AF_04/2025</t>
  </si>
  <si>
    <t>POSTE DE AÇO CÔNICO CONTÍNUO RETO, FLANGEADO, H=8M - FORNECIMENTO E INSTALAÇÃO. AF_04/2025</t>
  </si>
  <si>
    <t>POSTE DE AÇO CÔNICO CONTÍNUO RETO, FLANGEADO, H=9M - FORNECIMENTO E INSTALAÇÃO. AF_04/2025</t>
  </si>
  <si>
    <t>POSTE DECORATIVO PARA JARDIM EM AÇO TUBULAR, H = *2,5* M, SEM LUMINÁRIA - FORNECIMENTO E INSTALAÇÃO. AF_04/2025</t>
  </si>
  <si>
    <t>Poços de Visita e Caixas para Bocas de Lobo</t>
  </si>
  <si>
    <t>ACRÉSCIMO PARA POÇO DE VISITA CIRCULAR PARA DRENAGEM, EM ALVENARIA COM TIJOLOS CERÂMICOS MACIÇOS, DIÂMETRO INTERNO = 0,8 M. AF_12/2020</t>
  </si>
  <si>
    <t>ACRÉSCIMO PARA POÇO DE VISITA CIRCULAR PARA DRENAGEM, EM ALVENARIA COM TIJOLOS CERÂMICOS MACIÇOS, DIÂMETRO INTERNO = 1 M. AF_12/2020</t>
  </si>
  <si>
    <t>ACRÉSCIMO PARA POÇO DE VISITA CIRCULAR PARA DRENAGEM, EM ALVENARIA COM TIJOLOS CERÂMICOS MACIÇOS, DIÂMETRO INTERNO = 1,2 M. AF_12/2020</t>
  </si>
  <si>
    <t>ACRÉSCIMO PARA POÇO DE VISITA CIRCULAR PARA DRENAGEM, EM ALVENARIA COM TIJOLOS CERÂMICOS MACIÇOS, DIÂMETRO INTERNO = 1,5 M. AF_12/2020</t>
  </si>
  <si>
    <t>ACRÉSCIMO PARA POÇO DE VISITA CIRCULAR PARA DRENAGEM, EM CONCRETO PRÉ-MOLDADO, DIÂMETRO INTERNO = 0,8 M. AF_12/2020</t>
  </si>
  <si>
    <t>ACRÉSCIMO PARA POÇO DE VISITA CIRCULAR PARA DRENAGEM, EM CONCRETO PRÉ-MOLDADO, DIÂMETRO INTERNO = 1 M. AF_12/2020</t>
  </si>
  <si>
    <t>ACRÉSCIMO PARA POÇO DE VISITA CIRCULAR PARA DRENAGEM, EM CONCRETO PRÉ-MOLDADO, DIÂMETRO INTERNO = 1,2 M. AF_12/2020</t>
  </si>
  <si>
    <t>ACRÉSCIMO PARA POÇO DE VISITA CIRCULAR PARA DRENAGEM, EM CONCRETO PRÉ-MOLDADO, DIÂMETRO INTERNO = 1,5 M. AF_12/2020</t>
  </si>
  <si>
    <t>ACRÉSCIMO PARA POÇO DE VISITA CIRCULAR PARA ESGOTO, EM ALVENARIA COM TIJOLOS CERÂMICOS MACIÇOS, DIÂMETRO INTERNO = 0,8 M. AF_12/2020</t>
  </si>
  <si>
    <t>ACRÉSCIMO PARA POÇO DE VISITA CIRCULAR PARA ESGOTO, EM ALVENARIA COM TIJOLOS CERÂMICOS MACIÇOS, DIÂMETRO INTERNO = 1 M. AF_12/2020</t>
  </si>
  <si>
    <t>ACRÉSCIMO PARA POÇO DE VISITA CIRCULAR PARA ESGOTO, EM ALVENARIA COM TIJOLOS CERÂMICOS MACIÇOS, DIÂMETRO INTERNO = 1,2 M. AF_12/2020</t>
  </si>
  <si>
    <t>ACRÉSCIMO PARA POÇO DE VISITA CIRCULAR PARA ESGOTO, EM ALVENARIA COM TIJOLOS CERÂMICOS MACIÇOS, DIÂMETRO INTERNO = 1,5 M. AF_12/2020</t>
  </si>
  <si>
    <t>ACRÉSCIMO PARA POÇO DE VISITA CIRCULAR PARA ESGOTO, EM CONCRETO PRÉ-MOLDADO, DIÂMETRO INTERNO = 0,8 M. AF_12/2020</t>
  </si>
  <si>
    <t>ACRÉSCIMO PARA POÇO DE VISITA CIRCULAR PARA ESGOTO, EM CONCRETO PRÉ-MOLDADO, DIÂMETRO INTERNO = 1 M. AF_12/2020</t>
  </si>
  <si>
    <t>ACRÉSCIMO PARA POÇO DE VISITA CIRCULAR PARA ESGOTO, EM CONCRETO PRÉ-MOLDADO, DIÂMETRO INTERNO = 1,2 M. AF_12/2020</t>
  </si>
  <si>
    <t>ACRÉSCIMO PARA POÇO DE VISITA CIRCULAR PARA ESGOTO, EM CONCRETO PRÉ-MOLDADO, DIÂMETRO INTERNO = 1,5 M. AF_12/2020</t>
  </si>
  <si>
    <t>ACRÉSCIMO PARA POÇO DE VISITA RETANGULAR PARA DRENAGEM, EM ALVENARIA COM BLOCOS DE CONCRETO, DIMENSÕES INTERNAS = 1,5X1,5 M. AF_12/2020</t>
  </si>
  <si>
    <t>ACRÉSCIMO PARA POÇO DE VISITA RETANGULAR PARA DRENAGEM, EM ALVENARIA COM BLOCOS DE CONCRETO, DIMENSÕES INTERNAS = 1,5X2 M. AF_12/2020</t>
  </si>
  <si>
    <t>ACRÉSCIMO PARA POÇO DE VISITA RETANGULAR PARA DRENAGEM, EM ALVENARIA COM BLOCOS DE CONCRETO, DIMENSÕES INTERNAS = 1,5X2,5 M. AF_12/2020</t>
  </si>
  <si>
    <t>ACRÉSCIMO PARA POÇO DE VISITA RETANGULAR PARA DRENAGEM, EM ALVENARIA COM BLOCOS DE CONCRETO, DIMENSÕES INTERNAS = 1,5X3 M. AF_12/2020</t>
  </si>
  <si>
    <t>ACRÉSCIMO PARA POÇO DE VISITA RETANGULAR PARA DRENAGEM, EM ALVENARIA COM BLOCOS DE CONCRETO, DIMENSÕES INTERNAS = 1,5X3,5 M. AF_12/2020</t>
  </si>
  <si>
    <t>ACRÉSCIMO PARA POÇO DE VISITA RETANGULAR PARA DRENAGEM, EM ALVENARIA COM BLOCOS DE CONCRETO, DIMENSÕES INTERNAS = 1,5X4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</si>
  <si>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</si>
  <si>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</si>
  <si>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</si>
  <si>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</si>
  <si>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1X3 M. AF_12/2020</t>
  </si>
  <si>
    <t>ACRÉSCIMO PARA POÇO DE VISITA RETANGULAR PARA DRENAGEM, EM ALVENARIA COM BLOCOS DE CONCRETO, DIMENSÕES INTERNAS = 1X3,5 M. AF_12/2020</t>
  </si>
  <si>
    <t>ACRÉSCIMO PARA POÇO DE VISITA RETANGULAR PARA DRENAGEM, EM ALVENARIA COM BLOCOS DE CONCRETO, DIMENSÕES INTERNAS = 1X4 M. AF_12/2020</t>
  </si>
  <si>
    <t>ACRÉSCIMO PARA POÇO DE VISITA RETANGULAR PARA DRENAGEM, EM ALVENARIA COM BLOCOS DE CONCRETO, DIMENSÕES INTERNAS = 2,5X2,5 M. AF_12/2020</t>
  </si>
  <si>
    <t>ACRÉSCIMO PARA POÇO DE VISITA RETANGULAR PARA DRENAGEM, EM ALVENARIA COM BLOCOS DE CONCRETO, DIMENSÕES INTERNAS = 2,5X3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</si>
  <si>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</si>
  <si>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</si>
  <si>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2X2 M. AF_12/2020</t>
  </si>
  <si>
    <t>ACRÉSCIMO PARA POÇO DE VISITA RETANGULAR PARA DRENAGEM, EM ALVENARIA COM BLOCOS DE CONCRETO, DIMENSÕES INTERNAS = 2X2,5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</si>
  <si>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</si>
  <si>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</si>
  <si>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</si>
  <si>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</si>
  <si>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</si>
  <si>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</si>
  <si>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</si>
  <si>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3X4 M. AF_12/2020</t>
  </si>
  <si>
    <t>ACRÉSCIMO PARA POÇO DE VISITA RETANGULAR PARA DRENAGEM, EM ALVENARIA COM BLOCOS DE CONCRETO, DIMENSÕES INTERNAS = 4X4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</si>
  <si>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</si>
  <si>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</si>
  <si>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</si>
  <si>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</si>
  <si>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</si>
  <si>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</si>
  <si>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</si>
  <si>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</si>
  <si>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</si>
  <si>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</si>
  <si>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</si>
  <si>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</si>
  <si>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</si>
  <si>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</si>
  <si>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</si>
  <si>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</si>
  <si>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</si>
  <si>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</si>
  <si>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</si>
  <si>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</si>
  <si>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</si>
  <si>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</si>
  <si>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</si>
  <si>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</si>
  <si>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</si>
  <si>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</si>
  <si>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</si>
  <si>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4X4 M. AF_12/2020</t>
  </si>
  <si>
    <t>BASE PARA POCO DE VISITA RETANGULAR PARA ESGOTO E DRENAGEM, EM CONCRETO ESTRUTURAL, DIMENSÕES INTERNAS DE 90X150 M, PROFUNDIDADE DE 1,25 M, EXCLUINDO TAMPÃO. AF_12/2020</t>
  </si>
  <si>
    <t>BASE PARA POÇO DE VISITA CIRCULAR PARA DRENAGEM, EM ALVENARIA COM TIJOLOS CERÂMICOS MACIÇOS, DIÂMETRO INTERNO = 0,80 M, PROFUNDIDADE = 1,40 M, EXCLUINDO TAMPÃO. AF_12/2020</t>
  </si>
  <si>
    <t>BASE PARA POÇO DE VISITA CIRCULAR PARA DRENAGEM, EM ALVENARIA COM TIJOLOS CERÂMICOS MACIÇOS, DIÂMETRO INTERNO = 1,0 M, PROFUNDIDADE = 1,40 M, EXCLUINDO TAMPÃO. AF_12/2020</t>
  </si>
  <si>
    <t>BASE PARA POÇO DE VISITA CIRCULAR PARA DRENAGEM, EM ALVENARIA COM TIJOLOS CERÂMICOS MACIÇOS, DIÂMETRO INTERNO = 1,2 M, PROFUNDIDADE = 1,40 M, EXCLUINDO TAMPÃO. AF_12/2020</t>
  </si>
  <si>
    <t>BASE PARA POÇO DE VISITA CIRCULAR PARA DRENAGEM, EM ALVENARIA COM TIJOLOS CERÂMICOS MACIÇOS, DIÂMETRO INTERNO = 1,50 M, PROFUNDIDADE = 1,40 M, EXCLUINDO TAMPÃO. AF_12/2020</t>
  </si>
  <si>
    <t>BASE PARA POÇO DE VISITA CIRCULAR PARA DRENAGEM, EM CONCRETO PRÉ-MOLDADO, DIÂMETRO INTERNO = 0,80 M, PROFUNDIDADE = 1,35 M, EXCLUINDO TAMPÃO. AF_12/2020</t>
  </si>
  <si>
    <t>BASE PARA POÇO DE VISITA CIRCULAR PARA DRENAGEM, EM CONCRETO PRÉ-MOLDADO, DIÂMETRO INTERNO = 1,0 M, PROFUNDIDADE = 1,35 M, EXCLUINDO TAMPÃO. AF_05/2018</t>
  </si>
  <si>
    <t>BASE PARA POÇO DE VISITA CIRCULAR PARA DRENAGEM, EM CONCRETO PRÉ-MOLDADO, DIÂMETRO INTERNO = 1,20 M, PROFUNDIDADE = 1,60 M, EXCLUINDO TAMPÃO. AF_05/2021</t>
  </si>
  <si>
    <t>BASE PARA POÇO DE VISITA CIRCULAR PARA DRENAGEM, EM CONCRETO PRÉ-MOLDADO, DIÂMETRO INTERNO = 1,50 M, PROFUNDIDADE = 1,35 M, EXCLUINDO TAMPÃO.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</si>
  <si>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</si>
  <si>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</si>
  <si>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</si>
  <si>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ALVENARIA COM TIJOLOS CERÂMICOS MACIÇOS, DIÂMETRO INTERNO = 1,50 M, PROFUNDIDADE = 1,40 M, EXCLUINDO TAMPÃO. AF_12/2020</t>
  </si>
  <si>
    <t>BASE PARA POÇO DE VISITA CIRCULAR PARA ESGOTO, EM CONCRETO PRÉ-MOLDADO, DIÂMETRO INTERNO = 0,80 M, PROFUNDIDADE = 1,35 M, EXCLUINDO TAMPÃO. AF_12/2020</t>
  </si>
  <si>
    <t>BASE PARA POÇO DE VISITA CIRCULAR PARA ESGOTO, EM CONCRETO PRÉ-MOLDADO, DIÂMETRO INTERNO = 1,0 M, PROFUNDIDADE = 1,35 M, EXCLUINDO TAMPÃO.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</si>
  <si>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</si>
  <si>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</si>
  <si>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RETANGULAR PARA DRENAGEM, EM ALVENARIA COM BLOCOS DE CONCRETO, DIMENSÕES INTERNAS = 1,5X1,5 M, PROFUNDIDADE = 1,40 M, EXCLUINDO TAMPÃO. AF_12/2020</t>
  </si>
  <si>
    <t>BASE PARA POÇO DE VISITA RETANGULAR PARA DRENAGEM, EM ALVENARIA COM BLOCOS DE CONCRETO, DIMENSÕES INTERNAS = 1,5X2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</si>
  <si>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</si>
  <si>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1,5X3 M, PROFUNDIDADE = 1,40 M, EXCLUINDO TAMPÃO. AF_12/2020</t>
  </si>
  <si>
    <t>BASE PARA POÇO DE VISITA RETANGULAR PARA DRENAGEM, EM ALVENARIA COM BLOCOS DE CONCRETO, DIMENSÕES INTERNAS = 1,5X3,5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</si>
  <si>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</si>
  <si>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</si>
  <si>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</si>
  <si>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</si>
  <si>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</si>
  <si>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BASE PARA POÇO DE VISITA RETANGULAR PARA DRENAGEM, EM ALVENARIA COM BLOCOS DE CONCRETO, DIMENSÕES INTERNAS = 1X3 M, PROFUNDIDADE = 1,40 M, EXCLUINDO TAMPÃO. AF_12/2020</t>
  </si>
  <si>
    <t>BASE PARA POÇO DE VISITA RETANGULAR PARA DRENAGEM, EM ALVENARIA COM BLOCOS DE CONCRETO, DIMENSÕES INTERNAS = 1X3,5 M, PROFUNDIDADE = 1,40 M, EXCLUINDO TAMPÃO. AF_12/2020</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</si>
  <si>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</si>
  <si>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2,5X2,5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</si>
  <si>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</si>
  <si>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</si>
  <si>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</si>
  <si>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</si>
  <si>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</si>
  <si>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</si>
  <si>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</si>
  <si>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</si>
  <si>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</si>
  <si>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</si>
  <si>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</si>
  <si>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</si>
  <si>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</si>
  <si>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4X4 M, PROFUNDIDADE = 1,40 M, EXCLUINDO TAMPÃO. AF_12/2020</t>
  </si>
  <si>
    <t>BASE PARA POÇO DE VISITA RETANGULAR PARA ESGOTO, EM ALVENARIA COM BLOCOS DE CONCRETO, DIMENSÕES INTERNAS = 1,5X1,5 M, PROFUNDIDADE = 1,45 M, EXCLUINDO TAMPÃO .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</si>
  <si>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</si>
  <si>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</si>
  <si>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</si>
  <si>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</si>
  <si>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</si>
  <si>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1X1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</si>
  <si>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</si>
  <si>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</si>
  <si>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</si>
  <si>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</si>
  <si>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</si>
  <si>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</si>
  <si>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</si>
  <si>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</si>
  <si>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</si>
  <si>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</si>
  <si>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</si>
  <si>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</si>
  <si>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</si>
  <si>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</si>
  <si>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</si>
  <si>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</si>
  <si>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</si>
  <si>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</si>
  <si>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</si>
  <si>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</si>
  <si>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4X4 M, PROFUNDIDADE = 1,45 M, EXCLUINDO TAMPÃO. AF_12/2020</t>
  </si>
  <si>
    <t>CAIXA COM GRELHA DUPLA RETANGULAR, EM ALVENARIA COM BLOCOS DE CONCRETO, DIMENSÕES INTERNAS: 0,5X2,2X1 M. AF_12/2020</t>
  </si>
  <si>
    <t>CAIXA COM GRELHA DUPLA RETANGULAR, EM ALVENARIA COM TIJOLOS CERÂMICOS MACIÇOS, DIMENSÕES INTERNAS: 0,5X2,2X1 M. AF_12/2020</t>
  </si>
  <si>
    <t>CAIXA COM GRELHA DUPLA RETANGULAR, EM CONCRETO PRÉ-MOLDADO, DIMENSÕES INTERNAS: 0,5X2,2X1,0 M. AF_12/2020</t>
  </si>
  <si>
    <t>CAIXA COM GRELHA SIMPLES RETANGULAR, EM ALVENARIA COM BLOCOS DE CONCRETO, DIMENSÕES INTERNAS: 0,5X1X1 M. AF_12/2020</t>
  </si>
  <si>
    <t>CAIXA COM GRELHA SIMPLES RETANGULAR, EM ALVENARIA COM TIJOLOS CERÂMICOS MACIÇOS, DIMENSÕES INTERNAS: 0,5X1X1 M. AF_12/2020</t>
  </si>
  <si>
    <t>CAIXA COM GRELHA SIMPLES RETANGULAR, EM CONCRETO PRÉ-MOLDADO, DIMENSÕES INTERNAS: 0,6X1,0X1,0 M. AF_12/2020</t>
  </si>
  <si>
    <t>CAIXA PARA BOCA DE LOBO COMBINADA COM GRELHA RETANGULAR, EM ALVENARIA COM BLOCOS DE CONCRETO, DIMENSÕES INTERNAS: 1,3X1X1,2 M. AF_12/2020</t>
  </si>
  <si>
    <t>CAIXA PARA BOCA DE LOBO COMBINADA COM GRELHA RETANGULAR, EM ALVENARIA COM TIJOLOS CERÂMICOS MACIÇOS, DIMENSÕES INTERNAS: 1,3X1X1,2 M. AF_12/2020</t>
  </si>
  <si>
    <t>CAIXA PARA BOCA DE LOBO DUPLA COMBINADA COM GRELHA RETANGULAR, EM ALVENARIA COM BLOCOS DE CONCRETO, DIMENSÕES INTERNAS: 1,3X2,2X1,2 M. AF_12/2020</t>
  </si>
  <si>
    <t>CAIXA PARA BOCA DE LOBO DUPLA COMBINADA COM GRELHA RETANGULAR, EM ALVENARIA COM TIJOLOS CERÂMICOS MACIÇOS, DIMENSÕES INTERNAS: 1,3X2,2X1,2 M. AF_12/2020</t>
  </si>
  <si>
    <t>CAIXA PARA BOCA DE LOBO DUPLA RETANGULAR, EM ALVENARIA COM BLOCOS DE CONCRETO, DIMENSÕES INTERNAS: 0,6X2,2X1,2 M. AF_12/2020</t>
  </si>
  <si>
    <t>CAIXA PARA BOCA DE LOBO DUPLA RETANGULAR, EM ALVENARIA COM TIJOLOS CERÂMICOS MACIÇOS, DIMENSÕES INTERNAS: 0,6X2,2X1,2 M. AF_12/2020</t>
  </si>
  <si>
    <t>CAIXA PARA BOCA DE LOBO DUPLA RETANGULAR, EM CONCRETO PRÉ-MOLDADO, DIMENSÕES INTERNAS: 0,6X2,2X1,2 M. AF_12/2020</t>
  </si>
  <si>
    <t>CAIXA PARA BOCA DE LOBO SIMPLES RETANGULAR, EM ALVENARIA COM BLOCOS DE CONCRETO, DIMENSÕES INTERNAS: 0,6X1X1,2 M. AF_12/2020</t>
  </si>
  <si>
    <t>CAIXA PARA BOCA DE LOBO SIMPLES RETANGULAR, EM ALVENARIA COM TIJOLOS CERÂMICOS MACIÇOS, DIMENSÕES INTERNAS: 0,6X1X1,2 M. AF_12/2020</t>
  </si>
  <si>
    <t>CAIXA PARA BOCA DE LOBO SIMPLES RETANGULAR, EM CONCRETO PRÉ-MOLDADO, DIMENSÕES INTERNAS: 0,6X1,0X1,2 M. AF_12/2020</t>
  </si>
  <si>
    <t>CHAMINÉ CIRCULAR PARA POÇO DE VISITA PARA DRENAGEM, EM ALVENARIA COM TIJOLOS CERÂMICOS MACIÇOS, DIÂMETRO INTERNO = 0,6 M. AF_12/2020</t>
  </si>
  <si>
    <t>CHAMINÉ CIRCULAR PARA POÇO DE VISITA PARA DRENAGEM, EM CONCRETO PRÉ-MOLDADO, DIÂMETRO INTERNO = 0,6 M. AF_12/2020</t>
  </si>
  <si>
    <t>CHAMINÉ CIRCULAR PARA POÇO DE VISITA PARA ESGOTO, EM ALVENARIA COM TIJOLOS CERÂMICOS MACIÇOS, DIÂMETRO INTERNO = 0,6 M. AF_12/2020</t>
  </si>
  <si>
    <t>CHAMINÉ CIRCULAR PARA POÇO DE VISITA PARA ESGOTO, EM CONCRETO PRÉ-MOLDADO, DIÂMETRO INTERNO = 0,6 M.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</si>
  <si>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</si>
  <si>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</si>
  <si>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</si>
  <si>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</si>
  <si>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</si>
  <si>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</si>
  <si>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</si>
  <si>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</si>
  <si>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</si>
  <si>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</si>
  <si>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Produção de Concreto</t>
  </si>
  <si>
    <t>CONCRETO CICLÓPICO FCK = 15MPA, 30% PEDRA DE MÃO EM VOLUME REAL, INCLUSIVE LANÇAMENTO. AF_05/2021</t>
  </si>
  <si>
    <t>CONCRETO FCK = 15MPA, TRAÇO 1:3,4:3,4 (EM MASSA SECA DE CIMENTO/ AREIA MÉDIA/ SEIXO ROLADO) - PREPARO MANUAL. AF_05/2021</t>
  </si>
  <si>
    <t>CONCRETO FCK = 15MPA, TRAÇO 1:3,4:3,4 (EM MASSA SECA DE CIMENTO/ AREIA MÉDIA/ SEIXO ROLADO) - PREPARO MECÂNICO COM BETONEIRA 400 L. AF_05/2021</t>
  </si>
  <si>
    <t>CONCRETO FCK = 15MPA, TRAÇO 1:3,4:3,4 (EM MASSA SECA DE CIMENTO/ AREIA MÉDIA/ SEIXO ROLADO) - PREPARO MECÂNICO COM BETONEIRA 600 L. AF_05/2021</t>
  </si>
  <si>
    <t>CONCRETO FCK = 15MPA, TRAÇO 1:3,4:3,5 (EM MASSA SECA DE CIMENTO/ AREIA MÉDIA/ BRITA 1) - PREPARO MANUAL. AF_05/2021</t>
  </si>
  <si>
    <t>CONCRETO FCK = 15MPA, TRAÇO 1:3,4:3,5 (EM MASSA SECA DE CIMENTO/ AREIA MÉDIA/ BRITA 1) - PREPARO MECÂNICO COM BETONEIRA 400 L. AF_05/2021</t>
  </si>
  <si>
    <t>CONCRETO FCK = 15MPA, TRAÇO 1:3,4:3,5 (EM MASSA SECA DE CIMENTO/ AREIA MÉDIA/ BRITA 1) - PREPARO MECÂNICO COM BETONEIRA 600 L. AF_05/2021</t>
  </si>
  <si>
    <t>CONCRETO FCK = 20MPA, TRAÇO 1:2,6:2,9 (EM MASSA SECA DE CIMENTO/ AREIA MÉDIA/ SEIXO ROLADO) - PREPARO MECÂNICO COM BETONEIRA 400 L. AF_05/2021</t>
  </si>
  <si>
    <t>CONCRETO FCK = 20MPA, TRAÇO 1:2,6:2,9 (EM MASSA SECA DE CIMENTO/ AREIA MÉDIA/ SEIXO ROLADO) - PREPARO MECÂNICO COM BETONEIRA 600 L. AF_05/2021</t>
  </si>
  <si>
    <t>CONCRETO FCK = 20MPA, TRAÇO 1:2,7:3 (EM MASSA SECA DE CIMENTO/ AREIA MÉDIA/ BRITA 1) - PREPARO MECÂNICO COM BETONEIRA 400 L. AF_05/2021</t>
  </si>
  <si>
    <t>CONCRETO FCK = 20MPA, TRAÇO 1:2,7:3 (EM MASSA SECA DE CIMENTO/ AREIA MÉDIA/ BRITA 1) - PREPARO MECÂNICO COM BETONEIRA 600 L. AF_05/2021</t>
  </si>
  <si>
    <t>CONCRETO FCK = 25MPA, TRAÇO 1:2,2:2,5 (EM MASSA SECA DE CIMENTO/ AREIA MÉDIA/ SEIXO ROLADO) - PREPARO MECÂNICO COM BETONEIRA 400 L. AF_05/2021</t>
  </si>
  <si>
    <t>CONCRETO FCK = 25MPA, TRAÇO 1:2,2:2,5 (EM MASSA SECA DE CIMENTO/ AREIA MÉDIA/ SEIXO ROLADO) - PREPARO MECÂNICO COM BETONEIRA 600 L. AF_05/2021</t>
  </si>
  <si>
    <t>CONCRETO FCK = 25MPA, TRAÇO 1:2,3:2,7 (EM MASSA SECA DE CIMENTO/ AREIA MÉDIA/ BRITA 1) - PREPARO MECÂNICO COM BETONEIRA 400 L. AF_05/2021</t>
  </si>
  <si>
    <t>CONCRETO FCK = 25MPA, TRAÇO 1:2,3:2,7 (EM MASSA SECA DE CIMENTO/ AREIA MÉDIA/ BRITA 1) - PREPARO MECÂNICO COM BETONEIRA 600 L. AF_05/2021</t>
  </si>
  <si>
    <t>CONCRETO FCK = 30MPA, TRAÇO 1:1,9:2,3 (EM MASSA SECA DE CIMENTO/ AREIA MÉDIA/ SEIXO ROLADO) - PREPARO MECÂNICO COM BETONEIRA 400 L. AF_05/2021</t>
  </si>
  <si>
    <t>CONCRETO FCK = 30MPA, TRAÇO 1:1,9:2,3 (EM MASSA SECA DE CIMENTO/ AREIA MÉDIA/ SEIXO ROLADO) - PREPARO MECÂNICO COM BETONEIRA 600 L. AF_05/2021</t>
  </si>
  <si>
    <t>CONCRETO FCK = 30MPA, TRAÇO 1:2,1:2,5 (EM MASSA SECA DE CIMENTO/ AREIA MÉDIA/ BRITA 1) - PREPARO MECÂNICO COM BETONEIRA 400 L. AF_05/2021</t>
  </si>
  <si>
    <t>CONCRETO FCK = 30MPA, TRAÇO 1:2,1:2,5 (EM MASSA SECA DE CIMENTO/ AREIA MÉDIA/ BRITA 1) - PREPARO MECÂNICO COM BETONEIRA 600 L. AF_05/2021</t>
  </si>
  <si>
    <t>CONCRETO FCK = 40MPA, TRAÇO 1:1,4:1,8 (EM MASSA SECA DE CIMENTO/ AREIA MÉDIA/ SEIXO ROLADO) - PREPARO MECÂNICO COM BETONEIRA 400 L. AF_05/2021</t>
  </si>
  <si>
    <t>CONCRETO FCK = 40MPA, TRAÇO 1:1,4:1,8 (EM MASSA SECA DE CIMENTO/ AREIA MÉDIA/ SEIXO ROLADO) - PREPARO MECÂNICO COM BETONEIRA 600 L. AF_05/2021</t>
  </si>
  <si>
    <t>CONCRETO FCK = 40MPA, TRAÇO 1:1,6:1,9 (EM MASSA SECA DE CIMENTO/ AREIA MÉDIA/ BRITA 1) - PREPARO MECÂNICO COM BETONEIRA 400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</si>
  <si>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</si>
  <si>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</si>
  <si>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MAGRO PARA LASTRO, TRAÇO 1:4,5:4,5 (EM MASSA SECA DE CIMENTO/ AREIA MÉDIA/ BRITA 1) - PREPARO MECÂNICO COM BETONEIRA 400 L. AF_05/2021</t>
  </si>
  <si>
    <t>CONCRETO MAGRO PARA LASTRO, TRAÇO 1:4,5:4,5 (EM MASSA SECA DE CIMENTO/ AREIA MÉDIA/ BRITA 1) - PREPARO MECÂNICO COM BETONEIRA 600 L. AF_05/2021</t>
  </si>
  <si>
    <t>CONCRETO MAGRO PARA LASTRO, TRAÇO 1:4,5:4,5 (EM MASSA SECA DE CIMENTO/ AREIA MÉDIA/ SEIXO ROLADO) - PREPARO MANUAL. AF_05/2021</t>
  </si>
  <si>
    <t>CONCRETO MAGRO PARA LASTRO, TRAÇO 1:4,5:4,5 (EM MASSA SECA DE CIMENTO/ AREIA MÉDIA/ SEIXO ROLADO) - PREPARO MECÂNICO COM BETONEIRA 400 L. AF_05/2021</t>
  </si>
  <si>
    <t>CONCRETO MAGRO PARA LASTRO, TRAÇO 1:4,5:4,5 (EM MASSA SECA DE CIMENTO/ AREIA MÉDIA/ SEIXO ROLADO) - PREPARO MECÂNICO COM BETONEIRA 600 L. AF_05/2021</t>
  </si>
  <si>
    <t>Produção de Concretos e Argamassas Utilizando Agregado Reciclado</t>
  </si>
  <si>
    <t>ARGAMASSA DE ASSENTAMENTO DE ALVENARIA DE VEDAÇÃO E REVESTIMENTO INTERNO, TRAÇO EM VOLUME SECO 1:1:3:3,8 (CIMENTO:CAL:AREIA NATURAL MÉDIA:AREIA RECICLADA), COM USO DE AGREGADO RECICLADO MISTO (ARM) - PREPARO MANUAL. AF_11/2023</t>
  </si>
  <si>
    <t>ARGAMASSA DE ASSENTAMENTO DE ALVENARIA DE VEDAÇÃO E REVESTIMENTO INTERNO, TRAÇO EM VOLUME SECO 1:1:3:3,8 (CIMENTO:CAL:AREIAS NATURAL MÉDIA: RECICLADA), COM USO DE AGREGADO RECICLADO CIMENTÍCIO OU DE CONCRETO (ARCI/ARCO) - PREPARO MANUAL. AF_11/2023</t>
  </si>
  <si>
    <t>ARGAMASSA PARA ALVENARIA DE VEDAÇÃO E REVESTIMENTO INTERNO, TRAÇO EM VOLUME SECO 1:1:3:3,8 (CIMENTO:CAL:AREIA MÉDIA:AREIA RECICLADA), COM AGREGADO RECICLADO CIMENTÍCIO OU DE CONCRETO - PREPARO MECÂNICO COM MISTURADOR HORIZONTAL DE 600 KG. AF_11/2023</t>
  </si>
  <si>
    <t>ARGAMASSA PARA ALVENARIA DE VEDAÇÃO E REVESTIMENTO INTERNO, TRAÇO EM VOLUME SECO 1:1:3:3,8 (CIMENTO:CAL:AREIA MÉDIA:AREIA RECICLADA), COM USO DE AGREGADO RECICLADO MISTO - PREPARO MECÂNICO COM MISTURADOR HORIZONTAL DE 600 KG. AF_11/2023</t>
  </si>
  <si>
    <t>ARGAMASSA PARA CONTRAPISO, TRAÇO EM VOLUME SECO 1:2:2,5 (CIMENTO:AREIA NATURAL MÉDIA:AREIA RECICLADA), COM USO DE AGREGADO RECICLADO CIMENTÍCIO OU DE CONCRETO (ARCI/ARCO) - PREPARO MANUAL. AF_11/2023</t>
  </si>
  <si>
    <t>ARGAMASSA PARA CONTRAPISO, TRAÇO EM VOLUME SECO 1:2:2,5 (CIMENTO:AREIA NATURAL MÉDIA:AREIA RECICLADA), COM USO DE AGREGADO RECICLADO CIMENTÍCIO OU DE CONCRETO (ARCI/ARCO) - PREPARO MECÂNICO COM MISTURADOR DE EIXO HORIZONTAL DE 600 KG. AF_11/2023</t>
  </si>
  <si>
    <t>ARGAMASSA PARA CONTRAPISO, TRAÇO EM VOLUME SECO 1:2:2,5 (CIMENTO:AREIA NATURAL MÉDIA:AREIA RECICLADA), COM USO DE AGREGADO RECICLADO MISTO (ARM) - PREPARO MANUAL. AF_11/2023</t>
  </si>
  <si>
    <t>ARGAMASSA PARA CONTRAPISO, TRAÇO EM VOLUME SECO 1:2:2,5 (CIMENTO:AREIA NATURAL MÉDIA:AREIA RECICLADA), COM USO DE AGREGADO RECICLADO MISTO (ARM) - PREPARO MECÂNICO COM MISTURADOR DE EIXO HORIZONTAL DE 600 KG. AF_11/2023</t>
  </si>
  <si>
    <t>CONCRETO MAGRO PARA LASTRO, TRAÇO EM MASSA SECA 1:3,4:3,5 (CIMENTO:AREIA RECICLADA:BRITA 1 RECICLADA), COM USO DE AGREGADO RECICLADO CIMENTÍCIO OU DE CONCRETO (ARCI/ARCO) - PREPARO MANUAL. AF_11/2023</t>
  </si>
  <si>
    <t>CONCRETO MAGRO PARA LASTRO, TRAÇO EM MASSA SECA 1:3,4:3,5 (CIMENTO:AREIA RECICLADA:BRITA 1 RECICLADA), COM USO DE AGREGADO RECICLADO CIMENTÍCIO OU DE CONCRETO (ARCI/ARCO) - PREPARO MECÂNICO COM BETONEIRA 600 L. AF_11/2023</t>
  </si>
  <si>
    <t>CONCRETO MAGRO PARA LASTRO, TRAÇO EM MASSA SECA 1:3,4:3,5 (CIMENTO:AREIA RECICLADA:BRITA 1 RECICLADA), COM USO DE AGREGADO RECICLADO MISTO (ARM) - PREPARO MANUAL. AF_11/2023</t>
  </si>
  <si>
    <t>CONCRETO MAGRO PARA LASTRO, TRAÇO EM MASSA SECA 1:3,4:3,5 (CIMENTO:AREIA RECICLADA:BRITA 1 RECICLADA), COM USO DE AGREGADO RECICLADO MISTO (ARM) - PREPARO MECÂNICO COM BETONEIRA 600 L. AF_11/2023</t>
  </si>
  <si>
    <t>Quadras e seus Equipamentos</t>
  </si>
  <si>
    <t>ASSENTO COM ENCOSTO PARA ARQUIBANCADA - FORNECIMENTO E INSTALAÇÃO. AF_03/2022</t>
  </si>
  <si>
    <t>ASSENTO SEM ENCOSTO PARA ARQUIBANCADA - FORNECIMENTO E INSTALAÇÃO. AF_03/2022</t>
  </si>
  <si>
    <t>PAR DE ESTRUTURAS PARA TABELA DE BASQUETE EM TRELIÇA METÁLICA AÉREA, EXCETO TABELA, ARO E REDE - FORNECIMENTO E INSTALAÇÃO. AF_03/2022</t>
  </si>
  <si>
    <t>PAR DE ESTRUTURAS PARA TABELA DE BASQUETE EM TRELIÇA METÁLICA FIXADA NO PISO, EXCETO TABELA, ARO E REDE - FORNECIMENTO E INSTALAÇÃO. AF_03/2022</t>
  </si>
  <si>
    <t>PAR DE ESTRUTURAS PARA TABELA DE BASQUETE METÁLICA TUBULAR CHUMBADA COM CONCRETO NO PISO, EXCETO TABELA, ARO E REDE - FORNECIMENTO E INSTALAÇÃO. AF_03/2022</t>
  </si>
  <si>
    <t>PAR DE POSTES E REDE DE VÔLEI - FORNECIMENTO E INSTALAÇÃO. AF_03/2022</t>
  </si>
  <si>
    <t>PAR DE TABELAS DE BASQUETE DE ACRÍLICO, COM AROS E REDES - FORNECIMENTO E INSTALAÇÃO. AF_03/2022</t>
  </si>
  <si>
    <t>PAR DE TABELAS DE BASQUETE DE COMPENSADO NAVAL, COM AROS E REDES - FORNECIMENTO E INSTALAÇÃO. AF_03/2022</t>
  </si>
  <si>
    <t>PAR DE TABELAS DE BASQUETE DE VIDRO TEMPERADO, COM AROS E REDES - FORNECIMENTO E INSTALAÇÃO. AF_03/2022</t>
  </si>
  <si>
    <t>PAR DE TRAVES E REDES DE FUTSAL - FORNECIMENTO E INSTALAÇÃO. AF_03/2022</t>
  </si>
  <si>
    <t>PISO ASFÁLTICO PARA QUADRA POLIESPORTIVA - FORNECIMENTO E INSTALAÇÃO. AF_03/2022</t>
  </si>
  <si>
    <t>PISO DE GRAMA SINTÉTICA PARA QUADRA POLIESPORTIVA - FORNECIMENTO E INSTALAÇÃO. AF_03/2022</t>
  </si>
  <si>
    <t>PISO DE MADEIRA COM AMORTECEDORES DE BORRACHA PARA QUADRA POLIESPORTIVA - FORNECIMENTO E INSTALAÇÃO. AF_03/2022</t>
  </si>
  <si>
    <t>PISO DE POLIURETANO PARA QUADRA POLIESPORTIVA - FORNECIMENTO E INSTALAÇÃO. AF_03/2022</t>
  </si>
  <si>
    <t>PISO MODULAR DE POLIPROPILENO PARA QUADRA POLIESPORTIVA - FORNECIMENTO E INSTALAÇÃO. AF_03/2022</t>
  </si>
  <si>
    <t>PISO MODULAR INTERNO DE POLIPROPILENO PARA QUADRA POLIESPORTIVA - FORNECIMENTO E INSTALAÇÃO. AF_03/2022</t>
  </si>
  <si>
    <t>REDE DE PROTEÇÃO HORIZONTAL PARA QUADRA POLIESPORTIVA - FORNECIMENTO E INSTALAÇÃO. AF_03/2022</t>
  </si>
  <si>
    <t>REDE DE PROTEÇÃO VERTICAL PARA QUADRA POLIESPORTIVA - FORNECIMENTO E INSTALAÇÃO. AF_03/2022</t>
  </si>
  <si>
    <t>Radier, Piso de Concreto e Laje sobre Solo</t>
  </si>
  <si>
    <t>ACABAMENTO POLIDO PARA PISO DE CONCRETO ARMADO OU LAJE SOBRE SOLO DE ALTA RESISTÊNCIA.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</si>
  <si>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</si>
  <si>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</si>
  <si>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</si>
  <si>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</si>
  <si>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Q-246. AF_09/2021</t>
  </si>
  <si>
    <t>ARMAÇÃO PARA EXECUÇÃO DE RADIER, PISO DE CONCRETO OU LAJE SOBRE SOLO, COM USO DE TELA Q-283. AF_09/2021</t>
  </si>
  <si>
    <t>ARMAÇÃO PARA EXECUÇÃO DE RADIER, PISO DE CONCRETO OU LAJE SOBRE SOLO, COM USO DE TELA Q-396. AF_09/2021</t>
  </si>
  <si>
    <t>ARMAÇÃO PARA EXECUÇÃO DE RADIER, PISO DE CONCRETO OU LAJE SOBRE SOLO, COM USO DE TELA Q-92. AF_09/2021</t>
  </si>
  <si>
    <t>CAMADA SEPARADORA PARA EXECUÇÃO DE RADIER, PISO DE CONCRETO OU LAJE SOBRE SOLO, EM LONA PLÁSTICA.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</si>
  <si>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</si>
  <si>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</si>
  <si>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CONCRETAGEM DE RADIER, PISO DE CONCRETO OU LAJE SOBRE SOLO, FCK 30 MPA - LANÇAMENTO, ADENSAMENTO E ACABAMENTO. AF_09/2021</t>
  </si>
  <si>
    <t>ESCAVAÇÃO MANUAL DE VIGA DE BORDA PARA RADIER. AF_09/2021</t>
  </si>
  <si>
    <t>EXECUÇÃO DE LAJE SOBRE SOLO, ESPESSURA DE 10 CM, FCK = 30 MPA, COM USO DE FORMAS EM MADEIRA SERRADA. AF_09/2021</t>
  </si>
  <si>
    <t>EXECUÇÃO DE LAJE SOBRE SOLO, ESPESSURA DE 10 CM, FCK = 30 MPA, COM USO DE FORMAS METÁLICAS. AF_09/2021</t>
  </si>
  <si>
    <t>EXECUÇÃO DE LAJE SOBRE SOLO, ESPESSURA DE 15 CM, FCK = 30 MPA, COM USO DE FORMAS EM MADEIRA SERRADA. AF_09/2021</t>
  </si>
  <si>
    <t>EXECUÇÃO DE LAJE SOBRE SOLO, ESPESSURA DE 15 CM, FCK = 30 MPA, COM USO DE FORMAS METÁLICAS. AF_09/2021</t>
  </si>
  <si>
    <t>EXECUÇÃO DE LAJE SOBRE SOLO, ESPESSURA DE 20 CM, FCK = 30 MPA, COM USO DE FORMAS EM MADEIRA SERRADA. AF_09/2021</t>
  </si>
  <si>
    <t>EXECUÇÃO DE LAJE SOBRE SOLO, ESPESSURA DE 20 CM, FCK = 30 MPA, COM USO DE FORMAS METÁLICAS. AF_09/2021</t>
  </si>
  <si>
    <t>EXECUÇÃO DE LAJE SOBRE SOLO, ESPESSURA DE 25 CM, FCK = 30 MPA, COM USO DE FORMAS EM MADEIRA SERRADA. AF_09/2021</t>
  </si>
  <si>
    <t>EXECUÇÃO DE LAJE SOBRE SOLO, ESPESSURA DE 25 CM, FCK = 30 MPA, COM USO DE FORMAS METÁLICAS. AF_09/2021</t>
  </si>
  <si>
    <t>EXECUÇÃO DE LAJE SOBRE SOLO, ESPESSURA DE 30 CM, FCK = 30 MPA, COM USO DE FORMAS EM MADEIRA SERRADA. AF_09/2021</t>
  </si>
  <si>
    <t>EXECUÇÃO DE LAJE SOBRE SOLO, ESPESSURA DE 30 CM, FCK = 30 MPA, COM USO DE FORMAS METÁLICAS. AF_09/2021</t>
  </si>
  <si>
    <t>EXECUÇÃO DE PISO DE CONCRETO, COM ACABAMENTO SUPERFICIAL, ESPESSURA DE 15 CM, FCK = 30 MPA, COM USO DE FORMAS EM MADEIRA SERRADA. AF_09/2021</t>
  </si>
  <si>
    <t>EXECUÇÃO DE PISO DE CONCRETO, COM ACABAMENTO SUPERFICIAL, ESPESSURA DE 15 CM, FCK = 30 MPA, COM USO DE FORMAS METÁLICAS. AF_09/2021</t>
  </si>
  <si>
    <t>EXECUÇÃO DE PISO DE CONCRETO, COM ACABAMENTO SUPERFICIAL, ESPESSURA DE 20 CM, FCK = 30 MPA, COM USO DE FORMAS EM MADEIRA SERRADA. AF_09/2021</t>
  </si>
  <si>
    <t>EXECUÇÃO DE PISO DE CONCRETO, COM ACABAMENTO SUPERFICIAL, ESPESSURA DE 20 CM, FCK = 30 MPA, COM USO DE FORMAS METÁLICAS. AF_09/2021</t>
  </si>
  <si>
    <t>EXECUÇÃO DE PISO DE CONCRETO, COM ACABAMENTO SUPERFICIAL, ESPESSURA DE 25 CM, FCK = 30 MPA, COM USO DE FORMAS EM MADEIRA SERRADA. AF_09/2021</t>
  </si>
  <si>
    <t>EXECUÇÃO DE PISO DE CONCRETO, COM ACABAMENTO SUPERFICIAL, ESPESSURA DE 25 CM, FCK = 30 MPA, COM USO DE FORMAS METÁLICAS. AF_09/2021</t>
  </si>
  <si>
    <t>EXECUÇÃO DE PISO DE CONCRETO, SEM ACABAMENTO SUPERFICIAL, ESPESSURA DE 15 CM, FCK = 30 MPA, COM USO DE FORMAS EM MADEIRA SERRADA. AF_09/2021</t>
  </si>
  <si>
    <t>EXECUÇÃO DE PISO DE CONCRETO, SEM ACABAMENTO SUPERFICIAL, ESPESSURA DE 15 CM, FCK = 30 MPA, COM USO DE FORMAS METÁLICAS. AF_09/2021</t>
  </si>
  <si>
    <t>EXECUÇÃO DE PISO DE CONCRETO, SEM ACABAMENTO SUPERFICIAL, ESPESSURA DE 20 CM, FCK = 30 MPA, COM USO DE FORMAS EM MADEIRA SERRADA. AF_09/2021</t>
  </si>
  <si>
    <t>EXECUÇÃO DE PISO DE CONCRETO, SEM ACABAMENTO SUPERFICIAL, ESPESSURA DE 20 CM, FCK = 30 MPA, COM USO DE FORMAS METÁLICAS. AF_09/2021</t>
  </si>
  <si>
    <t>EXECUÇÃO DE PISO DE CONCRETO, SEM ACABAMENTO SUPERFICIAL, ESPESSURA DE 25 CM, FCK = 30 MPA, COM USO DE FORMAS EM MADEIRA SERRADA. AF_09/2021</t>
  </si>
  <si>
    <t>EXECUÇÃO DE PISO DE CONCRETO, SEM ACABAMENTO SUPERFICIAL, ESPESSURA DE 25 CM, FCK = 30 MPA, COM USO DE FORMAS METÁLICAS. AF_09/2021</t>
  </si>
  <si>
    <t>EXECUÇÃO DE RADIER, ESPESSURA DE 10 CM, FCK = 30 MPA, COM USO DE FORMAS EM MADEIRA SERRADA. AF_09/2021</t>
  </si>
  <si>
    <t>EXECUÇÃO DE RADIER, ESPESSURA DE 10 CM, FCK = 30 MPA, COM USO DE FORMAS METÁLICAS. AF_09/2021</t>
  </si>
  <si>
    <t>EXECUÇÃO DE RADIER, ESPESSURA DE 15 CM, FCK = 30 MPA, COM USO DE FORMAS EM MADEIRA SERRADA. AF_09/2021</t>
  </si>
  <si>
    <t>EXECUÇÃO DE RADIER, ESPESSURA DE 15 CM, FCK = 30 MPA, COM USO DE FORMAS METÁLICAS. AF_09/2021</t>
  </si>
  <si>
    <t>EXECUÇÃO DE RADIER, ESPESSURA DE 20 CM, FCK = 30 MPA, COM USO DE FORMAS EM MADEIRA SERRADA. AF_09/2021</t>
  </si>
  <si>
    <t>EXECUÇÃO DE RADIER, ESPESSURA DE 20 CM, FCK = 30 MPA, COM USO DE FORMAS METÁLICAS. AF_09/2021</t>
  </si>
  <si>
    <t>EXECUÇÃO DE RADIER, ESPESSURA DE 25 CM, FCK = 30 MPA, COM USO DE FORMAS EM MADEIRA SERRADA. AF_09/2021</t>
  </si>
  <si>
    <t>EXECUÇÃO DE RADIER, ESPESSURA DE 25 CM, FCK = 30 MPA, COM USO DE FORMAS METÁLICAS. AF_09/2021</t>
  </si>
  <si>
    <t>EXECUÇÃO DE RADIER, ESPESSURA DE 30 CM, FCK = 30 MPA, COM USO DE FORMAS EM MADEIRA SERRADA. AF_09/2021</t>
  </si>
  <si>
    <t>EXECUÇÃO DE RADIER, ESPESSURA DE 30 CM, FCK = 30 MPA, COM USO DE FORMAS METÁLICAS. AF_09/2021</t>
  </si>
  <si>
    <t>FABRICAÇÃO, MONTAGEM E DESMONTAGEM DE FORMA PARA RADIER, PISO DE CONCRETO OU LAJE SOBRE SOLO, EM MADEIRA SERRADA, 4 UTILIZAÇÕES. AF_09/2021</t>
  </si>
  <si>
    <t>MONTAGEM E DESMONTAGEM DE FORMA PARA RADIER, PISO DE CONCRETO OU LAJE SOBRE SOLO, COM SISTEMA DE FORMAS MANUSEÁVEIS METÁLICAS. AF_09/2021</t>
  </si>
  <si>
    <t>Rasgos e Fixações</t>
  </si>
  <si>
    <t>CHUMBAMENTO LINEAR EM ALVENARIA PARA ELETRODUTOS COM DIÂMETROS MENORES OU IGUAIS A 40 MM. AF_09/2023</t>
  </si>
  <si>
    <t>CHUMBAMENTO LINEAR EM ALVENARIA PARA RAMAIS/DISTRIBUIÇÃO DE INSTALAÇÕES HIDRÁULICAS COM DIÂMETROS MAIORES QUE 40 MM E MENORES OU IGUAIS A 75 MM. AF_09/2023</t>
  </si>
  <si>
    <t>CHUMBAMENTO LINEAR EM ALVENARIA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</si>
  <si>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</si>
  <si>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</si>
  <si>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CHUMBAMENTO LINEAR EM CONTRAPISO PARA RAMAIS/DISTRIBUIÇÃO DE INSTALAÇÕES HIDRÁULICAS COM DIÂMETROS MENORES OU IGUAIS A 40 MM.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</si>
  <si>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</si>
  <si>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</si>
  <si>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MAIOR QUE 75 MM E MENORES OU IGUAIS A 150 MM. AF_09/2023</t>
  </si>
  <si>
    <t>CHUMBAMENTO PONTUAL EM PASSAGEM DE TUBO COM DIÂMETRO MENOR OU IGUAL A 40 MM. AF_09/2023</t>
  </si>
  <si>
    <t>CHUMBAMENTO PONTUAL EM PASSAGEM DE TUBO COM DIÂMETROS ENTRE 40 MM E 75 MM. AF_09/2023</t>
  </si>
  <si>
    <t>FIXAÇÃO DE DUTOS FLEXÍVEIS CIRCULARES, DIÂMETRO 109 MM OU 4", COM ABRAÇADEIRA METÁLICA FLEXÍVEL FIXADA DIRETAMENTE NA LAJE, SOMENTE MÃO DE OBRA. AF_09/2023</t>
  </si>
  <si>
    <t>FIXAÇÃO DE DUTOS FLEXÍVEIS CIRCULARES, DIÂMETRO 109 MM OU 4", COM ABRAÇADEIRA METÁLICA FLEXÍVEL FIXADA DIRETAMENTE NA LAJE. AF_09/2023</t>
  </si>
  <si>
    <t>FIXAÇÃO DE ELETRODUTOS, DIÂMETROS MENORES OU IGUAIS A 40 MM, COM ABRAÇADEIRA METÁLICA RÍGIDA TIPO D COM PARAFUSO DE FIXAÇÃO 1 1/4", FIXADA DIRETAMENTE NA LAJE OU PAREDE.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</si>
  <si>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</si>
  <si>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</si>
  <si>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PPR DIÂMETROS MENORES OU IGUAIS A 40 MM, COM ABRAÇADEIRA METÁLICA RÍGIDA TIPO D COM PARAFUSO DE FIXAÇÃO 1 1/4",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</si>
  <si>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</si>
  <si>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</si>
  <si>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</si>
  <si>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FLEXÍVEL 18 MM, FIXADA DIRETAMENTE NA LAJE. AF_09/2023</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</si>
  <si>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</si>
  <si>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</si>
  <si>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</si>
  <si>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</si>
  <si>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</si>
  <si>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</si>
  <si>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</si>
  <si>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</si>
  <si>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VERTICAIS DE PVC ÁGUA, PVC ESGOTO, PVC ÁGUA PLUVIAL, CPVC, PPR, COBRE OU AÇO, DIÂMETROS MENORES OU IGUAIS A 40 MM, COM ABRAÇADEIRA METÁLICA RÍGIDA TIPO U PERFIL 1 1/4", FIXADA EM PERFILADO EM PAREDE. AF_09/2023_PS</t>
  </si>
  <si>
    <t>FURO MANUAL EM ALVENARIA, PARA INSTALAÇÕES ELÉTRICAS, DIÂMETROS MAIORES QUE 40 MM E MENORES OU IGUAIS A 75 MM. AF_09/2023</t>
  </si>
  <si>
    <t>FURO MANUAL EM ALVENARIA, PARA INSTALAÇÕES ELÉTRICAS, DIÂMETROS MAIORES QUE 75 MM E MENORES OU IGUAIS A 100 MM. AF_09/2023</t>
  </si>
  <si>
    <t>FURO MANUAL EM ALVENARIA, PARA INSTALAÇÕES ELÉTRICAS,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</si>
  <si>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</si>
  <si>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</si>
  <si>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MANUAL EM ALVENARIA, PARA INSTALAÇÕES HIDRÁULICAS,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</si>
  <si>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</si>
  <si>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</si>
  <si>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ALVENARIA, PARA INSTALAÇÕES ELÉTRICAS,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</si>
  <si>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</si>
  <si>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</si>
  <si>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ALVENARIA, PARA INSTALAÇÕES HIDRÁULICAS,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</si>
  <si>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</si>
  <si>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</si>
  <si>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FURO MECANIZADO EM CONCRETO, COM MARTELO DEMOLIDOR, PARA INSTALAÇÕES ELÉTRICAS,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</si>
  <si>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</si>
  <si>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</si>
  <si>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FURO MECANIZADO EM CONCRETO, COM MARTELO DEMOLIDOR, PARA INSTALAÇÕES HIDRÁULICAS,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</si>
  <si>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</si>
  <si>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</si>
  <si>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FURO MECANIZADO EM CONCRETO, COM PERFURATRIZ, PARA INSTALAÇÕES ELÉTRICAS,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</si>
  <si>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</si>
  <si>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</si>
  <si>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FURO MECANIZADO EM CONCRETO, COM PERFURATRIZ, PARA INSTALAÇÕES HIDRÁULICAS, DIÂMETROS MENORES OU IGUAIS A 40 MM. AF_09/2023</t>
  </si>
  <si>
    <t>PASSANTE TIPO PEÇA EM FÔRMA DE MADEIRA, FIXADO EM LAJE, PARA PASSAGEM DE NO MÁXIMO 5 TUBOS DE 50 MM DE DIÂMETRO.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</si>
  <si>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</si>
  <si>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</si>
  <si>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100 MM, FIXADO EM LAJE, PARA PASSAGEM DE TUBULAÇÕES COM NO MÁXIMO 75 MM DE DIÂMETRO. AF_09/2023</t>
  </si>
  <si>
    <t>PASSANTE TIPO TUBO COM DIÂMETRO DE 150 MM, FIXADO EM LAJE, PARA PASSAGEM DE TUBULAÇÕES COM NO MÁXIMO 100 MM DE DIÂMETRO. AF_09/2023</t>
  </si>
  <si>
    <t>PASSANTE TIPO TUBO COM DIÂMETRO DE 40 MM, FIXADO EM LAJE, PARA PASSAGEM DE TUBULAÇÕES COM NO MÁXIMO 32 MM DE DIÂMETRO. AF_09/2023</t>
  </si>
  <si>
    <t>PASSANTE TIPO TUBO COM DIÂMETRO DE 50 MM, FIXADO EM LAJE, PARA PASSAGEM DE TUBULAÇÕES COM NO MÁXIMO 40 MM DE DIÂMETRO. AF_09/2023</t>
  </si>
  <si>
    <t>PASSANTE TIPO TUBO COM DIÂMETRO DE 75 MM, FIXADO EM LAJE, PARA PASSAGEM DE TUBULAÇÕES COM NO MÁXIMO 50 MM DE DIÂMETRO. AF_09/2023</t>
  </si>
  <si>
    <t>QUEBRA EM ALVENARIA PARA INSTALAÇÃO DE ABRIGO PARA MANGUEIRAS (90X60 CM). AF_09/2023</t>
  </si>
  <si>
    <t>QUEBRA EM ALVENARIA PARA INSTALAÇÃO DE CAIXA DE TOMADA (4X4 OU 4X2). AF_09/2023</t>
  </si>
  <si>
    <t>QUEBRA EM ALVENARIA PARA INSTALAÇÃO DE QUADRO DISTRIBUIÇÃO GRANDE (76X40 CM). AF_09/2023</t>
  </si>
  <si>
    <t>QUEBRA EM ALVENARIA PARA INSTALAÇÃO DE QUADRO DISTRIBUIÇÃO PEQUENO (19X25 CM). AF_09/2023</t>
  </si>
  <si>
    <t>RASGO LINEAR MANUAL EM ALVENARIA, PARA ELETRODUTOS, DIÂMETROS MENORES OU IGUAIS A 40 MM. AF_09/2023</t>
  </si>
  <si>
    <t>RASGO LINEAR MANUAL EM ALVENARIA, PARA RAMAIS/ DISTRIBUIÇÃO DE INSTALAÇÕES HIDRÁULICAS, DIÂMETROS MAIORES QUE 40 MM E MENORES OU IGUAIS A 75 MM. AF_09/2023</t>
  </si>
  <si>
    <t>RASGO LINEAR MANUAL EM ALVENARIA, PARA RAMAIS/ DISTRIBUIÇÃO DE INSTALAÇÕES HIDRÁULICAS, DIÂMETROS MENORES OU IGUAIS A 40 MM. AF_09/2023</t>
  </si>
  <si>
    <t>RASGO LINEAR MECANIZADO EM ALVENARIA, PARA ELETRODUTOS, DIÂMETROS MENORES OU IGUAIS A 40 MM. AF_09/2023</t>
  </si>
  <si>
    <t>RASGO LINEAR MECANIZADO EM ALVENARIA, PARA RAMAIS/ DISTRIBUIÇÃO DE INSTALAÇÕES HIDRÁULICAS, DIÂMETROS MAIORES QUE 40 MM E MENORES OU IGUAIS A 75 MM. AF_09/2023</t>
  </si>
  <si>
    <t>RASGO LINEAR MECANIZADO EM ALVENARIA,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</si>
  <si>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</si>
  <si>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</si>
  <si>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RASGO LINEAR MECANIZADO EM CONCRETO, PARA RAMAIS/ DISTRIBUIÇÃO DE INSTALAÇÕES HIDRÁULICAS, DIÂMETROS MENORES OU IGUAIS A 40 MM. AF_09/2023</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</si>
  <si>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</si>
  <si>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</si>
  <si>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MECANIZADO EM CONTRAPISO, PARA RAMAIS/ DISTRIBUIÇÃO DE INSTALAÇÕES HIDRÁULICAS, DIÂMETROS MENORES OU IGUAIS A 40 MM. AF_09/2023_PS</t>
  </si>
  <si>
    <t>SUPORTE PARA 2 ELETRODUTOS, ESPAÇADO A CADA 80 CM, EM PERFILADO COM COMPRIMENTO DE 25 CM FIXADO EM LAJE, POR METRO DE ELETRODUTO FIXADO. AF_09/2023</t>
  </si>
  <si>
    <t>SUPORTE PARA 2 TUBOS HORIZONTAIS, ESPAÇADO A CADA 56 CM, EM PERFILADO COM COMPRIMENTO DE 25 CM FIXADO EM LAJE, POR METRO DE TUBULAÇÃO FIXADA. AF_09/2023</t>
  </si>
  <si>
    <t>SUPORTE PARA 2 TUBOS VERTICAIS, ESPAÇADO A CADA 150 CM, EM PERFILADO COM COMPRIMENTO DE 25 CM FIXADO EM PAREDE, POR METRO DE TUBULAÇÃO FIXADA. AF_09/2023</t>
  </si>
  <si>
    <t>SUPORTE PARA 4 ELETRODUTOS, ESPAÇADO A CADA 80 CM, EM PERFILADO COM COMPRIMENTO DE 42 CM FIXADO EM LAJE, POR METRO DE ELETRODUTO FIXADO. AF_09/2023</t>
  </si>
  <si>
    <t>SUPORTE PARA 4 TUBOS HORIZONTAIS, ESPAÇADO A CADA 56 CM, EM PERFILADO COM COMPRIMENTO DE 42 CM FIXADO EM LAJE, POR METRO DE TUBULAÇÃO FIXADA. AF_09/2023</t>
  </si>
  <si>
    <t>SUPORTE PARA 4 TUBOS VERTICAIS, ESPAÇADO A CADA 150 CM, EM PERFILADO COM COMPRIMENTO DE 42 CM FIXADO EM PAREDE, POR METRO DE TUBULAÇÃO FIXADA. AF_09/2023</t>
  </si>
  <si>
    <t>SUPORTE PARA DUTO EM CHAPA GALVANIZADA BITOLA 24, EM PERFILADO COM COMPRIMENTO DE 55 CM FIXADO EM LAJE, POR METRO DE DUTO FIXADO. AF_09/2023</t>
  </si>
  <si>
    <t>SUPORTE PARA DUTO EM CHAPA GALVANIZADA BITOLA 26, EM PERFILADO COM COMPRIMENTO DE 35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</si>
  <si>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</si>
  <si>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</si>
  <si>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Recomposição de Pavimentos</t>
  </si>
  <si>
    <t>EXECUÇÃO DE IMPRIMAÇÃO IMPERMEABILIZANTE COM ASFALTO DILUÍDO CM-30, PARA O FECHAMENTO DE VALAS. AF_05/2021</t>
  </si>
  <si>
    <t>EXECUÇÃO DE PINTURA DE LIGAÇÃO COM EMULSÃO ASFÁLTICA RR-2C, PARA O FECHAMENTO DE VALAS. AF_12/2020</t>
  </si>
  <si>
    <t>EXECUÇÃO DE TAPA BURACO COM APLICAÇÃO DE CONCRETO ASFÁLTICO (AQUISIÇÃO EM USINA) E PINTURA DE LIGAÇÃO. AF_12/2020</t>
  </si>
  <si>
    <t>EXECUÇÃO DE TAPA BURACO COM APLICAÇÃO DE CONCRETO ASFÁLTICO (USINAGEM PRÓPRIA) E PINTURA DE LIGAÇÃO. AF_12/2020</t>
  </si>
  <si>
    <t>EXECUÇÃO DE TAPA BURACO COM APLICAÇÃO DE PRÉ MISTURADO A FRIO (AQUISIÇÃO EM USINA) E PINTURA DE LIGAÇÃO. AF_12/2020</t>
  </si>
  <si>
    <t>EXECUÇÃO DE TAPA BURACO COM APLICAÇÃO DE PRÉ MISTURADO A FRIO (USINAGEM PRÓPRIA) E PINTURA DE LIGAÇÃO. AF_12/2020</t>
  </si>
  <si>
    <t>REASSENTAMENTO DE BLOCOS 16 FACES PARA PISO INTERTRAVADO, ESPESSURA DE 10 CM, EM VIA/ESTACIONAMENTO, COM REAPROVEITAMENTO DOS BLOCOS 16 FACES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</si>
  <si>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</si>
  <si>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</si>
  <si>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</si>
  <si>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</si>
  <si>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PISOGRAMA PARA PISO INTERTRAVADO, COM REAPROVEITAMENTO DOS BLOCOS PISOGRAMA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</si>
  <si>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</si>
  <si>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</si>
  <si>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</si>
  <si>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</si>
  <si>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</si>
  <si>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</si>
  <si>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</si>
  <si>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</si>
  <si>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</si>
  <si>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PARALELEPÍPEDOS, REJUNTAMENTO COM ARGAMASSA,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</si>
  <si>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t>
  </si>
  <si>
    <t>REASSENTAMENTO DE PARALELEPÍPEDOS, REJUNTAMENTO COM PÓ DE PEDRA, COM REAPROVEITAMENTO DOS PARALELEPÍPEDOS - INCLUSO RETIRADA E COLOCAÇÃO DO MATERIAL. AF_12/2020</t>
  </si>
  <si>
    <t>REASSENTAMENTO DE PEDRAS POLIÉDRICAS, REJUNTAMENTO COM ARGAMASSA,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</si>
  <si>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t>
  </si>
  <si>
    <t>REASSENTAMENTO DE PEDRAS POLIÉDRICAS, REJUNTAMENTO COM PÓ DE PEDRA, COM REAPROVEITAMENTO DAS PEDRAS POLIÉDRICAS - INCLUSO RETIRADA E COLOCAÇÃO DO MATERIAL. AF_12/2020</t>
  </si>
  <si>
    <t>RECOMPOSIÇÃO DE BASE E OU SUB-BASE PARA FECHAMENTO DE VALAS DE BRITA GRADUADA SIMPLES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</si>
  <si>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</si>
  <si>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</si>
  <si>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</si>
  <si>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</si>
  <si>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</si>
  <si>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</si>
  <si>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</si>
  <si>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</si>
  <si>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</si>
  <si>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</si>
  <si>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</si>
  <si>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</si>
  <si>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SOLOS DE COMPORTAMENTO LATERÍTICO (ARENOSO) - INCLUSO RETIRADA E COLOCAÇÃO DO MATERIAL. AF_12/2020</t>
  </si>
  <si>
    <t>RECOMPOSIÇÃO DE BASE E OU SUB-BASE PARA REMENDO PROFUNDO DE BRITA GRADUADA SIMPLES - INCLUSO RETIRADA E COLOCAÇÃO DO MATERIAL. AF_12/2020</t>
  </si>
  <si>
    <t>RECOMPOSIÇÃO DE BASE E OU SUB-BASE PARA REMENDO PROFUNDO DE SOLO BRITA (40/60)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</si>
  <si>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</si>
  <si>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</si>
  <si>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</si>
  <si>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</si>
  <si>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</si>
  <si>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</si>
  <si>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</si>
  <si>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</si>
  <si>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</si>
  <si>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</si>
  <si>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</si>
  <si>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SOLOS DE COMPORTAMENTO LATERÍTICO (ARENOSO)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</si>
  <si>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</si>
  <si>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</si>
  <si>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</si>
  <si>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</si>
  <si>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</si>
  <si>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</si>
  <si>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PAVIMENTO EM PISO INTERTRAVADO, COM REAPROVEITAMENTO DOS BLOCOS INTERTRAVADOS, PARA FECHAMENTO DE VALAS - INCLUSO RETIRADA E COLOCAÇÃO DO MATERIAL. AF_12/2020</t>
  </si>
  <si>
    <t>RECOMPOSIÇÃO DE PAVIMENTOS EM PEDRA POLIÉDRICA, REJUNTAMENTO COM PÓ DE PEDRA, COM REAPROVEITAMENTO DAS PEDRAS POLIÉDRICAS PARA O FECHAMENTO DE VALAS - INCLUSO RETIRADA E COLOCAÇÃO DO MATERIAL. AF_12/2020</t>
  </si>
  <si>
    <t>RECOMPOSIÇÃO DE REVESTIMENTO EM CONCRETO ASFÁLTICO (AQUISIÇÃO EM USINA), PARA O FECHAMENTO DE VALAS - INCLUSO DEMOLIÇÃO DO PAVIMENTO. AF_12/2020</t>
  </si>
  <si>
    <t>RECOMPOSIÇÃO DE REVESTIMENTO EM CONCRETO ASFÁLTICO (USINAGEM PRÓPRIA), PARA O FECHAMENTO DE VALAS - INCLUSO DEMOLIÇÃO DO PAVIMENTO. AF_12/2020</t>
  </si>
  <si>
    <t>RECOMPOSIÇÃO DE REVESTIMENTO EM PRÉ MISTURADO A FRIO (AQUISIÇÃO EM USINA), PARA FECHAMENTO DE VALAS - INCLUSO DEMOLIÇÃO DO PAVIMENTO. AF_12/2020</t>
  </si>
  <si>
    <t>RECOMPOSIÇÃO DE REVESTIMENTO EM PRÉ MISTURADO A FRIO (USINAGEM PRÓPRIA), PARA FECHAMENTO DE VALAS - INCLUSO DEMOLIÇÃO DO PAVIMENTO. AF_12/2020</t>
  </si>
  <si>
    <t>Redes Enterradas de Distribuição Elétrica</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</si>
  <si>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</si>
  <si>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</si>
  <si>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</si>
  <si>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</si>
  <si>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</si>
  <si>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</si>
  <si>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</si>
  <si>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</si>
  <si>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</si>
  <si>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</si>
  <si>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CONCRETAGEM COMO PROTEÇÃO MECÂNICA ADICIONAL NO REATERRO PARA REDE ENTERRADA DE DISTRIBUIÇÃO DE ENERGIA ELÉTRICA - FORNECIMENTO E INSTALAÇÃO. AF_12/2021</t>
  </si>
  <si>
    <t>CURVA 90 GRAUS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</si>
  <si>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</si>
  <si>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</si>
  <si>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</si>
  <si>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</si>
  <si>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ELETRODUTO FLEXÍVEL CORRUGADO, PEAD, DN 100 (4"), PARA REDE ENTERRADA DE DISTRIBUIÇÃO DE ENERGIA ELÉTRICA - FORNECIMENTO E INSTALAÇÃO. AF_12/2021</t>
  </si>
  <si>
    <t>ELETRODUTO FLEXÍVEL CORRUGADO, PEAD, DN 125 (5"), PARA REDE ENTERRADA DE DISTRIBUIÇÃO DE ENERGIA ELÉTRICA - FORNECIMENTO E INSTALAÇÃO. AF_12/2021</t>
  </si>
  <si>
    <t>ELETRODUTO FLEXÍVEL CORRUGADO, PEAD, DN 150 (6"), PARA REDE ENTERRADA DE DISTRIBUIÇÃO DE ENERGIA ELÉTRICA - FORNECIMENTO E INSTALAÇÃO. AF_12/2021</t>
  </si>
  <si>
    <t>ELETRODUTO FLEXÍVEL CORRUGADO, PEAD, DN 175 (7"), PARA REDE ENTERRADA DE DISTRIBUIÇÃO DE ENERGIA ELÉTRICA - FORNECIMENTO E INSTALAÇÃO. AF_12/2021</t>
  </si>
  <si>
    <t>ELETRODUTO FLEXÍVEL CORRUGADO, PEAD, DN 200 (8"),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</si>
  <si>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</si>
  <si>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</si>
  <si>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</si>
  <si>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RÍGIDO ROSCÁVEL, PVC, DN 110 MM (4"), PARA REDE ENTERRADA DE DISTRIBUIÇÃO DE ENERGIA ELÉTRICA - FORNECIMENTO E INSTALAÇÃO. AF_12/2021</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</si>
  <si>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</si>
  <si>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</si>
  <si>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</si>
  <si>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</si>
  <si>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FITA DE SINALIZAÇÃO SUBTERRÂNEA PARA REDE ENTERRADA DE DISTRIBUIÇÃO DE ENERGIA ELÉTRICA - FORNECIMENTO E INSTALAÇÃO. AF_12/2021</t>
  </si>
  <si>
    <t>LUVA PARA ELETRODUTO, PVC, ROSCÁVEL, DN 110 MM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</si>
  <si>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</si>
  <si>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</si>
  <si>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</si>
  <si>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</si>
  <si>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</si>
  <si>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Redes de Lógica, Telefonia e Imagem</t>
  </si>
  <si>
    <t>BLOCO DE ENGATE RÁPIDO PARA BASTIDOR TIPO M10 - FORNECIMENTO E INSTALAÇÃO. AF_11/2019</t>
  </si>
  <si>
    <t>CABO COAXIAL RG11 95% - FORNECIMENTO E INSTALAÇÃO. AF_11/2019</t>
  </si>
  <si>
    <t>CABO COAXIAL RG59 95% - FORNECIMENTO E INSTALAÇÃO. AF_11/2019</t>
  </si>
  <si>
    <t>CABO COAXIAL RG6 95% - FORNECIMENTO E INSTALAÇÃO. AF_11/2019</t>
  </si>
  <si>
    <t>CABO ELETRÔNICO CATEGORIA 5E, INSTALADO EM EDIFICAÇÃO INSTITUCIONAL - FORNECIMENTO E INSTALAÇÃO. AF_11/2019</t>
  </si>
  <si>
    <t>CABO ELETRÔNICO CATEGORIA 5E, INSTALADO EM EDIFICAÇÃO RESIDENCIAL - FORNECIMENTO E INSTALAÇÃO. AF_11/2019</t>
  </si>
  <si>
    <t>CABO ELETRÔNICO CATEGORIA 6, INSTALADO EM EDIFICAÇÃO INSTITUCIONAL - FORNECIMENTO E INSTALAÇÃO. AF_11/2019</t>
  </si>
  <si>
    <t>CABO ELETRÔNICO CATEGORIA 6, INSTALADO EM EDIFICAÇÃO RESIDENCIAL - FORNECIMENTO E INSTALAÇÃO. AF_11/2019</t>
  </si>
  <si>
    <t>CABO ELETRÔNICO CATEGORIA 6A, INSTALADO EM EDIFICAÇÃO INSTITUCIONAL - FORNECIMENTO E INSTALAÇÃO. AF_11/2019</t>
  </si>
  <si>
    <t>CABO ELETRÔNICO CATEGORIA 6A, INSTALADO EM EDIFICAÇÃO RESIDENCIAL - FORNECIMENTO E INSTALAÇÃO. AF_11/2019</t>
  </si>
  <si>
    <t>CABO TELEFÔNICO CCI-50 1 PAR, INSTALADO EM ENTRADA DE EDIFICAÇÃO - FORNECIMENTO E INSTALAÇÃO. AF_11/2019</t>
  </si>
  <si>
    <t>CABO TELEFÔNICO CCI-50 1 PAR, SEM BLINDAGEM, INSTALADO EM DISTRIBUIÇÃO DE EDIFICAÇÃO INSTITUCIONAL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</si>
  <si>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</si>
  <si>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INSTITUCIONAL - FORNECIMENTO E INSTALAÇÃO. AF_11/2019</t>
  </si>
  <si>
    <t>CABO TELEFÔNICO CCI-50 2 PARES, SEM BLINDAGEM, INSTALADO EM DISTRIBUIÇÃO DE EDIFICAÇÃO RESIDENCIAL - FORNECIMENTO E INSTALAÇÃO. AF_11/2019</t>
  </si>
  <si>
    <t>CABO TELEFÔNICO CCI-50 2 PARES, SEM BLINDAGEM, INSTALADO EM ENTRADA DE EDIFICAÇÃO - FORNECIMENTO E INSTALAÇÃO. AF_11/2019</t>
  </si>
  <si>
    <t>CABO TELEFÔNICO CCI-50 3 PARES, SEM BLINDAGEM, INSTALADO EM DISTRIBUIÇÃO DE EDIFICAÇÃO INSTITUCIONAL - FORNECIMENTO E INSTALAÇÃO. AF_11/2019</t>
  </si>
  <si>
    <t>CABO TELEFÔNICO CCI-50 3 PARES, SEM BLINDAGEM, INSTALADO EM DISTRIBUIÇÃO DE EDIFICAÇÃO RESIDENCIAL - FORNECIMENTO E INSTALAÇÃO. AF_11/2019</t>
  </si>
  <si>
    <t>CABO TELEFÔNICO CCI-50 3 PARES, SEM BLINDAGEM, INSTALADO EM ENTRADA DE EDIFICAÇÃO - FORNECIMENTO E INSTALAÇÃO. AF_11/2019</t>
  </si>
  <si>
    <t>CABO TELEFÔNICO CCI-50 4 PARES, SEM BLINDAGEM, INSTALADO EM DISTRIBUIÇÃO DE EDIFICAÇÃO INSTITUCIONAL - FORNECIMENTO E INSTALAÇÃO. AF_11/2019</t>
  </si>
  <si>
    <t>CABO TELEFÔNICO CCI-50 4 PARES, SEM BLINDAGEM, INSTALADO EM DISTRIBUIÇÃO DE EDIFICAÇÃO RESIDENCIAL - FORNECIMENTO E INSTALAÇÃO. AF_11/2019</t>
  </si>
  <si>
    <t>CABO TELEFÔNICO CCI-50 4 PARES, SEM BLINDAGEM, INSTALADO EM ENTRADA DE EDIFICAÇÃO - FORNECIMENTO E INSTALAÇÃO. AF_11/2019</t>
  </si>
  <si>
    <t>CABO TELEFÔNICO CCI-50 4 PARES, SEM BLINDAGEM, INSTALADO EM PRUMADA - FORNECIMENTO E INSTALAÇÃO. AF_11/2019</t>
  </si>
  <si>
    <t>CABO TELEFÔNICO CCI-50 5 PARES, SEM BLINDAGEM, INSTALADO EM DISTRIBUIÇÃO DE EDIFICAÇÃO INSTITUCIONAL - FORNECIMENTO E INSTALAÇÃO. AF_11/2019</t>
  </si>
  <si>
    <t>CABO TELEFÔNICO CCI-50 5 PARES, SEM BLINDAGEM, INSTALADO EM DISTRIBUIÇÃO DE EDIFICAÇÃO RESIDENCIAL - FORNECIMENTO E INSTALAÇÃO. AF_11/2019</t>
  </si>
  <si>
    <t>CABO TELEFÔNICO CCI-50 5 PARES, SEM BLINDAGEM, INSTALADO EM ENTRADA DE EDIFICAÇÃO - FORNECIMENTO E INSTALAÇÃO. AF_11/2019</t>
  </si>
  <si>
    <t>CABO TELEFÔNICO CCI-50 5 PARES, SEM BLINDAGEM, INSTALADO EM PRUMADA - FORNECIMENTO E INSTALAÇÃO. AF_11/2019</t>
  </si>
  <si>
    <t>CABO TELEFÔNICO CCI-50 6 PARES, SEM BLINDAGEM, INSTALADO EM DISTRIBUIÇÃO DE EDIFICAÇÃO INSTITUCIONAL - FORNECIMENTO E INSTALAÇÃO. AF_11/2019</t>
  </si>
  <si>
    <t>CABO TELEFÔNICO CCI-50 6 PARES, SEM BLINDAGEM, INSTALADO EM DISTRIBUIÇÃO DE EDIFICAÇÃO RESIDENCIAL - FORNECIMENTO E INSTALAÇÃO. AF_11/2019</t>
  </si>
  <si>
    <t>CABO TELEFÔNICO CCI-50 6 PARES, SEM BLINDAGEM, INSTALADO EM ENTRADA DE EDIFICAÇÃO - FORNECIMENTO E INSTALAÇÃO. AF_11/2019</t>
  </si>
  <si>
    <t>CABO TELEFÔNICO CCI-50 6 PARES, SEM BLINDAGEM, INSTALADO EM PRUMADA - FORNECIMENTO E INSTALAÇÃO. AF_11/2019</t>
  </si>
  <si>
    <t>CABO TELEFÔNICO CI-50 10 PARES INSTALADO EM DISTRIBUIÇÃO DE EDIFICAÇÃO INSTITUCIONAL - FORNECIMENTO E INSTALAÇÃO. AF_11/2019</t>
  </si>
  <si>
    <t>CABO TELEFÔNICO CI-50 10 PARES INSTALADO EM DISTRIBUIÇÃO DE EDIFICAÇÃO RESIDENCIAL - FORNECIMENTO E INSTALAÇÃO. AF_11/2019</t>
  </si>
  <si>
    <t>CABO TELEFÔNICO CI-50 10 PARES INSTALADO EM ENTRADA DE EDIFICAÇÃO - FORNECIMENTO E INSTALAÇÃO. AF_11/2019</t>
  </si>
  <si>
    <t>CABO TELEFÔNICO CI-50 10 PARES INSTALADO EM PRUMADA - FORNECIMENTO E INSTALAÇÃO. AF_11/2019</t>
  </si>
  <si>
    <t>CABO TELEFÔNICO CI-50 20 PARES INSTALADO EM ENTRADA DE EDIFICAÇÃO - FORNECIMENTO E INSTALAÇÃO. AF_11/2019</t>
  </si>
  <si>
    <t>CABO TELEFÔNICO CI-50 20 PARES INSTALADO EM PRUMADA - FORNECIMENTO E INSTALAÇÃO. AF_11/2019</t>
  </si>
  <si>
    <t>CABO TELEFÔNICO CI-50 200 PARES INSTALADO EM ENTRADA DE EDIFICAÇÃO - FORNECIMENTO E INSTALAÇÃO. AF_11/2019</t>
  </si>
  <si>
    <t>CABO TELEFÔNICO CI-50 30 PARES INSTALADO EM ENTRADA DE EDIFICAÇÃO - FORNECIMENTO E INSTALAÇÃO. AF_11/2019</t>
  </si>
  <si>
    <t>CABO TELEFÔNICO CI-50 30 PARES INSTALADO EM PRUMADA - FORNECIMENTO E INSTALAÇÃO. AF_11/2019</t>
  </si>
  <si>
    <t>CABO TELEFÔNICO CI-50 50 PARES INSTALADO EM ENTRADA DE EDIFICAÇÃO - FORNECIMENTO E INSTALAÇÃO. AF_11/2019</t>
  </si>
  <si>
    <t>CABO TELEFÔNICO CI-50 50 PARES INSTALADO EM PRUMADA - FORNECIMENTO E INSTALAÇÃO. AF_11/2019</t>
  </si>
  <si>
    <t>CABO TELEFÔNICO CI-50 75 PARES INSTALADO EM ENTRADA DE EDIFICAÇÃO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</si>
  <si>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</si>
  <si>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</si>
  <si>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</si>
  <si>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</si>
  <si>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</si>
  <si>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PATCH PANEL 24 PORTAS, CATEGORIA 5E - FORNECIMENTO E INSTALAÇÃO. AF_11/2019</t>
  </si>
  <si>
    <t>PATCH PANEL 24 PORTAS, CATEGORIA 6 - FORNECIMENTO E INSTALAÇÃO. AF_11/2019</t>
  </si>
  <si>
    <t>PATCH PANEL 48 PORTAS, CATEGORIA 5E - FORNECIMENTO E INSTALAÇÃO. AF_11/2019</t>
  </si>
  <si>
    <t>PATCH PANEL 48 PORTAS, CATEGORIA 6 -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</si>
  <si>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</si>
  <si>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</si>
  <si>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N.2, 20X20X12CM EM CHAPA METALICA, DE EMBUTIR, SEM ACESSORIOS, PADRÃO TELEBRAS, FORNECIMENTO E INSTALAÇÃO. AF_11/2019</t>
  </si>
  <si>
    <t>QUADRO DE DISTRIBUIÇÃO PARA TELEFONE N.5, 80X80X12CM EM CHAPA METALICA, SEM ACESSORIOS, PADRAO TELEBRAS, FORNECIMENTO E INSTALAÇÃO. AF_11/2019</t>
  </si>
  <si>
    <t>RACK ABERTO EM COLUNA 44U PARA SERVIDOR - FORNECIMENTO E INSTALAÇÃO. AF_11/2019</t>
  </si>
  <si>
    <t>RACK FECHADO PARA SERVIDOR - FORNECIMENTO E INSTALAÇÃO. AF_11/2019</t>
  </si>
  <si>
    <t>TOMADA DE REDE RJ45 - FORNECIMENTO E INSTALAÇÃO. AF_11/2019</t>
  </si>
  <si>
    <t>TOMADA PARA TELEFONE RJ11 - FORNECIMENTO E INSTALAÇÃO. AF_11/2019</t>
  </si>
  <si>
    <t>Redes de Água e Esgoto em PEAD Liso (Tubos e Conexões)</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</si>
  <si>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</si>
  <si>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</si>
  <si>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</si>
  <si>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</si>
  <si>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</si>
  <si>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</si>
  <si>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</si>
  <si>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</si>
  <si>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</si>
  <si>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</si>
  <si>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</si>
  <si>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</si>
  <si>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</si>
  <si>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</si>
  <si>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</si>
  <si>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</si>
  <si>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</si>
  <si>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</si>
  <si>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</si>
  <si>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</si>
  <si>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</si>
  <si>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</si>
  <si>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</si>
  <si>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</si>
  <si>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</si>
  <si>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</si>
  <si>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</si>
  <si>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</si>
  <si>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COTOVELO 45 GRAUS, EM PEAD LISO PARA REDE DE ÁGUA OU ESGOTO, DIÂMETRO DE 200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</si>
  <si>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</si>
  <si>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</si>
  <si>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</si>
  <si>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</si>
  <si>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</si>
  <si>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</si>
  <si>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EXECUÇÃO DE JUNTA SOLDADA POR ELETROFUSÃO, DE TUBO OU CONEXÃO EM PEAD LISO PARA REDE DE ÁGUA OU ESGOTO, DIÂMETRO DE 1000 MM (NÃO INCLUI O FORNECIMENTO DE TUBO E CONEXÃO). AF_12/2021</t>
  </si>
  <si>
    <t>EXECUÇÃO DE JUNTA SOLDADA POR ELETROFUSÃO, DE TUBO OU CONEXÃO EM PEAD LISO PARA REDE DE ÁGUA OU ESGOTO, DIÂMETRO DE 110 MM (NÃO INCLUI O FORNECIMENTO DE TUBO E CONEXÃO). AF_12/2021</t>
  </si>
  <si>
    <t>EXECUÇÃO DE JUNTA SOLDADA POR ELETROFUSÃO, DE TUBO OU CONEXÃO EM PEAD LISO PARA REDE DE ÁGUA OU ESGOTO, DIÂMETRO DE 1200 MM (NÃO INCLUI O FORNECIMENTO DE TUBO E CONEXÃO). AF_12/2021</t>
  </si>
  <si>
    <t>EXECUÇÃO DE JUNTA SOLDADA POR ELETROFUSÃO, DE TUBO OU CONEXÃO EM PEAD LISO PARA REDE DE ÁGUA OU ESGOTO, DIÂMETRO DE 1400 MM (NÃO INCLUI O FORNECIMENTO DE TUBO E CONEXÃO). AF_12/2021</t>
  </si>
  <si>
    <t>EXECUÇÃO DE JUNTA SOLDADA POR ELETROFUSÃO, DE TUBO OU CONEXÃO EM PEAD LISO PARA REDE DE ÁGUA OU ESGOTO, DIÂMETRO DE 160 MM (NÃO INCLUI O FORNECIMENTO DE TUBO E CONEXÃO). AF_12/2021</t>
  </si>
  <si>
    <t>EXECUÇÃO DE JUNTA SOLDADA POR ELETROFUSÃO, DE TUBO OU CONEXÃO EM PEAD LISO PARA REDE DE ÁGUA OU ESGOTO, DIÂMETRO DE 1600 MM (NÃO INCLUI O FORNECIMENTO DE TUBO E CONEXÃO). AF_12/2021</t>
  </si>
  <si>
    <t>EXECUÇÃO DE JUNTA SOLDADA POR ELETROFUSÃO, DE TUBO OU CONEXÃO EM PEAD LISO PARA REDE DE ÁGUA OU ESGOTO, DIÂMETRO DE 180 MM (NÃO INCLUI O FORNECIMENTO DE TUBO E CONEXÃO). AF_12/2021</t>
  </si>
  <si>
    <t>EXECUÇÃO DE JUNTA SOLDADA POR ELETROFUSÃO, DE TUBO OU CONEXÃO EM PEAD LISO PARA REDE DE ÁGUA OU ESGOTO, DIÂMETRO DE 20 MM (NÃO INCLUI O FORNECIMENTO DE TUBO E CONEXÃO). AF_12/2021</t>
  </si>
  <si>
    <t>EXECUÇÃO DE JUNTA SOLDADA POR ELETROFUSÃO, DE TUBO OU CONEXÃO EM PEAD LISO PARA REDE DE ÁGUA OU ESGOTO, DIÂMETRO DE 200 MM (NÃO INCLUI O FORNECIMENTO DE TUBO E CONEXÃO). AF_12/2021</t>
  </si>
  <si>
    <t>EXECUÇÃO DE JUNTA SOLDADA POR ELETROFUSÃO, DE TUBO OU CONEXÃO EM PEAD LISO PARA REDE DE ÁGUA OU ESGOTO, DIÂMETRO DE 225 MM (NÃO INCLUI O FORNECIMENTO DE TUBO E CONEXÃO). AF_12/2021</t>
  </si>
  <si>
    <t>EXECUÇÃO DE JUNTA SOLDADA POR ELETROFUSÃO, DE TUBO OU CONEXÃO EM PEAD LISO PARA REDE DE ÁGUA OU ESGOTO, DIÂMETRO DE 250 MM (NÃO INCLUI O FORNECIMENTO DE TUBO E CONEXÃO). AF_12/2021</t>
  </si>
  <si>
    <t>EXECUÇÃO DE JUNTA SOLDADA POR ELETROFUSÃO, DE TUBO OU CONEXÃO EM PEAD LISO PARA REDE DE ÁGUA OU ESGOTO, DIÂMETRO DE 280 MM (NÃO INCLUI O FORNECIMENTO DE TUBO E CONEXÃO). AF_12/2021</t>
  </si>
  <si>
    <t>EXECUÇÃO DE JUNTA SOLDADA POR ELETROFUSÃO, DE TUBO OU CONEXÃO EM PEAD LISO PARA REDE DE ÁGUA OU ESGOTO, DIÂMETRO DE 315 MM (NÃO INCLUI O FORNECIMENTO DE TUBO E CONEXÃO). AF_12/2021</t>
  </si>
  <si>
    <t>EXECUÇÃO DE JUNTA SOLDADA POR ELETROFUSÃO, DE TUBO OU CONEXÃO EM PEAD LISO PARA REDE DE ÁGUA OU ESGOTO, DIÂMETRO DE 32 MM (NÃO INCLUI O FORNECIMENTO DE TUBO E CONEXÃO). AF_12/2021</t>
  </si>
  <si>
    <t>EXECUÇÃO DE JUNTA SOLDADA POR ELETROFUSÃO, DE TUBO OU CONEXÃO EM PEAD LISO PARA REDE DE ÁGUA OU ESGOTO, DIÂMETRO DE 355 MM (NÃO INCLUI O FORNECIMENTO DE TUBO E CONEXÃO). AF_12/2021</t>
  </si>
  <si>
    <t>EXECUÇÃO DE JUNTA SOLDADA POR ELETROFUSÃO, DE TUBO OU CONEXÃO EM PEAD LISO PARA REDE DE ÁGUA OU ESGOTO, DIÂMETRO DE 400 MM (NÃO INCLUI O FORNECIMENTO DE TUBO E CONEXÃO). AF_12/2021</t>
  </si>
  <si>
    <t>EXECUÇÃO DE JUNTA SOLDADA POR ELETROFUSÃO, DE TUBO OU CONEXÃO EM PEAD LISO PARA REDE DE ÁGUA OU ESGOTO, DIÂMETRO DE 450 MM (NÃO INCLUI O FORNECIMENTO DE TUBO E CONEXÃO). AF_12/2021</t>
  </si>
  <si>
    <t>EXECUÇÃO DE JUNTA SOLDADA POR ELETROFUSÃO, DE TUBO OU CONEXÃO EM PEAD LISO PARA REDE DE ÁGUA OU ESGOTO, DIÂMETRO DE 500 MM (NÃO INCLUI O FORNECIMENTO DE TUBO E CONEXÃO). AF_12/2021</t>
  </si>
  <si>
    <t>EXECUÇÃO DE JUNTA SOLDADA POR ELETROFUSÃO, DE TUBO OU CONEXÃO EM PEAD LISO PARA REDE DE ÁGUA OU ESGOTO, DIÂMETRO DE 560 MM (NÃO INCLUI O FORNECIMENTO DE TUBO E CONEXÃO). AF_12/2021</t>
  </si>
  <si>
    <t>EXECUÇÃO DE JUNTA SOLDADA POR ELETROFUSÃO, DE TUBO OU CONEXÃO EM PEAD LISO PARA REDE DE ÁGUA OU ESGOTO, DIÂMETRO DE 63 MM (NÃO INCLUI O FORNECIMENTO DE TUBO E CONEXÃO). AF_12/2021</t>
  </si>
  <si>
    <t>EXECUÇÃO DE JUNTA SOLDADA POR ELETROFUSÃO, DE TUBO OU CONEXÃO EM PEAD LISO PARA REDE DE ÁGUA OU ESGOTO, DIÂMETRO DE 630 MM (NÃO INCLUI O FORNECIMENTO DE TUBO E CONEXÃO). AF_12/2021</t>
  </si>
  <si>
    <t>EXECUÇÃO DE JUNTA SOLDADA POR ELETROFUSÃO, DE TUBO OU CONEXÃO EM PEAD LISO PARA REDE DE ÁGUA OU ESGOTO, DIÂMETRO DE 710 MM (NÃO INCLUI O FORNECIMENTO DE TUBO E CONEXÃO). AF_12/2021</t>
  </si>
  <si>
    <t>EXECUÇÃO DE JUNTA SOLDADA POR ELETROFUSÃO, DE TUBO OU CONEXÃO EM PEAD LISO PARA REDE DE ÁGUA OU ESGOTO, DIÂMETRO DE 800 MM (NÃO INCLUI O FORNECIMENTO DE TUBO E CONEXÃO). AF_12/2021</t>
  </si>
  <si>
    <t>EXECUÇÃO DE JUNTA SOLDADA POR ELETROFUSÃO, DE TUBO OU CONEXÃO EM PEAD LISO PARA REDE DE ÁGUA OU ESGOTO, DIÂMETRO DE 90 MM (NÃO INCLUI O FORNECIMENTO DE TUBO E CONEXÃO). AF_12/2021</t>
  </si>
  <si>
    <t>EXECUÇÃO DE JUNTA SOLDADA POR ELETROFUSÃO, DE TUBO OU CONEXÃO EM PEAD LISO PARA REDE DE ÁGUA OU ESGOTO, DIÂMETRO DE 900 MM (NÃO INCLUI O FORNECIMENTO DE TUBO E CONEXÃO). AF_12/2021</t>
  </si>
  <si>
    <t>EXECUÇÃO DE JUNTA SOLDADA POR TERMOFUSÃO, DE TUBO OU CONEXÃO EM PEAD LISO PARA REDE DE ÁGUA OU ESGOTO, DIÂMETRO DE 1000 MM (NÃO INCLUI O FORNECIMENTO DE TUBO E CONEXÃO). AF_12/2021</t>
  </si>
  <si>
    <t>EXECUÇÃO DE JUNTA SOLDADA POR TERMOFUSÃO, DE TUBO OU CONEXÃO EM PEAD LISO PARA REDE DE ÁGUA OU ESGOTO, DIÂMETRO DE 1200 MM (NÃO INCLUI O FORNECIMENTO DE TUBO E CONEXÃO). AF_12/2021</t>
  </si>
  <si>
    <t>EXECUÇÃO DE JUNTA SOLDADA POR TERMOFUSÃO, DE TUBO OU CONEXÃO EM PEAD LISO PARA REDE DE ÁGUA OU ESGOTO, DIÂMETRO DE 160 MM (NÃO INCLUI O FORNECIMENTO DE TUBO E CONEXÃO). AF_12/2021</t>
  </si>
  <si>
    <t>EXECUÇÃO DE JUNTA SOLDADA POR TERMOFUSÃO, DE TUBO OU CONEXÃO EM PEAD LISO PARA REDE DE ÁGUA OU ESGOTO, DIÂMETRO DE 180 MM (NÃO INCLUI O FORNECIMENTO DE TUBO E CONEXÃO). AF_12/2021</t>
  </si>
  <si>
    <t>EXECUÇÃO DE JUNTA SOLDADA POR TERMOFUSÃO, DE TUBO OU CONEXÃO EM PEAD LISO PARA REDE DE ÁGUA OU ESGOTO, DIÂMETRO DE 200 MM (NÃO INCLUI O FORNECIMENTO DE TUBO E CONEXÃO). AF_12/2021</t>
  </si>
  <si>
    <t>EXECUÇÃO DE JUNTA SOLDADA POR TERMOFUSÃO, DE TUBO OU CONEXÃO EM PEAD LISO PARA REDE DE ÁGUA OU ESGOTO, DIÂMETRO DE 225 MM (NÃO INCLUI O FORNECIMENTO DE TUBO E CONEXÃO). AF_12/2021</t>
  </si>
  <si>
    <t>EXECUÇÃO DE JUNTA SOLDADA POR TERMOFUSÃO, DE TUBO OU CONEXÃO EM PEAD LISO PARA REDE DE ÁGUA OU ESGOTO, DIÂMETRO DE 250 MM (NÃO INCLUI O FORNECIMENTO DE TUBO E CONEXÃO). AF_12/2021</t>
  </si>
  <si>
    <t>EXECUÇÃO DE JUNTA SOLDADA POR TERMOFUSÃO, DE TUBO OU CONEXÃO EM PEAD LISO PARA REDE DE ÁGUA OU ESGOTO, DIÂMETRO DE 280 MM (NÃO INCLUI O FORNECIMENTO DE TUBO E CONEXÃO). AF_12/2021</t>
  </si>
  <si>
    <t>EXECUÇÃO DE JUNTA SOLDADA POR TERMOFUSÃO, DE TUBO OU CONEXÃO EM PEAD LISO PARA REDE DE ÁGUA OU ESGOTO, DIÂMETRO DE 315 MM (NÃO INCLUI O FORNECIMENTO DE TUBO E CONEXÃO). AF_12/2021</t>
  </si>
  <si>
    <t>EXECUÇÃO DE JUNTA SOLDADA POR TERMOFUSÃO, DE TUBO OU CONEXÃO EM PEAD LISO PARA REDE DE ÁGUA OU ESGOTO, DIÂMETRO DE 355 MM (NÃO INCLUI O FORNECIMENTO DE TUBO E CONEXÃO). AF_12/2021</t>
  </si>
  <si>
    <t>EXECUÇÃO DE JUNTA SOLDADA POR TERMOFUSÃO, DE TUBO OU CONEXÃO EM PEAD LISO PARA REDE DE ÁGUA OU ESGOTO, DIÂMETRO DE 400 MM (NÃO INCLUI O FORNECIMENTO DE TUBO E CONEXÃO). AF_12/2021</t>
  </si>
  <si>
    <t>EXECUÇÃO DE JUNTA SOLDADA POR TERMOFUSÃO, DE TUBO OU CONEXÃO EM PEAD LISO PARA REDE DE ÁGUA OU ESGOTO, DIÂMETRO DE 450 MM (NÃO INCLUI O FORNECIMENTO DE TUBO E CONEXÃO). AF_12/2021</t>
  </si>
  <si>
    <t>EXECUÇÃO DE JUNTA SOLDADA POR TERMOFUSÃO, DE TUBO OU CONEXÃO EM PEAD LISO PARA REDE DE ÁGUA OU ESGOTO, DIÂMETRO DE 500 MM (NÃO INCLUI O FORNECIMENTO DE TUBO E CONEXÃO). AF_12/2021</t>
  </si>
  <si>
    <t>EXECUÇÃO DE JUNTA SOLDADA POR TERMOFUSÃO, DE TUBO OU CONEXÃO EM PEAD LISO PARA REDE DE ÁGUA OU ESGOTO, DIÂMETRO DE 560 MM (NÃO INCLUI O FORNECIMENTO DE TUBO E CONEXÃO). AF_12/2021</t>
  </si>
  <si>
    <t>EXECUÇÃO DE JUNTA SOLDADA POR TERMOFUSÃO, DE TUBO OU CONEXÃO EM PEAD LISO PARA REDE DE ÁGUA OU ESGOTO, DIÂMETRO DE 630 MM (NÃO INCLUI O FORNECIMENTO DE TUBO E CONEXÃO). AF_12/2021</t>
  </si>
  <si>
    <t>EXECUÇÃO DE JUNTA SOLDADA POR TERMOFUSÃO, DE TUBO OU CONEXÃO EM PEAD LISO PARA REDE DE ÁGUA OU ESGOTO, DIÂMETRO DE 710 MM (NÃO INCLUI O FORNECIMENTO DE TUBO E CONEXÃO). AF_12/2021</t>
  </si>
  <si>
    <t>EXECUÇÃO DE JUNTA SOLDADA POR TERMOFUSÃO, DE TUBO OU CONEXÃO EM PEAD LISO PARA REDE DE ÁGUA OU ESGOTO, DIÂMETRO DE 800 MM (NÃO INCLUI O FORNECIMENTO DE TUBO E CONEXÃO). AF_12/2021</t>
  </si>
  <si>
    <t>EXECUÇÃO DE JUNTA SOLDADA POR TERMOFUSÃO, DE TUBO OU CONEXÃO EM PEAD LISO PARA REDE DE ÁGUA OU ESGOTO, DIÂMETRO DE 900 MM (NÃO INCLUI O FORNECIMENTO DE TUBO E CONEXÃO). AF_12/2021</t>
  </si>
  <si>
    <t>LUVA, EM PEAD LISO PARA REDE DE ÁGUA OU ESGOTO, DIÂMETRO DE 20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</si>
  <si>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</si>
  <si>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</si>
  <si>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400 MM, JUNTA SOLDADA POR ELETROFUSÃO (NÃO INCLUI A EXECUÇÃO DE SOLDA). AF_12/2021</t>
  </si>
  <si>
    <t>LUVA, EM PEAD LISO PARA REDE DE ÁGUA OU ESGOTO, DIÂMETRO DE 63 MM, JUNTA SOLDADA POR ELETROFUSÃO (NÃO INCLUI A EXECUÇÃO DE SOLDA). AF_12/2021</t>
  </si>
  <si>
    <t>TUBO PEAD LISO PARA REDE DE ÁGUA OU ESGOTO, DIÂMETRO DE 1000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</si>
  <si>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</si>
  <si>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</si>
  <si>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</si>
  <si>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</si>
  <si>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1600 MM, JUNTA SOLDADA (NÃO INCLUI A EXECUÇÃO DE SOLDA) - FORNECIMENTO E ASSENTAMENTO. AF_12/2021</t>
  </si>
  <si>
    <t>TUBO PEAD LISO PARA REDE DE ÁGUA OU ESGOTO, DIÂMETRO DE 180 MM, JUNTA SOLDADA (NÃO INCLUI A EXECUÇÃO DE SOLDA) - FORNECIMENTO E ASSENTAMENTO. AF_12/2021</t>
  </si>
  <si>
    <t>TUBO PEAD LISO PARA REDE DE ÁGUA OU ESGOTO, DIÂMETRO DE 20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</si>
  <si>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</si>
  <si>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225 MM, JUNTA SOLDADA (NÃO INCLUI A EXECUÇÃO DE SOLDA) - FORNECIMENTO E ASSENTAMENTO. AF_12/2021</t>
  </si>
  <si>
    <t>TUBO PEAD LISO PARA REDE DE ÁGUA OU ESGOTO, DIÂMETRO DE 250 MM, JUNTA SOLDADA (NÃO INCLUI A EXECUÇÃO DE SOLDA) - FORNECIMENTO E ASSENTAMENTO. AF_12/2021</t>
  </si>
  <si>
    <t>TUBO PEAD LISO PARA REDE DE ÁGUA OU ESGOTO, DIÂMETRO DE 280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</si>
  <si>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</si>
  <si>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</si>
  <si>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355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</si>
  <si>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</si>
  <si>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450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</si>
  <si>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</si>
  <si>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560 MM, JUNTA SOLDADA (NÃO INCLUI A EXECUÇÃO DE SOLDA) - FORNECIMENTO E ASSENTAMENTO. AF_12/2021</t>
  </si>
  <si>
    <t>TUBO PEAD LISO PARA REDE DE ÁGUA OU ESGOTO, DIÂMETRO DE 63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</si>
  <si>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</si>
  <si>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710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</si>
  <si>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</si>
  <si>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 MM, JUNTA SOLDADA (NÃO INCLUI A EXECUÇÃO DE SOLDA) - FORNECIMENTO E ASSENTAMENTO. AF_12/2021</t>
  </si>
  <si>
    <t>TUBO PEAD LISO PARA REDE DE ÁGUA OU ESGOTO, DIÂMETRO DE 900 MM, JUNTA SOLDADA (NÃO INCLUI A EXECUÇÃO DE SOLDA) - FORNECIMENTO E ASSENTAMENTO.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</si>
  <si>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</si>
  <si>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</si>
  <si>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</si>
  <si>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</si>
  <si>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</si>
  <si>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</si>
  <si>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Revestimentos Cerâmicos Externos</t>
  </si>
  <si>
    <t>REVESTIMENTO CERÂMICO PARA PAREDES EXTERNAS EM PASTILHAS DE PORCELANA 2,5 X 2,5 CM (PLACAS DE 30 X 30 CM), ALINHADAS A PRUMO, APLICADO EM SUPERFÍCIES INTERNAS DE SACADA. AF_02/2023</t>
  </si>
  <si>
    <t>REVESTIMENTO CERÂMICO PARA PAREDES EXTERNAS EM PASTILHAS DE PORCELANA 2,5 X 2,5 CM (PLACAS DE 30 X 30 CM), ALINHADAS A PRUMO. AF_02/2023</t>
  </si>
  <si>
    <t>REVESTIMENTO CERÂMICO PARA PAREDES EXTERNAS EM PASTILHAS DE PORCELANA 5 X 5 CM (PLACAS DE 30 X 30 CM), ALINHADAS A PRUMO, APLICADO EM SUPERFÍCIES INTERNAS DE SACADA. AF_02/2023</t>
  </si>
  <si>
    <t>REVESTIMENTO CERÂMICO PARA PAREDES EXTERNAS EM PASTILHAS DE PORCELANA 5 X 5 CM (PLACAS DE 30 X 30 CM), ALINHADAS A PRUMO. AF_02/2023</t>
  </si>
  <si>
    <t>REVESTIMENTO CERÂMICO PARA PAREDES EXTERNAS, COM PLACAS TIPO GRÊS OU SEMIGRÊS, FORMATO MENOR OU IGUAL A 200 CM2, ALINHADAS A PRUMO, APLICADO EM SUPERFÍCIES INTERNAS DE SACADA. AF_02/2023</t>
  </si>
  <si>
    <t>REVESTIMENTO CERÂMICO PARA PAREDES EXTERNAS, COM PLACAS TIPO GRÊS OU SEMIGRÊS, FORMATO MENOR OU IGUAL A 200 CM2, ALINHADAS A PRUMO. AF_02/2023</t>
  </si>
  <si>
    <t>REVESTIMENTO CERÂMICO PARA PAREDES EXTERNAS, COM PLACAS TIPO GRÊS OU SEMIGRÊS, FORMATO MENOR OU IGUAL A 200 CM2, DISPOSTAS EM AMARRAÇÃO, APLICADO EM SUPERFÍCIES INTERNAS DE SACADA. AF_02/2023</t>
  </si>
  <si>
    <t>REVESTIMENTO CERÂMICO PARA PAREDES EXTERNAS, COM PLACAS TIPO GRÊS OU SEMIGRÊS, FORMATO MENOR OU IGUAL A 200 CM2, DISPOSTAS EM AMARRAÇÃO. AF_02/2023</t>
  </si>
  <si>
    <t>Revestimentos Cerâmicos Internos</t>
  </si>
  <si>
    <t>REVESTIMENTO CERÂMICO PARA PAREDES INTERNAS COM PLACAS TIPO ESMALTADA DE DIMENSÕES 20X20 CM APLICADAS A MEIA ALTURA DAS PAREDES. AF_02/2023_PE</t>
  </si>
  <si>
    <t>REVESTIMENTO CERÂMICO PARA PAREDES INTERNAS COM PLACAS TIPO ESMALTADA DE DIMENSÕES 20X20 CM APLICADAS EM DIAGONAL,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</si>
  <si>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</si>
  <si>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</si>
  <si>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</si>
  <si>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</si>
  <si>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33X45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</si>
  <si>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</si>
  <si>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</si>
  <si>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60X60 CM APLICADAS NA ALTURA INTEIRA DAS PAREDES. AF_02/2023_PE</t>
  </si>
  <si>
    <t>REVESTIMENTO CERÂMICO PARA PAREDES INTERNAS COM PLACAS TIPO PASTILHA DE DIMENSÕES 2,5 X 2,5 CM (PLACAS DE 30 X 30 CM) CM APLICADAS A MEIA ALTURA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</si>
  <si>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</si>
  <si>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</si>
  <si>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5 X 5 CM (PLACAS DE 30 X 30 CM) CM APLICADAS NA ALTURA INTEIRA DAS PAREDES. AF_02/2023</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</si>
  <si>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</si>
  <si>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</si>
  <si>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35X35 CM APLICADA EM AMBIENTES DE ÁREA MENOR QUE 5 M2.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</si>
  <si>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</si>
  <si>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</si>
  <si>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35X35 CM APLICADA EM DIAGONAL EM AMBIENTES DE ÁREA MENOR QUE 5 M².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</si>
  <si>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</si>
  <si>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</si>
  <si>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</si>
  <si>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</si>
  <si>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</si>
  <si>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</si>
  <si>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</si>
  <si>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</si>
  <si>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ESMALTADA DE DIMENSÕES 60X60 CM APLICADA EM AMBIENTES DE ÁREA MENOR QUE 5 M2.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</si>
  <si>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</si>
  <si>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</si>
  <si>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ESMALTADA DE DIMENSÕES 80X80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</si>
  <si>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</si>
  <si>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</si>
  <si>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</si>
  <si>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</si>
  <si>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</si>
  <si>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PORCELANATO DE DIMENSÕES 80X80 CM APLICADA EM AMBIENTES DE ÁREA MENOR QUE 5 M². AF_02/2023_PE</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</si>
  <si>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</si>
  <si>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</si>
  <si>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</si>
  <si>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RODAPÉ CERÂMICO DE 7CM DE ALTURA COM PLACAS TIPO ESMALTADA DE DIMENSÕES 80X80CM. AF_02/2023</t>
  </si>
  <si>
    <t>Sinalização Horizontal Viária</t>
  </si>
  <si>
    <t>FORNECIMENTO E INSTALAÇÃO DE BALIZADOR SOBRE ASFALTO. AF_03/2022</t>
  </si>
  <si>
    <t>FORNECIMENTO E INSTALAÇÃO DE BARREIRA DE CONCRETO PERFIL NEW JERSEY DUPLA - 1070 MM. AF_03/2022</t>
  </si>
  <si>
    <t>FORNECIMENTO E INSTALAÇÃO DE BARREIRA DE CONCRETO PERFIL NEW JERSEY DUPLA - 810 MM. AF_03/2022</t>
  </si>
  <si>
    <t>FORNECIMENTO E INSTALAÇÃO DE BARREIRA DE CONCRETO PERFIL NEW JERSEY SIMPLES - 1070 MM. AF_03/2022</t>
  </si>
  <si>
    <t>FORNECIMENTO E INSTALAÇÃO DE BARREIRA DE CONCRETO PERFIL NEW JERSEY SIMPLES - 810 MM. AF_03/2022</t>
  </si>
  <si>
    <t>FORNECIMENTO E INSTALAÇÃO DE BARREIRA DE CONCRETO PERFIL TIPO F DUPLA - 1070 MM. AF_03/2022</t>
  </si>
  <si>
    <t>FORNECIMENTO E INSTALAÇÃO DE BARREIRA DE CONCRETO PERFIL TIPO F DUPLA - 810 MM. AF_03/2022</t>
  </si>
  <si>
    <t>FORNECIMENTO E INSTALAÇÃO DE BARREIRA DE CONCRETO PERFIL TIPO F SIMPLES - 1070 MM. AF_03/2022</t>
  </si>
  <si>
    <t>FORNECIMENTO E INSTALAÇÃO DE BARREIRA DE CONCRETO PERFIL TIPO F SIMPLES - 810 MM. AF_03/2022</t>
  </si>
  <si>
    <t>FORNECIMENTO E INSTALAÇÃO DE BATE RODAS SOBRE ASFALTO. AF_03/2022</t>
  </si>
  <si>
    <t>FORNECIMENTO E INSTALAÇÃO DE CALOTA SOBRE ASFALTO. AF_03/2022</t>
  </si>
  <si>
    <t>FORNECIMENTO E INSTALAÇÃO DE DEFENSA METÁLICA MALEÁVEL DUPLA, SOBRE SOLO. AF_03/2022</t>
  </si>
  <si>
    <t>FORNECIMENTO E INSTALAÇÃO DE DEFENSA METÁLICA MALEÁVEL SIMPLES, SOBRE SOLO. AF_03/2022</t>
  </si>
  <si>
    <t>FORNECIMENTO E INSTALAÇÃO DE DEFENSA METÁLICA SEMI MALEÁVEL DUPLA, SOBRE SOLO. AF_03/2022</t>
  </si>
  <si>
    <t>FORNECIMENTO E INSTALAÇÃO DE DEFENSA METÁLICA SEMI MALEÁVEL SIMPLES (ANCORAGEM), SOBRE SOLO. AF_03/2022</t>
  </si>
  <si>
    <t>FORNECIMENTO E INSTALAÇÃO DE DEFENSA METÁLICA SEMI MALEÁVEL SIMPLES, SOBRE SOLO. AF_03/2022</t>
  </si>
  <si>
    <t>FORNECIMENTO E INSTALAÇÃO DE DEFENSA METÁLICA SEMI-MALEAVEL DUPLA (ANCORAGEM), SOBRE SOLO. AF_03/2022</t>
  </si>
  <si>
    <t>FORNECIMENTO E INSTALAÇÃO DE DEFENSA METÁLICA TRIPLA ONDA DUPLA, SOBRE SOLO. AF_03/2022</t>
  </si>
  <si>
    <t>FORNECIMENTO E INSTALAÇÃO DE DEFENSA METÁLICA TRIPLA ONDA SIMPLES, SOBRE SOLO. AF_03/2022</t>
  </si>
  <si>
    <t>FORNECIMENTO E INSTALAÇÃO DE LOMBADA SOBRE ASFALTO. AF_03/2022</t>
  </si>
  <si>
    <t>FORNECIMENTO E INSTALAÇÃO DE PRISMA SOBRE ASFALTO. AF_03/2022</t>
  </si>
  <si>
    <t>FORNECIMENTO E INSTALAÇÃO DE SEGREGADOR SOBRE ASFALTO. AF_03/2022</t>
  </si>
  <si>
    <t>FORNECIMENTO E INSTALAÇÃO DE TACHA SOBRE ASFALTO. AF_03/2022</t>
  </si>
  <si>
    <t>FORNECIMENTO E INSTALAÇÃO DE TACHÃO SOBRE ASFALTO. AF_03/2022</t>
  </si>
  <si>
    <t>FORNECIMENTO E INSTALAÇÃO DE TERMINAL DE ANCORAGEM DE DEFENSA METÁLICA, EM BARREIRA DE CONCRETO. AF_03/2022</t>
  </si>
  <si>
    <t>Sinalização Vertical Viária</t>
  </si>
  <si>
    <t>FORNECIMENTO E INSTALAÇÃO DE PLACA DE OBRA COM CHAPA GALVANIZADA E ESTRUTURA DE MADEIRA. AF_03/2022_PS</t>
  </si>
  <si>
    <t>FORNECIMENTO E INSTALAÇÃO DE PLACA DE SINALIZAÇÃO EM CHAPA DE ALUMÍNIO EM SUPORTE DE CONCRETO. AF_03/2022</t>
  </si>
  <si>
    <t>FORNECIMENTO E INSTALAÇÃO DE PLACA DE SINALIZAÇÃO EM CHAPA DE ALUMÍNIO EM SUPORTE DE MADEIRA. AF_03/2022</t>
  </si>
  <si>
    <t>FORNECIMENTO E INSTALAÇÃO DE PLACA DE SINALIZAÇÃO EM CHAPA DE ALUMÍNIO EM SUPORTE METÁLICO. AF_03/2022</t>
  </si>
  <si>
    <t>FORNECIMENTO E INSTALAÇÃO DE PLACA DE SINALIZAÇÃO EM CHAPA DE AÇO EM SUPORTE DE CONCRETO. AF_03/2022</t>
  </si>
  <si>
    <t>FORNECIMENTO E INSTALAÇÃO DE PLACA DE SINALIZAÇÃO EM CHAPA DE AÇO EM SUPORTE DE MADEIRA. AF_03/2022</t>
  </si>
  <si>
    <t>FORNECIMENTO E INSTALAÇÃO DE PLACA DE SINALIZAÇÃO EM CHAPA DE AÇO EM SUPORTE METÁLICO. AF_03/2022</t>
  </si>
  <si>
    <t>FORNECIMENTO E INSTALAÇÃO DE PLACA DE SINALIZAÇÃO EM PÓRTICO E SEMI-PÓRTICO. AF_03/2022</t>
  </si>
  <si>
    <t>FORNECIMENTO E INSTALAÇÃO DE PÓRTICO METÁLICO COM VÃO DE 10,3 M. AF_03/2022</t>
  </si>
  <si>
    <t>FORNECIMENTO E INSTALAÇÃO DE PÓRTICO METÁLICO COM VÃO DE 11,4 M. AF_03/2022</t>
  </si>
  <si>
    <t>FORNECIMENTO E INSTALAÇÃO DE PÓRTICO METÁLICO COM VÃO DE 12,5 M. AF_03/2022</t>
  </si>
  <si>
    <t>FORNECIMENTO E INSTALAÇÃO DE PÓRTICO METÁLICO COM VÃO DE 13,6 M. AF_03/2022</t>
  </si>
  <si>
    <t>FORNECIMENTO E INSTALAÇÃO DE PÓRTICO METÁLICO COM VÃO DE 14,8 M. AF_03/2022</t>
  </si>
  <si>
    <t>FORNECIMENTO E INSTALAÇÃO DE PÓRTICO METÁLICO COM VÃO DE 15,9 M. AF_03/2022</t>
  </si>
  <si>
    <t>FORNECIMENTO E INSTALAÇÃO DE PÓRTICO METÁLICO COM VÃO DE 17 M. AF_03/2022</t>
  </si>
  <si>
    <t>FORNECIMENTO E INSTALAÇÃO DE PÓRTICO METÁLICO COM VÃO DE 18,1 M. AF_03/2022</t>
  </si>
  <si>
    <t>FORNECIMENTO E INSTALAÇÃO DE PÓRTICO METÁLICO COM VÃO DE 19,2 M. AF_03/2022</t>
  </si>
  <si>
    <t>FORNECIMENTO E INSTALAÇÃO DE PÓRTICO METÁLICO COM VÃO DE 20,3 M. AF_03/2022</t>
  </si>
  <si>
    <t>FORNECIMENTO E INSTALAÇÃO DE PÓRTICO METÁLICO COM VÃO DE 21,5 M. AF_03/2022</t>
  </si>
  <si>
    <t>FORNECIMENTO E INSTALAÇÃO DE PÓRTICO METÁLICO COM VÃO DE 22,6 M. AF_03/2022</t>
  </si>
  <si>
    <t>FORNECIMENTO E INSTALAÇÃO DE PÓRTICO METÁLICO COM VÃO DE 23,7 M. AF_03/2022</t>
  </si>
  <si>
    <t>FORNECIMENTO E INSTALAÇÃO DE PÓRTICO METÁLICO COM VÃO DE 24,8 M. AF_03/2022</t>
  </si>
  <si>
    <t>FORNECIMENTO E INSTALAÇÃO DE PÓRTICO METÁLICO COM VÃO DE 26 M. AF_03/2022</t>
  </si>
  <si>
    <t>FORNECIMENTO E INSTALAÇÃO DE PÓRTICO METÁLICO COM VÃO DE 27,1 M. AF_03/2022</t>
  </si>
  <si>
    <t>FORNECIMENTO E INSTALAÇÃO DE PÓRTICO METÁLICO COM VÃO DE 9,2 M. AF_03/2022</t>
  </si>
  <si>
    <t>FORNECIMENTO E INSTALAÇÃO DE SEMI PÓRTICO DUPLO METÁLICO COM VÃO DE 2,7 M. AF_03/2022</t>
  </si>
  <si>
    <t>FORNECIMENTO E INSTALAÇÃO DE SEMI PÓRTICO DUPLO METÁLICO COM VÃO DE 3,8 M. AF_03/2022</t>
  </si>
  <si>
    <t>FORNECIMENTO E INSTALAÇÃO DE SEMI PÓRTICO DUPLO METÁLICO COM VÃO DE 4,9 M. AF_03/2022</t>
  </si>
  <si>
    <t>FORNECIMENTO E INSTALAÇÃO DE SEMI PÓRTICO DUPLO METÁLICO COM VÃO DE 6 M. AF_03/2022</t>
  </si>
  <si>
    <t>FORNECIMENTO E INSTALAÇÃO DE SEMI PÓRTICO DUPLO METÁLICO COM VÃO DE 7,2 M. AF_03/2022</t>
  </si>
  <si>
    <t>FORNECIMENTO E INSTALAÇÃO DE SEMI PÓRTICO DUPLO METÁLICO COM VÃO DE 8,3 M. AF_03/2022</t>
  </si>
  <si>
    <t>FORNECIMENTO E INSTALAÇÃO DE SEMI PÓRTICO METÁLICO COM VÃO DE 2,7 M. AF_03/2022</t>
  </si>
  <si>
    <t>FORNECIMENTO E INSTALAÇÃO DE SEMI PÓRTICO METÁLICO COM VÃO DE 3,8 M. AF_03/2022</t>
  </si>
  <si>
    <t>FORNECIMENTO E INSTALAÇÃO DE SEMI PÓRTICO METÁLICO COM VÃO DE 4,9 M. AF_03/2022</t>
  </si>
  <si>
    <t>FORNECIMENTO E INSTALAÇÃO DE SEMI PÓRTICO METÁLICO COM VÃO DE 6 M. AF_03/2022</t>
  </si>
  <si>
    <t>FORNECIMENTO E INSTALAÇÃO DE SEMI PÓRTICO METÁLICO COM VÃO DE 7,2 M. AF_03/2022</t>
  </si>
  <si>
    <t>FORNECIMENTO E INSTALAÇÃO DE SEMI PÓRTICO METÁLICO COM VÃO DE 8,3 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</si>
  <si>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</si>
  <si>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</si>
  <si>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FORNECIMENTO E INSTALAÇÃO DE SUPORTE DE MADEIRA PARA PLACAS DE SINALIZAÇÃO, EM SOLO, COM H= DE 2,0 M E SEÇÃO DE 7,5 X 7,5 CM. AF_03/2022</t>
  </si>
  <si>
    <t>FORNECIMENTO E INSTALAÇÃO DE SUPORTE DE MADEIRA PARA PLACAS DE SINALIZAÇÃO, EM SOLO, COM H= DE 2,5 M E SEÇÃO DE 7,5 X 7,5 CM. AF_03/2022</t>
  </si>
  <si>
    <t>FORNECIMENTO E INSTALAÇÃO DE SUPORTE METÁLICO GALVANIZADO PARA PLACAS DE SINALIZAÇÃO EM SOLO, COM H= DE 2,5 M E DIÂMETRO DE 2''. AF_03/2022</t>
  </si>
  <si>
    <t>FORNECIMENTO E INSTALAÇÃO DE SUPORTE METÁLICO GALVANIZADO PARA PLACAS DE SINALIZAÇÃO, EM BASE DE CONCRETO, COM H= DE 2,0 M E DIÂMETRO DE 2''. AF_03/2022</t>
  </si>
  <si>
    <t>FORNECIMENTO E INSTALAÇÃO DE SUPORTE METÁLICO GALVANIZADO PARA PLACAS DE SINALIZAÇÃO, EM BASE DE CONCRETO, COM H= DE 2,5 M E DIÂMETRO DE 2''. AF_03/2022</t>
  </si>
  <si>
    <t>FORNECIMENTO E INSTALAÇÃO DE SUPORTE METÁLICO GALVANIZADO PARA PLACAS DE SINALIZAÇÃO, EM SOLO, COM H= DE 2,0 M E DIÂMETRO DE 2''. AF_03/2022</t>
  </si>
  <si>
    <t>Sistema de Proteção contra Descargas Atmosféricas - SPDA</t>
  </si>
  <si>
    <t>BASE METÁLICA PARA MASTRO 1 ½" PARA SPDA - FORNECIMENTO E INSTALAÇÃO. AF_08/2023</t>
  </si>
  <si>
    <t>CAPTOR TIPO FRANKLIN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</si>
  <si>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</si>
  <si>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</si>
  <si>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</si>
  <si>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</si>
  <si>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</si>
  <si>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</si>
  <si>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</si>
  <si>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CONECTOR SPLIT-BOLT, PARA SPDA, PARA CABOS DE 16 A 70 MM2 - FORNECIMENTO E INSTALAÇÃO. AF_08/2023</t>
  </si>
  <si>
    <t>CONJUNTO DE ESTAIAMENTO PARA MASTRO DE SPDA (COMPRIMENTO DOS ESTAIS = 12 M) - FORNECIMENTO E INSTALAÇÃO. AF_08/2023</t>
  </si>
  <si>
    <t>CONJUNTO DE ESTAIAMENTO PARA MASTRO DE SPDA (COMPRIMENTO DOS ESTAIS = 2 M) - FORNECIMENTO E INSTALAÇÃO. AF_08/2023</t>
  </si>
  <si>
    <t>CONJUNTO DE ESTAIAMENTO PARA MASTRO DE SPDA (COMPRIMENTO DOS ESTAIS = 4 M) - FORNECIMENTO E INSTALAÇÃO. AF_08/2023</t>
  </si>
  <si>
    <t>CONJUNTO DE ESTAIAMENTO PARA MASTRO DE SPDA (COMPRIMENTO DOS ESTAIS = 8 M) - FORNECIMENTO E INSTALAÇÃO. AF_08/2023</t>
  </si>
  <si>
    <t>CONJUNTO PARA-RAIOS TIPO FRANKLIN PARA SPDA (INCLUSO BASE METÁLICA, MASTRO COM 6 M, CAPTOR FRANKLIN E CONJUNTO DE ESTAIAMENTO COM 3 ESTAIS FLEXÍVEIS DE 4 M) - FORNECIMENTO E INSTALAÇÃO. AF_08/2023</t>
  </si>
  <si>
    <t>CORDOALHA DE COBRE NU 35 MM², NÃO ENTERRADA, COM ISOLADOR - FORNECIMENTO E INSTALAÇÃO. AF_08/2023</t>
  </si>
  <si>
    <t>CORDOALHA DE COBRE NU 35 MM², NÃO ENTERRADA, COM PRESILHA - FORNECIMENTO E INSTALAÇÃO. AF_08/2023</t>
  </si>
  <si>
    <t>CORDOALHA DE COBRE NU 50 MM², ENTERRADA - FORNECIMENTO E INSTALAÇÃO. AF_08/2023</t>
  </si>
  <si>
    <t>CORDOALHA DE COBRE NU 50 MM², NÃO ENTERRADA, COM ISOLADOR - FORNECIMENTO E INSTALAÇÃO. AF_08/2023</t>
  </si>
  <si>
    <t>CORDOALHA DE COBRE NU 50 MM², NÃO ENTERRADA, COM PRESILHA - FORNECIMENTO E INSTALAÇÃO. AF_08/2023</t>
  </si>
  <si>
    <t>CORDOALHA DE COBRE NU 70 MM², ENTERRADA - FORNECIMENTO E INSTALAÇÃO. AF_08/2023</t>
  </si>
  <si>
    <t>CORDOALHA DE COBRE NU 70 MM², NÃO ENTERRADA, COM ISOLADOR - FORNECIMENTO E INSTALAÇÃO. AF_08/2023</t>
  </si>
  <si>
    <t>CORDOALHA DE COBRE NU 70 MM², NÃO ENTERRADA, COM PRESILHA - FORNECIMENTO E INSTALAÇÃO. AF_08/2023</t>
  </si>
  <si>
    <t>CORDOALHA DE COBRE NU 95 MM², ENTERRADA - FORNECIMENTO E INSTALAÇÃO. AF_08/2023</t>
  </si>
  <si>
    <t>CORDOALHA DE COBRE NU 95 MM², NÃO ENTERRADA, COM ISOLADOR - FORNECIMENTO E INSTALAÇÃO. AF_08/2023</t>
  </si>
  <si>
    <t>ELETRODUTO PVC RÍGIDO, DIÂMETRO 40MM, COM 3 METROS, PARA SPDA - FORNECIMENTO E INSTALAÇÃO. AF_08/2023</t>
  </si>
  <si>
    <t>FITA DE ALUMÍNIO 70 MM² PARA SPDA - FORNECIMENTO E INSTALAÇÃO. AF_08/2023</t>
  </si>
  <si>
    <t>HASTE DE ATERRAMENTO, DIÂMETRO 3/4", COM 3 METROS - FORNECIMENTO E INSTALAÇÃO. AF_08/2023</t>
  </si>
  <si>
    <t>HASTE DE ATERRAMENTO, DIÂMETRO 5/8", COM 3 METROS - FORNECIMENTO E INSTALAÇÃO. AF_08/2023</t>
  </si>
  <si>
    <t>MASTRO 1 ½", COM 3 METROS, PARA SPDA - FORNECIMENTO E INSTALAÇÃO. AF_08/2023</t>
  </si>
  <si>
    <t>MINI CAPTOR PARA SPDA - FORNECIMENTO E INSTALAÇÃO. AF_08/2023</t>
  </si>
  <si>
    <t>PRESILHA PARA FIXAÇÃO DE CORDOALHA NÃO ENTERRADA PARA SPDA - FORNECIMENTO E INSTALAÇÃO. AF_08/2023</t>
  </si>
  <si>
    <t>SOLDA EXOTÉRMICA PARA SPDA - FORNECIMENTO E INSTALAÇÃO. AF_08/2023</t>
  </si>
  <si>
    <t>SUPORTE ISOLADOR 2 DESCIDAS PARA FIXAÇÃO DA CORDOALHA DE COBRE EM MASTRO 1 1/2" DE SPDA - FORNECIMENTO E INSTALAÇÃO. AF_08/2023</t>
  </si>
  <si>
    <t>SUPORTE ISOLADOR PARA FIXAÇÃO DA CORDOALHA DE COBRE EM ALVENARIA OU CONCRETO - FORNECIMENTO E INSTALAÇÃO. AF_08/2023</t>
  </si>
  <si>
    <t>Sistemas Hospitalares - Pontos de Consumo</t>
  </si>
  <si>
    <t>INSTALAÇÃO E FORNECIMENTO DE PAINEL FIXO NA PAREDE COM TOMADAS E SAÍDAS PARA GASES MEDICINAIS. AF_11/2023</t>
  </si>
  <si>
    <t>INSTALAÇÃO E FORNECIMENTO DE PAINEL SUSPENSO COM TOMADAS E SAÍDAS PARA GASES MEDICINAIS. AF_11/2023</t>
  </si>
  <si>
    <t>INSTALAÇÃO E FORNECIMENTO DE POSTO PAREDE, INTERNO OU EXTERNO, PARA REDE DE GASES HOSPITALARES, COM VÁLVULA DE IMPACTO P/ESTANQUEIDADE, PRESSÃO MÁX. TRAB. 8,0 KGF/CM2, CONEXÕES, COM CANOPLA PLÁSTICA COM INDICAÇÃO DO TIPO DE GÁS, COMPLETO. AF_11/2023</t>
  </si>
  <si>
    <t>INSTALAÇÃO E FORNECIMENTO DE RÉGUA DE INALOTERAPIA DE PAREDE PARA REDE DE GÁS COMPRIMIDO, COM 3 PONTOS DE CONSUMO DE GASES IDENTIFICADOS, EM PERFIL DE ALUMÍNIO, APROX. 40 CM, INCLUI VÁLVULA DE IMPACTO E CONEXÕES EM LATÃO, COMPLETO. AF_11/2023</t>
  </si>
  <si>
    <t>INSTALAÇÃO E FORNECIMENTO DE RÉGUA DE INALOTERAPIA DE PAREDE PARA REDE DE GÁS OXIGÊNIO, COM 3 PONTOS DE CONSUMO DE GASES IDENTIFICADOS, EM PERFIL DE ALUMÍNIO ANODIZ., APROX. 40 CM, INCLUI VÁLVULA DE IMPACTO E CONEXÕES EM LATÃO, COMPLETO. AF_11/2023</t>
  </si>
  <si>
    <t>Sistemas de Medição</t>
  </si>
  <si>
    <t>CAIXA DE EMBUTIR EM AÇO GALVANIZADO PARA ABRIGO DE HIDRÔMETRO - FORNECIMENTO E INSTALAÇÃO (EXCLUSIVE HIDRÔMETRO). AF_03/2024</t>
  </si>
  <si>
    <t>CAIXA DE EMBUTIR EM POLICARBONATO PARA ABRIGO DE HIDRÔMETRO - FORNECIMENTO E INSTALAÇÃO (EXCLUSIVE HIDRÔMETRO). AF_03/2024</t>
  </si>
  <si>
    <t>CAIXA DE EMBUTIR EM POLIPROPILENO PARA ABRIGO DE HIDRÔMETRO - FORNECIMENTO E INSTALAÇÃO (EXCLUSIVE HIDRÔMETRO). AF_03/2024</t>
  </si>
  <si>
    <t>CAIXA DE SOBREPOR EM AÇO GALVANIZADO PARA ABRIGO DE HIDRÔMETRO - FORNECIMENTO E INSTALAÇÃO (EXCLUSIVE HIDRÔMETRO). AF_03/2024</t>
  </si>
  <si>
    <t>CAIXA EM CONCRETO PRÉ-MOLDADO PARA ABRIGO DE HIDRÔMETRO COM DN 20 MM - FORNECIMENTO E INSTALAÇÃO. AF_03/2024</t>
  </si>
  <si>
    <t>CAIXA EM CONCRETO PRÉ-MOLDADO PARA ABRIGO DE HIDRÔMETRO COM DN 25 MM - FORNECIMENTO E INSTALAÇÃO (EXCLUSIVE HIDRÔMETRO). AF_03/2024</t>
  </si>
  <si>
    <t>HIDRÔMETRO DN 1 1/2", 20 M³/H - FORNECIMENTO E INSTALAÇÃO. AF_03/2024</t>
  </si>
  <si>
    <t>HIDRÔMETRO DN 1", 10 M³/H - FORNECIMENTO E INSTALAÇÃO. AF_03/2024</t>
  </si>
  <si>
    <t>HIDRÔMETRO DN 1", 7 M³/H - FORNECIMENTO E INSTALAÇÃO. AF_03/2024</t>
  </si>
  <si>
    <t>HIDRÔMETRO DN 1/2", 1,5 M3/H - FORNECIMENTO E INSTALAÇÃO. AF_03/2024</t>
  </si>
  <si>
    <t>HIDRÔMETRO DN 1/2", 3,0 M3/H - FORNECIMENTO E INSTALAÇÃO. AF_03/2024</t>
  </si>
  <si>
    <t>HIDRÔMETRO DN 2", 30 M³/H - FORNECIMENTO E INSTALAÇÃO. AF_03/2024</t>
  </si>
  <si>
    <t>HIDRÔMETRO DN 3/4", 5,0 M3/H - FORNECIMENTO E INSTALAÇÃO.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</si>
  <si>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</si>
  <si>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</si>
  <si>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</si>
  <si>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</si>
  <si>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</si>
  <si>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</si>
  <si>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</si>
  <si>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</si>
  <si>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</si>
  <si>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</si>
  <si>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</si>
  <si>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</si>
  <si>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</si>
  <si>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</si>
  <si>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</si>
  <si>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</si>
  <si>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</si>
  <si>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</si>
  <si>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</si>
  <si>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</si>
  <si>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</si>
  <si>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</si>
  <si>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</si>
  <si>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</si>
  <si>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KIT CAVALETE PARA MEDIÇÃO DE ÁGUA - ENTRADA INDIVIDUALIZADA, EM PVC 25 MM (3/4"), PARA 1 MEDIDOR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</si>
  <si>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</si>
  <si>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</si>
  <si>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</si>
  <si>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</si>
  <si>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2 MEDIDORES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</si>
  <si>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</si>
  <si>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</si>
  <si>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</si>
  <si>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</si>
  <si>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</si>
  <si>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</si>
  <si>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</si>
  <si>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</si>
  <si>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Solda de Topo em Elementos de Aço</t>
  </si>
  <si>
    <t>SOLDA DE TOPO EM CHAPA/PERFIL/TUBO DE AÇO CHANFRADO, ESPESSURA=1/2''. AF_06/2018</t>
  </si>
  <si>
    <t>SOLDA DE TOPO EM CHAPA/PERFIL/TUBO DE AÇO CHANFRADO, ESPESSURA=1/4''. AF_06/2018</t>
  </si>
  <si>
    <t>SOLDA DE TOPO EM CHAPA/PERFIL/TUBO DE AÇO CHANFRADO, ESPESSURA=3/4''. AF_06/2018</t>
  </si>
  <si>
    <t>SOLDA DE TOPO EM CHAPA/PERFIL/TUBO DE AÇO CHANFRADO, ESPESSURA=3/8''. AF_06/2018</t>
  </si>
  <si>
    <t>SOLDA DE TOPO EM CHAPA/PERFIL/TUBO DE AÇO CHANFRADO, ESPESSURA=5/16''. AF_06/2018</t>
  </si>
  <si>
    <t>SOLDA DE TOPO EM CHAPA/PERFIL/TUBO DE AÇO CHANFRADO, ESPESSURA=5/8''. AF_06/2018</t>
  </si>
  <si>
    <t>Supressão Vegetal</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</si>
  <si>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</si>
  <si>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</si>
  <si>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</si>
  <si>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LIMPEZA MANUAL DE VEGETAÇÃO EM TERRENO COM ENXADA. AF_03/2024</t>
  </si>
  <si>
    <t>LIMPEZA MECANIZADA DE CAMADA VEGETAL, VEGETAÇÃO E PEQUENAS ÁRVORES (DIÂMETRO DE TRONCO MENOR QUE 0,20 M), COM TRATOR DE ESTEIRAS.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</si>
  <si>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</si>
  <si>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</si>
  <si>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</si>
  <si>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PODA EM ALTURA DE ÁRVORE COM DIÂMETRO DE TRONCO MENOR QUE 0,20 M.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</si>
  <si>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</si>
  <si>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</si>
  <si>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</si>
  <si>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Telhamento para Cobertura</t>
  </si>
  <si>
    <t>AMARRAÇÃO DE TELHAS CERÂMICAS OU DE CONCRETO. AF_07/2019</t>
  </si>
  <si>
    <t>CALHA DE BEIRAL, SEMICIRCULAR DE PVC, DIAMETRO 125 MM, INCLUINDO CABECEIRAS, EMENDAS, BOCAIS, SUPORTES E VEDAÇÕES, EXCLUINDO CONDUTORES, INCLUSO TRANSPORTE VERTICAL. AF_07/2019</t>
  </si>
  <si>
    <t>CALHA EM CHAPA DE AÇO GALVANIZADO NÚMERO 24, DESENVOLVIMENTO DE 100 CM, INCLUSO TRANSPORTE VERTICAL. AF_07/2019</t>
  </si>
  <si>
    <t>CALHA EM CHAPA DE AÇO GALVANIZADO NÚMERO 24, DESENVOLVIMENTO DE 33 CM, INCLUSO TRANSPORTE VERTICAL. AF_07/2019</t>
  </si>
  <si>
    <t>CALHA EM CHAPA DE AÇO GALVANIZADO NÚMERO 24, DESENVOLVIMENTO DE 50 CM, INCLUSO TRANSPORTE VERTICAL.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</si>
  <si>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</si>
  <si>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</si>
  <si>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NORMAL PARA TELHA TRAPEZOIDAL DE AÇO, E = 0,5 MM, INCLUSO ACESSÓRIOS DE FIXAÇÃO E IÇAMENTO.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</si>
  <si>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</si>
  <si>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</si>
  <si>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ESTRUTURAL E = 6 MM, INCLUSO ACESSÓRIOS DE FIXAÇÃO E IÇAMENTO. AF_07/2019</t>
  </si>
  <si>
    <t>CUMEEIRA PARA TELHA DE FIBROCIMENTO ONDULADA E = 6 MM, INCLUSO ACESSÓRIOS DE FIXAÇÃO E IÇAMENTO. AF_07/2019</t>
  </si>
  <si>
    <t>CUMEEIRA SHED PARA TELHA ONDULADA DE FIBROCIMENTO, E = 6 MM, INCLUSO ACESSÓRIOS DE FIXAÇÃO E IÇAMENTO. AF_07/2019</t>
  </si>
  <si>
    <t>EMBOÇAMENTO COM ARGAMASSA TRAÇO 1:2:9 (CIMENTO, CAL E AREIA). AF_07/2019</t>
  </si>
  <si>
    <t>ISOLAMENTO TERMOACÚSTICO COM LÃ MINERAL NA SUBCOBERTURA, INCLUSO TRANSPORTE VERTICAL. AF_07/2019</t>
  </si>
  <si>
    <t>RETIRADA E RECOLOCAÇÃO DE TELHA CERÂMICA CAPA-CANAL, COM ATÉ DUAS ÁGUAS, INCLUSO IÇAMENTO. AF_07/2019</t>
  </si>
  <si>
    <t>RETIRADA E RECOLOCAÇÃO DE TELHA CERÂMICA CAPA-CANAL, COM MAIS DE DUAS ÁGUAS, INCLUSO IÇAMENTO. AF_07/2019</t>
  </si>
  <si>
    <t>RETIRADA E RECOLOCAÇÃO DE TELHA CERÂMICA DE ENCAIXE, COM ATÉ DUAS ÁGUAS, INCLUSO IÇAMENTO. AF_07/2019</t>
  </si>
  <si>
    <t>RETIRADA E RECOLOCAÇÃO DE TELHA CERÂMICA DE ENCAIXE, COM MAIS DE DUAS ÁGUAS, INCLUSO IÇAMENTO. AF_07/2019</t>
  </si>
  <si>
    <t>RUFO EM CHAPA DE AÇO GALVANIZADO NÚMERO 24, CORTE DE 25 CM, INCLUSO TRANSPORTE VERTICAL. AF_07/2019</t>
  </si>
  <si>
    <t>RUFO EM FIBROCIMENTO PARA TELHA ONDULADA E = 6 MM, ABA DE 26 CM, INCLUSO TRANSPORTE VERTICAL, EXCETO CONTRARRUFO. AF_07/2019</t>
  </si>
  <si>
    <t>RUFO EXTERNO/INTERNO EM CHAPA DE AÇO GALVANIZADO NÚMERO 26, CORTE DE 33 CM, INCLUSO IÇAMENTO. AF_07/2019</t>
  </si>
  <si>
    <t>SUBCOBERTURA COM MANTA PLÁSTICA REVESTIDA POR PELÍCULA DE ALUMÍNO,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</si>
  <si>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</si>
  <si>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</si>
  <si>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</si>
  <si>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</si>
  <si>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</si>
  <si>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</si>
  <si>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</si>
  <si>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</si>
  <si>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</si>
  <si>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</si>
  <si>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</si>
  <si>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</si>
  <si>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DE AÇO/ALUMÍNIO E = 0,5 MM, COM ATÉ 2 ÁGUAS, INCLUSO IÇAMENTO. AF_07/2019</t>
  </si>
  <si>
    <t>TELHAMENTO COM TELHA DE CONCRETO DE ENCAIXE, COM ATÉ 2 ÁGUAS, INCLUSO TRANSPORTE VERTICAL. AF_07/2019</t>
  </si>
  <si>
    <t>TELHAMENTO COM TELHA DE CONCRETO DE ENCAIXE, COM MAIS DE 2 ÁGUAS, INCLUSO TRANSPORTE VERTICAL. AF_07/2019</t>
  </si>
  <si>
    <t>TELHAMENTO COM TELHA DE ENCAIXE, TIPO FRANCESA DE VIDRO, COM ATÉ 2 ÁGUAS, INCLUSO TRANSPORTE VERTICAL. AF_07/2019</t>
  </si>
  <si>
    <t>TELHAMENTO COM TELHA ESTRUTURAL DE FIBROCIMENTO E= 8 MM, COM ATÉ 2 ÁGUAS, INCLUSO IÇAMENTO. AF_07/2019_PS</t>
  </si>
  <si>
    <t>TELHAMENTO COM TELHA METÁLICA TERMOACÚSTICA E = 30 MM, COM ATÉ 2 ÁGUAS, INCLUSO IÇAMENTO. AF_07/2019</t>
  </si>
  <si>
    <t>TELHAMENTO COM TELHA ONDULADA DE FIBRA DE VIDRO E = 0,6 MM,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</si>
  <si>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</si>
  <si>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ONDULADA DE FIBROCIMENTO E = 6 MM, COM RECOBRIMENTO LATERAL DE 1/4 DE ONDA PARA TELHADO COM INCLINAÇÃO MAIOR QUE 10°, COM ATÉ 2 ÁGUAS, INCLUSO IÇAMENTO. AF_07/2019</t>
  </si>
  <si>
    <t>Transformadores</t>
  </si>
  <si>
    <t>SUPORTE PARA TRANSFORMADOR EM POSTE DE CONCRETO CIRCULAR - FORNECIMENTO E INSTALAÇÃO. AF_12/2020</t>
  </si>
  <si>
    <t>SUPORTE PARA TRANSFORMADOR EM POSTE DE CONCRETO DUPLO T - FORNECIMENTO E INSTALAÇÃO. AF_12/2020</t>
  </si>
  <si>
    <t>TRANSFORMADOR DE DISTRIBUIÇÃO, 1000 KVA, TRIFÁSICO, 60 HZ, CLASSE 15 KV, IMERSO EM ÓLEO MINERAL, INSTALAÇÃO EM SOLO (NÃO INCLUSO ABRIGO) - FORNECIMENTO E INSTALAÇÃO. AF_02/2022</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</si>
  <si>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</si>
  <si>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</si>
  <si>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</si>
  <si>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</si>
  <si>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</si>
  <si>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</si>
  <si>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500KVA, TRIFÁSICO, 60 HZ, CLASSE 15 KV, IMERSO EM ÓLEO MINERAL, INSTALAÇÃO EM SOLO (NÃO INCLUSO ABRIGO) - FORNECIMENTO E INSTALAÇÃO. AF_02/2022</t>
  </si>
  <si>
    <t>TRANSFORMADOR DE DISTRIBUIÇÃO, 75 KVA, TRIFÁSICO, 60 HZ, CLASSE 15 KV, IMERSO EM ÓLEO MINERAL, INSTALAÇÃO EM POSTE (NÃO INCLUSO SUPORTE) - FORNECIMENTO E INSTALAÇÃO. AF_12/2020</t>
  </si>
  <si>
    <t>TRANSFORMADOR DE DISTRIBUIÇÃO, 750 KVA, TRIFÁSICO, 60 HZ, CLASSE 15 KV, IMERSO EM ÓLEO MINERAL, INSTALAÇÃO EM SOLO (NÃO INCLUSO ABRIGO) - FORNECIMENTO E INSTALAÇÃO. AF_02/2022</t>
  </si>
  <si>
    <t>Transporte Fluvial - Carga e Descarga</t>
  </si>
  <si>
    <t>CARGA E DESCARGA COM CARRINHO PLATAFORMA, DE BANCADA DE MÁRMORE OU GRANITO PARA COZINHA/LAVATÓRIO OU MÁRMORE SINTÉTICO COM CUBA INTEGRADA, EM BALSA DE 1000 TONELADAS. AF_05/2024</t>
  </si>
  <si>
    <t>CARGA E DESCARGA COM CARRINHO PLATAFORMA, DE BANCADA DE MÁRMORE OU GRANITO PARA COZINHA/LAVATÓRIO OU MÁRMORE SINTÉTICO COM CUBA INTEGRADA, EM BALSA DE 1500 TONELADAS. AF_05/2024</t>
  </si>
  <si>
    <t>CARGA E DESCARGA COM CARRINHO PLATAFORMA, DE BANCADA DE MÁRMORE OU GRANITO PARA COZINHA/LAVATÓRIO OU MÁRMORE SINTÉTICO COM CUBA INTEGRADA, EM BALSA DE 2000 TONELADAS. AF_05/2024</t>
  </si>
  <si>
    <t>CARGA E DESCARGA COM CARRINHO PLATAFORMA, DE BANCADA DE MÁRMORE OU GRANITO PARA COZINHA/LAVATÓRIO OU MÁRMORE SINTÉTICO COM CUBA INTEGRADA, EM BALSA DE 600 TONELADAS. AF_05/2024</t>
  </si>
  <si>
    <t>CARGA E DESCARGA COM MANIPULADOR TELESCÓPICO, DE PÁLETE DE BACIA SANITÁRIA, CAIXA ACOPLADA, TANQUE OU PIA, EM BALSA DE 1000 TONELADAS. AF_05/2024</t>
  </si>
  <si>
    <t>CARGA E DESCARGA COM MANIPULADOR TELESCÓPICO, DE PÁLETE DE BACIA SANITÁRIA, CAIXA ACOPLADA, TANQUE OU PIA, EM BALSA DE 1500 TONELADAS. AF_05/2024</t>
  </si>
  <si>
    <t>CARGA E DESCARGA COM MANIPULADOR TELESCÓPICO, DE PÁLETE DE BACIA SANITÁRIA, CAIXA ACOPLADA, TANQUE OU PIA, EM BALSA DE 2000 TONELADAS. AF_05/2024</t>
  </si>
  <si>
    <t>CARGA E DESCARGA COM MANIPULADOR TELESCÓPICO, DE PÁLETE DE BACIA SANITÁRIA, CAIXA ACOPLADA, TANQUE OU PIA, EM BALSA DE 600 TONELADAS. AF_05/2024</t>
  </si>
  <si>
    <t>CARGA E DESCARGA COM MANIPULADOR TELESCÓPICO, DE PÁLETE DE BLOCOS VAZADOS DE CONCRETO OU CERÂMICO, EM BALSA DE 1000 TONELADAS. AF_05/2024</t>
  </si>
  <si>
    <t>CARGA E DESCARGA COM MANIPULADOR TELESCÓPICO, DE PÁLETE DE BLOCOS VAZADOS DE CONCRETO OU CERÂMICO, EM BALSA DE 1500 TONELADAS. AF_05/2024</t>
  </si>
  <si>
    <t>CARGA E DESCARGA COM MANIPULADOR TELESCÓPICO, DE PÁLETE DE BLOCOS VAZADOS DE CONCRETO OU CERÂMICO, EM BALSA DE 2000 TONELADAS. AF_05/2024</t>
  </si>
  <si>
    <t>CARGA E DESCARGA COM MANIPULADOR TELESCÓPICO, DE PÁLETE DE BLOCOS VAZADOS DE CONCRETO OU CERÂMICO, EM BALSA DE 600 TONELADAS. AF_05/2024</t>
  </si>
  <si>
    <t>CARGA E DESCARGA COM MANIPULADOR TELESCÓPICO, DE PÁLETE DE CAIXAS COM REVESTIMENTO CERÂMICO, EM BALSA DE 1000 TONELADAS. AF_05/2024</t>
  </si>
  <si>
    <t>CARGA E DESCARGA COM MANIPULADOR TELESCÓPICO, DE PÁLETE DE CAIXAS COM REVESTIMENTO CERÂMICO, EM BALSA DE 1500 TONELADAS. AF_05/2024</t>
  </si>
  <si>
    <t>CARGA E DESCARGA COM MANIPULADOR TELESCÓPICO, DE PÁLETE DE CAIXAS COM REVESTIMENTO CERÂMICO, EM BALSA DE 2000 TONELADAS. AF_05/2024</t>
  </si>
  <si>
    <t>CARGA E DESCARGA COM MANIPULADOR TELESCÓPICO, DE PÁLETE DE CAIXAS COM REVESTIMENTO CERÂMICO, EM BALSA DE 600 TONELADAS. AF_05/2024</t>
  </si>
  <si>
    <t>CARGA E DESCARGA COM MANIPULADOR TELESCÓPICO, DE PÁLETE DE LATAS 18 LITROS, EM BALSA DE 1000 TONELADAS. AF_05/2024</t>
  </si>
  <si>
    <t>CARGA E DESCARGA COM MANIPULADOR TELESCÓPICO, DE PÁLETE DE LATAS 18 LITROS, EM BALSA DE 1500 TONELADAS. AF_05/2024</t>
  </si>
  <si>
    <t>CARGA E DESCARGA COM MANIPULADOR TELESCÓPICO, DE PÁLETE DE LATAS 18 LITROS, EM BALSA DE 2000 TONELADAS. AF_05/2024</t>
  </si>
  <si>
    <t>CARGA E DESCARGA COM MANIPULADOR TELESCÓPICO, DE PÁLETE DE LATAS 18 LITROS, EM BALSA DE 600 TONELADAS. AF_05/2024</t>
  </si>
  <si>
    <t>CARGA E DESCARGA COM MANIPULADOR TELESCÓPICO, DE PÁLETE DE SACOS, EM BALSA DE 1000 TONELADAS. AF_05/2024</t>
  </si>
  <si>
    <t>CARGA E DESCARGA COM MANIPULADOR TELESCÓPICO, DE PÁLETE DE SACOS, EM BALSA DE 1500 TONELADAS. AF_05/2024</t>
  </si>
  <si>
    <t>CARGA E DESCARGA COM MANIPULADOR TELESCÓPICO, DE PÁLETE DE SACOS, EM BALSA DE 2000 TONELADAS. AF_05/2024</t>
  </si>
  <si>
    <t>CARGA E DESCARGA COM MANIPULADOR TELESCÓPICO, DE PÁLETE DE SACOS, EM BALSA DE 600 TONELADAS. AF_05/2024</t>
  </si>
  <si>
    <t>CARGA E DESCARGA COM MANIPULADOR TELESCÓPICO, DE PÁLETE DE TELHA DE CONCRETO OU CERÂMICA, EM BALSA DE 1000 TONELADAS. AF_05/2024</t>
  </si>
  <si>
    <t>CARGA E DESCARGA COM MANIPULADOR TELESCÓPICO, DE PÁLETE DE TELHA DE CONCRETO OU CERÂMICA, EM BALSA DE 1500 TONELADAS. AF_05/2024</t>
  </si>
  <si>
    <t>CARGA E DESCARGA COM MANIPULADOR TELESCÓPICO, DE PÁLETE DE TELHA DE CONCRETO OU CERÂMICA, EM BALSA DE 2000 TONELADAS. AF_05/2024</t>
  </si>
  <si>
    <t>CARGA E DESCARGA COM MANIPULADOR TELESCÓPICO, DE PÁLETE DE TELHA DE CONCRETO OU CERÂMICA, EM BALSA DE 600 TONELADAS. AF_05/2024</t>
  </si>
  <si>
    <t>CARGA E DESCARGA COM MANIPULADOR TELESCÓPICO, DE TELHAS TERMOACÚSTICAS, FIBROCIMENTO, AÇO ZINCADO, FIBROCIMENTO ESTRUTURAL, CANALETE 90 OU KALHETÃO, EM BALSA DE 1000 TONELADAS. AF_05/2024</t>
  </si>
  <si>
    <t>CARGA E DESCARGA COM MANIPULADOR TELESCÓPICO, DE TELHAS TERMOACÚSTICAS, FIBROCIMENTO, AÇO ZINCADO, FIBROCIMENTO ESTRUTURAL, CANALETE 90 OU KALHETÃO, EM BALSA DE 1500 TONELADAS. AF_05/2024</t>
  </si>
  <si>
    <t>CARGA E DESCARGA COM MANIPULADOR TELESCÓPICO, DE TELHAS TERMOACÚSTICAS, FIBROCIMENTO, AÇO ZINCADO, FIBROCIMENTO ESTRUTURAL, CANALETE 90 OU KALHETÃO, EM BALSA DE 2000 TONELADAS. AF_05/2024</t>
  </si>
  <si>
    <t>CARGA E DESCARGA COM MANIPULADOR TELESCÓPICO, DE TELHAS TERMOACÚSTICAS, FIBROCIMENTO, AÇO ZINCADO, FIBROCIMENTO ESTRUTURAL, CANALETE 90 OU KALHETÃO, EM BALSA DE 600 TONELADAS. AF_05/2024</t>
  </si>
  <si>
    <t>CARGA E DESCARGA DE BETONEIRA, COM CAMINHÃO CARROCERIA COM GUINDAUTO (MUNCK) 11,7 TM, EM BALSA DE 1000 TONELADAS. AF_05/2024</t>
  </si>
  <si>
    <t>CARGA E DESCARGA DE BETONEIRA, COM CAMINHÃO CARROCERIA COM GUINDAUTO (MUNCK) 11,7 TM, EM BALSA DE 1500 TONELADAS. AF_05/2024</t>
  </si>
  <si>
    <t>CARGA E DESCARGA DE BETONEIRA, COM CAMINHÃO CARROCERIA COM GUINDAUTO (MUNCK) 11,7 TM, EM BALSA DE 2000 TONELADAS. AF_05/2024</t>
  </si>
  <si>
    <t>CARGA E DESCARGA DE BETONEIRA, COM CAMINHÃO CARROCERIA COM GUINDAUTO (MUNCK) 11,7 TM, EM BALSA DE 600 TONELADAS. AF_05/2024</t>
  </si>
  <si>
    <t>CARGA E DESCARGA DE CAMINHÃO DE 10 M³, EM BALSA DE 1000 TONELADAS. AF_05/2024</t>
  </si>
  <si>
    <t>CARGA E DESCARGA DE CAMINHÃO DE 10 M³, EM BALSA DE 1500 TONELADAS. AF_05/2024</t>
  </si>
  <si>
    <t>CARGA E DESCARGA DE CAMINHÃO DE 10 M³, EM BALSA DE 2000 TONELADAS. AF_05/2024</t>
  </si>
  <si>
    <t>CARGA E DESCARGA DE CAMINHÃO DE 10 M³, EM BALSA DE 600 TONELADAS. AF_05/2024</t>
  </si>
  <si>
    <t>CARGA E DESCARGA DE CAMINHÃO DE 14 M³, EM BALSA DE 1000 TONELADAS. AF_05/2024</t>
  </si>
  <si>
    <t>CARGA E DESCARGA DE CAMINHÃO DE 14 M³, EM BALSA DE 1500 TONELADAS. AF_05/2024</t>
  </si>
  <si>
    <t>CARGA E DESCARGA DE CAMINHÃO DE 14 M³, EM BALSA DE 2000 TONELADAS. AF_05/2024</t>
  </si>
  <si>
    <t>CARGA E DESCARGA DE CAMINHÃO DE 14 M³, EM BALSA DE 600 TONELADAS. AF_05/2024</t>
  </si>
  <si>
    <t>CARGA E DESCARGA DE CAMINHÃO DE 6 M³, EM BALSA DE 1000 TONELADAS. AF_05/2024</t>
  </si>
  <si>
    <t>CARGA E DESCARGA DE CAMINHÃO DE 6 M³, EM BALSA DE 1500 TONELADAS. AF_05/2024</t>
  </si>
  <si>
    <t>CARGA E DESCARGA DE CAMINHÃO DE 6 M³, EM BALSA DE 2000 TONELADAS. AF_05/2024</t>
  </si>
  <si>
    <t>CARGA E DESCARGA DE CAMINHÃO DE 6 M³, EM BALSA DE 600 TONELADAS. AF_05/2024</t>
  </si>
  <si>
    <t>CARGA E DESCARGA DE PERFIL METÁLICO E VERGALHÕES DE AÇO E VERGALHÕES DE AÇO, COM CAMINHÃO CARROCERIA COM GUINDAUTO (MUNCK) 11,7 TM, EM BALSA DE 1500 TONELADAS. AF_05/2024</t>
  </si>
  <si>
    <t>CARGA E DESCARGA DE PERFIL METÁLICO E VERGALHÕES DE AÇO, COM CAMINHÃO CARROCERIA COM GUINDAUTO (MUNCK) 11,7 TM, EM BALSA DE 1000 TONELADAS. AF_05/2024</t>
  </si>
  <si>
    <t>CARGA E DESCARGA DE PERFIL METÁLICO E VERGALHÕES DE AÇO, COM CAMINHÃO CARROCERIA COM GUINDAUTO (MUNCK) 11,7 TM, EM BALSA DE 2000 TONELADAS. AF_05/2024</t>
  </si>
  <si>
    <t>CARGA E DESCARGA DE PERFIL METÁLICO E VERGALHÕES DE AÇO, COM CAMINHÃO CARROCERIA COM GUINDAUTO (MUNCK) 11,7 TM, EM BALSA DE 600 TONELADAS. AF_05/2024</t>
  </si>
  <si>
    <t>CARGA E DESCARGA DE POSTES DE CONCRETO, COM CAMINHÃO CARROCERIA COM GUINDAUTO (MUNCK) 11,7 TM, EM BALSA DE 1000 TONELADAS. AF_05/2024</t>
  </si>
  <si>
    <t>CARGA E DESCARGA DE POSTES DE CONCRETO, COM CAMINHÃO CARROCERIA COM GUINDAUTO (MUNCK) 11,7 TM, EM BALSA DE 1500 TONELADAS. AF_05/2024</t>
  </si>
  <si>
    <t>CARGA E DESCARGA DE POSTES DE CONCRETO, COM CAMINHÃO CARROCERIA COM GUINDAUTO (MUNCK) 11,7 TM, EM BALSA DE 2000 TONELADAS. AF_05/2024</t>
  </si>
  <si>
    <t>CARGA E DESCARGA DE POSTES DE CONCRETO, COM CAMINHÃO CARROCERIA COM GUINDAUTO (MUNCK) 11,7 TM, EM BALSA DE 600 TONELADAS. AF_05/2024</t>
  </si>
  <si>
    <t>CARGA E DESCARGA DE RETROESCAVADEIRA, EM BALSA DE 1000 TONELADAS. AF_05/2024</t>
  </si>
  <si>
    <t>CARGA E DESCARGA DE RETROESCAVADEIRA, EM BALSA DE 1500 TONELADAS. AF_05/2024</t>
  </si>
  <si>
    <t>CARGA E DESCARGA DE RETROESCAVADEIRA, EM BALSA DE 2000 TONELADAS. AF_05/2024</t>
  </si>
  <si>
    <t>CARGA E DESCARGA DE RETROESCAVADEIRA, EM BALSA DE 600 TONELADAS. AF_05/2024</t>
  </si>
  <si>
    <t>CARGA E DESCARGA DE SOLOS E MATERIAIS GRANULARES, COM CAMINHÃO DE 10 M³ E ESCAVADEIRA HIDRÁULICA, EM BALSA DE 1000 TONELADAS. AF_05/2024</t>
  </si>
  <si>
    <t>CARGA E DESCARGA DE SOLOS E MATERIAIS GRANULARES, COM CAMINHÃO DE 10 M³ E ESCAVADEIRA HIDRÁULICA, EM BALSA DE 1500 TONELADAS. AF_05/2024</t>
  </si>
  <si>
    <t>CARGA E DESCARGA DE SOLOS E MATERIAIS GRANULARES, COM CAMINHÃO DE 10 M³ E ESCAVADEIRA HIDRÁULICA, EM BALSA DE 2000 TONELADAS. AF_05/2024</t>
  </si>
  <si>
    <t>CARGA E DESCARGA DE SOLOS E MATERIAIS GRANULARES, COM CAMINHÃO DE 10 M³ E ESCAVADEIRA HIDRÁULICA, EM BALSA DE 600 TONELADAS. AF_05/2024</t>
  </si>
  <si>
    <t>CARGA E DESCARGA DE SOLOS E MATERIAIS GRANULARES, COM CAMINHÃO DE 14 M³ E ESCAVADEIRA HIDRÁULICA, EM BALSA DE 1000 TONELADAS. AF_05/2024</t>
  </si>
  <si>
    <t>CARGA E DESCARGA DE SOLOS E MATERIAIS GRANULARES, COM CAMINHÃO DE 14 M³ E ESCAVADEIRA HIDRÁULICA, EM BALSA DE 1500 TONELADAS. AF_05/2024</t>
  </si>
  <si>
    <t>CARGA E DESCARGA DE SOLOS E MATERIAIS GRANULARES, COM CAMINHÃO DE 14 M³ E ESCAVADEIRA HIDRÁULICA, EM BALSA DE 2000 TONELADAS. AF_05/2024</t>
  </si>
  <si>
    <t>CARGA E DESCARGA DE SOLOS E MATERIAIS GRANULARES, COM CAMINHÃO DE 14 M³ E ESCAVADEIRA HIDRÁULICA, EM BALSA DE 600 TONELADAS. AF_05/2024</t>
  </si>
  <si>
    <t>CARGA E DESCARGA DE SOLOS E MATERIAIS GRANULARES, COM CAMINHÃO DE 6 M³ E ESCAVADEIRA HIDRÁULICA, EM BALSA DE 1000 TONELADAS. AF_05/2024</t>
  </si>
  <si>
    <t>CARGA E DESCARGA DE SOLOS E MATERIAIS GRANULARES, COM CAMINHÃO DE 6 M³ E ESCAVADEIRA HIDRÁULICA, EM BALSA DE 1500 TONELADAS. AF_05/2024</t>
  </si>
  <si>
    <t>CARGA E DESCARGA DE SOLOS E MATERIAIS GRANULARES, COM CAMINHÃO DE 6 M³ E ESCAVADEIRA HIDRÁULICA, EM BALSA DE 2000 TONELADAS. AF_05/2024</t>
  </si>
  <si>
    <t>CARGA E DESCARGA DE SOLOS E MATERIAIS GRANULARES, COM CAMINHÃO DE 6 M³ E ESCAVADEIRA HIDRÁULICA, EM BALSA DE 600 TONELADAS. AF_05/2024</t>
  </si>
  <si>
    <t>CARGA E DESCARGA DE TELA DE AÇO, COM CAMINHÃO CARROCERIA COM GUINDAUTO (MUNCK) 11,7 TM, EM BALSA DE 1000 TONELADAS. AF_05/2024</t>
  </si>
  <si>
    <t>CARGA E DESCARGA DE TELA DE AÇO, COM CAMINHÃO CARROCERIA COM GUINDAUTO (MUNCK) 11,7 TM, EM BALSA DE 1500 TONELADAS. AF_05/2024</t>
  </si>
  <si>
    <t>CARGA E DESCARGA DE TELA DE AÇO, COM CAMINHÃO CARROCERIA COM GUINDAUTO (MUNCK) 11,7 TM, EM BALSA DE 2000 TONELADAS. AF_05/2024</t>
  </si>
  <si>
    <t>CARGA E DESCARGA DE TELA DE AÇO, COM CAMINHÃO CARROCERIA COM GUINDAUTO (MUNCK) 11,7 TM, EM BALSA DE 600 TONELADAS. AF_05/2024</t>
  </si>
  <si>
    <t>CARGA E DESCARGA DE TUBOS DE CONCRETO, COM CAMINHÃO CARROCERIA COM GUINDAUTO (MUNCK) 11,7 TM, EM BALSA DE 1000 TONELADAS. AF_05/2024</t>
  </si>
  <si>
    <t>CARGA E DESCARGA DE TUBOS DE CONCRETO, COM CAMINHÃO CARROCERIA COM GUINDAUTO (MUNCK) 11,7 TM, EM BALSA DE 1500 TONELADAS. AF_05/2024</t>
  </si>
  <si>
    <t>CARGA E DESCARGA DE TUBOS DE CONCRETO, COM CAMINHÃO CARROCERIA COM GUINDAUTO (MUNCK) 11,7 TM, EM BALSA DE 2000 TONELADAS. AF_05/2024</t>
  </si>
  <si>
    <t>CARGA E DESCARGA DE TUBOS DE CONCRETO, COM CAMINHÃO CARROCERIA COM GUINDAUTO (MUNCK) 11,7 TM, EM BALSA DE 600 TONELADAS. AF_05/2024</t>
  </si>
  <si>
    <t>CARGA E DESCARGA DE TUBOS METÁLICOS, COM CAMINHÃO CARROCERIA COM GUINDAUTO (MUNCK) 11,7 TM, EM BALSA DE 1000 TONELADAS. AF_05/2024</t>
  </si>
  <si>
    <t>CARGA E DESCARGA DE TUBOS METÁLICOS, COM CAMINHÃO CARROCERIA COM GUINDAUTO (MUNCK) 11,7 TM, EM BALSA DE 1500 TONELADAS. AF_05/2024</t>
  </si>
  <si>
    <t>CARGA E DESCARGA DE TUBOS METÁLICOS, COM CAMINHÃO CARROCERIA COM GUINDAUTO (MUNCK) 11,7 TM, EM BALSA DE 2000 TONELADAS. AF_05/2024</t>
  </si>
  <si>
    <t>CARGA E DESCARGA DE TUBOS METÁLICOS, COM CAMINHÃO CARROCERIA COM GUINDAUTO (MUNCK) 11,7 TM, EM BALSA DE 600 TONELADAS. AF_05/2024</t>
  </si>
  <si>
    <t>CARGA E DESCARGA DE TUBOS PLÁSTICOS, COM CAMINHÃO CARROCERIA COM GUINDAUTO (MUNCK) 11,7 TM, EM BALSA DE 1000 TONELADAS. AF_05/2024</t>
  </si>
  <si>
    <t>CARGA E DESCARGA DE TUBOS PLÁSTICOS, COM CAMINHÃO CARROCERIA COM GUINDAUTO (MUNCK) 11,7 TM, EM BALSA DE 1500 TONELADAS. AF_05/2024</t>
  </si>
  <si>
    <t>CARGA E DESCARGA DE TUBOS PLÁSTICOS, COM CAMINHÃO CARROCERIA COM GUINDAUTO (MUNCK) 11,7 TM, EM BALSA DE 2000 TONELADAS. AF_05/2024</t>
  </si>
  <si>
    <t>CARGA E DESCARGA DE TUBOS PLÁSTICOS, COM CAMINHÃO CARROCERIA COM GUINDAUTO (MUNCK) 11,7 TM, EM BALSA DE 600 TONELADAS. AF_05/2024</t>
  </si>
  <si>
    <t>CARGA E DESCARGA MANUAL, DE JANELA, KIT PORTA-PRONTA OU PORTA DE MADEIRA, PORTA DE AÇO E PORTA DE ALUMÍNIO, EM BALSA DE 1000 TONELADAS. AF_05/2024</t>
  </si>
  <si>
    <t>CARGA E DESCARGA MANUAL, DE JANELA, KIT PORTA-PRONTA OU PORTA DE MADEIRA, PORTA DE AÇO E PORTA DE ALUMÍNIO, EM BALSA DE 1500 TONELADAS. AF_05/2024</t>
  </si>
  <si>
    <t>CARGA E DESCARGA MANUAL, DE JANELA, KIT PORTA-PRONTA OU PORTA DE MADEIRA, PORTA DE AÇO E PORTA DE ALUMÍNIO, EM BALSA DE 2000 TONELADAS. AF_05/2024</t>
  </si>
  <si>
    <t>CARGA E DESCARGA MANUAL, DE JANELA, KIT PORTA-PRONTA OU PORTA DE MADEIRA, PORTA DE AÇO E PORTA DE ALUMÍNIO, EM BALSA DE 600 TONELADAS. AF_05/2024</t>
  </si>
  <si>
    <t>CARGA E DESCARGA MANUAL, DE PEÇAS DE MADEIRA (CAIBROS, TÁBUAS, RIPAS, VIGAS E COMPENSADOS), EM BALSA DE 1000 TONELADAS. AF_05/2024</t>
  </si>
  <si>
    <t>CARGA E DESCARGA MANUAL, DE PEÇAS DE MADEIRA (CAIBROS, TÁBUAS, RIPAS, VIGAS E COMPENSADOS), EM BALSA DE 1500 TONELADAS. AF_05/2024</t>
  </si>
  <si>
    <t>CARGA E DESCARGA MANUAL, DE PEÇAS DE MADEIRA (CAIBROS, TÁBUAS, RIPAS, VIGAS E COMPENSADOS), EM BALSA DE 2000 TONELADAS. AF_05/2024</t>
  </si>
  <si>
    <t>CARGA E DESCARGA MANUAL, DE PEÇAS DE MADEIRA (CAIBROS, TÁBUAS, RIPAS, VIGAS E COMPENSADOS), EM BALSA DE 600 TONELADAS. AF_05/2024</t>
  </si>
  <si>
    <t>CARGA E DESCARGA MANUAL, DE VIDRO, EM BALSA DE 1000 TONELADAS. AF_05/2024</t>
  </si>
  <si>
    <t>CARGA E DESCARGA MANUAL, DE VIDRO, EM BALSA DE 1500 TONELADAS. AF_05/2024</t>
  </si>
  <si>
    <t>CARGA E DESCARGA MANUAL, DE VIDRO, EM BALSA DE 2000 TONELADAS. AF_05/2024</t>
  </si>
  <si>
    <t>CARGA E DESCARGA MANUAL, DE VIDRO, EM BALSA DE 600 TONELADAS. AF_05/2024</t>
  </si>
  <si>
    <t>Transporte Fluvial - Momento de Transporte</t>
  </si>
  <si>
    <t>TRANSPORTE FLUVIAL COM CONJUNTO EMPURRADOR DE 250 HP E BALSA DE 200 A 600 TONELADAS, EM VIA NAVEGÁVEL NO SENTIDO A JUSANTE (DESCENDO O RIO). AF_05/2024</t>
  </si>
  <si>
    <t>TXKM</t>
  </si>
  <si>
    <t>TRANSPORTE FLUVIAL COM CONJUNTO EMPURRADOR DE 250 HP E BALSA DE 200 A 600 TONELADAS, EM VIA NAVEGÁVEL NO SENTIDO A MONTANTE (SUBINDO O RIO). AF_05/2024</t>
  </si>
  <si>
    <t>TRANSPORTE FLUVIAL COM CONJUNTO EMPURRADOR DE 315 HP E BALSA 600 A 1000 TONELADAS, EM VIA NAVEGÁVEL NO SENTIDO A JUSANTE (DESCENDO O RIO). AF_05/2024</t>
  </si>
  <si>
    <t>TRANSPORTE FLUVIAL COM CONJUNTO EMPURRADOR DE 315 HP E BALSA 600 A 1000 TONELADAS, EM VIA NAVEGÁVEL NO SENTIDO A MONTANTE (SUBINDO O RIO). AF_05/2024</t>
  </si>
  <si>
    <t>TRANSPORTE FLUVIAL COM CONJUNTO EMPURRADOR DE 475 HP E BALSA DE 1.000 A 1.500 TONELADAS, EM VIA NAVEGÁVEL NO SENTIDO A JUSANTE (DESCENDO O RIO). AF_05/2024</t>
  </si>
  <si>
    <t>TRANSPORTE FLUVIAL COM CONJUNTO EMPURRADOR DE 475 HP E BALSA DE 1.000 A 1.500 TONELADAS, EM VIA NAVEGÁVEL NO SENTIDO A MONTANTE (SUBINDO O RIO). AF_05/2024</t>
  </si>
  <si>
    <t>TRANSPORTE FLUVIAL COM CONJUNTO EMPURRADOR DE 600 HP E BALSA DE 1.500 A 2.000 TONELADAS, EM VIA NAVEGÁVEL NO SENTIDO A JUSANTE (DESCENDO O RIO). AF_05/2024</t>
  </si>
  <si>
    <t>TRANSPORTE FLUVIAL COM CONJUNTO EMPURRADOR DE 600 HP E BALSA DE 1.500 A 2.000 TONELADAS, EM VIA NAVEGÁVEL NO SENTIDO A MONTANTE (SUBINDO O RIO). AF_05/2024</t>
  </si>
  <si>
    <t>Transporte de Materiais dentro do Canteiro de Obras</t>
  </si>
  <si>
    <t>TRANSPORTE HORIZONTAL COM CARREGADEIRA, DE MASSA/ GRANEL (UNIDADE: M3XKM). AF_07/2019</t>
  </si>
  <si>
    <t>M3XKM</t>
  </si>
  <si>
    <t>TRANSPORTE HORIZONTAL COM CARRINHO DE MÃO, DE BLOCOS CERÂMICOS FURADOS NA HORIZONTAL DE 9X19X19CM (UNIDADE: BLOCOXKM). AF_07/2019</t>
  </si>
  <si>
    <t>UNXKM</t>
  </si>
  <si>
    <t>TRANSPORTE HORIZONTAL COM CARRINHO DE MÃO, DE BLOCOS VAZADOS DE CONCRETO OU CERÂMICO DE 19X19X39CM (UNIDADE: BLOCOXKM). AF_07/2019</t>
  </si>
  <si>
    <t>TRANSPORTE HORIZONTAL COM CARRINHO DE MÃO, DE CAIXA COM REVESTIMENTO CERÂMICO (UNIDADE: M2XKM). AF_07/2019</t>
  </si>
  <si>
    <t>TRANSPORTE HORIZONTAL COM CARRINHO DE MÃO, DE SACOS DE 20 KG (UNIDADE: KGXKM). AF_07/2019</t>
  </si>
  <si>
    <t>KGXKM</t>
  </si>
  <si>
    <t>TRANSPORTE HORIZONTAL COM CARRINHO DE MÃO, DE SACOS DE 30 KG (UNIDADE: KGXKM). AF_07/2019</t>
  </si>
  <si>
    <t>TRANSPORTE HORIZONTAL COM CARRINHO DE MÃO, DE SACOS DE 50 KG (UNIDADE: KGXKM). AF_07/2019</t>
  </si>
  <si>
    <t>TRANSPORTE HORIZONTAL COM CARRINHO MINI PÁLETES, DE BLOCOS CERÂMICOS FURADOS NA HORIZONTAL DE 9X19X19CM (UNIDADE: BLOCOXKM). AF_07/2019</t>
  </si>
  <si>
    <t>TRANSPORTE HORIZONTAL COM CARRINHO MINI PÁLETES, DE BLOCOS CERÂMICOS FURADOS NA VERTICAL DE 19X19X39CM (UNIDADE: BLOCOXKM). AF_07/2019</t>
  </si>
  <si>
    <t>TRANSPORTE HORIZONTAL COM CARRINHO MINI PÁLETES, DE BLOCOS VAZADOS DE CONCRETO DE 19X19X39CM (UNIDADE: BLOCOXKM). AF_07/2019</t>
  </si>
  <si>
    <t>TRANSPORTE HORIZONTAL COM CARRINHO MINI PÁLETES, DE CAIXA COM REVESTIMENTO CERÂMICO (UNIDADE: M2XKM). AF_07/2019</t>
  </si>
  <si>
    <t>TRANSPORTE HORIZONTAL COM CARRINHO PLATAFORMA, DE BACIA SANITÁRIA, CAIXA ACOPLADA, TANQUE OU PIA (UNIDADE: UNIDXKM). AF_07/2019</t>
  </si>
  <si>
    <t>TRANSPORTE HORIZONTAL COM CARRINHO PLATAFORMA, DE BANCADA DE MÁRMORE OU GRANITO PARA COZINHA/LAVATÓRIO OU MÁRMORE SINTÉTICO COM CUBA INTEGRADA (UNIDADE: UNIDXKM). AF_07/2019</t>
  </si>
  <si>
    <t>TRANSPORTE HORIZONTAL COM CARRINHO PLATAFORMA, DE BARRAMENTO BLINDADO (UNIDADE: MXKM). AF_07/2019</t>
  </si>
  <si>
    <t>MXKM</t>
  </si>
  <si>
    <t>TRANSPORTE HORIZONTAL COM CARRINHO PLATAFORMA, DE BLOCOS CERÂMICOS FURADOS NA HORIZONTAL DE 9X19X19CM (UNIDADE: BLOCOXKM). AF_07/2019</t>
  </si>
  <si>
    <t>TRANSPORTE HORIZONTAL COM CARRINHO PLATAFORMA, DE BLOCOS VAZADOS DE CONCRETO OU CERÂMICO DE 19X19X39CM (UNIDADE: BLOCOXKM). AF_07/2019</t>
  </si>
  <si>
    <t>TRANSPORTE HORIZONTAL COM CARRINHO PLATAFORMA, DE CAIXA COM REVESTIMENTO CERÂMICO (UNIDADE: M2XKM). AF_07/2019</t>
  </si>
  <si>
    <t>TRANSPORTE HORIZONTAL COM CARRINHO PLATAFORMA, DE LATA DE 18 LITROS (UNIDADE: LXKM). AF_07/2019</t>
  </si>
  <si>
    <t>LXKM</t>
  </si>
  <si>
    <t>TRANSPORTE HORIZONTAL COM CARRINHO PLATAFORMA, DE SACOS DE 20 KG (UNIDADE: KGXKM). AF_07/2019</t>
  </si>
  <si>
    <t>TRANSPORTE HORIZONTAL COM CARRINHO PLATAFORMA, DE SACOS DE 30 KG (UNIDADE: KGXKM). AF_07/2019</t>
  </si>
  <si>
    <t>TRANSPORTE HORIZONTAL COM CARRINHO PLATAFORMA, DE SACOS DE 50 KG (UNIDADE: KGXKM). AF_07/2019</t>
  </si>
  <si>
    <t>TRANSPORTE HORIZONTAL COM CARRINHO PLATAFORMA, DE TELHA DE CONCRETO OU CERÂMICA (UNIDADE: M2XKM). AF_07/2019</t>
  </si>
  <si>
    <t>TRANSPORTE HORIZONTAL COM CARRINHO RACIONAL, DE LATA DE 18 LITROS (UNIDADE: LXKM). AF_07/2019</t>
  </si>
  <si>
    <t>TRANSPORTE HORIZONTAL COM JERICA DE 60 L, DE MASSA/ GRANEL (UNIDADE: M3XKM). AF_07/2019</t>
  </si>
  <si>
    <t>TRANSPORTE HORIZONTAL COM JERICA DE 90 L, DE MASSA/ GRANEL (UNIDADE: M3XKM). AF_07/2019</t>
  </si>
  <si>
    <t>TRANSPORTE HORIZONTAL COM MANIPULADOR TELESCÓPICO, DE BACIA SANITÁRIA, CAIXA ACOPLADA, TANQUE OU PIA (UNIDADE: UNIDXKM). AF_07/2019</t>
  </si>
  <si>
    <t>TRANSPORTE HORIZONTAL COM MANIPULADOR TELESCÓPICO, DE BLOCOS CERÂMICOS FURADOS NA HORIZONTAL DE 9X19X19CM (UNIDADE: BLOCOXKM). AF_07/2019</t>
  </si>
  <si>
    <t>TRANSPORTE HORIZONTAL COM MANIPULADOR TELESCÓPICO, DE BLOCOS CERÂMICOS FURADOS NA VERTICAL DE 19X19X39CM (UNIDADE: BLOCOXKM). AF_07/2019</t>
  </si>
  <si>
    <t>TRANSPORTE HORIZONTAL COM MANIPULADOR TELESCÓPICO, DE BLOCOS VAZADOS DE CONCRETO DE 19X19X39CM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</si>
  <si>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</si>
  <si>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</si>
  <si>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PÁLETE DE SACOS (UNIDADE: KGXKM). AF_07/2019</t>
  </si>
  <si>
    <t>TRANSPORTE HORIZONTAL COM MANIPULADOR TELESCÓPICO, DE TELHA DE CONCRETO OU CERÂMICA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</si>
  <si>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</si>
  <si>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</si>
  <si>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HORIZONTAL MANUAL, DE BANCADA DE MÁRMORE OU GRANITO PARA COZINHA/LAVATÓRIO OU MÁRMORE SINTÉTICO COM CUBA INTEGRADA (UNIDADE: UNIDXKM). AF_07/2019</t>
  </si>
  <si>
    <t>TRANSPORTE HORIZONTAL MANUAL, DE BARRAMENTO BLINDADO (UNIDADE: MXKM). AF_07/2019</t>
  </si>
  <si>
    <t>TRANSPORTE HORIZONTAL MANUAL, DE BLOCOS CERÂMICOS FURADOS NA HORIZONTAL DE 9X19X19CM (UNIDADE: BLOCOXKM). AF_07/2019</t>
  </si>
  <si>
    <t>TRANSPORTE HORIZONTAL MANUAL, DE BLOCOS VAZADOS DE CONCRETO OU CERÂMICO DE 19X19X39CM (UNIDADE: BLOCOXKM). AF_07/2019</t>
  </si>
  <si>
    <t>TRANSPORTE HORIZONTAL MANUAL, DE CAIBROS DE MADEIRA COM SEÇÃO TRANSVERSAL DE 7,5 X 6 CM E 6 X 8 CM (UNIDADE: MXKM). AF_07/2019</t>
  </si>
  <si>
    <t>TRANSPORTE HORIZONTAL MANUAL, DE CAIXA COM REVESTIMENTO CERÂMICO (UNIDADE: M2XKM). AF_07/2019</t>
  </si>
  <si>
    <t>TRANSPORTE HORIZONTAL MANUAL, DE CALHA QUADRADA NÚMERO 24 - CORTE 33 (UNIDADE: MXKM). AF_07/2019</t>
  </si>
  <si>
    <t>TRANSPORTE HORIZONTAL MANUAL, DE COMPENSADO DE MADEIRA (UNIDADE: M2XKM). AF_07/2019</t>
  </si>
  <si>
    <t>TRANSPORTE HORIZONTAL MANUAL, DE JANELA (UNIDADE: M2XKM). AF_07/2019</t>
  </si>
  <si>
    <t>TRANSPORTE HORIZONTAL MANUAL, DE LATA DE 18 LITROS (UNIDADE: LXKM). AF_07/2019</t>
  </si>
  <si>
    <t>TRANSPORTE HORIZONTAL MANUAL, DE PORTA (UNIDADE: UNIDXKM). AF_07/2019</t>
  </si>
  <si>
    <t>TRANSPORTE HORIZONTAL MANUAL, DE RIPAS DE MADEIRA COM SEÇÃO TRANSVERSAL DE 1 X 5 CM E 2 X 5 CM (UNIDADE: MXKM). AF_07/2019</t>
  </si>
  <si>
    <t>TRANSPORTE HORIZONTAL MANUAL, DE SACOS DE 20 KG (UNIDADE: KGXKM). AF_07/2019</t>
  </si>
  <si>
    <t>TRANSPORTE HORIZONTAL MANUAL, DE SACOS DE 30 KG (UNIDADE: KGXKM). AF_07/2019</t>
  </si>
  <si>
    <t>TRANSPORTE HORIZONTAL MANUAL, DE SACOS DE 50 KG (UNIDADE: KGXKM). AF_07/2019</t>
  </si>
  <si>
    <t>TRANSPORTE HORIZONTAL MANUAL, DE TELA DE AÇO (UNIDADE: KGXKM). AF_07/2019</t>
  </si>
  <si>
    <t>TRANSPORTE HORIZONTAL MANUAL, DE TELHA DE CONCRETO OU CERÂMICA (UNIDADE: M2XKM). AF_07/2019</t>
  </si>
  <si>
    <t>TRANSPORTE HORIZONTAL MANUAL, DE TELHA DE FIBROCIMENTO OU TELHA ESTRUTURAL DE FIBROCIMENTO, CANALETE 90 OU KALHETÃO (UNIDADE: M2XKM). AF_07/2019</t>
  </si>
  <si>
    <t>TRANSPORTE HORIZONTAL MANUAL, DE TELHA TERMOACÚSTICA OU TELHA DE AÇO ZINCADO (UNIDADE: M2XKM). AF_07/2019</t>
  </si>
  <si>
    <t>TRANSPORTE HORIZONTAL MANUAL, DE TUBO DE AÇO CARBONO LEVE OU MÉDIO, PRETO OU GALVANIZADO, COM DIÂMETRO MAIOR QUE 125 MM E MENOR OU IGUAL A 150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</si>
  <si>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</si>
  <si>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</si>
  <si>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</si>
  <si>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</si>
  <si>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MENOR OU IGUAL A 20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</si>
  <si>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</si>
  <si>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</si>
  <si>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COBRE - CLASSE E - COM DIÂMETRO MENOR OU IGUAL A 54 MM (UNIDADE: MXKM). AF_07/2019</t>
  </si>
  <si>
    <t>TRANSPORTE HORIZONTAL MANUAL, DE TUBO DE CPVC COM DIÂMETRO MAIOR QUE 73 MM E MENOR OU IGUAL A 89 MM (UNIDADE: MXKM). AF_07/2019</t>
  </si>
  <si>
    <t>TRANSPORTE HORIZONTAL MANUAL, DE TUBO DE CPVC COM DIÂMETRO MENOR OU IGUAL A 73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</si>
  <si>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</si>
  <si>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</si>
  <si>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PPR - PN12 OU PN25 - COM DIÂMETRO MENOR OU IGUAL A 50 MM (UNIDADE: MXKM). AF_07/2019</t>
  </si>
  <si>
    <t>TRANSPORTE HORIZONTAL MANUAL, DE TUBO DE PVC SOLDÁVEL COM DIÂMETRO MAIOR QUE 60 MM E MENOR OU IGUAL A 85 MM (UNIDADE: MXKM). AF_07/2019</t>
  </si>
  <si>
    <t>TRANSPORTE HORIZONTAL MANUAL, DE TUBO DE PVC SOLDÁVEL COM DIÂMETRO MENOR OU IGUAL A 60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</si>
  <si>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</si>
  <si>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</si>
  <si>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MENOR OU IGUAL A 75 MM (UNIDADE: MXKM). AF_07/2019</t>
  </si>
  <si>
    <t>TRANSPORTE HORIZONTAL MANUAL, DE TÁBUAS DE MADEIRA COM SEÇÃO TRANSVERSAL DE 2,5 X 25 CM E 2,5 X 30 CM (UNIDADE: MXKM). AF_07/2019</t>
  </si>
  <si>
    <t>TRANSPORTE HORIZONTAL MANUAL, DE VERGALHÕES DE AÇO COM DIÂMETRO DE 10 MM; 12,5 MM; 16 MM; 20 MM; 25 MM OU 32 MM (UNIDADE: KGXKM).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</si>
  <si>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</si>
  <si>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</si>
  <si>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</si>
  <si>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VIDRO (UNIDADE: M2XKM). AF_07/2019</t>
  </si>
  <si>
    <t>TRANSPORTE HORIZONTAL MANUAL, DE VIGAS DE MADEIRA COM SEÇÃO TRANSVERSAL DE 5 X 12 CM (UNIDADE: MXKM). AF_07/2019</t>
  </si>
  <si>
    <t>TRANSPORTE HORIZONTAL MANUAL, DE VIGAS DE MADEIRA COM SEÇÃO TRANSVERSAL DE 6 X 16 CM (UNIDADE: MXKM). AF_07/2019</t>
  </si>
  <si>
    <t>TRANSPORTE VERTICAL MANUAL, 1 PAVIMENTO, DE BACIA SANITÁRIA, CAIXA ACOPLADA, TANQUE OU PIA (UNIDADE: UNID). AF_07/2019</t>
  </si>
  <si>
    <t>TRANSPORTE VERTICAL MANUAL, 1 PAVIMENTO, DE BLOCOS CERÂMICOS FURADOS NA HORIZONTAL DE 9X19X19CM (UNIDADE: BLOCO). AF_07/2019</t>
  </si>
  <si>
    <t>TRANSPORTE VERTICAL MANUAL, 1 PAVIMENTO, DE BLOCOS VAZADOS DE CONCRETO OU CERÂMICO DE 19X19X39CM (UNIDADE: BLOCO). AF_07/2019</t>
  </si>
  <si>
    <t>TRANSPORTE VERTICAL MANUAL, 1 PAVIMENTO, DE CAIXA COM REVESTIMENTO CERÂMICO (UNIDADE: M2). AF_07/2019</t>
  </si>
  <si>
    <t>TRANSPORTE VERTICAL MANUAL, 1 PAVIMENTO, DE JANELA (UNIDADE: M2). AF_07/2019</t>
  </si>
  <si>
    <t>TRANSPORTE VERTICAL MANUAL, 1 PAVIMENTO, DE LATA DE 18 LITROS (UNIDADE: L). AF_07/2019</t>
  </si>
  <si>
    <t>TRANSPORTE VERTICAL MANUAL, 1 PAVIMENTO, DE PORTA (UNIDADE: UNID). AF_07/2019</t>
  </si>
  <si>
    <t>TRANSPORTE VERTICAL MANUAL, 1 PAVIMENTO, DE SACOS DE 20 KG (UNIDADE: KG). AF_07/2019</t>
  </si>
  <si>
    <t>TRANSPORTE VERTICAL MANUAL, 1 PAVIMENTO, DE SACOS DE 30 KG (UNIDADE: KG). AF_07/2019</t>
  </si>
  <si>
    <t>TRANSPORTE VERTICAL MANUAL, 1 PAVIMENTO, DE SACOS DE 50 KG (UNIDADE: KG). AF_07/2019</t>
  </si>
  <si>
    <t>TRANSPORTE VERTICAL MANUAL, 1 PAVIMENTO, DE VIDRO (UNIDADE: M2). AF_07/2019</t>
  </si>
  <si>
    <t>TRANSPORTE VERTICAL, BANCADA DE MÁRMORE OU GRANITO PARA COZINHA/LAVATÓRIO OU MÁRMORE SINTÉTICO COM CUBA INTEGRADA, MANUAL, 1 PAVIMENTO, (UNIDADE: UNID). AF_07/2019</t>
  </si>
  <si>
    <t>Transporte, Carga e Descarga de Materiais</t>
  </si>
  <si>
    <t>CARGA DE MISTURA ASFÁLTICA EM CAMINHÃO BASCULANTE 10 M³ (UNIDADE: M3). AF_07/2020</t>
  </si>
  <si>
    <t>CARGA DE MISTURA ASFÁLTICA EM CAMINHÃO BASCULANTE 10 M³ (UNIDADE: T). AF_07/2020</t>
  </si>
  <si>
    <t>CARGA DE MISTURA ASFÁLTICA EM CAMINHÃO BASCULANTE 14 M³ (UNIDADE: M3). AF_07/2020</t>
  </si>
  <si>
    <t>CARGA DE MISTURA ASFÁLTICA EM CAMINHÃO BASCULANTE 14 M³ (UNIDADE: T). AF_07/2020</t>
  </si>
  <si>
    <t>CARGA DE MISTURA ASFÁLTICA EM CAMINHÃO BASCULANTE 18 M³ (UNIDADE: M3). AF_07/2020</t>
  </si>
  <si>
    <t>CARGA DE MISTURA ASFÁLTICA EM CAMINHÃO BASCULANTE 18 M³ (UNIDADE: T). AF_07/2020</t>
  </si>
  <si>
    <t>CARGA DE MISTURA ASFÁLTICA EM CAMINHÃO BASCULANTE 6 M³ (UNIDADE: M3). AF_07/2020</t>
  </si>
  <si>
    <t>CARGA DE MISTURA ASFÁLTICA EM CAMINHÃO BASCULANTE 6 M³ (UNIDADE: T). AF_07/2020</t>
  </si>
  <si>
    <t>CARGA DE ÁGUA EM CAMINHÃO PIPA 10 M³. AF_07/2020</t>
  </si>
  <si>
    <t>CARGA DE ÁGUA EM CAMINHÃO PIPA 6 M³. AF_07/2020</t>
  </si>
  <si>
    <t>CARGA, MANOBRA E DESCARGA DE ENTULHO EM CAMINHÃO BASCULANTE 10 M³ - CARGA COM ESCAVADEIRA HIDRÁULICA (CAÇAMBA DE 0,80 M³ / 111 HP) E DESCARGA LIVRE (UNIDADE: M3).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</si>
  <si>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</si>
  <si>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M3).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</si>
  <si>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</si>
  <si>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M3). AF_07/2020</t>
  </si>
  <si>
    <t>CARGA, MANOBRA E DESCARGA DE ENTULHO EM CAMINHÃO BASCULANTE 18 M³ - CARGA COM ESCAVADEIRA HIDRÁULICA (CAÇAMBA DE 0,80 M³ / 111 HP) E DESCARGA LIVRE (UNIDADE: T). AF_07/2020</t>
  </si>
  <si>
    <t>CARGA, MANOBRA E DESCARGA DE ENTULHO EM CAMINHÃO BASCULANTE 6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</si>
  <si>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</si>
  <si>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CARGA, MANOBRA E DESCARGA DE PERFIL METÁLICO EM CAMINHÃO CARROCERIA COM GUINDAUTO (MUNCK) 11,7 TM. AF_07/2020</t>
  </si>
  <si>
    <t>CARGA, MANOBRA E DESCARGA DE POSTE DE CONCRETO EM CAMINHÃO CARROCERIA COM GUINDAUTO (MUNCK) 11,7 TM.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</si>
  <si>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</si>
  <si>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</si>
  <si>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</si>
  <si>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</si>
  <si>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</si>
  <si>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</si>
  <si>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</si>
  <si>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</si>
  <si>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</si>
  <si>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</si>
  <si>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</si>
  <si>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</si>
  <si>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</si>
  <si>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</si>
  <si>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</si>
  <si>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6 M³ - CARGA COM PÁ CARREGADEIRA (CAÇAMBA DE 1,7 A 2,8 M³ / 128 HP) E DESCARGA LIVRE (UNIDADE: T).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</si>
  <si>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</si>
  <si>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</si>
  <si>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</si>
  <si>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</si>
  <si>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</si>
  <si>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</si>
  <si>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</si>
  <si>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</si>
  <si>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MENOR OU IGUAL A 300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</si>
  <si>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</si>
  <si>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</si>
  <si>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</si>
  <si>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</si>
  <si>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</si>
  <si>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</si>
  <si>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</si>
  <si>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</si>
  <si>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</si>
  <si>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</si>
  <si>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</si>
  <si>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</si>
  <si>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MENOR OU IGUAL A 150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</si>
  <si>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</si>
  <si>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</si>
  <si>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</si>
  <si>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</si>
  <si>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</si>
  <si>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</si>
  <si>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</si>
  <si>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</si>
  <si>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</si>
  <si>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ÁGUA EM CAMINHÃO PIPA 10 M³. AF_07/2020</t>
  </si>
  <si>
    <t>CARGA, MANOBRA E DESCARGA DE ÁGUA EM CAMINHÃO PIPA 6 M³. AF_07/2020</t>
  </si>
  <si>
    <t>CARGA, MANOBRA E DESCARGA MANUAL DE TUBOS PLÁSTICOS, DN 150 MM, EM CAMINHÃO CARROCERIA 9T. AF_06/2021</t>
  </si>
  <si>
    <t>CARGA, MANOBRA E DESCARGA MANUAL DE TUBOS PLÁSTICOS, DN 200 MM, EM CAMINHÃO CARROCERIA 9T. AF_07/2020</t>
  </si>
  <si>
    <t>CARGA, MANOBRA E DESCARGA MANUAL DE TUBOS PLÁSTICOS, DN MENOR OU IGUAL A 100 MM, EM CAMINHÃO CARROCERIA 9T. AF_07/2020</t>
  </si>
  <si>
    <t>TRANSPORTE COM CAMINHÃO BASCULANTE DE 10 M³, EM VIA INTERNA (DENTRO DO CANTEIRO - UNIDADE: M3XKM). AF_07/2020</t>
  </si>
  <si>
    <t>TRANSPORTE COM CAMINHÃO BASCULANTE DE 10 M³, EM VIA INTERNA A OBRA (UNIDADE: TXKM). AF_07/2020</t>
  </si>
  <si>
    <t>TRANSPORTE COM CAMINHÃO BASCULANTE DE 10 M³, EM VIA URBANA EM LEITO NATURAL (UNIDADE: M3XKM). AF_07/2020</t>
  </si>
  <si>
    <t>TRANSPORTE COM CAMINHÃO BASCULANTE DE 10 M³, EM VIA URBANA EM LEITO NATURAL (UNIDADE: TXKM). AF_07/2020</t>
  </si>
  <si>
    <t>TRANSPORTE COM CAMINHÃO BASCULANTE DE 10 M³, EM VIA URBANA EM REVESTIMENTO PRIMÁRIO (UNIDADE: M3XKM). AF_07/2020</t>
  </si>
  <si>
    <t>TRANSPORTE COM CAMINHÃO BASCULANTE DE 10 M³, EM VIA URBANA EM REVESTIMENTO PRIMÁRIO (UNIDADE: TXKM). AF_07/2020</t>
  </si>
  <si>
    <t>TRANSPORTE COM CAMINHÃO BASCULANTE DE 10 M³, EM VIA URBANA PAVIMENTADA, ADICIONAL PARA DMT EXCEDENTE A 30 KM (UNIDADE: M3XKM). AF_07/2020</t>
  </si>
  <si>
    <t>TRANSPORTE COM CAMINHÃO BASCULANTE DE 10 M³, EM VIA URBANA PAVIMENTADA, ADICIONAL PARA DMT EXCEDENTE A 30 KM (UNIDADE: TXKM). AF_07/2020</t>
  </si>
  <si>
    <t>TRANSPORTE COM CAMINHÃO BASCULANTE DE 10 M³, EM VIA URBANA PAVIMENTADA, DMT ATÉ 30 KM (UNIDADE: M3XKM). AF_07/2020</t>
  </si>
  <si>
    <t>TRANSPORTE COM CAMINHÃO BASCULANTE DE 10 M³, EM VIA URBANA PAVIMENTADA, DMT ATÉ 30 KM (UNIDADE: TXKM). AF_07/2020</t>
  </si>
  <si>
    <t>TRANSPORTE COM CAMINHÃO BASCULANTE DE 14 M³, EM VIA INTERNA (DENTRO DO CANTEIRO - UNIDADE: TXKM). AF_07/2020</t>
  </si>
  <si>
    <t>TRANSPORTE COM CAMINHÃO BASCULANTE DE 14 M³, EM VIA INTERNA (DENTRO DO CANTEIRO - UNIDADE:M3XKM). AF_07/2020</t>
  </si>
  <si>
    <t>TRANSPORTE COM CAMINHÃO BASCULANTE DE 14 M³, EM VIA URBANA EM LEITO NATURAL (UNIDADE: M3XKM). AF_07/2020</t>
  </si>
  <si>
    <t>TRANSPORTE COM CAMINHÃO BASCULANTE DE 14 M³, EM VIA URBANA EM LEITO NATURAL (UNIDADE: TXKM). AF_07/2020</t>
  </si>
  <si>
    <t>TRANSPORTE COM CAMINHÃO BASCULANTE DE 14 M³, EM VIA URBANA EM REVESTIMENTO PRIMÁRIO (UNIDADE: M3XKM). AF_07/2020</t>
  </si>
  <si>
    <t>TRANSPORTE COM CAMINHÃO BASCULANTE DE 14 M³, EM VIA URBANA EM REVESTIMENTO PRIMÁRIO (UNIDADE: TXKM). AF_07/2020</t>
  </si>
  <si>
    <t>TRANSPORTE COM CAMINHÃO BASCULANTE DE 14 M³, EM VIA URBANA PAVIMENTADA, ADICIONAL PARA DMT EXCEDENTE A 30 KM (UNIDADE: M3XKM). AF_07/2020</t>
  </si>
  <si>
    <t>TRANSPORTE COM CAMINHÃO BASCULANTE DE 14 M³, EM VIA URBANA PAVIMENTADA, ADICIONAL PARA DMT EXCEDENTE A 30 KM (UNIDADE: TXKM). AF_07/2020</t>
  </si>
  <si>
    <t>TRANSPORTE COM CAMINHÃO BASCULANTE DE 14 M³, EM VIA URBANA PAVIMENTADA, DMT ATÉ 30 KM (UNIDADE: M3XKM). AF_07/2020</t>
  </si>
  <si>
    <t>TRANSPORTE COM CAMINHÃO BASCULANTE DE 14 M³, EM VIA URBANA PAVIMENTADA, DMT ATÉ 30 KM (UNIDADE: TXKM). AF_07/2020</t>
  </si>
  <si>
    <t>TRANSPORTE COM CAMINHÃO BASCULANTE DE 18 M³, EM VIA INTERNA (DENTRO DO CANTEIRO - UNIDADE: M3XKM). AF_07/2020</t>
  </si>
  <si>
    <t>TRANSPORTE COM CAMINHÃO BASCULANTE DE 18 M³, EM VIA INTERNA (DENTRO DO CANTEIRO - UNIDADE: TXKM). AF_07/2020</t>
  </si>
  <si>
    <t>TRANSPORTE COM CAMINHÃO BASCULANTE DE 18 M³, EM VIA URBANA EM LEITO NATURAL (UNIDADE: M3XKM). AF_07/2020</t>
  </si>
  <si>
    <t>TRANSPORTE COM CAMINHÃO BASCULANTE DE 18 M³, EM VIA URBANA EM LEITO NATURAL (UNIDADE: TXKM). AF_07/2020</t>
  </si>
  <si>
    <t>TRANSPORTE COM CAMINHÃO BASCULANTE DE 18 M³, EM VIA URBANA EM REVESTIMENTO PRIMÁRIO (UNIDADE: M3XKM). AF_07/2020</t>
  </si>
  <si>
    <t>TRANSPORTE COM CAMINHÃO BASCULANTE DE 18 M³, EM VIA URBANA EM REVESTIMENTO PRIMÁRIO (UNIDADE: TXKM). AF_07/2020</t>
  </si>
  <si>
    <t>TRANSPORTE COM CAMINHÃO BASCULANTE DE 18 M³, EM VIA URBANA PAVIMENTADA, ADICIONAL PARA DMT EXCEDENTE A 30 KM (UNIDADE: M3XKM). AF_07/2020</t>
  </si>
  <si>
    <t>TRANSPORTE COM CAMINHÃO BASCULANTE DE 18 M³, EM VIA URBANA PAVIMENTADA, ADICIONAL PARA DMT EXCEDENTE A 30 KM (UNIDADE: TXKM). AF_07/2020</t>
  </si>
  <si>
    <t>TRANSPORTE COM CAMINHÃO BASCULANTE DE 18 M³, EM VIA URBANA PAVIMENTADA, DMT ATÉ 30 KM (UNIDADE: M3XKM). AF_07/2020</t>
  </si>
  <si>
    <t>TRANSPORTE COM CAMINHÃO BASCULANTE DE 18 M³, EM VIA URBANA PAVIMENTADA, DMT ATÉ 30 KM (UNIDADE: TXKM). AF_07/2020</t>
  </si>
  <si>
    <t>TRANSPORTE COM CAMINHÃO BASCULANTE DE 6 M³, EM VIA INTERNA (DENTRO DO CANTEIRO - UNIDADE: M3XKM). AF_07/2020</t>
  </si>
  <si>
    <t>TRANSPORTE COM CAMINHÃO BASCULANTE DE 6 M³, EM VIA INTERNA (DENTRO DO CANTEIRO - UNIDADE: TXKM). AF_07/2020</t>
  </si>
  <si>
    <t>TRANSPORTE COM CAMINHÃO BASCULANTE DE 6 M³, EM VIA URBANA EM LEITO NATURAL (UNIDADE: M3XKM). AF_07/2020</t>
  </si>
  <si>
    <t>TRANSPORTE COM CAMINHÃO BASCULANTE DE 6 M³, EM VIA URBANA EM LEITO NATURAL (UNIDADE: TXKM). AF_07/2020</t>
  </si>
  <si>
    <t>TRANSPORTE COM CAMINHÃO BASCULANTE DE 6 M³, EM VIA URBANA EM REVESTIMENTO PRIMÁRIO (UNIDADE: M3XKM). AF_07/2020</t>
  </si>
  <si>
    <t>TRANSPORTE COM CAMINHÃO BASCULANTE DE 6 M³, EM VIA URBANA EM REVESTIMENTO PRIMÁRIO (UNIDADE: TXKM). AF_07/2020</t>
  </si>
  <si>
    <t>TRANSPORTE COM CAMINHÃO BASCULANTE DE 6 M³, EM VIA URBANA PAVIMENTADA, ADICIONAL PARA DMT EXCEDENTE A 30 KM (UNIDADE: M3XKM). AF_07/2020</t>
  </si>
  <si>
    <t>TRANSPORTE COM CAMINHÃO BASCULANTE DE 6 M³, EM VIA URBANA PAVIMENTADA, ADICIONAL PARA DMT EXCEDENTE A 30 KM (UNIDADE: TXKM). AF_07/2020</t>
  </si>
  <si>
    <t>TRANSPORTE COM CAMINHÃO BASCULANTE DE 6 M³, EM VIA URBANA PAVIMENTADA, DMT ATÉ 30 KM (UNIDADE: M3XKM). AF_07/2020</t>
  </si>
  <si>
    <t>TRANSPORTE COM CAMINHÃO BASCULANTE DE 6 M³, EM VIA URBANA PAVIMENTADA, DMT ATÉ 30 KM (UNIDADE: TXKM). AF_07/2020</t>
  </si>
  <si>
    <t>TRANSPORTE COM CAMINHÃO CARROCERIA 9T,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</si>
  <si>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</si>
  <si>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</si>
  <si>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ADICIONAL PARA DMT EXCEDENTE A 30 KM (UNIDADE: TXKM). AF_07/2020</t>
  </si>
  <si>
    <t>TRANSPORTE COM CAMINHÃO CARROCERIA 9T, EM VIA URBANA PAVIMENTADA, DMT ATÉ 30KM (UNIDADE: TXKM). AF_07/2020</t>
  </si>
  <si>
    <t>TRANSPORTE COM CAMINHÃO CARROCERIA COM GUINDAUTO (MUNCK), MOMENTO MÁXIMO DE CARGA 11,7 TM,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</si>
  <si>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</si>
  <si>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</si>
  <si>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</si>
  <si>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URBANA PAVIMENTADA, DMT ATÉ 30KM (UNIDADE: TXKM). AF_07/2020</t>
  </si>
  <si>
    <t>TRANSPORTE COM CAMINHÃO PIPA DE 10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</si>
  <si>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</si>
  <si>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</si>
  <si>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ADICIONAL PARA DMT EXCEDENTE A 30 KM (UNIDADE: M3XKM). AF_07/2020</t>
  </si>
  <si>
    <t>TRANSPORTE COM CAMINHÃO PIPA DE 10 M³, EM VIA URBANA PAVIMENTADA, DMT ATÉ 30KM (UNIDADE: M3XKM). AF_07/2020</t>
  </si>
  <si>
    <t>TRANSPORTE COM CAMINHÃO PIPA DE 6 M³, EM VIA INTERNA (DENTRO DO CANTEIRO - UNIDADE: M3XKM).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</si>
  <si>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</si>
  <si>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</si>
  <si>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ADICIONAL PARA DMT EXCEDENTE A 30 KM (UNIDADE: M3XKM). AF_07/2020</t>
  </si>
  <si>
    <t>TRANSPORTE COM CAMINHÃO PIPA DE 6 M³, EM VIA URBANA PAVIMENTADA, DMT ATÉ 30KM (UNIDADE: M3XKM).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</si>
  <si>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</si>
  <si>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</si>
  <si>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</si>
  <si>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</si>
  <si>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</si>
  <si>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</si>
  <si>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ADICIONAL PARA DMT EXCEDENTE A 30 KM (UNIDADE: TXKM). AF_07/2020</t>
  </si>
  <si>
    <t>TRANSPORTE COM CAMINHÃO TANQUE DE TRANSPORTE DE MATERIAL ASFÁLTICO DE 30000 L, EM VIA URBANA PAVIMENTADA, DMT ATÉ 30KM (UNIDADE: TXKM). AF_07/2020</t>
  </si>
  <si>
    <t>Tratamentos Superficiais</t>
  </si>
  <si>
    <t>PAVIMENTO COM TRATAMENTO SUPERFICIAL DUPLO, COM CAP 150/200. AF_01/2020</t>
  </si>
  <si>
    <t>PAVIMENTO COM TRATAMENTO SUPERFICIAL DUPLO, COM EMULSÃO ASFÁLTICA RR-2C, COM BANHO DILUÍDO. AF_01/2020</t>
  </si>
  <si>
    <t>PAVIMENTO COM TRATAMENTO SUPERFICIAL DUPLO, COM EMULSÃO ASFÁLTICA RR-2C, COM CAPA SELANTE. AF_01/2020</t>
  </si>
  <si>
    <t>PAVIMENTO COM TRATAMENTO SUPERFICIAL DUPLO, COM EMULSÃO ASFÁLTICA RR-2C. AF_01/2020</t>
  </si>
  <si>
    <t>PAVIMENTO COM TRATAMENTO SUPERFICIAL SIMPLES, COM CAP 150/200. AF_01/2020</t>
  </si>
  <si>
    <t>PAVIMENTO COM TRATAMENTO SUPERFICIAL SIMPLES, COM EMULSÃO ASFÁLTICA RR-2C, COM BANHO DILUÍDO. AF_01/2020</t>
  </si>
  <si>
    <t>PAVIMENTO COM TRATAMENTO SUPERFICIAL SIMPLES, COM EMULSÃO ASFÁLTICA RR-2C. AF_01/2020</t>
  </si>
  <si>
    <t>PAVIMENTO COM TRATAMENTO SUPERFICIAL TRIPLO, COM CAP 150/200. AF_01/2020</t>
  </si>
  <si>
    <t>PAVIMENTO COM TRATAMENTO SUPERFICIAL TRIPLO, COM EMULSÃO ASFÁLTICA RR-2C, COM BANHO DILUÍDO. AF_01/2020</t>
  </si>
  <si>
    <t>PAVIMENTO COM TRATAMENTO SUPERFICIAL TRIPLO, COM EMULSÃO ASFÁLTICA RR-2C, COM CAPA SELANTE. AF_01/2020</t>
  </si>
  <si>
    <t>PAVIMENTO COM TRATAMENTO SUPERFICIAL TRIPLO, COM EMULSÃO ASFÁLTICA RR-2C. AF_01/2020</t>
  </si>
  <si>
    <t>Tubulação Flangeada para Redes de Água</t>
  </si>
  <si>
    <t>ASSENTAMENTO DE CONEXÃO COM 1 ACESSO, FERRO FUNDIDO PARA REDE DE ÁGUA, DN 100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</si>
  <si>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</si>
  <si>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</si>
  <si>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</si>
  <si>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</si>
  <si>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</si>
  <si>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</si>
  <si>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</si>
  <si>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</si>
  <si>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</si>
  <si>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</si>
  <si>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</si>
  <si>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</si>
  <si>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</si>
  <si>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</si>
  <si>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</si>
  <si>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</si>
  <si>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</si>
  <si>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</si>
  <si>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</si>
  <si>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</si>
  <si>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</si>
  <si>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</si>
  <si>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</si>
  <si>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</si>
  <si>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</si>
  <si>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</si>
  <si>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</si>
  <si>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</si>
  <si>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</si>
  <si>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</si>
  <si>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</si>
  <si>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</si>
  <si>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</si>
  <si>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</si>
  <si>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</si>
  <si>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</si>
  <si>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</si>
  <si>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</si>
  <si>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</si>
  <si>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</si>
  <si>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</si>
  <si>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</si>
  <si>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</si>
  <si>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</si>
  <si>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</si>
  <si>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</si>
  <si>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</si>
  <si>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TUBO DE FERRO FUNDIDO PARA REDE DE ÁGUA, DN 100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</si>
  <si>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</si>
  <si>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</si>
  <si>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</si>
  <si>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</si>
  <si>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</si>
  <si>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</si>
  <si>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</si>
  <si>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</si>
  <si>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</si>
  <si>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</si>
  <si>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</si>
  <si>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</si>
  <si>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</si>
  <si>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</si>
  <si>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</si>
  <si>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Tubulões</t>
  </si>
  <si>
    <t>ALARGAMENTO DE BASE DE TUBULÃO A CÉU ABERTO, ESCAVAÇÃO MANUAL, CONCRETO FEITO EM OBRA E LANÇADO COM JERICA. AF_05/2020</t>
  </si>
  <si>
    <t>ALARGAMENTO DE BASE DE TUBULÃO A CÉU ABERTO, ESCAVAÇÃO MANUAL, CONCRETO USINADO E LANÇADO COM BOMBA OU DIRETAMENTE DO CAMINHÃO (EXCLUSIVE BOMBEAMENTO). AF_05/2020</t>
  </si>
  <si>
    <t>TUBULÃO A CÉU ABERTO, DIÂMETRO DO FUSTE DE 100CM, ESCAVAÇÃO MANUAL, SEM ALARGAMENTO DE BASE, CONCRETO FEITO EM OBRA E LANÇADO COM JERICA. AF_05/2020</t>
  </si>
  <si>
    <t>TUBULÃO A CÉU ABERTO, DIÂMETRO DO FUSTE DE 100CM, ESCAVAÇÃO MANUAL, SEM ALARGAMENTO DE BASE, CONCRETO USINADO E LANÇADO COM BOMBA OU DIRETAMENTE DO CAMINHÃO (EXCLUSIVE BOMBEAMENTO). AF_05/2020</t>
  </si>
  <si>
    <t>TUBULÃO A CÉU ABERTO, DIÂMETRO DO FUSTE DE 100CM, ESCAVAÇÃO MECÂNICA, SEM ALARGAMENTO DE BASE, CONCRETO FEITO EM OBRA E LANÇADO COM JERICA (EXCLUSIVE MOBILIZAÇÃO E DESMOBILIZAÇÃO). AF_05/2020</t>
  </si>
  <si>
    <t>TUBULÃO A CÉU ABERTO, DIÂMETRO DO FUSTE DE 100CM, ESCAVAÇÃO MECÂNICA, SEM ALARGAMENTO DE BASE, CONCRETO USINADO E LANÇADO COM BOMBA OU DIRETAMENTE DO CAMINHÃO (EXCLUSIVE BOMBEAMENTO, MOBILIZAÇÃO E DESMOBILIZAÇÃO). AF_05/2020</t>
  </si>
  <si>
    <t>TUBULÃO A CÉU ABERTO, DIÂMETRO DO FUSTE DE 120CM, ESCAVAÇÃO MANUAL, SEM ALARGAMENTO DE BASE, CONCRETO FEITO EM OBRA E LANÇADO COM JERICA. AF_05/2020</t>
  </si>
  <si>
    <t>TUBULÃO A CÉU ABERTO, DIÂMETRO DO FUSTE DE 120CM, ESCAVAÇÃO MANUAL, SEM ALARGAMENTO DE BASE, CONCRETO USINADO E LANÇADO COM BOMBA OU DIRETAMENTE DO CAMINHÃO (EXCLUSIVE BOMBEAMENTO). AF_05/2020</t>
  </si>
  <si>
    <t>TUBULÃO A CÉU ABERTO, DIÂMETRO DO FUSTE DE 120CM, ESCAVAÇÃO MECÂNICA, SEM ALARGAMENTO DE BASE, CONCRETO FEITO EM OBRA E LANÇADO COM JERICA (EXCLUSIVE MOBILIZAÇÃO E DESMOBILIZAÇÃO). AF_05/2020</t>
  </si>
  <si>
    <t>TUBULÃO A CÉU ABERTO, DIÂMETRO DO FUSTE DE 120CM, ESCAVAÇÃO MECÂNICA, SEM ALARGAMENTO DE BASE, CONCRETO USINADO E LANÇADO COM BOMBA OU DIRETAMENTE DO CAMINHÃO (EXCLUSIVE BOMBEAMENTO, MOBILIZAÇÃO E DESMOBILIZAÇÃO). AF_05/2020</t>
  </si>
  <si>
    <t>TUBULÃO A CÉU ABERTO, DIÂMETRO DO FUSTE DE 70CM, ESCAVAÇÃO MANUAL, SEM ALARGAMENTO DE BASE, CONCRETO FEITO EM OBRA E LANÇADO COM JERICA. AF_05/2020</t>
  </si>
  <si>
    <t>TUBULÃO A CÉU ABERTO, DIÂMETRO DO FUSTE DE 70CM, ESCAVAÇÃO MANUAL, SEM ALARGAMENTO DE BASE, CONCRETO USINADO E LANÇADO COM BOMBA OU DIRETAMENTE DO CAMINHÃO (EXCLUSIVE BOMBEAMENTO). AF_05/2020</t>
  </si>
  <si>
    <t>TUBULÃO A CÉU ABERTO, DIÂMETRO DO FUSTE DE 70CM, ESCAVAÇÃO MECÂNICA, SEM ALARGAMENTO DE BASE, CONCRETO FEITO EM OBRA E LANÇADO COM JERICA. AF_05/2020</t>
  </si>
  <si>
    <t>TUBULÃO A CÉU ABERTO, DIÂMETRO DO FUSTE DE 70CM, ESCAVAÇÃO MECÂNICA, SEM ALARGAMENTO DE BASE, CONCRETO USINADO E LANÇADO COM BOMBA OU DIRETAMENTE DO CAMINHÃO (EXCLUSIVE BOMBEAMENTO, MOBILIZAÇÃO E DESMOBILIZAÇÃO). AF_05/2020</t>
  </si>
  <si>
    <t>TUBULÃO A CÉU ABERTO, DIÂMETRO DO FUSTE DE 80CM, ESCAVAÇÃO MANUAL, SEM ALARGAMENTO DE BASE, CONCRETO FEITO EM OBRA E LANÇADO COM JERICA. AF_05/2020</t>
  </si>
  <si>
    <t>TUBULÃO A CÉU ABERTO, DIÂMETRO DO FUSTE DE 80CM, ESCAVAÇÃO MANUAL, SEM ALARGAMENTO DE BASE, CONCRETO USINADO E LANÇADO COM BOMBA OU DIRETAMENTE DO CAMINHÃO (EXCLUSIVE BOMBEAMENTO). AF_05/2020</t>
  </si>
  <si>
    <t>TUBULÃO A CÉU ABERTO, DIÂMETRO DO FUSTE DE 80CM, ESCAVAÇÃO MECÂNICA, SEM ALARGAMENTO DE BASE, CONCRETO FEITO EM OBRA E LANÇADO COM JERICA (EXCLUSIVE MOBILIZAÇÃO E DESMOBILIZAÇÃO). AF_05/2020</t>
  </si>
  <si>
    <t>TUBULÃO A CÉU ABERTO, DIÂMETRO DO FUSTE DE 80CM, ESCAVAÇÃO MECÂNICA, SEM ALARGAMENTO DE BASE, CONCRETO USINADO E LANÇADO COM BOMBA OU DIRETAMENTE DO CAMINHÃO (EXCLUSIVE BOMBEAMENTO, MOBILIZAÇÃO E DESMOBILIZAÇÃO). AF_05/2020</t>
  </si>
  <si>
    <t>Usinagens</t>
  </si>
  <si>
    <t>USINAGEM DE BRITA GRADUADA SIMPLES. AF_03/2020</t>
  </si>
  <si>
    <t>USINAGEM DE BRITA GRADUADA TRATADA COM CIMENTO. AF_03/2020</t>
  </si>
  <si>
    <t>USINAGEM DE CONCRETO ASFÁLTICO COM CAP 50/70 PARA CAMADA DE ROLAMENTO, PADRÃO DNIT FAIXA C, EM USINA DE ASFALTO GRAVIMÉTRICA DE 150 TON/H. AF_03/2020</t>
  </si>
  <si>
    <t>USINAGEM DE CONCRETO ASFÁLTICO COM CAP 50/70, PARA CAMADA DE BINDER, PADRÃO DNIT FAIXA B, EM USINA DE ASFALTO CONTÍNUA DE 140 TON/H. AF_03/2020</t>
  </si>
  <si>
    <t>USINAGEM DE CONCRETO ASFÁLTICO COM CAP 50/70, PARA CAMADA DE BINDER, PADRÃO DNIT FAIXA B, EM USINA DE ASFALTO CONTÍNUA DE 80 TON/H. AF_03/2020</t>
  </si>
  <si>
    <t>USINAGEM DE CONCRETO ASFÁLTICO COM CAP 50/70, PARA CAMADA DE BINDER, PADRÃO DNIT FAIXA B, EM USINA DE ASFALTO GRAVIMÉTRICA DE 150 TON/H. AF_03/2020</t>
  </si>
  <si>
    <t>USINAGEM DE CONCRETO ASFÁLTICO COM CAP 50/70, PARA CAMADA DE ROLAMENTO, PADRÃO DNIT FAIXA C, EM USINA DE ASFALTO CONTÍNUA DE 140 TON/H. AF_03/2020</t>
  </si>
  <si>
    <t>USINAGEM DE CONCRETO ASFÁLTICO COM CAP 50/70, PARA CAMADA DE ROLAMENTO, PADRÃO DNIT FAIXA C, EM USINA DE ASFALTO CONTÍNUA DE 80 TON/H. AF_03/2020</t>
  </si>
  <si>
    <t>USINAGEM DE CONCRETO PARA COMPACTAÇÃO COM ROLO. AF_03/2020</t>
  </si>
  <si>
    <t>USINAGEM DE PRÉ MISTURADO A FRIO, PARA CAMADA DE BINDER, PADRÃO DNIT FAIXA B. AF_03/2020</t>
  </si>
  <si>
    <t>USINAGEM DE PRÉ MISTURADO A FRIO, PARA CAMADA DE ROLAMENTO, PADRÃO DNIT FAIXA C. AF_03/2020</t>
  </si>
  <si>
    <t>Vergas, contravergas e fixação de alvenaria</t>
  </si>
  <si>
    <t>CINTA DE AMARRAÇÃO DE ALVENARIA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</si>
  <si>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</si>
  <si>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*20* CM. AF_03/2024</t>
  </si>
  <si>
    <t>CONTRAVERGA MOLDADA IN LOCO COM UTILIZAÇÃO DE BLOCOS CANALETA, ESPESSURA DE *10* CM. AF_03/2024</t>
  </si>
  <si>
    <t>CONTRAVERGA MOLDADA IN LOCO COM UTILIZAÇÃO DE BLOCOS CANALETA, ESPESSURA DE *15* CM. AF_03/2024</t>
  </si>
  <si>
    <t>CONTRAVERGA MOLDADA IN LOCO COM UTILIZAÇÃO DE BLOCOS CANALETA, ESPESSURA DE *20* CM. AF_03/2024</t>
  </si>
  <si>
    <t>CONTRAVERGA MOLDADA IN LOCO EM CONCRETO, ESPESSURA DE *10* CM. AF_03/2024</t>
  </si>
  <si>
    <t>CONTRAVERGA MOLDADA IN LOCO EM CONCRETO, ESPESSURA DE *15* CM. AF_03/2024</t>
  </si>
  <si>
    <t>CONTRAVERGA MOLDADA IN LOCO EM CONCRETO, ESPESSURA DE *20* CM. AF_03/2024</t>
  </si>
  <si>
    <t>CONTRAVERGA PRÉ-FABRICADA, ESPESSURA DE *10* CM. AF_03/2024</t>
  </si>
  <si>
    <t>CONTRAVERGA PRÉ-FABRICADA, ESPESSURA DE *15* CM. AF_03/2024</t>
  </si>
  <si>
    <t>CONTRAVERGA PRÉ-FABRICADA, ESPESSURA DE *20* CM. AF_03/2024</t>
  </si>
  <si>
    <t>CONTRAVERGA PRÉ-MOLDADA, ESPESSURA DE *10* CM. AF_03/2024</t>
  </si>
  <si>
    <t>CONTRAVERGA PRÉ-MOLDADA, ESPESSURA DE *15* CM. AF_03/2024</t>
  </si>
  <si>
    <t>CONTRAVERGA PRÉ-MOLDADA, ESPESSURA DE *20* CM. AF_03/2024</t>
  </si>
  <si>
    <t>FIXAÇÃO (ENCUNHAMENTO) DE ALVENARIA DE VEDAÇÃO COM ARGAMASSA APLICADA COM BISNAGA. AF_03/2024</t>
  </si>
  <si>
    <t>FIXAÇÃO (ENCUNHAMENTO) DE ALVENARIA DE VEDAÇÃO COM ESPUMA DE POLIURETANO EXPANSIVA. AF_03/2024</t>
  </si>
  <si>
    <t>FIXAÇÃO (ENCUNHAMENTO) DE ALVENARIA DE VEDAÇÃO COM TIJOLO MACIÇO. AF_03/2024</t>
  </si>
  <si>
    <t>VERGA MOLDADA IN LOCO COM UTILIZAÇÃO DE BLOCOS CANALETA, ESPESSURA DE *10* CM. AF_03/2024</t>
  </si>
  <si>
    <t>VERGA MOLDADA IN LOCO COM UTILIZAÇÃO DE BLOCOS CANALETA, ESPESSURA DE *15* CM. AF_03/2024</t>
  </si>
  <si>
    <t>VERGA MOLDADA IN LOCO COM UTILIZAÇÃO DE BLOCOS CANALETA, ESPESSURA DE *20* CM. AF_03/2024</t>
  </si>
  <si>
    <t>VERGA MOLDADA IN LOCO EM CONCRETO, ESPESSURA DE *10* CM. AF_03/2024</t>
  </si>
  <si>
    <t>VERGA MOLDADA IN LOCO EM CONCRETO, ESPESSURA DE *15* CM. AF_03/2024</t>
  </si>
  <si>
    <t>VERGA MOLDADA IN LOCO EM CONCRETO, ESPESSURA DE *20* CM. AF_03/2024</t>
  </si>
  <si>
    <t>VERGA PRÉ-FABRICADA COM ATÉ 1,5 M DE VÃO, ESPESSURA DE *10* CM. AF_03/2024</t>
  </si>
  <si>
    <t>VERGA PRÉ-FABRICADA COM ATÉ 1,5 M DE VÃO, ESPESSURA DE *15* CM. AF_03/2024</t>
  </si>
  <si>
    <t>VERGA PRÉ-FABRICADA COM ATÉ 1,5 M DE VÃO, ESPESSURA DE *20* CM. AF_03/2024</t>
  </si>
  <si>
    <t>VERGA PRÉ-MOLDADA COM ATÉ 1,5 M DE VÃO, ESPESSURA DE *10* CM. AF_03/2024</t>
  </si>
  <si>
    <t>VERGA PRÉ-MOLDADA COM ATÉ 1,5 M DE VÃO, ESPESSURA DE *15* CM. AF_03/2024</t>
  </si>
  <si>
    <t>VERGA PRÉ-MOLDADA COM ATÉ 1,5 M DE VÃO, ESPESSURA DE *20* CM. AF_03/2024</t>
  </si>
  <si>
    <t>Vidros e Espelhos</t>
  </si>
  <si>
    <t>ESPELHO CRISTAL, ESPESSURA 4 MM, ADERIDO COM ADESIVO FIXA-ESPELHO E FITA DUPLA-FACE, COM MOLDURA DE MADEIRA APARAFUSADA NA PAREDE, COM ÁREA MAIOR QUE 1,0 M2. AF_01/2021</t>
  </si>
  <si>
    <t>ESPELHO CRISTAL, ESPESSURA 4 MM, ADERIDO COM ADESIVO FIXA-ESPELHO, COM MOLDURA DE MADEIRA APARAFUSADA NA PAREDE, COM ÁREA MAIOR QUE 1,0 M2. AF_01/2021</t>
  </si>
  <si>
    <t>ESPELHO CRISTAL, ESPESSURA 4 MM, ADERIDO COM ADESIVO FIXA-ESPELHO, COM MOLDURA DE MADEIRA APARAFUSADA NA PAREDE, COM ÁREA MENOR OU IGUAL A 1,0 M2. AF_01/2021</t>
  </si>
  <si>
    <t>ESPELHO CRISTAL, ESPESSURA 4 MM, SEM MOLDURA, ADERIDO COM ADESIVO FIXA-ESPELHO E FITA DUPLA-FACE. AF_01/2021</t>
  </si>
  <si>
    <t>ESPELHO CRISTAL, ESPESSURA 4 MM, SEM MOLDURA, ADERIDO COM ADESIVO FIXA-ESPELHO. AF_01/2021</t>
  </si>
  <si>
    <t>ESPELHO CRISTAL, ESPESSURA 4 MM, SEM MOLDURA, APARAFUSADO COM BOTÃO DE ROSCA INTERNA, COM ÁREA MAIOR QUE 1,0 M2. AF_01/2021</t>
  </si>
  <si>
    <t>ESPELHO CRISTAL, ESPESSURA 4 MM, SEM MOLDURA, APARAFUSADO COM BOTÃO DE ROSCA INTERNA, COM ÁREA MENOR OU IGUAL A 1,0 M2. AF_01/2021</t>
  </si>
  <si>
    <t>ESPELHO CRISTAL, ESPESSURA 4MM, ADERIDO COM ADESIVO FIXA ESPELHO FITA DUPLA-FACE, COM MOLDURA DE MADEIRA APARAFUSADA NA PAREDE, COM ÁREA MENOR OU IGUAL A 1,0 M2. AF_01/2021</t>
  </si>
  <si>
    <t>INSTALAÇÃO DE VIDRO ARAMADO, E = 6 MM, EM ESQUADRIA DE ALUMÍNIO OU PVC, FIXADO COM BAGUETE. AF_01/2021_PS</t>
  </si>
  <si>
    <t>INSTALAÇÃO DE VIDRO ARAMADO, E = 7 MM, EM ESQUADRIA DE ALUMÍNIO OU PVC, FIXADO COM BAGUETE. AF_01/2021_PS</t>
  </si>
  <si>
    <t>INSTALAÇÃO DE VIDRO IMPRESSO, E = 4 MM, EM ESQUADRIA DE ALUMÍNIO OU PVC, FIXADO COM BAGUETE. AF_01/2021_PS</t>
  </si>
  <si>
    <t>INSTALAÇÃO DE VIDRO IMPRESSO, E = 4 MM, EM ESQUADRIA DE MADEIRA, FIXADO COM BAGUETE. AF_01/2021</t>
  </si>
  <si>
    <t>INSTALAÇÃO DE VIDRO LAMINADO, E = 12 MM (4+4+4), ENCAIXADO EM PERFIL U. AF_01/2021_PS</t>
  </si>
  <si>
    <t>INSTALAÇÃO DE VIDRO LAMINADO, E = 12 MM (4+4+4), FIXADO COM SILICONE ESTRUTURAL. AF_01/2021</t>
  </si>
  <si>
    <t>INSTALAÇÃO DE VIDRO LAMINADO, E = 15 MM (5+5+5), ENCAIXADO EM PERFIL U. AF_01/2021_PS</t>
  </si>
  <si>
    <t>INSTALAÇÃO DE VIDRO LAMINADO, E = 15 MM (5+5+5), FIXADO COM SILICONE ESTRUTURAL. AF_01/2021</t>
  </si>
  <si>
    <t>INSTALAÇÃO DE VIDRO LAMINADO, E = 8 MM (4+4), ENCAIXADO EM PERFIL U. AF_01/2021_PS</t>
  </si>
  <si>
    <t>INSTALAÇÃO DE VIDRO LAMINADO, E = 8 MM (4+4), FIXADO COM SILICONE ESTRUTURAL. AF_01/2021</t>
  </si>
  <si>
    <t>INSTALAÇÃO DE VIDRO LISO FUME, E = 4 MM, EM ESQUADRIA DE ALUMÍNIO OU PVC, FIXADO COM BAGUETE. AF_01/2021_PS</t>
  </si>
  <si>
    <t>INSTALAÇÃO DE VIDRO LISO FUME, E = 4 MM, EM ESQUADRIA DE MADEIRA, FIXADO COM BAGUETE. AF_01/2021</t>
  </si>
  <si>
    <t>INSTALAÇÃO DE VIDRO LISO FUME, E = 5 MM, EM ESQUADRIA DE ALUMÍNIO OU PVC, FIXADO COM BAGUETE. AF_01/2021_PS</t>
  </si>
  <si>
    <t>INSTALAÇÃO DE VIDRO LISO FUME, E = 5 MM, EM ESQUADRIA DE MADEIRA, FIXADO COM BAGUETE. AF_01/2021</t>
  </si>
  <si>
    <t>INSTALAÇÃO DE VIDRO LISO FUME, E = 6 MM, EM ESQUADRIA DE ALUMÍNIO OU PVC, FIXADO COM BAGUETE. AF_01/2021_PS</t>
  </si>
  <si>
    <t>INSTALAÇÃO DE VIDRO LISO FUME, E = 6 MM, EM ESQUADRIA DE MADEIRA, FIXADO COM BAGUETE. AF_01/2021</t>
  </si>
  <si>
    <t>INSTALAÇÃO DE VIDRO LISO INCOLOR, E = 10 MM, EM ESQUADRIA DE ALUMÍNIO OU PVC, FIXADO COM BAGUETE. AF_01/2021_PS</t>
  </si>
  <si>
    <t>INSTALAÇÃO DE VIDRO LISO INCOLOR, E = 10 MM, EM ESQUADRIA DE MADEIRA, FIXADO COM BAGUETE. AF_01/2021</t>
  </si>
  <si>
    <t>INSTALAÇÃO DE VIDRO LISO INCOLOR, E = 3 MM, EM ESQUADRIA DE ALUMÍNIO OU PVC, FIXADO COM BAGUETE. AF_01/2021_PS</t>
  </si>
  <si>
    <t>INSTALAÇÃO DE VIDRO LISO INCOLOR, E = 3 MM, EM ESQUADRIA DE MADEIRA, FIXADO COM BAGUETE. AF_01/2021</t>
  </si>
  <si>
    <t>INSTALAÇÃO DE VIDRO LISO INCOLOR, E = 4 MM, EM ESQUADRIA DE ALUMÍNIO OU PVC, FIXADO COM BAGUETE. AF_01/2021_PS</t>
  </si>
  <si>
    <t>INSTALAÇÃO DE VIDRO LISO INCOLOR, E = 5 MM, EM ESQUADRIA DE ALUMÍNIO OU PVC, FIXADO COM BAGUETE. AF_01/2021_PS</t>
  </si>
  <si>
    <t>INSTALAÇÃO DE VIDRO LISO INCOLOR, E = 5 MM, EM ESQUADRIA DE MADEIRA, FIXADO COM BAGUETE. AF_01/2021</t>
  </si>
  <si>
    <t>INSTALAÇÃO DE VIDRO LISO INCOLOR, E = 6 MM, EM ESQUADRIA DE ALUMÍNIO OU PVC, FIXADO COM BAGUETE. AF_01/2021_PS</t>
  </si>
  <si>
    <t>INSTALAÇÃO DE VIDRO LISO INCOLOR, E = 6 MM, EM ESQUADRIA DE MADEIRA, FIXADO COM BAGUETE. AF_01/2021</t>
  </si>
  <si>
    <t>INSTALAÇÃO DE VIDRO LISO INCOLOR, E = 8 MM, EM ESQUADRIA DE ALUMÍNIO OU PVC, FIXADO COM BAGUETE. AF_01/2021_PS</t>
  </si>
  <si>
    <t>INSTALAÇÃO DE VIDRO LISO INCOLOR, E = 8 MM, EM ESQUADRIA DE MADEIRA, FIXADO COM BAGUETE. AF_01/2021</t>
  </si>
  <si>
    <t>INSTALAÇÃO DE VIDRO LISO, E = 4 MM, EM ESQUADRIA DE MADEIRA, FIXADO COM BAGUETE. AF_01/2021</t>
  </si>
  <si>
    <t>INSTALAÇÃO DE VIDRO TEMPERADO, E = 10 MM, ENCAIXADO EM PERFIL U. AF_01/2021_PS</t>
  </si>
  <si>
    <t>INSTALAÇÃO DE VIDRO TEMPERADO, E = 6 MM, ENCAIXADO EM PERFIL U. AF_01/2021_PS</t>
  </si>
  <si>
    <t>INSTALAÇÃO DE VIDRO TEMPERADO, E = 8 MM, ENCAIXADO EM PERFIL U. AF_01/2021_PS</t>
  </si>
  <si>
    <t>JOGO DE FERRAGENS CROMADAS PARA PORTA DE VIDRO TEMPERADO, UMA FOLHA COMPOSTO DE DOBRADICAS SUPERIOR E INFERIOR, TRINCO, FECHADURA, CONTRA FECHADURA COM CAPUCHINHO SEM MOLA E PUXADOR. AF_01/2021</t>
  </si>
  <si>
    <t>MOLA HIDRAULICA DE PISO PARA PORTA DE VIDRO TEMPERADO. AF_01/2021</t>
  </si>
  <si>
    <t>PORTA DE ABRIR COM MOLA HIDRÁULICA, EM VIDRO TEMPERADO, 2 FOLHAS DE 90X210 CM, ESPESSURA DD 10MM, INCLUSIVE ACESSÓRIOS. AF_01/2021</t>
  </si>
  <si>
    <t>PORTA DE ABRIR COM MOLA HIDRÁULICA, EM VIDRO TEMPERADO, 90X210 CM, ESPESSURA 10 MM, INCLUSIVE ACESSÓRIOS. AF_01/2021</t>
  </si>
  <si>
    <t>PORTA DE CORRER EM VIDRO TEMPERADO, 2 FOLHAS DE 90X210 CM, ESPESSURA 10 MM, INCLUSIVE ACESSÓRIOS. AF_01/2021</t>
  </si>
  <si>
    <t>PORTA DE CORRER EM VIDRO TEMPERADO, 90X210 CM, ESPESSURA 10MM, INCLUSIVE ACESSÓRIOS. AF_01/2021</t>
  </si>
  <si>
    <t>PORTA PIVOTANTE DE VIDRO TEMPERADO, 2 FOLHAS DE 90X210 CM, ESPESSURA DE 10MM, INCLUSIVE ACESSÓRIOS. AF_01/2021</t>
  </si>
  <si>
    <t>PORTA PIVOTANTE DE VIDRO TEMPERADO, 90X210 CM, ESPESSURA 10 MM, INCLUSIVE ACESSÓRIOS. AF_01/2021</t>
  </si>
  <si>
    <t>REMOÇÃO DE VIDRO LISO COMUM DE ESQUADRIA COM BAGUETE DE ALUMÍNIO OU PVC. AF_01/2021</t>
  </si>
  <si>
    <t>REMOÇÃO DE VIDRO LISO COMUM DE ESQUADRIA COM BAGUETE DE MADEIRA. AF_01/2021</t>
  </si>
  <si>
    <t>REMOÇÃO DE VIDRO TEMPERADO FIXADO EM PERFIL U. AF_01/2021</t>
  </si>
  <si>
    <t>Válvulas e Registros para Sistemas Prediais</t>
  </si>
  <si>
    <t>MISTURADOR MONOCOMANDO PARA CHUVEIRO, BASE BRUTA E ACABAMENTO CROMADO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</si>
  <si>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</si>
  <si>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</si>
  <si>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</si>
  <si>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</si>
  <si>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ESFERA, PVC, ROSCÁVEL, COM VOLANTE, 1 1/2" - FORNECIMENTO E INSTALAÇÃO. AF_08/2021</t>
  </si>
  <si>
    <t>REGISTRO DE ESFERA, PVC, ROSCÁVEL, COM VOLANTE, 1 1/4" - FORNECIMENTO E INSTALAÇÃO. AF_08/2021</t>
  </si>
  <si>
    <t>REGISTRO DE ESFERA, PVC, ROSCÁVEL, COM VOLANTE, 1" - FORNECIMENTO E INSTALAÇÃO. AF_08/2021</t>
  </si>
  <si>
    <t>REGISTRO DE ESFERA, PVC, ROSCÁVEL, COM VOLANTE, 1/2" - FORNECIMENTO E INSTALAÇÃO. AF_08/2021</t>
  </si>
  <si>
    <t>REGISTRO DE ESFERA, PVC, ROSCÁVEL, COM VOLANTE, 2" - FORNECIMENTO E INSTALAÇÃO. AF_08/2021</t>
  </si>
  <si>
    <t>REGISTRO DE ESFERA, PVC, ROSCÁVEL, COM VOLANTE, 3/4" - FORNECIMENTO E INSTALAÇÃO. AF_08/2021</t>
  </si>
  <si>
    <t>REGISTRO DE ESFERA, PVC, SOLDÁVEL, COM VOLANTE, DN 20 MM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</si>
  <si>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</si>
  <si>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</si>
  <si>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</si>
  <si>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</si>
  <si>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</si>
  <si>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1/2" - FORNECIMENTO E INSTALAÇÃO. AF_08/2021</t>
  </si>
  <si>
    <t>REGISTRO DE GAVETA BRUTO, LATÃO, ROSCÁVEL, 1 1/2", COM ACABAMENTO E CANOPLA CROMADOS - FORNECIMENTO E INSTALAÇÃO. AF_08/2021</t>
  </si>
  <si>
    <t>REGISTRO DE GAVETA BRUTO, LATÃO, ROSCÁVEL, 1 1/4" - FORNECIMENTO E INSTALAÇÃO. AF_08/2021</t>
  </si>
  <si>
    <t>REGISTRO DE GAVETA BRUTO, LATÃO, ROSCÁVEL, 1 1/4", COM ACABAMENTO E CANOPLA CROMADOS - FORNECIMENTO E INSTALAÇÃO. AF_08/2021</t>
  </si>
  <si>
    <t>REGISTRO DE GAVETA BRUTO, LATÃO, ROSCÁVEL, 1" - FORNECIMENTO E INSTALAÇÃO. AF_08/2021</t>
  </si>
  <si>
    <t>REGISTRO DE GAVETA BRUTO, LATÃO, ROSCÁVEL, 1", COM ACABAMENTO E CANOPLA CROMADOS - FORNECIMENTO E INSTALAÇÃO. AF_08/2021</t>
  </si>
  <si>
    <t>REGISTRO DE GAVETA BRUTO, LATÃO, ROSCÁVEL, 1/2" - FORNECIMENTO E INSTALAÇÃO. AF_08/2021</t>
  </si>
  <si>
    <t>REGISTRO DE GAVETA BRUTO, LATÃO, ROSCÁVEL, 1/2", COM ACABAMENTO E CANOPLA CROMADOS - FORNECIMENTO E INSTALAÇÃO. AF_08/2021</t>
  </si>
  <si>
    <t>REGISTRO DE GAVETA BRUTO, LATÃO, ROSCÁVEL, 2 1/2" - FORNECIMENTO E INSTALAÇÃO. AF_08/2021</t>
  </si>
  <si>
    <t>REGISTRO DE GAVETA BRUTO, LATÃO, ROSCÁVEL, 2" - FORNECIMENTO E INSTALAÇÃO. AF_08/2021</t>
  </si>
  <si>
    <t>REGISTRO DE GAVETA BRUTO, LATÃO, ROSCÁVEL, 3" - FORNECIMENTO E INSTALAÇÃO. AF_08/2021</t>
  </si>
  <si>
    <t>REGISTRO DE GAVETA BRUTO, LATÃO, ROSCÁVEL, 3/4" - FORNECIMENTO E INSTALAÇÃO. AF_08/2021</t>
  </si>
  <si>
    <t>REGISTRO DE GAVETA BRUTO, LATÃO, ROSCÁVEL, 3/4", COM ACABAMENTO E CANOPLA CROMADOS - FORNECIMENTO E INSTALAÇÃO. AF_08/2021</t>
  </si>
  <si>
    <t>REGISTRO DE GAVETA BRUTO, LATÃO, ROSCÁVEL, 4" - FORNECIMENTO E INSTALAÇÃO. AF_08/2021</t>
  </si>
  <si>
    <t>REGISTRO DE PRESSÃO BRUTO, LATÃO, ROSCÁVEL, 1/2"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</si>
  <si>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</si>
  <si>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</si>
  <si>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PRESSÃO BRUTO, LATÃO, ROSCÁVEL, 3/4'' - FORNECIMENTO E INSTALAÇÃO. AF_08/2021</t>
  </si>
  <si>
    <t>REGISTRO DE PRESSÃO, PVC, ROSCÁVEL, VOLANTE SIMPLES, 1/2" - FORNECIMENTO E INSTALAÇÃO. AF_08/2021</t>
  </si>
  <si>
    <t>REGISTRO DE PRESSÃO, PVC, ROSCÁVEL, VOLANTE SIMPLES, 3/4" - FORNECIMENTO E INSTALAÇÃO. AF_08/2021</t>
  </si>
  <si>
    <t>REGISTRO DE PRESSÃO, PVC, SOLDÁVEL, VOLANTE SIMPLES, DN 20 MM - FORNECIMENTO E INSTALAÇÃO. AF_08/2021</t>
  </si>
  <si>
    <t>REGISTRO DE PRESSÃO, PVC, SOLDÁVEL, VOLANTE SIMPLES, DN 25 MM - FORNECIMENTO E INSTALAÇÃO. AF_08/2021</t>
  </si>
  <si>
    <t>REGISTRO OU REGULADOR DE GÁS DE COZINHA - FORNECIMENTO E INSTALAÇÃO. AF_08/2021</t>
  </si>
  <si>
    <t>REGISTRO OU VÁLVULA GLOBO ANGULAR EM LATÃO, PARA HIDRANTES EM INSTALAÇÃO PREDIAL DE INCÊNDIO, 45 GRAUS, 2 1/2" - FORNECIMENTO E INSTALAÇÃO. AF_08/2021</t>
  </si>
  <si>
    <t>SUBSTITUIÇÃO DE REGISTRO OU VÁLVULA, ROSCÁVEL, DN 20 MM. AF_08/2021</t>
  </si>
  <si>
    <t>SUBSTITUIÇÃO DE REGISTRO OU VÁLVULA, ROSCÁVEL, DN 25 MM. AF_08/2021</t>
  </si>
  <si>
    <t>SUBSTITUIÇÃO DE REGISTRO OU VÁLVULA, ROSCÁVEL, DN 32 MM. AF_08/2021</t>
  </si>
  <si>
    <t>TORNEIRA DE BOIA PARA CAIXA D'ÁGUA, ROSCÁVEL, 1 1/2" - FORNECIMENTO E INSTALAÇÃO. AF_08/2021</t>
  </si>
  <si>
    <t>TORNEIRA DE BOIA PARA CAIXA D'ÁGUA, ROSCÁVEL, 1 1/4" - FORNECIMENTO E INSTALAÇÃO. AF_08/2021</t>
  </si>
  <si>
    <t>TORNEIRA DE BOIA PARA CAIXA D'ÁGUA, ROSCÁVEL, 1" - FORNECIMENTO E INSTALAÇÃO. AF_08/2021</t>
  </si>
  <si>
    <t>TORNEIRA DE BOIA PARA CAIXA D'ÁGUA, ROSCÁVEL, 1/2" - FORNECIMENTO E INSTALAÇÃO. AF_08/2021</t>
  </si>
  <si>
    <t>TORNEIRA DE BOIA PARA CAIXA D'ÁGUA, ROSCÁVEL, 2" - FORNECIMENTO E INSTALAÇÃO. AF_08/2021</t>
  </si>
  <si>
    <t>TORNEIRA DE BOIA PARA CAIXA D'ÁGUA, ROSCÁVEL, 3/4" - FORNECIMENTO E INSTALAÇÃO. AF_08/2021</t>
  </si>
  <si>
    <t>VÁLVULA DE DESCARGA METÁLICA, BASE 1 1/2", ACABAMENTO METALICO CROMADO - FORNECIMENTO E INSTALAÇÃO. AF_08/2021</t>
  </si>
  <si>
    <t>VÁLVULA DE DESCARGA METÁLICA, BASE 1 1/4", ACABAMENTO METALICO CROMADO - FORNECIMENTO E INSTALAÇÃO. AF_08/2021</t>
  </si>
  <si>
    <t>VÁLVULA DE ESFERA BRUTA, BRONZE, ROSCÁVEL, 1 1/2'' - FORNECIMENTO E INSTALAÇÃO. AF_08/2021</t>
  </si>
  <si>
    <t>VÁLVULA DE ESFERA BRUTA, BRONZE, ROSCÁVEL, 1 1/4'' - FORNECIMENTO E INSTALAÇÃO. AF_08/2021</t>
  </si>
  <si>
    <t>VÁLVULA DE ESFERA BRUTA, BRONZE, ROSCÁVEL, 1'' - FORNECIMENTO E INSTALAÇÃO. AF_08/2021</t>
  </si>
  <si>
    <t>VÁLVULA DE ESFERA BRUTA, BRONZE, ROSCÁVEL, 1/2" - FORNECIMENTO E INSTALAÇÃO. AF_08/2021</t>
  </si>
  <si>
    <t>VÁLVULA DE ESFERA BRUTA, BRONZE, ROSCÁVEL, 2'' - FORNECIMENTO E INSTALAÇÃO. AF_08/2021</t>
  </si>
  <si>
    <t>VÁLVULA DE ESFERA BRUTA, BRONZE, ROSCÁVEL, 3/4'' - FORNECIMENTO E INSTALAÇÃO. AF_08/2021</t>
  </si>
  <si>
    <t>VÁLVULA DE RETENÇÃO HORIZONTAL, DE BRONZE, ROSCÁVEL, 1 1/2" - FORNECIMENTO E INSTALAÇÃO. AF_08/2021</t>
  </si>
  <si>
    <t>VÁLVULA DE RETENÇÃO HORIZONTAL, DE BRONZE, ROSCÁVEL, 1 1/4" - FORNECIMENTO E INSTALAÇÃO. AF_08/2021</t>
  </si>
  <si>
    <t>VÁLVULA DE RETENÇÃO HORIZONTAL, DE BRONZE, ROSCÁVEL, 1" - FORNECIMENTO E INSTALAÇÃO. AF_08/2021</t>
  </si>
  <si>
    <t>VÁLVULA DE RETENÇÃO HORIZONTAL, DE BRONZE, ROSCÁVEL, 1/2" - FORNECIMENTO E INSTALAÇÃO. AF_08/2021</t>
  </si>
  <si>
    <t>VÁLVULA DE RETENÇÃO HORIZONTAL, DE BRONZE, ROSCÁVEL, 2 1/2" - FORNECIMENTO E INSTALAÇÃO. AF_08/2021</t>
  </si>
  <si>
    <t>VÁLVULA DE RETENÇÃO HORIZONTAL, DE BRONZE, ROSCÁVEL, 2" - FORNECIMENTO E INSTALAÇÃO. AF_08/2021</t>
  </si>
  <si>
    <t>VÁLVULA DE RETENÇÃO HORIZONTAL, DE BRONZE, ROSCÁVEL, 3" - FORNECIMENTO E INSTALAÇÃO. AF_08/2021</t>
  </si>
  <si>
    <t>VÁLVULA DE RETENÇÃO HORIZONTAL, DE BRONZE, ROSCÁVEL, 3/4" - FORNECIMENTO E INSTALAÇÃO. AF_08/2021</t>
  </si>
  <si>
    <t>VÁLVULA DE RETENÇÃO HORIZONTAL, DE BRONZE, ROSCÁVEL, 4" - FORNECIMENTO E INSTALAÇÃO. AF_08/2021</t>
  </si>
  <si>
    <t>VÁLVULA DE RETENÇÃO VERTICAL, DE BRONZE, ROSCÁVEL, 1 1/2" - FORNECIMENTO E INSTALAÇÃO. AF_08/2021</t>
  </si>
  <si>
    <t>VÁLVULA DE RETENÇÃO VERTICAL, DE BRONZE, ROSCÁVEL, 1 1/4" - FORNECIMENTO E INSTALAÇÃO. AF_08/2021</t>
  </si>
  <si>
    <t>VÁLVULA DE RETENÇÃO VERTICAL, DE BRONZE, ROSCÁVEL, 1" - FORNECIMENTO E INSTALAÇÃO. AF_08/2021</t>
  </si>
  <si>
    <t>VÁLVULA DE RETENÇÃO VERTICAL, DE BRONZE, ROSCÁVEL, 1/2" - FORNECIMENTO E INSTALAÇÃO. AF_08/2021</t>
  </si>
  <si>
    <t>VÁLVULA DE RETENÇÃO VERTICAL, DE BRONZE, ROSCÁVEL, 2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</si>
  <si>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</si>
  <si>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</si>
  <si>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3/4" - FORNECIMENTO E INSTALAÇÃO. AF_08/2021</t>
  </si>
  <si>
    <t>VÁLVULA DE RETENÇÃO VERTICAL, DE BRONZE, ROSCÁVEL, 4" - FORNECIMENTO E INSTALAÇÃO. AF_08/2021</t>
  </si>
  <si>
    <t>VÁLVULA DE RETENÇÃO, DE BRONZE, PÉ COM CRIVOS, ROSCÁVEL, 1 1/2" - FORNECIMENTO E INSTALAÇÃO. AF_08/2021</t>
  </si>
  <si>
    <t>VÁLVULA DE RETENÇÃO, DE BRONZE, PÉ COM CRIVOS, ROSCÁVEL, 1 1/4" - FORNECIMENTO E INSTALAÇÃO. AF_08/2021</t>
  </si>
  <si>
    <t>VÁLVULA DE RETENÇÃO, DE BRONZE, PÉ COM CRIVOS, ROSCÁVEL, 1" - FORNECIMENTO E INSTALAÇÃO. AF_08/2021</t>
  </si>
  <si>
    <t>VÁLVULA DE RETENÇÃO, DE BRONZE, PÉ COM CRIVOS, ROSCÁVEL, 2 1/2" - FORNECIMENTO E INSTALAÇÃO. AF_08/2021</t>
  </si>
  <si>
    <t>VÁLVULA DE RETENÇÃO, DE BRONZE, PÉ COM CRIVOS, ROSCÁVEL, 2" - FORNECIMENTO E INSTALAÇÃO. AF_08/2021</t>
  </si>
  <si>
    <t>VÁLVULA DE RETENÇÃO, DE BRONZE, PÉ COM CRIVOS, ROSCÁVEL, 3" - FORNECIMENTO E INSTALAÇÃO. AF_08/2021</t>
  </si>
  <si>
    <t>VÁLVULA DE RETENÇÃO, DE BRONZE, PÉ COM CRIVOS, ROSCÁVEL, 3/4" - FORNECIMENTO E INSTALAÇÃO. AF_08/2021</t>
  </si>
  <si>
    <t>VÁLVULA DE RETENÇÃO, DE BRONZE, PÉ COM CRIVOS, ROSCÁVEL, 4" - FORNECIMENTO E INSTALAÇÃO. AF_08/2021</t>
  </si>
  <si>
    <t>VÁLVULA DE SEGURANÇA À TEMPERATURA, 1/2" - FORNECIMENTO E INSTALAÇÃO. AF_08/2021</t>
  </si>
  <si>
    <t>VÁLVULA ESFERA PARA GÁS, 1" - FORNECIMENTO E INSTALAÇÃO. AF_08/2021</t>
  </si>
  <si>
    <t>VÁLVULA ESFERA PARA GÁS, 1/2" - FORNECIMENTO E INSTALAÇÃO. AF_08/2021</t>
  </si>
  <si>
    <t>VÁLVULA ESFERA PARA GÁS, 3/4" - FORNECIMENTO E INSTALAÇÃO. AF_08/2021</t>
  </si>
  <si>
    <t>VÁLVULA ESTABILIZADORA DE VAZÃO/ AUTOFLOW, 1" - FORNECIMENTO E INSTALAÇÃO. AF_08/2021</t>
  </si>
  <si>
    <t>VÁLVULA ESTABILIZADORA DE VAZÃO/ AUTOFLOW, 3/4" - FORNECIMENTO E INSTALAÇÃO. AF_08/2021</t>
  </si>
  <si>
    <t>VÁLVULA REDUTORA DE PRESSÃO PARA SISTEMAS PREDIAIS, 1 1/2" - FORNECIMENTO E INSTALAÇÃO. AF_08/2021</t>
  </si>
  <si>
    <t>VÁLVULA REDUTORA DE PRESSÃO PARA SISTEMAS PREDIAIS, 1 1/4" - FORNECIMENTO E INSTALAÇÃO. AF_08/2021</t>
  </si>
  <si>
    <t>VÁLVULA REDUTORA DE PRESSÃO PARA SISTEMAS PREDIAIS, 1" - FORNECIMENTO E INSTALAÇÃO. AF_08/2021</t>
  </si>
  <si>
    <t>VÁLVULA REDUTORA DE PRESSÃO PARA SISTEMAS PREDIAIS, 1/2" - FORNECIMENTO E INSTALAÇÃO. AF_08/2021</t>
  </si>
  <si>
    <t>VÁLVULA REDUTORA DE PRESSÃO PARA SISTEMAS PREDIAIS, 2 1/2" - FORNECIMENTO E INSTALAÇÃO. AF_08/2021</t>
  </si>
  <si>
    <t>VÁLVULA REDUTORA DE PRESSÃO PARA SISTEMAS PREDIAIS, 2" - FORNECIMENTO E INSTALAÇÃO. AF_08/2021</t>
  </si>
  <si>
    <t>VÁLVULA REDUTORA DE PRESSÃO PARA SISTEMAS PREDIAIS, 3/4" - FORNECIMENTO E INSTALAÇÃO. AF_08/2021</t>
  </si>
  <si>
    <t>VÁLVULA VENTOSA ELIMINADORA DE AR, PARA SISTEMAS PREDIAIS, 1/2" - FORNECIMENTO E INSTALAÇÃO. AF_08/2021</t>
  </si>
  <si>
    <t>VÁLVULA VENTOSA ELIMINADORA DE AR, PARA SISTEMAS PREDIAIS, 3/4" - FORNECIMENTO E INSTALAÇÃO. AF_08/2021</t>
  </si>
  <si>
    <t>Válvulas para Redes de Saneamento</t>
  </si>
  <si>
    <t>JUNTA DE DESMONTAGEM TRAVADA AXIALMENTE DE FERRO FUNDIDO PARA REDE DE ÁGUA OU ESGOTO, DN 100 MM. AF_12/2021</t>
  </si>
  <si>
    <t>JUNTA DE DESMONTAGEM TRAVADA AXIALMENTE DE FERRO FUNDIDO PARA REDE DE ÁGUA OU ESGOTO, DN 150 MM. AF_12/2021</t>
  </si>
  <si>
    <t>JUNTA DE DESMONTAGEM TRAVADA AXIALMENTE DE FERRO FUNDIDO PARA REDE DE ÁGUA OU ESGOTO, DN 200 MM. AF_12/2021</t>
  </si>
  <si>
    <t>JUNTA DE DESMONTAGEM TRAVADA AXIALMENTE DE FERRO FUNDIDO PARA REDE DE ÁGUA OU ESGOTO, DN 250 MM. AF_12/2021</t>
  </si>
  <si>
    <t>JUNTA DE DESMONTAGEM TRAVADA AXIALMENTE DE FERRO FUNDIDO PARA REDE DE ÁGUA OU ESGOTO, DN 300 MM. AF_12/2021</t>
  </si>
  <si>
    <t>JUNTA DE DESMONTAGEM TRAVADA AXIALMENTE DE FERRO FUNDIDO PARA REDE DE ÁGUA OU ESGOTO, DN 350 MM. AF_12/2021</t>
  </si>
  <si>
    <t>JUNTA DE DESMONTAGEM TRAVADA AXIALMENTE DE FERRO FUNDIDO PARA REDE DE ÁGUA OU ESGOTO, DN 400 MM. AF_12/2021</t>
  </si>
  <si>
    <t>JUNTA DE DESMONTAGEM TRAVADA AXIALMENTE DE FERRO FUNDIDO PARA REDE DE ÁGUA OU ESGOTO, DN 500 MM. AF_12/2021</t>
  </si>
  <si>
    <t>JUNTA DE DESMONTAGEM TRAVADA AXIALMENTE DE FERRO FUNDIDO PARA REDE DE ÁGUA OU ESGOTO, DN 600 MM. AF_12/2021</t>
  </si>
  <si>
    <t>JUNTA DE DESMONTAGEM TRAVADA AXIALMENTE DE FERRO FUNDIDO PARA REDE DE ÁGUA OU ESGOTO, DN 80 MM. AF_12/2021</t>
  </si>
  <si>
    <t>JUNTA MECÂNICA (LUVA DE CORRER COM BOLSA JUNTA MECÂNICA) DE FERRO FUNDIDO PARA REDE DE ÁGUA OU ESGOTO, DN 100 MM. AF_12/2021</t>
  </si>
  <si>
    <t>JUNTA MECÂNICA (LUVA DE CORRER COM BOLSA JUNTA MECÂNICA) DE FERRO FUNDIDO PARA REDE DE ÁGUA OU ESGOTO, DN 1000 MM. AF_12/2021</t>
  </si>
  <si>
    <t>JUNTA MECÂNICA (LUVA DE CORRER COM BOLSA JUNTA MECÂNICA) DE FERRO FUNDIDO PARA REDE DE ÁGUA OU ESGOTO, DN 1200 MM. AF_12/2021</t>
  </si>
  <si>
    <t>JUNTA MECÂNICA (LUVA DE CORRER COM BOLSA JUNTA MECÂNICA) DE FERRO FUNDIDO PARA REDE DE ÁGUA OU ESGOTO, DN 150 MM. AF_12/2021</t>
  </si>
  <si>
    <t>JUNTA MECÂNICA (LUVA DE CORRER COM BOLSA JUNTA MECÂNICA) DE FERRO FUNDIDO PARA REDE DE ÁGUA OU ESGOTO, DN 200 MM. AF_12/2021</t>
  </si>
  <si>
    <t>JUNTA MECÂNICA (LUVA DE CORRER COM BOLSA JUNTA MECÂNICA) DE FERRO FUNDIDO PARA REDE DE ÁGUA OU ESGOTO, DN 250 MM. AF_12/2021</t>
  </si>
  <si>
    <t>JUNTA MECÂNICA (LUVA DE CORRER COM BOLSA JUNTA MECÂNICA) DE FERRO FUNDIDO PARA REDE DE ÁGUA OU ESGOTO, DN 300 MM. AF_12/2021</t>
  </si>
  <si>
    <t>JUNTA MECÂNICA (LUVA DE CORRER COM BOLSA JUNTA MECÂNICA) DE FERRO FUNDIDO PARA REDE DE ÁGUA OU ESGOTO, DN 350 MM. AF_12/2021</t>
  </si>
  <si>
    <t>JUNTA MECÂNICA (LUVA DE CORRER COM BOLSA JUNTA MECÂNICA) DE FERRO FUNDIDO PARA REDE DE ÁGUA OU ESGOTO, DN 400 MM. AF_12/2021</t>
  </si>
  <si>
    <t>JUNTA MECÂNICA (LUVA DE CORRER COM BOLSA JUNTA MECÂNICA) DE FERRO FUNDIDO PARA REDE DE ÁGUA OU ESGOTO, DN 500 MM. AF_12/2021</t>
  </si>
  <si>
    <t>JUNTA MECÂNICA (LUVA DE CORRER COM BOLSA JUNTA MECÂNICA) DE FERRO FUNDIDO PARA REDE DE ÁGUA OU ESGOTO, DN 600 MM. AF_12/2021</t>
  </si>
  <si>
    <t>JUNTA MECÂNICA (LUVA DE CORRER COM BOLSA JUNTA MECÂNICA) DE FERRO FUNDIDO PARA REDE DE ÁGUA OU ESGOTO, DN 700 MM. AF_12/2021</t>
  </si>
  <si>
    <t>JUNTA MECÂNICA (LUVA DE CORRER COM BOLSA JUNTA MECÂNICA) DE FERRO FUNDIDO PARA REDE DE ÁGUA OU ESGOTO, DN 80 MM. AF_12/2021</t>
  </si>
  <si>
    <t>JUNTA MECÂNICA (LUVA DE CORRER COM BOLSA JUNTA MECÂNICA) DE FERRO FUNDIDO PARA REDE DE ÁGUA OU ESGOTO, DN 800 MM. AF_12/2021</t>
  </si>
  <si>
    <t>JUNTA MECÂNICA (LUVA DE CORRER COM BOLSA JUNTA MECÂNICA) DE FERRO FUNDIDO PARA REDE DE ÁGUA OU ESGOTO, DN 900 MM. AF_12/2021</t>
  </si>
  <si>
    <t>MEDIDOR DE VAZÃO ELETROMAGNÉTICO DE AÇO CARBONO PARA REDE DE ÁGUA OU ESGOTO, DN 100 MM, JUNTA FLANGEADA. AF_12/2021</t>
  </si>
  <si>
    <t>MEDIDOR DE VAZÃO ELETROMAGNÉTICO DE AÇO CARBONO PARA REDE DE ÁGUA OU ESGOTO, DN 200 MM, JUNTA FLANGEADA. AF_12/2021</t>
  </si>
  <si>
    <t>MEDIDOR DE VAZÃO ELETROMAGNÉTICO DE AÇO CARBONO PARA REDE DE ÁGUA OU ESGOTO, DN 300 MM, JUNTA FLANGEADA. AF_12/2021</t>
  </si>
  <si>
    <t>MEDIDOR DE VAZÃO ELETROMAGNÉTICO DE AÇO CARBONO PARA REDE DE ÁGUA OU ESGOTO, DN 400 MM, JUNTA FLANGEADA. AF_12/2021</t>
  </si>
  <si>
    <t>MEDIDOR DE VAZÃO ELETROMAGNÉTICO DE AÇO CARBONO PARA REDE DE ÁGUA OU ESGOTO, DN 500 MM, JUNTA FLANGEADA. AF_12/2021</t>
  </si>
  <si>
    <t>REGISTRO DE GAVETA DE FERRO FUNDIDO PARA REDE DE ÁGUA OU ESGOTO, DN 100 MM, JUNTA FLANGEADA. AF_12/2021</t>
  </si>
  <si>
    <t>REGISTRO DE GAVETA DE FERRO FUNDIDO PARA REDE DE ÁGUA OU ESGOTO, DN 150 MM, JUNTA FLANGEADA. AF_01/2021</t>
  </si>
  <si>
    <t>REGISTRO DE GAVETA DE FERRO FUNDIDO PARA REDE DE ÁGUA OU ESGOTO, DN 200 MM, JUNTA FLANGEADA. AF_12/2021</t>
  </si>
  <si>
    <t>REGISTRO DE GAVETA DE FERRO FUNDIDO PARA REDE DE ÁGUA OU ESGOTO, DN 250 MM, JUNTA FLANGEADA. AF_12/2021</t>
  </si>
  <si>
    <t>REGISTRO DE GAVETA DE FERRO FUNDIDO PARA REDE DE ÁGUA OU ESGOTO, DN 300 MM, JUNTA FLANGEADA. AF_12/2021</t>
  </si>
  <si>
    <t>REGISTRO DE GAVETA DE FERRO FUNDIDO PARA REDE DE ÁGUA OU ESGOTO, DN 350 MM, JUNTA FLANGEADA. AF_12/2021</t>
  </si>
  <si>
    <t>REGISTRO DE GAVETA DE FERRO FUNDIDO PARA REDE DE ÁGUA OU ESGOTO, DN 400 MM, JUNTA FLANGEADA. AF_12/2021</t>
  </si>
  <si>
    <t>REGISTRO DE GAVETA DE FERRO FUNDIDO PARA REDE DE ÁGUA OU ESGOTO, DN 50 MM, JUNTA FLANGEADA. AF_12/2021</t>
  </si>
  <si>
    <t>REGISTRO DE GAVETA DE FERRO FUNDIDO PARA REDE DE ÁGUA OU ESGOTO, DN 500 MM, JUNTA FLANGEADA. AF_12/2021</t>
  </si>
  <si>
    <t>REGISTRO DE GAVETA DE FERRO FUNDIDO PARA REDE DE ÁGUA OU ESGOTO, DN 80 MM, JUNTA FLANGEADA. AF_12/2021</t>
  </si>
  <si>
    <t>VÁLVULA DE RETENÇÃO DE FERRO FUNDIDO PARA REDE DE ÁGUA OU ESGOTO, COM FLANGES, DN 200 MM, JUNTA FLANGEADA. AF_12/2021</t>
  </si>
  <si>
    <t>VÁLVULA DE RETENÇÃO DE FERRO FUNDIDO PARA REDE DE ÁGUA OU ESGOTO, DN 100 MM, JUNTA FLANGEADA. AF_12/2021</t>
  </si>
  <si>
    <t>VÁLVULA DE RETENÇÃO DE FERRO FUNDIDO PARA REDE DE ÁGUA OU ESGOTO, DN 150 MM, JUNTA FLANGEADA. AF_12/2021</t>
  </si>
  <si>
    <t>VÁLVULA DE RETENÇÃO DE FERRO FUNDIDO PARA REDE DE ÁGUA OU ESGOTO, DN 250 MM, JUNTA FLANGEADA. AF_12/2021</t>
  </si>
  <si>
    <t>VÁLVULA DE RETENÇÃO DE FERRO FUNDIDO PARA REDE DE ÁGUA OU ESGOTO, DN 300 MM, JUNTA FLANGEADA. AF_12/2021</t>
  </si>
  <si>
    <t>VÁLVULA DE RETENÇÃO DE FERRO FUNDIDO PARA REDE DE ÁGUA OU ESGOTO, DN 350 MM, JUNTA FLANGEADA. AF_12/2021</t>
  </si>
  <si>
    <t>VÁLVULA DE RETENÇÃO DE FERRO FUNDIDO PARA REDE DE ÁGUA OU ESGOTO, DN 400 MM, JUNTA FLANGEADA. AF_12/2021</t>
  </si>
  <si>
    <t>VÁLVULA DE RETENÇÃO DE FERRO FUNDIDO PARA REDE DE ÁGUA OU ESGOTO, DN 50 MM, JUNTA FLANGEADA. AF_12/2021</t>
  </si>
  <si>
    <t>VÁLVULA DE RETENÇÃO DE FERRO FUNDIDO PARA REDE DE ÁGUA OU ESGOTO, DN 500 MM, JUNTA FLANGEADA. AF_12/2021</t>
  </si>
  <si>
    <t>VÁLVULA DE RETENÇÃO DE FERRO FUNDIDO PARA REDE DE ÁGUA OU ESGOTO, DN 80 MM, JUNTA FLANGEADA. AF_12/2021</t>
  </si>
  <si>
    <t>VÁLVULA REDUTORA DE PRESSÃO DE FERRO FUNDIDO PARA REDE DE ÁGUA, DN 100 MM, JUNTA FLANGEADA. AF_12/2021</t>
  </si>
  <si>
    <t>VÁLVULA REDUTORA DE PRESSÃO DE FERRO FUNDIDO PARA REDE DE ÁGUA, DN 150 MM, JUNTA FLANGEADA. AF_12/2021</t>
  </si>
  <si>
    <t>VÁLVULA REDUTORA DE PRESSÃO DE FERRO FUNDIDO PARA REDE DE ÁGUA, DN 200 MM, JUNTA FLANGEADA. AF_12/2021</t>
  </si>
  <si>
    <t>VÁLVULA REDUTORA DE PRESSÃO DE FERRO FUNDIDO PARA REDE DE ÁGUA, DN 250 MM, JUNTA FLANGEADA. AF_12/2021</t>
  </si>
  <si>
    <t>VÁLVULA REDUTORA DE PRESSÃO DE FERRO FUNDIDO PARA REDE DE ÁGUA, DN 300 MM, JUNTA FLANGEADA. AF_12/2021</t>
  </si>
  <si>
    <t>VÁLVULA REDUTORA DE PRESSÃO DE FERRO FUNDIDO PARA REDE DE ÁGUA, DN 350 MM, JUNTA FLANGEADA. AF_12/2021</t>
  </si>
  <si>
    <t>VÁLVULA REDUTORA DE PRESSÃO DE FERRO FUNDIDO PARA REDE DE ÁGUA, DN 400 MM, JUNTA FLANGEADA. AF_12/2021</t>
  </si>
  <si>
    <t>VÁLVULA REDUTORA DE PRESSÃO DE FERRO FUNDIDO PARA REDE DE ÁGUA, DN 50 MM, JUNTA FLANGEADA. AF_12/2021</t>
  </si>
  <si>
    <t>VÁLVULA REDUTORA DE PRESSÃO DE FERRO FUNDIDO PARA REDE DE ÁGUA, DN 500 MM, JUNTA FLANGEADA. AF_12/2021</t>
  </si>
  <si>
    <t>VÁLVULA REDUTORA DE PRESSÃO DE FERRO FUNDIDO PARA REDE DE ÁGUA, DN 80 MM, JUNTA FLANGEADA. AF_12/2021</t>
  </si>
  <si>
    <t>Data atualizacao:</t>
  </si>
  <si>
    <t>CBTU STU/REC</t>
  </si>
  <si>
    <t>m²</t>
  </si>
  <si>
    <t>TIPO</t>
  </si>
  <si>
    <t>CÓDIGO</t>
  </si>
  <si>
    <t>UNIDADE</t>
  </si>
  <si>
    <t>CONSUMO</t>
  </si>
  <si>
    <t>VALOR UNITÁRIO</t>
  </si>
  <si>
    <t>VALOR TOTAL</t>
  </si>
  <si>
    <t>MO</t>
  </si>
  <si>
    <t>SINAPI</t>
  </si>
  <si>
    <t>I</t>
  </si>
  <si>
    <t xml:space="preserve">M     </t>
  </si>
  <si>
    <t xml:space="preserve">M2    </t>
  </si>
  <si>
    <t xml:space="preserve">KG    </t>
  </si>
  <si>
    <t>FORNECIMENTO E INSTALAÇÃO DE PLACA DE SINALIZAÇÃO E ADVERTÊNCIA EM CHAPA DE AÇO GALVANIZADO COM PINTURA REFLETIVA</t>
  </si>
  <si>
    <t>SINAPI 01/2020 74209/001</t>
  </si>
  <si>
    <t>SARRAFO NAO APARELHADO *2,5 X 7* CM, EM MACARANDUBA, ANGELIM OU EQUIVALENTE DA REGIAO -  BRUTA</t>
  </si>
  <si>
    <t>CPU 003</t>
  </si>
  <si>
    <t xml:space="preserve">LOCACAO DE CONTAINER  PARA ESCRITORIO COM 1 SANITARIO </t>
  </si>
  <si>
    <t>SINAPI 10775 + DNIT CONSULTORIA B8953</t>
  </si>
  <si>
    <t xml:space="preserve">MES   </t>
  </si>
  <si>
    <t>CONSULTORIA</t>
  </si>
  <si>
    <t>B8953</t>
  </si>
  <si>
    <t>MOBILIÁRIO PARA ESCRITÓRIO.</t>
  </si>
  <si>
    <t>OCUPXMÊS</t>
  </si>
  <si>
    <t>CPU 004</t>
  </si>
  <si>
    <t>LOCAÇÃO DE  MÓDULO HABITÁVEL P/ VESTIÁRIO E SANITÁRIO, INCLUSIVE MOBILIÁRIO</t>
  </si>
  <si>
    <t>SINAPI 10777 + DNIT CONSULTORIA B8954</t>
  </si>
  <si>
    <t>B8954</t>
  </si>
  <si>
    <t>MOBILIÁRIO PARA VESTIÁRIO.</t>
  </si>
  <si>
    <t>CPU 005</t>
  </si>
  <si>
    <t>LOCAÇÃO DE EQUIPAMENTOS(TENDA) E MOBILIÁRIO PARA ÁREA DE REFEITÓRIO, CONFORME TERMO DE REFERÊNCIA.</t>
  </si>
  <si>
    <t>COMPOSIÇÃO PRÓPRIA CONFORME TERMO DE REFERÊNCIA</t>
  </si>
  <si>
    <t>LOC</t>
  </si>
  <si>
    <t>LOCAÇÃO DE TENDA SANFONADA EM LONA IMPERMEÁVEL 3 X 3 M.</t>
  </si>
  <si>
    <t>LOCAÇÃO DE BEBEDOURO DE JATO INCLINADO.</t>
  </si>
  <si>
    <t>LOCAÇÃO DE MESA COM CADEIRAS.</t>
  </si>
  <si>
    <t>LOCAÇÃO DE LIXEIRA QUADRADA, CAPACIDADE DE 30L COM PEDAL.</t>
  </si>
  <si>
    <t>REMOÇÃO DE MATERIAL ESCAVADO E/OU ENTULHO EM CAÇAMBA ESTACIONÁRIA COM CARGA MANUAL.</t>
  </si>
  <si>
    <t>m³</t>
  </si>
  <si>
    <t>SEINFRA C0702</t>
  </si>
  <si>
    <t>LOCAÇÃO DE CAÇAMBA ESTACIONÁRIA, INCLUSIVE REMOÇÃO PARA ATERRO LICENCIADO.</t>
  </si>
  <si>
    <t>MAPA</t>
  </si>
  <si>
    <t xml:space="preserve"> CARGA, MANOBRA E DESCARGA EM CAMINHÃO GUINDAUTO DE MATERIAIS E EQUIPAMENTOS</t>
  </si>
  <si>
    <t>SINAPI 101476 + 100952</t>
  </si>
  <si>
    <t>SERVENTE C/ ENCARGOS COMPLEMENTARES</t>
  </si>
  <si>
    <t>COBERTURA DE EQUIPAMENTOS COM LONA PLÁSTICA PRETA PARA PROTEÇÃO</t>
  </si>
  <si>
    <t>FDE 16.80.015</t>
  </si>
  <si>
    <t>LONA PLÁSTICA PESADA PRETA, E=150 MICRA</t>
  </si>
  <si>
    <t>FORNECIMENTO E INSTALAÇÃO DE LINHA DE VIDA PARA SERVIÇOS EM ALTURA.</t>
  </si>
  <si>
    <t>SINAPI 02.SEDI.EPCS.047/01</t>
  </si>
  <si>
    <t>GRAMPO METALICO TIPO OLHAL PARA HASTE DE ATERRAMENTO DE 1/2'', CONDUTOR DE *10* A 50 MM2</t>
  </si>
  <si>
    <t xml:space="preserve">UN    </t>
  </si>
  <si>
    <t>PARAFUSO DE ACO TIPO CHUMBADOR PARABOLT, DIAMETRO 3/8", COMPRIMENTO 75 MM</t>
  </si>
  <si>
    <t>SINAPI AFERIDAS EPC 02.SEDI.EPCS.006/01</t>
  </si>
  <si>
    <t>CAIBRO NAO APARELHADO *5 X 6* CM, EM MACARANDUBA, ANGELIM OU EQUIVALENTE DA REGIAO -  BRUTA</t>
  </si>
  <si>
    <t>PERFIL "U" ENRIJECIDO DE ACO GALVANIZADO, DOBRADO, 150 X 60 X 20 MM, E = 3,00 MM OU 200 X 75 X 25 MM, E = 3,75 MM</t>
  </si>
  <si>
    <t>RETIRADA COM APROVEITAMENTO E EMPILHAMENTO DE TELHAS METÁLICAS.</t>
  </si>
  <si>
    <t>ORSE 12717 + 8344</t>
  </si>
  <si>
    <t xml:space="preserve">DISCO DE DESBASTE PARA METAL FERROSO EM GERAL, COM TRES TELAS, 9 X 1/4 X 7/8" (228,6 X 6,4 X 22,2 MM)                                                                                                                                                                                                                                                                                                                                                                                                     </t>
  </si>
  <si>
    <t>DEMOLIÇÃO DE PILARES E VIGAS EM CONCRETO ARMADO, DE FORMA MANUAL, SEM REAPROVEITAMENTO. AF_12/2017</t>
  </si>
  <si>
    <t>FORNECIMENTO E INSTALAÇÃO DE CALHA DE DESCIDA DE MATERIAIS OU ENTULHOS EM TELHA METÁLICA.</t>
  </si>
  <si>
    <t>SBC 012005</t>
  </si>
  <si>
    <t xml:space="preserve">CENTO </t>
  </si>
  <si>
    <t>SINAPI 100327</t>
  </si>
  <si>
    <t xml:space="preserve">310ML </t>
  </si>
  <si>
    <t>REBITE DE ALUMINIO VAZADO DE REPUXO, 3,2 X 8 MM (1KG = 1025 UNIDADES)</t>
  </si>
  <si>
    <t>LIMPEZA DE PAREDE ATRAVÉS DE RASPAGEM E/OU LIXAMENTE E/OU ESCOVAÇÃO.</t>
  </si>
  <si>
    <t>ORSE</t>
  </si>
  <si>
    <t>CUMEEIRA SHED DENTADA PERFIL TRAPEZOIDAL 40, EM ACO REVESTIDO EM LIGA DE ALUMINIO (GALVALUME) SEM PINTURA, E = 0,5 MM</t>
  </si>
  <si>
    <t>REMOÇÃO MANUAL DE LUMINÁRIA COMPACTA (PLAFON, PAINEL LED, ETC.) EMBUTIDA OU SOBREPOR, COM REAPROVEITAMENTO, INCLUSIVE AFASTAMENTO E EMPILHAMENTO, EXCLUSIVE TRANSPORTE E RETIRADA DO MATERIAL REMOVIDO NÃO REAPROVEITÁVEL</t>
  </si>
  <si>
    <t>ED 48469</t>
  </si>
  <si>
    <t>SINAPI 97557</t>
  </si>
  <si>
    <t>MONTADOR DE ESTRUTURA METÁLICA COM ENCARGOS COMPLEMENTARE</t>
  </si>
  <si>
    <t>REBITE DE REPUXO EM ALUMINIO, DIAMETRO 4,8 X 22 MM DE COMPRIMENTO (0,321 KG)</t>
  </si>
  <si>
    <t>SUPORTE NIVELADOR PARA FORRO</t>
  </si>
  <si>
    <t>REGULARIZAÇÃO DE SUPERFÍCIE COM ARGAMASSA DE CIMENTO E AREIA TRAÇO 1:3, INCLUSIVE EMULSÃO ADESIVA - CONFORME TERMO DE REFERÊNCIA.</t>
  </si>
  <si>
    <t xml:space="preserve">M3    </t>
  </si>
  <si>
    <t xml:space="preserve">L     </t>
  </si>
  <si>
    <t>IMPERMEABILIZAÇÃO DE SUPERFÍCIE COM MANTA ASFÁLTICA E = 4MM, INCLUSIVE PRIMER ASFÁLTICO - CONFORME TERMO DE REFERÊNCIA.</t>
  </si>
  <si>
    <t>SINAPI 98546</t>
  </si>
  <si>
    <t>REINSTALAÇÃO DE LUMINÁRIAS EXISTENTES</t>
  </si>
  <si>
    <t>SINAPI 100918</t>
  </si>
  <si>
    <t>LIMPEZA DE CAIXA COLETORA</t>
  </si>
  <si>
    <t>EMOP 20.012.0025-A</t>
  </si>
  <si>
    <t>DEMOLIÇÃO DE REVESTIMENTO DE REBOCO</t>
  </si>
  <si>
    <t>SUDECAP 02.09.01</t>
  </si>
  <si>
    <t>ORSE 12641</t>
  </si>
  <si>
    <t>CONCRETO MAGRO TRAÇO 1:4,5:4,5(MASSA SECA DE CIMENTO/AREIA/BRITA1) PREPARO MECÂNICO EM BETONEIRA</t>
  </si>
  <si>
    <t>CAIBRO NÃO APARELHADO 6X6 CM, EM MASSARANDUBA, ANGELIM OU EQUIVALENTE DA REGIÃO</t>
  </si>
  <si>
    <t>TELA PLÁSTICA LARANJA, TIPO TAPUME PARA SINALIZAÇÃO, MALHA RETANGULAR, ROLO 1.20 x 50 m (l x c)</t>
  </si>
  <si>
    <t>PARAFUSO PARA FIXAÇÃO DE TELHAS PB 12 . 1/4 - 14 X 4"</t>
  </si>
  <si>
    <t>PINTURA COM TINTA ESMALTE SINTETICO PREMIUM DE DUPLA ACAO  PULVERIZADA SOBRE SUPERFÍCIES METÁLICAS (EXCETO PERFIL) EXECUTADO EM OBRA (02 DEMÃOS).</t>
  </si>
  <si>
    <t>TRANSPORTE HORIZONTAL MANUALDE FORRO DE PLACAS  METÁLICAS</t>
  </si>
  <si>
    <t xml:space="preserve"> M2XKM</t>
  </si>
  <si>
    <t>SINAPI 100264</t>
  </si>
  <si>
    <t>TRANSPORTE HORIZONTAL MANUAL DE  LUMINÁRIAS</t>
  </si>
  <si>
    <t>LIMPEZA FINAL DA OBRA COM VARRIÇÃO E PANO ÚMIDO</t>
  </si>
  <si>
    <t xml:space="preserve"> M²</t>
  </si>
  <si>
    <t>SINAPI 99802 + 99803</t>
  </si>
  <si>
    <t>SBC 022198</t>
  </si>
  <si>
    <t>SINAPI 100773 AF-01-2020-PSA</t>
  </si>
  <si>
    <t>JATEAMENTO ABRASIVO COM GRANALHA DE AÇO EM PERFIL METÁLICO EM FÁBRICA</t>
  </si>
  <si>
    <t>CANTONEIRA ABAS IGUAIS (QUALQUER BITOLA) ESPESURA ENTRE 1/8" E 1/4"</t>
  </si>
  <si>
    <t>ELETRODO REVESTIDO AWS - E7018, DIÂMETRO IGUAL A 4 MM</t>
  </si>
  <si>
    <t>TRAMA DE AÇO COMPOSTA POR TERÇAS PARA TELHADOS DE ATÉ 2 ÁGUAS PARA TELHA  TERMOACÚSTICA AF_07/2019</t>
  </si>
  <si>
    <t>SINAPI 104314</t>
  </si>
  <si>
    <t>PERFIL "U" ENRIJECIDO, EM CHAPA DOBRADA DE ACO LAMINADO, 4" X 1 1/2" X 1/8" (4,27 KG/M)</t>
  </si>
  <si>
    <t>LIMPEZA DE TANQUE SÉPTICO ATRAVÉS DE SUCÇÃO.</t>
  </si>
  <si>
    <t>COMPOSIÇÃO PRÓPRIA</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</si>
  <si>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</si>
  <si>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</si>
  <si>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SICRO3 0407740</t>
  </si>
  <si>
    <t>MONTADOR DE ESTRUTURA COM ENCARGOS COMPLEMENTARES</t>
  </si>
  <si>
    <t xml:space="preserve">ACO CA-25, 10,0 MM, OU 12,5 MM, OU 16,0 MM, OU 20,0 MM, OU 25,0 MM, VERGALHAO                                                                                                                                                                                                                                                                                                                                                                                                                             </t>
  </si>
  <si>
    <t xml:space="preserve">ADESIVO ESTRUTURAL A BASE DE RESINA EPOXI, BICOMPONENTE, FLUIDO                                                                                                                                                                                                                                                                                                                                                                                                                                           </t>
  </si>
  <si>
    <t>M3/M</t>
  </si>
  <si>
    <t>SBC 22998</t>
  </si>
  <si>
    <t>REMOÇÃO E REINSTALAÇÃO DE PAINÉIS DE DIVISÓRIAS COM REAPROVEITAMENTO</t>
  </si>
  <si>
    <t>FDE 04.60.012</t>
  </si>
  <si>
    <t xml:space="preserve">FORNECIMENTO E INTALAÇÃO DE PERFIS METÁLICOS </t>
  </si>
  <si>
    <t>SINAPI 92580</t>
  </si>
  <si>
    <t>PERFIL EM CHAPA DOBRADA/VIRADA DE ACO GALVANIZADO 4"X2"X3 1/6"(12,57KG)</t>
  </si>
  <si>
    <t xml:space="preserve">PARAFUSO, COMUM, ASTM A307, SEXTAVADO, DIAMETRO 3/8" x 1" </t>
  </si>
  <si>
    <t>COT05</t>
  </si>
  <si>
    <t>COT06</t>
  </si>
  <si>
    <t>COT07</t>
  </si>
  <si>
    <t>COT08</t>
  </si>
  <si>
    <t>COT09</t>
  </si>
  <si>
    <t>COT11</t>
  </si>
  <si>
    <t>COT12</t>
  </si>
  <si>
    <t>COT13</t>
  </si>
  <si>
    <t>DPROTEÇÃO</t>
  </si>
  <si>
    <t>GURUSEG</t>
  </si>
  <si>
    <t>PROGRAMEMED</t>
  </si>
  <si>
    <t>MAGAZINE LUIZA</t>
  </si>
  <si>
    <t>CARREFUOR</t>
  </si>
  <si>
    <t>AMERICANAS</t>
  </si>
  <si>
    <t>FERREIRAS COSTA</t>
  </si>
  <si>
    <t>FERREIRA COSTA</t>
  </si>
  <si>
    <t>FRIGELAR</t>
  </si>
  <si>
    <t>CASAS BAHIA</t>
  </si>
  <si>
    <t>FERRAMENTAS KENNEDY</t>
  </si>
  <si>
    <t>CARREFOUR</t>
  </si>
  <si>
    <t>ELASTOBOR</t>
  </si>
  <si>
    <t xml:space="preserve"> CUSTO ALUGUEL / DEPRECIAÇÃO</t>
  </si>
  <si>
    <t>Valor de aquisição =</t>
  </si>
  <si>
    <t>Valor residual do bem =</t>
  </si>
  <si>
    <t>Vida útil admitida (mês) =</t>
  </si>
  <si>
    <t>Oportunidade de capital (mês) =</t>
  </si>
  <si>
    <t>Parcela de depreciação (método Linear)</t>
  </si>
  <si>
    <t>Dm=Vo-Vr/VU</t>
  </si>
  <si>
    <t>onde:</t>
  </si>
  <si>
    <t>DM - Depreciação Mensal;</t>
  </si>
  <si>
    <t>Vo - Valor de aquisição</t>
  </si>
  <si>
    <t>Vr - Valor residual</t>
  </si>
  <si>
    <t>VU - Vida útil</t>
  </si>
  <si>
    <t>Dm=</t>
  </si>
  <si>
    <t>Parcela dos juros (Método Valor médio)</t>
  </si>
  <si>
    <t>Jm=Imxi/a</t>
  </si>
  <si>
    <t>a – = utilização no mês = 1</t>
  </si>
  <si>
    <t>Im=(Vo-Vr)x(n+1/2n)+Vr</t>
  </si>
  <si>
    <t>Im - investimento médio</t>
  </si>
  <si>
    <t>n - Vida útil (em meses)</t>
  </si>
  <si>
    <t>Jm - juros mensais</t>
  </si>
  <si>
    <t>i - taxa mensais de juros</t>
  </si>
  <si>
    <t>Im=</t>
  </si>
  <si>
    <t>Jm=</t>
  </si>
  <si>
    <t>Custo Mensal de Utilização do equipamento</t>
  </si>
  <si>
    <t>C = Dm + Jm</t>
  </si>
  <si>
    <t>Custo Mensal =</t>
  </si>
  <si>
    <t>LOC 4</t>
  </si>
  <si>
    <t>LOC 5</t>
  </si>
  <si>
    <t>LOC 6</t>
  </si>
  <si>
    <t>LOC 7</t>
  </si>
  <si>
    <t>MARTINS</t>
  </si>
  <si>
    <t>DEMOLIÇÃO MANUAL DE CHAPIM EM CONCRETO</t>
  </si>
  <si>
    <t xml:space="preserve">SINAPI 97626 </t>
  </si>
  <si>
    <t>FITA DE VEDAÇÃO A BASE DE BORRACHA BUTÍLICA</t>
  </si>
  <si>
    <t>KINGSPAN</t>
  </si>
  <si>
    <t>ML</t>
  </si>
  <si>
    <t>TELHAS E CIA</t>
  </si>
  <si>
    <t>SINAPI 91522</t>
  </si>
  <si>
    <t>ARGAMASSA DE CIMENTO E AREIA 1:3</t>
  </si>
  <si>
    <t>SUDECAP 09.03.03</t>
  </si>
  <si>
    <t>EMASSAMENTO COM MASSA ACRILICA, UMA DEMÃO, INCLUSIVE LIXAMENTO MANUAL</t>
  </si>
  <si>
    <t>EMBASA 15.04.15</t>
  </si>
  <si>
    <t>AJUDANTE DE PINTOR COMENCARGOS COMPLEMENTARES</t>
  </si>
  <si>
    <t>LIXA DE FERRO N. 150</t>
  </si>
  <si>
    <t>CPU 041</t>
  </si>
  <si>
    <t>COT14</t>
  </si>
  <si>
    <t>COT15</t>
  </si>
  <si>
    <t xml:space="preserve">RUFOS METÁLICOS LATERAIS SUPERIOR PARA ALVENARIA </t>
  </si>
  <si>
    <t xml:space="preserve">RUFOS METÁLICOS LATERAIS SUPERIOR PARA ALVENARIA - PERFIL ESPECIAL - RAL7035/RAL7035 -
0,65MM </t>
  </si>
  <si>
    <t>ACAB TRAPEZOIDAL C/P TP-40 PIR 3TP 50MM-RAL7035 0,50</t>
  </si>
  <si>
    <t>TERRA LIMPA</t>
  </si>
  <si>
    <t>GLOBAL</t>
  </si>
  <si>
    <t>EXPRESS</t>
  </si>
  <si>
    <r>
      <t>Comprimento da Coberta:</t>
    </r>
    <r>
      <rPr>
        <sz val="11"/>
        <color theme="1"/>
        <rFont val="Calibri"/>
        <family val="2"/>
        <scheme val="minor"/>
      </rPr>
      <t xml:space="preserve"> 45,25 m</t>
    </r>
  </si>
  <si>
    <r>
      <t>Comprimento da Telha:</t>
    </r>
    <r>
      <rPr>
        <sz val="11"/>
        <color theme="1"/>
        <rFont val="Calibri"/>
        <family val="2"/>
        <scheme val="minor"/>
      </rPr>
      <t xml:space="preserve"> 10,20 m</t>
    </r>
  </si>
  <si>
    <r>
      <t>Largura da Telha:</t>
    </r>
    <r>
      <rPr>
        <sz val="11"/>
        <color theme="1"/>
        <rFont val="Calibri"/>
        <family val="2"/>
        <scheme val="minor"/>
      </rPr>
      <t xml:space="preserve"> 1 m</t>
    </r>
  </si>
  <si>
    <r>
      <t>3. Número total de telhas:</t>
    </r>
    <r>
      <rPr>
        <sz val="11"/>
        <color theme="1"/>
        <rFont val="Calibri"/>
        <family val="2"/>
        <scheme val="minor"/>
      </rPr>
      <t xml:space="preserve"> 5telhas (comprimento)×11telhas (largura)=55telhas. Serão necessárias </t>
    </r>
    <r>
      <rPr>
        <b/>
        <sz val="11"/>
        <color theme="1"/>
        <rFont val="Calibri"/>
        <family val="2"/>
        <scheme val="minor"/>
      </rPr>
      <t>55 telhas</t>
    </r>
    <r>
      <rPr>
        <sz val="11"/>
        <color theme="1"/>
        <rFont val="Calibri"/>
        <family val="2"/>
        <scheme val="minor"/>
      </rPr>
      <t xml:space="preserve"> para cobrir a área.</t>
    </r>
  </si>
  <si>
    <t>Cada sobreposição terá o comprimento da telha, que é de 10,20 m.</t>
  </si>
  <si>
    <t>Então, a quantidade total de fita butílica será:</t>
  </si>
  <si>
    <r>
      <t>Número de sobreposições longitudinais:</t>
    </r>
    <r>
      <rPr>
        <sz val="11"/>
        <color theme="1"/>
        <rFont val="Calibri"/>
        <family val="2"/>
        <scheme val="minor"/>
      </rPr>
      <t xml:space="preserve"> 11 telhas de largura significam 10 linhas de vedação (entre a 1ª e 2ª telha, 2ª e 3ª, etc., até a 10ª e 11ª).</t>
    </r>
  </si>
  <si>
    <r>
      <t>Comprimento de cada linha de vedação:</t>
    </r>
    <r>
      <rPr>
        <sz val="11"/>
        <color theme="1"/>
        <rFont val="Calibri"/>
        <family val="2"/>
        <scheme val="minor"/>
      </rPr>
      <t xml:space="preserve"> 10,20 m (comprimento da telha).</t>
    </r>
  </si>
  <si>
    <t>Para cada linha de telhas vedar todas as sobreposições. Se  tem 11 telhas na largura, então são 10 sobreposições (11 telhas - 1 = 10 espaços para vedação).</t>
  </si>
  <si>
    <r>
      <t>1. Telhas no comprimento da coberta:</t>
    </r>
    <r>
      <rPr>
        <sz val="11"/>
        <color theme="1"/>
        <rFont val="Calibri"/>
        <family val="2"/>
        <scheme val="minor"/>
      </rPr>
      <t xml:space="preserve"> Como as telhas têm 10,20 m de comprimento, e o comprimento da coberta é de 45,25 m, você precisará de:</t>
    </r>
  </si>
  <si>
    <t>A fita butílica aplicada nas sobreposições longitudinais das telhas para garantir a vedação.</t>
  </si>
  <si>
    <r>
      <t>Número de faixas de telhas no comprimento da coberta:</t>
    </r>
    <r>
      <rPr>
        <sz val="11"/>
        <color theme="1"/>
        <rFont val="Calibri"/>
        <family val="2"/>
        <scheme val="minor"/>
      </rPr>
      <t xml:space="preserve"> 5 faixas.</t>
    </r>
  </si>
  <si>
    <r>
      <t>10sobreposições×10,20m/sobreposic×5faixas de telha=</t>
    </r>
    <r>
      <rPr>
        <b/>
        <sz val="12"/>
        <color theme="1"/>
        <rFont val="Calibri"/>
        <family val="2"/>
        <scheme val="minor"/>
      </rPr>
      <t>510 metros de fita butílica.</t>
    </r>
  </si>
  <si>
    <t>FORNECIMENTO E INSTALAÇÃO DE ANTEPARO DE PROTEÇÃO CONTRA QUEDA DE MATERIAIS E FERRAMENTAS (SERVIÇO NOTURNO).</t>
  </si>
  <si>
    <t>CPU 043</t>
  </si>
  <si>
    <t>SINAPI 97064</t>
  </si>
  <si>
    <t>LIMPEZA DE PISO COM PANO ÚMIDO. AF_04/2019</t>
  </si>
  <si>
    <t>LIMPEZA DE PISO COM VASSOURA A SECO. AF_04/2019</t>
  </si>
  <si>
    <t>CPU 044</t>
  </si>
  <si>
    <t>CPU 047</t>
  </si>
  <si>
    <t>CPU 049</t>
  </si>
  <si>
    <t>CPU 050</t>
  </si>
  <si>
    <t>NOITE</t>
  </si>
  <si>
    <t>CPU 051</t>
  </si>
  <si>
    <t>CPU 052</t>
  </si>
  <si>
    <t>CPU 053</t>
  </si>
  <si>
    <t>CPU 054</t>
  </si>
  <si>
    <t>CPU 055</t>
  </si>
  <si>
    <t>CPU 056</t>
  </si>
  <si>
    <t>CPU 000</t>
  </si>
  <si>
    <t>ADMINISTRAÇÃO DA OBRA</t>
  </si>
  <si>
    <t>ENGENHEIRO CIVIL PLENO COM ENCARGOS COMPLEMENTARES</t>
  </si>
  <si>
    <t>ENCARREGADO COM ENCARGOS COMPLEMENTARES</t>
  </si>
  <si>
    <t>TÉCNICO SEGURANÇA DO TRABALHO COM ENCARGOS COMPLEMENTARES</t>
  </si>
  <si>
    <t>SINAPI 100238</t>
  </si>
  <si>
    <t xml:space="preserve"> MXKM</t>
  </si>
  <si>
    <t>SP</t>
  </si>
  <si>
    <t>SAO PAULO</t>
  </si>
  <si>
    <t>APOIO DO PORTA DENTE PARA FRESADORA DE ASFALTO</t>
  </si>
  <si>
    <t>AQUECEDOR DE OLEO BPF (FLUIDO) TERMICO, CAPACIDADE DE 300.000 KCAL/H</t>
  </si>
  <si>
    <t>BALDE DE PLASTICO CAPACIDADE 12 L</t>
  </si>
  <si>
    <t>BENTONITA, ARGILA CONSTITUIDA POR MONTMORILONITA</t>
  </si>
  <si>
    <t>BETONEIRA CAPACIDADE NOMINAL 600 L, CAPACIDADE DE MISTURA 440 L, MOTOR A GASOLINA POTENCIA 10 HP, COM CARREGADOR</t>
  </si>
  <si>
    <t>BRACO OU HASTE COM CANOPLA PLASTICA, 1/2", PARA CHUVEIRO SIMPLES</t>
  </si>
  <si>
    <t>BRACO OU HASTE RETA COM CANOPLA PLASTICA, 1/2", PARA CHUVEIRO ELETRICO</t>
  </si>
  <si>
    <t>BROCHA RETANGULAR, *15 X 5* CM</t>
  </si>
  <si>
    <t>BUCHA DE REDUCAO EM ALUMINIO, COM ROSCA, DE 3/4" X 1/2", PARA ELETRODUTO</t>
  </si>
  <si>
    <t>CALCARIO DOLOMITICO A (POSTO PEDREIRA/FORNECEDOR, SEM FRETE)</t>
  </si>
  <si>
    <t>CARRINHO PLATAFORMA EM MADEIRA COM ESTRUTURA EM ACO, 1500 X 800 MM, COM CAPACIDADE DE 600 KG, 4 RODAS/PNEUS/CAMARAS</t>
  </si>
  <si>
    <t>CHAPA PARA EMENDA DE VIGA, EM ACO GROSSO, QUALIDADE ESTRUTURAL, BITOLA 3/16", E= 4,75 MM, 4 FUROS, LARGURA 45 MM, COMPRIMENTO 500 MM</t>
  </si>
  <si>
    <t>CUBA ACO INOX (AISI 304) DE EMBUTIR COM VALVULA 3 1/2", DE *40 X 34 X 12* CM</t>
  </si>
  <si>
    <t>CUBA ACO INOX (AISI 304) DE EMBUTIR COM VALVULA 3 1/2", DE *46 X 30 X 12* CM</t>
  </si>
  <si>
    <t>CUBA ACO INOX (AISI 304) DE EMBUTIR COM VALVULA DE 3 1/2", DE *56 X 33 X 12* CM</t>
  </si>
  <si>
    <t>DENTE PARA FRESADORA</t>
  </si>
  <si>
    <t>DESEMPENADEIRA DE MADEIRA *16 X 27* CM</t>
  </si>
  <si>
    <t>DISCO DE LIXA PARA METAL, DIAMETRO = 180 MM, GRAO 120</t>
  </si>
  <si>
    <t>DISPOSITIVO DR, 2 POLOS, SENSIBILIDADE DE 300 MA, CORRENTE DE 80 A, TIPO AC</t>
  </si>
  <si>
    <t>DOBRADICA EM LATAO, 3" X 2 1/2", E= 1,9 A 2 MM, COM ANEL, CROMADO, TAMPA BOLA, COM PARAFUSOS</t>
  </si>
  <si>
    <t>ELETRODUTO DE PVC RIGIDO ROSCAVEL DE 1 1/2", SEM LUVA</t>
  </si>
  <si>
    <t>ELETRODUTO DE PVC RIGIDO ROSCAVEL DE 1 1/4", SEM LUVA</t>
  </si>
  <si>
    <t>ELETRODUTO DE PVC RIGIDO ROSCAVEL DE 1", SEM LUVA</t>
  </si>
  <si>
    <t>ELETRODUTO DE PVC RIGIDO ROSCAVEL DE 1/2", SEM LUVA</t>
  </si>
  <si>
    <t>ELETRODUTO DE PVC RIGIDO ROSCAVEL DE 2 1/2", SEM LUVA</t>
  </si>
  <si>
    <t>ELETRODUTO DE PVC RIGIDO ROSCAVEL DE 2", SEM LUVA</t>
  </si>
  <si>
    <t>ELETRODUTO DE PVC RIGIDO ROSCAVEL DE 3", SEM LUVA</t>
  </si>
  <si>
    <t>ELETRODUTO DE PVC RIGIDO ROSCAVEL DE 3/4", SEM LUVA</t>
  </si>
  <si>
    <t>ELETRODUTO DE PVC RIGIDO ROSCAVEL DE 4", SEM LUVA</t>
  </si>
  <si>
    <t>ESCOVA CIRCULAR EM ACO LATONADO, 6 X 1" (DIAMETRO X ESPESSURA), FURO DE 1 1/4", FIO ONDULADO *0,30* MM</t>
  </si>
  <si>
    <t>ESQUADRO PARA SOLDA, EM ALUMINIO, 65 MM, COM DUAS MORSAS (GRAMPO SARGENTO)</t>
  </si>
  <si>
    <t>EXTENSAO DE SOLDA 201 ACETILENO, E = *1,5 A 2,5* MM (N2)</t>
  </si>
  <si>
    <t>EXTENSAO DE SOLDA 201 GLP, E = *2,5 A 4,0* MM (N4)</t>
  </si>
  <si>
    <t>FERRO DE SOLDA, POTENCIA 40 W</t>
  </si>
  <si>
    <t>FERTILIZANTE NPK - 10:10:10</t>
  </si>
  <si>
    <t>FITA VEDA ROSCA, EM PTFE, ROLO DE 18 MM X 25 M (L X C)</t>
  </si>
  <si>
    <t>GRANALHA DE ACO, ESFERICA (SHOT), PARA JATEAMENTO, PENEIRA 1,19 A 1,00 MM (SAE S390)</t>
  </si>
  <si>
    <t>GRUPO GERADOR ESTACIONARIO SILENCIADO, POTENCIA 50 KVA, MOTOR DIESEL</t>
  </si>
  <si>
    <t>GRUPO GERADOR ESTACIONARIO, SILENCIADO, POTENCIA 180 KVA, MOTOR DIESEL</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</si>
  <si>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</si>
  <si>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</si>
  <si>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</si>
  <si>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INVERSOR DE SOLDA MONOFASICO DE 160 A, POTENCIA DE *7000* W, TENSAO DE 220 V, TURBO VENTILADO, PROTECAO POR TERMOSTATO, PARA ELETRODOS DE *2,0 A 4,0* MM</t>
  </si>
  <si>
    <t>INVERSOR DE SOLDA MONOFASICO DE 200 A, POTENCIA DE *9600* W, TENSAO DE 220 V, TURBO VENTILADO, PROTECAO POR DISSIPADORES DE CALOR, PARA ELETRODOS DE *2,5 A 4,0* MM</t>
  </si>
  <si>
    <t>JOGO DE CHAVES ALLEN LONGAS HEXAGONAIS DE 1,5 MM A 10 MM - 9 PECAS</t>
  </si>
  <si>
    <t>JOGO DE CHAVES DE FENDA E PHILLIPS ISOLADAS, 1000 V - *6* PECAS</t>
  </si>
  <si>
    <t>KIT CHUVEIRO, INSTAL. PEX, QUADRO METALICO C/ 2 TRAVESSAS, SUPERIOR C/ ESPERA P/ CHUVEIRO, INFERIOR C/ 2 REGISTROS DE PRESSAO 1/2", *390* X *900* MM (L X H), CONEXAO COM ANEL DESLIZANTE (CONJUNTO COMPLETO)</t>
  </si>
  <si>
    <t>KIT CHUVEIRO, INSTAL. PEX, QUADRO METALICO C/2 TRAVESSAS, SUPERIOR C/ ESPERA P/ CHUVEIRO E INFERIOR C/2 REGISTROS DE PRESSAO 1/2", *390* X *900* MM (L X H), CONEXAO COM CRIMPAGEM (CONJUNTO COMPLETO)</t>
  </si>
  <si>
    <t>LAPIS PARA CARPINTEIRO</t>
  </si>
  <si>
    <t>LUVA DE LATEX MULTIUSO AMARELA FORRADA</t>
  </si>
  <si>
    <t>MANGUEIRA FLEXIVEL TRANSPARENTE COM ESPIRAL AZUL, EM PVC, DIAM. 1" (25 MM), PARA SERVICOS LEVES DE SUCCAO E DESCARGA</t>
  </si>
  <si>
    <t>MANGUEIRA FLEXIVEL TRANSPARENTE COM ESPIRAL AZUL, EM PVC, DIAM. 2" (50 MM), PARA SERVICOS LEVES DE SUCCAO E DESCARGA</t>
  </si>
  <si>
    <t>MANGUEIRA FLEXIVEL TRANSPARENTE COM ESPIRAL AZUL, EM PVC, DIAM. 4" (100 MM), PARA SERVICOS LEVES DE SUCCAO E DESCARGA</t>
  </si>
  <si>
    <t>MANGUEIRA PARA AR E AGUA DE PVC/BORRACHA, PRESSAO 300 PSI, DIAMETRO DE 1 POLEGADA</t>
  </si>
  <si>
    <t>MANTA ALUMINIZADA NAS DUAS FACES, PARA SUBCOBERTURA, E = *2* MM</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</si>
  <si>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</si>
  <si>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</si>
  <si>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</si>
  <si>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</si>
  <si>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</si>
  <si>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</si>
  <si>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</si>
  <si>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MARTELO DE BORRACHA PRETO 450 G, CABO DE MADEIRA *60* MM DE DIAMETRO</t>
  </si>
  <si>
    <t>MASCARA DE SOLDA AUTOMATICA, COM GRAU DE ESCURECIMENTO DIN 9 A 13</t>
  </si>
  <si>
    <t>MEIO-FIO OU GUIA DE CONCRETO PRE-MOLDADO, TIPO CHAPEU PARA BOCA DE LOBO, DIMENSOES *1,20* X 0,15 X 0,30 M</t>
  </si>
  <si>
    <t>MICROESFERAS DE VIDRO PARA SINALIZACAO HORIZONTAL VIARIA, TIPO I-B (PREMIX) - NBR 16184</t>
  </si>
  <si>
    <t>MICROESFERAS DE VIDRO PARA SINALIZACAO HORIZONTAL VIARIA, TIPO II-A (DROP-ON) - NBR 16184</t>
  </si>
  <si>
    <t>MISTURADOR METALICO, BASE PARA CHUVEIRO/BANHEIRA, 1/2" OU 3/4", SOLDAVEL OU ROSCAVEL (NAO INCLUI ACABAMENTOS)</t>
  </si>
  <si>
    <t>NIVEL DE ALUMINIO 350 MM (14"), COM 3 BOLHAS</t>
  </si>
  <si>
    <t>PA QUADRADA COM CABO DE MADEIRA EM Y DE 71 CM</t>
  </si>
  <si>
    <t>PARAFUSO ROSCA SOBERBA ZINCADO CABECA CHATA FENDA SIMPLES 3,2 X 20 MM (3/4")</t>
  </si>
  <si>
    <t>PARAFUSO ROSCA SOBERBA ZINCADO CABECA CHATA FENDA SIMPLES 3,5 X 25 MM (1")</t>
  </si>
  <si>
    <t>PARAFUSO ROSCA SOBERBA ZINCADO CABECA CHATA FENDA SIMPLES 3,8 X 30 MM (1.1/4")</t>
  </si>
  <si>
    <t>PARAFUSO ROSCA SOBERBA ZINCADO CABECA CHATA FENDA SIMPLES 4,8 X 40 MM (1.1/2")</t>
  </si>
  <si>
    <t>PARAFUSO ROSCA SOBERBA ZINCADO CABECA CHATA FENDA SIMPLES 5,5 X 50 MM (2")</t>
  </si>
  <si>
    <t>PARAFUSO ROSCA SOBERBA ZINCADO CABECA CHATA FENDA SIMPLES 5,5 X 65 MM (2.1/2")</t>
  </si>
  <si>
    <t>PASTA ABRASIVA PARA LIMPEZA DE MAOS</t>
  </si>
  <si>
    <t>PINO DE ACO COM ROSCA 1/4", COMPRIMENTO DA HASTE = 30 MM E ROSCA = 20 MM (ACAO DIRETA)</t>
  </si>
  <si>
    <t>PINO DE ACO LISO 1/4", HASTE = *36,5* MM (ACAO DIRETA)</t>
  </si>
  <si>
    <t>PINO DE ACO LISO 1/4", HASTE = *53* MM (ACAO DIRETA)</t>
  </si>
  <si>
    <t>PONTEIRO PARA MARTELO ROMPEDOR, DIAMETRO = *28* MM, COMPRIMENTO = *520* MM, ENCAIXE SEXTAVADO</t>
  </si>
  <si>
    <t>PORCA UNIAO/JUNCAO ZINCADA SEXTAVADA 1/4", CHAVE 7/16", COMPRIMENTO = 25 MM</t>
  </si>
  <si>
    <t>PORTA DENTE PARA FRESADORA</t>
  </si>
  <si>
    <t>PORTA GRADE DE ENROLAR MANUAL COMPLETA, PERFIL TUBULAR TIJOLINHO 3/4", EM ACO GALVANIZADO NATURAL (SEM INSTALACAO)</t>
  </si>
  <si>
    <t>POZOLANA DE CLASSE C</t>
  </si>
  <si>
    <t>PREGO DE ACO POLIDO COM CABECA 19 X 36 (3 1/4 X 9)</t>
  </si>
  <si>
    <t>PROTETOR FACIAL ARCO ELETRICO, COM QUEIXEIRA E LENTE EM POLICARBONATO, CAPACETE INCLUIDO</t>
  </si>
  <si>
    <t>ROLO DE ESPUMA POLIESTER, 9 CM X 10 MM, COM CABO</t>
  </si>
  <si>
    <t>SILICA ATIVA PARA ADICAO EM CONCRETO E ARGAMASSA</t>
  </si>
  <si>
    <t>SUPORTE MANUAL PARA LIXA, PLASTICO, COM 230 X 80 MM (COMPRIMENTO X LARGURA)</t>
  </si>
  <si>
    <t>TELA DE ANIAGEM (JUTA)</t>
  </si>
  <si>
    <t>TORNEIRA DE BOIA BALAO METALICO, VAZAO TOTAL, PARA CAIXA D'AGUA, AGUA QUENTE, ROSCA 1/2", COM HASTE, TORNEIRA E BALAO METALICOS</t>
  </si>
  <si>
    <t>TORNEIRA DE BOIA BALAO METALICO, VAZAO TOTAL, PARA CAIXA D'AGUA, AGUA QUENTE, ROSCA 3/4", COM HASTE, TORNEIRA E BALAO METALICOS</t>
  </si>
  <si>
    <t>TORNEIRA PLASTICA DE BOIA CONVENCIONAL PARA CAIXA DE AGUA, AGUA FRIA, 3/4", COM HASTE METALICA E COM TORNEIRA E BALAO PLASTICOS (PADRAO POPULAR)</t>
  </si>
  <si>
    <t>TRENA COM FITA DE ACO DE 10 M X 25 MM (COMPRIMENTO X LARGURA)</t>
  </si>
  <si>
    <t>TRINCHA DE 1" COM CERDAS SINTETICAS</t>
  </si>
  <si>
    <t>TRINCHA DE 2" COM CERDAS SINTETICAS</t>
  </si>
  <si>
    <t>TUBO COLETOR DE ESGOTO PVC, JEI, DN 100 MM (NBR 7362)</t>
  </si>
  <si>
    <t>TUBO DE COBRE FLEXIVEL, D = 1/2", E = 0,79 MM, PARA AR-CONDICIONADO/ INSTALACOES GAS RESIDENCIAIS E COMERCIAIS</t>
  </si>
  <si>
    <t>TUBO DE COBRE FLEXIVEL, D = 1/4", E = 0,79 MM, PARA AR-CONDICIONADO/ INSTALACOES GAS RESIDENCIAIS E COMERCIAIS</t>
  </si>
  <si>
    <t>TUBO DE COBRE FLEXIVEL, D = 3/16", E = 0,79 MM, PARA AR-CONDICIONADO/ INSTALACOES GAS RESIDENCIAIS E COMERCIAIS</t>
  </si>
  <si>
    <t>TUBO DE COBRE FLEXIVEL, D = 3/4", E = 0,79 MM, PARA AR-CONDICIONADO/ INSTALACOES GAS RESIDENCIAIS E COMERCIAIS</t>
  </si>
  <si>
    <t>TUBO DE COBRE FLEXIVEL, D = 3/8", E = 0,79 MM, PARA AR-CONDICIONADO/ INSTALACOES GAS RESIDENCIAIS E COMERCIAIS</t>
  </si>
  <si>
    <t>TUBO DE COBRE FLEXIVEL, D = 5/16", E = 0,79 MM, PARA AR-CONDICIONADO/ INSTALACOES GAS RESIDENCIAIS E COMERCIAIS</t>
  </si>
  <si>
    <t>TUBO DE COBRE FLEXIVEL, D = 5/8", E = 0,79 MM, PARA AR-CONDICIONADO/ INSTALACOES GAS RESIDENCIAIS E COMERCIAIS</t>
  </si>
  <si>
    <t>TUBO DE POLIETILENO DE ALTA DENSIDADE, PEAD, PE-80, DE= 50 MM X 4,6 MM PAREDE, (SDR 11 - PN 12,5) PARA REDE DE AGUA OU ESGOTO (NBR 15561)</t>
  </si>
  <si>
    <t>USINA DE ASFALTO, GRAVIMETRICA, CAPACIDADE DE 150 T/H, POTENCIA DE 400 KW</t>
  </si>
  <si>
    <t>VALVULA DE ESCOAMENTO PARA TANQUE, EM METAL CROMADO, 1.1/2", SEM LADRAO, COM TAMPAO PLASTICO</t>
  </si>
  <si>
    <t>VALVULA EM PLASTICO BRANCO PARA LAVATORIO 1", SEM UNHO, COM LADRAO</t>
  </si>
  <si>
    <t>VALVULA EM PLASTICO BRANCO PARA TANQUE 1.1/4" X 1.1/2", SEM UNHO E SEM LADRAO</t>
  </si>
  <si>
    <t>VALVULA EM PLASTICO BRANCO PARA TANQUE OU LAVATORIO 1", SEM UNHO E SEM LADRAO</t>
  </si>
  <si>
    <t>VALVULA EM PLASTICO CROMADO PARA LAVATORIO 1", SEM UNHO, COM LADRAO</t>
  </si>
  <si>
    <t>VALVULA EM PLASTICO CROMADO TIPO AMERICANA PARA PIA DE COZINHA 3.1/2" X 1.1/2", SEM ADAPTADOR</t>
  </si>
  <si>
    <t>VIBROACABADORA DE ASFALTO SOBRE ESTEIRAS, LARG. PAVIM. 2,13 M A 4,55 M, POT. 74 KW/ 100 HP, CAP. 400 T/ H</t>
  </si>
  <si>
    <t>VIBROACABADORA DE ASFALTO SOBRE ESTEIRAS, LARG. PAVIM. MAX. 8,00 M, POT. 100 KW/ 134 HP, CAP. 600 T/ H</t>
  </si>
  <si>
    <t>VIDRO LISO INCOLOR 8MM - SEM COLOCACAO</t>
  </si>
  <si>
    <t>É PARA NAO TER FORMULA AQUI MESMO?</t>
  </si>
  <si>
    <t>SERIA SERVICO AO INVES DE INSUMO? CORRIGI. SE NAO FOR, COLOCAR TIPO COMO "I"</t>
  </si>
  <si>
    <t>PODE APAGAR DEPOIS</t>
  </si>
  <si>
    <t>ISSO EH PARA NAO TER VALOR ?</t>
  </si>
  <si>
    <t>VALOR</t>
  </si>
  <si>
    <r>
      <t xml:space="preserve">Considerando um </t>
    </r>
    <r>
      <rPr>
        <b/>
        <sz val="11"/>
        <color theme="1"/>
        <rFont val="Calibri"/>
        <family val="2"/>
        <scheme val="minor"/>
      </rPr>
      <t>cenário realista para uma obra de cobertura</t>
    </r>
    <r>
      <rPr>
        <sz val="11"/>
        <color theme="1"/>
        <rFont val="Calibri"/>
        <family val="2"/>
        <scheme val="minor"/>
      </rPr>
      <t xml:space="preserve">, a taxa de produtividade líquida pode variar entre </t>
    </r>
    <r>
      <rPr>
        <b/>
        <sz val="11"/>
        <color theme="1"/>
        <rFont val="Calibri"/>
        <family val="2"/>
        <scheme val="minor"/>
      </rPr>
      <t>60% e 75%</t>
    </r>
    <r>
      <rPr>
        <sz val="11"/>
        <color theme="1"/>
        <rFont val="Calibri"/>
        <family val="2"/>
        <scheme val="minor"/>
      </rPr>
      <t xml:space="preserve"> do tempo total.</t>
    </r>
  </si>
  <si>
    <t>Isso significa que, em um turno de 8 horas, você pode ter:</t>
  </si>
  <si>
    <r>
      <t>Produtividade média:</t>
    </r>
    <r>
      <rPr>
        <sz val="11"/>
        <color theme="1"/>
        <rFont val="Calibri"/>
        <family val="2"/>
        <scheme val="minor"/>
      </rPr>
      <t xml:space="preserve"> 8 horas * 65% = </t>
    </r>
    <r>
      <rPr>
        <b/>
        <sz val="11"/>
        <color theme="1"/>
        <rFont val="Calibri"/>
        <family val="2"/>
        <scheme val="minor"/>
      </rPr>
      <t>5,2 horas de trabalho efetivo</t>
    </r>
  </si>
  <si>
    <r>
      <t>Produtividade otimista:</t>
    </r>
    <r>
      <rPr>
        <sz val="11"/>
        <color theme="1"/>
        <rFont val="Calibri"/>
        <family val="2"/>
        <scheme val="minor"/>
      </rPr>
      <t xml:space="preserve"> 8 horas * 75% = </t>
    </r>
    <r>
      <rPr>
        <b/>
        <sz val="11"/>
        <color theme="1"/>
        <rFont val="Calibri"/>
        <family val="2"/>
        <scheme val="minor"/>
      </rPr>
      <t>6 horas de trabalho efetivo</t>
    </r>
  </si>
  <si>
    <r>
      <t>Produtividade conservadora (com muitos imprevistos):</t>
    </r>
    <r>
      <rPr>
        <sz val="11"/>
        <color theme="1"/>
        <rFont val="Calibri"/>
        <family val="2"/>
        <scheme val="minor"/>
      </rPr>
      <t xml:space="preserve"> 8 horas * 50% = </t>
    </r>
    <r>
      <rPr>
        <b/>
        <sz val="11"/>
        <color theme="1"/>
        <rFont val="Calibri"/>
        <family val="2"/>
        <scheme val="minor"/>
      </rPr>
      <t>4 horas de trabalho efetivo</t>
    </r>
  </si>
  <si>
    <t>Isso significa que, em um turno noturno de 7 horas, você pode ter:</t>
  </si>
  <si>
    <r>
      <t>Produtividade média:</t>
    </r>
    <r>
      <rPr>
        <sz val="11"/>
        <color theme="1"/>
        <rFont val="Calibri"/>
        <family val="2"/>
        <scheme val="minor"/>
      </rPr>
      <t xml:space="preserve"> 7 horas * 55% = </t>
    </r>
    <r>
      <rPr>
        <b/>
        <sz val="11"/>
        <color theme="1"/>
        <rFont val="Calibri"/>
        <family val="2"/>
        <scheme val="minor"/>
      </rPr>
      <t>3,85 horas de trabalho efetivo</t>
    </r>
  </si>
  <si>
    <r>
      <t>Produtividade otimista (com excelente planejamento e condições):</t>
    </r>
    <r>
      <rPr>
        <sz val="11"/>
        <color theme="1"/>
        <rFont val="Calibri"/>
        <family val="2"/>
        <scheme val="minor"/>
      </rPr>
      <t xml:space="preserve"> 7 horas * 65% = </t>
    </r>
    <r>
      <rPr>
        <b/>
        <sz val="11"/>
        <color theme="1"/>
        <rFont val="Calibri"/>
        <family val="2"/>
        <scheme val="minor"/>
      </rPr>
      <t>4,55 horas de trabalho efetivo</t>
    </r>
  </si>
  <si>
    <r>
      <t>Produtividade conservadora (com muitos desafios):</t>
    </r>
    <r>
      <rPr>
        <sz val="11"/>
        <color theme="1"/>
        <rFont val="Calibri"/>
        <family val="2"/>
        <scheme val="minor"/>
      </rPr>
      <t xml:space="preserve"> 7 horas * 45% = </t>
    </r>
    <r>
      <rPr>
        <b/>
        <sz val="11"/>
        <color theme="1"/>
        <rFont val="Calibri"/>
        <family val="2"/>
        <scheme val="minor"/>
      </rPr>
      <t>3,15 horas de trabalho efetivo</t>
    </r>
  </si>
  <si>
    <t>10.2.1</t>
  </si>
  <si>
    <t>10.2.2</t>
  </si>
  <si>
    <t>SERVIÇO DIURNO</t>
  </si>
  <si>
    <t>9.3.1</t>
  </si>
  <si>
    <t>9.3.2</t>
  </si>
  <si>
    <t>SERVIÇO NOTURNO</t>
  </si>
  <si>
    <t>8.4.1</t>
  </si>
  <si>
    <t>8.4.2</t>
  </si>
  <si>
    <t>8.3.1</t>
  </si>
  <si>
    <t>8.3.2</t>
  </si>
  <si>
    <t>3.18.1</t>
  </si>
  <si>
    <t>3.18.2</t>
  </si>
  <si>
    <t>3.20.1</t>
  </si>
  <si>
    <t>3.20.2</t>
  </si>
  <si>
    <t>4.2.1</t>
  </si>
  <si>
    <t>4.2.2</t>
  </si>
  <si>
    <t>4.6.1</t>
  </si>
  <si>
    <t>4.6.2</t>
  </si>
  <si>
    <t>4.8.1</t>
  </si>
  <si>
    <t>4.8.2</t>
  </si>
  <si>
    <t>4.9.1</t>
  </si>
  <si>
    <t>4.10.1</t>
  </si>
  <si>
    <t>4.10.2</t>
  </si>
  <si>
    <t>8.2.1</t>
  </si>
  <si>
    <t>8.2.2</t>
  </si>
  <si>
    <t>CPU 058</t>
  </si>
  <si>
    <t>ESTRUTURA TRELIÇADA DE COBERTURA, TIPO FINK, COM LIGAÇÕES SOLDADAS, INCLUSOS PERFIS METÁLICOS, CHAPAS METÁLICAS, MÃO DE OBRA E TRANSPORTE COM GUINDASTE - FORNECIMENTO E INSTALAÇÃO. AF_01/2020_PSA</t>
  </si>
  <si>
    <t>CHAPA DE AÇO GROSSA ASTM A36 E=1/2" (12,7MM) 99,59KG/M2</t>
  </si>
  <si>
    <t>CHAPA DE AÇO GROSSA ASTM A36 E=3/8" (9,53MM) 74,69KG/M2</t>
  </si>
  <si>
    <t>EQUIVALÊNCIA 40598</t>
  </si>
  <si>
    <t xml:space="preserve"> KG no código 40598 SINAPI / 8,74 X 4,42  </t>
  </si>
  <si>
    <t>PERFIL "U" SIMPLES, EM CHAPA DOBRADA DE ACO LAMINADO, E = 3 MM, H = 100 MM, L = 50 MM (4,42KG/M)</t>
  </si>
  <si>
    <t xml:space="preserve">KG no código 40598 SINAPI / 5,07 X 4,27  </t>
  </si>
  <si>
    <t>PERFIL "U"  EM CHAPA DOBRADA DE ACO LAMINADO, 4" X 1 1/2" X 1/8" (4,27 KG/M)</t>
  </si>
  <si>
    <t xml:space="preserve">KG no código 40598 SINAPI / 5,07 X 12,57  </t>
  </si>
  <si>
    <t>NEW LIGTH</t>
  </si>
  <si>
    <t>HARD</t>
  </si>
  <si>
    <t>ÓREAS</t>
  </si>
  <si>
    <t>LOCAÇÃO DE EQUIPAMENTOS (TENDA) 3 x 3 M E MOBILIÁRIO PARA ÁREA DE REFEITÓRIO, CONFORME TERMO DE REFERÊNCIA.</t>
  </si>
  <si>
    <t>REBITE DE ALUMÍNIO 4,8 X 22 MM90,320KG)</t>
  </si>
  <si>
    <t>BRAFER</t>
  </si>
  <si>
    <t>VK PARAF.</t>
  </si>
  <si>
    <t>BERNAL</t>
  </si>
  <si>
    <t>AMOEDO</t>
  </si>
  <si>
    <t>MUSTORE</t>
  </si>
  <si>
    <t xml:space="preserve">SINAPI 100326 </t>
  </si>
  <si>
    <t>SINAPI 100775 VER CONSUMO EM 12/2024</t>
  </si>
  <si>
    <t>MONTAGEM E DESMONTAGEM DE ANDAIME TUBULAR TIPO "TORRE" (EXCLUSIVE ANDAIME E LIMPEZA) SERVIÇO NOTURNO</t>
  </si>
  <si>
    <t>RETIRADA COM APROVEITAMENTO E EMPILHAMENTO DE TELHAS METÁLICAS. SERVIÇO NOTURNO</t>
  </si>
  <si>
    <t>MONTAGEM E DESMONTAGEM DE ANDAIME TUBULAR TIPO "TORRE" (EXCLUSIVE ANDAIME E LIMPEZA)  SERVIÇO NOTURNO</t>
  </si>
  <si>
    <t xml:space="preserve"> CARGA, MANOBRA E DESCARGA EM CAMINHÃO GUINDAUTO DE MATERIAIS E EQUIPAMENTOS  SERVIÇO NOTURNO</t>
  </si>
  <si>
    <t>PINTURA COM TINTA ESMALTE SINTETICO PREMIUM DE DUPLA ACAO  PULVERIZADA SOBRE SUPERFÍCIES METÁLICAS  EXECUTADO EM OBRA (02 DEMÃOS). SERVIÇO NOTURNO</t>
  </si>
  <si>
    <t>TRAMA DE AÇO COMPOSTA POR TERÇAS PARA TELHADOS DE ATÉ 2 ÁGUAS PARA TELHA  TERMOACÚSTICA SERVIÇO NOTURNO</t>
  </si>
  <si>
    <t>DEMOLIÇÃO MANUAL DA IMPERMEABILIZAÇÃO DA CALHA EXISTENTE.CONFORME TERMO DE REFERÊNCIA.</t>
  </si>
  <si>
    <t>LIMPEZA MANUAL DA SUPERFÍCIE DA CALHA,CONFORME TERMO DE REFERÊNCIA.</t>
  </si>
  <si>
    <t>PROTEÇÃO MECÂNICA DE SUPERFÍCIE EM ARGAMASSA DE CIMENTO E AREIA 1:3, e= 2cm CONFORME TERMO DE REFERÊNCIA.</t>
  </si>
  <si>
    <t>LIXAMENTO MANUAL EM SUPERFÍCIES METÁLICAS EM OBRA PARA RECUPERAÇÃO DE ESTRUTURA METÁLICA CONFORME TERMO DE REFERÊNCIA..</t>
  </si>
  <si>
    <t>PINTURA COM TINTA ESMALTE SINTETICO PREMIUM DE DUPLA ACAO  PULVERIZADA SOBRE SUPERFÍCIES METÁLICAS EXECUTADO EM OBRA (02 DEMÃOS)CONFORME TERMO DE REFERÊNCIA..</t>
  </si>
  <si>
    <t>TRAMA DE AÇO COMPOSTA POR TERÇAS PARA TELHADOS DE ATÉ 2 ÁGUAS PARA TELHA  TERMOACÚSTICA CONFORME TERMO DE REFERÊNCIA.</t>
  </si>
  <si>
    <t>FORNECIMENTO E INTALAÇÃO DE ESTRUTURA TRELIÇADA DE COBERTURA, COM LIGAÇÕES SOLDADAS, INCLUSOS PERFIS METÁLICOS E CHAPAS METÁLICAS CONFORME TERMO DE REFERÊNCIA.</t>
  </si>
  <si>
    <t>FORNECIMENTO E INSTALAÇÃO DE VARÃO DE ACORAGEM EM AÇO GALVANIZADO CA-25 ATRAVÉS DE CHUMBAMENTO QUÍMICO CONFORME TERMO DE REFERÊNCIA.</t>
  </si>
  <si>
    <t>PERFIL EM CHAPA VIRADA DE AÇO GALVANIZADO, INCLUINDO TODO O MATERIAL DE FIXAÇÃO, CONFORME TERMO DE REFERÊNCIA.</t>
  </si>
  <si>
    <t>LOCAÇÃO DE CAÇAMBA ESTACIONÁRIA, INCLUSIVE CARREGAMENTO MANUAL DE MATERIAL ESCAVADO OU ENTULHO CONFORME TERMO DE REFERÊNCIA.</t>
  </si>
  <si>
    <t>REMOÇÃO DE CALHA DE DESCIDA DE MATERIAIS CONFORME TERMO DE REFERÊNCIA.</t>
  </si>
  <si>
    <t>LIMPEZA FINAL DA COBERTA CONFORME TERMO DE REFERÊNCIA.</t>
  </si>
  <si>
    <t>LIMPEZA FINAL DE OBRA, COM VARRIÇÃO E PANO ÚMIDO CONFORME TERMO DE REFERÊNCIA.</t>
  </si>
  <si>
    <t>APLICAÇÃO E LIXAMENTO DE MASSA ACRÍLICA EM PAREDES, DUAS DEMÃOS CONFORME TERMO DE REFERÊNCIA.</t>
  </si>
  <si>
    <t>EMBOÇO EM ARGAMASSA TRAÇO 1:2:8, PREPARO MANUAL, APLICADO MANUALMENTE EM FACES INTERNAS DE PAREDES, PARA AMBIENTE COM ÁREA MENOR QUE 5M2, ESPESSURA DE 10MM, COM EXECUÇÃO DE TALISCAS CONFORME TERMO DE REFERÊNCIA.</t>
  </si>
  <si>
    <t>CHAPISCO APLICADO EM ALVENARIA COM COLHER DE PEDREIRO, ARGAMASSA TRAÇO 1:3, COM PREPARO MANUAL CONFORME TERMO DE REFERÊNCIA.</t>
  </si>
  <si>
    <t>APLICACAO MANUAL DE ESTUQUE E PREPARO DE PASTA CONFORME TERMO DE REFERÊNCIA.</t>
  </si>
  <si>
    <t>FUNDO SELADOR ACRÍLICO, APLICAÇÃO MANUAL EM PAREDE, UMA DEMÃO CONFORME TERMO DE REFERÊNCIA.</t>
  </si>
  <si>
    <t>DEMOLIÇÃO DE DE REBOCO EM PAREDES CONFORME TERMO DE REFERÊNCIA.</t>
  </si>
  <si>
    <t>INSTALAÇÃO DAS LUMINÁRIAS EXISTENTES REAPREOVEITADAS CONFORME TERMO DE REFERÊNCIA.</t>
  </si>
  <si>
    <t>TRANSPORTE HORIZONTAL MANUAL DE DE LUMINÁRIA, CONSIDERANDO A REMOÇÃO E REINSTALAÇÃO CONFORME TERMO DE REFERÊNCIA.</t>
  </si>
  <si>
    <t>REMOÇÃO MANUAL DE LUMINÁRIA  COM REAPROVEITAMENTO, INCLUSIVE AFASTAMENTO E EMPILHAMENTO, EXCLUSIVE TRANSPORTE CONFORME TERMO DE REFERÊNCIA.</t>
  </si>
  <si>
    <t>TRANSPORTE HORIZONTAL MANUAL DE DE FORRO EM PLACAS METÁLICAS, CONSIDERANDO A REMOÇÃO E REINSTALAÇÃO CONFORME TERMO DE REFERÊNCIA.</t>
  </si>
  <si>
    <t>FORNECIMENTO E INSTALAÇÃO DE CALHA DE DESCIDA DE MATERIAIS OU ENTULHOS, EM TELHAS METÁLICAS CONFORME TERMO DE REFERÊNCIA.</t>
  </si>
  <si>
    <t>DEMOLIÇÃO MANUAL DE CHAPIM EM CONCRETO ARMADO CONFORME TERMO DE REFERÊNCIA.</t>
  </si>
  <si>
    <t>RETIRADA COM APROVEITAMENTO E EMPILHAMENTO DE TELHAS METÁLICAS CONFORME TERMO DE REFERÊNCIA.</t>
  </si>
  <si>
    <t>FORNECIMENTO E INSTALAÇÃO DE LINHA DE VIDA PARA SERVIÇOS EM ALTURA, DE ACORDO COM  A NORMA CONFORME TERMO DE REFERÊNCIA.</t>
  </si>
  <si>
    <t>CERQUITE TIPO TELA PLÁSTICA COM SUPORTE MÓVEL FIXO EM BLOCO DE CONCRETO CONFORME TERMO DE REFERÊNCIA.</t>
  </si>
  <si>
    <t>REMOÇÃO DE TAPUME EM TELHAS METÁLICAS DE FORMA MANUAL CONFORME TERMO DE REFERÊNCIA.</t>
  </si>
  <si>
    <t xml:space="preserve">MONTAGEM E DESMONTAGEM DE ANDAIME TUBULAR TIPO "TORRE" (EXCLUSIVE ANDAIME E LIMPEZA) CONFORME TERMO DE REFERÊNCIA. </t>
  </si>
  <si>
    <t>LOCACAO DE ANDAIME METALICO TUBULAR DE ENCAIXE, TIPO DE TORRE, CADA PAINEL COM LARGURA DE 1 ATE 1,5 M E ALTURA DE *1,00* M, INCLUINDO DIAGONAL, BARRAS DE LIGACAO, SAPATAS OU RODIZIOS E DEMAIS ITENS NECESSARIOS A MONTAGEM (NAO INCLUI INSTALACAO)CONFORME TERMO DE REFERÊNCIA.</t>
  </si>
  <si>
    <t>COBERTURA DE EQUIPAMENTOS COM LONA PLÁSTICA PRETA PARA PROTEÇÃO CONFORME TERMO DE REFERÊNCIA.</t>
  </si>
  <si>
    <t>REATERRO MANUAL DE TANQUE SÉPTICO COM SOQUETECONFORME TERMO DE REFERÊNCIA.</t>
  </si>
  <si>
    <t>LIMPEZA DE TANQUE SÉPTICO ATRAVÉS DE SUCÇÃO CONFORME TERMO DE REFERÊNCIA.</t>
  </si>
  <si>
    <t>FORNECIMENTO E INSTALAÇÃO DE PLACA DE SINALIZAÇÃO E ADVERTÊNCIA EM CHAPA DE AÇO GALVANIZADO COM PINTURA REFLETIVA 50 X 50 CM CONFORME TERMO DE REFERÊNCIA.</t>
  </si>
  <si>
    <t>FORNECIMENTO E INSTALAÇÃO DE PLACA DE OBRA EM CHAPA DE AÇO GALVANIZADO E ESTRUTURA EM MADEIRA CONFORME TERMO DE REFERÊNCIA.</t>
  </si>
  <si>
    <t>INSTALAÇÃO DE ENTRADA DE ENERGIA ELÉTRICA PARA O CANTEIRO DE OBRAS CONFORME TERMO DE REFERÊNCIA.</t>
  </si>
  <si>
    <r>
      <t xml:space="preserve">LOCACAO DE CONTAINER 2,30 X 4,30 M, ALT. 2,50 M, </t>
    </r>
    <r>
      <rPr>
        <b/>
        <sz val="11"/>
        <rFont val="Arial"/>
        <family val="2"/>
      </rPr>
      <t>PARA SANITARIO</t>
    </r>
    <r>
      <rPr>
        <sz val="11"/>
        <rFont val="Arial"/>
        <family val="2"/>
      </rPr>
      <t>, COM MOBILIÁRIO, COM 3 BACIAS, 4 CHUVEIROS, 1 LAVATORIO E 1 MICTORIO CONFORME TERMO DE REFERÊNCIA.</t>
    </r>
  </si>
  <si>
    <r>
      <t>CONTAINER</t>
    </r>
    <r>
      <rPr>
        <b/>
        <sz val="11"/>
        <rFont val="Arial"/>
        <family val="2"/>
      </rPr>
      <t xml:space="preserve"> ALMOXARIFADO</t>
    </r>
    <r>
      <rPr>
        <sz val="11"/>
        <rFont val="Arial"/>
        <family val="2"/>
      </rPr>
      <t>, DE *2,40* X *6,00* M, PADRAO SIMPLES, SEM REVESTIMENTO E SEM DIVISORIAS INTERNOS E SEM SANITARIO, PARA USO EM CANTEIRO DE OBRAS CONFORME TERMO DE REFERÊNCIA.</t>
    </r>
  </si>
  <si>
    <r>
      <t>LOCACAO DE CONTAINER 2,30 X 6,00 M, ALT. 2,50 M, COM 1 SANITARIO,</t>
    </r>
    <r>
      <rPr>
        <b/>
        <sz val="11"/>
        <rFont val="Arial"/>
        <family val="2"/>
      </rPr>
      <t xml:space="preserve"> PARA ESCRITORIO</t>
    </r>
    <r>
      <rPr>
        <sz val="11"/>
        <rFont val="Arial"/>
        <family val="2"/>
      </rPr>
      <t>, COMPLETO, SEM DIVISORIAS INTERNAS  COM MOBILIÁRIO(NAO INCLUI MOBILIZACAO/DESMOBILIZACAO)CONFORME TERMO DE REFERÊNCIA.</t>
    </r>
  </si>
  <si>
    <t>INSTALAÇÃO E FORNECIMENTO DE TAPUME COM TELHAS METÁLICAS CONFORME TERMO DE REFERÊNCIA.</t>
  </si>
  <si>
    <t>LIMPEZA MANUAL  DE VEGETAÇÃO EM TERRENO COM ENXADA CONFORME TERMO DE REFERÊNCIA.</t>
  </si>
  <si>
    <t>ART/RRT DE EXECUÇÃO CONFORME TERMO DE REFERÊNCIA.</t>
  </si>
  <si>
    <t>PROGRAMA DE CONTROLE MÉDICO DE SAÚDE OCUPACIONAL (PCMSO)CONFORME TERMO DE REFERÊNCIA.</t>
  </si>
  <si>
    <t>PROGRAMA DE GERENCIAMENTO DE RISCOS (PGR)CONFORME TERMO DE REFERÊNCIA..</t>
  </si>
  <si>
    <t>CARGA, MANOBRA E DESCARGA EM CAMINHÃO GUINDAUTO DE MATERIAIS, EQUIPAMENTOS CONFORME TERMO DE REFERÊNCIA.</t>
  </si>
  <si>
    <t>01 h/ 30</t>
  </si>
  <si>
    <t>2h/</t>
  </si>
  <si>
    <t>ENGENHEIRO CIVIL ADN</t>
  </si>
  <si>
    <t>ENCARREGADO  ADN</t>
  </si>
  <si>
    <t>TÉCNICO SEGURANÇA DO TRABALHO  ADN</t>
  </si>
  <si>
    <t>ELETROTÉCNICO  ADN</t>
  </si>
  <si>
    <t>SERVENTE  ADN</t>
  </si>
  <si>
    <t>AJUDANTE DE ESTRUTURA METÁLICA  ADN</t>
  </si>
  <si>
    <t>MONTADOR DE ESTRUTURA METÁLICA  ADN</t>
  </si>
  <si>
    <t>SOLDADOR  ADN</t>
  </si>
  <si>
    <t>PINTOR  ADN</t>
  </si>
  <si>
    <t>TELHADISTA  ADN</t>
  </si>
  <si>
    <t>MONTADOR DE ESTRUTURA METÁLICA ADN</t>
  </si>
  <si>
    <t>SERVENTE ADN</t>
  </si>
  <si>
    <t>GUINDAUTO HIDRÁULICO, CAPACIDADE MÁXIMA DE CARGA 6200 KG, MOMENTO MÁXIMO DE CARGA 11,7 TM, ALCANCE MÁXIMO HORIZONTAL 9,70 M, INCLUSIVE CAMINHÃO TOCO PBT 16.000 KG, POTÊNCIA DE 189 CV - CHP DIURNO. AF_06/2014TOCO PBT 16.000 KG, POTÊNCIA DE 189 CV - CHP DIURNO. AF_06/2014</t>
  </si>
  <si>
    <t>8.6.1</t>
  </si>
  <si>
    <t>8.6.2</t>
  </si>
  <si>
    <t>4.7.1</t>
  </si>
  <si>
    <t>4.7.2</t>
  </si>
  <si>
    <t>CPU 059</t>
  </si>
  <si>
    <t>i</t>
  </si>
  <si>
    <t>TELHADISTA ADN</t>
  </si>
  <si>
    <t>SEVENTE ADN</t>
  </si>
  <si>
    <t>REMOÇÃO E REINSTALAÇÃO DE PAINÉIS DIVISÓRIAS, COM REAPROVEITAMENTO CONFORME TERMO DE REFERÊNCIA.</t>
  </si>
  <si>
    <t>LIMPEZA DO SISTEMA DE COLETA DE ÁGUAS PLUVIAIS (TUBOS/CXS COLETORAS, CONFORME TERMO DE REFERÊNCIA.</t>
  </si>
  <si>
    <t>APLICAÇÃO MANUAL DE PINTURA TINTA 100% ACRÍLICA EM PAREDES, 2 DEMÃOS CONFORME TERMO DE REFERÊNCIA.</t>
  </si>
  <si>
    <t>INSTALAÇÃO DE FORRO METÁLICO REAPROVEITADO E ESTR. DE FIXAÇÃO CONFORME TERMO DE REFERÊNCIA.</t>
  </si>
  <si>
    <t>DNIT 04/25</t>
  </si>
  <si>
    <t>AJUDANTE DE CARPINTEIRO ADN</t>
  </si>
  <si>
    <t>CARPINTEIRO DE FORMAS ADN</t>
  </si>
  <si>
    <t>FORNECIMENTO E INTALAÇÃO DE ESTRUTURA TRELIÇADA DE COBERTURA, COM LIGAÇÕES SOLDADAS, INCLUSOS PERFIS METÁLICOS E CHAPAS METÁLICAS  SERVIÇO NOTURNO</t>
  </si>
  <si>
    <t>FORNECIMENTO E INTALAÇÃO DE PERFIS METÁLICOS  SERVIÇO NOTURNO</t>
  </si>
  <si>
    <t>TRANSPORTE HORIZ. DE ENTULHO EM CARRINHO DE MAO QQ DISTANCIA  SERVIÇO NOTURNO</t>
  </si>
  <si>
    <t>LIMPEZA FINAL DA OBRA COM VARRIÇÃO E PANO ÚMIDO  SERVIÇO NOTURNO</t>
  </si>
  <si>
    <t>COBERTURA DE EQUIPAMENTOS COM LONA PLÁSTICA PRETA PARA PROTEÇÃO  SERVIÇO NOTURNO</t>
  </si>
  <si>
    <t>INSTALAÇÃO E DESINSTALAÇÃO MECANIZADA DE MÓDULO HABITÁVEL/CONTAINER CONFORME TERMO DE REFERÊNCIA.</t>
  </si>
  <si>
    <t>EXECUÇÃO DE APOIOS PARA MÓDULOS HABITÁVEIS/CONTAINER CONFORME TERMO DE REFERÊNCIA.</t>
  </si>
  <si>
    <t xml:space="preserve"> </t>
  </si>
  <si>
    <r>
      <t>Largura da Coberta:</t>
    </r>
    <r>
      <rPr>
        <sz val="11"/>
        <color theme="1"/>
        <rFont val="Calibri"/>
        <family val="2"/>
        <scheme val="minor"/>
      </rPr>
      <t xml:space="preserve"> 10,20 m</t>
    </r>
  </si>
  <si>
    <r>
      <t>2. Telhas na largura da coberta:</t>
    </r>
    <r>
      <rPr>
        <sz val="11"/>
        <color theme="1"/>
        <rFont val="Calibri"/>
        <family val="2"/>
        <scheme val="minor"/>
      </rPr>
      <t xml:space="preserve"> Como as telhas têm 1 m de largura, e a largura da coberta é de 10,20m, você precisará de: 10,42m/1m/telha=10,42 telhas = </t>
    </r>
    <r>
      <rPr>
        <b/>
        <sz val="11"/>
        <color theme="1"/>
        <rFont val="Calibri"/>
        <family val="2"/>
        <scheme val="minor"/>
      </rPr>
      <t>11 telhas</t>
    </r>
    <r>
      <rPr>
        <sz val="11"/>
        <color theme="1"/>
        <rFont val="Calibri"/>
        <family val="2"/>
        <scheme val="minor"/>
      </rPr>
      <t xml:space="preserve"> na largura.</t>
    </r>
  </si>
  <si>
    <t>SINAPI 97557 + 94216</t>
  </si>
  <si>
    <t>CPU 060</t>
  </si>
  <si>
    <t>CPU 061</t>
  </si>
  <si>
    <t>PINTOR ADN</t>
  </si>
  <si>
    <t>SINAPI 94227</t>
  </si>
  <si>
    <t>CPU 062</t>
  </si>
  <si>
    <t>CPU 063</t>
  </si>
  <si>
    <t>4.5.1</t>
  </si>
  <si>
    <t>4.5.2</t>
  </si>
  <si>
    <t>TRANSPORTE HORIZONTAL MANUAL, DE TELHA METÁLICA TERMOACÚSTICA CONFORME TERMO DE REFERÊNCIAINCLUSO ACESSÓRIOS DE FIXAÇÃO E IÇAMENTO, CONFORME TERMO DE REFERÊNCIA.</t>
  </si>
  <si>
    <t>PERFILOR</t>
  </si>
  <si>
    <t>REGIONAL</t>
  </si>
  <si>
    <t>COT 17</t>
  </si>
  <si>
    <t>TELHA METÁLICA TERMOACÚSTICA, DO TIPO ISOTELHA, PERFIL TRAPEZOIDAL, EM AÇO GALVALUME, PRÉ-PINTADO, COM FACE SUPERIOR E INFERIOR CROMATIZADA COM PRIMER EPOXI E ACABAMENTO COM PINTURA EM POLIÉSTER, NÚCLEO EM PIR AP (POLIISOCIANURATO DE ALTA PERFOMANCE) DENSIDADE MÉDIA DE 25 À 35 KG/M³ E CONDUTIVIDADE TÉRMICA DE 0,022 W/M.K, CLASSIFICAÇÃO IIA NA INSTRUÇÃO TÉCNICA Nº10 DO CORPO DE BOMBEIROS, CONFORME DECRETO ESTADUAL N° 63.911 AS DEMAIS INFORMAÇÕES ESTÃO DESCRITAS NO CADERNO DE ESPECIFICAÇÕES DA CBTU</t>
  </si>
  <si>
    <t>ACAB TRAPEZOIDAL C/P TP-40 PIR 3TP 50MM-RAL7035 0,50.</t>
  </si>
  <si>
    <t>FORNECIMENTO E INSTALAÇÃO DE CUMEEIRA SHED DENTADA PERFIL TRAPEZOIDAL 40, EM ACO REVESTIDO EM LIGA DE ALUMINIO (GALVALUME) SEM PINTURA, E = 0,5 MM, INCLUSO ACESSÓRIOS DE FIXAÇÃO E IÇAMENTO, CONFORME TERMO DE REFERÊNCIA</t>
  </si>
  <si>
    <t>TELHAMENTO COM FORNECIMENTO DE TELHA METÁLICA TERMOACÚSTICA, DO TIPO ISOTELHA, PERFIL TRAPEZOIDAL, EM AÇO GALVALUME, PRÉ-PINTADO, COM FACE SUPERIOR E INFERIOR CROMATIZADA COM PRIMER EPOXI E ACABAMENTO COM PINTURA EM POLIÉSTER, NÚCLEO EM PIR AP (POLIISOCIANURATO DE ALTA PERFOMANCE) DENSIDADE MÉDIA DE 25 À 35 KG/M³ E CONDUTIVIDADE TÉRMICA DE 0,022 W/M.K, CLASSIFICAÇÃO IIA NA INSTRUÇÃO TÉCNICA Nº10 DO CORPO DE BOMBEIROS, CONFORME DECRETO ESTADUAL N° 63.911 NCLUSO ACESSÓRIOS DE FIXAÇÃO E IÇAMENTOAS DEMAIS INFORMAÇÕES ESTÃO DESCRITAS NO CADERNO DE ESPECIFICAÇÕES DA CBTU</t>
  </si>
  <si>
    <t>TELHA METÁLICA TERMOACÚSTICA, DO TIPO ISOTELHA, PERFIL TRAPEZOIDAL, EM AÇO GALVALUME, PRÉ-PINTADO, COM FACE SUPERIOR E INFERIOR CROMATIZADA COM PRIMER EPOXI E ACABAMENTO COM PINTURA EM POLIÉSTER, NÚCLEO EM PIR AP (POLIISOCIANURATO DE ALTA PERFOMANCE) DENSIDADE MÉDIA DE 25 À 35 KG/M³ E CONDUTIVIDADE TÉRMICA DE 0,022 W/M.K, CLASSIFICAÇÃO IIA NA INSTRUÇÃO TÉCNICA Nº10 DO CORPO DE BOMBEIROS, CONFORME DECRETO ESTADUAL N° 63.911 AS DEMAIS INFORMAÇÕES ESTÃO DESCRITAS NO CADERNO DE ESPECIFICAÇÕES DA CBTU, INCLUSO IÇAMENTO</t>
  </si>
  <si>
    <t>TELHA METÁLICA TERMOACÚSTICA, DO TIPO ISOTELHA, PERFIL TRAPEZOIDAL, EM AÇO GALVALUME, PRÉ-PINTADO, COM FACE SUPERIOR E INFERIOR CROMATIZADA COM PRIMER EPOXI E ACABAMENTO COM PINTURA EM POLIÉSTER, NÚCLEO EM PIR AP (POLIISOCIANURATO DE ALTA PERFOMANCE) DENSIDADE MÉDIA DE 25 À 35 KG/M³ E CONDUTIVIDADE TÉRMICA DE 0,022 W/M.K, CLASSIFICAÇÃO IIA NA INSTRUÇÃO TÉCNICA Nº10 DO CORPO DE BOMBEIROS, CONFORME DECRETO ESTADUAL N° 63.911 INCLUSO IÇAMENTO AS DEMAIS INFORMAÇÕES ESTÃO DESCRITAS NO CADERNO DE ESPECIFICAÇÕES DA CBTU</t>
  </si>
  <si>
    <t>RUFOS METÁLICOS LATERAIS SUPERIOR PARA ALVENARIA - PERFIL ESPECIAL - RAL7035/RAL7035</t>
  </si>
  <si>
    <t xml:space="preserve">FORNECIMENTO E INSTALAÇÃORUFOS METÁLICOS LATERAIS SUPERIOR PARA ALVENARIA - PERFIL ESPECIAL - RAL7035/RAL7035 INCLUINDO FIXAÇÕES E IÇAMENTO CONFORME TERMO DE REFERÊNCIA
</t>
  </si>
  <si>
    <t>ACAB TRAPEZOIDAL C/P TP-40 PIR 3TP 50MM-RAL7035 0,50.INCLUSO TRANSPORTE VERTICAL. AF_07/2019INCLUSO ACESSÓRIOS DE FIXAÇÃO E IÇAMENTO, CONFORME TERMO DE REFERÊNCIA</t>
  </si>
  <si>
    <t>considerando uma base de 0,3x0,3x0,1x2/2,4=0,0075m³</t>
  </si>
  <si>
    <t>considrando para essa base 0,3x0,1x4x2/2,4=0,1 m²/m²</t>
  </si>
  <si>
    <t>PLATAFORMA DE PROTEÇÃO PARA COLETA DE RESÍDUOS COM ESTRUTURA METÁLICA E TRAMA DE MADEIRA FORRADA EM PAINEL COMPENSADO - 2 MONTAGENS POR OBRA CONFORME TERMO DE REFERÊNCIA.</t>
  </si>
  <si>
    <t>REMOÇÃO MANUAL DE FORRO DE PLACAS (GESSO, MINERAL, FIBRA, ISOPOR, COLMEIA, PVC, ETC.), COM REAPROVEITAMENTO, INCLUSIVE AFASTAMENTO E EMPILHAMENTO, EXCLUSIVE DEMOLIÇÃO DA ESTRUTURA DE SUSTENTAÇÃO, TRANSPORTE E RETIRADA DO MATERIAL REMOVIDO NÃO REAPROVEITÁVEL</t>
  </si>
  <si>
    <t>CPU 064</t>
  </si>
  <si>
    <t>ED 48460</t>
  </si>
  <si>
    <t>TRANSPORTE HORIZONTAL COM JERICA DE 60 L, DE MASSA/ GRANEL </t>
  </si>
  <si>
    <t>GUINDAUTO HIDRÁULICO, CAPACIDADE MÁXIMA DE CARGA 3300 KG, MOMENTO MÁXIMO DE CARGA 5,8 TM, ALCANCE MÁXIMO HORIZONTAL 7,60 M, INCLUSIVE CAMINHÃO TOCO PBT 16.000 KG E CARGA , MANOBRA E DESCARGA CONFORME TERMO DE REFERÊNCIA.</t>
  </si>
  <si>
    <t>07/2025</t>
  </si>
  <si>
    <t>12/08/2025</t>
  </si>
  <si>
    <t>INVERSOR DE SOLDA MONOFÁSICO DE 160 A, POTÊNCIA DE 7000 W, TENSÃO DE 220 V, TURBO VENTILADO, PROTEÇÃO POR TERMOSTATO, PARA ELETRODOS DE 2,0 A 4,0 MM - CHI DIURNO. AF_06/2018</t>
  </si>
  <si>
    <t>INVERSOR DE SOLDA MONOFÁSICO DE 160 A, POTÊNCIA DE 7000 W, TENSÃO DE 220 V, TURBO VENTILADO, PROTEÇÃO POR TERMOSTATO, PARA ELETRODOS DE 2,0 A 4,0 MM - CHP DIURNO. AF_06/2018</t>
  </si>
  <si>
    <t>INVERSOR DE SOLDA MONOFÁSICO DE 160 A, POTÊNCIA DE 7000 W, TENSÃO DE 220 V, TURBO VENTILADO, PROTEÇÃO POR TERMOSTATO, PARA ELETRODOS DE 2,0 A 4,0 MM - DEPRECIAÇÃO. AF_06/2018</t>
  </si>
  <si>
    <t>INVERSOR DE SOLDA MONOFÁSICO DE 160 A, POTÊNCIA DE 7000 W, TENSÃO DE 220 V, TURBO VENTILADO, PROTEÇÃO POR TERMOSTATO, PARA ELETRODOS DE 2,0 A 4,0 MM - JUROS. AF_06/2018</t>
  </si>
  <si>
    <t>INVERSOR DE SOLDA MONOFÁSICO DE 160 A, POTÊNCIA DE 7000 W, TENSÃO DE 220 V, TURBO VENTILADO, PROTEÇÃO POR TERMOSTATO, PARA ELETRODOS DE 2,0 A 4,0 MM - MANUTENÇÃO. AF_06/2018</t>
  </si>
  <si>
    <t>INVERSOR DE SOLDA MONOFÁSICO DE 160 A, POTÊNCIA DE 7000 W, TENSÃO DE 220 V, TURBO VENTILADO, PROTEÇÃO POR TERMOSTATO, PARA ELETRODOS DE 2,0 A 4,0 MM - MATERIAIS NA OPERAÇÃO. AF_06/2018</t>
  </si>
  <si>
    <t>CABO DE COBRE ISOLADO, 10 MM², ANTI-CHAMA 450/750 V, INSTALADO EM ELETROCALHA OU PERFILADO - FORNECIMENTO E INSTALAÇÃO. AF_07/2025</t>
  </si>
  <si>
    <t>CABO DE COBRE ISOLADO, 16 MM², ANTI-CHAMA 450/750 V, INSTALADO EM ELETROCALHA OU PERFILADO - FORNECIMENTO E INSTALAÇÃO. AF_07/2025</t>
  </si>
  <si>
    <t>CABO DE COBRE ISOLADO, 25 MM², ANTI-CHAMA 450/750 V, INSTALADO EM ELETROCALHA OU PERFILADO - FORNECIMENTO E INSTALAÇÃO. AF_07/2025</t>
  </si>
  <si>
    <t>CAIXA DE PROTEÇÃO PARA MEDIDOR MONOFÁSICO DE EMBUTIR - FORNECIMENTO E INSTALAÇÃO. AF_07/2025</t>
  </si>
  <si>
    <t>CONTATOR TRIPOLAR I NOMIMAL 95A - FORNECIMENTO E INSTALAÇÃO. AF_07/2025</t>
  </si>
  <si>
    <t>CONTATOR TRIPOLAR I NOMINAL 12A - FORNECIMENTO E INSTALAÇÃO. AF_07/2025</t>
  </si>
  <si>
    <t>CONTATOR TRIPOLAR I NOMINAL 22A - FORNECIMENTO E INSTALAÇÃO. AF_07/2025</t>
  </si>
  <si>
    <t>CONTATOR TRIPOLAR I NOMINAL 38A - FORNECIMENTO E INSTALAÇÃO. AF_07/2025</t>
  </si>
  <si>
    <t>COTOVELO PARA BARRAMENTO BLINDADO, 1000A - FORNECIMENTO E INSTALAÇÃO. AF_07/2025</t>
  </si>
  <si>
    <t>COTOVELO PARA BARRAMENTO BLINDADO, 1250A - FORNECIMENTO E INSTALAÇÃO. AF_07/2025</t>
  </si>
  <si>
    <t>COTOVELO PARA BARRAMENTO BLINDADO, 1600A - FORNECIMENTO E INSTALAÇÃO. AF_07/2025</t>
  </si>
  <si>
    <t>COTOVELO PARA BARRAMENTO BLINDADO, 2000A - FORNECIMENTO E INSTALAÇÃO. AF_07/2025</t>
  </si>
  <si>
    <t>COTOVELO PARA BARRAMENTO BLINDADO, 2500A - FORNECIMENTO E INSTALAÇÃO. AF_07/2025</t>
  </si>
  <si>
    <t>COTOVELO PARA BARRAMENTO BLINDADO, 250A - FORNECIMENTO E INSTALAÇÃO. AF_07/2025</t>
  </si>
  <si>
    <t>COTOVELO PARA BARRAMENTO BLINDADO, 350A - FORNECIMENTO E INSTALAÇÃO. AF_07/2025</t>
  </si>
  <si>
    <t>COTOVELO PARA BARRAMENTO BLINDADO, 450A - FORNECIMENTO E INSTALAÇÃO. AF_07/2025</t>
  </si>
  <si>
    <t>COTOVELO PARA BARRAMENTO BLINDADO, 550A - FORNECIMENTO E INSTALAÇÃO. AF_07/2025</t>
  </si>
  <si>
    <t>COTOVELO PARA BARRAMENTO BLINDADO, 630A - FORNECIMENTO E INSTALAÇÃO. AF_07/2025</t>
  </si>
  <si>
    <t>DISJUNTOR BAIXA TENSÃO TRIPOLAR A SECO 800A/600V - FORNECIMENTO E INSTALAÇÃO. AF_07/2025</t>
  </si>
  <si>
    <t>DISJUNTOR BIPOLAR DR 63A - FORNECIMENTO E INSTALAÇÃO. AF_07/2025</t>
  </si>
  <si>
    <t>DISJUNTOR BIPOLAR TIPO DIN, CORRENTE NOMINAL DE 10A - FORNECIMENTO E INSTALAÇÃO. AF_07/2025</t>
  </si>
  <si>
    <t>DISJUNTOR BIPOLAR TIPO DIN, CORRENTE NOMINAL DE 16A - FORNECIMENTO E INSTALAÇÃO. AF_07/2025</t>
  </si>
  <si>
    <t>DISJUNTOR BIPOLAR TIPO DIN, CORRENTE NOMINAL DE 20A - FORNECIMENTO E INSTALAÇÃO. AF_07/2025</t>
  </si>
  <si>
    <t>DISJUNTOR BIPOLAR TIPO DIN, CORRENTE NOMINAL DE 25A - FORNECIMENTO E INSTALAÇÃO. AF_07/2025</t>
  </si>
  <si>
    <t>DISJUNTOR BIPOLAR TIPO DIN, CORRENTE NOMINAL DE 32A - FORNECIMENTO E INSTALAÇÃO. AF_07/2025</t>
  </si>
  <si>
    <t>DISJUNTOR BIPOLAR TIPO DIN, CORRENTE NOMINAL DE 40A - FORNECIMENTO E INSTALAÇÃO. AF_07/2025</t>
  </si>
  <si>
    <t>DISJUNTOR BIPOLAR TIPO DIN, CORRENTE NOMINAL DE 50A - FORNECIMENTO E INSTALAÇÃO. AF_07/2025</t>
  </si>
  <si>
    <t>DISJUNTOR BIPOLAR TIPO DR, CORRENTE NOMINAL DE 25A - FORNECIMENTO E INSTALAÇÃO. AF_07/2025</t>
  </si>
  <si>
    <t>DISJUNTOR BIPOLAR TIPO DR, CORRENTE NOMINAL DE 40A - FORNECIMENTO E INSTALAÇÃO. AF_07/2025</t>
  </si>
  <si>
    <t>DISJUNTOR BIPOLAR TIPO NEMA, CORRENTE NOMINAL DE 10 ATÉ 50A - FORNECIMENTO E INSTALAÇÃO. AF_07/2025</t>
  </si>
  <si>
    <t>DISJUNTOR MONOPOLAR TIPO DIN, CORRENTE NOMINAL DE 10A - FORNECIMENTO E INSTALAÇÃO. AF_07/2025</t>
  </si>
  <si>
    <t>DISJUNTOR MONOPOLAR TIPO DIN, CORRENTE NOMINAL DE 16A - FORNECIMENTO E INSTALAÇÃO. AF_07/2025</t>
  </si>
  <si>
    <t>DISJUNTOR MONOPOLAR TIPO DIN, CORRENTE NOMINAL DE 20A - FORNECIMENTO E INSTALAÇÃO. AF_07/2025</t>
  </si>
  <si>
    <t>DISJUNTOR MONOPOLAR TIPO DIN, CORRENTE NOMINAL DE 25A - FORNECIMENTO E INSTALAÇÃO. AF_07/2025</t>
  </si>
  <si>
    <t>DISJUNTOR MONOPOLAR TIPO DIN, CORRENTE NOMINAL DE 32A - FORNECIMENTO E INSTALAÇÃO. AF_07/2025</t>
  </si>
  <si>
    <t>DISJUNTOR MONOPOLAR TIPO DIN, CORRENTE NOMINAL DE 40A - FORNECIMENTO E INSTALAÇÃO. AF_07/2025</t>
  </si>
  <si>
    <t>DISJUNTOR MONOPOLAR TIPO DIN, CORRENTE NOMINAL DE 50A - FORNECIMENTO E INSTALAÇÃO. AF_07/2025</t>
  </si>
  <si>
    <t>DISJUNTOR MONOPOLAR TIPO NEMA, CORRENTE NOMINAL DE 10 ATÉ 30A - FORNECIMENTO E INSTALAÇÃO. AF_07/2025</t>
  </si>
  <si>
    <t>DISJUNTOR MONOPOLAR TIPO NEMA, CORRENTE NOMINAL DE 35 ATÉ 50A - FORNECIMENTO E INSTALAÇÃO. AF_07/2025</t>
  </si>
  <si>
    <t>DISJUNTOR TERMOMAGNÉTICO TRIPOLAR, CORRENTE NOMINAL DE 125A - FORNECIMENTO E INSTALAÇÃO. AF_07/2025</t>
  </si>
  <si>
    <t>DISJUNTOR TERMOMAGNÉTICO TRIPOLAR, CORRENTE NOMINAL DE 200A - FORNECIMENTO E INSTALAÇÃO. AF_07/2025</t>
  </si>
  <si>
    <t>DISJUNTOR TERMOMAGNÉTICO TRIPOLAR, CORRENTE NOMINAL DE 250A - FORNECIMENTO E INSTALAÇÃO. AF_07/2025</t>
  </si>
  <si>
    <t>DISJUNTOR TERMOMAGNÉTICO TRIPOLAR, CORRENTE NOMINAL DE 400A - FORNECIMENTO E INSTALAÇÃO. AF_07/2025</t>
  </si>
  <si>
    <t>DISJUNTOR TERMOMAGNÉTICO TRIPOLAR, CORRENTE NOMINAL DE 600A - FORNECIMENTO E INSTALAÇÃO. AF_07/2025</t>
  </si>
  <si>
    <t>DISJUNTOR TETRAPOLAR TIPO DR, CORRENTE NOMINAL DE 25A - FORNECIMENTO E INSTALAÇÃO. AF_07/2025</t>
  </si>
  <si>
    <t>DISJUNTOR TETRAPOLAR TIPO DR, CORRENTE NOMINAL DE 40A - FORNECIMENTO E INSTALAÇÃO. AF_07/2025</t>
  </si>
  <si>
    <t>DISJUNTOR TRIPOLAR DIN 63A - FORNECIMENTO E INSTALAÇÃO. AF_07/2025</t>
  </si>
  <si>
    <t>DISJUNTOR TRIPOLAR DIN 80A - FORNECIMENTO E INSTALAÇÃO. AF_07/2025</t>
  </si>
  <si>
    <t>DISJUNTOR TRIPOLAR TIPO DIN, CORRENTE NOMINAL DE 10A - FORNECIMENTO E INSTALAÇÃO. AF_07/2025</t>
  </si>
  <si>
    <t>DISJUNTOR TRIPOLAR TIPO DIN, CORRENTE NOMINAL DE 16A - FORNECIMENTO E INSTALAÇÃO. AF_07/2025</t>
  </si>
  <si>
    <t>DISJUNTOR TRIPOLAR TIPO DIN, CORRENTE NOMINAL DE 20A - FORNECIMENTO E INSTALAÇÃO. AF_07/2025</t>
  </si>
  <si>
    <t>DISJUNTOR TRIPOLAR TIPO DIN, CORRENTE NOMINAL DE 25A - FORNECIMENTO E INSTALAÇÃO. AF_07/2025</t>
  </si>
  <si>
    <t>DISJUNTOR TRIPOLAR TIPO DIN, CORRENTE NOMINAL DE 32A - FORNECIMENTO E INSTALAÇÃO. AF_07/2025</t>
  </si>
  <si>
    <t>DISJUNTOR TRIPOLAR TIPO DIN, CORRENTE NOMINAL DE 40A - FORNECIMENTO E INSTALAÇÃO. AF_07/2025</t>
  </si>
  <si>
    <t>DISJUNTOR TRIPOLAR TIPO DIN, CORRENTE NOMINAL DE 50A - FORNECIMENTO E INSTALAÇÃO. AF_07/2025</t>
  </si>
  <si>
    <t>DISJUNTOR TRIPOLAR TIPO NEMA, CORRENTE NOMINAL DE 10 ATÉ 50A - FORNECIMENTO E INSTALAÇÃO. AF_07/2025</t>
  </si>
  <si>
    <t>DISJUNTOR TRIPOLAR TIPO NEMA, CORRENTE NOMINAL DE 60 ATÉ 100A - FORNECIMENTO E INSTALAÇÃO. AF_07/2025</t>
  </si>
  <si>
    <t>DISPOSITIVO DPS 20KA-175V OU 275V - FORNECIMENTO E INSTALAÇÃO. AF_07/2025</t>
  </si>
  <si>
    <t>DISPOSITIVO DPS 40KA-175V OU 275V - FORNECIMENTO E INSTALAÇÃO. AF_07/2025</t>
  </si>
  <si>
    <t>DISPOSITIVO DPS 60KA-275V - FORNECIMENTO E INSTALAÇÃO. AF_07/2025</t>
  </si>
  <si>
    <t>GABARITO PARA BARRAMENTO BLINDADO - FORNECIMENTO E INSTALAÇÃO. AF_07/2025</t>
  </si>
  <si>
    <t>PEÇA RETA DE BARRAMENTO BLINDADO, 1000A - FORNECIMENTO E INSTALAÇÃO. AF_07/2025</t>
  </si>
  <si>
    <t>PEÇA RETA DE BARRAMENTO BLINDADO, 1250A - FORNECIMENTO E INSTALAÇÃO. AF_07/2025</t>
  </si>
  <si>
    <t>PEÇA RETA DE BARRAMENTO BLINDADO, 1600A - FORNECIMENTO E INSTALAÇÃO. AF_07/2025</t>
  </si>
  <si>
    <t>PEÇA RETA DE BARRAMENTO BLINDADO, 2000A - FORNECIMENTO E INSTALAÇÃO. AF_07/2025</t>
  </si>
  <si>
    <t>PEÇA RETA DE BARRAMENTO BLINDADO, 2500A - FORNECIMENTO E INSTALAÇÃO. AF_07/2025</t>
  </si>
  <si>
    <t>PEÇA RETA DE BARRAMENTO BLINDADO, 250A - FORNECIMENTO E INSTALAÇÃO. AF_07/2025</t>
  </si>
  <si>
    <t>PEÇA RETA DE BARRAMENTO BLINDADO, 350A - FORNECIMENTO E INSTALAÇÃO. AF_07/2025</t>
  </si>
  <si>
    <t>PEÇA RETA DE BARRAMENTO BLINDADO, 450A - FORNECIMENTO E INSTALAÇÃO. AF_07/2025</t>
  </si>
  <si>
    <t>PEÇA RETA DE BARRAMENTO BLINDADO, 550A - FORNECIMENTO E INSTALAÇÃO. AF_07/2025</t>
  </si>
  <si>
    <t>PEÇA RETA DE BARRAMENTO BLINDADO, 630A - FORNECIMENTO E INSTALAÇÃO. AF_07/2025</t>
  </si>
  <si>
    <t>QUADRO DE DISTRIBUIÇÃO DE ENERGIA EM CHAPA DE AÇO GALVANIZADO, DE EMBUTIR, COM BARRAMENTO TRIFÁSICO, PARA 12 DISJUNTORES DIN 100A - FORNECIMENTO E INSTALAÇÃO. AF_07/2025</t>
  </si>
  <si>
    <t>QUADRO DE DISTRIBUIÇÃO DE ENERGIA EM CHAPA DE AÇO GALVANIZADO, DE EMBUTIR, COM BARRAMENTO TRIFÁSICO, PARA 18 DISJUNTORES DIN 100A - FORNECIMENTO E INSTALAÇÃO. AF_07/2025</t>
  </si>
  <si>
    <t>QUADRO DE DISTRIBUIÇÃO DE ENERGIA EM CHAPA DE AÇO GALVANIZADO, DE EMBUTIR, COM BARRAMENTO TRIFÁSICO, PARA 24 DISJUNTORES DIN 100A - FORNECIMENTO E INSTALAÇÃO. AF_07/2025</t>
  </si>
  <si>
    <t>QUADRO DE DISTRIBUIÇÃO DE ENERGIA EM CHAPA DE AÇO GALVANIZADO, DE EMBUTIR, COM BARRAMENTO TRIFÁSICO, PARA 28 DISJUNTORES DIN 100A - FORNECIMENTO E INSTALAÇÃO. AF_07/2025</t>
  </si>
  <si>
    <t>QUADRO DE DISTRIBUIÇÃO DE ENERGIA EM CHAPA DE AÇO GALVANIZADO, DE EMBUTIR, COM BARRAMENTO TRIFÁSICO, PARA 30 DISJUNTORES DIN 150A - FORNECIMENTO E INSTALAÇÃO. AF_07/2025</t>
  </si>
  <si>
    <t>QUADRO DE DISTRIBUIÇÃO DE ENERGIA EM CHAPA DE AÇO GALVANIZADO, DE EMBUTIR, COM BARRAMENTO TRIFÁSICO, PARA 30 DISJUNTORES DIN 225A - FORNECIMENTO E INSTALAÇÃO. AF_07/2025</t>
  </si>
  <si>
    <t>QUADRO DE DISTRIBUIÇÃO DE ENERGIA EM CHAPA DE AÇO GALVANIZADO, DE EMBUTIR, COM BARRAMENTO TRIFÁSICO, PARA 36 DISJUNTORES DIN 100A - FORNECIMENTO E INSTALAÇÃO. AF_07/2025</t>
  </si>
  <si>
    <t>QUADRO DE DISTRIBUIÇÃO DE ENERGIA EM CHAPA DE AÇO GALVANIZADO, DE EMBUTIR, COM BARRAMENTO TRIFÁSICO, PARA 40 DISJUNTORES DIN 100A - FORNECIMENTO E INSTALAÇÃO. AF_07/2025</t>
  </si>
  <si>
    <t>QUADRO DE DISTRIBUIÇÃO DE ENERGIA EM CHAPA DE AÇO GALVANIZADO, DE EMBUTIR, COM BARRAMENTO TRIFÁSICO, PARA 48 DISJUNTORES DIN 100A - FORNECIMENTO E INSTALAÇÃO. AF_07/2025</t>
  </si>
  <si>
    <t>QUADRO DE DISTRIBUIÇÃO DE ENERGIA EM CHAPA DE AÇO GALVANIZADO, DE SOBREPOR, COM BARRAMENTO TRIFÁSICO, PARA 18 DISJUNTORES DIN 100A - FORNECIMENTO E INSTALAÇÃO. AF_07/2025</t>
  </si>
  <si>
    <t>QUADRO DE DISTRIBUIÇÃO DE ENERGIA EM CHAPA DE AÇO GALVANIZADO, DE SOBREPOR, COM BARRAMENTO TRIFÁSICO, PARA 28 DISJUNTORES DIN 100A - FORNECIMENTO E INSTALAÇÃO. AF_07/2025</t>
  </si>
  <si>
    <t>QUADRO DE DISTRIBUIÇÃO DE ENERGIA EM CHAPA DE AÇO GALVANIZADO, DE SOBREPOR, COM BARRAMENTO TRIFÁSICO, PARA 36 DISJUNTORES DIN 100A - FORNECIMENTO E INSTALAÇÃO. AF_07/2025</t>
  </si>
  <si>
    <t>QUADRO DE DISTRIBUIÇÃO DE ENERGIA EM CHAPA DE AÇO GALVANIZADO, DE SOBREPOR, COM BARRAMENTO TRIFÁSICO, PARA 48 DISJUNTORES DIN 100A - FORNECIMENTO E INSTALAÇÃO. AF_07/2025</t>
  </si>
  <si>
    <t>QUADRO DE DISTRIBUIÇÃO DE ENERGIA EM PVC, DE EMBUTIR, SEM BARRAMENTO, PARA 3 DISJUNTORES - FORNECIMENTO E INSTALAÇÃO. AF_07/2025</t>
  </si>
  <si>
    <t>QUADRO DE DISTRIBUIÇÃO DE ENERGIA EM PVC, DE EMBUTIR, SEM BARRAMENTO, PARA 6 DISJUNTORES - FORNECIMENTO E INSTALAÇÃO. AF_07/2025</t>
  </si>
  <si>
    <t>QUADRO DE DISTRIBUIÇÃO DE LUZ EM PVC PARA 12 DISJUNTORES - FORNECIMENTO E INSTALAÇÃO. AF_07/2025</t>
  </si>
  <si>
    <t>QUADRO DE DISTRIBUIÇÃO DE LUZ EM PVC PARA 24 DISJUNTORES - FORNECIMENTO E INSTALAÇÃO. AF_07/2025</t>
  </si>
  <si>
    <t>QUADRO DE DISTRIBUIÇÃO DE LUZ EM PVC PARA 4 DISJUNTORES - FORNECIMENTO E INSTALAÇÃO. AF_07/2025</t>
  </si>
  <si>
    <t>QUADRO DE DISTRIBUIÇÃO DE LUZ EM PVC PARA 8 DISJUNTORES - FORNECIMENTO E INSTALAÇÃO. AF_07/2025</t>
  </si>
  <si>
    <t>QUADRO DE MEDIÇÃO GERAL DE ENERGIA COM 12 MEDIDORES - FORNECIMENTO E INSTALAÇÃO. AF_07/2025</t>
  </si>
  <si>
    <t>QUADRO DE MEDIÇÃO GERAL DE ENERGIA COM 16 MEDIDORES - FORNECIMENTO E INSTALAÇÃO. AF_07/2025</t>
  </si>
  <si>
    <t>QUADRO DE MEDIÇÃO GERAL DE ENERGIA COM 8 MEDIDORES - FORNECIMENTO E INSTALAÇÃO. AF_07/2025</t>
  </si>
  <si>
    <t>QUADRO DE MEDIÇÃO GERAL DE ENERGIA PARA 1 MEDIDOR DE SOBREPOR - FORNECIMENTO E INSTALAÇÃO. AF_07/2025</t>
  </si>
  <si>
    <t>QUADRO DE MEDIÇÃO GERAL DE ENERGIA PARA BARRAMENTO BLINDADO COM 4 MEDIDORES - FORNECIMENTO E INSTALAÇÃO. AF_07/2025</t>
  </si>
  <si>
    <t>COTOVELO EM COBRE, 45 GRAUS, DN 1 1/8", INSTALADO EM RAMAL DE ALIMENTAÇÃO DE AR-CONDICIONADO COM CONDENSADORA CENTRAL - FORNECIMENTO E INSTALAÇÃO. AF_07/2025</t>
  </si>
  <si>
    <t>COTOVELO EM COBRE, 45 GRAUS, DN 1 5/8", INSTALADO EM RAMAL DE ALIMENTAÇÃO DE AR-CONDICIONADO COM CONDENSADORA CENTRAL - FORNECIMENTO E INSTALAÇÃO. AF_07/2025</t>
  </si>
  <si>
    <t>COTOVELO EM COBRE, 90 GRAUS, DN 1 1/8", INSTALADO EM RAMAL DE ALIMENTAÇÃO DE AR-CONDICIONADO COM CONDENSADORA CENTRAL - FORNECIMENTO E INSTALAÇÃO. AF_07/2025</t>
  </si>
  <si>
    <t>COTOVELO EM COBRE, 90 GRAUS, DN 1 5/8", INSTALADO EM RAMAL DE ALIMENTAÇÃO DE AR-CONDICIONADO COM CONDENSADORA CENTRAL - FORNECIMENTO E INSTALAÇÃO. AF_07/2025</t>
  </si>
  <si>
    <t>LUVA EM COBRE, DN 1 1/8", INSTALADO EM RAMAL DE ALIMENTAÇÃO DE AR-CONDICIONADO COM CONDENSADORA CENTRAL - FORNECIMENTO E INSTALAÇÃO. AF_07/2025</t>
  </si>
  <si>
    <t>LUVA EM COBRE, DN 1 5/8", INSTALADO EM RAMAL DE ALIMENTAÇÃO DE AR-CONDICIONADO COM CONDENSADORA CENTRAL - FORNECIMENTO E INSTALAÇÃO. AF_07/2025</t>
  </si>
  <si>
    <t>REFINETE EM COBRE, DN 1 1/8", INSTALADO EM RAMAL DE ALIMENTAÇÃO DE AR-CONDICIONADO COM CONDENSADORA CENTRAL - INSTALAÇÃO. AF_07/2025</t>
  </si>
  <si>
    <t>REFINETE EM COBRE, DN 1 5/8", INSTALADO EM RAMAL DE ALIMENTAÇÃO DE AR-CONDICIONADO COM CONDENSADORA CENTRAL - INSTALAÇÃO. AF_07/2025</t>
  </si>
  <si>
    <t>TE EM COBRE, DN 1 1/8", INSTALADO EM RAMAL DE ALIMENTAÇÃO DE AR-CONDICIONADO COM CONDENSADORA CENTRAL - FORNECIMENTO E INSTALAÇÃO. AF_07/2025</t>
  </si>
  <si>
    <t>TE EM COBRE, DN 1 5/8", INSTALADO EM RAMAL DE ALIMENTAÇÃO DE AR-CONDICIONADO COM CONDENSADORA CENTRAL - FORNECIMENTO E INSTALAÇÃO. AF_07/2025</t>
  </si>
  <si>
    <t>TUBO EM COBRE FLEXÍVEL, DN 1/2", COM ISOLAMENTO, INSTALADO EM RAMAL DE ALIMENTAÇÃO DE AR-CONDICIONADO - FORNECIMENTO E INSTALAÇÃO. AF_07/2025</t>
  </si>
  <si>
    <t>TUBO EM COBRE FLEXÍVEL, DN 1/4", COM ISOLAMENTO, INSTALADO EM RAMAL DE ALIMENTAÇÃO DE AR-CONDICIONADO - FORNECIMENTO E INSTALAÇÃO. AF_07/2025</t>
  </si>
  <si>
    <t>TUBO EM COBRE FLEXÍVEL, DN 3/4", COM ISOLAMENTO, INSTALADO EM RAMAL DE ALIMENTAÇÃO DE AR-CONDICIONADO - FORNECIMENTO E INSTALAÇÃO. AF_07/2025</t>
  </si>
  <si>
    <t>TUBO EM COBRE FLEXÍVEL, DN 3/8", COM ISOLAMENTO, INSTALADO EM RAMAL DE ALIMENTAÇÃO DE AR-CONDICIONADO - FORNECIMENTO E INSTALAÇÃO. AF_07/2025</t>
  </si>
  <si>
    <t>TUBO EM COBRE FLEXÍVEL, DN 5/8", COM ISOLAMENTO, INSTALADO EM RAMAL DE ALIMENTAÇÃO DE AR-CONDICIONADO - FORNECIMENTO E INSTALAÇÃO. AF_07/2025</t>
  </si>
  <si>
    <t>TUBO EM COBRE FLEXÍVEL, DN 7/8", COM ISOLAMENTO, INSTALADO EM RAMAL DE ALIMENTAÇÃO DE AR-CONDICIONADO - FORNECIMENTO E INSTALAÇÃO. AF_07/2025</t>
  </si>
  <si>
    <t>TUBO EM COBRE RÍGIDO, DN 1 1/8"", COM ISOLAMENTO, INSTALADO EM RAMAL DE ALIMENTAÇÃO DE AR-CONDICIONADO COM CONDENSADORA CENTRAL - FORNECIMENTO E INSTALAÇÃO. AF_07/2025</t>
  </si>
  <si>
    <t>TUBO EM COBRE RÍGIDO, DN 1 5/8"", COM ISOLAMENTO, INSTALADO EM RAMAL DE ALIMENTAÇÃO DE AR-CONDICIONADO COM CONDENSADORA CENTRAL - FORNECIMENTO E INSTALAÇÃO. AF_07/2025</t>
  </si>
  <si>
    <t>CURSO DE CAPACITAÇÃO PARA AUXILIAR DE LABORATORIO (ENCARGOS COMPLEMENTARES) - MENSALISTA</t>
  </si>
  <si>
    <t>CURSO DE CAPACITAÇÃO PARA AZULEJISTA OU LADRILHEIRO (ENCARGOS COMPLEMENTARES) - HORISTA</t>
  </si>
  <si>
    <t>CURSO DE CAPACITAÇÃO PARA AZULEJISTA OU LADRILHEIRO (ENCARGOS COMPLEMENTARES) - MENSALISTA</t>
  </si>
  <si>
    <t>MONTADOR ELETROMECÂNICO COM ENCARGOS COMPLEMENTARES</t>
  </si>
  <si>
    <t>MÊS 1</t>
  </si>
  <si>
    <t>MÊS 2</t>
  </si>
  <si>
    <t>MÊS 3</t>
  </si>
  <si>
    <t>MÊS 4</t>
  </si>
  <si>
    <t>COT 10</t>
  </si>
  <si>
    <t>FORNECIMENTO E INSTALAÇÃORUFOS METÁLICOS LATERAIS SUPERIOR PARA ALVENARIA - PERFIL ESPECIAL - RAL7035/RAL7035</t>
  </si>
  <si>
    <t>TOTAL SERVIÇO</t>
  </si>
  <si>
    <t>% SERVIÇO</t>
  </si>
  <si>
    <t>COT16</t>
  </si>
  <si>
    <t>xxxxxx</t>
  </si>
  <si>
    <t>%</t>
  </si>
  <si>
    <t>1.0</t>
  </si>
  <si>
    <t>2.0</t>
  </si>
  <si>
    <t>3.0</t>
  </si>
  <si>
    <t>3) AS COMPOSIÇÕES DOS SERVIÇOS NÃO ENCONTRADAS NO SINAPI FORAM ELABORADOS PELOS TÉCNICOS DA COACO A PARTIR DE PESQUISAS EM OUTROS BANCOS DE DADOS DE ORÇAMENTO, TAIS COMO, DNIT, ORSE, SEINFRA, ENTRE OUTROS, QUE SÃO ALIMENTADOS PELOS PREÇOS DA RELAÇÃO DE INSUMOS DO SINAPI OU DO MERCADO LOCAL, CONFORME DEMONSTRAM AS COMPOSIÇÕES ANEXAS AO MATERIAL;</t>
  </si>
  <si>
    <t>4) OS VALORES UNITÁRIOS ADIMISSÍVEIS PARA A EXECUÇÃO DOS SERVIÇOS DEVERÃO SER IGUAIS OU MENORES AOS VALORES UNITÁRIOS CONSTANTES NA PLANILHA ESTIMATIVA DE PREÇOS DA CBTU;</t>
  </si>
  <si>
    <t>6) AS PROPONENTES, OBRIGATORIAMENTE, DEVERÃO APRESENTAR AS COMPOSIÇÕES DE PREÇOS UNITÁRIOS DETALHADAS, A COMPOSIÇÃO DE BDI JUSTIFICADA, BEM COMO A COMPOSIÇÃO DETALHADA DOS ENCARGOS SOCIAIS UTILIZADOS.</t>
  </si>
  <si>
    <t>Responsável Técnico</t>
  </si>
  <si>
    <t>Coordenadoria Operacional de Controle e Acompanhamento de Obras</t>
  </si>
  <si>
    <t>2) OS PREÇOS CONSTANTES NA PLANILHA DE PREÇOS FORAM ESTIMADOS UTILIZANDO-SE COMO PARÂMETRO O SISTEMA NACIONAL DE PESQUISA DE CUSTOS E ÍNDICES DA CONSTRUÇÃO CIVIL – SINAPI DO MÊS DE JULHO DE 2025 E FORAM TRUNCADOS NA SEGUNDA CASA DECIMAL;</t>
  </si>
  <si>
    <t>5) O PREÇO GLOBAL MÁXIMO ADMISSÍVEL PARA A EXECUÇÃO DOS SERVIÇOS É DE R$ 576.185,67 (QUINHENTOS E SETENTA E SEIS MIL CENTO E OITENTA E CINCO REAIS E SESSENTA E SETE CENTAVOS)</t>
  </si>
  <si>
    <t>CURVA ABC</t>
  </si>
  <si>
    <t>PU</t>
  </si>
  <si>
    <t>TELHA METÁLICA TERMOACÚSTICA, DO TIPO ISOTELHA, PERFIL TRAPEZOIDAL, EM AÇO GALVALUME, PRÉ-PINTADO, COM FACE SUPERIOR E INFERIOR CROMATIZADA COM PRIMER EPOXI E ACABAMENTO COM PINTURA EM POLIÉSTER, NÚCLEO EM PIR AP (POLIISOCIANURATO DE ALTA PERFOMANCE) DENSIDADE MÉDIA DE 25 À 35 KG/M³ E CONDUTIVIDADE TÉRMICA DE 0,022 W/M.K, CLASSIFICAÇÃO IIA NA INSTRUÇÃO TÉCNICA Nº10 DO CORPO DE BOMBEIROS, CONFORME DECRETO ESTADUAL N° 63.911 AS DEMAIS INFORMAÇÕES ESTÃO DESCRITAS NO CADERNO DE ESPECIFICAÇÕES DA CBTU NO ÍTEM 5.4.</t>
  </si>
  <si>
    <t>COMPOSIÇÕES DE PREÇOS</t>
  </si>
  <si>
    <t>COMPOSIÇÃO DE PREÇO</t>
  </si>
  <si>
    <t>VALOR UNIT</t>
  </si>
  <si>
    <t>DATA</t>
  </si>
  <si>
    <t>1) NOS PREÇOS UNITÁRIOS DOS SERVIÇOS E MATERIAIS ESTÃO INCLUÍDOS 29,78 % RESPECTIVAMENTE REFERENTE AO BDI UTILIZADO PELA CBTU, COMPOSTO POR: RISCO, GARANTIA, DESPESAS FINANCEIRAS, ADMINISTRAÇÃO CENTRAL, LUCRO E TRIBUTOS;</t>
  </si>
  <si>
    <t>CONTRATAÇÃO DE EMPRESA PARA EXECUÇÃO DE SERVIÇO DE ENGENHARIA PARA MELHORIA DA COBERTA DO BLOCO DA SUBESTAÇÃO DO EOA DA CBTU/STU-REC</t>
  </si>
</sst>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8" formatCode="&quot;R$&quot;\ #,##0.00;[Red]\-&quot;R$&quot;\ #,##0.00"/>
    <numFmt numFmtId="44" formatCode="_-&quot;R$&quot;\ * #,##0.00_-;\-&quot;R$&quot;\ * #,##0.00_-;_-&quot;R$&quot;\ * &quot;-&quot;??_-;_-@_-"/>
    <numFmt numFmtId="43" formatCode="_-* #,##0.00_-;\-* #,##0.00_-;_-* &quot;-&quot;??_-;_-@_-"/>
    <numFmt numFmtId="164" formatCode="[$R$-416]&quot; &quot;#,##0.00;[Red]&quot;-&quot;[$R$-416]&quot; &quot;#,##0.00"/>
    <numFmt numFmtId="165" formatCode="#,##0.000"/>
    <numFmt numFmtId="166" formatCode="_(&quot;$&quot;* #,##0.00_);_(&quot;$&quot;* \(#,##0.00\);_(&quot;$&quot;* &quot;-&quot;??_);_(@_)"/>
    <numFmt numFmtId="167" formatCode="_(* #,##0.00_);_(* \(#,##0.00\);_(* &quot;-&quot;??_);_(@_)"/>
    <numFmt numFmtId="168" formatCode="_(&quot;R$ &quot;* #,##0.00_);_(&quot;R$ &quot;* \(#,##0.00\);_(&quot;R$ &quot;* &quot;-&quot;??_);_(@_)"/>
    <numFmt numFmtId="169" formatCode="[Black][&gt;0]General;[Red][&lt;0]\ General;General"/>
    <numFmt numFmtId="170" formatCode="0.0000%"/>
    <numFmt numFmtId="171" formatCode="#,##0.00\ ;&quot; (&quot;#,##0.00\);&quot; -&quot;#\ ;@\ "/>
    <numFmt numFmtId="172" formatCode="#,##0.00&quot; &quot;;&quot; (&quot;#,##0.00&quot;)&quot;;&quot; -&quot;#&quot; &quot;;@&quot; &quot;"/>
    <numFmt numFmtId="173" formatCode="_(* #,##0.00_);_(* \(#,##0.00\);_(* \-??_);_(@_)"/>
    <numFmt numFmtId="174" formatCode="[$R$-416]\ #,##0.00;[Red]\-[$R$-416]\ #,##0.00"/>
    <numFmt numFmtId="175" formatCode="_-* #,##0.00_-;\-* #,##0.00_-;_-* \-??_-;_-@_-"/>
    <numFmt numFmtId="176" formatCode="#,##0.00&quot; &quot;;#,##0.00&quot; &quot;;&quot;-&quot;#&quot; &quot;;@&quot; &quot;"/>
    <numFmt numFmtId="177" formatCode="_-&quot;R$ &quot;* #,##0.00_-;&quot;-R$ &quot;* #,##0.00_-;_-&quot;R$ &quot;* \-??_-;_-@_-"/>
    <numFmt numFmtId="178" formatCode="_(&quot;R$ &quot;* #,##0.00_);_(&quot;R$ &quot;* \(#,##0.00\);_(&quot;R$ &quot;* \-??_);_(@_)"/>
    <numFmt numFmtId="179" formatCode="[Black]General;[Red]General;General"/>
    <numFmt numFmtId="180" formatCode="_(\$* #,##0.00_);_(\$* \(#,##0.00\);_(\$* \-??_);_(@_)"/>
    <numFmt numFmtId="181" formatCode="#,##0.00;\-\ #,##0.00;\-"/>
    <numFmt numFmtId="182" formatCode="0%;\-0%;\-"/>
    <numFmt numFmtId="183" formatCode="0.00000"/>
    <numFmt numFmtId="184" formatCode="0.000"/>
    <numFmt numFmtId="185" formatCode="0.0000"/>
    <numFmt numFmtId="186" formatCode="0.0000000"/>
    <numFmt numFmtId="187" formatCode="&quot;R$&quot;\ #,##0.00"/>
    <numFmt numFmtId="188" formatCode="0.000%"/>
  </numFmts>
  <fonts count="119">
    <font>
      <sz val="11"/>
      <color theme="1"/>
      <name val="Calibri"/>
      <family val="2"/>
      <scheme val="minor"/>
    </font>
    <font>
      <sz val="11"/>
      <color theme="1"/>
      <name val="Calibri"/>
      <family val="2"/>
      <scheme val="minor"/>
    </font>
    <font>
      <sz val="11"/>
      <color rgb="FF000000"/>
      <name val="Arial2"/>
    </font>
    <font>
      <b/>
      <i/>
      <sz val="16"/>
      <color rgb="FF000000"/>
      <name val="Arial2"/>
    </font>
    <font>
      <b/>
      <i/>
      <u/>
      <sz val="11"/>
      <color rgb="FF000000"/>
      <name val="Arial2"/>
    </font>
    <font>
      <sz val="12"/>
      <color theme="1"/>
      <name val="Calibri"/>
      <family val="2"/>
      <scheme val="minor"/>
    </font>
    <font>
      <sz val="10"/>
      <name val="Arial"/>
      <family val="2"/>
    </font>
    <font>
      <sz val="11"/>
      <color indexed="8"/>
      <name val="Calibri"/>
      <family val="2"/>
    </font>
    <font>
      <b/>
      <sz val="12"/>
      <color indexed="8"/>
      <name val="Arial"/>
      <family val="2"/>
    </font>
    <font>
      <sz val="12"/>
      <color indexed="8"/>
      <name val="Arial"/>
      <family val="2"/>
    </font>
    <font>
      <sz val="11"/>
      <name val="Arial"/>
      <family val="2"/>
    </font>
    <font>
      <b/>
      <sz val="12"/>
      <color indexed="10"/>
      <name val="Arial"/>
      <family val="2"/>
    </font>
    <font>
      <b/>
      <sz val="10"/>
      <color indexed="10"/>
      <name val="Arial"/>
      <family val="2"/>
    </font>
    <font>
      <sz val="10"/>
      <color indexed="10"/>
      <name val="Arial"/>
      <family val="2"/>
    </font>
    <font>
      <b/>
      <sz val="12"/>
      <color theme="0"/>
      <name val="Arial"/>
      <family val="2"/>
    </font>
    <font>
      <sz val="18"/>
      <color rgb="FF000000"/>
      <name val="Arial2"/>
    </font>
    <font>
      <sz val="11"/>
      <color rgb="FF000000"/>
      <name val="Arial2"/>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i/>
      <sz val="16"/>
      <color indexed="8"/>
      <name val="Arial11"/>
    </font>
    <font>
      <sz val="11"/>
      <color indexed="8"/>
      <name val="Arial11"/>
    </font>
    <font>
      <b/>
      <sz val="10"/>
      <name val="Arial"/>
      <family val="2"/>
    </font>
    <font>
      <sz val="10"/>
      <color rgb="FF000000"/>
      <name val="Arial1"/>
    </font>
    <font>
      <sz val="11"/>
      <color rgb="FF000000"/>
      <name val="Arial1"/>
    </font>
    <font>
      <b/>
      <sz val="12"/>
      <color rgb="FF000000"/>
      <name val="Arial2"/>
    </font>
    <font>
      <sz val="11"/>
      <color indexed="8"/>
      <name val="Arial1"/>
    </font>
    <font>
      <b/>
      <sz val="18"/>
      <color indexed="62"/>
      <name val="Cambria"/>
      <family val="2"/>
    </font>
    <font>
      <b/>
      <i/>
      <sz val="16"/>
      <color rgb="FF000000"/>
      <name val="Arial2"/>
      <family val="2"/>
    </font>
    <font>
      <sz val="11"/>
      <color rgb="FF000000"/>
      <name val="Arial2"/>
      <family val="2"/>
      <charset val="1"/>
    </font>
    <font>
      <b/>
      <i/>
      <u/>
      <sz val="11"/>
      <color rgb="FF000000"/>
      <name val="Arial2"/>
      <family val="2"/>
    </font>
    <font>
      <b/>
      <i/>
      <u/>
      <sz val="11"/>
      <color rgb="FF000000"/>
      <name val="Arial2"/>
      <family val="2"/>
      <charset val="1"/>
    </font>
    <font>
      <b/>
      <sz val="15"/>
      <color indexed="62"/>
      <name val="Calibri"/>
      <family val="2"/>
    </font>
    <font>
      <b/>
      <sz val="13"/>
      <color indexed="62"/>
      <name val="Calibri"/>
      <family val="2"/>
    </font>
    <font>
      <b/>
      <sz val="11"/>
      <color indexed="62"/>
      <name val="Calibri"/>
      <family val="2"/>
    </font>
    <font>
      <sz val="11"/>
      <name val="Arial2"/>
    </font>
    <font>
      <sz val="10"/>
      <name val="Arial"/>
      <family val="2"/>
      <charset val="1"/>
    </font>
    <font>
      <sz val="11"/>
      <color rgb="FF000000"/>
      <name val="Calibri"/>
      <family val="2"/>
      <charset val="1"/>
    </font>
    <font>
      <sz val="11"/>
      <color rgb="FFFFFFFF"/>
      <name val="Calibri"/>
      <family val="2"/>
      <charset val="1"/>
    </font>
    <font>
      <sz val="11"/>
      <color rgb="FF008000"/>
      <name val="Calibri"/>
      <family val="2"/>
      <charset val="1"/>
    </font>
    <font>
      <b/>
      <sz val="11"/>
      <color rgb="FFFF9900"/>
      <name val="Calibri"/>
      <family val="2"/>
      <charset val="1"/>
    </font>
    <font>
      <b/>
      <sz val="11"/>
      <color rgb="FFFFFFFF"/>
      <name val="Calibri"/>
      <family val="2"/>
      <charset val="1"/>
    </font>
    <font>
      <sz val="11"/>
      <color rgb="FFFF9900"/>
      <name val="Calibri"/>
      <family val="2"/>
      <charset val="1"/>
    </font>
    <font>
      <sz val="11"/>
      <color rgb="FF333399"/>
      <name val="Calibri"/>
      <family val="2"/>
      <charset val="1"/>
    </font>
    <font>
      <sz val="11"/>
      <color rgb="FF000000"/>
      <name val="Calibri"/>
      <family val="2"/>
    </font>
    <font>
      <b/>
      <sz val="12"/>
      <color rgb="FFFF0000"/>
      <name val="Arial"/>
      <family val="2"/>
      <charset val="1"/>
    </font>
    <font>
      <b/>
      <i/>
      <sz val="16"/>
      <color rgb="FF000000"/>
      <name val="Arial11"/>
      <charset val="1"/>
    </font>
    <font>
      <b/>
      <i/>
      <sz val="16"/>
      <color rgb="FF000000"/>
      <name val="Arial2"/>
      <family val="2"/>
      <charset val="1"/>
    </font>
    <font>
      <b/>
      <i/>
      <sz val="16"/>
      <color rgb="FF000000"/>
      <name val="Arial2"/>
      <charset val="1"/>
    </font>
    <font>
      <b/>
      <i/>
      <sz val="16"/>
      <color rgb="FF000000"/>
      <name val="Arial"/>
      <family val="2"/>
      <charset val="1"/>
    </font>
    <font>
      <sz val="11"/>
      <color rgb="FF800080"/>
      <name val="Calibri"/>
      <family val="2"/>
      <charset val="1"/>
    </font>
    <font>
      <sz val="11"/>
      <color rgb="FF993300"/>
      <name val="Calibri"/>
      <family val="2"/>
      <charset val="1"/>
    </font>
    <font>
      <sz val="11"/>
      <color rgb="FF000000"/>
      <name val="Arial11"/>
      <charset val="1"/>
    </font>
    <font>
      <sz val="11"/>
      <color rgb="FF000000"/>
      <name val="Arial1"/>
      <charset val="1"/>
    </font>
    <font>
      <sz val="11"/>
      <color rgb="FF000000"/>
      <name val="Arial2"/>
      <charset val="1"/>
    </font>
    <font>
      <sz val="11"/>
      <color rgb="FF000000"/>
      <name val="Arial"/>
      <family val="2"/>
    </font>
    <font>
      <sz val="12"/>
      <color rgb="FF000000"/>
      <name val="Arial"/>
      <family val="2"/>
    </font>
    <font>
      <b/>
      <sz val="12"/>
      <name val="Arial"/>
      <family val="2"/>
    </font>
    <font>
      <sz val="12"/>
      <name val="Arial"/>
      <family val="2"/>
    </font>
    <font>
      <b/>
      <sz val="12"/>
      <color theme="1"/>
      <name val="Arial"/>
      <family val="2"/>
    </font>
    <font>
      <sz val="11"/>
      <color rgb="FF212421"/>
      <name val="Arial"/>
      <family val="2"/>
    </font>
    <font>
      <sz val="12"/>
      <color theme="1"/>
      <name val="Arial"/>
      <family val="2"/>
    </font>
    <font>
      <b/>
      <sz val="12"/>
      <color rgb="FF000000"/>
      <name val="Arial"/>
      <family val="2"/>
    </font>
    <font>
      <sz val="8"/>
      <name val="Calibri"/>
      <family val="2"/>
      <scheme val="minor"/>
    </font>
    <font>
      <sz val="11"/>
      <color rgb="FFFF0000"/>
      <name val="Arial2"/>
    </font>
    <font>
      <b/>
      <sz val="10"/>
      <color theme="1"/>
      <name val="Arial"/>
      <family val="2"/>
    </font>
    <font>
      <b/>
      <sz val="9"/>
      <color theme="1"/>
      <name val="Arial"/>
      <family val="2"/>
    </font>
    <font>
      <b/>
      <sz val="14"/>
      <color theme="1"/>
      <name val="Arial"/>
      <family val="2"/>
    </font>
    <font>
      <sz val="11"/>
      <color theme="1"/>
      <name val="Arial"/>
      <family val="2"/>
    </font>
    <font>
      <u/>
      <sz val="11"/>
      <color theme="10"/>
      <name val="Calibri"/>
      <family val="2"/>
      <scheme val="minor"/>
    </font>
    <font>
      <sz val="10"/>
      <color theme="1"/>
      <name val="Arial"/>
      <family val="2"/>
    </font>
    <font>
      <b/>
      <sz val="10"/>
      <color rgb="FFFFFFFF"/>
      <name val="Arial"/>
      <family val="2"/>
    </font>
    <font>
      <b/>
      <sz val="10"/>
      <color rgb="FF005CA9"/>
      <name val="Arial"/>
      <family val="2"/>
    </font>
    <font>
      <u/>
      <sz val="11"/>
      <color theme="10"/>
      <name val="Calibri"/>
      <family val="2"/>
    </font>
    <font>
      <sz val="11"/>
      <color rgb="FF000000"/>
      <name val="Calibri"/>
      <family val="2"/>
      <scheme val="minor"/>
    </font>
    <font>
      <sz val="12"/>
      <color rgb="FF663D14"/>
      <name val="Arial"/>
      <family val="2"/>
    </font>
    <font>
      <u/>
      <sz val="12"/>
      <name val="Arial"/>
      <family val="2"/>
    </font>
    <font>
      <sz val="12"/>
      <color rgb="FF666666"/>
      <name val="Arial"/>
      <family val="2"/>
    </font>
    <font>
      <sz val="12"/>
      <color rgb="FF212421"/>
      <name val="Arial"/>
      <family val="2"/>
    </font>
    <font>
      <sz val="12"/>
      <color rgb="FF333333"/>
      <name val="Arial"/>
      <family val="2"/>
    </font>
    <font>
      <sz val="12"/>
      <color rgb="FF043363"/>
      <name val="Arial"/>
      <family val="2"/>
    </font>
    <font>
      <sz val="14"/>
      <color rgb="FFEE0000"/>
      <name val="Calibri"/>
      <family val="2"/>
      <scheme val="minor"/>
    </font>
    <font>
      <sz val="9"/>
      <color rgb="FF333333"/>
      <name val="Arial"/>
      <family val="2"/>
    </font>
    <font>
      <b/>
      <sz val="11"/>
      <color theme="1"/>
      <name val="Calibri"/>
      <family val="2"/>
      <scheme val="minor"/>
    </font>
    <font>
      <b/>
      <sz val="13.5"/>
      <color theme="1"/>
      <name val="Calibri"/>
      <family val="2"/>
      <scheme val="minor"/>
    </font>
    <font>
      <b/>
      <sz val="12"/>
      <color theme="1"/>
      <name val="Calibri"/>
      <family val="2"/>
      <scheme val="minor"/>
    </font>
    <font>
      <sz val="11"/>
      <color rgb="FF0000FF"/>
      <name val="Calibri"/>
      <family val="2"/>
      <scheme val="minor"/>
    </font>
    <font>
      <sz val="14"/>
      <color rgb="FF0000FF"/>
      <name val="Calibri"/>
      <family val="2"/>
      <scheme val="minor"/>
    </font>
    <font>
      <sz val="8"/>
      <name val="Arial"/>
      <family val="2"/>
    </font>
    <font>
      <b/>
      <sz val="11"/>
      <name val="Arial"/>
      <family val="2"/>
    </font>
    <font>
      <b/>
      <sz val="11"/>
      <color rgb="FF000000"/>
      <name val="Arial"/>
      <family val="2"/>
    </font>
    <font>
      <b/>
      <sz val="11"/>
      <color rgb="FFFFFFFF"/>
      <name val="Arial"/>
      <family val="2"/>
    </font>
    <font>
      <sz val="9"/>
      <color rgb="FF666666"/>
      <name val="Arial"/>
      <family val="2"/>
    </font>
    <font>
      <sz val="11"/>
      <color rgb="FF333333"/>
      <name val="Arial"/>
      <family val="2"/>
    </font>
    <font>
      <sz val="11"/>
      <color rgb="FFFFFF00"/>
      <name val="Arial"/>
      <family val="2"/>
    </font>
    <font>
      <b/>
      <i/>
      <sz val="11"/>
      <name val="Arial"/>
      <family val="2"/>
    </font>
    <font>
      <sz val="12"/>
      <color theme="0"/>
      <name val="Arial"/>
      <family val="2"/>
    </font>
    <font>
      <b/>
      <sz val="14"/>
      <color theme="1"/>
      <name val="Calibri"/>
      <family val="2"/>
      <scheme val="minor"/>
    </font>
    <font>
      <sz val="10"/>
      <color theme="1"/>
      <name val="Calibri"/>
      <family val="2"/>
      <scheme val="minor"/>
    </font>
    <font>
      <b/>
      <sz val="18"/>
      <color theme="1"/>
      <name val="Calibri"/>
      <family val="2"/>
      <scheme val="minor"/>
    </font>
    <font>
      <b/>
      <sz val="16"/>
      <color theme="1"/>
      <name val="Calibri"/>
      <family val="2"/>
      <scheme val="minor"/>
    </font>
    <font>
      <b/>
      <sz val="18"/>
      <color theme="1"/>
      <name val="Arial"/>
      <family val="2"/>
    </font>
    <font>
      <sz val="10"/>
      <color indexed="8"/>
      <name val="Arial"/>
      <family val="2"/>
    </font>
    <font>
      <sz val="10"/>
      <color rgb="FF000000"/>
      <name val="Arial2"/>
    </font>
    <font>
      <sz val="12"/>
      <color rgb="FF000000"/>
      <name val="Arial2"/>
    </font>
    <font>
      <b/>
      <sz val="11"/>
      <color theme="1"/>
      <name val="Arial"/>
      <family val="2"/>
    </font>
  </fonts>
  <fills count="80">
    <fill>
      <patternFill patternType="none"/>
    </fill>
    <fill>
      <patternFill patternType="gray125"/>
    </fill>
    <fill>
      <patternFill patternType="solid">
        <fgColor rgb="FFFFFF00"/>
        <bgColor indexed="64"/>
      </patternFill>
    </fill>
    <fill>
      <patternFill patternType="darkGray">
        <fgColor indexed="22"/>
        <bgColor indexed="9"/>
      </patternFill>
    </fill>
    <fill>
      <patternFill patternType="solid">
        <fgColor indexed="26"/>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3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
      <patternFill patternType="solid">
        <fgColor indexed="9"/>
        <bgColor indexed="26"/>
      </patternFill>
    </fill>
    <fill>
      <patternFill patternType="solid">
        <fgColor indexed="46"/>
        <bgColor indexed="45"/>
      </patternFill>
    </fill>
    <fill>
      <patternFill patternType="solid">
        <fgColor indexed="22"/>
        <bgColor indexed="50"/>
      </patternFill>
    </fill>
    <fill>
      <patternFill patternType="solid">
        <fgColor indexed="44"/>
        <bgColor indexed="24"/>
      </patternFill>
    </fill>
    <fill>
      <patternFill patternType="solid">
        <fgColor indexed="43"/>
        <bgColor indexed="13"/>
      </patternFill>
    </fill>
    <fill>
      <patternFill patternType="solid">
        <fgColor indexed="51"/>
        <bgColor indexed="34"/>
      </patternFill>
    </fill>
    <fill>
      <patternFill patternType="solid">
        <fgColor indexed="50"/>
        <bgColor indexed="22"/>
      </patternFill>
    </fill>
    <fill>
      <patternFill patternType="solid">
        <fgColor indexed="52"/>
        <bgColor indexed="19"/>
      </patternFill>
    </fill>
    <fill>
      <patternFill patternType="solid">
        <fgColor indexed="10"/>
        <bgColor indexed="25"/>
      </patternFill>
    </fill>
    <fill>
      <patternFill patternType="solid">
        <fgColor indexed="54"/>
        <bgColor indexed="23"/>
      </patternFill>
    </fill>
    <fill>
      <patternFill patternType="solid">
        <fgColor indexed="19"/>
        <bgColor indexed="52"/>
      </patternFill>
    </fill>
    <fill>
      <patternFill patternType="solid">
        <fgColor indexed="53"/>
        <bgColor indexed="25"/>
      </patternFill>
    </fill>
    <fill>
      <patternFill patternType="solid">
        <fgColor indexed="52"/>
        <bgColor indexed="50"/>
      </patternFill>
    </fill>
    <fill>
      <patternFill patternType="solid">
        <fgColor indexed="53"/>
        <bgColor indexed="50"/>
      </patternFill>
    </fill>
    <fill>
      <patternFill patternType="solid">
        <fgColor indexed="22"/>
        <bgColor indexed="24"/>
      </patternFill>
    </fill>
    <fill>
      <patternFill patternType="solid">
        <fgColor indexed="31"/>
        <bgColor indexed="41"/>
      </patternFill>
    </fill>
    <fill>
      <patternFill patternType="solid">
        <fgColor indexed="27"/>
        <bgColor indexed="42"/>
      </patternFill>
    </fill>
    <fill>
      <patternFill patternType="solid">
        <fgColor indexed="47"/>
        <bgColor indexed="41"/>
      </patternFill>
    </fill>
    <fill>
      <patternFill patternType="solid">
        <fgColor indexed="22"/>
        <bgColor indexed="41"/>
      </patternFill>
    </fill>
    <fill>
      <patternFill patternType="solid">
        <fgColor rgb="FFCCCCFF"/>
        <bgColor rgb="FFD0D0D0"/>
      </patternFill>
    </fill>
    <fill>
      <patternFill patternType="solid">
        <fgColor rgb="FFFFFFFF"/>
        <bgColor rgb="FFFFFFCC"/>
      </patternFill>
    </fill>
    <fill>
      <patternFill patternType="solid">
        <fgColor rgb="FFFF99CC"/>
        <bgColor rgb="FFFF8080"/>
      </patternFill>
    </fill>
    <fill>
      <patternFill patternType="solid">
        <fgColor rgb="FFFFCC99"/>
        <bgColor rgb="FFD0D0D0"/>
      </patternFill>
    </fill>
    <fill>
      <patternFill patternType="solid">
        <fgColor rgb="FFCCFFCC"/>
        <bgColor rgb="FFCCFFFF"/>
      </patternFill>
    </fill>
    <fill>
      <patternFill patternType="solid">
        <fgColor rgb="FFFFFFCC"/>
        <bgColor rgb="FFFFFFFF"/>
      </patternFill>
    </fill>
    <fill>
      <patternFill patternType="solid">
        <fgColor rgb="FFCC99FF"/>
        <bgColor rgb="FFFF99CC"/>
      </patternFill>
    </fill>
    <fill>
      <patternFill patternType="solid">
        <fgColor rgb="FFCCFFFF"/>
        <bgColor rgb="FFCCFFCC"/>
      </patternFill>
    </fill>
    <fill>
      <patternFill patternType="solid">
        <fgColor rgb="FF99CCFF"/>
        <bgColor rgb="FF8EB4E3"/>
      </patternFill>
    </fill>
    <fill>
      <patternFill patternType="solid">
        <fgColor rgb="FFC0C0C0"/>
        <bgColor rgb="FFD0D0D0"/>
      </patternFill>
    </fill>
    <fill>
      <patternFill patternType="solid">
        <fgColor rgb="FFFF8080"/>
        <bgColor rgb="FFFF99CC"/>
      </patternFill>
    </fill>
    <fill>
      <patternFill patternType="solid">
        <fgColor rgb="FF00FF00"/>
        <bgColor rgb="FF33CCCC"/>
      </patternFill>
    </fill>
    <fill>
      <patternFill patternType="solid">
        <fgColor rgb="FFFFFF99"/>
        <bgColor rgb="FFFFFFCC"/>
      </patternFill>
    </fill>
    <fill>
      <patternFill patternType="solid">
        <fgColor rgb="FFFFCC00"/>
        <bgColor rgb="FFFFFF00"/>
      </patternFill>
    </fill>
    <fill>
      <patternFill patternType="solid">
        <fgColor rgb="FF0066CC"/>
        <bgColor rgb="FF008080"/>
      </patternFill>
    </fill>
    <fill>
      <patternFill patternType="solid">
        <fgColor rgb="FF33CCCC"/>
        <bgColor rgb="FF00CCFF"/>
      </patternFill>
    </fill>
    <fill>
      <patternFill patternType="solid">
        <fgColor rgb="FF800080"/>
        <bgColor rgb="FF800080"/>
      </patternFill>
    </fill>
    <fill>
      <patternFill patternType="solid">
        <fgColor rgb="FF99CC00"/>
        <bgColor rgb="FFFFCC00"/>
      </patternFill>
    </fill>
    <fill>
      <patternFill patternType="solid">
        <fgColor rgb="FFFF9900"/>
        <bgColor rgb="FFFFCC00"/>
      </patternFill>
    </fill>
    <fill>
      <patternFill patternType="solid">
        <fgColor rgb="FF969696"/>
        <bgColor rgb="FF808080"/>
      </patternFill>
    </fill>
    <fill>
      <patternFill patternType="solid">
        <fgColor rgb="FFD0D0D0"/>
        <bgColor rgb="FFCCCCFF"/>
      </patternFill>
    </fill>
    <fill>
      <patternFill patternType="solid">
        <fgColor theme="0"/>
        <bgColor indexed="64"/>
      </patternFill>
    </fill>
    <fill>
      <patternFill patternType="solid">
        <fgColor theme="6"/>
        <bgColor indexed="64"/>
      </patternFill>
    </fill>
    <fill>
      <patternFill patternType="solid">
        <fgColor theme="0"/>
        <bgColor rgb="FFFFFF00"/>
      </patternFill>
    </fill>
    <fill>
      <patternFill patternType="solid">
        <fgColor theme="6"/>
        <bgColor rgb="FF000000"/>
      </patternFill>
    </fill>
    <fill>
      <patternFill patternType="solid">
        <fgColor rgb="FF005CA9"/>
        <bgColor indexed="64"/>
      </patternFill>
    </fill>
    <fill>
      <patternFill patternType="solid">
        <fgColor theme="0" tint="-0.249977111117893"/>
        <bgColor indexed="64"/>
      </patternFill>
    </fill>
    <fill>
      <patternFill patternType="solid">
        <fgColor rgb="FF92D050"/>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rgb="FFDFF0D8"/>
        <bgColor indexed="64"/>
      </patternFill>
    </fill>
    <fill>
      <patternFill patternType="solid">
        <fgColor theme="2" tint="-0.499984740745262"/>
        <bgColor indexed="64"/>
      </patternFill>
    </fill>
    <fill>
      <patternFill patternType="solid">
        <fgColor theme="6" tint="0.79998168889431442"/>
        <bgColor indexed="64"/>
      </patternFill>
    </fill>
    <fill>
      <patternFill patternType="solid">
        <fgColor theme="0"/>
        <bgColor rgb="FF000000"/>
      </patternFill>
    </fill>
  </fills>
  <borders count="10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double">
        <color indexed="8"/>
      </left>
      <right style="thin">
        <color indexed="8"/>
      </right>
      <top/>
      <bottom/>
      <diagonal/>
    </border>
    <border>
      <left style="medium">
        <color indexed="8"/>
      </left>
      <right style="thin">
        <color indexed="8"/>
      </right>
      <top style="medium">
        <color indexed="8"/>
      </top>
      <bottom/>
      <diagonal/>
    </border>
    <border>
      <left style="medium">
        <color indexed="8"/>
      </left>
      <right style="hair">
        <color indexed="8"/>
      </right>
      <top style="thin">
        <color indexed="8"/>
      </top>
      <bottom/>
      <diagonal/>
    </border>
    <border>
      <left style="medium">
        <color indexed="64"/>
      </left>
      <right style="hair">
        <color indexed="64"/>
      </right>
      <top style="hair">
        <color indexed="64"/>
      </top>
      <bottom style="hair">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hair">
        <color indexed="23"/>
      </left>
      <right style="hair">
        <color indexed="23"/>
      </right>
      <top style="hair">
        <color indexed="23"/>
      </top>
      <bottom style="hair">
        <color indexed="23"/>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hair">
        <color rgb="FF808080"/>
      </left>
      <right style="hair">
        <color rgb="FF808080"/>
      </right>
      <top style="hair">
        <color rgb="FF808080"/>
      </top>
      <bottom style="hair">
        <color rgb="FF808080"/>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bottom style="double">
        <color rgb="FFFF99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style="thin">
        <color indexed="64"/>
      </right>
      <top/>
      <bottom style="thin">
        <color indexed="64"/>
      </bottom>
      <diagonal/>
    </border>
    <border>
      <left style="thin">
        <color rgb="FF000000"/>
      </left>
      <right/>
      <top style="thin">
        <color rgb="FF000000"/>
      </top>
      <bottom style="thin">
        <color rgb="FF000000"/>
      </bottom>
      <diagonal/>
    </border>
    <border>
      <left style="thin">
        <color indexed="64"/>
      </left>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right/>
      <top style="medium">
        <color rgb="FFDDDDDD"/>
      </top>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medium">
        <color indexed="64"/>
      </left>
      <right style="thin">
        <color rgb="FF000000"/>
      </right>
      <top style="thin">
        <color indexed="64"/>
      </top>
      <bottom/>
      <diagonal/>
    </border>
    <border>
      <left style="thin">
        <color indexed="64"/>
      </left>
      <right style="medium">
        <color indexed="64"/>
      </right>
      <top style="thin">
        <color indexed="64"/>
      </top>
      <bottom/>
      <diagonal/>
    </border>
    <border>
      <left style="medium">
        <color indexed="64"/>
      </left>
      <right style="thin">
        <color rgb="FF000000"/>
      </right>
      <top/>
      <bottom style="thin">
        <color rgb="FF000000"/>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rgb="FF000000"/>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64"/>
      </left>
      <right/>
      <top/>
      <bottom/>
      <diagonal/>
    </border>
    <border>
      <left style="medium">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rgb="FF000000"/>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right/>
      <top style="thin">
        <color indexed="64"/>
      </top>
      <bottom/>
      <diagonal/>
    </border>
  </borders>
  <cellStyleXfs count="5870">
    <xf numFmtId="0" fontId="0" fillId="0" borderId="0"/>
    <xf numFmtId="44" fontId="1" fillId="0" borderId="0" applyFont="0" applyFill="0" applyBorder="0" applyAlignment="0" applyProtection="0"/>
    <xf numFmtId="0" fontId="2" fillId="0" borderId="0"/>
    <xf numFmtId="0" fontId="3" fillId="0" borderId="0" applyNumberFormat="0" applyBorder="0" applyProtection="0">
      <alignment horizontal="center"/>
    </xf>
    <xf numFmtId="0" fontId="3" fillId="0" borderId="0" applyNumberFormat="0" applyBorder="0" applyProtection="0">
      <alignment horizontal="center" textRotation="90"/>
    </xf>
    <xf numFmtId="0" fontId="4" fillId="0" borderId="0" applyNumberFormat="0" applyBorder="0" applyProtection="0"/>
    <xf numFmtId="164" fontId="4" fillId="0" borderId="0" applyBorder="0" applyProtection="0"/>
    <xf numFmtId="0" fontId="6" fillId="0" borderId="0"/>
    <xf numFmtId="0" fontId="1" fillId="0" borderId="0"/>
    <xf numFmtId="44" fontId="1" fillId="0" borderId="0" applyFont="0" applyFill="0" applyBorder="0" applyAlignment="0" applyProtection="0"/>
    <xf numFmtId="0" fontId="7" fillId="0" borderId="0"/>
    <xf numFmtId="0" fontId="6" fillId="0" borderId="0"/>
    <xf numFmtId="43" fontId="2" fillId="0" borderId="0" applyFont="0" applyFill="0" applyBorder="0" applyAlignment="0" applyProtection="0"/>
    <xf numFmtId="0" fontId="1" fillId="0" borderId="0"/>
    <xf numFmtId="44" fontId="1" fillId="0" borderId="0" applyFont="0" applyFill="0" applyBorder="0" applyAlignment="0" applyProtection="0"/>
    <xf numFmtId="0" fontId="6" fillId="0" borderId="0"/>
    <xf numFmtId="0" fontId="6" fillId="0" borderId="0"/>
    <xf numFmtId="0" fontId="11" fillId="3" borderId="3" applyNumberFormat="0" applyBorder="0" applyAlignment="0"/>
    <xf numFmtId="0" fontId="11" fillId="0" borderId="4" applyNumberFormat="0" applyBorder="0" applyAlignment="0">
      <alignment vertical="center"/>
    </xf>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0" fontId="6" fillId="0" borderId="0" applyFont="0" applyFill="0" applyBorder="0" applyAlignment="0" applyProtection="0"/>
    <xf numFmtId="168" fontId="1" fillId="0" borderId="0" applyFont="0" applyFill="0" applyBorder="0" applyAlignment="0" applyProtection="0"/>
    <xf numFmtId="170" fontId="6" fillId="0" borderId="0" applyFont="0" applyFill="0" applyBorder="0" applyAlignment="0" applyProtection="0"/>
    <xf numFmtId="0" fontId="6" fillId="0" borderId="0" applyFont="0" applyFill="0" applyBorder="0" applyAlignment="0" applyProtection="0"/>
    <xf numFmtId="170" fontId="6" fillId="0" borderId="0" applyFont="0" applyFill="0" applyBorder="0" applyAlignment="0" applyProtection="0"/>
    <xf numFmtId="166" fontId="6" fillId="0" borderId="0" applyFont="0" applyFill="0" applyBorder="0" applyAlignment="0" applyProtection="0"/>
    <xf numFmtId="168" fontId="1"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alignment wrapText="1"/>
    </xf>
    <xf numFmtId="0" fontId="6"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alignment wrapText="1"/>
    </xf>
    <xf numFmtId="0" fontId="6" fillId="0" borderId="0"/>
    <xf numFmtId="0" fontId="1" fillId="0" borderId="0"/>
    <xf numFmtId="0" fontId="6"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6" fillId="0" borderId="0"/>
    <xf numFmtId="0" fontId="6" fillId="0" borderId="0"/>
    <xf numFmtId="0" fontId="10" fillId="0" borderId="3" applyNumberFormat="0" applyFill="0" applyBorder="0" applyAlignment="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alignment wrapText="1"/>
    </xf>
    <xf numFmtId="9" fontId="6" fillId="0" borderId="0" applyFont="0" applyFill="0" applyBorder="0" applyAlignment="0" applyProtection="0"/>
    <xf numFmtId="9" fontId="6" fillId="0" borderId="0" applyFont="0" applyFill="0" applyBorder="0" applyAlignment="0" applyProtection="0">
      <alignment wrapText="1"/>
    </xf>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alignment wrapText="1"/>
    </xf>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170" fontId="6" fillId="0" borderId="0" applyFont="0" applyFill="0" applyBorder="0" applyAlignment="0" applyProtection="0"/>
    <xf numFmtId="167" fontId="6" fillId="0" borderId="0" applyFont="0" applyFill="0" applyBorder="0" applyAlignment="0" applyProtection="0"/>
    <xf numFmtId="170"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alignment wrapText="1"/>
    </xf>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2" fillId="3" borderId="3" applyNumberFormat="0" applyBorder="0" applyAlignment="0"/>
    <xf numFmtId="0" fontId="13" fillId="3" borderId="5" applyNumberFormat="0" applyBorder="0" applyAlignment="0"/>
    <xf numFmtId="49" fontId="11" fillId="4" borderId="6">
      <alignment horizontal="left" vertical="center" indent="1"/>
    </xf>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9" fontId="2" fillId="0" borderId="0" applyFont="0" applyFill="0" applyBorder="0" applyAlignment="0" applyProtection="0"/>
    <xf numFmtId="0" fontId="16" fillId="0" borderId="0"/>
    <xf numFmtId="0" fontId="1" fillId="0" borderId="0"/>
    <xf numFmtId="44" fontId="16" fillId="0" borderId="0" applyFont="0" applyFill="0" applyBorder="0" applyAlignment="0" applyProtection="0"/>
    <xf numFmtId="0" fontId="1" fillId="0" borderId="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17" fillId="15"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8" fillId="7" borderId="0" applyNumberFormat="0" applyBorder="0" applyAlignment="0" applyProtection="0"/>
    <xf numFmtId="0" fontId="19" fillId="19" borderId="12" applyNumberFormat="0" applyAlignment="0" applyProtection="0"/>
    <xf numFmtId="0" fontId="20" fillId="20" borderId="13" applyNumberFormat="0" applyAlignment="0" applyProtection="0"/>
    <xf numFmtId="0" fontId="21" fillId="0" borderId="14" applyNumberFormat="0" applyFill="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24" borderId="0" applyNumberFormat="0" applyBorder="0" applyAlignment="0" applyProtection="0"/>
    <xf numFmtId="0" fontId="22" fillId="10" borderId="12" applyNumberFormat="0" applyAlignment="0" applyProtection="0"/>
    <xf numFmtId="0" fontId="23" fillId="6" borderId="0" applyNumberFormat="0" applyBorder="0" applyAlignment="0" applyProtection="0"/>
    <xf numFmtId="0" fontId="24" fillId="25" borderId="0" applyNumberFormat="0" applyBorder="0" applyAlignment="0" applyProtection="0"/>
    <xf numFmtId="0" fontId="6" fillId="26" borderId="15" applyNumberFormat="0" applyAlignment="0" applyProtection="0"/>
    <xf numFmtId="0" fontId="25" fillId="19" borderId="16" applyNumberFormat="0" applyAlignment="0" applyProtection="0"/>
    <xf numFmtId="171" fontId="6" fillId="0" borderId="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0" borderId="17" applyNumberFormat="0" applyFill="0" applyAlignment="0" applyProtection="0"/>
    <xf numFmtId="0" fontId="30" fillId="0" borderId="18" applyNumberFormat="0" applyFill="0" applyAlignment="0" applyProtection="0"/>
    <xf numFmtId="0" fontId="31" fillId="0" borderId="19" applyNumberFormat="0" applyFill="0" applyAlignment="0" applyProtection="0"/>
    <xf numFmtId="0" fontId="31" fillId="0" borderId="0" applyNumberFormat="0" applyFill="0" applyBorder="0" applyAlignment="0" applyProtection="0"/>
    <xf numFmtId="0" fontId="32" fillId="0" borderId="20" applyNumberFormat="0" applyFill="0" applyAlignment="0" applyProtection="0"/>
    <xf numFmtId="0" fontId="7" fillId="27" borderId="0" applyBorder="0" applyProtection="0"/>
    <xf numFmtId="0" fontId="7" fillId="5" borderId="0" applyBorder="0" applyProtection="0"/>
    <xf numFmtId="0" fontId="7" fillId="5" borderId="0" applyBorder="0" applyProtection="0"/>
    <xf numFmtId="0" fontId="7" fillId="5" borderId="0" applyBorder="0" applyProtection="0"/>
    <xf numFmtId="0" fontId="7" fillId="5" borderId="0" applyBorder="0" applyProtection="0"/>
    <xf numFmtId="0" fontId="7" fillId="27" borderId="0" applyBorder="0" applyProtection="0"/>
    <xf numFmtId="0" fontId="7" fillId="27" borderId="0" applyBorder="0" applyProtection="0"/>
    <xf numFmtId="0" fontId="7" fillId="5" borderId="0" applyBorder="0" applyProtection="0"/>
    <xf numFmtId="0" fontId="7" fillId="5" borderId="0" applyBorder="0" applyProtection="0"/>
    <xf numFmtId="0" fontId="7" fillId="5" borderId="0" applyBorder="0" applyProtection="0"/>
    <xf numFmtId="0" fontId="7" fillId="5" borderId="0" applyBorder="0" applyProtection="0"/>
    <xf numFmtId="0" fontId="7" fillId="5" borderId="0" applyBorder="0" applyProtection="0"/>
    <xf numFmtId="0" fontId="7" fillId="5" borderId="0" applyBorder="0" applyProtection="0"/>
    <xf numFmtId="0" fontId="7" fillId="5" borderId="0" applyBorder="0" applyProtection="0"/>
    <xf numFmtId="0" fontId="7" fillId="5" borderId="0" applyBorder="0" applyProtection="0"/>
    <xf numFmtId="0" fontId="7" fillId="5" borderId="0" applyBorder="0" applyProtection="0"/>
    <xf numFmtId="0" fontId="7" fillId="27" borderId="0" applyBorder="0" applyProtection="0"/>
    <xf numFmtId="0" fontId="7" fillId="27" borderId="0" applyBorder="0" applyProtection="0"/>
    <xf numFmtId="0" fontId="7" fillId="5" borderId="0" applyBorder="0" applyProtection="0"/>
    <xf numFmtId="0" fontId="7" fillId="5" borderId="0" applyBorder="0" applyProtection="0"/>
    <xf numFmtId="0" fontId="7" fillId="5" borderId="0" applyBorder="0" applyProtection="0"/>
    <xf numFmtId="0" fontId="7" fillId="5" borderId="0" applyBorder="0" applyProtection="0"/>
    <xf numFmtId="0" fontId="7" fillId="5" borderId="0" applyBorder="0" applyProtection="0"/>
    <xf numFmtId="0" fontId="7" fillId="27" borderId="0" applyBorder="0" applyProtection="0"/>
    <xf numFmtId="0" fontId="7" fillId="27" borderId="0" applyBorder="0" applyProtection="0"/>
    <xf numFmtId="0" fontId="7" fillId="5" borderId="0" applyBorder="0" applyProtection="0"/>
    <xf numFmtId="0" fontId="7" fillId="5" borderId="0" applyBorder="0" applyProtection="0"/>
    <xf numFmtId="0" fontId="7" fillId="5" borderId="0" applyBorder="0" applyProtection="0"/>
    <xf numFmtId="0" fontId="7" fillId="5" borderId="0" applyBorder="0" applyProtection="0"/>
    <xf numFmtId="0" fontId="7" fillId="5" borderId="0" applyBorder="0" applyProtection="0"/>
    <xf numFmtId="0" fontId="7" fillId="5" borderId="0" applyBorder="0" applyProtection="0"/>
    <xf numFmtId="0" fontId="7" fillId="5" borderId="0" applyBorder="0" applyProtection="0"/>
    <xf numFmtId="0" fontId="7" fillId="5" borderId="0" applyBorder="0" applyProtection="0"/>
    <xf numFmtId="0" fontId="7" fillId="5" borderId="0" applyBorder="0" applyProtection="0"/>
    <xf numFmtId="0" fontId="7" fillId="5" borderId="0" applyBorder="0" applyProtection="0"/>
    <xf numFmtId="0" fontId="7" fillId="5" borderId="0" applyBorder="0" applyProtection="0"/>
    <xf numFmtId="0" fontId="7" fillId="5" borderId="0" applyBorder="0" applyProtection="0"/>
    <xf numFmtId="0" fontId="7" fillId="5" borderId="0" applyBorder="0" applyProtection="0"/>
    <xf numFmtId="0" fontId="7" fillId="5" borderId="0" applyBorder="0" applyProtection="0"/>
    <xf numFmtId="0" fontId="7" fillId="5" borderId="0" applyBorder="0" applyProtection="0"/>
    <xf numFmtId="0" fontId="7" fillId="5" borderId="0" applyBorder="0" applyProtection="0"/>
    <xf numFmtId="0" fontId="7" fillId="5" borderId="0" applyBorder="0" applyProtection="0"/>
    <xf numFmtId="0" fontId="7" fillId="5" borderId="0" applyBorder="0" applyProtection="0"/>
    <xf numFmtId="0" fontId="7" fillId="5" borderId="0" applyBorder="0" applyProtection="0"/>
    <xf numFmtId="0" fontId="7" fillId="5" borderId="0" applyBorder="0" applyProtection="0"/>
    <xf numFmtId="0" fontId="7" fillId="27" borderId="0" applyBorder="0" applyProtection="0"/>
    <xf numFmtId="0" fontId="7" fillId="27" borderId="0" applyBorder="0" applyProtection="0"/>
    <xf numFmtId="0" fontId="7" fillId="27" borderId="0" applyBorder="0" applyProtection="0"/>
    <xf numFmtId="0" fontId="7" fillId="5" borderId="0" applyBorder="0" applyProtection="0"/>
    <xf numFmtId="0" fontId="7" fillId="10" borderId="0" applyBorder="0" applyProtection="0"/>
    <xf numFmtId="0" fontId="7" fillId="6" borderId="0" applyBorder="0" applyProtection="0"/>
    <xf numFmtId="0" fontId="7" fillId="6" borderId="0" applyBorder="0" applyProtection="0"/>
    <xf numFmtId="0" fontId="7" fillId="6" borderId="0" applyBorder="0" applyProtection="0"/>
    <xf numFmtId="0" fontId="7" fillId="6" borderId="0" applyBorder="0" applyProtection="0"/>
    <xf numFmtId="0" fontId="7" fillId="10" borderId="0" applyBorder="0" applyProtection="0"/>
    <xf numFmtId="0" fontId="7" fillId="10" borderId="0" applyBorder="0" applyProtection="0"/>
    <xf numFmtId="0" fontId="7" fillId="6" borderId="0" applyBorder="0" applyProtection="0"/>
    <xf numFmtId="0" fontId="7" fillId="6" borderId="0" applyBorder="0" applyProtection="0"/>
    <xf numFmtId="0" fontId="7" fillId="6" borderId="0" applyBorder="0" applyProtection="0"/>
    <xf numFmtId="0" fontId="7" fillId="6" borderId="0" applyBorder="0" applyProtection="0"/>
    <xf numFmtId="0" fontId="7" fillId="6" borderId="0" applyBorder="0" applyProtection="0"/>
    <xf numFmtId="0" fontId="7" fillId="6" borderId="0" applyBorder="0" applyProtection="0"/>
    <xf numFmtId="0" fontId="7" fillId="6" borderId="0" applyBorder="0" applyProtection="0"/>
    <xf numFmtId="0" fontId="7" fillId="6" borderId="0" applyBorder="0" applyProtection="0"/>
    <xf numFmtId="0" fontId="7" fillId="6" borderId="0" applyBorder="0" applyProtection="0"/>
    <xf numFmtId="0" fontId="7" fillId="10" borderId="0" applyBorder="0" applyProtection="0"/>
    <xf numFmtId="0" fontId="7" fillId="10" borderId="0" applyBorder="0" applyProtection="0"/>
    <xf numFmtId="0" fontId="7" fillId="6" borderId="0" applyBorder="0" applyProtection="0"/>
    <xf numFmtId="0" fontId="7" fillId="6" borderId="0" applyBorder="0" applyProtection="0"/>
    <xf numFmtId="0" fontId="7" fillId="6" borderId="0" applyBorder="0" applyProtection="0"/>
    <xf numFmtId="0" fontId="7" fillId="6" borderId="0" applyBorder="0" applyProtection="0"/>
    <xf numFmtId="0" fontId="7" fillId="6" borderId="0" applyBorder="0" applyProtection="0"/>
    <xf numFmtId="0" fontId="7" fillId="10" borderId="0" applyBorder="0" applyProtection="0"/>
    <xf numFmtId="0" fontId="7" fillId="10" borderId="0" applyBorder="0" applyProtection="0"/>
    <xf numFmtId="0" fontId="7" fillId="6" borderId="0" applyBorder="0" applyProtection="0"/>
    <xf numFmtId="0" fontId="7" fillId="6" borderId="0" applyBorder="0" applyProtection="0"/>
    <xf numFmtId="0" fontId="7" fillId="6" borderId="0" applyBorder="0" applyProtection="0"/>
    <xf numFmtId="0" fontId="7" fillId="6" borderId="0" applyBorder="0" applyProtection="0"/>
    <xf numFmtId="0" fontId="7" fillId="6" borderId="0" applyBorder="0" applyProtection="0"/>
    <xf numFmtId="0" fontId="7" fillId="6" borderId="0" applyBorder="0" applyProtection="0"/>
    <xf numFmtId="0" fontId="7" fillId="6" borderId="0" applyBorder="0" applyProtection="0"/>
    <xf numFmtId="0" fontId="7" fillId="6" borderId="0" applyBorder="0" applyProtection="0"/>
    <xf numFmtId="0" fontId="7" fillId="6" borderId="0" applyBorder="0" applyProtection="0"/>
    <xf numFmtId="0" fontId="7" fillId="6" borderId="0" applyBorder="0" applyProtection="0"/>
    <xf numFmtId="0" fontId="7" fillId="6" borderId="0" applyBorder="0" applyProtection="0"/>
    <xf numFmtId="0" fontId="7" fillId="6" borderId="0" applyBorder="0" applyProtection="0"/>
    <xf numFmtId="0" fontId="7" fillId="6" borderId="0" applyBorder="0" applyProtection="0"/>
    <xf numFmtId="0" fontId="7" fillId="6" borderId="0" applyBorder="0" applyProtection="0"/>
    <xf numFmtId="0" fontId="7" fillId="6" borderId="0" applyBorder="0" applyProtection="0"/>
    <xf numFmtId="0" fontId="7" fillId="6" borderId="0" applyBorder="0" applyProtection="0"/>
    <xf numFmtId="0" fontId="7" fillId="6" borderId="0" applyBorder="0" applyProtection="0"/>
    <xf numFmtId="0" fontId="7" fillId="6" borderId="0" applyBorder="0" applyProtection="0"/>
    <xf numFmtId="0" fontId="7" fillId="6" borderId="0" applyBorder="0" applyProtection="0"/>
    <xf numFmtId="0" fontId="7" fillId="6" borderId="0" applyBorder="0" applyProtection="0"/>
    <xf numFmtId="0" fontId="7" fillId="10" borderId="0" applyBorder="0" applyProtection="0"/>
    <xf numFmtId="0" fontId="7" fillId="10" borderId="0" applyBorder="0" applyProtection="0"/>
    <xf numFmtId="0" fontId="7" fillId="10" borderId="0" applyBorder="0" applyProtection="0"/>
    <xf numFmtId="0" fontId="7" fillId="6" borderId="0" applyBorder="0" applyProtection="0"/>
    <xf numFmtId="0" fontId="7" fillId="26" borderId="0" applyBorder="0" applyProtection="0"/>
    <xf numFmtId="0" fontId="7" fillId="7" borderId="0" applyBorder="0" applyProtection="0"/>
    <xf numFmtId="0" fontId="7" fillId="7" borderId="0" applyBorder="0" applyProtection="0"/>
    <xf numFmtId="0" fontId="7" fillId="7" borderId="0" applyBorder="0" applyProtection="0"/>
    <xf numFmtId="0" fontId="7" fillId="7" borderId="0" applyBorder="0" applyProtection="0"/>
    <xf numFmtId="0" fontId="7" fillId="26" borderId="0" applyBorder="0" applyProtection="0"/>
    <xf numFmtId="0" fontId="7" fillId="26" borderId="0" applyBorder="0" applyProtection="0"/>
    <xf numFmtId="0" fontId="7" fillId="7" borderId="0" applyBorder="0" applyProtection="0"/>
    <xf numFmtId="0" fontId="7" fillId="7" borderId="0" applyBorder="0" applyProtection="0"/>
    <xf numFmtId="0" fontId="7" fillId="7" borderId="0" applyBorder="0" applyProtection="0"/>
    <xf numFmtId="0" fontId="7" fillId="7" borderId="0" applyBorder="0" applyProtection="0"/>
    <xf numFmtId="0" fontId="7" fillId="7" borderId="0" applyBorder="0" applyProtection="0"/>
    <xf numFmtId="0" fontId="7" fillId="7" borderId="0" applyBorder="0" applyProtection="0"/>
    <xf numFmtId="0" fontId="7" fillId="7" borderId="0" applyBorder="0" applyProtection="0"/>
    <xf numFmtId="0" fontId="7" fillId="7" borderId="0" applyBorder="0" applyProtection="0"/>
    <xf numFmtId="0" fontId="7" fillId="7" borderId="0" applyBorder="0" applyProtection="0"/>
    <xf numFmtId="0" fontId="7" fillId="26" borderId="0" applyBorder="0" applyProtection="0"/>
    <xf numFmtId="0" fontId="7" fillId="26" borderId="0" applyBorder="0" applyProtection="0"/>
    <xf numFmtId="0" fontId="7" fillId="7" borderId="0" applyBorder="0" applyProtection="0"/>
    <xf numFmtId="0" fontId="7" fillId="7" borderId="0" applyBorder="0" applyProtection="0"/>
    <xf numFmtId="0" fontId="7" fillId="7" borderId="0" applyBorder="0" applyProtection="0"/>
    <xf numFmtId="0" fontId="7" fillId="7" borderId="0" applyBorder="0" applyProtection="0"/>
    <xf numFmtId="0" fontId="7" fillId="7" borderId="0" applyBorder="0" applyProtection="0"/>
    <xf numFmtId="0" fontId="7" fillId="26" borderId="0" applyBorder="0" applyProtection="0"/>
    <xf numFmtId="0" fontId="7" fillId="26" borderId="0" applyBorder="0" applyProtection="0"/>
    <xf numFmtId="0" fontId="7" fillId="7" borderId="0" applyBorder="0" applyProtection="0"/>
    <xf numFmtId="0" fontId="7" fillId="7" borderId="0" applyBorder="0" applyProtection="0"/>
    <xf numFmtId="0" fontId="7" fillId="7" borderId="0" applyBorder="0" applyProtection="0"/>
    <xf numFmtId="0" fontId="7" fillId="7" borderId="0" applyBorder="0" applyProtection="0"/>
    <xf numFmtId="0" fontId="7" fillId="7" borderId="0" applyBorder="0" applyProtection="0"/>
    <xf numFmtId="0" fontId="7" fillId="7" borderId="0" applyBorder="0" applyProtection="0"/>
    <xf numFmtId="0" fontId="7" fillId="7" borderId="0" applyBorder="0" applyProtection="0"/>
    <xf numFmtId="0" fontId="7" fillId="7" borderId="0" applyBorder="0" applyProtection="0"/>
    <xf numFmtId="0" fontId="7" fillId="7" borderId="0" applyBorder="0" applyProtection="0"/>
    <xf numFmtId="0" fontId="7" fillId="7" borderId="0" applyBorder="0" applyProtection="0"/>
    <xf numFmtId="0" fontId="7" fillId="7" borderId="0" applyBorder="0" applyProtection="0"/>
    <xf numFmtId="0" fontId="7" fillId="7" borderId="0" applyBorder="0" applyProtection="0"/>
    <xf numFmtId="0" fontId="7" fillId="7" borderId="0" applyBorder="0" applyProtection="0"/>
    <xf numFmtId="0" fontId="7" fillId="7" borderId="0" applyBorder="0" applyProtection="0"/>
    <xf numFmtId="0" fontId="7" fillId="7" borderId="0" applyBorder="0" applyProtection="0"/>
    <xf numFmtId="0" fontId="7" fillId="7" borderId="0" applyBorder="0" applyProtection="0"/>
    <xf numFmtId="0" fontId="7" fillId="7" borderId="0" applyBorder="0" applyProtection="0"/>
    <xf numFmtId="0" fontId="7" fillId="7" borderId="0" applyBorder="0" applyProtection="0"/>
    <xf numFmtId="0" fontId="7" fillId="7" borderId="0" applyBorder="0" applyProtection="0"/>
    <xf numFmtId="0" fontId="7" fillId="7" borderId="0" applyBorder="0" applyProtection="0"/>
    <xf numFmtId="0" fontId="7" fillId="26" borderId="0" applyBorder="0" applyProtection="0"/>
    <xf numFmtId="0" fontId="7" fillId="26" borderId="0" applyBorder="0" applyProtection="0"/>
    <xf numFmtId="0" fontId="7" fillId="26" borderId="0" applyBorder="0" applyProtection="0"/>
    <xf numFmtId="0" fontId="7" fillId="7" borderId="0" applyBorder="0" applyProtection="0"/>
    <xf numFmtId="0" fontId="7" fillId="27" borderId="0" applyBorder="0" applyProtection="0"/>
    <xf numFmtId="0" fontId="7" fillId="28" borderId="0" applyBorder="0" applyProtection="0"/>
    <xf numFmtId="0" fontId="7" fillId="28" borderId="0" applyBorder="0" applyProtection="0"/>
    <xf numFmtId="0" fontId="7" fillId="28" borderId="0" applyBorder="0" applyProtection="0"/>
    <xf numFmtId="0" fontId="7" fillId="28" borderId="0" applyBorder="0" applyProtection="0"/>
    <xf numFmtId="0" fontId="7" fillId="27" borderId="0" applyBorder="0" applyProtection="0"/>
    <xf numFmtId="0" fontId="7" fillId="27" borderId="0" applyBorder="0" applyProtection="0"/>
    <xf numFmtId="0" fontId="7" fillId="28" borderId="0" applyBorder="0" applyProtection="0"/>
    <xf numFmtId="0" fontId="7" fillId="28" borderId="0" applyBorder="0" applyProtection="0"/>
    <xf numFmtId="0" fontId="7" fillId="28" borderId="0" applyBorder="0" applyProtection="0"/>
    <xf numFmtId="0" fontId="7" fillId="28" borderId="0" applyBorder="0" applyProtection="0"/>
    <xf numFmtId="0" fontId="7" fillId="28" borderId="0" applyBorder="0" applyProtection="0"/>
    <xf numFmtId="0" fontId="7" fillId="28" borderId="0" applyBorder="0" applyProtection="0"/>
    <xf numFmtId="0" fontId="7" fillId="28" borderId="0" applyBorder="0" applyProtection="0"/>
    <xf numFmtId="0" fontId="7" fillId="28" borderId="0" applyBorder="0" applyProtection="0"/>
    <xf numFmtId="0" fontId="7" fillId="28" borderId="0" applyBorder="0" applyProtection="0"/>
    <xf numFmtId="0" fontId="7" fillId="27" borderId="0" applyBorder="0" applyProtection="0"/>
    <xf numFmtId="0" fontId="7" fillId="27" borderId="0" applyBorder="0" applyProtection="0"/>
    <xf numFmtId="0" fontId="7" fillId="28" borderId="0" applyBorder="0" applyProtection="0"/>
    <xf numFmtId="0" fontId="7" fillId="28" borderId="0" applyBorder="0" applyProtection="0"/>
    <xf numFmtId="0" fontId="7" fillId="28" borderId="0" applyBorder="0" applyProtection="0"/>
    <xf numFmtId="0" fontId="7" fillId="28" borderId="0" applyBorder="0" applyProtection="0"/>
    <xf numFmtId="0" fontId="7" fillId="28" borderId="0" applyBorder="0" applyProtection="0"/>
    <xf numFmtId="0" fontId="7" fillId="27" borderId="0" applyBorder="0" applyProtection="0"/>
    <xf numFmtId="0" fontId="7" fillId="27" borderId="0" applyBorder="0" applyProtection="0"/>
    <xf numFmtId="0" fontId="7" fillId="28" borderId="0" applyBorder="0" applyProtection="0"/>
    <xf numFmtId="0" fontId="7" fillId="28" borderId="0" applyBorder="0" applyProtection="0"/>
    <xf numFmtId="0" fontId="7" fillId="28" borderId="0" applyBorder="0" applyProtection="0"/>
    <xf numFmtId="0" fontId="7" fillId="28" borderId="0" applyBorder="0" applyProtection="0"/>
    <xf numFmtId="0" fontId="7" fillId="28" borderId="0" applyBorder="0" applyProtection="0"/>
    <xf numFmtId="0" fontId="7" fillId="28" borderId="0" applyBorder="0" applyProtection="0"/>
    <xf numFmtId="0" fontId="7" fillId="28" borderId="0" applyBorder="0" applyProtection="0"/>
    <xf numFmtId="0" fontId="7" fillId="28" borderId="0" applyBorder="0" applyProtection="0"/>
    <xf numFmtId="0" fontId="7" fillId="28" borderId="0" applyBorder="0" applyProtection="0"/>
    <xf numFmtId="0" fontId="7" fillId="28" borderId="0" applyBorder="0" applyProtection="0"/>
    <xf numFmtId="0" fontId="7" fillId="28" borderId="0" applyBorder="0" applyProtection="0"/>
    <xf numFmtId="0" fontId="7" fillId="28" borderId="0" applyBorder="0" applyProtection="0"/>
    <xf numFmtId="0" fontId="7" fillId="28" borderId="0" applyBorder="0" applyProtection="0"/>
    <xf numFmtId="0" fontId="7" fillId="28" borderId="0" applyBorder="0" applyProtection="0"/>
    <xf numFmtId="0" fontId="7" fillId="28" borderId="0" applyBorder="0" applyProtection="0"/>
    <xf numFmtId="0" fontId="7" fillId="28" borderId="0" applyBorder="0" applyProtection="0"/>
    <xf numFmtId="0" fontId="7" fillId="28" borderId="0" applyBorder="0" applyProtection="0"/>
    <xf numFmtId="0" fontId="7" fillId="28" borderId="0" applyBorder="0" applyProtection="0"/>
    <xf numFmtId="0" fontId="7" fillId="28" borderId="0" applyBorder="0" applyProtection="0"/>
    <xf numFmtId="0" fontId="7" fillId="28" borderId="0" applyBorder="0" applyProtection="0"/>
    <xf numFmtId="0" fontId="7" fillId="27" borderId="0" applyBorder="0" applyProtection="0"/>
    <xf numFmtId="0" fontId="7" fillId="27" borderId="0" applyBorder="0" applyProtection="0"/>
    <xf numFmtId="0" fontId="7" fillId="27" borderId="0" applyBorder="0" applyProtection="0"/>
    <xf numFmtId="0" fontId="7" fillId="28" borderId="0" applyBorder="0" applyProtection="0"/>
    <xf numFmtId="0" fontId="7" fillId="9" borderId="0" applyBorder="0" applyProtection="0"/>
    <xf numFmtId="0" fontId="7" fillId="9" borderId="0" applyBorder="0" applyProtection="0"/>
    <xf numFmtId="0" fontId="7" fillId="9" borderId="0" applyBorder="0" applyProtection="0"/>
    <xf numFmtId="0" fontId="7" fillId="9" borderId="0" applyBorder="0" applyProtection="0"/>
    <xf numFmtId="0" fontId="7" fillId="9" borderId="0" applyBorder="0" applyProtection="0"/>
    <xf numFmtId="0" fontId="7" fillId="9" borderId="0" applyBorder="0" applyProtection="0"/>
    <xf numFmtId="0" fontId="7" fillId="9" borderId="0" applyBorder="0" applyProtection="0"/>
    <xf numFmtId="0" fontId="7" fillId="9" borderId="0" applyBorder="0" applyProtection="0"/>
    <xf numFmtId="0" fontId="7" fillId="9" borderId="0" applyBorder="0" applyProtection="0"/>
    <xf numFmtId="0" fontId="7" fillId="9" borderId="0" applyBorder="0" applyProtection="0"/>
    <xf numFmtId="0" fontId="7" fillId="9" borderId="0" applyBorder="0" applyProtection="0"/>
    <xf numFmtId="0" fontId="7" fillId="9" borderId="0" applyBorder="0" applyProtection="0"/>
    <xf numFmtId="0" fontId="7" fillId="9" borderId="0" applyBorder="0" applyProtection="0"/>
    <xf numFmtId="0" fontId="7" fillId="9" borderId="0" applyBorder="0" applyProtection="0"/>
    <xf numFmtId="0" fontId="7" fillId="9" borderId="0" applyBorder="0" applyProtection="0"/>
    <xf numFmtId="0" fontId="7" fillId="9" borderId="0" applyBorder="0" applyProtection="0"/>
    <xf numFmtId="0" fontId="7" fillId="9" borderId="0" applyBorder="0" applyProtection="0"/>
    <xf numFmtId="0" fontId="7" fillId="9" borderId="0" applyBorder="0" applyProtection="0"/>
    <xf numFmtId="0" fontId="7" fillId="9" borderId="0" applyBorder="0" applyProtection="0"/>
    <xf numFmtId="0" fontId="7" fillId="9" borderId="0" applyBorder="0" applyProtection="0"/>
    <xf numFmtId="0" fontId="7" fillId="9" borderId="0" applyBorder="0" applyProtection="0"/>
    <xf numFmtId="0" fontId="7" fillId="9" borderId="0" applyBorder="0" applyProtection="0"/>
    <xf numFmtId="0" fontId="7" fillId="9" borderId="0" applyBorder="0" applyProtection="0"/>
    <xf numFmtId="0" fontId="7" fillId="9" borderId="0" applyBorder="0" applyProtection="0"/>
    <xf numFmtId="0" fontId="7" fillId="9" borderId="0" applyBorder="0" applyProtection="0"/>
    <xf numFmtId="0" fontId="7" fillId="9" borderId="0" applyBorder="0" applyProtection="0"/>
    <xf numFmtId="0" fontId="7" fillId="9" borderId="0" applyBorder="0" applyProtection="0"/>
    <xf numFmtId="0" fontId="7" fillId="9" borderId="0" applyBorder="0" applyProtection="0"/>
    <xf numFmtId="0" fontId="7" fillId="9" borderId="0" applyBorder="0" applyProtection="0"/>
    <xf numFmtId="0" fontId="7" fillId="9" borderId="0" applyBorder="0" applyProtection="0"/>
    <xf numFmtId="0" fontId="7" fillId="9" borderId="0" applyBorder="0" applyProtection="0"/>
    <xf numFmtId="0" fontId="7" fillId="9" borderId="0" applyBorder="0" applyProtection="0"/>
    <xf numFmtId="0" fontId="7" fillId="9" borderId="0" applyBorder="0" applyProtection="0"/>
    <xf numFmtId="0" fontId="7" fillId="9" borderId="0" applyBorder="0" applyProtection="0"/>
    <xf numFmtId="0" fontId="7" fillId="9" borderId="0" applyBorder="0" applyProtection="0"/>
    <xf numFmtId="0" fontId="7" fillId="9" borderId="0" applyBorder="0" applyProtection="0"/>
    <xf numFmtId="0" fontId="7" fillId="9" borderId="0" applyBorder="0" applyProtection="0"/>
    <xf numFmtId="0" fontId="7" fillId="9" borderId="0" applyBorder="0" applyProtection="0"/>
    <xf numFmtId="0" fontId="7" fillId="9" borderId="0" applyBorder="0" applyProtection="0"/>
    <xf numFmtId="0" fontId="7" fillId="9" borderId="0" applyBorder="0" applyProtection="0"/>
    <xf numFmtId="0" fontId="7" fillId="9" borderId="0" applyBorder="0" applyProtection="0"/>
    <xf numFmtId="0" fontId="7" fillId="9" borderId="0" applyBorder="0" applyProtection="0"/>
    <xf numFmtId="0" fontId="7" fillId="9" borderId="0" applyBorder="0" applyProtection="0"/>
    <xf numFmtId="0" fontId="7" fillId="9" borderId="0" applyBorder="0" applyProtection="0"/>
    <xf numFmtId="0" fontId="7" fillId="9" borderId="0" applyBorder="0" applyProtection="0"/>
    <xf numFmtId="0" fontId="7" fillId="9" borderId="0" applyBorder="0" applyProtection="0"/>
    <xf numFmtId="0" fontId="7" fillId="9" borderId="0" applyBorder="0" applyProtection="0"/>
    <xf numFmtId="0" fontId="7" fillId="9" borderId="0" applyBorder="0" applyProtection="0"/>
    <xf numFmtId="0" fontId="7" fillId="9" borderId="0" applyBorder="0" applyProtection="0"/>
    <xf numFmtId="0" fontId="7" fillId="10" borderId="0" applyBorder="0" applyProtection="0"/>
    <xf numFmtId="0" fontId="7" fillId="10" borderId="0" applyBorder="0" applyProtection="0"/>
    <xf numFmtId="0" fontId="7" fillId="10" borderId="0" applyBorder="0" applyProtection="0"/>
    <xf numFmtId="0" fontId="7" fillId="10" borderId="0" applyBorder="0" applyProtection="0"/>
    <xf numFmtId="0" fontId="7" fillId="10" borderId="0" applyBorder="0" applyProtection="0"/>
    <xf numFmtId="0" fontId="7" fillId="10" borderId="0" applyBorder="0" applyProtection="0"/>
    <xf numFmtId="0" fontId="7" fillId="10" borderId="0" applyBorder="0" applyProtection="0"/>
    <xf numFmtId="0" fontId="7" fillId="10" borderId="0" applyBorder="0" applyProtection="0"/>
    <xf numFmtId="0" fontId="7" fillId="10" borderId="0" applyBorder="0" applyProtection="0"/>
    <xf numFmtId="0" fontId="7" fillId="10" borderId="0" applyBorder="0" applyProtection="0"/>
    <xf numFmtId="0" fontId="7" fillId="10" borderId="0" applyBorder="0" applyProtection="0"/>
    <xf numFmtId="0" fontId="7" fillId="10" borderId="0" applyBorder="0" applyProtection="0"/>
    <xf numFmtId="0" fontId="7" fillId="10" borderId="0" applyBorder="0" applyProtection="0"/>
    <xf numFmtId="0" fontId="7" fillId="10" borderId="0" applyBorder="0" applyProtection="0"/>
    <xf numFmtId="0" fontId="7" fillId="10" borderId="0" applyBorder="0" applyProtection="0"/>
    <xf numFmtId="0" fontId="7" fillId="10" borderId="0" applyBorder="0" applyProtection="0"/>
    <xf numFmtId="0" fontId="7" fillId="10" borderId="0" applyBorder="0" applyProtection="0"/>
    <xf numFmtId="0" fontId="7" fillId="10" borderId="0" applyBorder="0" applyProtection="0"/>
    <xf numFmtId="0" fontId="7" fillId="10" borderId="0" applyBorder="0" applyProtection="0"/>
    <xf numFmtId="0" fontId="7" fillId="10" borderId="0" applyBorder="0" applyProtection="0"/>
    <xf numFmtId="0" fontId="7" fillId="10" borderId="0" applyBorder="0" applyProtection="0"/>
    <xf numFmtId="0" fontId="7" fillId="10" borderId="0" applyBorder="0" applyProtection="0"/>
    <xf numFmtId="0" fontId="7" fillId="10" borderId="0" applyBorder="0" applyProtection="0"/>
    <xf numFmtId="0" fontId="7" fillId="10" borderId="0" applyBorder="0" applyProtection="0"/>
    <xf numFmtId="0" fontId="7" fillId="10" borderId="0" applyBorder="0" applyProtection="0"/>
    <xf numFmtId="0" fontId="7" fillId="10" borderId="0" applyBorder="0" applyProtection="0"/>
    <xf numFmtId="0" fontId="7" fillId="10" borderId="0" applyBorder="0" applyProtection="0"/>
    <xf numFmtId="0" fontId="7" fillId="10" borderId="0" applyBorder="0" applyProtection="0"/>
    <xf numFmtId="0" fontId="7" fillId="10" borderId="0" applyBorder="0" applyProtection="0"/>
    <xf numFmtId="0" fontId="7" fillId="10" borderId="0" applyBorder="0" applyProtection="0"/>
    <xf numFmtId="0" fontId="7" fillId="10" borderId="0" applyBorder="0" applyProtection="0"/>
    <xf numFmtId="0" fontId="7" fillId="10" borderId="0" applyBorder="0" applyProtection="0"/>
    <xf numFmtId="0" fontId="7" fillId="10" borderId="0" applyBorder="0" applyProtection="0"/>
    <xf numFmtId="0" fontId="7" fillId="10" borderId="0" applyBorder="0" applyProtection="0"/>
    <xf numFmtId="0" fontId="7" fillId="10" borderId="0" applyBorder="0" applyProtection="0"/>
    <xf numFmtId="0" fontId="7" fillId="10" borderId="0" applyBorder="0" applyProtection="0"/>
    <xf numFmtId="0" fontId="7" fillId="10" borderId="0" applyBorder="0" applyProtection="0"/>
    <xf numFmtId="0" fontId="7" fillId="10" borderId="0" applyBorder="0" applyProtection="0"/>
    <xf numFmtId="0" fontId="7" fillId="10" borderId="0" applyBorder="0" applyProtection="0"/>
    <xf numFmtId="0" fontId="7" fillId="10" borderId="0" applyBorder="0" applyProtection="0"/>
    <xf numFmtId="0" fontId="7" fillId="10" borderId="0" applyBorder="0" applyProtection="0"/>
    <xf numFmtId="0" fontId="7" fillId="10" borderId="0" applyBorder="0" applyProtection="0"/>
    <xf numFmtId="0" fontId="7" fillId="10" borderId="0" applyBorder="0" applyProtection="0"/>
    <xf numFmtId="0" fontId="7" fillId="10" borderId="0" applyBorder="0" applyProtection="0"/>
    <xf numFmtId="0" fontId="7" fillId="10" borderId="0" applyBorder="0" applyProtection="0"/>
    <xf numFmtId="0" fontId="7" fillId="10" borderId="0" applyBorder="0" applyProtection="0"/>
    <xf numFmtId="0" fontId="7" fillId="10" borderId="0" applyBorder="0" applyProtection="0"/>
    <xf numFmtId="0" fontId="7" fillId="10" borderId="0" applyBorder="0" applyProtection="0"/>
    <xf numFmtId="0" fontId="7" fillId="10" borderId="0" applyBorder="0" applyProtection="0"/>
    <xf numFmtId="0" fontId="7" fillId="29"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29" borderId="0" applyBorder="0" applyProtection="0"/>
    <xf numFmtId="0" fontId="7" fillId="29"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29" borderId="0" applyBorder="0" applyProtection="0"/>
    <xf numFmtId="0" fontId="7" fillId="29"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29" borderId="0" applyBorder="0" applyProtection="0"/>
    <xf numFmtId="0" fontId="7" fillId="29"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29" borderId="0" applyBorder="0" applyProtection="0"/>
    <xf numFmtId="0" fontId="7" fillId="29" borderId="0" applyBorder="0" applyProtection="0"/>
    <xf numFmtId="0" fontId="7" fillId="29" borderId="0" applyBorder="0" applyProtection="0"/>
    <xf numFmtId="0" fontId="7" fillId="30" borderId="0" applyBorder="0" applyProtection="0"/>
    <xf numFmtId="0" fontId="7" fillId="12" borderId="0" applyBorder="0" applyProtection="0"/>
    <xf numFmtId="0" fontId="7" fillId="12" borderId="0" applyBorder="0" applyProtection="0"/>
    <xf numFmtId="0" fontId="7" fillId="12" borderId="0" applyBorder="0" applyProtection="0"/>
    <xf numFmtId="0" fontId="7" fillId="12" borderId="0" applyBorder="0" applyProtection="0"/>
    <xf numFmtId="0" fontId="7" fillId="12" borderId="0" applyBorder="0" applyProtection="0"/>
    <xf numFmtId="0" fontId="7" fillId="12" borderId="0" applyBorder="0" applyProtection="0"/>
    <xf numFmtId="0" fontId="7" fillId="12" borderId="0" applyBorder="0" applyProtection="0"/>
    <xf numFmtId="0" fontId="7" fillId="12" borderId="0" applyBorder="0" applyProtection="0"/>
    <xf numFmtId="0" fontId="7" fillId="12" borderId="0" applyBorder="0" applyProtection="0"/>
    <xf numFmtId="0" fontId="7" fillId="12" borderId="0" applyBorder="0" applyProtection="0"/>
    <xf numFmtId="0" fontId="7" fillId="12" borderId="0" applyBorder="0" applyProtection="0"/>
    <xf numFmtId="0" fontId="7" fillId="12" borderId="0" applyBorder="0" applyProtection="0"/>
    <xf numFmtId="0" fontId="7" fillId="12" borderId="0" applyBorder="0" applyProtection="0"/>
    <xf numFmtId="0" fontId="7" fillId="12" borderId="0" applyBorder="0" applyProtection="0"/>
    <xf numFmtId="0" fontId="7" fillId="12" borderId="0" applyBorder="0" applyProtection="0"/>
    <xf numFmtId="0" fontId="7" fillId="12" borderId="0" applyBorder="0" applyProtection="0"/>
    <xf numFmtId="0" fontId="7" fillId="12" borderId="0" applyBorder="0" applyProtection="0"/>
    <xf numFmtId="0" fontId="7" fillId="12" borderId="0" applyBorder="0" applyProtection="0"/>
    <xf numFmtId="0" fontId="7" fillId="12" borderId="0" applyBorder="0" applyProtection="0"/>
    <xf numFmtId="0" fontId="7" fillId="12" borderId="0" applyBorder="0" applyProtection="0"/>
    <xf numFmtId="0" fontId="7" fillId="12" borderId="0" applyBorder="0" applyProtection="0"/>
    <xf numFmtId="0" fontId="7" fillId="12" borderId="0" applyBorder="0" applyProtection="0"/>
    <xf numFmtId="0" fontId="7" fillId="12" borderId="0" applyBorder="0" applyProtection="0"/>
    <xf numFmtId="0" fontId="7" fillId="12" borderId="0" applyBorder="0" applyProtection="0"/>
    <xf numFmtId="0" fontId="7" fillId="12" borderId="0" applyBorder="0" applyProtection="0"/>
    <xf numFmtId="0" fontId="7" fillId="12" borderId="0" applyBorder="0" applyProtection="0"/>
    <xf numFmtId="0" fontId="7" fillId="12" borderId="0" applyBorder="0" applyProtection="0"/>
    <xf numFmtId="0" fontId="7" fillId="12" borderId="0" applyBorder="0" applyProtection="0"/>
    <xf numFmtId="0" fontId="7" fillId="12" borderId="0" applyBorder="0" applyProtection="0"/>
    <xf numFmtId="0" fontId="7" fillId="12" borderId="0" applyBorder="0" applyProtection="0"/>
    <xf numFmtId="0" fontId="7" fillId="12" borderId="0" applyBorder="0" applyProtection="0"/>
    <xf numFmtId="0" fontId="7" fillId="12" borderId="0" applyBorder="0" applyProtection="0"/>
    <xf numFmtId="0" fontId="7" fillId="12" borderId="0" applyBorder="0" applyProtection="0"/>
    <xf numFmtId="0" fontId="7" fillId="12" borderId="0" applyBorder="0" applyProtection="0"/>
    <xf numFmtId="0" fontId="7" fillId="12" borderId="0" applyBorder="0" applyProtection="0"/>
    <xf numFmtId="0" fontId="7" fillId="12" borderId="0" applyBorder="0" applyProtection="0"/>
    <xf numFmtId="0" fontId="7" fillId="12" borderId="0" applyBorder="0" applyProtection="0"/>
    <xf numFmtId="0" fontId="7" fillId="12" borderId="0" applyBorder="0" applyProtection="0"/>
    <xf numFmtId="0" fontId="7" fillId="12" borderId="0" applyBorder="0" applyProtection="0"/>
    <xf numFmtId="0" fontId="7" fillId="12" borderId="0" applyBorder="0" applyProtection="0"/>
    <xf numFmtId="0" fontId="7" fillId="12" borderId="0" applyBorder="0" applyProtection="0"/>
    <xf numFmtId="0" fontId="7" fillId="12" borderId="0" applyBorder="0" applyProtection="0"/>
    <xf numFmtId="0" fontId="7" fillId="12" borderId="0" applyBorder="0" applyProtection="0"/>
    <xf numFmtId="0" fontId="7" fillId="12" borderId="0" applyBorder="0" applyProtection="0"/>
    <xf numFmtId="0" fontId="7" fillId="12" borderId="0" applyBorder="0" applyProtection="0"/>
    <xf numFmtId="0" fontId="7" fillId="12" borderId="0" applyBorder="0" applyProtection="0"/>
    <xf numFmtId="0" fontId="7" fillId="12" borderId="0" applyBorder="0" applyProtection="0"/>
    <xf numFmtId="0" fontId="7" fillId="12" borderId="0" applyBorder="0" applyProtection="0"/>
    <xf numFmtId="0" fontId="7" fillId="12" borderId="0" applyBorder="0" applyProtection="0"/>
    <xf numFmtId="0" fontId="7" fillId="31" borderId="0" applyBorder="0" applyProtection="0"/>
    <xf numFmtId="0" fontId="7" fillId="13" borderId="0" applyBorder="0" applyProtection="0"/>
    <xf numFmtId="0" fontId="7" fillId="13" borderId="0" applyBorder="0" applyProtection="0"/>
    <xf numFmtId="0" fontId="7" fillId="13" borderId="0" applyBorder="0" applyProtection="0"/>
    <xf numFmtId="0" fontId="7" fillId="13" borderId="0" applyBorder="0" applyProtection="0"/>
    <xf numFmtId="0" fontId="7" fillId="31" borderId="0" applyBorder="0" applyProtection="0"/>
    <xf numFmtId="0" fontId="7" fillId="31" borderId="0" applyBorder="0" applyProtection="0"/>
    <xf numFmtId="0" fontId="7" fillId="13" borderId="0" applyBorder="0" applyProtection="0"/>
    <xf numFmtId="0" fontId="7" fillId="13" borderId="0" applyBorder="0" applyProtection="0"/>
    <xf numFmtId="0" fontId="7" fillId="13" borderId="0" applyBorder="0" applyProtection="0"/>
    <xf numFmtId="0" fontId="7" fillId="13" borderId="0" applyBorder="0" applyProtection="0"/>
    <xf numFmtId="0" fontId="7" fillId="13" borderId="0" applyBorder="0" applyProtection="0"/>
    <xf numFmtId="0" fontId="7" fillId="13" borderId="0" applyBorder="0" applyProtection="0"/>
    <xf numFmtId="0" fontId="7" fillId="13" borderId="0" applyBorder="0" applyProtection="0"/>
    <xf numFmtId="0" fontId="7" fillId="13" borderId="0" applyBorder="0" applyProtection="0"/>
    <xf numFmtId="0" fontId="7" fillId="13" borderId="0" applyBorder="0" applyProtection="0"/>
    <xf numFmtId="0" fontId="7" fillId="31" borderId="0" applyBorder="0" applyProtection="0"/>
    <xf numFmtId="0" fontId="7" fillId="31" borderId="0" applyBorder="0" applyProtection="0"/>
    <xf numFmtId="0" fontId="7" fillId="13" borderId="0" applyBorder="0" applyProtection="0"/>
    <xf numFmtId="0" fontId="7" fillId="13" borderId="0" applyBorder="0" applyProtection="0"/>
    <xf numFmtId="0" fontId="7" fillId="13" borderId="0" applyBorder="0" applyProtection="0"/>
    <xf numFmtId="0" fontId="7" fillId="13" borderId="0" applyBorder="0" applyProtection="0"/>
    <xf numFmtId="0" fontId="7" fillId="13" borderId="0" applyBorder="0" applyProtection="0"/>
    <xf numFmtId="0" fontId="7" fillId="31" borderId="0" applyBorder="0" applyProtection="0"/>
    <xf numFmtId="0" fontId="7" fillId="31" borderId="0" applyBorder="0" applyProtection="0"/>
    <xf numFmtId="0" fontId="7" fillId="13" borderId="0" applyBorder="0" applyProtection="0"/>
    <xf numFmtId="0" fontId="7" fillId="13" borderId="0" applyBorder="0" applyProtection="0"/>
    <xf numFmtId="0" fontId="7" fillId="13" borderId="0" applyBorder="0" applyProtection="0"/>
    <xf numFmtId="0" fontId="7" fillId="13" borderId="0" applyBorder="0" applyProtection="0"/>
    <xf numFmtId="0" fontId="7" fillId="13" borderId="0" applyBorder="0" applyProtection="0"/>
    <xf numFmtId="0" fontId="7" fillId="13" borderId="0" applyBorder="0" applyProtection="0"/>
    <xf numFmtId="0" fontId="7" fillId="13" borderId="0" applyBorder="0" applyProtection="0"/>
    <xf numFmtId="0" fontId="7" fillId="13" borderId="0" applyBorder="0" applyProtection="0"/>
    <xf numFmtId="0" fontId="7" fillId="13" borderId="0" applyBorder="0" applyProtection="0"/>
    <xf numFmtId="0" fontId="7" fillId="13" borderId="0" applyBorder="0" applyProtection="0"/>
    <xf numFmtId="0" fontId="7" fillId="13" borderId="0" applyBorder="0" applyProtection="0"/>
    <xf numFmtId="0" fontId="7" fillId="13" borderId="0" applyBorder="0" applyProtection="0"/>
    <xf numFmtId="0" fontId="7" fillId="13" borderId="0" applyBorder="0" applyProtection="0"/>
    <xf numFmtId="0" fontId="7" fillId="13" borderId="0" applyBorder="0" applyProtection="0"/>
    <xf numFmtId="0" fontId="7" fillId="13" borderId="0" applyBorder="0" applyProtection="0"/>
    <xf numFmtId="0" fontId="7" fillId="13" borderId="0" applyBorder="0" applyProtection="0"/>
    <xf numFmtId="0" fontId="7" fillId="13" borderId="0" applyBorder="0" applyProtection="0"/>
    <xf numFmtId="0" fontId="7" fillId="13" borderId="0" applyBorder="0" applyProtection="0"/>
    <xf numFmtId="0" fontId="7" fillId="13" borderId="0" applyBorder="0" applyProtection="0"/>
    <xf numFmtId="0" fontId="7" fillId="13" borderId="0" applyBorder="0" applyProtection="0"/>
    <xf numFmtId="0" fontId="7" fillId="31" borderId="0" applyBorder="0" applyProtection="0"/>
    <xf numFmtId="0" fontId="7" fillId="31" borderId="0" applyBorder="0" applyProtection="0"/>
    <xf numFmtId="0" fontId="7" fillId="31" borderId="0" applyBorder="0" applyProtection="0"/>
    <xf numFmtId="0" fontId="7" fillId="13" borderId="0" applyBorder="0" applyProtection="0"/>
    <xf numFmtId="0" fontId="7" fillId="29" borderId="0" applyBorder="0" applyProtection="0"/>
    <xf numFmtId="0" fontId="7" fillId="28" borderId="0" applyBorder="0" applyProtection="0"/>
    <xf numFmtId="0" fontId="7" fillId="28" borderId="0" applyBorder="0" applyProtection="0"/>
    <xf numFmtId="0" fontId="7" fillId="28" borderId="0" applyBorder="0" applyProtection="0"/>
    <xf numFmtId="0" fontId="7" fillId="28" borderId="0" applyBorder="0" applyProtection="0"/>
    <xf numFmtId="0" fontId="7" fillId="29" borderId="0" applyBorder="0" applyProtection="0"/>
    <xf numFmtId="0" fontId="7" fillId="29" borderId="0" applyBorder="0" applyProtection="0"/>
    <xf numFmtId="0" fontId="7" fillId="28" borderId="0" applyBorder="0" applyProtection="0"/>
    <xf numFmtId="0" fontId="7" fillId="28" borderId="0" applyBorder="0" applyProtection="0"/>
    <xf numFmtId="0" fontId="7" fillId="28" borderId="0" applyBorder="0" applyProtection="0"/>
    <xf numFmtId="0" fontId="7" fillId="28" borderId="0" applyBorder="0" applyProtection="0"/>
    <xf numFmtId="0" fontId="7" fillId="28" borderId="0" applyBorder="0" applyProtection="0"/>
    <xf numFmtId="0" fontId="7" fillId="28" borderId="0" applyBorder="0" applyProtection="0"/>
    <xf numFmtId="0" fontId="7" fillId="28" borderId="0" applyBorder="0" applyProtection="0"/>
    <xf numFmtId="0" fontId="7" fillId="28" borderId="0" applyBorder="0" applyProtection="0"/>
    <xf numFmtId="0" fontId="7" fillId="28" borderId="0" applyBorder="0" applyProtection="0"/>
    <xf numFmtId="0" fontId="7" fillId="29" borderId="0" applyBorder="0" applyProtection="0"/>
    <xf numFmtId="0" fontId="7" fillId="29" borderId="0" applyBorder="0" applyProtection="0"/>
    <xf numFmtId="0" fontId="7" fillId="28" borderId="0" applyBorder="0" applyProtection="0"/>
    <xf numFmtId="0" fontId="7" fillId="28" borderId="0" applyBorder="0" applyProtection="0"/>
    <xf numFmtId="0" fontId="7" fillId="28" borderId="0" applyBorder="0" applyProtection="0"/>
    <xf numFmtId="0" fontId="7" fillId="28" borderId="0" applyBorder="0" applyProtection="0"/>
    <xf numFmtId="0" fontId="7" fillId="28" borderId="0" applyBorder="0" applyProtection="0"/>
    <xf numFmtId="0" fontId="7" fillId="29" borderId="0" applyBorder="0" applyProtection="0"/>
    <xf numFmtId="0" fontId="7" fillId="29" borderId="0" applyBorder="0" applyProtection="0"/>
    <xf numFmtId="0" fontId="7" fillId="28" borderId="0" applyBorder="0" applyProtection="0"/>
    <xf numFmtId="0" fontId="7" fillId="28" borderId="0" applyBorder="0" applyProtection="0"/>
    <xf numFmtId="0" fontId="7" fillId="28" borderId="0" applyBorder="0" applyProtection="0"/>
    <xf numFmtId="0" fontId="7" fillId="28" borderId="0" applyBorder="0" applyProtection="0"/>
    <xf numFmtId="0" fontId="7" fillId="28" borderId="0" applyBorder="0" applyProtection="0"/>
    <xf numFmtId="0" fontId="7" fillId="28" borderId="0" applyBorder="0" applyProtection="0"/>
    <xf numFmtId="0" fontId="7" fillId="28" borderId="0" applyBorder="0" applyProtection="0"/>
    <xf numFmtId="0" fontId="7" fillId="28" borderId="0" applyBorder="0" applyProtection="0"/>
    <xf numFmtId="0" fontId="7" fillId="28" borderId="0" applyBorder="0" applyProtection="0"/>
    <xf numFmtId="0" fontId="7" fillId="28" borderId="0" applyBorder="0" applyProtection="0"/>
    <xf numFmtId="0" fontId="7" fillId="28" borderId="0" applyBorder="0" applyProtection="0"/>
    <xf numFmtId="0" fontId="7" fillId="28" borderId="0" applyBorder="0" applyProtection="0"/>
    <xf numFmtId="0" fontId="7" fillId="28" borderId="0" applyBorder="0" applyProtection="0"/>
    <xf numFmtId="0" fontId="7" fillId="28" borderId="0" applyBorder="0" applyProtection="0"/>
    <xf numFmtId="0" fontId="7" fillId="28" borderId="0" applyBorder="0" applyProtection="0"/>
    <xf numFmtId="0" fontId="7" fillId="28" borderId="0" applyBorder="0" applyProtection="0"/>
    <xf numFmtId="0" fontId="7" fillId="28" borderId="0" applyBorder="0" applyProtection="0"/>
    <xf numFmtId="0" fontId="7" fillId="28" borderId="0" applyBorder="0" applyProtection="0"/>
    <xf numFmtId="0" fontId="7" fillId="28" borderId="0" applyBorder="0" applyProtection="0"/>
    <xf numFmtId="0" fontId="7" fillId="28" borderId="0" applyBorder="0" applyProtection="0"/>
    <xf numFmtId="0" fontId="7" fillId="29" borderId="0" applyBorder="0" applyProtection="0"/>
    <xf numFmtId="0" fontId="7" fillId="29" borderId="0" applyBorder="0" applyProtection="0"/>
    <xf numFmtId="0" fontId="7" fillId="29" borderId="0" applyBorder="0" applyProtection="0"/>
    <xf numFmtId="0" fontId="7" fillId="28"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30" borderId="0" applyBorder="0" applyProtection="0"/>
    <xf numFmtId="0" fontId="7" fillId="10" borderId="0" applyBorder="0" applyProtection="0"/>
    <xf numFmtId="0" fontId="7" fillId="32" borderId="0" applyBorder="0" applyProtection="0"/>
    <xf numFmtId="0" fontId="7" fillId="32" borderId="0" applyBorder="0" applyProtection="0"/>
    <xf numFmtId="0" fontId="7" fillId="32" borderId="0" applyBorder="0" applyProtection="0"/>
    <xf numFmtId="0" fontId="7" fillId="32" borderId="0" applyBorder="0" applyProtection="0"/>
    <xf numFmtId="0" fontId="7" fillId="10" borderId="0" applyBorder="0" applyProtection="0"/>
    <xf numFmtId="0" fontId="7" fillId="10" borderId="0" applyBorder="0" applyProtection="0"/>
    <xf numFmtId="0" fontId="7" fillId="32" borderId="0" applyBorder="0" applyProtection="0"/>
    <xf numFmtId="0" fontId="7" fillId="32" borderId="0" applyBorder="0" applyProtection="0"/>
    <xf numFmtId="0" fontId="7" fillId="32" borderId="0" applyBorder="0" applyProtection="0"/>
    <xf numFmtId="0" fontId="7" fillId="32" borderId="0" applyBorder="0" applyProtection="0"/>
    <xf numFmtId="0" fontId="7" fillId="32" borderId="0" applyBorder="0" applyProtection="0"/>
    <xf numFmtId="0" fontId="7" fillId="32" borderId="0" applyBorder="0" applyProtection="0"/>
    <xf numFmtId="0" fontId="7" fillId="32" borderId="0" applyBorder="0" applyProtection="0"/>
    <xf numFmtId="0" fontId="7" fillId="32" borderId="0" applyBorder="0" applyProtection="0"/>
    <xf numFmtId="0" fontId="7" fillId="32" borderId="0" applyBorder="0" applyProtection="0"/>
    <xf numFmtId="0" fontId="7" fillId="10" borderId="0" applyBorder="0" applyProtection="0"/>
    <xf numFmtId="0" fontId="7" fillId="10" borderId="0" applyBorder="0" applyProtection="0"/>
    <xf numFmtId="0" fontId="7" fillId="32" borderId="0" applyBorder="0" applyProtection="0"/>
    <xf numFmtId="0" fontId="7" fillId="32" borderId="0" applyBorder="0" applyProtection="0"/>
    <xf numFmtId="0" fontId="7" fillId="32" borderId="0" applyBorder="0" applyProtection="0"/>
    <xf numFmtId="0" fontId="7" fillId="32" borderId="0" applyBorder="0" applyProtection="0"/>
    <xf numFmtId="0" fontId="7" fillId="32" borderId="0" applyBorder="0" applyProtection="0"/>
    <xf numFmtId="0" fontId="7" fillId="10" borderId="0" applyBorder="0" applyProtection="0"/>
    <xf numFmtId="0" fontId="7" fillId="10" borderId="0" applyBorder="0" applyProtection="0"/>
    <xf numFmtId="0" fontId="7" fillId="32" borderId="0" applyBorder="0" applyProtection="0"/>
    <xf numFmtId="0" fontId="7" fillId="32" borderId="0" applyBorder="0" applyProtection="0"/>
    <xf numFmtId="0" fontId="7" fillId="32" borderId="0" applyBorder="0" applyProtection="0"/>
    <xf numFmtId="0" fontId="7" fillId="32" borderId="0" applyBorder="0" applyProtection="0"/>
    <xf numFmtId="0" fontId="7" fillId="32" borderId="0" applyBorder="0" applyProtection="0"/>
    <xf numFmtId="0" fontId="7" fillId="32" borderId="0" applyBorder="0" applyProtection="0"/>
    <xf numFmtId="0" fontId="7" fillId="32" borderId="0" applyBorder="0" applyProtection="0"/>
    <xf numFmtId="0" fontId="7" fillId="32" borderId="0" applyBorder="0" applyProtection="0"/>
    <xf numFmtId="0" fontId="7" fillId="32" borderId="0" applyBorder="0" applyProtection="0"/>
    <xf numFmtId="0" fontId="7" fillId="32" borderId="0" applyBorder="0" applyProtection="0"/>
    <xf numFmtId="0" fontId="7" fillId="32" borderId="0" applyBorder="0" applyProtection="0"/>
    <xf numFmtId="0" fontId="7" fillId="32" borderId="0" applyBorder="0" applyProtection="0"/>
    <xf numFmtId="0" fontId="7" fillId="32" borderId="0" applyBorder="0" applyProtection="0"/>
    <xf numFmtId="0" fontId="7" fillId="32" borderId="0" applyBorder="0" applyProtection="0"/>
    <xf numFmtId="0" fontId="7" fillId="32" borderId="0" applyBorder="0" applyProtection="0"/>
    <xf numFmtId="0" fontId="7" fillId="32" borderId="0" applyBorder="0" applyProtection="0"/>
    <xf numFmtId="0" fontId="7" fillId="32" borderId="0" applyBorder="0" applyProtection="0"/>
    <xf numFmtId="0" fontId="7" fillId="32" borderId="0" applyBorder="0" applyProtection="0"/>
    <xf numFmtId="0" fontId="7" fillId="32" borderId="0" applyBorder="0" applyProtection="0"/>
    <xf numFmtId="0" fontId="7" fillId="32" borderId="0" applyBorder="0" applyProtection="0"/>
    <xf numFmtId="0" fontId="7" fillId="10" borderId="0" applyBorder="0" applyProtection="0"/>
    <xf numFmtId="0" fontId="7" fillId="10" borderId="0" applyBorder="0" applyProtection="0"/>
    <xf numFmtId="0" fontId="7" fillId="10" borderId="0" applyBorder="0" applyProtection="0"/>
    <xf numFmtId="0" fontId="7" fillId="32" borderId="0" applyBorder="0" applyProtection="0"/>
    <xf numFmtId="0" fontId="17" fillId="17" borderId="0" applyBorder="0" applyProtection="0"/>
    <xf numFmtId="0" fontId="17" fillId="15" borderId="0" applyBorder="0" applyProtection="0"/>
    <xf numFmtId="0" fontId="17" fillId="15" borderId="0" applyBorder="0" applyProtection="0"/>
    <xf numFmtId="0" fontId="17" fillId="15" borderId="0" applyBorder="0" applyProtection="0"/>
    <xf numFmtId="0" fontId="17" fillId="15" borderId="0" applyBorder="0" applyProtection="0"/>
    <xf numFmtId="0" fontId="17" fillId="17" borderId="0" applyBorder="0" applyProtection="0"/>
    <xf numFmtId="0" fontId="17" fillId="17" borderId="0" applyBorder="0" applyProtection="0"/>
    <xf numFmtId="0" fontId="17" fillId="15" borderId="0" applyBorder="0" applyProtection="0"/>
    <xf numFmtId="0" fontId="17" fillId="15" borderId="0" applyBorder="0" applyProtection="0"/>
    <xf numFmtId="0" fontId="17" fillId="15" borderId="0" applyBorder="0" applyProtection="0"/>
    <xf numFmtId="0" fontId="17" fillId="15" borderId="0" applyBorder="0" applyProtection="0"/>
    <xf numFmtId="0" fontId="17" fillId="15" borderId="0" applyBorder="0" applyProtection="0"/>
    <xf numFmtId="0" fontId="17" fillId="15" borderId="0" applyBorder="0" applyProtection="0"/>
    <xf numFmtId="0" fontId="17" fillId="15" borderId="0" applyBorder="0" applyProtection="0"/>
    <xf numFmtId="0" fontId="17" fillId="15" borderId="0" applyBorder="0" applyProtection="0"/>
    <xf numFmtId="0" fontId="17" fillId="15" borderId="0" applyBorder="0" applyProtection="0"/>
    <xf numFmtId="0" fontId="17" fillId="17" borderId="0" applyBorder="0" applyProtection="0"/>
    <xf numFmtId="0" fontId="17" fillId="17" borderId="0" applyBorder="0" applyProtection="0"/>
    <xf numFmtId="0" fontId="17" fillId="15" borderId="0" applyBorder="0" applyProtection="0"/>
    <xf numFmtId="0" fontId="17" fillId="15" borderId="0" applyBorder="0" applyProtection="0"/>
    <xf numFmtId="0" fontId="17" fillId="15" borderId="0" applyBorder="0" applyProtection="0"/>
    <xf numFmtId="0" fontId="17" fillId="15" borderId="0" applyBorder="0" applyProtection="0"/>
    <xf numFmtId="0" fontId="17" fillId="15" borderId="0" applyBorder="0" applyProtection="0"/>
    <xf numFmtId="0" fontId="17" fillId="17" borderId="0" applyBorder="0" applyProtection="0"/>
    <xf numFmtId="0" fontId="17" fillId="17" borderId="0" applyBorder="0" applyProtection="0"/>
    <xf numFmtId="0" fontId="17" fillId="15" borderId="0" applyBorder="0" applyProtection="0"/>
    <xf numFmtId="0" fontId="17" fillId="15" borderId="0" applyBorder="0" applyProtection="0"/>
    <xf numFmtId="0" fontId="17" fillId="15" borderId="0" applyBorder="0" applyProtection="0"/>
    <xf numFmtId="0" fontId="17" fillId="15" borderId="0" applyBorder="0" applyProtection="0"/>
    <xf numFmtId="0" fontId="17" fillId="15" borderId="0" applyBorder="0" applyProtection="0"/>
    <xf numFmtId="0" fontId="17" fillId="15" borderId="0" applyBorder="0" applyProtection="0"/>
    <xf numFmtId="0" fontId="17" fillId="15" borderId="0" applyBorder="0" applyProtection="0"/>
    <xf numFmtId="0" fontId="17" fillId="15" borderId="0" applyBorder="0" applyProtection="0"/>
    <xf numFmtId="0" fontId="17" fillId="15" borderId="0" applyBorder="0" applyProtection="0"/>
    <xf numFmtId="0" fontId="17" fillId="15" borderId="0" applyBorder="0" applyProtection="0"/>
    <xf numFmtId="0" fontId="17" fillId="15" borderId="0" applyBorder="0" applyProtection="0"/>
    <xf numFmtId="0" fontId="17" fillId="15" borderId="0" applyBorder="0" applyProtection="0"/>
    <xf numFmtId="0" fontId="17" fillId="15" borderId="0" applyBorder="0" applyProtection="0"/>
    <xf numFmtId="0" fontId="17" fillId="15" borderId="0" applyBorder="0" applyProtection="0"/>
    <xf numFmtId="0" fontId="17" fillId="15" borderId="0" applyBorder="0" applyProtection="0"/>
    <xf numFmtId="0" fontId="17" fillId="15" borderId="0" applyBorder="0" applyProtection="0"/>
    <xf numFmtId="0" fontId="17" fillId="15" borderId="0" applyBorder="0" applyProtection="0"/>
    <xf numFmtId="0" fontId="17" fillId="15" borderId="0" applyBorder="0" applyProtection="0"/>
    <xf numFmtId="0" fontId="17" fillId="15" borderId="0" applyBorder="0" applyProtection="0"/>
    <xf numFmtId="0" fontId="17" fillId="15"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5" borderId="0" applyBorder="0" applyProtection="0"/>
    <xf numFmtId="0" fontId="17" fillId="12" borderId="0" applyBorder="0" applyProtection="0"/>
    <xf numFmtId="0" fontId="17" fillId="12" borderId="0" applyBorder="0" applyProtection="0"/>
    <xf numFmtId="0" fontId="17" fillId="12" borderId="0" applyBorder="0" applyProtection="0"/>
    <xf numFmtId="0" fontId="17" fillId="12" borderId="0" applyBorder="0" applyProtection="0"/>
    <xf numFmtId="0" fontId="17" fillId="12" borderId="0" applyBorder="0" applyProtection="0"/>
    <xf numFmtId="0" fontId="17" fillId="12" borderId="0" applyBorder="0" applyProtection="0"/>
    <xf numFmtId="0" fontId="17" fillId="12" borderId="0" applyBorder="0" applyProtection="0"/>
    <xf numFmtId="0" fontId="17" fillId="12" borderId="0" applyBorder="0" applyProtection="0"/>
    <xf numFmtId="0" fontId="17" fillId="12" borderId="0" applyBorder="0" applyProtection="0"/>
    <xf numFmtId="0" fontId="17" fillId="12" borderId="0" applyBorder="0" applyProtection="0"/>
    <xf numFmtId="0" fontId="17" fillId="12" borderId="0" applyBorder="0" applyProtection="0"/>
    <xf numFmtId="0" fontId="17" fillId="12" borderId="0" applyBorder="0" applyProtection="0"/>
    <xf numFmtId="0" fontId="17" fillId="12" borderId="0" applyBorder="0" applyProtection="0"/>
    <xf numFmtId="0" fontId="17" fillId="12" borderId="0" applyBorder="0" applyProtection="0"/>
    <xf numFmtId="0" fontId="17" fillId="12" borderId="0" applyBorder="0" applyProtection="0"/>
    <xf numFmtId="0" fontId="17" fillId="12" borderId="0" applyBorder="0" applyProtection="0"/>
    <xf numFmtId="0" fontId="17" fillId="12" borderId="0" applyBorder="0" applyProtection="0"/>
    <xf numFmtId="0" fontId="17" fillId="12" borderId="0" applyBorder="0" applyProtection="0"/>
    <xf numFmtId="0" fontId="17" fillId="12" borderId="0" applyBorder="0" applyProtection="0"/>
    <xf numFmtId="0" fontId="17" fillId="12" borderId="0" applyBorder="0" applyProtection="0"/>
    <xf numFmtId="0" fontId="17" fillId="12" borderId="0" applyBorder="0" applyProtection="0"/>
    <xf numFmtId="0" fontId="17" fillId="12" borderId="0" applyBorder="0" applyProtection="0"/>
    <xf numFmtId="0" fontId="17" fillId="12" borderId="0" applyBorder="0" applyProtection="0"/>
    <xf numFmtId="0" fontId="17" fillId="12" borderId="0" applyBorder="0" applyProtection="0"/>
    <xf numFmtId="0" fontId="17" fillId="12" borderId="0" applyBorder="0" applyProtection="0"/>
    <xf numFmtId="0" fontId="17" fillId="12" borderId="0" applyBorder="0" applyProtection="0"/>
    <xf numFmtId="0" fontId="17" fillId="12" borderId="0" applyBorder="0" applyProtection="0"/>
    <xf numFmtId="0" fontId="17" fillId="12" borderId="0" applyBorder="0" applyProtection="0"/>
    <xf numFmtId="0" fontId="17" fillId="12" borderId="0" applyBorder="0" applyProtection="0"/>
    <xf numFmtId="0" fontId="17" fillId="12" borderId="0" applyBorder="0" applyProtection="0"/>
    <xf numFmtId="0" fontId="17" fillId="12" borderId="0" applyBorder="0" applyProtection="0"/>
    <xf numFmtId="0" fontId="17" fillId="12" borderId="0" applyBorder="0" applyProtection="0"/>
    <xf numFmtId="0" fontId="17" fillId="12" borderId="0" applyBorder="0" applyProtection="0"/>
    <xf numFmtId="0" fontId="17" fillId="12" borderId="0" applyBorder="0" applyProtection="0"/>
    <xf numFmtId="0" fontId="17" fillId="12" borderId="0" applyBorder="0" applyProtection="0"/>
    <xf numFmtId="0" fontId="17" fillId="12" borderId="0" applyBorder="0" applyProtection="0"/>
    <xf numFmtId="0" fontId="17" fillId="12" borderId="0" applyBorder="0" applyProtection="0"/>
    <xf numFmtId="0" fontId="17" fillId="12" borderId="0" applyBorder="0" applyProtection="0"/>
    <xf numFmtId="0" fontId="17" fillId="12" borderId="0" applyBorder="0" applyProtection="0"/>
    <xf numFmtId="0" fontId="17" fillId="12" borderId="0" applyBorder="0" applyProtection="0"/>
    <xf numFmtId="0" fontId="17" fillId="12" borderId="0" applyBorder="0" applyProtection="0"/>
    <xf numFmtId="0" fontId="17" fillId="12" borderId="0" applyBorder="0" applyProtection="0"/>
    <xf numFmtId="0" fontId="17" fillId="12" borderId="0" applyBorder="0" applyProtection="0"/>
    <xf numFmtId="0" fontId="17" fillId="12" borderId="0" applyBorder="0" applyProtection="0"/>
    <xf numFmtId="0" fontId="17" fillId="12" borderId="0" applyBorder="0" applyProtection="0"/>
    <xf numFmtId="0" fontId="17" fillId="12" borderId="0" applyBorder="0" applyProtection="0"/>
    <xf numFmtId="0" fontId="17" fillId="12" borderId="0" applyBorder="0" applyProtection="0"/>
    <xf numFmtId="0" fontId="17" fillId="12" borderId="0" applyBorder="0" applyProtection="0"/>
    <xf numFmtId="0" fontId="17" fillId="12" borderId="0" applyBorder="0" applyProtection="0"/>
    <xf numFmtId="0" fontId="17" fillId="31" borderId="0" applyBorder="0" applyProtection="0"/>
    <xf numFmtId="0" fontId="17" fillId="13" borderId="0" applyBorder="0" applyProtection="0"/>
    <xf numFmtId="0" fontId="17" fillId="13" borderId="0" applyBorder="0" applyProtection="0"/>
    <xf numFmtId="0" fontId="17" fillId="13" borderId="0" applyBorder="0" applyProtection="0"/>
    <xf numFmtId="0" fontId="17" fillId="13" borderId="0" applyBorder="0" applyProtection="0"/>
    <xf numFmtId="0" fontId="17" fillId="31" borderId="0" applyBorder="0" applyProtection="0"/>
    <xf numFmtId="0" fontId="17" fillId="31" borderId="0" applyBorder="0" applyProtection="0"/>
    <xf numFmtId="0" fontId="17" fillId="13" borderId="0" applyBorder="0" applyProtection="0"/>
    <xf numFmtId="0" fontId="17" fillId="13" borderId="0" applyBorder="0" applyProtection="0"/>
    <xf numFmtId="0" fontId="17" fillId="13" borderId="0" applyBorder="0" applyProtection="0"/>
    <xf numFmtId="0" fontId="17" fillId="13" borderId="0" applyBorder="0" applyProtection="0"/>
    <xf numFmtId="0" fontId="17" fillId="13" borderId="0" applyBorder="0" applyProtection="0"/>
    <xf numFmtId="0" fontId="17" fillId="13" borderId="0" applyBorder="0" applyProtection="0"/>
    <xf numFmtId="0" fontId="17" fillId="13" borderId="0" applyBorder="0" applyProtection="0"/>
    <xf numFmtId="0" fontId="17" fillId="13" borderId="0" applyBorder="0" applyProtection="0"/>
    <xf numFmtId="0" fontId="17" fillId="13" borderId="0" applyBorder="0" applyProtection="0"/>
    <xf numFmtId="0" fontId="17" fillId="31" borderId="0" applyBorder="0" applyProtection="0"/>
    <xf numFmtId="0" fontId="17" fillId="31" borderId="0" applyBorder="0" applyProtection="0"/>
    <xf numFmtId="0" fontId="17" fillId="13" borderId="0" applyBorder="0" applyProtection="0"/>
    <xf numFmtId="0" fontId="17" fillId="13" borderId="0" applyBorder="0" applyProtection="0"/>
    <xf numFmtId="0" fontId="17" fillId="13" borderId="0" applyBorder="0" applyProtection="0"/>
    <xf numFmtId="0" fontId="17" fillId="13" borderId="0" applyBorder="0" applyProtection="0"/>
    <xf numFmtId="0" fontId="17" fillId="13" borderId="0" applyBorder="0" applyProtection="0"/>
    <xf numFmtId="0" fontId="17" fillId="31" borderId="0" applyBorder="0" applyProtection="0"/>
    <xf numFmtId="0" fontId="17" fillId="31" borderId="0" applyBorder="0" applyProtection="0"/>
    <xf numFmtId="0" fontId="17" fillId="13" borderId="0" applyBorder="0" applyProtection="0"/>
    <xf numFmtId="0" fontId="17" fillId="13" borderId="0" applyBorder="0" applyProtection="0"/>
    <xf numFmtId="0" fontId="17" fillId="13" borderId="0" applyBorder="0" applyProtection="0"/>
    <xf numFmtId="0" fontId="17" fillId="13" borderId="0" applyBorder="0" applyProtection="0"/>
    <xf numFmtId="0" fontId="17" fillId="13" borderId="0" applyBorder="0" applyProtection="0"/>
    <xf numFmtId="0" fontId="17" fillId="13" borderId="0" applyBorder="0" applyProtection="0"/>
    <xf numFmtId="0" fontId="17" fillId="13" borderId="0" applyBorder="0" applyProtection="0"/>
    <xf numFmtId="0" fontId="17" fillId="13" borderId="0" applyBorder="0" applyProtection="0"/>
    <xf numFmtId="0" fontId="17" fillId="13" borderId="0" applyBorder="0" applyProtection="0"/>
    <xf numFmtId="0" fontId="17" fillId="13" borderId="0" applyBorder="0" applyProtection="0"/>
    <xf numFmtId="0" fontId="17" fillId="13" borderId="0" applyBorder="0" applyProtection="0"/>
    <xf numFmtId="0" fontId="17" fillId="13" borderId="0" applyBorder="0" applyProtection="0"/>
    <xf numFmtId="0" fontId="17" fillId="13" borderId="0" applyBorder="0" applyProtection="0"/>
    <xf numFmtId="0" fontId="17" fillId="13" borderId="0" applyBorder="0" applyProtection="0"/>
    <xf numFmtId="0" fontId="17" fillId="13" borderId="0" applyBorder="0" applyProtection="0"/>
    <xf numFmtId="0" fontId="17" fillId="13" borderId="0" applyBorder="0" applyProtection="0"/>
    <xf numFmtId="0" fontId="17" fillId="13" borderId="0" applyBorder="0" applyProtection="0"/>
    <xf numFmtId="0" fontId="17" fillId="13" borderId="0" applyBorder="0" applyProtection="0"/>
    <xf numFmtId="0" fontId="17" fillId="13" borderId="0" applyBorder="0" applyProtection="0"/>
    <xf numFmtId="0" fontId="17" fillId="13" borderId="0" applyBorder="0" applyProtection="0"/>
    <xf numFmtId="0" fontId="17" fillId="31" borderId="0" applyBorder="0" applyProtection="0"/>
    <xf numFmtId="0" fontId="17" fillId="31" borderId="0" applyBorder="0" applyProtection="0"/>
    <xf numFmtId="0" fontId="17" fillId="31" borderId="0" applyBorder="0" applyProtection="0"/>
    <xf numFmtId="0" fontId="17" fillId="13" borderId="0" applyBorder="0" applyProtection="0"/>
    <xf numFmtId="0" fontId="17" fillId="33" borderId="0" applyBorder="0" applyProtection="0"/>
    <xf numFmtId="0" fontId="17" fillId="16" borderId="0" applyBorder="0" applyProtection="0"/>
    <xf numFmtId="0" fontId="17" fillId="16" borderId="0" applyBorder="0" applyProtection="0"/>
    <xf numFmtId="0" fontId="17" fillId="16" borderId="0" applyBorder="0" applyProtection="0"/>
    <xf numFmtId="0" fontId="17" fillId="16" borderId="0" applyBorder="0" applyProtection="0"/>
    <xf numFmtId="0" fontId="17" fillId="29" borderId="0" applyBorder="0" applyProtection="0"/>
    <xf numFmtId="0" fontId="17" fillId="29" borderId="0" applyBorder="0" applyProtection="0"/>
    <xf numFmtId="0" fontId="17" fillId="16" borderId="0" applyBorder="0" applyProtection="0"/>
    <xf numFmtId="0" fontId="17" fillId="16" borderId="0" applyBorder="0" applyProtection="0"/>
    <xf numFmtId="0" fontId="17" fillId="16" borderId="0" applyBorder="0" applyProtection="0"/>
    <xf numFmtId="0" fontId="17" fillId="16" borderId="0" applyBorder="0" applyProtection="0"/>
    <xf numFmtId="0" fontId="17" fillId="16" borderId="0" applyBorder="0" applyProtection="0"/>
    <xf numFmtId="0" fontId="17" fillId="16" borderId="0" applyBorder="0" applyProtection="0"/>
    <xf numFmtId="0" fontId="17" fillId="16" borderId="0" applyBorder="0" applyProtection="0"/>
    <xf numFmtId="0" fontId="17" fillId="16" borderId="0" applyBorder="0" applyProtection="0"/>
    <xf numFmtId="0" fontId="17" fillId="16" borderId="0" applyBorder="0" applyProtection="0"/>
    <xf numFmtId="0" fontId="17" fillId="29" borderId="0" applyBorder="0" applyProtection="0"/>
    <xf numFmtId="0" fontId="17" fillId="29" borderId="0" applyBorder="0" applyProtection="0"/>
    <xf numFmtId="0" fontId="17" fillId="16" borderId="0" applyBorder="0" applyProtection="0"/>
    <xf numFmtId="0" fontId="17" fillId="16" borderId="0" applyBorder="0" applyProtection="0"/>
    <xf numFmtId="0" fontId="17" fillId="16" borderId="0" applyBorder="0" applyProtection="0"/>
    <xf numFmtId="0" fontId="17" fillId="16" borderId="0" applyBorder="0" applyProtection="0"/>
    <xf numFmtId="0" fontId="17" fillId="16" borderId="0" applyBorder="0" applyProtection="0"/>
    <xf numFmtId="0" fontId="17" fillId="29" borderId="0" applyBorder="0" applyProtection="0"/>
    <xf numFmtId="0" fontId="17" fillId="29" borderId="0" applyBorder="0" applyProtection="0"/>
    <xf numFmtId="0" fontId="17" fillId="16" borderId="0" applyBorder="0" applyProtection="0"/>
    <xf numFmtId="0" fontId="17" fillId="16" borderId="0" applyBorder="0" applyProtection="0"/>
    <xf numFmtId="0" fontId="17" fillId="16" borderId="0" applyBorder="0" applyProtection="0"/>
    <xf numFmtId="0" fontId="17" fillId="16" borderId="0" applyBorder="0" applyProtection="0"/>
    <xf numFmtId="0" fontId="17" fillId="16" borderId="0" applyBorder="0" applyProtection="0"/>
    <xf numFmtId="0" fontId="17" fillId="16" borderId="0" applyBorder="0" applyProtection="0"/>
    <xf numFmtId="0" fontId="17" fillId="16" borderId="0" applyBorder="0" applyProtection="0"/>
    <xf numFmtId="0" fontId="17" fillId="16" borderId="0" applyBorder="0" applyProtection="0"/>
    <xf numFmtId="0" fontId="17" fillId="16" borderId="0" applyBorder="0" applyProtection="0"/>
    <xf numFmtId="0" fontId="17" fillId="16" borderId="0" applyBorder="0" applyProtection="0"/>
    <xf numFmtId="0" fontId="17" fillId="16" borderId="0" applyBorder="0" applyProtection="0"/>
    <xf numFmtId="0" fontId="17" fillId="16" borderId="0" applyBorder="0" applyProtection="0"/>
    <xf numFmtId="0" fontId="17" fillId="16" borderId="0" applyBorder="0" applyProtection="0"/>
    <xf numFmtId="0" fontId="17" fillId="16" borderId="0" applyBorder="0" applyProtection="0"/>
    <xf numFmtId="0" fontId="17" fillId="16" borderId="0" applyBorder="0" applyProtection="0"/>
    <xf numFmtId="0" fontId="17" fillId="16" borderId="0" applyBorder="0" applyProtection="0"/>
    <xf numFmtId="0" fontId="17" fillId="16" borderId="0" applyBorder="0" applyProtection="0"/>
    <xf numFmtId="0" fontId="17" fillId="16" borderId="0" applyBorder="0" applyProtection="0"/>
    <xf numFmtId="0" fontId="17" fillId="16" borderId="0" applyBorder="0" applyProtection="0"/>
    <xf numFmtId="0" fontId="17" fillId="16" borderId="0" applyBorder="0" applyProtection="0"/>
    <xf numFmtId="0" fontId="17" fillId="29" borderId="0" applyBorder="0" applyProtection="0"/>
    <xf numFmtId="0" fontId="17" fillId="29" borderId="0" applyBorder="0" applyProtection="0"/>
    <xf numFmtId="0" fontId="17" fillId="33" borderId="0" applyBorder="0" applyProtection="0"/>
    <xf numFmtId="0" fontId="17" fillId="16"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0" borderId="0" applyBorder="0" applyProtection="0"/>
    <xf numFmtId="0" fontId="17" fillId="34" borderId="0" applyBorder="0" applyProtection="0"/>
    <xf numFmtId="0" fontId="17" fillId="34" borderId="0" applyBorder="0" applyProtection="0"/>
    <xf numFmtId="0" fontId="17" fillId="34" borderId="0" applyBorder="0" applyProtection="0"/>
    <xf numFmtId="0" fontId="17" fillId="34" borderId="0" applyBorder="0" applyProtection="0"/>
    <xf numFmtId="0" fontId="17" fillId="10" borderId="0" applyBorder="0" applyProtection="0"/>
    <xf numFmtId="0" fontId="17" fillId="10" borderId="0" applyBorder="0" applyProtection="0"/>
    <xf numFmtId="0" fontId="17" fillId="34" borderId="0" applyBorder="0" applyProtection="0"/>
    <xf numFmtId="0" fontId="17" fillId="34" borderId="0" applyBorder="0" applyProtection="0"/>
    <xf numFmtId="0" fontId="17" fillId="34" borderId="0" applyBorder="0" applyProtection="0"/>
    <xf numFmtId="0" fontId="17" fillId="34" borderId="0" applyBorder="0" applyProtection="0"/>
    <xf numFmtId="0" fontId="17" fillId="34" borderId="0" applyBorder="0" applyProtection="0"/>
    <xf numFmtId="0" fontId="17" fillId="34" borderId="0" applyBorder="0" applyProtection="0"/>
    <xf numFmtId="0" fontId="17" fillId="34" borderId="0" applyBorder="0" applyProtection="0"/>
    <xf numFmtId="0" fontId="17" fillId="34" borderId="0" applyBorder="0" applyProtection="0"/>
    <xf numFmtId="0" fontId="17" fillId="34" borderId="0" applyBorder="0" applyProtection="0"/>
    <xf numFmtId="0" fontId="17" fillId="10" borderId="0" applyBorder="0" applyProtection="0"/>
    <xf numFmtId="0" fontId="17" fillId="10" borderId="0" applyBorder="0" applyProtection="0"/>
    <xf numFmtId="0" fontId="17" fillId="34" borderId="0" applyBorder="0" applyProtection="0"/>
    <xf numFmtId="0" fontId="17" fillId="34" borderId="0" applyBorder="0" applyProtection="0"/>
    <xf numFmtId="0" fontId="17" fillId="34" borderId="0" applyBorder="0" applyProtection="0"/>
    <xf numFmtId="0" fontId="17" fillId="34" borderId="0" applyBorder="0" applyProtection="0"/>
    <xf numFmtId="0" fontId="17" fillId="34" borderId="0" applyBorder="0" applyProtection="0"/>
    <xf numFmtId="0" fontId="17" fillId="10" borderId="0" applyBorder="0" applyProtection="0"/>
    <xf numFmtId="0" fontId="17" fillId="10" borderId="0" applyBorder="0" applyProtection="0"/>
    <xf numFmtId="0" fontId="17" fillId="34" borderId="0" applyBorder="0" applyProtection="0"/>
    <xf numFmtId="0" fontId="17" fillId="34" borderId="0" applyBorder="0" applyProtection="0"/>
    <xf numFmtId="0" fontId="17" fillId="34" borderId="0" applyBorder="0" applyProtection="0"/>
    <xf numFmtId="0" fontId="17" fillId="34" borderId="0" applyBorder="0" applyProtection="0"/>
    <xf numFmtId="0" fontId="17" fillId="34" borderId="0" applyBorder="0" applyProtection="0"/>
    <xf numFmtId="0" fontId="17" fillId="34" borderId="0" applyBorder="0" applyProtection="0"/>
    <xf numFmtId="0" fontId="17" fillId="34" borderId="0" applyBorder="0" applyProtection="0"/>
    <xf numFmtId="0" fontId="17" fillId="34" borderId="0" applyBorder="0" applyProtection="0"/>
    <xf numFmtId="0" fontId="17" fillId="34" borderId="0" applyBorder="0" applyProtection="0"/>
    <xf numFmtId="0" fontId="17" fillId="34" borderId="0" applyBorder="0" applyProtection="0"/>
    <xf numFmtId="0" fontId="17" fillId="34" borderId="0" applyBorder="0" applyProtection="0"/>
    <xf numFmtId="0" fontId="17" fillId="34" borderId="0" applyBorder="0" applyProtection="0"/>
    <xf numFmtId="0" fontId="17" fillId="34" borderId="0" applyBorder="0" applyProtection="0"/>
    <xf numFmtId="0" fontId="17" fillId="34" borderId="0" applyBorder="0" applyProtection="0"/>
    <xf numFmtId="0" fontId="17" fillId="34" borderId="0" applyBorder="0" applyProtection="0"/>
    <xf numFmtId="0" fontId="17" fillId="34" borderId="0" applyBorder="0" applyProtection="0"/>
    <xf numFmtId="0" fontId="17" fillId="34" borderId="0" applyBorder="0" applyProtection="0"/>
    <xf numFmtId="0" fontId="17" fillId="34" borderId="0" applyBorder="0" applyProtection="0"/>
    <xf numFmtId="0" fontId="17" fillId="34" borderId="0" applyBorder="0" applyProtection="0"/>
    <xf numFmtId="0" fontId="17" fillId="34" borderId="0" applyBorder="0" applyProtection="0"/>
    <xf numFmtId="0" fontId="17" fillId="10" borderId="0" applyBorder="0" applyProtection="0"/>
    <xf numFmtId="0" fontId="17" fillId="10" borderId="0" applyBorder="0" applyProtection="0"/>
    <xf numFmtId="0" fontId="17" fillId="10" borderId="0" applyBorder="0" applyProtection="0"/>
    <xf numFmtId="0" fontId="17" fillId="34" borderId="0" applyBorder="0" applyProtection="0"/>
    <xf numFmtId="0" fontId="18" fillId="7" borderId="0" applyBorder="0" applyProtection="0"/>
    <xf numFmtId="0" fontId="18" fillId="7" borderId="0" applyBorder="0" applyProtection="0"/>
    <xf numFmtId="0" fontId="18" fillId="7" borderId="0" applyBorder="0" applyProtection="0"/>
    <xf numFmtId="0" fontId="18" fillId="7" borderId="0" applyBorder="0" applyProtection="0"/>
    <xf numFmtId="0" fontId="18" fillId="7" borderId="0" applyBorder="0" applyProtection="0"/>
    <xf numFmtId="0" fontId="18" fillId="7" borderId="0" applyBorder="0" applyProtection="0"/>
    <xf numFmtId="0" fontId="18" fillId="7" borderId="0" applyBorder="0" applyProtection="0"/>
    <xf numFmtId="0" fontId="18" fillId="7" borderId="0" applyBorder="0" applyProtection="0"/>
    <xf numFmtId="0" fontId="18" fillId="7" borderId="0" applyBorder="0" applyProtection="0"/>
    <xf numFmtId="0" fontId="18" fillId="7" borderId="0" applyBorder="0" applyProtection="0"/>
    <xf numFmtId="0" fontId="18" fillId="7" borderId="0" applyBorder="0" applyProtection="0"/>
    <xf numFmtId="0" fontId="18" fillId="7" borderId="0" applyBorder="0" applyProtection="0"/>
    <xf numFmtId="0" fontId="18" fillId="7" borderId="0" applyBorder="0" applyProtection="0"/>
    <xf numFmtId="0" fontId="18" fillId="7" borderId="0" applyBorder="0" applyProtection="0"/>
    <xf numFmtId="0" fontId="18" fillId="7" borderId="0" applyBorder="0" applyProtection="0"/>
    <xf numFmtId="0" fontId="18" fillId="7" borderId="0" applyBorder="0" applyProtection="0"/>
    <xf numFmtId="0" fontId="18" fillId="7" borderId="0" applyBorder="0" applyProtection="0"/>
    <xf numFmtId="0" fontId="18" fillId="7" borderId="0" applyBorder="0" applyProtection="0"/>
    <xf numFmtId="0" fontId="18" fillId="7" borderId="0" applyBorder="0" applyProtection="0"/>
    <xf numFmtId="0" fontId="18" fillId="7" borderId="0" applyBorder="0" applyProtection="0"/>
    <xf numFmtId="0" fontId="18" fillId="7" borderId="0" applyBorder="0" applyProtection="0"/>
    <xf numFmtId="0" fontId="18" fillId="7" borderId="0" applyBorder="0" applyProtection="0"/>
    <xf numFmtId="0" fontId="18" fillId="7" borderId="0" applyBorder="0" applyProtection="0"/>
    <xf numFmtId="0" fontId="18" fillId="7" borderId="0" applyBorder="0" applyProtection="0"/>
    <xf numFmtId="0" fontId="18" fillId="7" borderId="0" applyBorder="0" applyProtection="0"/>
    <xf numFmtId="0" fontId="18" fillId="7" borderId="0" applyBorder="0" applyProtection="0"/>
    <xf numFmtId="0" fontId="18" fillId="7" borderId="0" applyBorder="0" applyProtection="0"/>
    <xf numFmtId="0" fontId="18" fillId="7" borderId="0" applyBorder="0" applyProtection="0"/>
    <xf numFmtId="0" fontId="18" fillId="7" borderId="0" applyBorder="0" applyProtection="0"/>
    <xf numFmtId="0" fontId="18" fillId="7" borderId="0" applyBorder="0" applyProtection="0"/>
    <xf numFmtId="0" fontId="18" fillId="7" borderId="0" applyBorder="0" applyProtection="0"/>
    <xf numFmtId="0" fontId="18" fillId="7" borderId="0" applyBorder="0" applyProtection="0"/>
    <xf numFmtId="0" fontId="18" fillId="7" borderId="0" applyBorder="0" applyProtection="0"/>
    <xf numFmtId="0" fontId="18" fillId="7" borderId="0" applyBorder="0" applyProtection="0"/>
    <xf numFmtId="0" fontId="18" fillId="7" borderId="0" applyBorder="0" applyProtection="0"/>
    <xf numFmtId="0" fontId="18" fillId="7" borderId="0" applyBorder="0" applyProtection="0"/>
    <xf numFmtId="0" fontId="18" fillId="7" borderId="0" applyBorder="0" applyProtection="0"/>
    <xf numFmtId="0" fontId="18" fillId="7" borderId="0" applyBorder="0" applyProtection="0"/>
    <xf numFmtId="0" fontId="18" fillId="7" borderId="0" applyBorder="0" applyProtection="0"/>
    <xf numFmtId="0" fontId="18" fillId="7" borderId="0" applyBorder="0" applyProtection="0"/>
    <xf numFmtId="0" fontId="18" fillId="7" borderId="0" applyBorder="0" applyProtection="0"/>
    <xf numFmtId="0" fontId="18" fillId="7" borderId="0" applyBorder="0" applyProtection="0"/>
    <xf numFmtId="0" fontId="18" fillId="7" borderId="0" applyBorder="0" applyProtection="0"/>
    <xf numFmtId="0" fontId="18" fillId="7" borderId="0" applyBorder="0" applyProtection="0"/>
    <xf numFmtId="0" fontId="18" fillId="7" borderId="0" applyBorder="0" applyProtection="0"/>
    <xf numFmtId="0" fontId="18" fillId="7" borderId="0" applyBorder="0" applyProtection="0"/>
    <xf numFmtId="0" fontId="18" fillId="7" borderId="0" applyBorder="0" applyProtection="0"/>
    <xf numFmtId="0" fontId="18" fillId="7" borderId="0" applyBorder="0" applyProtection="0"/>
    <xf numFmtId="0" fontId="18" fillId="7" borderId="0" applyBorder="0" applyProtection="0"/>
    <xf numFmtId="0" fontId="19" fillId="27" borderId="21" applyProtection="0"/>
    <xf numFmtId="0" fontId="19" fillId="29" borderId="21" applyProtection="0"/>
    <xf numFmtId="0" fontId="19" fillId="29" borderId="21" applyProtection="0"/>
    <xf numFmtId="0" fontId="19" fillId="29" borderId="21" applyProtection="0"/>
    <xf numFmtId="0" fontId="19" fillId="29" borderId="21" applyProtection="0"/>
    <xf numFmtId="0" fontId="19" fillId="27" borderId="21" applyProtection="0"/>
    <xf numFmtId="0" fontId="19" fillId="27" borderId="21" applyProtection="0"/>
    <xf numFmtId="0" fontId="19" fillId="29" borderId="21" applyProtection="0"/>
    <xf numFmtId="0" fontId="19" fillId="29" borderId="21" applyProtection="0"/>
    <xf numFmtId="0" fontId="19" fillId="29" borderId="21" applyProtection="0"/>
    <xf numFmtId="0" fontId="19" fillId="29" borderId="21" applyProtection="0"/>
    <xf numFmtId="0" fontId="19" fillId="29" borderId="21" applyProtection="0"/>
    <xf numFmtId="0" fontId="19" fillId="29" borderId="21" applyProtection="0"/>
    <xf numFmtId="0" fontId="19" fillId="29" borderId="21" applyProtection="0"/>
    <xf numFmtId="0" fontId="19" fillId="29" borderId="21" applyProtection="0"/>
    <xf numFmtId="0" fontId="19" fillId="29" borderId="21" applyProtection="0"/>
    <xf numFmtId="0" fontId="19" fillId="27" borderId="21" applyProtection="0"/>
    <xf numFmtId="0" fontId="19" fillId="27" borderId="21" applyProtection="0"/>
    <xf numFmtId="0" fontId="19" fillId="29" borderId="21" applyProtection="0"/>
    <xf numFmtId="0" fontId="19" fillId="29" borderId="21" applyProtection="0"/>
    <xf numFmtId="0" fontId="19" fillId="29" borderId="21" applyProtection="0"/>
    <xf numFmtId="0" fontId="19" fillId="29" borderId="21" applyProtection="0"/>
    <xf numFmtId="0" fontId="19" fillId="29" borderId="21" applyProtection="0"/>
    <xf numFmtId="0" fontId="19" fillId="27" borderId="21" applyProtection="0"/>
    <xf numFmtId="0" fontId="19" fillId="27" borderId="21" applyProtection="0"/>
    <xf numFmtId="0" fontId="19" fillId="29" borderId="21" applyProtection="0"/>
    <xf numFmtId="0" fontId="19" fillId="29" borderId="21" applyProtection="0"/>
    <xf numFmtId="0" fontId="19" fillId="29" borderId="21" applyProtection="0"/>
    <xf numFmtId="0" fontId="19" fillId="29" borderId="21" applyProtection="0"/>
    <xf numFmtId="0" fontId="19" fillId="29" borderId="21" applyProtection="0"/>
    <xf numFmtId="0" fontId="19" fillId="29" borderId="21" applyProtection="0"/>
    <xf numFmtId="0" fontId="19" fillId="29" borderId="21" applyProtection="0"/>
    <xf numFmtId="0" fontId="19" fillId="29" borderId="21" applyProtection="0"/>
    <xf numFmtId="0" fontId="19" fillId="29" borderId="21" applyProtection="0"/>
    <xf numFmtId="0" fontId="19" fillId="29" borderId="21" applyProtection="0"/>
    <xf numFmtId="0" fontId="19" fillId="29" borderId="21" applyProtection="0"/>
    <xf numFmtId="0" fontId="19" fillId="29" borderId="21" applyProtection="0"/>
    <xf numFmtId="0" fontId="19" fillId="29" borderId="21" applyProtection="0"/>
    <xf numFmtId="0" fontId="19" fillId="29" borderId="21" applyProtection="0"/>
    <xf numFmtId="0" fontId="19" fillId="29" borderId="21" applyProtection="0"/>
    <xf numFmtId="0" fontId="19" fillId="29" borderId="21" applyProtection="0"/>
    <xf numFmtId="0" fontId="19" fillId="29" borderId="21" applyProtection="0"/>
    <xf numFmtId="0" fontId="19" fillId="29" borderId="21" applyProtection="0"/>
    <xf numFmtId="0" fontId="19" fillId="29" borderId="21" applyProtection="0"/>
    <xf numFmtId="0" fontId="19" fillId="29" borderId="21" applyProtection="0"/>
    <xf numFmtId="0" fontId="19" fillId="27" borderId="21" applyProtection="0"/>
    <xf numFmtId="0" fontId="19" fillId="27" borderId="21" applyProtection="0"/>
    <xf numFmtId="0" fontId="19" fillId="27" borderId="21" applyProtection="0"/>
    <xf numFmtId="0" fontId="19" fillId="29" borderId="21" applyProtection="0"/>
    <xf numFmtId="0" fontId="20" fillId="33" borderId="13" applyProtection="0"/>
    <xf numFmtId="0" fontId="20" fillId="20" borderId="13" applyProtection="0"/>
    <xf numFmtId="0" fontId="20" fillId="20" borderId="13" applyProtection="0"/>
    <xf numFmtId="0" fontId="20" fillId="20" borderId="13" applyProtection="0"/>
    <xf numFmtId="0" fontId="20" fillId="20" borderId="13" applyProtection="0"/>
    <xf numFmtId="0" fontId="20" fillId="20" borderId="13" applyProtection="0"/>
    <xf numFmtId="0" fontId="20" fillId="20" borderId="13" applyProtection="0"/>
    <xf numFmtId="0" fontId="20" fillId="20" borderId="13" applyProtection="0"/>
    <xf numFmtId="0" fontId="20" fillId="20" borderId="13" applyProtection="0"/>
    <xf numFmtId="0" fontId="20" fillId="20" borderId="13" applyProtection="0"/>
    <xf numFmtId="0" fontId="20" fillId="20" borderId="13" applyProtection="0"/>
    <xf numFmtId="0" fontId="20" fillId="20" borderId="13" applyProtection="0"/>
    <xf numFmtId="0" fontId="20" fillId="20" borderId="13" applyProtection="0"/>
    <xf numFmtId="0" fontId="20" fillId="20" borderId="13" applyProtection="0"/>
    <xf numFmtId="0" fontId="20" fillId="20" borderId="13" applyProtection="0"/>
    <xf numFmtId="0" fontId="20" fillId="20" borderId="13" applyProtection="0"/>
    <xf numFmtId="0" fontId="20" fillId="20" borderId="13" applyProtection="0"/>
    <xf numFmtId="0" fontId="20" fillId="20" borderId="13" applyProtection="0"/>
    <xf numFmtId="0" fontId="20" fillId="20" borderId="13" applyProtection="0"/>
    <xf numFmtId="0" fontId="20" fillId="20" borderId="13" applyProtection="0"/>
    <xf numFmtId="0" fontId="20" fillId="20" borderId="13" applyProtection="0"/>
    <xf numFmtId="0" fontId="20" fillId="20" borderId="13" applyProtection="0"/>
    <xf numFmtId="0" fontId="20" fillId="20" borderId="13" applyProtection="0"/>
    <xf numFmtId="0" fontId="20" fillId="20" borderId="13" applyProtection="0"/>
    <xf numFmtId="0" fontId="20" fillId="20" borderId="13" applyProtection="0"/>
    <xf numFmtId="0" fontId="20" fillId="20" borderId="13" applyProtection="0"/>
    <xf numFmtId="0" fontId="20" fillId="20" borderId="13" applyProtection="0"/>
    <xf numFmtId="0" fontId="20" fillId="20" borderId="13" applyProtection="0"/>
    <xf numFmtId="0" fontId="20" fillId="20" borderId="13" applyProtection="0"/>
    <xf numFmtId="0" fontId="20" fillId="20" borderId="13" applyProtection="0"/>
    <xf numFmtId="0" fontId="20" fillId="20" borderId="13" applyProtection="0"/>
    <xf numFmtId="0" fontId="20" fillId="20" borderId="13" applyProtection="0"/>
    <xf numFmtId="0" fontId="20" fillId="20" borderId="13" applyProtection="0"/>
    <xf numFmtId="0" fontId="20" fillId="20" borderId="13" applyProtection="0"/>
    <xf numFmtId="0" fontId="20" fillId="20" borderId="13" applyProtection="0"/>
    <xf numFmtId="0" fontId="20" fillId="20" borderId="13" applyProtection="0"/>
    <xf numFmtId="0" fontId="20" fillId="20" borderId="13" applyProtection="0"/>
    <xf numFmtId="0" fontId="20" fillId="20" borderId="13" applyProtection="0"/>
    <xf numFmtId="0" fontId="20" fillId="20" borderId="13" applyProtection="0"/>
    <xf numFmtId="0" fontId="20" fillId="20" borderId="13" applyProtection="0"/>
    <xf numFmtId="0" fontId="20" fillId="20" borderId="13" applyProtection="0"/>
    <xf numFmtId="0" fontId="20" fillId="20" borderId="13" applyProtection="0"/>
    <xf numFmtId="0" fontId="20" fillId="20" borderId="13" applyProtection="0"/>
    <xf numFmtId="0" fontId="20" fillId="20" borderId="13" applyProtection="0"/>
    <xf numFmtId="0" fontId="20" fillId="20" borderId="13" applyProtection="0"/>
    <xf numFmtId="0" fontId="20" fillId="20" borderId="13" applyProtection="0"/>
    <xf numFmtId="0" fontId="20" fillId="20" borderId="13" applyProtection="0"/>
    <xf numFmtId="0" fontId="20" fillId="33" borderId="13" applyProtection="0"/>
    <xf numFmtId="0" fontId="20" fillId="20" borderId="13" applyProtection="0"/>
    <xf numFmtId="0" fontId="21" fillId="0" borderId="14" applyProtection="0"/>
    <xf numFmtId="0" fontId="21" fillId="0" borderId="14" applyProtection="0"/>
    <xf numFmtId="0" fontId="21" fillId="0" borderId="14" applyProtection="0"/>
    <xf numFmtId="0" fontId="21" fillId="0" borderId="14" applyProtection="0"/>
    <xf numFmtId="0" fontId="21" fillId="0" borderId="14" applyProtection="0"/>
    <xf numFmtId="0" fontId="21" fillId="0" borderId="14" applyProtection="0"/>
    <xf numFmtId="0" fontId="21" fillId="0" borderId="14" applyProtection="0"/>
    <xf numFmtId="0" fontId="21" fillId="0" borderId="14" applyProtection="0"/>
    <xf numFmtId="0" fontId="21" fillId="0" borderId="14" applyProtection="0"/>
    <xf numFmtId="0" fontId="21" fillId="0" borderId="14" applyProtection="0"/>
    <xf numFmtId="0" fontId="21" fillId="0" borderId="14" applyProtection="0"/>
    <xf numFmtId="0" fontId="21" fillId="0" borderId="14" applyProtection="0"/>
    <xf numFmtId="0" fontId="21" fillId="0" borderId="14" applyProtection="0"/>
    <xf numFmtId="0" fontId="21" fillId="0" borderId="14" applyProtection="0"/>
    <xf numFmtId="0" fontId="21" fillId="0" borderId="14" applyProtection="0"/>
    <xf numFmtId="0" fontId="21" fillId="0" borderId="14" applyProtection="0"/>
    <xf numFmtId="0" fontId="21" fillId="0" borderId="14" applyProtection="0"/>
    <xf numFmtId="0" fontId="21" fillId="0" borderId="14" applyProtection="0"/>
    <xf numFmtId="0" fontId="21" fillId="0" borderId="14" applyProtection="0"/>
    <xf numFmtId="0" fontId="21" fillId="0" borderId="14" applyProtection="0"/>
    <xf numFmtId="0" fontId="21" fillId="0" borderId="14" applyProtection="0"/>
    <xf numFmtId="0" fontId="21" fillId="0" borderId="14" applyProtection="0"/>
    <xf numFmtId="0" fontId="21" fillId="0" borderId="14" applyProtection="0"/>
    <xf numFmtId="0" fontId="21" fillId="0" borderId="14" applyProtection="0"/>
    <xf numFmtId="0" fontId="21" fillId="0" borderId="14" applyProtection="0"/>
    <xf numFmtId="0" fontId="21" fillId="0" borderId="14" applyProtection="0"/>
    <xf numFmtId="0" fontId="21" fillId="0" borderId="14" applyProtection="0"/>
    <xf numFmtId="0" fontId="21" fillId="0" borderId="14" applyProtection="0"/>
    <xf numFmtId="0" fontId="21" fillId="0" borderId="14" applyProtection="0"/>
    <xf numFmtId="0" fontId="21" fillId="0" borderId="14" applyProtection="0"/>
    <xf numFmtId="0" fontId="21" fillId="0" borderId="14" applyProtection="0"/>
    <xf numFmtId="0" fontId="21" fillId="0" borderId="14" applyProtection="0"/>
    <xf numFmtId="0" fontId="21" fillId="0" borderId="14" applyProtection="0"/>
    <xf numFmtId="0" fontId="21" fillId="0" borderId="14" applyProtection="0"/>
    <xf numFmtId="0" fontId="21" fillId="0" borderId="14" applyProtection="0"/>
    <xf numFmtId="0" fontId="21" fillId="0" borderId="14" applyProtection="0"/>
    <xf numFmtId="0" fontId="21" fillId="0" borderId="14" applyProtection="0"/>
    <xf numFmtId="0" fontId="21" fillId="0" borderId="14" applyProtection="0"/>
    <xf numFmtId="0" fontId="21" fillId="0" borderId="14" applyProtection="0"/>
    <xf numFmtId="0" fontId="21" fillId="0" borderId="14" applyProtection="0"/>
    <xf numFmtId="0" fontId="21" fillId="0" borderId="14" applyProtection="0"/>
    <xf numFmtId="0" fontId="21" fillId="0" borderId="14" applyProtection="0"/>
    <xf numFmtId="0" fontId="21" fillId="0" borderId="14" applyProtection="0"/>
    <xf numFmtId="0" fontId="21" fillId="0" borderId="14" applyProtection="0"/>
    <xf numFmtId="0" fontId="21" fillId="0" borderId="14" applyProtection="0"/>
    <xf numFmtId="0" fontId="21" fillId="0" borderId="14" applyProtection="0"/>
    <xf numFmtId="0" fontId="21" fillId="0" borderId="14" applyProtection="0"/>
    <xf numFmtId="0" fontId="21" fillId="0" borderId="14" applyProtection="0"/>
    <xf numFmtId="0" fontId="21" fillId="0" borderId="14" applyProtection="0"/>
    <xf numFmtId="0" fontId="17" fillId="17" borderId="0" applyBorder="0" applyProtection="0"/>
    <xf numFmtId="0" fontId="17" fillId="21" borderId="0" applyBorder="0" applyProtection="0"/>
    <xf numFmtId="0" fontId="17" fillId="21" borderId="0" applyBorder="0" applyProtection="0"/>
    <xf numFmtId="0" fontId="17" fillId="21" borderId="0" applyBorder="0" applyProtection="0"/>
    <xf numFmtId="0" fontId="17" fillId="21" borderId="0" applyBorder="0" applyProtection="0"/>
    <xf numFmtId="0" fontId="17" fillId="17" borderId="0" applyBorder="0" applyProtection="0"/>
    <xf numFmtId="0" fontId="17" fillId="17" borderId="0" applyBorder="0" applyProtection="0"/>
    <xf numFmtId="0" fontId="17" fillId="21" borderId="0" applyBorder="0" applyProtection="0"/>
    <xf numFmtId="0" fontId="17" fillId="21" borderId="0" applyBorder="0" applyProtection="0"/>
    <xf numFmtId="0" fontId="17" fillId="21" borderId="0" applyBorder="0" applyProtection="0"/>
    <xf numFmtId="0" fontId="17" fillId="21" borderId="0" applyBorder="0" applyProtection="0"/>
    <xf numFmtId="0" fontId="17" fillId="21" borderId="0" applyBorder="0" applyProtection="0"/>
    <xf numFmtId="0" fontId="17" fillId="21" borderId="0" applyBorder="0" applyProtection="0"/>
    <xf numFmtId="0" fontId="17" fillId="21" borderId="0" applyBorder="0" applyProtection="0"/>
    <xf numFmtId="0" fontId="17" fillId="21" borderId="0" applyBorder="0" applyProtection="0"/>
    <xf numFmtId="0" fontId="17" fillId="21" borderId="0" applyBorder="0" applyProtection="0"/>
    <xf numFmtId="0" fontId="17" fillId="17" borderId="0" applyBorder="0" applyProtection="0"/>
    <xf numFmtId="0" fontId="17" fillId="17" borderId="0" applyBorder="0" applyProtection="0"/>
    <xf numFmtId="0" fontId="17" fillId="21" borderId="0" applyBorder="0" applyProtection="0"/>
    <xf numFmtId="0" fontId="17" fillId="21" borderId="0" applyBorder="0" applyProtection="0"/>
    <xf numFmtId="0" fontId="17" fillId="21" borderId="0" applyBorder="0" applyProtection="0"/>
    <xf numFmtId="0" fontId="17" fillId="21" borderId="0" applyBorder="0" applyProtection="0"/>
    <xf numFmtId="0" fontId="17" fillId="21" borderId="0" applyBorder="0" applyProtection="0"/>
    <xf numFmtId="0" fontId="17" fillId="17" borderId="0" applyBorder="0" applyProtection="0"/>
    <xf numFmtId="0" fontId="17" fillId="17" borderId="0" applyBorder="0" applyProtection="0"/>
    <xf numFmtId="0" fontId="17" fillId="21" borderId="0" applyBorder="0" applyProtection="0"/>
    <xf numFmtId="0" fontId="17" fillId="21" borderId="0" applyBorder="0" applyProtection="0"/>
    <xf numFmtId="0" fontId="17" fillId="21" borderId="0" applyBorder="0" applyProtection="0"/>
    <xf numFmtId="0" fontId="17" fillId="21" borderId="0" applyBorder="0" applyProtection="0"/>
    <xf numFmtId="0" fontId="17" fillId="21" borderId="0" applyBorder="0" applyProtection="0"/>
    <xf numFmtId="0" fontId="17" fillId="21" borderId="0" applyBorder="0" applyProtection="0"/>
    <xf numFmtId="0" fontId="17" fillId="21" borderId="0" applyBorder="0" applyProtection="0"/>
    <xf numFmtId="0" fontId="17" fillId="21" borderId="0" applyBorder="0" applyProtection="0"/>
    <xf numFmtId="0" fontId="17" fillId="21" borderId="0" applyBorder="0" applyProtection="0"/>
    <xf numFmtId="0" fontId="17" fillId="21" borderId="0" applyBorder="0" applyProtection="0"/>
    <xf numFmtId="0" fontId="17" fillId="21" borderId="0" applyBorder="0" applyProtection="0"/>
    <xf numFmtId="0" fontId="17" fillId="21" borderId="0" applyBorder="0" applyProtection="0"/>
    <xf numFmtId="0" fontId="17" fillId="21" borderId="0" applyBorder="0" applyProtection="0"/>
    <xf numFmtId="0" fontId="17" fillId="21" borderId="0" applyBorder="0" applyProtection="0"/>
    <xf numFmtId="0" fontId="17" fillId="21" borderId="0" applyBorder="0" applyProtection="0"/>
    <xf numFmtId="0" fontId="17" fillId="21" borderId="0" applyBorder="0" applyProtection="0"/>
    <xf numFmtId="0" fontId="17" fillId="21" borderId="0" applyBorder="0" applyProtection="0"/>
    <xf numFmtId="0" fontId="17" fillId="21" borderId="0" applyBorder="0" applyProtection="0"/>
    <xf numFmtId="0" fontId="17" fillId="21" borderId="0" applyBorder="0" applyProtection="0"/>
    <xf numFmtId="0" fontId="17" fillId="21"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21" borderId="0" applyBorder="0" applyProtection="0"/>
    <xf numFmtId="0" fontId="17" fillId="35" borderId="0" applyBorder="0" applyProtection="0"/>
    <xf numFmtId="0" fontId="17" fillId="35" borderId="0" applyBorder="0" applyProtection="0"/>
    <xf numFmtId="0" fontId="17" fillId="35" borderId="0" applyBorder="0" applyProtection="0"/>
    <xf numFmtId="0" fontId="17" fillId="35" borderId="0" applyBorder="0" applyProtection="0"/>
    <xf numFmtId="0" fontId="17" fillId="35" borderId="0" applyBorder="0" applyProtection="0"/>
    <xf numFmtId="0" fontId="17" fillId="35" borderId="0" applyBorder="0" applyProtection="0"/>
    <xf numFmtId="0" fontId="17" fillId="35" borderId="0" applyBorder="0" applyProtection="0"/>
    <xf numFmtId="0" fontId="17" fillId="35" borderId="0" applyBorder="0" applyProtection="0"/>
    <xf numFmtId="0" fontId="17" fillId="35" borderId="0" applyBorder="0" applyProtection="0"/>
    <xf numFmtId="0" fontId="17" fillId="35" borderId="0" applyBorder="0" applyProtection="0"/>
    <xf numFmtId="0" fontId="17" fillId="35" borderId="0" applyBorder="0" applyProtection="0"/>
    <xf numFmtId="0" fontId="17" fillId="35" borderId="0" applyBorder="0" applyProtection="0"/>
    <xf numFmtId="0" fontId="17" fillId="35" borderId="0" applyBorder="0" applyProtection="0"/>
    <xf numFmtId="0" fontId="17" fillId="35" borderId="0" applyBorder="0" applyProtection="0"/>
    <xf numFmtId="0" fontId="17" fillId="35" borderId="0" applyBorder="0" applyProtection="0"/>
    <xf numFmtId="0" fontId="17" fillId="35" borderId="0" applyBorder="0" applyProtection="0"/>
    <xf numFmtId="0" fontId="17" fillId="35" borderId="0" applyBorder="0" applyProtection="0"/>
    <xf numFmtId="0" fontId="17" fillId="35" borderId="0" applyBorder="0" applyProtection="0"/>
    <xf numFmtId="0" fontId="17" fillId="35" borderId="0" applyBorder="0" applyProtection="0"/>
    <xf numFmtId="0" fontId="17" fillId="35" borderId="0" applyBorder="0" applyProtection="0"/>
    <xf numFmtId="0" fontId="17" fillId="35" borderId="0" applyBorder="0" applyProtection="0"/>
    <xf numFmtId="0" fontId="17" fillId="35" borderId="0" applyBorder="0" applyProtection="0"/>
    <xf numFmtId="0" fontId="17" fillId="35" borderId="0" applyBorder="0" applyProtection="0"/>
    <xf numFmtId="0" fontId="17" fillId="35" borderId="0" applyBorder="0" applyProtection="0"/>
    <xf numFmtId="0" fontId="17" fillId="35" borderId="0" applyBorder="0" applyProtection="0"/>
    <xf numFmtId="0" fontId="17" fillId="35" borderId="0" applyBorder="0" applyProtection="0"/>
    <xf numFmtId="0" fontId="17" fillId="35" borderId="0" applyBorder="0" applyProtection="0"/>
    <xf numFmtId="0" fontId="17" fillId="35" borderId="0" applyBorder="0" applyProtection="0"/>
    <xf numFmtId="0" fontId="17" fillId="35" borderId="0" applyBorder="0" applyProtection="0"/>
    <xf numFmtId="0" fontId="17" fillId="35" borderId="0" applyBorder="0" applyProtection="0"/>
    <xf numFmtId="0" fontId="17" fillId="35" borderId="0" applyBorder="0" applyProtection="0"/>
    <xf numFmtId="0" fontId="17" fillId="35" borderId="0" applyBorder="0" applyProtection="0"/>
    <xf numFmtId="0" fontId="17" fillId="35" borderId="0" applyBorder="0" applyProtection="0"/>
    <xf numFmtId="0" fontId="17" fillId="35" borderId="0" applyBorder="0" applyProtection="0"/>
    <xf numFmtId="0" fontId="17" fillId="35" borderId="0" applyBorder="0" applyProtection="0"/>
    <xf numFmtId="0" fontId="17" fillId="35" borderId="0" applyBorder="0" applyProtection="0"/>
    <xf numFmtId="0" fontId="17" fillId="35" borderId="0" applyBorder="0" applyProtection="0"/>
    <xf numFmtId="0" fontId="17" fillId="35" borderId="0" applyBorder="0" applyProtection="0"/>
    <xf numFmtId="0" fontId="17" fillId="35" borderId="0" applyBorder="0" applyProtection="0"/>
    <xf numFmtId="0" fontId="17" fillId="35" borderId="0" applyBorder="0" applyProtection="0"/>
    <xf numFmtId="0" fontId="17" fillId="35" borderId="0" applyBorder="0" applyProtection="0"/>
    <xf numFmtId="0" fontId="17" fillId="35" borderId="0" applyBorder="0" applyProtection="0"/>
    <xf numFmtId="0" fontId="17" fillId="35" borderId="0" applyBorder="0" applyProtection="0"/>
    <xf numFmtId="0" fontId="17" fillId="35" borderId="0" applyBorder="0" applyProtection="0"/>
    <xf numFmtId="0" fontId="17" fillId="35" borderId="0" applyBorder="0" applyProtection="0"/>
    <xf numFmtId="0" fontId="17" fillId="35" borderId="0" applyBorder="0" applyProtection="0"/>
    <xf numFmtId="0" fontId="17" fillId="35" borderId="0" applyBorder="0" applyProtection="0"/>
    <xf numFmtId="0" fontId="17" fillId="35" borderId="0" applyBorder="0" applyProtection="0"/>
    <xf numFmtId="0" fontId="17" fillId="35" borderId="0" applyBorder="0" applyProtection="0"/>
    <xf numFmtId="0" fontId="17" fillId="23" borderId="0" applyBorder="0" applyProtection="0"/>
    <xf numFmtId="0" fontId="17" fillId="23" borderId="0" applyBorder="0" applyProtection="0"/>
    <xf numFmtId="0" fontId="17" fillId="23" borderId="0" applyBorder="0" applyProtection="0"/>
    <xf numFmtId="0" fontId="17" fillId="23" borderId="0" applyBorder="0" applyProtection="0"/>
    <xf numFmtId="0" fontId="17" fillId="23" borderId="0" applyBorder="0" applyProtection="0"/>
    <xf numFmtId="0" fontId="17" fillId="23" borderId="0" applyBorder="0" applyProtection="0"/>
    <xf numFmtId="0" fontId="17" fillId="23" borderId="0" applyBorder="0" applyProtection="0"/>
    <xf numFmtId="0" fontId="17" fillId="23" borderId="0" applyBorder="0" applyProtection="0"/>
    <xf numFmtId="0" fontId="17" fillId="23" borderId="0" applyBorder="0" applyProtection="0"/>
    <xf numFmtId="0" fontId="17" fillId="23" borderId="0" applyBorder="0" applyProtection="0"/>
    <xf numFmtId="0" fontId="17" fillId="23" borderId="0" applyBorder="0" applyProtection="0"/>
    <xf numFmtId="0" fontId="17" fillId="23" borderId="0" applyBorder="0" applyProtection="0"/>
    <xf numFmtId="0" fontId="17" fillId="23" borderId="0" applyBorder="0" applyProtection="0"/>
    <xf numFmtId="0" fontId="17" fillId="23" borderId="0" applyBorder="0" applyProtection="0"/>
    <xf numFmtId="0" fontId="17" fillId="23" borderId="0" applyBorder="0" applyProtection="0"/>
    <xf numFmtId="0" fontId="17" fillId="23" borderId="0" applyBorder="0" applyProtection="0"/>
    <xf numFmtId="0" fontId="17" fillId="23" borderId="0" applyBorder="0" applyProtection="0"/>
    <xf numFmtId="0" fontId="17" fillId="23" borderId="0" applyBorder="0" applyProtection="0"/>
    <xf numFmtId="0" fontId="17" fillId="23" borderId="0" applyBorder="0" applyProtection="0"/>
    <xf numFmtId="0" fontId="17" fillId="23" borderId="0" applyBorder="0" applyProtection="0"/>
    <xf numFmtId="0" fontId="17" fillId="23" borderId="0" applyBorder="0" applyProtection="0"/>
    <xf numFmtId="0" fontId="17" fillId="23" borderId="0" applyBorder="0" applyProtection="0"/>
    <xf numFmtId="0" fontId="17" fillId="23" borderId="0" applyBorder="0" applyProtection="0"/>
    <xf numFmtId="0" fontId="17" fillId="23" borderId="0" applyBorder="0" applyProtection="0"/>
    <xf numFmtId="0" fontId="17" fillId="23" borderId="0" applyBorder="0" applyProtection="0"/>
    <xf numFmtId="0" fontId="17" fillId="23" borderId="0" applyBorder="0" applyProtection="0"/>
    <xf numFmtId="0" fontId="17" fillId="23" borderId="0" applyBorder="0" applyProtection="0"/>
    <xf numFmtId="0" fontId="17" fillId="23" borderId="0" applyBorder="0" applyProtection="0"/>
    <xf numFmtId="0" fontId="17" fillId="23" borderId="0" applyBorder="0" applyProtection="0"/>
    <xf numFmtId="0" fontId="17" fillId="23" borderId="0" applyBorder="0" applyProtection="0"/>
    <xf numFmtId="0" fontId="17" fillId="23" borderId="0" applyBorder="0" applyProtection="0"/>
    <xf numFmtId="0" fontId="17" fillId="23" borderId="0" applyBorder="0" applyProtection="0"/>
    <xf numFmtId="0" fontId="17" fillId="23" borderId="0" applyBorder="0" applyProtection="0"/>
    <xf numFmtId="0" fontId="17" fillId="23" borderId="0" applyBorder="0" applyProtection="0"/>
    <xf numFmtId="0" fontId="17" fillId="23" borderId="0" applyBorder="0" applyProtection="0"/>
    <xf numFmtId="0" fontId="17" fillId="23" borderId="0" applyBorder="0" applyProtection="0"/>
    <xf numFmtId="0" fontId="17" fillId="23" borderId="0" applyBorder="0" applyProtection="0"/>
    <xf numFmtId="0" fontId="17" fillId="23" borderId="0" applyBorder="0" applyProtection="0"/>
    <xf numFmtId="0" fontId="17" fillId="23" borderId="0" applyBorder="0" applyProtection="0"/>
    <xf numFmtId="0" fontId="17" fillId="23" borderId="0" applyBorder="0" applyProtection="0"/>
    <xf numFmtId="0" fontId="17" fillId="23" borderId="0" applyBorder="0" applyProtection="0"/>
    <xf numFmtId="0" fontId="17" fillId="23" borderId="0" applyBorder="0" applyProtection="0"/>
    <xf numFmtId="0" fontId="17" fillId="23" borderId="0" applyBorder="0" applyProtection="0"/>
    <xf numFmtId="0" fontId="17" fillId="23" borderId="0" applyBorder="0" applyProtection="0"/>
    <xf numFmtId="0" fontId="17" fillId="23" borderId="0" applyBorder="0" applyProtection="0"/>
    <xf numFmtId="0" fontId="17" fillId="23" borderId="0" applyBorder="0" applyProtection="0"/>
    <xf numFmtId="0" fontId="17" fillId="23" borderId="0" applyBorder="0" applyProtection="0"/>
    <xf numFmtId="0" fontId="17" fillId="23" borderId="0" applyBorder="0" applyProtection="0"/>
    <xf numFmtId="0" fontId="17" fillId="23" borderId="0" applyBorder="0" applyProtection="0"/>
    <xf numFmtId="0" fontId="17" fillId="36" borderId="0" applyBorder="0" applyProtection="0"/>
    <xf numFmtId="0" fontId="17" fillId="16" borderId="0" applyBorder="0" applyProtection="0"/>
    <xf numFmtId="0" fontId="17" fillId="16" borderId="0" applyBorder="0" applyProtection="0"/>
    <xf numFmtId="0" fontId="17" fillId="16" borderId="0" applyBorder="0" applyProtection="0"/>
    <xf numFmtId="0" fontId="17" fillId="16" borderId="0" applyBorder="0" applyProtection="0"/>
    <xf numFmtId="0" fontId="17" fillId="36" borderId="0" applyBorder="0" applyProtection="0"/>
    <xf numFmtId="0" fontId="17" fillId="36" borderId="0" applyBorder="0" applyProtection="0"/>
    <xf numFmtId="0" fontId="17" fillId="16" borderId="0" applyBorder="0" applyProtection="0"/>
    <xf numFmtId="0" fontId="17" fillId="16" borderId="0" applyBorder="0" applyProtection="0"/>
    <xf numFmtId="0" fontId="17" fillId="16" borderId="0" applyBorder="0" applyProtection="0"/>
    <xf numFmtId="0" fontId="17" fillId="16" borderId="0" applyBorder="0" applyProtection="0"/>
    <xf numFmtId="0" fontId="17" fillId="16" borderId="0" applyBorder="0" applyProtection="0"/>
    <xf numFmtId="0" fontId="17" fillId="16" borderId="0" applyBorder="0" applyProtection="0"/>
    <xf numFmtId="0" fontId="17" fillId="16" borderId="0" applyBorder="0" applyProtection="0"/>
    <xf numFmtId="0" fontId="17" fillId="16" borderId="0" applyBorder="0" applyProtection="0"/>
    <xf numFmtId="0" fontId="17" fillId="16" borderId="0" applyBorder="0" applyProtection="0"/>
    <xf numFmtId="0" fontId="17" fillId="36" borderId="0" applyBorder="0" applyProtection="0"/>
    <xf numFmtId="0" fontId="17" fillId="36" borderId="0" applyBorder="0" applyProtection="0"/>
    <xf numFmtId="0" fontId="17" fillId="16" borderId="0" applyBorder="0" applyProtection="0"/>
    <xf numFmtId="0" fontId="17" fillId="16" borderId="0" applyBorder="0" applyProtection="0"/>
    <xf numFmtId="0" fontId="17" fillId="16" borderId="0" applyBorder="0" applyProtection="0"/>
    <xf numFmtId="0" fontId="17" fillId="16" borderId="0" applyBorder="0" applyProtection="0"/>
    <xf numFmtId="0" fontId="17" fillId="16" borderId="0" applyBorder="0" applyProtection="0"/>
    <xf numFmtId="0" fontId="17" fillId="36" borderId="0" applyBorder="0" applyProtection="0"/>
    <xf numFmtId="0" fontId="17" fillId="36" borderId="0" applyBorder="0" applyProtection="0"/>
    <xf numFmtId="0" fontId="17" fillId="16" borderId="0" applyBorder="0" applyProtection="0"/>
    <xf numFmtId="0" fontId="17" fillId="16" borderId="0" applyBorder="0" applyProtection="0"/>
    <xf numFmtId="0" fontId="17" fillId="16" borderId="0" applyBorder="0" applyProtection="0"/>
    <xf numFmtId="0" fontId="17" fillId="16" borderId="0" applyBorder="0" applyProtection="0"/>
    <xf numFmtId="0" fontId="17" fillId="16" borderId="0" applyBorder="0" applyProtection="0"/>
    <xf numFmtId="0" fontId="17" fillId="16" borderId="0" applyBorder="0" applyProtection="0"/>
    <xf numFmtId="0" fontId="17" fillId="16" borderId="0" applyBorder="0" applyProtection="0"/>
    <xf numFmtId="0" fontId="17" fillId="16" borderId="0" applyBorder="0" applyProtection="0"/>
    <xf numFmtId="0" fontId="17" fillId="16" borderId="0" applyBorder="0" applyProtection="0"/>
    <xf numFmtId="0" fontId="17" fillId="16" borderId="0" applyBorder="0" applyProtection="0"/>
    <xf numFmtId="0" fontId="17" fillId="16" borderId="0" applyBorder="0" applyProtection="0"/>
    <xf numFmtId="0" fontId="17" fillId="16" borderId="0" applyBorder="0" applyProtection="0"/>
    <xf numFmtId="0" fontId="17" fillId="16" borderId="0" applyBorder="0" applyProtection="0"/>
    <xf numFmtId="0" fontId="17" fillId="16" borderId="0" applyBorder="0" applyProtection="0"/>
    <xf numFmtId="0" fontId="17" fillId="16" borderId="0" applyBorder="0" applyProtection="0"/>
    <xf numFmtId="0" fontId="17" fillId="16" borderId="0" applyBorder="0" applyProtection="0"/>
    <xf numFmtId="0" fontId="17" fillId="16" borderId="0" applyBorder="0" applyProtection="0"/>
    <xf numFmtId="0" fontId="17" fillId="16" borderId="0" applyBorder="0" applyProtection="0"/>
    <xf numFmtId="0" fontId="17" fillId="16" borderId="0" applyBorder="0" applyProtection="0"/>
    <xf numFmtId="0" fontId="17" fillId="16" borderId="0" applyBorder="0" applyProtection="0"/>
    <xf numFmtId="0" fontId="17" fillId="36" borderId="0" applyBorder="0" applyProtection="0"/>
    <xf numFmtId="0" fontId="17" fillId="36" borderId="0" applyBorder="0" applyProtection="0"/>
    <xf numFmtId="0" fontId="17" fillId="36" borderId="0" applyBorder="0" applyProtection="0"/>
    <xf numFmtId="0" fontId="17" fillId="16"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17" borderId="0" applyBorder="0" applyProtection="0"/>
    <xf numFmtId="0" fontId="17" fillId="37" borderId="0" applyBorder="0" applyProtection="0"/>
    <xf numFmtId="0" fontId="17" fillId="38" borderId="0" applyBorder="0" applyProtection="0"/>
    <xf numFmtId="0" fontId="17" fillId="38" borderId="0" applyBorder="0" applyProtection="0"/>
    <xf numFmtId="0" fontId="17" fillId="38" borderId="0" applyBorder="0" applyProtection="0"/>
    <xf numFmtId="0" fontId="17" fillId="38" borderId="0" applyBorder="0" applyProtection="0"/>
    <xf numFmtId="0" fontId="17" fillId="38" borderId="0" applyBorder="0" applyProtection="0"/>
    <xf numFmtId="0" fontId="17" fillId="38" borderId="0" applyBorder="0" applyProtection="0"/>
    <xf numFmtId="0" fontId="17" fillId="38" borderId="0" applyBorder="0" applyProtection="0"/>
    <xf numFmtId="0" fontId="17" fillId="38" borderId="0" applyBorder="0" applyProtection="0"/>
    <xf numFmtId="0" fontId="17" fillId="38" borderId="0" applyBorder="0" applyProtection="0"/>
    <xf numFmtId="0" fontId="17" fillId="38" borderId="0" applyBorder="0" applyProtection="0"/>
    <xf numFmtId="0" fontId="17" fillId="38" borderId="0" applyBorder="0" applyProtection="0"/>
    <xf numFmtId="0" fontId="17" fillId="38" borderId="0" applyBorder="0" applyProtection="0"/>
    <xf numFmtId="0" fontId="17" fillId="38" borderId="0" applyBorder="0" applyProtection="0"/>
    <xf numFmtId="0" fontId="17" fillId="38" borderId="0" applyBorder="0" applyProtection="0"/>
    <xf numFmtId="0" fontId="17" fillId="38" borderId="0" applyBorder="0" applyProtection="0"/>
    <xf numFmtId="0" fontId="17" fillId="38" borderId="0" applyBorder="0" applyProtection="0"/>
    <xf numFmtId="0" fontId="17" fillId="38" borderId="0" applyBorder="0" applyProtection="0"/>
    <xf numFmtId="0" fontId="17" fillId="38" borderId="0" applyBorder="0" applyProtection="0"/>
    <xf numFmtId="0" fontId="17" fillId="38" borderId="0" applyBorder="0" applyProtection="0"/>
    <xf numFmtId="0" fontId="17" fillId="38" borderId="0" applyBorder="0" applyProtection="0"/>
    <xf numFmtId="0" fontId="17" fillId="38" borderId="0" applyBorder="0" applyProtection="0"/>
    <xf numFmtId="0" fontId="17" fillId="38" borderId="0" applyBorder="0" applyProtection="0"/>
    <xf numFmtId="0" fontId="17" fillId="38" borderId="0" applyBorder="0" applyProtection="0"/>
    <xf numFmtId="0" fontId="17" fillId="38" borderId="0" applyBorder="0" applyProtection="0"/>
    <xf numFmtId="0" fontId="17" fillId="38" borderId="0" applyBorder="0" applyProtection="0"/>
    <xf numFmtId="0" fontId="17" fillId="38" borderId="0" applyBorder="0" applyProtection="0"/>
    <xf numFmtId="0" fontId="17" fillId="38" borderId="0" applyBorder="0" applyProtection="0"/>
    <xf numFmtId="0" fontId="17" fillId="38" borderId="0" applyBorder="0" applyProtection="0"/>
    <xf numFmtId="0" fontId="17" fillId="38" borderId="0" applyBorder="0" applyProtection="0"/>
    <xf numFmtId="0" fontId="17" fillId="38" borderId="0" applyBorder="0" applyProtection="0"/>
    <xf numFmtId="0" fontId="17" fillId="38" borderId="0" applyBorder="0" applyProtection="0"/>
    <xf numFmtId="0" fontId="17" fillId="38" borderId="0" applyBorder="0" applyProtection="0"/>
    <xf numFmtId="0" fontId="17" fillId="38" borderId="0" applyBorder="0" applyProtection="0"/>
    <xf numFmtId="0" fontId="17" fillId="38" borderId="0" applyBorder="0" applyProtection="0"/>
    <xf numFmtId="0" fontId="17" fillId="38" borderId="0" applyBorder="0" applyProtection="0"/>
    <xf numFmtId="0" fontId="17" fillId="38" borderId="0" applyBorder="0" applyProtection="0"/>
    <xf numFmtId="0" fontId="17" fillId="38" borderId="0" applyBorder="0" applyProtection="0"/>
    <xf numFmtId="0" fontId="17" fillId="38" borderId="0" applyBorder="0" applyProtection="0"/>
    <xf numFmtId="0" fontId="17" fillId="38" borderId="0" applyBorder="0" applyProtection="0"/>
    <xf numFmtId="0" fontId="17" fillId="38" borderId="0" applyBorder="0" applyProtection="0"/>
    <xf numFmtId="0" fontId="17" fillId="38" borderId="0" applyBorder="0" applyProtection="0"/>
    <xf numFmtId="0" fontId="17" fillId="38" borderId="0" applyBorder="0" applyProtection="0"/>
    <xf numFmtId="0" fontId="17" fillId="38" borderId="0" applyBorder="0" applyProtection="0"/>
    <xf numFmtId="0" fontId="17" fillId="38" borderId="0" applyBorder="0" applyProtection="0"/>
    <xf numFmtId="0" fontId="17" fillId="38" borderId="0" applyBorder="0" applyProtection="0"/>
    <xf numFmtId="0" fontId="17" fillId="38" borderId="0" applyBorder="0" applyProtection="0"/>
    <xf numFmtId="0" fontId="17" fillId="37" borderId="0" applyBorder="0" applyProtection="0"/>
    <xf numFmtId="0" fontId="17" fillId="38" borderId="0" applyBorder="0" applyProtection="0"/>
    <xf numFmtId="0" fontId="22" fillId="10" borderId="21" applyProtection="0"/>
    <xf numFmtId="0" fontId="22" fillId="10" borderId="21" applyProtection="0"/>
    <xf numFmtId="0" fontId="22" fillId="10" borderId="21" applyProtection="0"/>
    <xf numFmtId="0" fontId="22" fillId="10" borderId="21" applyProtection="0"/>
    <xf numFmtId="0" fontId="22" fillId="10" borderId="21" applyProtection="0"/>
    <xf numFmtId="0" fontId="22" fillId="10" borderId="21" applyProtection="0"/>
    <xf numFmtId="0" fontId="22" fillId="10" borderId="21" applyProtection="0"/>
    <xf numFmtId="0" fontId="22" fillId="10" borderId="21" applyProtection="0"/>
    <xf numFmtId="0" fontId="22" fillId="10" borderId="21" applyProtection="0"/>
    <xf numFmtId="0" fontId="22" fillId="10" borderId="21" applyProtection="0"/>
    <xf numFmtId="0" fontId="22" fillId="10" borderId="21" applyProtection="0"/>
    <xf numFmtId="0" fontId="22" fillId="10" borderId="21" applyProtection="0"/>
    <xf numFmtId="0" fontId="22" fillId="10" borderId="21" applyProtection="0"/>
    <xf numFmtId="0" fontId="22" fillId="10" borderId="21" applyProtection="0"/>
    <xf numFmtId="0" fontId="22" fillId="10" borderId="21" applyProtection="0"/>
    <xf numFmtId="0" fontId="22" fillId="10" borderId="21" applyProtection="0"/>
    <xf numFmtId="0" fontId="22" fillId="10" borderId="21" applyProtection="0"/>
    <xf numFmtId="0" fontId="22" fillId="10" borderId="21" applyProtection="0"/>
    <xf numFmtId="0" fontId="22" fillId="10" borderId="21" applyProtection="0"/>
    <xf numFmtId="0" fontId="22" fillId="10" borderId="21" applyProtection="0"/>
    <xf numFmtId="0" fontId="22" fillId="10" borderId="21" applyProtection="0"/>
    <xf numFmtId="0" fontId="22" fillId="10" borderId="21" applyProtection="0"/>
    <xf numFmtId="0" fontId="22" fillId="10" borderId="21" applyProtection="0"/>
    <xf numFmtId="0" fontId="22" fillId="10" borderId="21" applyProtection="0"/>
    <xf numFmtId="0" fontId="22" fillId="10" borderId="21" applyProtection="0"/>
    <xf numFmtId="0" fontId="22" fillId="10" borderId="21" applyProtection="0"/>
    <xf numFmtId="0" fontId="22" fillId="10" borderId="21" applyProtection="0"/>
    <xf numFmtId="0" fontId="22" fillId="10" borderId="21" applyProtection="0"/>
    <xf numFmtId="0" fontId="22" fillId="10" borderId="21" applyProtection="0"/>
    <xf numFmtId="0" fontId="22" fillId="10" borderId="21" applyProtection="0"/>
    <xf numFmtId="0" fontId="22" fillId="10" borderId="21" applyProtection="0"/>
    <xf numFmtId="0" fontId="22" fillId="10" borderId="21" applyProtection="0"/>
    <xf numFmtId="0" fontId="22" fillId="10" borderId="21" applyProtection="0"/>
    <xf numFmtId="0" fontId="22" fillId="10" borderId="21" applyProtection="0"/>
    <xf numFmtId="0" fontId="22" fillId="10" borderId="21" applyProtection="0"/>
    <xf numFmtId="0" fontId="22" fillId="10" borderId="21" applyProtection="0"/>
    <xf numFmtId="0" fontId="22" fillId="10" borderId="21" applyProtection="0"/>
    <xf numFmtId="0" fontId="22" fillId="10" borderId="21" applyProtection="0"/>
    <xf numFmtId="0" fontId="22" fillId="10" borderId="21" applyProtection="0"/>
    <xf numFmtId="0" fontId="22" fillId="10" borderId="21" applyProtection="0"/>
    <xf numFmtId="0" fontId="22" fillId="10" borderId="21" applyProtection="0"/>
    <xf numFmtId="0" fontId="22" fillId="10" borderId="21" applyProtection="0"/>
    <xf numFmtId="0" fontId="22" fillId="10" borderId="21" applyProtection="0"/>
    <xf numFmtId="0" fontId="22" fillId="10" borderId="21" applyProtection="0"/>
    <xf numFmtId="0" fontId="22" fillId="10" borderId="21" applyProtection="0"/>
    <xf numFmtId="0" fontId="22" fillId="10" borderId="21" applyProtection="0"/>
    <xf numFmtId="0" fontId="22" fillId="10" borderId="21" applyProtection="0"/>
    <xf numFmtId="0" fontId="22" fillId="10" borderId="21" applyProtection="0"/>
    <xf numFmtId="0" fontId="22" fillId="10" borderId="21"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2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28"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17" fillId="15"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3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40" borderId="0" applyNumberFormat="0" applyBorder="0" applyAlignment="0" applyProtection="0"/>
    <xf numFmtId="0" fontId="23" fillId="6" borderId="0" applyNumberFormat="0" applyBorder="0" applyAlignment="0" applyProtection="0"/>
    <xf numFmtId="0" fontId="19" fillId="41" borderId="12" applyNumberFormat="0" applyAlignment="0" applyProtection="0"/>
    <xf numFmtId="0" fontId="20" fillId="20" borderId="13" applyNumberFormat="0" applyAlignment="0" applyProtection="0"/>
    <xf numFmtId="171" fontId="6" fillId="0" borderId="0" applyFill="0" applyBorder="0" applyAlignment="0" applyProtection="0"/>
    <xf numFmtId="0" fontId="7" fillId="0" borderId="0"/>
    <xf numFmtId="0" fontId="27" fillId="0" borderId="0" applyNumberFormat="0" applyFill="0" applyBorder="0" applyAlignment="0" applyProtection="0"/>
    <xf numFmtId="0" fontId="18" fillId="7" borderId="0" applyNumberFormat="0" applyBorder="0" applyAlignment="0" applyProtection="0"/>
    <xf numFmtId="0" fontId="28" fillId="0" borderId="0" applyNumberFormat="0" applyFill="0" applyBorder="0" applyAlignment="0" applyProtection="0"/>
    <xf numFmtId="0" fontId="30" fillId="0" borderId="18" applyNumberFormat="0" applyFill="0" applyAlignment="0" applyProtection="0"/>
    <xf numFmtId="0" fontId="31" fillId="0" borderId="19" applyNumberFormat="0" applyFill="0" applyAlignment="0" applyProtection="0"/>
    <xf numFmtId="0" fontId="31" fillId="0" borderId="0" applyNumberFormat="0" applyFill="0" applyBorder="0" applyAlignment="0" applyProtection="0"/>
    <xf numFmtId="0" fontId="22" fillId="10" borderId="12" applyNumberFormat="0" applyAlignment="0" applyProtection="0"/>
    <xf numFmtId="0" fontId="21" fillId="0" borderId="14" applyNumberFormat="0" applyFill="0" applyAlignment="0" applyProtection="0"/>
    <xf numFmtId="0" fontId="24" fillId="25" borderId="0" applyNumberFormat="0" applyBorder="0" applyAlignment="0" applyProtection="0"/>
    <xf numFmtId="0" fontId="6" fillId="26" borderId="15" applyNumberFormat="0" applyAlignment="0" applyProtection="0"/>
    <xf numFmtId="0" fontId="25" fillId="41" borderId="16" applyNumberFormat="0" applyAlignment="0" applyProtection="0"/>
    <xf numFmtId="9" fontId="35" fillId="0" borderId="0" applyFill="0" applyBorder="0" applyAlignment="0" applyProtection="0"/>
    <xf numFmtId="0" fontId="32" fillId="0" borderId="20" applyNumberFormat="0" applyFill="0" applyAlignment="0" applyProtection="0"/>
    <xf numFmtId="0" fontId="26" fillId="0" borderId="0" applyNumberFormat="0" applyFill="0" applyBorder="0" applyAlignment="0" applyProtection="0"/>
    <xf numFmtId="172" fontId="36" fillId="0" borderId="0" applyBorder="0" applyProtection="0"/>
    <xf numFmtId="0" fontId="33" fillId="0" borderId="0" applyBorder="0" applyProtection="0">
      <alignment horizontal="center"/>
    </xf>
    <xf numFmtId="0" fontId="33" fillId="0" borderId="0" applyBorder="0" applyProtection="0">
      <alignment horizontal="center"/>
    </xf>
    <xf numFmtId="0" fontId="33" fillId="0" borderId="0" applyBorder="0" applyProtection="0">
      <alignment horizontal="center"/>
    </xf>
    <xf numFmtId="0" fontId="33" fillId="0" borderId="0" applyBorder="0" applyProtection="0">
      <alignment horizontal="center"/>
    </xf>
    <xf numFmtId="0" fontId="33" fillId="0" borderId="0" applyBorder="0" applyProtection="0">
      <alignment horizontal="center"/>
    </xf>
    <xf numFmtId="0" fontId="33" fillId="0" borderId="0" applyBorder="0" applyProtection="0">
      <alignment horizontal="center"/>
    </xf>
    <xf numFmtId="0" fontId="33" fillId="0" borderId="0" applyBorder="0" applyProtection="0">
      <alignment horizontal="center"/>
    </xf>
    <xf numFmtId="0" fontId="33" fillId="0" borderId="0" applyBorder="0" applyProtection="0">
      <alignment horizontal="center" textRotation="90"/>
    </xf>
    <xf numFmtId="0" fontId="33" fillId="0" borderId="0" applyBorder="0" applyProtection="0">
      <alignment horizontal="center" textRotation="90"/>
    </xf>
    <xf numFmtId="0" fontId="33" fillId="0" borderId="0" applyBorder="0" applyProtection="0">
      <alignment horizontal="center" textRotation="90"/>
    </xf>
    <xf numFmtId="0" fontId="33" fillId="0" borderId="0" applyBorder="0" applyProtection="0">
      <alignment horizontal="center" textRotation="90"/>
    </xf>
    <xf numFmtId="0" fontId="33" fillId="0" borderId="0" applyBorder="0" applyProtection="0">
      <alignment horizontal="center" textRotation="90"/>
    </xf>
    <xf numFmtId="0" fontId="33" fillId="0" borderId="0" applyBorder="0" applyProtection="0">
      <alignment horizontal="center" textRotation="90"/>
    </xf>
    <xf numFmtId="0" fontId="33" fillId="0" borderId="0" applyBorder="0" applyProtection="0">
      <alignment horizontal="center" textRotation="90"/>
    </xf>
    <xf numFmtId="0" fontId="23" fillId="6" borderId="0" applyBorder="0" applyProtection="0"/>
    <xf numFmtId="0" fontId="23" fillId="6" borderId="0" applyBorder="0" applyProtection="0"/>
    <xf numFmtId="0" fontId="23" fillId="6" borderId="0" applyBorder="0" applyProtection="0"/>
    <xf numFmtId="0" fontId="23" fillId="6" borderId="0" applyBorder="0" applyProtection="0"/>
    <xf numFmtId="0" fontId="23" fillId="6" borderId="0" applyBorder="0" applyProtection="0"/>
    <xf numFmtId="0" fontId="23" fillId="6" borderId="0" applyBorder="0" applyProtection="0"/>
    <xf numFmtId="0" fontId="23" fillId="6" borderId="0" applyBorder="0" applyProtection="0"/>
    <xf numFmtId="0" fontId="23" fillId="6" borderId="0" applyBorder="0" applyProtection="0"/>
    <xf numFmtId="0" fontId="23" fillId="6" borderId="0" applyBorder="0" applyProtection="0"/>
    <xf numFmtId="0" fontId="23" fillId="6" borderId="0" applyBorder="0" applyProtection="0"/>
    <xf numFmtId="0" fontId="23" fillId="6" borderId="0" applyBorder="0" applyProtection="0"/>
    <xf numFmtId="0" fontId="23" fillId="6" borderId="0" applyBorder="0" applyProtection="0"/>
    <xf numFmtId="0" fontId="23" fillId="6" borderId="0" applyBorder="0" applyProtection="0"/>
    <xf numFmtId="0" fontId="23" fillId="6" borderId="0" applyBorder="0" applyProtection="0"/>
    <xf numFmtId="0" fontId="23" fillId="6" borderId="0" applyBorder="0" applyProtection="0"/>
    <xf numFmtId="0" fontId="23" fillId="6" borderId="0" applyBorder="0" applyProtection="0"/>
    <xf numFmtId="0" fontId="23" fillId="6" borderId="0" applyBorder="0" applyProtection="0"/>
    <xf numFmtId="0" fontId="23" fillId="6" borderId="0" applyBorder="0" applyProtection="0"/>
    <xf numFmtId="0" fontId="23" fillId="6" borderId="0" applyBorder="0" applyProtection="0"/>
    <xf numFmtId="0" fontId="23" fillId="6" borderId="0" applyBorder="0" applyProtection="0"/>
    <xf numFmtId="0" fontId="23" fillId="6" borderId="0" applyBorder="0" applyProtection="0"/>
    <xf numFmtId="0" fontId="23" fillId="6" borderId="0" applyBorder="0" applyProtection="0"/>
    <xf numFmtId="0" fontId="23" fillId="6" borderId="0" applyBorder="0" applyProtection="0"/>
    <xf numFmtId="0" fontId="23" fillId="6" borderId="0" applyBorder="0" applyProtection="0"/>
    <xf numFmtId="0" fontId="23" fillId="6" borderId="0" applyBorder="0" applyProtection="0"/>
    <xf numFmtId="0" fontId="23" fillId="6" borderId="0" applyBorder="0" applyProtection="0"/>
    <xf numFmtId="0" fontId="23" fillId="6" borderId="0" applyBorder="0" applyProtection="0"/>
    <xf numFmtId="0" fontId="23" fillId="6" borderId="0" applyBorder="0" applyProtection="0"/>
    <xf numFmtId="0" fontId="23" fillId="6" borderId="0" applyBorder="0" applyProtection="0"/>
    <xf numFmtId="0" fontId="23" fillId="6" borderId="0" applyBorder="0" applyProtection="0"/>
    <xf numFmtId="0" fontId="23" fillId="6" borderId="0" applyBorder="0" applyProtection="0"/>
    <xf numFmtId="0" fontId="23" fillId="6" borderId="0" applyBorder="0" applyProtection="0"/>
    <xf numFmtId="0" fontId="23" fillId="6" borderId="0" applyBorder="0" applyProtection="0"/>
    <xf numFmtId="0" fontId="23" fillId="6" borderId="0" applyBorder="0" applyProtection="0"/>
    <xf numFmtId="0" fontId="23" fillId="6" borderId="0" applyBorder="0" applyProtection="0"/>
    <xf numFmtId="0" fontId="23" fillId="6" borderId="0" applyBorder="0" applyProtection="0"/>
    <xf numFmtId="0" fontId="23" fillId="6" borderId="0" applyBorder="0" applyProtection="0"/>
    <xf numFmtId="0" fontId="23" fillId="6" borderId="0" applyBorder="0" applyProtection="0"/>
    <xf numFmtId="0" fontId="23" fillId="6" borderId="0" applyBorder="0" applyProtection="0"/>
    <xf numFmtId="0" fontId="23" fillId="6" borderId="0" applyBorder="0" applyProtection="0"/>
    <xf numFmtId="0" fontId="23" fillId="6" borderId="0" applyBorder="0" applyProtection="0"/>
    <xf numFmtId="0" fontId="23" fillId="6" borderId="0" applyBorder="0" applyProtection="0"/>
    <xf numFmtId="0" fontId="23" fillId="6" borderId="0" applyBorder="0" applyProtection="0"/>
    <xf numFmtId="0" fontId="23" fillId="6" borderId="0" applyBorder="0" applyProtection="0"/>
    <xf numFmtId="0" fontId="23" fillId="6" borderId="0" applyBorder="0" applyProtection="0"/>
    <xf numFmtId="0" fontId="23" fillId="6" borderId="0" applyBorder="0" applyProtection="0"/>
    <xf numFmtId="0" fontId="23" fillId="6" borderId="0" applyBorder="0" applyProtection="0"/>
    <xf numFmtId="0" fontId="23" fillId="6" borderId="0" applyBorder="0" applyProtection="0"/>
    <xf numFmtId="0" fontId="23" fillId="6" borderId="0" applyBorder="0" applyProtection="0"/>
    <xf numFmtId="0" fontId="24" fillId="31" borderId="0" applyBorder="0" applyProtection="0"/>
    <xf numFmtId="0" fontId="24" fillId="31" borderId="0" applyBorder="0" applyProtection="0"/>
    <xf numFmtId="0" fontId="24" fillId="31" borderId="0" applyBorder="0" applyProtection="0"/>
    <xf numFmtId="0" fontId="24" fillId="31" borderId="0" applyBorder="0" applyProtection="0"/>
    <xf numFmtId="0" fontId="24" fillId="31" borderId="0" applyBorder="0" applyProtection="0"/>
    <xf numFmtId="0" fontId="24" fillId="31" borderId="0" applyBorder="0" applyProtection="0"/>
    <xf numFmtId="0" fontId="24" fillId="31" borderId="0" applyBorder="0" applyProtection="0"/>
    <xf numFmtId="0" fontId="24" fillId="31" borderId="0" applyBorder="0" applyProtection="0"/>
    <xf numFmtId="0" fontId="24" fillId="31" borderId="0" applyBorder="0" applyProtection="0"/>
    <xf numFmtId="0" fontId="24" fillId="31" borderId="0" applyBorder="0" applyProtection="0"/>
    <xf numFmtId="0" fontId="24" fillId="31" borderId="0" applyBorder="0" applyProtection="0"/>
    <xf numFmtId="0" fontId="24" fillId="31" borderId="0" applyBorder="0" applyProtection="0"/>
    <xf numFmtId="0" fontId="24" fillId="31" borderId="0" applyBorder="0" applyProtection="0"/>
    <xf numFmtId="0" fontId="24" fillId="31" borderId="0" applyBorder="0" applyProtection="0"/>
    <xf numFmtId="0" fontId="24" fillId="31" borderId="0" applyBorder="0" applyProtection="0"/>
    <xf numFmtId="0" fontId="24" fillId="31" borderId="0" applyBorder="0" applyProtection="0"/>
    <xf numFmtId="0" fontId="24" fillId="31" borderId="0" applyBorder="0" applyProtection="0"/>
    <xf numFmtId="0" fontId="24" fillId="31" borderId="0" applyBorder="0" applyProtection="0"/>
    <xf numFmtId="0" fontId="24" fillId="31" borderId="0" applyBorder="0" applyProtection="0"/>
    <xf numFmtId="0" fontId="24" fillId="31" borderId="0" applyBorder="0" applyProtection="0"/>
    <xf numFmtId="0" fontId="24" fillId="31" borderId="0" applyBorder="0" applyProtection="0"/>
    <xf numFmtId="0" fontId="24" fillId="31" borderId="0" applyBorder="0" applyProtection="0"/>
    <xf numFmtId="0" fontId="24" fillId="31" borderId="0" applyBorder="0" applyProtection="0"/>
    <xf numFmtId="0" fontId="24" fillId="31" borderId="0" applyBorder="0" applyProtection="0"/>
    <xf numFmtId="0" fontId="24" fillId="31" borderId="0" applyBorder="0" applyProtection="0"/>
    <xf numFmtId="0" fontId="24" fillId="31" borderId="0" applyBorder="0" applyProtection="0"/>
    <xf numFmtId="0" fontId="24" fillId="31" borderId="0" applyBorder="0" applyProtection="0"/>
    <xf numFmtId="0" fontId="24" fillId="31" borderId="0" applyBorder="0" applyProtection="0"/>
    <xf numFmtId="0" fontId="24" fillId="31" borderId="0" applyBorder="0" applyProtection="0"/>
    <xf numFmtId="0" fontId="24" fillId="31" borderId="0" applyBorder="0" applyProtection="0"/>
    <xf numFmtId="0" fontId="24" fillId="31" borderId="0" applyBorder="0" applyProtection="0"/>
    <xf numFmtId="0" fontId="24" fillId="31" borderId="0" applyBorder="0" applyProtection="0"/>
    <xf numFmtId="0" fontId="24" fillId="31" borderId="0" applyBorder="0" applyProtection="0"/>
    <xf numFmtId="0" fontId="24" fillId="31" borderId="0" applyBorder="0" applyProtection="0"/>
    <xf numFmtId="0" fontId="24" fillId="31" borderId="0" applyBorder="0" applyProtection="0"/>
    <xf numFmtId="0" fontId="24" fillId="31" borderId="0" applyBorder="0" applyProtection="0"/>
    <xf numFmtId="0" fontId="24" fillId="31" borderId="0" applyBorder="0" applyProtection="0"/>
    <xf numFmtId="0" fontId="24" fillId="31" borderId="0" applyBorder="0" applyProtection="0"/>
    <xf numFmtId="0" fontId="24" fillId="31" borderId="0" applyBorder="0" applyProtection="0"/>
    <xf numFmtId="0" fontId="24" fillId="31" borderId="0" applyBorder="0" applyProtection="0"/>
    <xf numFmtId="0" fontId="24" fillId="31" borderId="0" applyBorder="0" applyProtection="0"/>
    <xf numFmtId="0" fontId="24" fillId="31" borderId="0" applyBorder="0" applyProtection="0"/>
    <xf numFmtId="0" fontId="24" fillId="31" borderId="0" applyBorder="0" applyProtection="0"/>
    <xf numFmtId="0" fontId="24" fillId="31" borderId="0" applyBorder="0" applyProtection="0"/>
    <xf numFmtId="0" fontId="24" fillId="31" borderId="0" applyBorder="0" applyProtection="0"/>
    <xf numFmtId="0" fontId="24" fillId="31" borderId="0" applyBorder="0" applyProtection="0"/>
    <xf numFmtId="0" fontId="24" fillId="31" borderId="0" applyBorder="0" applyProtection="0"/>
    <xf numFmtId="0" fontId="24" fillId="31" borderId="0" applyBorder="0" applyProtection="0"/>
    <xf numFmtId="0" fontId="24" fillId="31" borderId="0" applyBorder="0" applyProtection="0"/>
    <xf numFmtId="0" fontId="34" fillId="0" borderId="0" applyBorder="0" applyProtection="0"/>
    <xf numFmtId="0" fontId="34" fillId="0" borderId="0" applyBorder="0" applyProtection="0"/>
    <xf numFmtId="0" fontId="34" fillId="0" borderId="0" applyBorder="0" applyProtection="0"/>
    <xf numFmtId="0" fontId="7" fillId="0" borderId="0"/>
    <xf numFmtId="0" fontId="7" fillId="0" borderId="0"/>
    <xf numFmtId="0" fontId="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7" fontId="1" fillId="0" borderId="0" applyFont="0" applyFill="0" applyBorder="0" applyAlignment="0" applyProtection="0"/>
    <xf numFmtId="43" fontId="1" fillId="0" borderId="0" applyFont="0" applyFill="0" applyBorder="0" applyAlignment="0" applyProtection="0"/>
    <xf numFmtId="173" fontId="6" fillId="0" borderId="0" applyFill="0" applyBorder="0" applyAlignment="0" applyProtection="0"/>
    <xf numFmtId="0" fontId="32" fillId="0" borderId="20" applyNumberFormat="0" applyFill="0" applyAlignment="0" applyProtection="0"/>
    <xf numFmtId="0" fontId="31" fillId="0" borderId="0" applyNumberFormat="0" applyFill="0" applyBorder="0" applyAlignment="0" applyProtection="0"/>
    <xf numFmtId="0" fontId="31" fillId="0" borderId="19" applyNumberFormat="0" applyFill="0" applyAlignment="0" applyProtection="0"/>
    <xf numFmtId="0" fontId="30" fillId="0" borderId="18"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0" borderId="17" applyNumberFormat="0" applyFill="0" applyAlignment="0" applyProtection="0"/>
    <xf numFmtId="0" fontId="29" fillId="0" borderId="17" applyNumberFormat="0" applyFill="0" applyAlignment="0" applyProtection="0"/>
    <xf numFmtId="0" fontId="28" fillId="0" borderId="0" applyNumberFormat="0" applyFill="0" applyBorder="0" applyAlignment="0" applyProtection="0"/>
    <xf numFmtId="0" fontId="24" fillId="25" borderId="0" applyNumberFormat="0" applyBorder="0" applyAlignment="0" applyProtection="0"/>
    <xf numFmtId="0" fontId="40"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5" fillId="45" borderId="16" applyNumberFormat="0" applyAlignment="0" applyProtection="0"/>
    <xf numFmtId="0" fontId="25" fillId="45" borderId="16" applyNumberFormat="0" applyAlignment="0" applyProtection="0"/>
    <xf numFmtId="0" fontId="6" fillId="26" borderId="15" applyNumberFormat="0" applyAlignment="0" applyProtection="0"/>
    <xf numFmtId="0" fontId="39" fillId="0" borderId="0"/>
    <xf numFmtId="0" fontId="23" fillId="6" borderId="0" applyNumberFormat="0" applyBorder="0" applyAlignment="0" applyProtection="0"/>
    <xf numFmtId="0" fontId="22" fillId="44" borderId="12" applyNumberFormat="0" applyAlignment="0" applyProtection="0"/>
    <xf numFmtId="0" fontId="22" fillId="44" borderId="12" applyNumberFormat="0" applyAlignment="0" applyProtection="0"/>
    <xf numFmtId="0" fontId="17" fillId="24" borderId="0" applyNumberFormat="0" applyBorder="0" applyAlignment="0" applyProtection="0"/>
    <xf numFmtId="0" fontId="17" fillId="17" borderId="0" applyNumberFormat="0" applyBorder="0" applyAlignment="0" applyProtection="0"/>
    <xf numFmtId="0" fontId="17" fillId="16" borderId="0" applyNumberFormat="0" applyBorder="0" applyAlignment="0" applyProtection="0"/>
    <xf numFmtId="0" fontId="17" fillId="23" borderId="0" applyNumberFormat="0" applyBorder="0" applyAlignment="0" applyProtection="0"/>
    <xf numFmtId="0" fontId="17" fillId="22" borderId="0" applyNumberFormat="0" applyBorder="0" applyAlignment="0" applyProtection="0"/>
    <xf numFmtId="0" fontId="17" fillId="21" borderId="0" applyNumberFormat="0" applyBorder="0" applyAlignment="0" applyProtection="0"/>
    <xf numFmtId="0" fontId="21" fillId="0" borderId="14" applyNumberFormat="0" applyFill="0" applyAlignment="0" applyProtection="0"/>
    <xf numFmtId="0" fontId="20" fillId="20" borderId="13" applyNumberFormat="0" applyAlignment="0" applyProtection="0"/>
    <xf numFmtId="0" fontId="19" fillId="45" borderId="12" applyNumberFormat="0" applyAlignment="0" applyProtection="0"/>
    <xf numFmtId="0" fontId="19" fillId="45" borderId="12" applyNumberFormat="0" applyAlignment="0" applyProtection="0"/>
    <xf numFmtId="0" fontId="18" fillId="7" borderId="0" applyNumberFormat="0" applyBorder="0" applyAlignment="0" applyProtection="0"/>
    <xf numFmtId="0" fontId="17" fillId="18" borderId="0" applyNumberFormat="0" applyBorder="0" applyAlignment="0" applyProtection="0"/>
    <xf numFmtId="0" fontId="17" fillId="17" borderId="0" applyNumberFormat="0" applyBorder="0" applyAlignment="0" applyProtection="0"/>
    <xf numFmtId="0" fontId="17" fillId="16" borderId="0" applyNumberFormat="0" applyBorder="0" applyAlignment="0" applyProtection="0"/>
    <xf numFmtId="0" fontId="17" fillId="13" borderId="0" applyNumberFormat="0" applyBorder="0" applyAlignment="0" applyProtection="0"/>
    <xf numFmtId="0" fontId="17" fillId="12" borderId="0" applyNumberFormat="0" applyBorder="0" applyAlignment="0" applyProtection="0"/>
    <xf numFmtId="0" fontId="17" fillId="15" borderId="0" applyNumberFormat="0" applyBorder="0" applyAlignment="0" applyProtection="0"/>
    <xf numFmtId="0" fontId="7" fillId="14" borderId="0" applyNumberFormat="0" applyBorder="0" applyAlignment="0" applyProtection="0"/>
    <xf numFmtId="0" fontId="7" fillId="11"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1"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1" fillId="0" borderId="0"/>
    <xf numFmtId="167"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7" fillId="5" borderId="0" applyNumberFormat="0" applyBorder="0" applyAlignment="0" applyProtection="0"/>
    <xf numFmtId="0" fontId="7" fillId="27" borderId="0" applyNumberFormat="0" applyBorder="0" applyAlignment="0" applyProtection="0"/>
    <xf numFmtId="0" fontId="7" fillId="10"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41"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10" borderId="0" applyNumberFormat="0" applyBorder="0" applyAlignment="0" applyProtection="0"/>
    <xf numFmtId="0" fontId="17" fillId="17" borderId="0" applyNumberFormat="0" applyBorder="0" applyAlignment="0" applyProtection="0"/>
    <xf numFmtId="0" fontId="17" fillId="25" borderId="0" applyNumberFormat="0" applyBorder="0" applyAlignment="0" applyProtection="0"/>
    <xf numFmtId="0" fontId="17" fillId="41" borderId="0" applyNumberFormat="0" applyBorder="0" applyAlignment="0" applyProtection="0"/>
    <xf numFmtId="0" fontId="17" fillId="10" borderId="0" applyNumberFormat="0" applyBorder="0" applyAlignment="0" applyProtection="0"/>
    <xf numFmtId="0" fontId="19" fillId="41" borderId="12" applyNumberFormat="0" applyAlignment="0" applyProtection="0"/>
    <xf numFmtId="0" fontId="19" fillId="27" borderId="12" applyNumberFormat="0" applyAlignment="0" applyProtection="0"/>
    <xf numFmtId="0" fontId="17" fillId="17" borderId="0" applyNumberFormat="0" applyBorder="0" applyAlignment="0" applyProtection="0"/>
    <xf numFmtId="0" fontId="17" fillId="36" borderId="0" applyNumberFormat="0" applyBorder="0" applyAlignment="0" applyProtection="0"/>
    <xf numFmtId="0" fontId="22" fillId="10" borderId="12" applyNumberFormat="0" applyAlignment="0" applyProtection="0"/>
    <xf numFmtId="0" fontId="6" fillId="0" borderId="0"/>
    <xf numFmtId="0" fontId="41" fillId="0" borderId="0">
      <alignment horizontal="center"/>
    </xf>
    <xf numFmtId="0" fontId="41" fillId="0" borderId="0">
      <alignment horizontal="center" textRotation="90"/>
    </xf>
    <xf numFmtId="4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6"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3" fillId="0" borderId="0"/>
    <xf numFmtId="164" fontId="43" fillId="0" borderId="0"/>
    <xf numFmtId="0" fontId="25" fillId="41" borderId="16" applyNumberFormat="0" applyAlignment="0" applyProtection="0"/>
    <xf numFmtId="0" fontId="25" fillId="27" borderId="16"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3" fillId="3" borderId="5" applyNumberFormat="0" applyBorder="0" applyAlignment="0"/>
    <xf numFmtId="174" fontId="44" fillId="0" borderId="0"/>
    <xf numFmtId="0" fontId="45" fillId="0" borderId="22" applyNumberFormat="0" applyFill="0" applyAlignment="0" applyProtection="0"/>
    <xf numFmtId="0" fontId="40" fillId="0" borderId="0" applyNumberFormat="0" applyFill="0" applyBorder="0" applyAlignment="0" applyProtection="0"/>
    <xf numFmtId="0" fontId="46" fillId="0" borderId="18" applyNumberFormat="0" applyFill="0" applyAlignment="0" applyProtection="0"/>
    <xf numFmtId="0" fontId="47" fillId="0" borderId="23" applyNumberFormat="0" applyFill="0" applyAlignment="0" applyProtection="0"/>
    <xf numFmtId="0" fontId="47" fillId="0" borderId="0" applyNumberFormat="0" applyFill="0" applyBorder="0" applyAlignment="0" applyProtection="0"/>
    <xf numFmtId="0" fontId="32" fillId="0" borderId="24"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175" fontId="42" fillId="0" borderId="0" applyBorder="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43" fontId="1" fillId="0" borderId="0" applyFont="0" applyFill="0" applyBorder="0" applyAlignment="0" applyProtection="0"/>
    <xf numFmtId="0" fontId="1" fillId="0" borderId="0"/>
    <xf numFmtId="167"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 fillId="0" borderId="0"/>
    <xf numFmtId="0" fontId="6" fillId="0" borderId="0"/>
    <xf numFmtId="0" fontId="6" fillId="0" borderId="0"/>
    <xf numFmtId="0" fontId="1" fillId="0" borderId="0"/>
    <xf numFmtId="0" fontId="1" fillId="0" borderId="0"/>
    <xf numFmtId="44" fontId="1" fillId="0" borderId="0" applyFont="0" applyFill="0" applyBorder="0" applyAlignment="0" applyProtection="0"/>
    <xf numFmtId="0" fontId="1" fillId="0" borderId="0"/>
    <xf numFmtId="0" fontId="49" fillId="0" borderId="0"/>
    <xf numFmtId="0" fontId="49" fillId="0" borderId="0"/>
    <xf numFmtId="0" fontId="50" fillId="46" borderId="0"/>
    <xf numFmtId="0" fontId="50" fillId="46" borderId="0"/>
    <xf numFmtId="0" fontId="50" fillId="46" borderId="0"/>
    <xf numFmtId="0" fontId="50" fillId="47" borderId="0"/>
    <xf numFmtId="0" fontId="50" fillId="47" borderId="0"/>
    <xf numFmtId="0" fontId="50" fillId="46" borderId="0"/>
    <xf numFmtId="0" fontId="50" fillId="46" borderId="0"/>
    <xf numFmtId="0" fontId="50" fillId="46" borderId="0"/>
    <xf numFmtId="0" fontId="50" fillId="46" borderId="0"/>
    <xf numFmtId="0" fontId="50" fillId="46" borderId="0"/>
    <xf numFmtId="0" fontId="50" fillId="46" borderId="0"/>
    <xf numFmtId="0" fontId="50" fillId="46" borderId="0"/>
    <xf numFmtId="0" fontId="50" fillId="46" borderId="0"/>
    <xf numFmtId="0" fontId="50" fillId="47" borderId="0"/>
    <xf numFmtId="0" fontId="50" fillId="46" borderId="0"/>
    <xf numFmtId="0" fontId="50" fillId="46" borderId="0"/>
    <xf numFmtId="0" fontId="50" fillId="46" borderId="0"/>
    <xf numFmtId="0" fontId="50" fillId="46" borderId="0"/>
    <xf numFmtId="0" fontId="50" fillId="47" borderId="0"/>
    <xf numFmtId="0" fontId="50" fillId="47" borderId="0"/>
    <xf numFmtId="0" fontId="50" fillId="46" borderId="0"/>
    <xf numFmtId="0" fontId="50" fillId="46" borderId="0"/>
    <xf numFmtId="0" fontId="50" fillId="46" borderId="0"/>
    <xf numFmtId="0" fontId="50" fillId="46" borderId="0"/>
    <xf numFmtId="0" fontId="50" fillId="47" borderId="0"/>
    <xf numFmtId="0" fontId="50" fillId="46" borderId="0"/>
    <xf numFmtId="0" fontId="50" fillId="46" borderId="0"/>
    <xf numFmtId="0" fontId="50" fillId="47" borderId="0"/>
    <xf numFmtId="0" fontId="50" fillId="47" borderId="0"/>
    <xf numFmtId="0" fontId="50" fillId="46" borderId="0"/>
    <xf numFmtId="0" fontId="50" fillId="46" borderId="0"/>
    <xf numFmtId="0" fontId="50" fillId="46" borderId="0"/>
    <xf numFmtId="0" fontId="50" fillId="46" borderId="0"/>
    <xf numFmtId="0" fontId="50" fillId="46" borderId="0"/>
    <xf numFmtId="0" fontId="50" fillId="46" borderId="0"/>
    <xf numFmtId="0" fontId="50" fillId="46" borderId="0"/>
    <xf numFmtId="0" fontId="50" fillId="46" borderId="0"/>
    <xf numFmtId="0" fontId="50" fillId="46" borderId="0"/>
    <xf numFmtId="0" fontId="50" fillId="46" borderId="0"/>
    <xf numFmtId="0" fontId="50" fillId="46" borderId="0"/>
    <xf numFmtId="0" fontId="50" fillId="46" borderId="0"/>
    <xf numFmtId="0" fontId="50" fillId="46" borderId="0"/>
    <xf numFmtId="0" fontId="50" fillId="46" borderId="0"/>
    <xf numFmtId="0" fontId="50" fillId="46" borderId="0"/>
    <xf numFmtId="0" fontId="50" fillId="46" borderId="0"/>
    <xf numFmtId="0" fontId="50" fillId="46" borderId="0"/>
    <xf numFmtId="0" fontId="50" fillId="46" borderId="0"/>
    <xf numFmtId="0" fontId="50" fillId="46" borderId="0"/>
    <xf numFmtId="0" fontId="50" fillId="46" borderId="0"/>
    <xf numFmtId="0" fontId="50" fillId="46" borderId="0"/>
    <xf numFmtId="0" fontId="50" fillId="47" borderId="0"/>
    <xf numFmtId="0" fontId="50" fillId="47" borderId="0"/>
    <xf numFmtId="0" fontId="50" fillId="47" borderId="0"/>
    <xf numFmtId="0" fontId="50" fillId="46" borderId="0"/>
    <xf numFmtId="0" fontId="50" fillId="48" borderId="0"/>
    <xf numFmtId="0" fontId="50" fillId="48" borderId="0"/>
    <xf numFmtId="0" fontId="50" fillId="48" borderId="0"/>
    <xf numFmtId="0" fontId="50" fillId="49" borderId="0"/>
    <xf numFmtId="0" fontId="50" fillId="49" borderId="0"/>
    <xf numFmtId="0" fontId="50" fillId="48" borderId="0"/>
    <xf numFmtId="0" fontId="50" fillId="48" borderId="0"/>
    <xf numFmtId="0" fontId="50" fillId="48" borderId="0"/>
    <xf numFmtId="0" fontId="50" fillId="48" borderId="0"/>
    <xf numFmtId="0" fontId="50" fillId="48" borderId="0"/>
    <xf numFmtId="0" fontId="50" fillId="48" borderId="0"/>
    <xf numFmtId="0" fontId="50" fillId="48" borderId="0"/>
    <xf numFmtId="0" fontId="50" fillId="49" borderId="0"/>
    <xf numFmtId="0" fontId="50" fillId="48" borderId="0"/>
    <xf numFmtId="0" fontId="50" fillId="48" borderId="0"/>
    <xf numFmtId="0" fontId="50" fillId="48" borderId="0"/>
    <xf numFmtId="0" fontId="50" fillId="49" borderId="0"/>
    <xf numFmtId="0" fontId="50" fillId="49" borderId="0"/>
    <xf numFmtId="0" fontId="50" fillId="48" borderId="0"/>
    <xf numFmtId="0" fontId="50" fillId="48" borderId="0"/>
    <xf numFmtId="0" fontId="50" fillId="48" borderId="0"/>
    <xf numFmtId="0" fontId="50" fillId="48" borderId="0"/>
    <xf numFmtId="0" fontId="50" fillId="49" borderId="0"/>
    <xf numFmtId="0" fontId="50" fillId="48" borderId="0"/>
    <xf numFmtId="0" fontId="50" fillId="48" borderId="0"/>
    <xf numFmtId="0" fontId="50" fillId="49" borderId="0"/>
    <xf numFmtId="0" fontId="50" fillId="49" borderId="0"/>
    <xf numFmtId="0" fontId="50" fillId="48" borderId="0"/>
    <xf numFmtId="0" fontId="50" fillId="48" borderId="0"/>
    <xf numFmtId="0" fontId="50" fillId="48" borderId="0"/>
    <xf numFmtId="0" fontId="50" fillId="48" borderId="0"/>
    <xf numFmtId="0" fontId="50" fillId="48" borderId="0"/>
    <xf numFmtId="0" fontId="50" fillId="48" borderId="0"/>
    <xf numFmtId="0" fontId="50" fillId="48" borderId="0"/>
    <xf numFmtId="0" fontId="50" fillId="48" borderId="0"/>
    <xf numFmtId="0" fontId="50" fillId="48" borderId="0"/>
    <xf numFmtId="0" fontId="50" fillId="48" borderId="0"/>
    <xf numFmtId="0" fontId="50" fillId="48" borderId="0"/>
    <xf numFmtId="0" fontId="50" fillId="48" borderId="0"/>
    <xf numFmtId="0" fontId="50" fillId="48" borderId="0"/>
    <xf numFmtId="0" fontId="50" fillId="48" borderId="0"/>
    <xf numFmtId="0" fontId="50" fillId="48" borderId="0"/>
    <xf numFmtId="0" fontId="50" fillId="48" borderId="0"/>
    <xf numFmtId="0" fontId="50" fillId="48" borderId="0"/>
    <xf numFmtId="0" fontId="50" fillId="48" borderId="0"/>
    <xf numFmtId="0" fontId="50" fillId="48" borderId="0"/>
    <xf numFmtId="0" fontId="50" fillId="48" borderId="0"/>
    <xf numFmtId="0" fontId="50" fillId="48" borderId="0"/>
    <xf numFmtId="0" fontId="50" fillId="49" borderId="0"/>
    <xf numFmtId="0" fontId="50" fillId="49" borderId="0"/>
    <xf numFmtId="0" fontId="50" fillId="49" borderId="0"/>
    <xf numFmtId="0" fontId="50" fillId="48" borderId="0"/>
    <xf numFmtId="0" fontId="50" fillId="50" borderId="0"/>
    <xf numFmtId="0" fontId="50" fillId="50" borderId="0"/>
    <xf numFmtId="0" fontId="50" fillId="50" borderId="0"/>
    <xf numFmtId="0" fontId="50" fillId="51" borderId="0"/>
    <xf numFmtId="0" fontId="50" fillId="51" borderId="0"/>
    <xf numFmtId="0" fontId="50" fillId="50" borderId="0"/>
    <xf numFmtId="0" fontId="50" fillId="50" borderId="0"/>
    <xf numFmtId="0" fontId="50" fillId="50" borderId="0"/>
    <xf numFmtId="0" fontId="50" fillId="50" borderId="0"/>
    <xf numFmtId="0" fontId="50" fillId="50" borderId="0"/>
    <xf numFmtId="0" fontId="50" fillId="50" borderId="0"/>
    <xf numFmtId="0" fontId="50" fillId="50" borderId="0"/>
    <xf numFmtId="0" fontId="50" fillId="51" borderId="0"/>
    <xf numFmtId="0" fontId="50" fillId="50" borderId="0"/>
    <xf numFmtId="0" fontId="50" fillId="50" borderId="0"/>
    <xf numFmtId="0" fontId="50" fillId="50" borderId="0"/>
    <xf numFmtId="0" fontId="50" fillId="51" borderId="0"/>
    <xf numFmtId="0" fontId="50" fillId="51" borderId="0"/>
    <xf numFmtId="0" fontId="50" fillId="50" borderId="0"/>
    <xf numFmtId="0" fontId="50" fillId="50" borderId="0"/>
    <xf numFmtId="0" fontId="50" fillId="50" borderId="0"/>
    <xf numFmtId="0" fontId="50" fillId="50" borderId="0"/>
    <xf numFmtId="0" fontId="50" fillId="51" borderId="0"/>
    <xf numFmtId="0" fontId="50" fillId="50" borderId="0"/>
    <xf numFmtId="0" fontId="50" fillId="50" borderId="0"/>
    <xf numFmtId="0" fontId="50" fillId="51" borderId="0"/>
    <xf numFmtId="0" fontId="50" fillId="51" borderId="0"/>
    <xf numFmtId="0" fontId="50" fillId="50" borderId="0"/>
    <xf numFmtId="0" fontId="50" fillId="50" borderId="0"/>
    <xf numFmtId="0" fontId="50" fillId="50" borderId="0"/>
    <xf numFmtId="0" fontId="50" fillId="50" borderId="0"/>
    <xf numFmtId="0" fontId="50" fillId="50" borderId="0"/>
    <xf numFmtId="0" fontId="50" fillId="50" borderId="0"/>
    <xf numFmtId="0" fontId="50" fillId="50" borderId="0"/>
    <xf numFmtId="0" fontId="50" fillId="50" borderId="0"/>
    <xf numFmtId="0" fontId="50" fillId="50" borderId="0"/>
    <xf numFmtId="0" fontId="50" fillId="50" borderId="0"/>
    <xf numFmtId="0" fontId="50" fillId="50" borderId="0"/>
    <xf numFmtId="0" fontId="50" fillId="50" borderId="0"/>
    <xf numFmtId="0" fontId="50" fillId="50" borderId="0"/>
    <xf numFmtId="0" fontId="50" fillId="50" borderId="0"/>
    <xf numFmtId="0" fontId="50" fillId="50" borderId="0"/>
    <xf numFmtId="0" fontId="50" fillId="50" borderId="0"/>
    <xf numFmtId="0" fontId="50" fillId="50" borderId="0"/>
    <xf numFmtId="0" fontId="50" fillId="50" borderId="0"/>
    <xf numFmtId="0" fontId="50" fillId="50" borderId="0"/>
    <xf numFmtId="0" fontId="50" fillId="50" borderId="0"/>
    <xf numFmtId="0" fontId="50" fillId="50" borderId="0"/>
    <xf numFmtId="0" fontId="50" fillId="51" borderId="0"/>
    <xf numFmtId="0" fontId="50" fillId="51" borderId="0"/>
    <xf numFmtId="0" fontId="50" fillId="51" borderId="0"/>
    <xf numFmtId="0" fontId="50" fillId="50" borderId="0"/>
    <xf numFmtId="0" fontId="50" fillId="52" borderId="0"/>
    <xf numFmtId="0" fontId="50" fillId="52" borderId="0"/>
    <xf numFmtId="0" fontId="50" fillId="52" borderId="0"/>
    <xf numFmtId="0" fontId="50" fillId="47" borderId="0"/>
    <xf numFmtId="0" fontId="50" fillId="47" borderId="0"/>
    <xf numFmtId="0" fontId="50" fillId="52" borderId="0"/>
    <xf numFmtId="0" fontId="50" fillId="52" borderId="0"/>
    <xf numFmtId="0" fontId="50" fillId="52" borderId="0"/>
    <xf numFmtId="0" fontId="50" fillId="52" borderId="0"/>
    <xf numFmtId="0" fontId="50" fillId="52" borderId="0"/>
    <xf numFmtId="0" fontId="50" fillId="52" borderId="0"/>
    <xf numFmtId="0" fontId="50" fillId="52" borderId="0"/>
    <xf numFmtId="0" fontId="50" fillId="52" borderId="0"/>
    <xf numFmtId="0" fontId="50" fillId="47" borderId="0"/>
    <xf numFmtId="0" fontId="50" fillId="52" borderId="0"/>
    <xf numFmtId="0" fontId="50" fillId="52" borderId="0"/>
    <xf numFmtId="0" fontId="50" fillId="52" borderId="0"/>
    <xf numFmtId="0" fontId="50" fillId="47" borderId="0"/>
    <xf numFmtId="0" fontId="50" fillId="47" borderId="0"/>
    <xf numFmtId="0" fontId="50" fillId="52" borderId="0"/>
    <xf numFmtId="0" fontId="50" fillId="52" borderId="0"/>
    <xf numFmtId="0" fontId="50" fillId="52" borderId="0"/>
    <xf numFmtId="0" fontId="50" fillId="52" borderId="0"/>
    <xf numFmtId="0" fontId="50" fillId="47" borderId="0"/>
    <xf numFmtId="0" fontId="50" fillId="52" borderId="0"/>
    <xf numFmtId="0" fontId="50" fillId="52" borderId="0"/>
    <xf numFmtId="0" fontId="50" fillId="47" borderId="0"/>
    <xf numFmtId="0" fontId="50" fillId="47" borderId="0"/>
    <xf numFmtId="0" fontId="50" fillId="52" borderId="0"/>
    <xf numFmtId="0" fontId="50" fillId="52" borderId="0"/>
    <xf numFmtId="0" fontId="50" fillId="52" borderId="0"/>
    <xf numFmtId="0" fontId="50" fillId="52" borderId="0"/>
    <xf numFmtId="0" fontId="50" fillId="52" borderId="0"/>
    <xf numFmtId="0" fontId="50" fillId="52" borderId="0"/>
    <xf numFmtId="0" fontId="50" fillId="52" borderId="0"/>
    <xf numFmtId="0" fontId="50" fillId="52" borderId="0"/>
    <xf numFmtId="0" fontId="50" fillId="52" borderId="0"/>
    <xf numFmtId="0" fontId="50" fillId="52" borderId="0"/>
    <xf numFmtId="0" fontId="50" fillId="52" borderId="0"/>
    <xf numFmtId="0" fontId="50" fillId="52" borderId="0"/>
    <xf numFmtId="0" fontId="50" fillId="52" borderId="0"/>
    <xf numFmtId="0" fontId="50" fillId="52" borderId="0"/>
    <xf numFmtId="0" fontId="50" fillId="52" borderId="0"/>
    <xf numFmtId="0" fontId="50" fillId="52" borderId="0"/>
    <xf numFmtId="0" fontId="50" fillId="52" borderId="0"/>
    <xf numFmtId="0" fontId="50" fillId="52" borderId="0"/>
    <xf numFmtId="0" fontId="50" fillId="52" borderId="0"/>
    <xf numFmtId="0" fontId="50" fillId="52" borderId="0"/>
    <xf numFmtId="0" fontId="50" fillId="52" borderId="0"/>
    <xf numFmtId="0" fontId="50" fillId="47" borderId="0"/>
    <xf numFmtId="0" fontId="50" fillId="47" borderId="0"/>
    <xf numFmtId="0" fontId="50" fillId="47" borderId="0"/>
    <xf numFmtId="0" fontId="50" fillId="52" borderId="0"/>
    <xf numFmtId="0" fontId="50" fillId="53" borderId="0"/>
    <xf numFmtId="0" fontId="50" fillId="53" borderId="0"/>
    <xf numFmtId="0" fontId="50" fillId="53" borderId="0"/>
    <xf numFmtId="0" fontId="50" fillId="53" borderId="0"/>
    <xf numFmtId="0" fontId="50" fillId="53" borderId="0"/>
    <xf numFmtId="0" fontId="50" fillId="53" borderId="0"/>
    <xf numFmtId="0" fontId="50" fillId="53" borderId="0"/>
    <xf numFmtId="0" fontId="50" fillId="53" borderId="0"/>
    <xf numFmtId="0" fontId="50" fillId="53" borderId="0"/>
    <xf numFmtId="0" fontId="50" fillId="53" borderId="0"/>
    <xf numFmtId="0" fontId="50" fillId="53" borderId="0"/>
    <xf numFmtId="0" fontId="50" fillId="53" borderId="0"/>
    <xf numFmtId="0" fontId="50" fillId="53" borderId="0"/>
    <xf numFmtId="0" fontId="50" fillId="53" borderId="0"/>
    <xf numFmtId="0" fontId="50" fillId="53" borderId="0"/>
    <xf numFmtId="0" fontId="50" fillId="53" borderId="0"/>
    <xf numFmtId="0" fontId="50" fillId="53" borderId="0"/>
    <xf numFmtId="0" fontId="50" fillId="53" borderId="0"/>
    <xf numFmtId="0" fontId="50" fillId="53" borderId="0"/>
    <xf numFmtId="0" fontId="50" fillId="53" borderId="0"/>
    <xf numFmtId="0" fontId="50" fillId="53" borderId="0"/>
    <xf numFmtId="0" fontId="50" fillId="53" borderId="0"/>
    <xf numFmtId="0" fontId="50" fillId="53" borderId="0"/>
    <xf numFmtId="0" fontId="50" fillId="53" borderId="0"/>
    <xf numFmtId="0" fontId="50" fillId="53" borderId="0"/>
    <xf numFmtId="0" fontId="50" fillId="53" borderId="0"/>
    <xf numFmtId="0" fontId="50" fillId="53" borderId="0"/>
    <xf numFmtId="0" fontId="50" fillId="53" borderId="0"/>
    <xf numFmtId="0" fontId="50" fillId="53" borderId="0"/>
    <xf numFmtId="0" fontId="50" fillId="53" borderId="0"/>
    <xf numFmtId="0" fontId="50" fillId="53" borderId="0"/>
    <xf numFmtId="0" fontId="50" fillId="53" borderId="0"/>
    <xf numFmtId="0" fontId="50" fillId="53" borderId="0"/>
    <xf numFmtId="0" fontId="50" fillId="53" borderId="0"/>
    <xf numFmtId="0" fontId="50" fillId="53" borderId="0"/>
    <xf numFmtId="0" fontId="50" fillId="53" borderId="0"/>
    <xf numFmtId="0" fontId="50" fillId="53" borderId="0"/>
    <xf numFmtId="0" fontId="50" fillId="53" borderId="0"/>
    <xf numFmtId="0" fontId="50" fillId="53" borderId="0"/>
    <xf numFmtId="0" fontId="50" fillId="53" borderId="0"/>
    <xf numFmtId="0" fontId="50" fillId="53" borderId="0"/>
    <xf numFmtId="0" fontId="50" fillId="53" borderId="0"/>
    <xf numFmtId="0" fontId="50" fillId="53" borderId="0"/>
    <xf numFmtId="0" fontId="50" fillId="53" borderId="0"/>
    <xf numFmtId="0" fontId="50" fillId="53" borderId="0"/>
    <xf numFmtId="0" fontId="50" fillId="53" borderId="0"/>
    <xf numFmtId="0" fontId="50" fillId="53" borderId="0"/>
    <xf numFmtId="0" fontId="50" fillId="53" borderId="0"/>
    <xf numFmtId="0" fontId="50" fillId="53" borderId="0"/>
    <xf numFmtId="0" fontId="50" fillId="53" borderId="0"/>
    <xf numFmtId="0" fontId="50" fillId="53" borderId="0"/>
    <xf numFmtId="0" fontId="50" fillId="53" borderId="0"/>
    <xf numFmtId="0" fontId="50" fillId="53" borderId="0"/>
    <xf numFmtId="0" fontId="50" fillId="49" borderId="0"/>
    <xf numFmtId="0" fontId="50" fillId="49" borderId="0"/>
    <xf numFmtId="0" fontId="50" fillId="49" borderId="0"/>
    <xf numFmtId="0" fontId="50" fillId="49" borderId="0"/>
    <xf numFmtId="0" fontId="50" fillId="49" borderId="0"/>
    <xf numFmtId="0" fontId="50" fillId="49" borderId="0"/>
    <xf numFmtId="0" fontId="50" fillId="49" borderId="0"/>
    <xf numFmtId="0" fontId="50" fillId="49" borderId="0"/>
    <xf numFmtId="0" fontId="50" fillId="49" borderId="0"/>
    <xf numFmtId="0" fontId="50" fillId="49" borderId="0"/>
    <xf numFmtId="0" fontId="50" fillId="49" borderId="0"/>
    <xf numFmtId="0" fontId="50" fillId="49" borderId="0"/>
    <xf numFmtId="0" fontId="50" fillId="49" borderId="0"/>
    <xf numFmtId="0" fontId="50" fillId="49" borderId="0"/>
    <xf numFmtId="0" fontId="50" fillId="49" borderId="0"/>
    <xf numFmtId="0" fontId="50" fillId="49" borderId="0"/>
    <xf numFmtId="0" fontId="50" fillId="49" borderId="0"/>
    <xf numFmtId="0" fontId="50" fillId="49" borderId="0"/>
    <xf numFmtId="0" fontId="50" fillId="49" borderId="0"/>
    <xf numFmtId="0" fontId="50" fillId="49" borderId="0"/>
    <xf numFmtId="0" fontId="50" fillId="49" borderId="0"/>
    <xf numFmtId="0" fontId="50" fillId="49" borderId="0"/>
    <xf numFmtId="0" fontId="50" fillId="49" borderId="0"/>
    <xf numFmtId="0" fontId="50" fillId="49" borderId="0"/>
    <xf numFmtId="0" fontId="50" fillId="49" borderId="0"/>
    <xf numFmtId="0" fontId="50" fillId="49" borderId="0"/>
    <xf numFmtId="0" fontId="50" fillId="49" borderId="0"/>
    <xf numFmtId="0" fontId="50" fillId="49" borderId="0"/>
    <xf numFmtId="0" fontId="50" fillId="49" borderId="0"/>
    <xf numFmtId="0" fontId="50" fillId="49" borderId="0"/>
    <xf numFmtId="0" fontId="50" fillId="49" borderId="0"/>
    <xf numFmtId="0" fontId="50" fillId="49" borderId="0"/>
    <xf numFmtId="0" fontId="50" fillId="49" borderId="0"/>
    <xf numFmtId="0" fontId="50" fillId="49" borderId="0"/>
    <xf numFmtId="0" fontId="50" fillId="49" borderId="0"/>
    <xf numFmtId="0" fontId="50" fillId="49" borderId="0"/>
    <xf numFmtId="0" fontId="50" fillId="49" borderId="0"/>
    <xf numFmtId="0" fontId="50" fillId="49" borderId="0"/>
    <xf numFmtId="0" fontId="50" fillId="49" borderId="0"/>
    <xf numFmtId="0" fontId="50" fillId="49" borderId="0"/>
    <xf numFmtId="0" fontId="50" fillId="49" borderId="0"/>
    <xf numFmtId="0" fontId="50" fillId="49" borderId="0"/>
    <xf numFmtId="0" fontId="50" fillId="49" borderId="0"/>
    <xf numFmtId="0" fontId="50" fillId="49" borderId="0"/>
    <xf numFmtId="0" fontId="50" fillId="49" borderId="0"/>
    <xf numFmtId="0" fontId="50" fillId="49" borderId="0"/>
    <xf numFmtId="0" fontId="50" fillId="49" borderId="0"/>
    <xf numFmtId="0" fontId="50" fillId="49" borderId="0"/>
    <xf numFmtId="0" fontId="50" fillId="49" borderId="0"/>
    <xf numFmtId="0" fontId="50" fillId="49" borderId="0"/>
    <xf numFmtId="0" fontId="50" fillId="49" borderId="0"/>
    <xf numFmtId="0" fontId="50" fillId="49" borderId="0"/>
    <xf numFmtId="0" fontId="50" fillId="49" borderId="0"/>
    <xf numFmtId="0" fontId="50" fillId="54" borderId="0"/>
    <xf numFmtId="0" fontId="50" fillId="54" borderId="0"/>
    <xf numFmtId="0" fontId="50" fillId="54" borderId="0"/>
    <xf numFmtId="0" fontId="50" fillId="55" borderId="0"/>
    <xf numFmtId="0" fontId="50" fillId="55" borderId="0"/>
    <xf numFmtId="0" fontId="50" fillId="54" borderId="0"/>
    <xf numFmtId="0" fontId="50" fillId="54" borderId="0"/>
    <xf numFmtId="0" fontId="50" fillId="54" borderId="0"/>
    <xf numFmtId="0" fontId="50" fillId="54" borderId="0"/>
    <xf numFmtId="0" fontId="50" fillId="54" borderId="0"/>
    <xf numFmtId="0" fontId="50" fillId="54" borderId="0"/>
    <xf numFmtId="0" fontId="50" fillId="54" borderId="0"/>
    <xf numFmtId="0" fontId="50" fillId="55" borderId="0"/>
    <xf numFmtId="0" fontId="50" fillId="54" borderId="0"/>
    <xf numFmtId="0" fontId="50" fillId="54" borderId="0"/>
    <xf numFmtId="0" fontId="50" fillId="54" borderId="0"/>
    <xf numFmtId="0" fontId="50" fillId="55" borderId="0"/>
    <xf numFmtId="0" fontId="50" fillId="55" borderId="0"/>
    <xf numFmtId="0" fontId="50" fillId="54" borderId="0"/>
    <xf numFmtId="0" fontId="50" fillId="54" borderId="0"/>
    <xf numFmtId="0" fontId="50" fillId="54" borderId="0"/>
    <xf numFmtId="0" fontId="50" fillId="54" borderId="0"/>
    <xf numFmtId="0" fontId="50" fillId="55" borderId="0"/>
    <xf numFmtId="0" fontId="50" fillId="54" borderId="0"/>
    <xf numFmtId="0" fontId="50" fillId="54" borderId="0"/>
    <xf numFmtId="0" fontId="50" fillId="55" borderId="0"/>
    <xf numFmtId="0" fontId="50" fillId="55" borderId="0"/>
    <xf numFmtId="0" fontId="50" fillId="54" borderId="0"/>
    <xf numFmtId="0" fontId="50" fillId="54" borderId="0"/>
    <xf numFmtId="0" fontId="50" fillId="54" borderId="0"/>
    <xf numFmtId="0" fontId="50" fillId="54" borderId="0"/>
    <xf numFmtId="0" fontId="50" fillId="54" borderId="0"/>
    <xf numFmtId="0" fontId="50" fillId="54" borderId="0"/>
    <xf numFmtId="0" fontId="50" fillId="54" borderId="0"/>
    <xf numFmtId="0" fontId="50" fillId="54" borderId="0"/>
    <xf numFmtId="0" fontId="50" fillId="54" borderId="0"/>
    <xf numFmtId="0" fontId="50" fillId="54" borderId="0"/>
    <xf numFmtId="0" fontId="50" fillId="54" borderId="0"/>
    <xf numFmtId="0" fontId="50" fillId="54" borderId="0"/>
    <xf numFmtId="0" fontId="50" fillId="54" borderId="0"/>
    <xf numFmtId="0" fontId="50" fillId="54" borderId="0"/>
    <xf numFmtId="0" fontId="50" fillId="54" borderId="0"/>
    <xf numFmtId="0" fontId="50" fillId="54" borderId="0"/>
    <xf numFmtId="0" fontId="50" fillId="54" borderId="0"/>
    <xf numFmtId="0" fontId="50" fillId="54" borderId="0"/>
    <xf numFmtId="0" fontId="50" fillId="54" borderId="0"/>
    <xf numFmtId="0" fontId="50" fillId="54" borderId="0"/>
    <xf numFmtId="0" fontId="50" fillId="54" borderId="0"/>
    <xf numFmtId="0" fontId="50" fillId="55" borderId="0"/>
    <xf numFmtId="0" fontId="50" fillId="55" borderId="0"/>
    <xf numFmtId="0" fontId="50" fillId="55" borderId="0"/>
    <xf numFmtId="0" fontId="50" fillId="54" borderId="0"/>
    <xf numFmtId="0" fontId="50" fillId="56" borderId="0"/>
    <xf numFmtId="0" fontId="50" fillId="56" borderId="0"/>
    <xf numFmtId="0" fontId="50" fillId="56" borderId="0"/>
    <xf numFmtId="0" fontId="50" fillId="56" borderId="0"/>
    <xf numFmtId="0" fontId="50" fillId="56" borderId="0"/>
    <xf numFmtId="0" fontId="50" fillId="56" borderId="0"/>
    <xf numFmtId="0" fontId="50" fillId="56" borderId="0"/>
    <xf numFmtId="0" fontId="50" fillId="56" borderId="0"/>
    <xf numFmtId="0" fontId="50" fillId="56" borderId="0"/>
    <xf numFmtId="0" fontId="50" fillId="56" borderId="0"/>
    <xf numFmtId="0" fontId="50" fillId="56" borderId="0"/>
    <xf numFmtId="0" fontId="50" fillId="56" borderId="0"/>
    <xf numFmtId="0" fontId="50" fillId="56" borderId="0"/>
    <xf numFmtId="0" fontId="50" fillId="56" borderId="0"/>
    <xf numFmtId="0" fontId="50" fillId="56" borderId="0"/>
    <xf numFmtId="0" fontId="50" fillId="56" borderId="0"/>
    <xf numFmtId="0" fontId="50" fillId="56" borderId="0"/>
    <xf numFmtId="0" fontId="50" fillId="56" borderId="0"/>
    <xf numFmtId="0" fontId="50" fillId="56" borderId="0"/>
    <xf numFmtId="0" fontId="50" fillId="56" borderId="0"/>
    <xf numFmtId="0" fontId="50" fillId="56" borderId="0"/>
    <xf numFmtId="0" fontId="50" fillId="56" borderId="0"/>
    <xf numFmtId="0" fontId="50" fillId="56" borderId="0"/>
    <xf numFmtId="0" fontId="50" fillId="56" borderId="0"/>
    <xf numFmtId="0" fontId="50" fillId="56" borderId="0"/>
    <xf numFmtId="0" fontId="50" fillId="56" borderId="0"/>
    <xf numFmtId="0" fontId="50" fillId="56" borderId="0"/>
    <xf numFmtId="0" fontId="50" fillId="56" borderId="0"/>
    <xf numFmtId="0" fontId="50" fillId="56" borderId="0"/>
    <xf numFmtId="0" fontId="50" fillId="56" borderId="0"/>
    <xf numFmtId="0" fontId="50" fillId="56" borderId="0"/>
    <xf numFmtId="0" fontId="50" fillId="56" borderId="0"/>
    <xf numFmtId="0" fontId="50" fillId="56" borderId="0"/>
    <xf numFmtId="0" fontId="50" fillId="56" borderId="0"/>
    <xf numFmtId="0" fontId="50" fillId="56" borderId="0"/>
    <xf numFmtId="0" fontId="50" fillId="56" borderId="0"/>
    <xf numFmtId="0" fontId="50" fillId="56" borderId="0"/>
    <xf numFmtId="0" fontId="50" fillId="56" borderId="0"/>
    <xf numFmtId="0" fontId="50" fillId="56" borderId="0"/>
    <xf numFmtId="0" fontId="50" fillId="56" borderId="0"/>
    <xf numFmtId="0" fontId="50" fillId="56" borderId="0"/>
    <xf numFmtId="0" fontId="50" fillId="56" borderId="0"/>
    <xf numFmtId="0" fontId="50" fillId="56" borderId="0"/>
    <xf numFmtId="0" fontId="50" fillId="56" borderId="0"/>
    <xf numFmtId="0" fontId="50" fillId="56" borderId="0"/>
    <xf numFmtId="0" fontId="50" fillId="56" borderId="0"/>
    <xf numFmtId="0" fontId="50" fillId="56" borderId="0"/>
    <xf numFmtId="0" fontId="50" fillId="56" borderId="0"/>
    <xf numFmtId="0" fontId="50" fillId="56" borderId="0"/>
    <xf numFmtId="0" fontId="50" fillId="56" borderId="0"/>
    <xf numFmtId="0" fontId="50" fillId="56" borderId="0"/>
    <xf numFmtId="0" fontId="50" fillId="57" borderId="0"/>
    <xf numFmtId="0" fontId="50" fillId="57" borderId="0"/>
    <xf numFmtId="0" fontId="50" fillId="57" borderId="0"/>
    <xf numFmtId="0" fontId="50" fillId="58" borderId="0"/>
    <xf numFmtId="0" fontId="50" fillId="58" borderId="0"/>
    <xf numFmtId="0" fontId="50" fillId="57" borderId="0"/>
    <xf numFmtId="0" fontId="50" fillId="57" borderId="0"/>
    <xf numFmtId="0" fontId="50" fillId="57" borderId="0"/>
    <xf numFmtId="0" fontId="50" fillId="57" borderId="0"/>
    <xf numFmtId="0" fontId="50" fillId="57" borderId="0"/>
    <xf numFmtId="0" fontId="50" fillId="57" borderId="0"/>
    <xf numFmtId="0" fontId="50" fillId="57" borderId="0"/>
    <xf numFmtId="0" fontId="50" fillId="58" borderId="0"/>
    <xf numFmtId="0" fontId="50" fillId="57" borderId="0"/>
    <xf numFmtId="0" fontId="50" fillId="57" borderId="0"/>
    <xf numFmtId="0" fontId="50" fillId="57" borderId="0"/>
    <xf numFmtId="0" fontId="50" fillId="58" borderId="0"/>
    <xf numFmtId="0" fontId="50" fillId="58" borderId="0"/>
    <xf numFmtId="0" fontId="50" fillId="57" borderId="0"/>
    <xf numFmtId="0" fontId="50" fillId="57" borderId="0"/>
    <xf numFmtId="0" fontId="50" fillId="57" borderId="0"/>
    <xf numFmtId="0" fontId="50" fillId="57" borderId="0"/>
    <xf numFmtId="0" fontId="50" fillId="58" borderId="0"/>
    <xf numFmtId="0" fontId="50" fillId="57" borderId="0"/>
    <xf numFmtId="0" fontId="50" fillId="57" borderId="0"/>
    <xf numFmtId="0" fontId="50" fillId="58" borderId="0"/>
    <xf numFmtId="0" fontId="50" fillId="58" borderId="0"/>
    <xf numFmtId="0" fontId="50" fillId="57" borderId="0"/>
    <xf numFmtId="0" fontId="50" fillId="57" borderId="0"/>
    <xf numFmtId="0" fontId="50" fillId="57" borderId="0"/>
    <xf numFmtId="0" fontId="50" fillId="57" borderId="0"/>
    <xf numFmtId="0" fontId="50" fillId="57" borderId="0"/>
    <xf numFmtId="0" fontId="50" fillId="57" borderId="0"/>
    <xf numFmtId="0" fontId="50" fillId="57" borderId="0"/>
    <xf numFmtId="0" fontId="50" fillId="57" borderId="0"/>
    <xf numFmtId="0" fontId="50" fillId="57" borderId="0"/>
    <xf numFmtId="0" fontId="50" fillId="57" borderId="0"/>
    <xf numFmtId="0" fontId="50" fillId="57" borderId="0"/>
    <xf numFmtId="0" fontId="50" fillId="57" borderId="0"/>
    <xf numFmtId="0" fontId="50" fillId="57" borderId="0"/>
    <xf numFmtId="0" fontId="50" fillId="57" borderId="0"/>
    <xf numFmtId="0" fontId="50" fillId="57" borderId="0"/>
    <xf numFmtId="0" fontId="50" fillId="57" borderId="0"/>
    <xf numFmtId="0" fontId="50" fillId="57" borderId="0"/>
    <xf numFmtId="0" fontId="50" fillId="57" borderId="0"/>
    <xf numFmtId="0" fontId="50" fillId="57" borderId="0"/>
    <xf numFmtId="0" fontId="50" fillId="57" borderId="0"/>
    <xf numFmtId="0" fontId="50" fillId="57" borderId="0"/>
    <xf numFmtId="0" fontId="50" fillId="58" borderId="0"/>
    <xf numFmtId="0" fontId="50" fillId="58" borderId="0"/>
    <xf numFmtId="0" fontId="50" fillId="58" borderId="0"/>
    <xf numFmtId="0" fontId="50" fillId="57" borderId="0"/>
    <xf numFmtId="0" fontId="50" fillId="52" borderId="0"/>
    <xf numFmtId="0" fontId="50" fillId="52" borderId="0"/>
    <xf numFmtId="0" fontId="50" fillId="52" borderId="0"/>
    <xf numFmtId="0" fontId="50" fillId="55" borderId="0"/>
    <xf numFmtId="0" fontId="50" fillId="55" borderId="0"/>
    <xf numFmtId="0" fontId="50" fillId="52" borderId="0"/>
    <xf numFmtId="0" fontId="50" fillId="52" borderId="0"/>
    <xf numFmtId="0" fontId="50" fillId="52" borderId="0"/>
    <xf numFmtId="0" fontId="50" fillId="52" borderId="0"/>
    <xf numFmtId="0" fontId="50" fillId="52" borderId="0"/>
    <xf numFmtId="0" fontId="50" fillId="52" borderId="0"/>
    <xf numFmtId="0" fontId="50" fillId="52" borderId="0"/>
    <xf numFmtId="0" fontId="50" fillId="52" borderId="0"/>
    <xf numFmtId="0" fontId="50" fillId="55" borderId="0"/>
    <xf numFmtId="0" fontId="50" fillId="52" borderId="0"/>
    <xf numFmtId="0" fontId="50" fillId="52" borderId="0"/>
    <xf numFmtId="0" fontId="50" fillId="52" borderId="0"/>
    <xf numFmtId="0" fontId="50" fillId="55" borderId="0"/>
    <xf numFmtId="0" fontId="50" fillId="55" borderId="0"/>
    <xf numFmtId="0" fontId="50" fillId="52" borderId="0"/>
    <xf numFmtId="0" fontId="50" fillId="52" borderId="0"/>
    <xf numFmtId="0" fontId="50" fillId="52" borderId="0"/>
    <xf numFmtId="0" fontId="50" fillId="52" borderId="0"/>
    <xf numFmtId="0" fontId="50" fillId="55" borderId="0"/>
    <xf numFmtId="0" fontId="50" fillId="52" borderId="0"/>
    <xf numFmtId="0" fontId="50" fillId="52" borderId="0"/>
    <xf numFmtId="0" fontId="50" fillId="55" borderId="0"/>
    <xf numFmtId="0" fontId="50" fillId="55" borderId="0"/>
    <xf numFmtId="0" fontId="50" fillId="52" borderId="0"/>
    <xf numFmtId="0" fontId="50" fillId="52" borderId="0"/>
    <xf numFmtId="0" fontId="50" fillId="52" borderId="0"/>
    <xf numFmtId="0" fontId="50" fillId="52" borderId="0"/>
    <xf numFmtId="0" fontId="50" fillId="52" borderId="0"/>
    <xf numFmtId="0" fontId="50" fillId="52" borderId="0"/>
    <xf numFmtId="0" fontId="50" fillId="52" borderId="0"/>
    <xf numFmtId="0" fontId="50" fillId="52" borderId="0"/>
    <xf numFmtId="0" fontId="50" fillId="52" borderId="0"/>
    <xf numFmtId="0" fontId="50" fillId="52" borderId="0"/>
    <xf numFmtId="0" fontId="50" fillId="52" borderId="0"/>
    <xf numFmtId="0" fontId="50" fillId="52" borderId="0"/>
    <xf numFmtId="0" fontId="50" fillId="52" borderId="0"/>
    <xf numFmtId="0" fontId="50" fillId="52" borderId="0"/>
    <xf numFmtId="0" fontId="50" fillId="52" borderId="0"/>
    <xf numFmtId="0" fontId="50" fillId="52" borderId="0"/>
    <xf numFmtId="0" fontId="50" fillId="52" borderId="0"/>
    <xf numFmtId="0" fontId="50" fillId="52" borderId="0"/>
    <xf numFmtId="0" fontId="50" fillId="52" borderId="0"/>
    <xf numFmtId="0" fontId="50" fillId="52" borderId="0"/>
    <xf numFmtId="0" fontId="50" fillId="52" borderId="0"/>
    <xf numFmtId="0" fontId="50" fillId="55" borderId="0"/>
    <xf numFmtId="0" fontId="50" fillId="55" borderId="0"/>
    <xf numFmtId="0" fontId="50" fillId="55" borderId="0"/>
    <xf numFmtId="0" fontId="50" fillId="52" borderId="0"/>
    <xf numFmtId="0" fontId="50" fillId="54" borderId="0"/>
    <xf numFmtId="0" fontId="50" fillId="54" borderId="0"/>
    <xf numFmtId="0" fontId="50" fillId="54" borderId="0"/>
    <xf numFmtId="0" fontId="50" fillId="54" borderId="0"/>
    <xf numFmtId="0" fontId="50" fillId="54" borderId="0"/>
    <xf numFmtId="0" fontId="50" fillId="54" borderId="0"/>
    <xf numFmtId="0" fontId="50" fillId="54" borderId="0"/>
    <xf numFmtId="0" fontId="50" fillId="54" borderId="0"/>
    <xf numFmtId="0" fontId="50" fillId="54" borderId="0"/>
    <xf numFmtId="0" fontId="50" fillId="54" borderId="0"/>
    <xf numFmtId="0" fontId="50" fillId="54" borderId="0"/>
    <xf numFmtId="0" fontId="50" fillId="54" borderId="0"/>
    <xf numFmtId="0" fontId="50" fillId="54" borderId="0"/>
    <xf numFmtId="0" fontId="50" fillId="54" borderId="0"/>
    <xf numFmtId="0" fontId="50" fillId="54" borderId="0"/>
    <xf numFmtId="0" fontId="50" fillId="54" borderId="0"/>
    <xf numFmtId="0" fontId="50" fillId="54" borderId="0"/>
    <xf numFmtId="0" fontId="50" fillId="54" borderId="0"/>
    <xf numFmtId="0" fontId="50" fillId="54" borderId="0"/>
    <xf numFmtId="0" fontId="50" fillId="54" borderId="0"/>
    <xf numFmtId="0" fontId="50" fillId="54" borderId="0"/>
    <xf numFmtId="0" fontId="50" fillId="54" borderId="0"/>
    <xf numFmtId="0" fontId="50" fillId="54" borderId="0"/>
    <xf numFmtId="0" fontId="50" fillId="54" borderId="0"/>
    <xf numFmtId="0" fontId="50" fillId="54" borderId="0"/>
    <xf numFmtId="0" fontId="50" fillId="54" borderId="0"/>
    <xf numFmtId="0" fontId="50" fillId="54" borderId="0"/>
    <xf numFmtId="0" fontId="50" fillId="54" borderId="0"/>
    <xf numFmtId="0" fontId="50" fillId="54" borderId="0"/>
    <xf numFmtId="0" fontId="50" fillId="54" borderId="0"/>
    <xf numFmtId="0" fontId="50" fillId="54" borderId="0"/>
    <xf numFmtId="0" fontId="50" fillId="54" borderId="0"/>
    <xf numFmtId="0" fontId="50" fillId="54" borderId="0"/>
    <xf numFmtId="0" fontId="50" fillId="54" borderId="0"/>
    <xf numFmtId="0" fontId="50" fillId="54" borderId="0"/>
    <xf numFmtId="0" fontId="50" fillId="54" borderId="0"/>
    <xf numFmtId="0" fontId="50" fillId="54" borderId="0"/>
    <xf numFmtId="0" fontId="50" fillId="54" borderId="0"/>
    <xf numFmtId="0" fontId="50" fillId="54" borderId="0"/>
    <xf numFmtId="0" fontId="50" fillId="54" borderId="0"/>
    <xf numFmtId="0" fontId="50" fillId="54" borderId="0"/>
    <xf numFmtId="0" fontId="50" fillId="54" borderId="0"/>
    <xf numFmtId="0" fontId="50" fillId="54" borderId="0"/>
    <xf numFmtId="0" fontId="50" fillId="54" borderId="0"/>
    <xf numFmtId="0" fontId="50" fillId="54" borderId="0"/>
    <xf numFmtId="0" fontId="50" fillId="54" borderId="0"/>
    <xf numFmtId="0" fontId="50" fillId="54" borderId="0"/>
    <xf numFmtId="0" fontId="50" fillId="54" borderId="0"/>
    <xf numFmtId="0" fontId="50" fillId="54" borderId="0"/>
    <xf numFmtId="0" fontId="50" fillId="54" borderId="0"/>
    <xf numFmtId="0" fontId="50" fillId="54" borderId="0"/>
    <xf numFmtId="0" fontId="50" fillId="59" borderId="0"/>
    <xf numFmtId="0" fontId="50" fillId="59" borderId="0"/>
    <xf numFmtId="0" fontId="50" fillId="59" borderId="0"/>
    <xf numFmtId="0" fontId="50" fillId="49" borderId="0"/>
    <xf numFmtId="0" fontId="50" fillId="49" borderId="0"/>
    <xf numFmtId="0" fontId="50" fillId="59" borderId="0"/>
    <xf numFmtId="0" fontId="50" fillId="59" borderId="0"/>
    <xf numFmtId="0" fontId="50" fillId="59" borderId="0"/>
    <xf numFmtId="0" fontId="50" fillId="59" borderId="0"/>
    <xf numFmtId="0" fontId="50" fillId="59" borderId="0"/>
    <xf numFmtId="0" fontId="50" fillId="59" borderId="0"/>
    <xf numFmtId="0" fontId="50" fillId="59" borderId="0"/>
    <xf numFmtId="0" fontId="50" fillId="49" borderId="0"/>
    <xf numFmtId="0" fontId="50" fillId="59" borderId="0"/>
    <xf numFmtId="0" fontId="50" fillId="59" borderId="0"/>
    <xf numFmtId="0" fontId="50" fillId="59" borderId="0"/>
    <xf numFmtId="0" fontId="50" fillId="49" borderId="0"/>
    <xf numFmtId="0" fontId="50" fillId="49" borderId="0"/>
    <xf numFmtId="0" fontId="50" fillId="59" borderId="0"/>
    <xf numFmtId="0" fontId="50" fillId="59" borderId="0"/>
    <xf numFmtId="0" fontId="50" fillId="59" borderId="0"/>
    <xf numFmtId="0" fontId="50" fillId="59" borderId="0"/>
    <xf numFmtId="0" fontId="50" fillId="49" borderId="0"/>
    <xf numFmtId="0" fontId="50" fillId="59" borderId="0"/>
    <xf numFmtId="0" fontId="50" fillId="59" borderId="0"/>
    <xf numFmtId="0" fontId="50" fillId="49" borderId="0"/>
    <xf numFmtId="0" fontId="50" fillId="49" borderId="0"/>
    <xf numFmtId="0" fontId="50" fillId="59" borderId="0"/>
    <xf numFmtId="0" fontId="50" fillId="59" borderId="0"/>
    <xf numFmtId="0" fontId="50" fillId="59" borderId="0"/>
    <xf numFmtId="0" fontId="50" fillId="59" borderId="0"/>
    <xf numFmtId="0" fontId="50" fillId="59" borderId="0"/>
    <xf numFmtId="0" fontId="50" fillId="59" borderId="0"/>
    <xf numFmtId="0" fontId="50" fillId="59" borderId="0"/>
    <xf numFmtId="0" fontId="50" fillId="59" borderId="0"/>
    <xf numFmtId="0" fontId="50" fillId="59" borderId="0"/>
    <xf numFmtId="0" fontId="50" fillId="59" borderId="0"/>
    <xf numFmtId="0" fontId="50" fillId="59" borderId="0"/>
    <xf numFmtId="0" fontId="50" fillId="59" borderId="0"/>
    <xf numFmtId="0" fontId="50" fillId="59" borderId="0"/>
    <xf numFmtId="0" fontId="50" fillId="59" borderId="0"/>
    <xf numFmtId="0" fontId="50" fillId="59" borderId="0"/>
    <xf numFmtId="0" fontId="50" fillId="59" borderId="0"/>
    <xf numFmtId="0" fontId="50" fillId="59" borderId="0"/>
    <xf numFmtId="0" fontId="50" fillId="59" borderId="0"/>
    <xf numFmtId="0" fontId="50" fillId="59" borderId="0"/>
    <xf numFmtId="0" fontId="50" fillId="59" borderId="0"/>
    <xf numFmtId="0" fontId="50" fillId="59" borderId="0"/>
    <xf numFmtId="0" fontId="50" fillId="49" borderId="0"/>
    <xf numFmtId="0" fontId="50" fillId="49" borderId="0"/>
    <xf numFmtId="0" fontId="50" fillId="49" borderId="0"/>
    <xf numFmtId="0" fontId="50" fillId="59" borderId="0"/>
    <xf numFmtId="0" fontId="51" fillId="60" borderId="0"/>
    <xf numFmtId="0" fontId="51" fillId="60" borderId="0"/>
    <xf numFmtId="0" fontId="51" fillId="60" borderId="0"/>
    <xf numFmtId="0" fontId="51" fillId="61" borderId="0"/>
    <xf numFmtId="0" fontId="51" fillId="61" borderId="0"/>
    <xf numFmtId="0" fontId="51" fillId="60" borderId="0"/>
    <xf numFmtId="0" fontId="51" fillId="60" borderId="0"/>
    <xf numFmtId="0" fontId="51" fillId="60" borderId="0"/>
    <xf numFmtId="0" fontId="51" fillId="60" borderId="0"/>
    <xf numFmtId="0" fontId="51" fillId="60" borderId="0"/>
    <xf numFmtId="0" fontId="51" fillId="60" borderId="0"/>
    <xf numFmtId="0" fontId="51" fillId="60" borderId="0"/>
    <xf numFmtId="0" fontId="51" fillId="61" borderId="0"/>
    <xf numFmtId="0" fontId="51" fillId="60" borderId="0"/>
    <xf numFmtId="0" fontId="51" fillId="60" borderId="0"/>
    <xf numFmtId="0" fontId="51" fillId="60" borderId="0"/>
    <xf numFmtId="0" fontId="51" fillId="61" borderId="0"/>
    <xf numFmtId="0" fontId="51" fillId="61" borderId="0"/>
    <xf numFmtId="0" fontId="51" fillId="60" borderId="0"/>
    <xf numFmtId="0" fontId="51" fillId="60" borderId="0"/>
    <xf numFmtId="0" fontId="51" fillId="60" borderId="0"/>
    <xf numFmtId="0" fontId="51" fillId="60" borderId="0"/>
    <xf numFmtId="0" fontId="51" fillId="61" borderId="0"/>
    <xf numFmtId="0" fontId="51" fillId="60" borderId="0"/>
    <xf numFmtId="0" fontId="51" fillId="60" borderId="0"/>
    <xf numFmtId="0" fontId="51" fillId="61" borderId="0"/>
    <xf numFmtId="0" fontId="51" fillId="61" borderId="0"/>
    <xf numFmtId="0" fontId="51" fillId="60" borderId="0"/>
    <xf numFmtId="0" fontId="51" fillId="60" borderId="0"/>
    <xf numFmtId="0" fontId="51" fillId="60" borderId="0"/>
    <xf numFmtId="0" fontId="51" fillId="60" borderId="0"/>
    <xf numFmtId="0" fontId="51" fillId="60" borderId="0"/>
    <xf numFmtId="0" fontId="51" fillId="60" borderId="0"/>
    <xf numFmtId="0" fontId="51" fillId="60" borderId="0"/>
    <xf numFmtId="0" fontId="51" fillId="60" borderId="0"/>
    <xf numFmtId="0" fontId="51" fillId="60" borderId="0"/>
    <xf numFmtId="0" fontId="51" fillId="60" borderId="0"/>
    <xf numFmtId="0" fontId="51" fillId="60" borderId="0"/>
    <xf numFmtId="0" fontId="51" fillId="60" borderId="0"/>
    <xf numFmtId="0" fontId="51" fillId="60" borderId="0"/>
    <xf numFmtId="0" fontId="51" fillId="60" borderId="0"/>
    <xf numFmtId="0" fontId="51" fillId="60" borderId="0"/>
    <xf numFmtId="0" fontId="51" fillId="60" borderId="0"/>
    <xf numFmtId="0" fontId="51" fillId="60" borderId="0"/>
    <xf numFmtId="0" fontId="51" fillId="60" borderId="0"/>
    <xf numFmtId="0" fontId="51" fillId="60" borderId="0"/>
    <xf numFmtId="0" fontId="51" fillId="60" borderId="0"/>
    <xf numFmtId="0" fontId="51" fillId="60" borderId="0"/>
    <xf numFmtId="0" fontId="51" fillId="61" borderId="0"/>
    <xf numFmtId="0" fontId="51" fillId="61" borderId="0"/>
    <xf numFmtId="0" fontId="51" fillId="61" borderId="0"/>
    <xf numFmtId="0" fontId="51" fillId="60" borderId="0"/>
    <xf numFmtId="0" fontId="51" fillId="56" borderId="0"/>
    <xf numFmtId="0" fontId="51" fillId="56" borderId="0"/>
    <xf numFmtId="0" fontId="51" fillId="56" borderId="0"/>
    <xf numFmtId="0" fontId="51" fillId="56" borderId="0"/>
    <xf numFmtId="0" fontId="51" fillId="56" borderId="0"/>
    <xf numFmtId="0" fontId="51" fillId="56" borderId="0"/>
    <xf numFmtId="0" fontId="51" fillId="56" borderId="0"/>
    <xf numFmtId="0" fontId="51" fillId="56" borderId="0"/>
    <xf numFmtId="0" fontId="51" fillId="56" borderId="0"/>
    <xf numFmtId="0" fontId="51" fillId="56" borderId="0"/>
    <xf numFmtId="0" fontId="51" fillId="56" borderId="0"/>
    <xf numFmtId="0" fontId="51" fillId="56" borderId="0"/>
    <xf numFmtId="0" fontId="51" fillId="56" borderId="0"/>
    <xf numFmtId="0" fontId="51" fillId="56" borderId="0"/>
    <xf numFmtId="0" fontId="51" fillId="56" borderId="0"/>
    <xf numFmtId="0" fontId="51" fillId="56" borderId="0"/>
    <xf numFmtId="0" fontId="51" fillId="56" borderId="0"/>
    <xf numFmtId="0" fontId="51" fillId="56" borderId="0"/>
    <xf numFmtId="0" fontId="51" fillId="56" borderId="0"/>
    <xf numFmtId="0" fontId="51" fillId="56" borderId="0"/>
    <xf numFmtId="0" fontId="51" fillId="56" borderId="0"/>
    <xf numFmtId="0" fontId="51" fillId="56" borderId="0"/>
    <xf numFmtId="0" fontId="51" fillId="56" borderId="0"/>
    <xf numFmtId="0" fontId="51" fillId="56" borderId="0"/>
    <xf numFmtId="0" fontId="51" fillId="56" borderId="0"/>
    <xf numFmtId="0" fontId="51" fillId="56" borderId="0"/>
    <xf numFmtId="0" fontId="51" fillId="56" borderId="0"/>
    <xf numFmtId="0" fontId="51" fillId="56" borderId="0"/>
    <xf numFmtId="0" fontId="51" fillId="56" borderId="0"/>
    <xf numFmtId="0" fontId="51" fillId="56" borderId="0"/>
    <xf numFmtId="0" fontId="51" fillId="56" borderId="0"/>
    <xf numFmtId="0" fontId="51" fillId="56" borderId="0"/>
    <xf numFmtId="0" fontId="51" fillId="56" borderId="0"/>
    <xf numFmtId="0" fontId="51" fillId="56" borderId="0"/>
    <xf numFmtId="0" fontId="51" fillId="56" borderId="0"/>
    <xf numFmtId="0" fontId="51" fillId="56" borderId="0"/>
    <xf numFmtId="0" fontId="51" fillId="56" borderId="0"/>
    <xf numFmtId="0" fontId="51" fillId="56" borderId="0"/>
    <xf numFmtId="0" fontId="51" fillId="56" borderId="0"/>
    <xf numFmtId="0" fontId="51" fillId="56" borderId="0"/>
    <xf numFmtId="0" fontId="51" fillId="56" borderId="0"/>
    <xf numFmtId="0" fontId="51" fillId="56" borderId="0"/>
    <xf numFmtId="0" fontId="51" fillId="56" borderId="0"/>
    <xf numFmtId="0" fontId="51" fillId="56" borderId="0"/>
    <xf numFmtId="0" fontId="51" fillId="56" borderId="0"/>
    <xf numFmtId="0" fontId="51" fillId="56" borderId="0"/>
    <xf numFmtId="0" fontId="51" fillId="56" borderId="0"/>
    <xf numFmtId="0" fontId="51" fillId="56" borderId="0"/>
    <xf numFmtId="0" fontId="51" fillId="56" borderId="0"/>
    <xf numFmtId="0" fontId="51" fillId="56" borderId="0"/>
    <xf numFmtId="0" fontId="51" fillId="56" borderId="0"/>
    <xf numFmtId="0" fontId="51" fillId="57" borderId="0"/>
    <xf numFmtId="0" fontId="51" fillId="57" borderId="0"/>
    <xf numFmtId="0" fontId="51" fillId="57" borderId="0"/>
    <xf numFmtId="0" fontId="51" fillId="58" borderId="0"/>
    <xf numFmtId="0" fontId="51" fillId="58" borderId="0"/>
    <xf numFmtId="0" fontId="51" fillId="57" borderId="0"/>
    <xf numFmtId="0" fontId="51" fillId="57" borderId="0"/>
    <xf numFmtId="0" fontId="51" fillId="57" borderId="0"/>
    <xf numFmtId="0" fontId="51" fillId="57" borderId="0"/>
    <xf numFmtId="0" fontId="51" fillId="57" borderId="0"/>
    <xf numFmtId="0" fontId="51" fillId="57" borderId="0"/>
    <xf numFmtId="0" fontId="51" fillId="57" borderId="0"/>
    <xf numFmtId="0" fontId="51" fillId="58" borderId="0"/>
    <xf numFmtId="0" fontId="51" fillId="57" borderId="0"/>
    <xf numFmtId="0" fontId="51" fillId="57" borderId="0"/>
    <xf numFmtId="0" fontId="51" fillId="57" borderId="0"/>
    <xf numFmtId="0" fontId="51" fillId="58" borderId="0"/>
    <xf numFmtId="0" fontId="51" fillId="58" borderId="0"/>
    <xf numFmtId="0" fontId="51" fillId="57" borderId="0"/>
    <xf numFmtId="0" fontId="51" fillId="57" borderId="0"/>
    <xf numFmtId="0" fontId="51" fillId="57" borderId="0"/>
    <xf numFmtId="0" fontId="51" fillId="57" borderId="0"/>
    <xf numFmtId="0" fontId="51" fillId="58" borderId="0"/>
    <xf numFmtId="0" fontId="51" fillId="57" borderId="0"/>
    <xf numFmtId="0" fontId="51" fillId="57" borderId="0"/>
    <xf numFmtId="0" fontId="51" fillId="58" borderId="0"/>
    <xf numFmtId="0" fontId="51" fillId="58" borderId="0"/>
    <xf numFmtId="0" fontId="51" fillId="57" borderId="0"/>
    <xf numFmtId="0" fontId="51" fillId="57" borderId="0"/>
    <xf numFmtId="0" fontId="51" fillId="57" borderId="0"/>
    <xf numFmtId="0" fontId="51" fillId="57" borderId="0"/>
    <xf numFmtId="0" fontId="51" fillId="57" borderId="0"/>
    <xf numFmtId="0" fontId="51" fillId="57" borderId="0"/>
    <xf numFmtId="0" fontId="51" fillId="57" borderId="0"/>
    <xf numFmtId="0" fontId="51" fillId="57" borderId="0"/>
    <xf numFmtId="0" fontId="51" fillId="57" borderId="0"/>
    <xf numFmtId="0" fontId="51" fillId="57" borderId="0"/>
    <xf numFmtId="0" fontId="51" fillId="57" borderId="0"/>
    <xf numFmtId="0" fontId="51" fillId="57" borderId="0"/>
    <xf numFmtId="0" fontId="51" fillId="57" borderId="0"/>
    <xf numFmtId="0" fontId="51" fillId="57" borderId="0"/>
    <xf numFmtId="0" fontId="51" fillId="57" borderId="0"/>
    <xf numFmtId="0" fontId="51" fillId="57" borderId="0"/>
    <xf numFmtId="0" fontId="51" fillId="57" borderId="0"/>
    <xf numFmtId="0" fontId="51" fillId="57" borderId="0"/>
    <xf numFmtId="0" fontId="51" fillId="57" borderId="0"/>
    <xf numFmtId="0" fontId="51" fillId="57" borderId="0"/>
    <xf numFmtId="0" fontId="51" fillId="57" borderId="0"/>
    <xf numFmtId="0" fontId="51" fillId="58" borderId="0"/>
    <xf numFmtId="0" fontId="51" fillId="58" borderId="0"/>
    <xf numFmtId="0" fontId="51" fillId="58" borderId="0"/>
    <xf numFmtId="0" fontId="51" fillId="57" borderId="0"/>
    <xf numFmtId="0" fontId="51" fillId="62" borderId="0"/>
    <xf numFmtId="0" fontId="51" fillId="62" borderId="0"/>
    <xf numFmtId="0" fontId="51" fillId="62" borderId="0"/>
    <xf numFmtId="0" fontId="51" fillId="55" borderId="0"/>
    <xf numFmtId="0" fontId="51" fillId="55" borderId="0"/>
    <xf numFmtId="0" fontId="51" fillId="62" borderId="0"/>
    <xf numFmtId="0" fontId="51" fillId="62" borderId="0"/>
    <xf numFmtId="0" fontId="51" fillId="62" borderId="0"/>
    <xf numFmtId="0" fontId="51" fillId="62" borderId="0"/>
    <xf numFmtId="0" fontId="51" fillId="62" borderId="0"/>
    <xf numFmtId="0" fontId="51" fillId="62" borderId="0"/>
    <xf numFmtId="0" fontId="51" fillId="62" borderId="0"/>
    <xf numFmtId="0" fontId="51" fillId="63" borderId="0"/>
    <xf numFmtId="0" fontId="51" fillId="62" borderId="0"/>
    <xf numFmtId="0" fontId="51" fillId="62" borderId="0"/>
    <xf numFmtId="0" fontId="51" fillId="62" borderId="0"/>
    <xf numFmtId="0" fontId="51" fillId="55" borderId="0"/>
    <xf numFmtId="0" fontId="51" fillId="55" borderId="0"/>
    <xf numFmtId="0" fontId="51" fillId="62" borderId="0"/>
    <xf numFmtId="0" fontId="51" fillId="62" borderId="0"/>
    <xf numFmtId="0" fontId="51" fillId="62" borderId="0"/>
    <xf numFmtId="0" fontId="51" fillId="62" borderId="0"/>
    <xf numFmtId="0" fontId="51" fillId="55" borderId="0"/>
    <xf numFmtId="0" fontId="51" fillId="62" borderId="0"/>
    <xf numFmtId="0" fontId="51" fillId="62" borderId="0"/>
    <xf numFmtId="0" fontId="51" fillId="55" borderId="0"/>
    <xf numFmtId="0" fontId="51" fillId="55" borderId="0"/>
    <xf numFmtId="0" fontId="51" fillId="62" borderId="0"/>
    <xf numFmtId="0" fontId="51" fillId="62" borderId="0"/>
    <xf numFmtId="0" fontId="51" fillId="62" borderId="0"/>
    <xf numFmtId="0" fontId="51" fillId="62" borderId="0"/>
    <xf numFmtId="0" fontId="51" fillId="62" borderId="0"/>
    <xf numFmtId="0" fontId="51" fillId="62" borderId="0"/>
    <xf numFmtId="0" fontId="51" fillId="62" borderId="0"/>
    <xf numFmtId="0" fontId="51" fillId="62" borderId="0"/>
    <xf numFmtId="0" fontId="51" fillId="62" borderId="0"/>
    <xf numFmtId="0" fontId="51" fillId="62" borderId="0"/>
    <xf numFmtId="0" fontId="51" fillId="62" borderId="0"/>
    <xf numFmtId="0" fontId="51" fillId="62" borderId="0"/>
    <xf numFmtId="0" fontId="51" fillId="62" borderId="0"/>
    <xf numFmtId="0" fontId="51" fillId="62" borderId="0"/>
    <xf numFmtId="0" fontId="51" fillId="62" borderId="0"/>
    <xf numFmtId="0" fontId="51" fillId="62" borderId="0"/>
    <xf numFmtId="0" fontId="51" fillId="62" borderId="0"/>
    <xf numFmtId="0" fontId="51" fillId="62" borderId="0"/>
    <xf numFmtId="0" fontId="51" fillId="62" borderId="0"/>
    <xf numFmtId="0" fontId="51" fillId="62" borderId="0"/>
    <xf numFmtId="0" fontId="51" fillId="62" borderId="0"/>
    <xf numFmtId="0" fontId="51" fillId="55" borderId="0"/>
    <xf numFmtId="0" fontId="51" fillId="55" borderId="0"/>
    <xf numFmtId="0" fontId="51" fillId="63" borderId="0"/>
    <xf numFmtId="0" fontId="51" fillId="62" borderId="0"/>
    <xf numFmtId="0" fontId="51" fillId="61" borderId="0"/>
    <xf numFmtId="0" fontId="51" fillId="61" borderId="0"/>
    <xf numFmtId="0" fontId="51" fillId="61" borderId="0"/>
    <xf numFmtId="0" fontId="51" fillId="61" borderId="0"/>
    <xf numFmtId="0" fontId="51" fillId="61" borderId="0"/>
    <xf numFmtId="0" fontId="51" fillId="61" borderId="0"/>
    <xf numFmtId="0" fontId="51" fillId="61" borderId="0"/>
    <xf numFmtId="0" fontId="51" fillId="61" borderId="0"/>
    <xf numFmtId="0" fontId="51" fillId="61" borderId="0"/>
    <xf numFmtId="0" fontId="51" fillId="61" borderId="0"/>
    <xf numFmtId="0" fontId="51" fillId="61" borderId="0"/>
    <xf numFmtId="0" fontId="51" fillId="61" borderId="0"/>
    <xf numFmtId="0" fontId="51" fillId="61" borderId="0"/>
    <xf numFmtId="0" fontId="51" fillId="61" borderId="0"/>
    <xf numFmtId="0" fontId="51" fillId="61" borderId="0"/>
    <xf numFmtId="0" fontId="51" fillId="61" borderId="0"/>
    <xf numFmtId="0" fontId="51" fillId="61" borderId="0"/>
    <xf numFmtId="0" fontId="51" fillId="61" borderId="0"/>
    <xf numFmtId="0" fontId="51" fillId="61" borderId="0"/>
    <xf numFmtId="0" fontId="51" fillId="61" borderId="0"/>
    <xf numFmtId="0" fontId="51" fillId="61" borderId="0"/>
    <xf numFmtId="0" fontId="51" fillId="61" borderId="0"/>
    <xf numFmtId="0" fontId="51" fillId="61" borderId="0"/>
    <xf numFmtId="0" fontId="51" fillId="61" borderId="0"/>
    <xf numFmtId="0" fontId="51" fillId="61" borderId="0"/>
    <xf numFmtId="0" fontId="51" fillId="61" borderId="0"/>
    <xf numFmtId="0" fontId="51" fillId="61" borderId="0"/>
    <xf numFmtId="0" fontId="51" fillId="61" borderId="0"/>
    <xf numFmtId="0" fontId="51" fillId="61" borderId="0"/>
    <xf numFmtId="0" fontId="51" fillId="61" borderId="0"/>
    <xf numFmtId="0" fontId="51" fillId="61" borderId="0"/>
    <xf numFmtId="0" fontId="51" fillId="61" borderId="0"/>
    <xf numFmtId="0" fontId="51" fillId="61" borderId="0"/>
    <xf numFmtId="0" fontId="51" fillId="61" borderId="0"/>
    <xf numFmtId="0" fontId="51" fillId="61" borderId="0"/>
    <xf numFmtId="0" fontId="51" fillId="61" borderId="0"/>
    <xf numFmtId="0" fontId="51" fillId="61" borderId="0"/>
    <xf numFmtId="0" fontId="51" fillId="61" borderId="0"/>
    <xf numFmtId="0" fontId="51" fillId="61" borderId="0"/>
    <xf numFmtId="0" fontId="51" fillId="61" borderId="0"/>
    <xf numFmtId="0" fontId="51" fillId="61" borderId="0"/>
    <xf numFmtId="0" fontId="51" fillId="61" borderId="0"/>
    <xf numFmtId="0" fontId="51" fillId="61" borderId="0"/>
    <xf numFmtId="0" fontId="51" fillId="61" borderId="0"/>
    <xf numFmtId="0" fontId="51" fillId="61" borderId="0"/>
    <xf numFmtId="0" fontId="51" fillId="61" borderId="0"/>
    <xf numFmtId="0" fontId="51" fillId="61" borderId="0"/>
    <xf numFmtId="0" fontId="51" fillId="61" borderId="0"/>
    <xf numFmtId="0" fontId="51" fillId="61" borderId="0"/>
    <xf numFmtId="0" fontId="51" fillId="61" borderId="0"/>
    <xf numFmtId="0" fontId="51" fillId="61" borderId="0"/>
    <xf numFmtId="0" fontId="51" fillId="64" borderId="0"/>
    <xf numFmtId="0" fontId="51" fillId="64" borderId="0"/>
    <xf numFmtId="0" fontId="51" fillId="64" borderId="0"/>
    <xf numFmtId="0" fontId="51" fillId="49" borderId="0"/>
    <xf numFmtId="0" fontId="51" fillId="49" borderId="0"/>
    <xf numFmtId="0" fontId="51" fillId="64" borderId="0"/>
    <xf numFmtId="0" fontId="51" fillId="64" borderId="0"/>
    <xf numFmtId="0" fontId="51" fillId="64" borderId="0"/>
    <xf numFmtId="0" fontId="51" fillId="64" borderId="0"/>
    <xf numFmtId="0" fontId="51" fillId="64" borderId="0"/>
    <xf numFmtId="0" fontId="51" fillId="64" borderId="0"/>
    <xf numFmtId="0" fontId="51" fillId="64" borderId="0"/>
    <xf numFmtId="0" fontId="51" fillId="49" borderId="0"/>
    <xf numFmtId="0" fontId="51" fillId="64" borderId="0"/>
    <xf numFmtId="0" fontId="51" fillId="64" borderId="0"/>
    <xf numFmtId="0" fontId="51" fillId="64" borderId="0"/>
    <xf numFmtId="0" fontId="51" fillId="49" borderId="0"/>
    <xf numFmtId="0" fontId="51" fillId="49" borderId="0"/>
    <xf numFmtId="0" fontId="51" fillId="64" borderId="0"/>
    <xf numFmtId="0" fontId="51" fillId="64" borderId="0"/>
    <xf numFmtId="0" fontId="51" fillId="64" borderId="0"/>
    <xf numFmtId="0" fontId="51" fillId="64" borderId="0"/>
    <xf numFmtId="0" fontId="51" fillId="49" borderId="0"/>
    <xf numFmtId="0" fontId="51" fillId="64" borderId="0"/>
    <xf numFmtId="0" fontId="51" fillId="64" borderId="0"/>
    <xf numFmtId="0" fontId="51" fillId="49" borderId="0"/>
    <xf numFmtId="0" fontId="51" fillId="49" borderId="0"/>
    <xf numFmtId="0" fontId="51" fillId="64" borderId="0"/>
    <xf numFmtId="0" fontId="51" fillId="64" borderId="0"/>
    <xf numFmtId="0" fontId="51" fillId="64" borderId="0"/>
    <xf numFmtId="0" fontId="51" fillId="64" borderId="0"/>
    <xf numFmtId="0" fontId="51" fillId="64" borderId="0"/>
    <xf numFmtId="0" fontId="51" fillId="64" borderId="0"/>
    <xf numFmtId="0" fontId="51" fillId="64" borderId="0"/>
    <xf numFmtId="0" fontId="51" fillId="64" borderId="0"/>
    <xf numFmtId="0" fontId="51" fillId="64" borderId="0"/>
    <xf numFmtId="0" fontId="51" fillId="64" borderId="0"/>
    <xf numFmtId="0" fontId="51" fillId="64" borderId="0"/>
    <xf numFmtId="0" fontId="51" fillId="64" borderId="0"/>
    <xf numFmtId="0" fontId="51" fillId="64" borderId="0"/>
    <xf numFmtId="0" fontId="51" fillId="64" borderId="0"/>
    <xf numFmtId="0" fontId="51" fillId="64" borderId="0"/>
    <xf numFmtId="0" fontId="51" fillId="64" borderId="0"/>
    <xf numFmtId="0" fontId="51" fillId="64" borderId="0"/>
    <xf numFmtId="0" fontId="51" fillId="64" borderId="0"/>
    <xf numFmtId="0" fontId="51" fillId="64" borderId="0"/>
    <xf numFmtId="0" fontId="51" fillId="64" borderId="0"/>
    <xf numFmtId="0" fontId="51" fillId="64" borderId="0"/>
    <xf numFmtId="0" fontId="51" fillId="49" borderId="0"/>
    <xf numFmtId="0" fontId="51" fillId="49" borderId="0"/>
    <xf numFmtId="0" fontId="51" fillId="49" borderId="0"/>
    <xf numFmtId="0" fontId="51" fillId="64" borderId="0"/>
    <xf numFmtId="0" fontId="52" fillId="50" borderId="0"/>
    <xf numFmtId="0" fontId="52" fillId="50" borderId="0"/>
    <xf numFmtId="0" fontId="52" fillId="50" borderId="0"/>
    <xf numFmtId="0" fontId="52" fillId="50" borderId="0"/>
    <xf numFmtId="0" fontId="52" fillId="50" borderId="0"/>
    <xf numFmtId="0" fontId="52" fillId="50" borderId="0"/>
    <xf numFmtId="0" fontId="52" fillId="50" borderId="0"/>
    <xf numFmtId="0" fontId="52" fillId="50" borderId="0"/>
    <xf numFmtId="0" fontId="52" fillId="50" borderId="0"/>
    <xf numFmtId="0" fontId="52" fillId="50" borderId="0"/>
    <xf numFmtId="0" fontId="52" fillId="50" borderId="0"/>
    <xf numFmtId="0" fontId="52" fillId="50" borderId="0"/>
    <xf numFmtId="0" fontId="52" fillId="50" borderId="0"/>
    <xf numFmtId="0" fontId="52" fillId="50" borderId="0"/>
    <xf numFmtId="0" fontId="52" fillId="50" borderId="0"/>
    <xf numFmtId="0" fontId="52" fillId="50" borderId="0"/>
    <xf numFmtId="0" fontId="52" fillId="50" borderId="0"/>
    <xf numFmtId="0" fontId="52" fillId="50" borderId="0"/>
    <xf numFmtId="0" fontId="52" fillId="50" borderId="0"/>
    <xf numFmtId="0" fontId="52" fillId="50" borderId="0"/>
    <xf numFmtId="0" fontId="52" fillId="50" borderId="0"/>
    <xf numFmtId="0" fontId="52" fillId="50" borderId="0"/>
    <xf numFmtId="0" fontId="52" fillId="50" borderId="0"/>
    <xf numFmtId="0" fontId="52" fillId="50" borderId="0"/>
    <xf numFmtId="0" fontId="52" fillId="50" borderId="0"/>
    <xf numFmtId="0" fontId="52" fillId="50" borderId="0"/>
    <xf numFmtId="0" fontId="52" fillId="50" borderId="0"/>
    <xf numFmtId="0" fontId="52" fillId="50" borderId="0"/>
    <xf numFmtId="0" fontId="52" fillId="50" borderId="0"/>
    <xf numFmtId="0" fontId="52" fillId="50" borderId="0"/>
    <xf numFmtId="0" fontId="52" fillId="50" borderId="0"/>
    <xf numFmtId="0" fontId="52" fillId="50" borderId="0"/>
    <xf numFmtId="0" fontId="52" fillId="50" borderId="0"/>
    <xf numFmtId="0" fontId="52" fillId="50" borderId="0"/>
    <xf numFmtId="0" fontId="52" fillId="50" borderId="0"/>
    <xf numFmtId="0" fontId="52" fillId="50" borderId="0"/>
    <xf numFmtId="0" fontId="52" fillId="50" borderId="0"/>
    <xf numFmtId="0" fontId="52" fillId="50" borderId="0"/>
    <xf numFmtId="0" fontId="52" fillId="50" borderId="0"/>
    <xf numFmtId="0" fontId="52" fillId="50" borderId="0"/>
    <xf numFmtId="0" fontId="52" fillId="50" borderId="0"/>
    <xf numFmtId="0" fontId="52" fillId="50" borderId="0"/>
    <xf numFmtId="0" fontId="52" fillId="50" borderId="0"/>
    <xf numFmtId="0" fontId="52" fillId="50" borderId="0"/>
    <xf numFmtId="0" fontId="52" fillId="50" borderId="0"/>
    <xf numFmtId="0" fontId="52" fillId="50" borderId="0"/>
    <xf numFmtId="0" fontId="52" fillId="50" borderId="0"/>
    <xf numFmtId="0" fontId="52" fillId="50" borderId="0"/>
    <xf numFmtId="0" fontId="52" fillId="50" borderId="0"/>
    <xf numFmtId="0" fontId="52" fillId="50" borderId="0"/>
    <xf numFmtId="0" fontId="52" fillId="50" borderId="0"/>
    <xf numFmtId="0" fontId="53" fillId="55" borderId="28"/>
    <xf numFmtId="0" fontId="53" fillId="55" borderId="28"/>
    <xf numFmtId="0" fontId="53" fillId="55" borderId="28"/>
    <xf numFmtId="0" fontId="53" fillId="47" borderId="28"/>
    <xf numFmtId="0" fontId="53" fillId="47" borderId="28"/>
    <xf numFmtId="0" fontId="53" fillId="55" borderId="28"/>
    <xf numFmtId="0" fontId="53" fillId="55" borderId="28"/>
    <xf numFmtId="0" fontId="53" fillId="55" borderId="28"/>
    <xf numFmtId="0" fontId="53" fillId="55" borderId="29"/>
    <xf numFmtId="0" fontId="53" fillId="55" borderId="29"/>
    <xf numFmtId="0" fontId="53" fillId="55" borderId="28"/>
    <xf numFmtId="0" fontId="53" fillId="55" borderId="28"/>
    <xf numFmtId="0" fontId="53" fillId="55" borderId="28"/>
    <xf numFmtId="0" fontId="53" fillId="47" borderId="28"/>
    <xf numFmtId="0" fontId="53" fillId="55" borderId="29"/>
    <xf numFmtId="0" fontId="53" fillId="55" borderId="28"/>
    <xf numFmtId="0" fontId="53" fillId="55" borderId="28"/>
    <xf numFmtId="0" fontId="53" fillId="55" borderId="28"/>
    <xf numFmtId="0" fontId="53" fillId="47" borderId="28"/>
    <xf numFmtId="0" fontId="53" fillId="47" borderId="28"/>
    <xf numFmtId="0" fontId="53" fillId="55" borderId="28"/>
    <xf numFmtId="0" fontId="53" fillId="55" borderId="28"/>
    <xf numFmtId="0" fontId="53" fillId="55" borderId="28"/>
    <xf numFmtId="0" fontId="53" fillId="55" borderId="28"/>
    <xf numFmtId="0" fontId="53" fillId="47" borderId="29"/>
    <xf numFmtId="0" fontId="53" fillId="55" borderId="29"/>
    <xf numFmtId="0" fontId="53" fillId="55" borderId="28"/>
    <xf numFmtId="0" fontId="53" fillId="47" borderId="28"/>
    <xf numFmtId="0" fontId="53" fillId="47" borderId="28"/>
    <xf numFmtId="0" fontId="53" fillId="55" borderId="28"/>
    <xf numFmtId="0" fontId="53" fillId="55" borderId="28"/>
    <xf numFmtId="0" fontId="53" fillId="55" borderId="28"/>
    <xf numFmtId="0" fontId="53" fillId="55" borderId="28"/>
    <xf numFmtId="0" fontId="53" fillId="55" borderId="28"/>
    <xf numFmtId="0" fontId="53" fillId="55" borderId="28"/>
    <xf numFmtId="0" fontId="53" fillId="55" borderId="28"/>
    <xf numFmtId="0" fontId="53" fillId="55" borderId="28"/>
    <xf numFmtId="0" fontId="53" fillId="55" borderId="28"/>
    <xf numFmtId="0" fontId="53" fillId="55" borderId="28"/>
    <xf numFmtId="0" fontId="53" fillId="55" borderId="28"/>
    <xf numFmtId="0" fontId="53" fillId="55" borderId="28"/>
    <xf numFmtId="0" fontId="53" fillId="55" borderId="28"/>
    <xf numFmtId="0" fontId="53" fillId="55" borderId="28"/>
    <xf numFmtId="0" fontId="53" fillId="55" borderId="28"/>
    <xf numFmtId="0" fontId="53" fillId="55" borderId="28"/>
    <xf numFmtId="0" fontId="53" fillId="55" borderId="28"/>
    <xf numFmtId="0" fontId="53" fillId="55" borderId="28"/>
    <xf numFmtId="0" fontId="53" fillId="55" borderId="28"/>
    <xf numFmtId="0" fontId="53" fillId="55" borderId="28"/>
    <xf numFmtId="0" fontId="53" fillId="55" borderId="28"/>
    <xf numFmtId="0" fontId="53" fillId="47" borderId="28"/>
    <xf numFmtId="0" fontId="53" fillId="47" borderId="28"/>
    <xf numFmtId="0" fontId="53" fillId="47" borderId="28"/>
    <xf numFmtId="0" fontId="53" fillId="55" borderId="28"/>
    <xf numFmtId="0" fontId="54" fillId="65" borderId="30"/>
    <xf numFmtId="0" fontId="54" fillId="65" borderId="30"/>
    <xf numFmtId="0" fontId="54" fillId="65" borderId="30"/>
    <xf numFmtId="0" fontId="54" fillId="65" borderId="30"/>
    <xf numFmtId="0" fontId="54" fillId="65" borderId="30"/>
    <xf numFmtId="0" fontId="54" fillId="65" borderId="30"/>
    <xf numFmtId="0" fontId="54" fillId="65" borderId="30"/>
    <xf numFmtId="0" fontId="54" fillId="65" borderId="30"/>
    <xf numFmtId="0" fontId="54" fillId="65" borderId="30"/>
    <xf numFmtId="0" fontId="54" fillId="65" borderId="30"/>
    <xf numFmtId="0" fontId="54" fillId="65" borderId="30"/>
    <xf numFmtId="0" fontId="54" fillId="65" borderId="30"/>
    <xf numFmtId="0" fontId="54" fillId="63" borderId="30"/>
    <xf numFmtId="0" fontId="54" fillId="65" borderId="30"/>
    <xf numFmtId="0" fontId="54" fillId="65" borderId="30"/>
    <xf numFmtId="0" fontId="54" fillId="65" borderId="30"/>
    <xf numFmtId="0" fontId="54" fillId="65" borderId="30"/>
    <xf numFmtId="0" fontId="54" fillId="65" borderId="30"/>
    <xf numFmtId="0" fontId="54" fillId="65" borderId="30"/>
    <xf numFmtId="0" fontId="54" fillId="65" borderId="30"/>
    <xf numFmtId="0" fontId="54" fillId="65" borderId="30"/>
    <xf numFmtId="0" fontId="54" fillId="65" borderId="30"/>
    <xf numFmtId="0" fontId="54" fillId="65" borderId="30"/>
    <xf numFmtId="0" fontId="54" fillId="65" borderId="30"/>
    <xf numFmtId="0" fontId="54" fillId="65" borderId="30"/>
    <xf numFmtId="0" fontId="54" fillId="65" borderId="30"/>
    <xf numFmtId="0" fontId="54" fillId="65" borderId="30"/>
    <xf numFmtId="0" fontId="54" fillId="65" borderId="30"/>
    <xf numFmtId="0" fontId="54" fillId="65" borderId="30"/>
    <xf numFmtId="0" fontId="54" fillId="65" borderId="30"/>
    <xf numFmtId="0" fontId="54" fillId="65" borderId="30"/>
    <xf numFmtId="0" fontId="54" fillId="65" borderId="30"/>
    <xf numFmtId="0" fontId="54" fillId="65" borderId="30"/>
    <xf numFmtId="0" fontId="54" fillId="65" borderId="30"/>
    <xf numFmtId="0" fontId="54" fillId="65" borderId="30"/>
    <xf numFmtId="0" fontId="54" fillId="65" borderId="30"/>
    <xf numFmtId="0" fontId="54" fillId="65" borderId="30"/>
    <xf numFmtId="0" fontId="54" fillId="65" borderId="30"/>
    <xf numFmtId="0" fontId="54" fillId="65" borderId="30"/>
    <xf numFmtId="0" fontId="54" fillId="65" borderId="30"/>
    <xf numFmtId="0" fontId="54" fillId="65" borderId="30"/>
    <xf numFmtId="0" fontId="54" fillId="65" borderId="30"/>
    <xf numFmtId="0" fontId="54" fillId="65" borderId="30"/>
    <xf numFmtId="0" fontId="54" fillId="65" borderId="30"/>
    <xf numFmtId="0" fontId="54" fillId="65" borderId="30"/>
    <xf numFmtId="0" fontId="54" fillId="65" borderId="30"/>
    <xf numFmtId="0" fontId="54" fillId="65" borderId="30"/>
    <xf numFmtId="0" fontId="54" fillId="65" borderId="30"/>
    <xf numFmtId="0" fontId="54" fillId="65" borderId="30"/>
    <xf numFmtId="0" fontId="54" fillId="63" borderId="30"/>
    <xf numFmtId="0" fontId="54" fillId="65" borderId="30"/>
    <xf numFmtId="0" fontId="55" fillId="0" borderId="31"/>
    <xf numFmtId="0" fontId="55" fillId="0" borderId="31"/>
    <xf numFmtId="0" fontId="55" fillId="0" borderId="31"/>
    <xf numFmtId="0" fontId="55" fillId="0" borderId="31"/>
    <xf numFmtId="0" fontId="55" fillId="0" borderId="31"/>
    <xf numFmtId="0" fontId="55" fillId="0" borderId="31"/>
    <xf numFmtId="0" fontId="55" fillId="0" borderId="31"/>
    <xf numFmtId="0" fontId="55" fillId="0" borderId="31"/>
    <xf numFmtId="0" fontId="55" fillId="0" borderId="31"/>
    <xf numFmtId="0" fontId="55" fillId="0" borderId="31"/>
    <xf numFmtId="0" fontId="55" fillId="0" borderId="31"/>
    <xf numFmtId="0" fontId="55" fillId="0" borderId="31"/>
    <xf numFmtId="0" fontId="55" fillId="0" borderId="31"/>
    <xf numFmtId="0" fontId="55" fillId="0" borderId="31"/>
    <xf numFmtId="0" fontId="55" fillId="0" borderId="31"/>
    <xf numFmtId="0" fontId="55" fillId="0" borderId="31"/>
    <xf numFmtId="0" fontId="55" fillId="0" borderId="31"/>
    <xf numFmtId="0" fontId="55" fillId="0" borderId="31"/>
    <xf numFmtId="0" fontId="55" fillId="0" borderId="31"/>
    <xf numFmtId="0" fontId="55" fillId="0" borderId="31"/>
    <xf numFmtId="0" fontId="55" fillId="0" borderId="31"/>
    <xf numFmtId="0" fontId="55" fillId="0" borderId="31"/>
    <xf numFmtId="0" fontId="55" fillId="0" borderId="31"/>
    <xf numFmtId="0" fontId="55" fillId="0" borderId="31"/>
    <xf numFmtId="0" fontId="55" fillId="0" borderId="31"/>
    <xf numFmtId="0" fontId="55" fillId="0" borderId="31"/>
    <xf numFmtId="0" fontId="55" fillId="0" borderId="31"/>
    <xf numFmtId="0" fontId="55" fillId="0" borderId="31"/>
    <xf numFmtId="0" fontId="55" fillId="0" borderId="31"/>
    <xf numFmtId="0" fontId="55" fillId="0" borderId="31"/>
    <xf numFmtId="0" fontId="55" fillId="0" borderId="31"/>
    <xf numFmtId="0" fontId="55" fillId="0" borderId="31"/>
    <xf numFmtId="0" fontId="55" fillId="0" borderId="31"/>
    <xf numFmtId="0" fontId="55" fillId="0" borderId="31"/>
    <xf numFmtId="0" fontId="55" fillId="0" borderId="31"/>
    <xf numFmtId="0" fontId="55" fillId="0" borderId="31"/>
    <xf numFmtId="0" fontId="55" fillId="0" borderId="31"/>
    <xf numFmtId="0" fontId="55" fillId="0" borderId="31"/>
    <xf numFmtId="0" fontId="55" fillId="0" borderId="31"/>
    <xf numFmtId="0" fontId="55" fillId="0" borderId="31"/>
    <xf numFmtId="0" fontId="55" fillId="0" borderId="31"/>
    <xf numFmtId="0" fontId="55" fillId="0" borderId="31"/>
    <xf numFmtId="0" fontId="55" fillId="0" borderId="31"/>
    <xf numFmtId="0" fontId="55" fillId="0" borderId="31"/>
    <xf numFmtId="0" fontId="55" fillId="0" borderId="31"/>
    <xf numFmtId="0" fontId="55" fillId="0" borderId="31"/>
    <xf numFmtId="0" fontId="55" fillId="0" borderId="31"/>
    <xf numFmtId="0" fontId="55" fillId="0" borderId="31"/>
    <xf numFmtId="0" fontId="55" fillId="0" borderId="31"/>
    <xf numFmtId="0" fontId="55" fillId="0" borderId="31"/>
    <xf numFmtId="0" fontId="55" fillId="0" borderId="31"/>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6" fillId="49" borderId="28"/>
    <xf numFmtId="0" fontId="56" fillId="49" borderId="28"/>
    <xf numFmtId="0" fontId="56" fillId="49" borderId="28"/>
    <xf numFmtId="0" fontId="56" fillId="49" borderId="28"/>
    <xf numFmtId="0" fontId="56" fillId="49" borderId="28"/>
    <xf numFmtId="0" fontId="56" fillId="49" borderId="28"/>
    <xf numFmtId="0" fontId="56" fillId="49" borderId="28"/>
    <xf numFmtId="0" fontId="56" fillId="49" borderId="28"/>
    <xf numFmtId="0" fontId="56" fillId="49" borderId="29"/>
    <xf numFmtId="0" fontId="56" fillId="49" borderId="29"/>
    <xf numFmtId="0" fontId="56" fillId="49" borderId="28"/>
    <xf numFmtId="0" fontId="56" fillId="49" borderId="28"/>
    <xf numFmtId="0" fontId="56" fillId="49" borderId="28"/>
    <xf numFmtId="0" fontId="56" fillId="49" borderId="28"/>
    <xf numFmtId="0" fontId="56" fillId="49" borderId="29"/>
    <xf numFmtId="0" fontId="56" fillId="49" borderId="28"/>
    <xf numFmtId="0" fontId="56" fillId="49" borderId="28"/>
    <xf numFmtId="0" fontId="56" fillId="49" borderId="28"/>
    <xf numFmtId="0" fontId="56" fillId="49" borderId="28"/>
    <xf numFmtId="0" fontId="56" fillId="49" borderId="28"/>
    <xf numFmtId="0" fontId="56" fillId="49" borderId="28"/>
    <xf numFmtId="0" fontId="56" fillId="49" borderId="28"/>
    <xf numFmtId="0" fontId="56" fillId="49" borderId="28"/>
    <xf numFmtId="0" fontId="56" fillId="49" borderId="28"/>
    <xf numFmtId="0" fontId="56" fillId="49" borderId="29"/>
    <xf numFmtId="0" fontId="56" fillId="49" borderId="28"/>
    <xf numFmtId="0" fontId="56" fillId="49" borderId="28"/>
    <xf numFmtId="0" fontId="56" fillId="49" borderId="28"/>
    <xf numFmtId="0" fontId="56" fillId="49" borderId="28"/>
    <xf numFmtId="0" fontId="56" fillId="49" borderId="28"/>
    <xf numFmtId="0" fontId="56" fillId="49" borderId="28"/>
    <xf numFmtId="0" fontId="56" fillId="49" borderId="28"/>
    <xf numFmtId="0" fontId="56" fillId="49" borderId="28"/>
    <xf numFmtId="0" fontId="56" fillId="49" borderId="28"/>
    <xf numFmtId="0" fontId="56" fillId="49" borderId="28"/>
    <xf numFmtId="0" fontId="56" fillId="49" borderId="28"/>
    <xf numFmtId="0" fontId="56" fillId="49" borderId="28"/>
    <xf numFmtId="0" fontId="56" fillId="49" borderId="28"/>
    <xf numFmtId="0" fontId="56" fillId="49" borderId="28"/>
    <xf numFmtId="0" fontId="56" fillId="49" borderId="28"/>
    <xf numFmtId="0" fontId="56" fillId="49" borderId="28"/>
    <xf numFmtId="0" fontId="56" fillId="49" borderId="28"/>
    <xf numFmtId="0" fontId="56" fillId="49" borderId="28"/>
    <xf numFmtId="0" fontId="56" fillId="49" borderId="28"/>
    <xf numFmtId="0" fontId="56" fillId="49" borderId="28"/>
    <xf numFmtId="0" fontId="56" fillId="49" borderId="28"/>
    <xf numFmtId="0" fontId="56" fillId="49" borderId="28"/>
    <xf numFmtId="0" fontId="56" fillId="49" borderId="28"/>
    <xf numFmtId="0" fontId="56" fillId="49" borderId="28"/>
    <xf numFmtId="0" fontId="56" fillId="49" borderId="28"/>
    <xf numFmtId="0" fontId="56" fillId="49" borderId="28"/>
    <xf numFmtId="0" fontId="56" fillId="49" borderId="28"/>
    <xf numFmtId="0" fontId="56" fillId="49" borderId="28"/>
    <xf numFmtId="0" fontId="49" fillId="0" borderId="0"/>
    <xf numFmtId="176" fontId="57" fillId="0" borderId="0"/>
    <xf numFmtId="0" fontId="50" fillId="0" borderId="0"/>
    <xf numFmtId="0" fontId="58" fillId="66" borderId="0"/>
    <xf numFmtId="0" fontId="58" fillId="0" borderId="0"/>
    <xf numFmtId="0" fontId="59" fillId="0" borderId="0">
      <alignment horizontal="center"/>
    </xf>
    <xf numFmtId="0" fontId="59" fillId="0" borderId="0">
      <alignment horizontal="center"/>
    </xf>
    <xf numFmtId="0" fontId="59" fillId="0" borderId="0">
      <alignment horizontal="center"/>
    </xf>
    <xf numFmtId="0" fontId="59" fillId="0" borderId="0">
      <alignment horizontal="center"/>
    </xf>
    <xf numFmtId="0" fontId="59" fillId="0" borderId="0">
      <alignment horizontal="center"/>
    </xf>
    <xf numFmtId="0" fontId="59" fillId="0" borderId="0">
      <alignment horizontal="center"/>
    </xf>
    <xf numFmtId="0" fontId="59" fillId="0" borderId="0">
      <alignment horizontal="center"/>
    </xf>
    <xf numFmtId="0" fontId="60" fillId="0" borderId="0">
      <alignment horizontal="center"/>
    </xf>
    <xf numFmtId="0" fontId="3" fillId="0" borderId="0" applyNumberFormat="0" applyBorder="0" applyProtection="0">
      <alignment horizontal="center"/>
    </xf>
    <xf numFmtId="0" fontId="61" fillId="0" borderId="0">
      <alignment horizontal="center"/>
    </xf>
    <xf numFmtId="0" fontId="62" fillId="0" borderId="0">
      <alignment horizontal="center"/>
    </xf>
    <xf numFmtId="0" fontId="59" fillId="0" borderId="0">
      <alignment horizontal="center" textRotation="90"/>
    </xf>
    <xf numFmtId="0" fontId="59" fillId="0" borderId="0">
      <alignment horizontal="center" textRotation="90"/>
    </xf>
    <xf numFmtId="0" fontId="59" fillId="0" borderId="0">
      <alignment horizontal="center" textRotation="90"/>
    </xf>
    <xf numFmtId="0" fontId="59" fillId="0" borderId="0">
      <alignment horizontal="center" textRotation="90"/>
    </xf>
    <xf numFmtId="0" fontId="59" fillId="0" borderId="0">
      <alignment horizontal="center" textRotation="90"/>
    </xf>
    <xf numFmtId="0" fontId="59" fillId="0" borderId="0">
      <alignment horizontal="center" textRotation="90"/>
    </xf>
    <xf numFmtId="0" fontId="59" fillId="0" borderId="0">
      <alignment horizontal="center" textRotation="90"/>
    </xf>
    <xf numFmtId="0" fontId="60" fillId="0" borderId="0">
      <alignment horizontal="center" textRotation="90"/>
    </xf>
    <xf numFmtId="0" fontId="3" fillId="0" borderId="0" applyNumberFormat="0" applyBorder="0" applyProtection="0">
      <alignment horizontal="center" textRotation="90"/>
    </xf>
    <xf numFmtId="0" fontId="61" fillId="0" borderId="0">
      <alignment horizontal="center" textRotation="90"/>
    </xf>
    <xf numFmtId="0" fontId="63" fillId="48" borderId="0"/>
    <xf numFmtId="0" fontId="63" fillId="48" borderId="0"/>
    <xf numFmtId="0" fontId="63" fillId="48" borderId="0"/>
    <xf numFmtId="0" fontId="63" fillId="48" borderId="0"/>
    <xf numFmtId="0" fontId="63" fillId="48" borderId="0"/>
    <xf numFmtId="0" fontId="63" fillId="48" borderId="0"/>
    <xf numFmtId="0" fontId="63" fillId="48" borderId="0"/>
    <xf numFmtId="0" fontId="63" fillId="48" borderId="0"/>
    <xf numFmtId="0" fontId="63" fillId="48" borderId="0"/>
    <xf numFmtId="0" fontId="63" fillId="48" borderId="0"/>
    <xf numFmtId="0" fontId="63" fillId="48" borderId="0"/>
    <xf numFmtId="0" fontId="63" fillId="48" borderId="0"/>
    <xf numFmtId="0" fontId="63" fillId="48" borderId="0"/>
    <xf numFmtId="0" fontId="63" fillId="48" borderId="0"/>
    <xf numFmtId="0" fontId="63" fillId="48" borderId="0"/>
    <xf numFmtId="0" fontId="63" fillId="48" borderId="0"/>
    <xf numFmtId="0" fontId="63" fillId="48" borderId="0"/>
    <xf numFmtId="0" fontId="63" fillId="48" borderId="0"/>
    <xf numFmtId="0" fontId="63" fillId="48" borderId="0"/>
    <xf numFmtId="0" fontId="63" fillId="48" borderId="0"/>
    <xf numFmtId="0" fontId="63" fillId="48" borderId="0"/>
    <xf numFmtId="0" fontId="63" fillId="48" borderId="0"/>
    <xf numFmtId="0" fontId="63" fillId="48" borderId="0"/>
    <xf numFmtId="0" fontId="63" fillId="48" borderId="0"/>
    <xf numFmtId="0" fontId="63" fillId="48" borderId="0"/>
    <xf numFmtId="0" fontId="63" fillId="48" borderId="0"/>
    <xf numFmtId="0" fontId="63" fillId="48" borderId="0"/>
    <xf numFmtId="0" fontId="63" fillId="48" borderId="0"/>
    <xf numFmtId="0" fontId="63" fillId="48" borderId="0"/>
    <xf numFmtId="0" fontId="63" fillId="48" borderId="0"/>
    <xf numFmtId="0" fontId="63" fillId="48" borderId="0"/>
    <xf numFmtId="0" fontId="63" fillId="48" borderId="0"/>
    <xf numFmtId="0" fontId="63" fillId="48" borderId="0"/>
    <xf numFmtId="0" fontId="63" fillId="48" borderId="0"/>
    <xf numFmtId="0" fontId="63" fillId="48" borderId="0"/>
    <xf numFmtId="0" fontId="63" fillId="48" borderId="0"/>
    <xf numFmtId="0" fontId="63" fillId="48" borderId="0"/>
    <xf numFmtId="0" fontId="63" fillId="48" borderId="0"/>
    <xf numFmtId="0" fontId="63" fillId="48" borderId="0"/>
    <xf numFmtId="0" fontId="63" fillId="48" borderId="0"/>
    <xf numFmtId="0" fontId="63" fillId="48" borderId="0"/>
    <xf numFmtId="0" fontId="63" fillId="48" borderId="0"/>
    <xf numFmtId="0" fontId="63" fillId="48" borderId="0"/>
    <xf numFmtId="0" fontId="63" fillId="48" borderId="0"/>
    <xf numFmtId="0" fontId="63" fillId="48" borderId="0"/>
    <xf numFmtId="0" fontId="63" fillId="48" borderId="0"/>
    <xf numFmtId="0" fontId="63" fillId="48" borderId="0"/>
    <xf numFmtId="0" fontId="63" fillId="48" borderId="0"/>
    <xf numFmtId="0" fontId="63" fillId="48" borderId="0"/>
    <xf numFmtId="0" fontId="63" fillId="48" borderId="0"/>
    <xf numFmtId="0" fontId="63" fillId="48" borderId="0"/>
    <xf numFmtId="177" fontId="50" fillId="0" borderId="0"/>
    <xf numFmtId="177" fontId="50" fillId="0" borderId="0"/>
    <xf numFmtId="44" fontId="1" fillId="0" borderId="0" applyFont="0" applyFill="0" applyBorder="0" applyAlignment="0" applyProtection="0"/>
    <xf numFmtId="177" fontId="50" fillId="0" borderId="0"/>
    <xf numFmtId="177" fontId="50" fillId="0" borderId="0"/>
    <xf numFmtId="178" fontId="50" fillId="0" borderId="0"/>
    <xf numFmtId="178" fontId="50" fillId="0" borderId="0"/>
    <xf numFmtId="178" fontId="50" fillId="0" borderId="0"/>
    <xf numFmtId="177" fontId="50" fillId="0" borderId="0"/>
    <xf numFmtId="179" fontId="50" fillId="0" borderId="0"/>
    <xf numFmtId="0" fontId="50" fillId="0" borderId="0"/>
    <xf numFmtId="44" fontId="1" fillId="0" borderId="0" applyFont="0" applyFill="0" applyBorder="0" applyAlignment="0" applyProtection="0"/>
    <xf numFmtId="177" fontId="50" fillId="0" borderId="0"/>
    <xf numFmtId="177" fontId="50" fillId="0" borderId="0"/>
    <xf numFmtId="44" fontId="1" fillId="0" borderId="0" applyFont="0" applyFill="0" applyBorder="0" applyAlignment="0" applyProtection="0"/>
    <xf numFmtId="177" fontId="50" fillId="0" borderId="0"/>
    <xf numFmtId="178" fontId="49" fillId="0" borderId="0"/>
    <xf numFmtId="170" fontId="50" fillId="0" borderId="0"/>
    <xf numFmtId="0" fontId="50" fillId="0" borderId="0"/>
    <xf numFmtId="180" fontId="50" fillId="0" borderId="0"/>
    <xf numFmtId="170" fontId="6" fillId="0" borderId="0" applyFont="0" applyFill="0" applyBorder="0" applyAlignment="0" applyProtection="0"/>
    <xf numFmtId="170" fontId="50" fillId="0" borderId="0"/>
    <xf numFmtId="177" fontId="50" fillId="0" borderId="0"/>
    <xf numFmtId="177" fontId="50" fillId="0" borderId="0"/>
    <xf numFmtId="177" fontId="50" fillId="0" borderId="0"/>
    <xf numFmtId="0" fontId="64" fillId="58" borderId="0"/>
    <xf numFmtId="0" fontId="64" fillId="58" borderId="0"/>
    <xf numFmtId="0" fontId="64" fillId="58" borderId="0"/>
    <xf numFmtId="0" fontId="64" fillId="58" borderId="0"/>
    <xf numFmtId="0" fontId="64" fillId="58" borderId="0"/>
    <xf numFmtId="0" fontId="64" fillId="58" borderId="0"/>
    <xf numFmtId="0" fontId="64" fillId="58" borderId="0"/>
    <xf numFmtId="0" fontId="64" fillId="58" borderId="0"/>
    <xf numFmtId="0" fontId="64" fillId="58" borderId="0"/>
    <xf numFmtId="0" fontId="64" fillId="58" borderId="0"/>
    <xf numFmtId="0" fontId="64" fillId="58" borderId="0"/>
    <xf numFmtId="0" fontId="64" fillId="58" borderId="0"/>
    <xf numFmtId="0" fontId="64" fillId="58" borderId="0"/>
    <xf numFmtId="0" fontId="64" fillId="58" borderId="0"/>
    <xf numFmtId="0" fontId="64" fillId="58" borderId="0"/>
    <xf numFmtId="0" fontId="64" fillId="58" borderId="0"/>
    <xf numFmtId="0" fontId="64" fillId="58" borderId="0"/>
    <xf numFmtId="0" fontId="64" fillId="58" borderId="0"/>
    <xf numFmtId="0" fontId="64" fillId="58" borderId="0"/>
    <xf numFmtId="0" fontId="64" fillId="58" borderId="0"/>
    <xf numFmtId="0" fontId="64" fillId="58" borderId="0"/>
    <xf numFmtId="0" fontId="64" fillId="58" borderId="0"/>
    <xf numFmtId="0" fontId="64" fillId="58" borderId="0"/>
    <xf numFmtId="0" fontId="64" fillId="58" borderId="0"/>
    <xf numFmtId="0" fontId="64" fillId="58" borderId="0"/>
    <xf numFmtId="0" fontId="64" fillId="58" borderId="0"/>
    <xf numFmtId="0" fontId="64" fillId="58" borderId="0"/>
    <xf numFmtId="0" fontId="64" fillId="58" borderId="0"/>
    <xf numFmtId="0" fontId="64" fillId="58" borderId="0"/>
    <xf numFmtId="0" fontId="64" fillId="58" borderId="0"/>
    <xf numFmtId="0" fontId="64" fillId="58" borderId="0"/>
    <xf numFmtId="0" fontId="64" fillId="58" borderId="0"/>
    <xf numFmtId="0" fontId="64" fillId="58" borderId="0"/>
    <xf numFmtId="0" fontId="64" fillId="58" borderId="0"/>
    <xf numFmtId="0" fontId="64" fillId="58" borderId="0"/>
    <xf numFmtId="0" fontId="64" fillId="58" borderId="0"/>
    <xf numFmtId="0" fontId="64" fillId="58" borderId="0"/>
    <xf numFmtId="0" fontId="64" fillId="58" borderId="0"/>
    <xf numFmtId="0" fontId="64" fillId="58" borderId="0"/>
    <xf numFmtId="0" fontId="64" fillId="58" borderId="0"/>
    <xf numFmtId="0" fontId="64" fillId="58" borderId="0"/>
    <xf numFmtId="0" fontId="64" fillId="58" borderId="0"/>
    <xf numFmtId="0" fontId="64" fillId="58" borderId="0"/>
    <xf numFmtId="0" fontId="64" fillId="58" borderId="0"/>
    <xf numFmtId="0" fontId="64" fillId="58" borderId="0"/>
    <xf numFmtId="0" fontId="64" fillId="58" borderId="0"/>
    <xf numFmtId="0" fontId="64" fillId="58" borderId="0"/>
    <xf numFmtId="0" fontId="64" fillId="58" borderId="0"/>
    <xf numFmtId="0" fontId="64" fillId="58" borderId="0"/>
    <xf numFmtId="0" fontId="64" fillId="58" borderId="0"/>
    <xf numFmtId="0" fontId="64" fillId="58" borderId="0"/>
    <xf numFmtId="0" fontId="1" fillId="0" borderId="0"/>
    <xf numFmtId="0" fontId="50" fillId="0" borderId="0"/>
    <xf numFmtId="0" fontId="49" fillId="0" borderId="0"/>
    <xf numFmtId="0" fontId="49" fillId="0" borderId="0"/>
    <xf numFmtId="0" fontId="42" fillId="0" borderId="0"/>
    <xf numFmtId="0" fontId="42" fillId="0" borderId="0"/>
    <xf numFmtId="0" fontId="65" fillId="0" borderId="0"/>
    <xf numFmtId="0" fontId="49" fillId="0" borderId="0"/>
    <xf numFmtId="0" fontId="49" fillId="0" borderId="0"/>
    <xf numFmtId="0" fontId="50" fillId="0" borderId="0"/>
    <xf numFmtId="0" fontId="49" fillId="0" borderId="0"/>
    <xf numFmtId="0" fontId="49" fillId="0" borderId="0"/>
    <xf numFmtId="0" fontId="65" fillId="0" borderId="0"/>
    <xf numFmtId="0" fontId="49" fillId="0" borderId="0"/>
    <xf numFmtId="0" fontId="49" fillId="0" borderId="0"/>
    <xf numFmtId="0" fontId="49" fillId="0" borderId="0">
      <alignment wrapText="1"/>
    </xf>
    <xf numFmtId="0" fontId="49" fillId="0" borderId="0"/>
    <xf numFmtId="0" fontId="50" fillId="0" borderId="0"/>
    <xf numFmtId="0" fontId="49" fillId="0" borderId="0"/>
    <xf numFmtId="0" fontId="49" fillId="0" borderId="0"/>
    <xf numFmtId="0" fontId="50" fillId="0" borderId="0"/>
    <xf numFmtId="0" fontId="50" fillId="0" borderId="0"/>
    <xf numFmtId="0" fontId="66" fillId="0" borderId="0"/>
    <xf numFmtId="0" fontId="65" fillId="0" borderId="0"/>
    <xf numFmtId="0" fontId="49" fillId="0" borderId="0">
      <alignment wrapText="1"/>
    </xf>
    <xf numFmtId="0" fontId="66" fillId="0" borderId="0"/>
    <xf numFmtId="0" fontId="49" fillId="0" borderId="0"/>
    <xf numFmtId="0" fontId="67" fillId="0" borderId="0"/>
    <xf numFmtId="0" fontId="67" fillId="0" borderId="0"/>
    <xf numFmtId="0" fontId="67" fillId="0" borderId="0"/>
    <xf numFmtId="0" fontId="67" fillId="0" borderId="0"/>
    <xf numFmtId="0" fontId="50" fillId="0" borderId="0"/>
    <xf numFmtId="0" fontId="49" fillId="0" borderId="0"/>
    <xf numFmtId="0" fontId="49" fillId="0" borderId="0"/>
    <xf numFmtId="0" fontId="49" fillId="0" borderId="0"/>
    <xf numFmtId="0" fontId="49" fillId="0" borderId="0"/>
    <xf numFmtId="0" fontId="7" fillId="0" borderId="0"/>
    <xf numFmtId="0" fontId="50" fillId="0" borderId="0"/>
    <xf numFmtId="0" fontId="49" fillId="0" borderId="0"/>
    <xf numFmtId="0" fontId="67" fillId="0" borderId="0"/>
    <xf numFmtId="0" fontId="50" fillId="0" borderId="0"/>
    <xf numFmtId="0" fontId="50" fillId="0" borderId="0"/>
    <xf numFmtId="0" fontId="49" fillId="0" borderId="0"/>
    <xf numFmtId="0" fontId="50" fillId="0" borderId="0"/>
    <xf numFmtId="0" fontId="49" fillId="0" borderId="0"/>
    <xf numFmtId="0" fontId="49" fillId="0" borderId="0"/>
    <xf numFmtId="0" fontId="49" fillId="0" borderId="0"/>
    <xf numFmtId="0" fontId="7" fillId="0" borderId="0"/>
    <xf numFmtId="0" fontId="50" fillId="0" borderId="0"/>
    <xf numFmtId="0" fontId="49" fillId="0" borderId="0"/>
    <xf numFmtId="0" fontId="49" fillId="0" borderId="0"/>
    <xf numFmtId="0" fontId="49" fillId="0" borderId="0"/>
    <xf numFmtId="0" fontId="49" fillId="0" borderId="0"/>
    <xf numFmtId="0" fontId="49" fillId="0" borderId="0"/>
    <xf numFmtId="0" fontId="6" fillId="0" borderId="0"/>
    <xf numFmtId="0" fontId="49" fillId="0" borderId="0"/>
    <xf numFmtId="0" fontId="5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9" fontId="2" fillId="0" borderId="0" applyFont="0" applyFill="0" applyBorder="0" applyAlignment="0" applyProtection="0"/>
    <xf numFmtId="0" fontId="50" fillId="0" borderId="0"/>
    <xf numFmtId="0" fontId="50" fillId="0" borderId="0"/>
    <xf numFmtId="9" fontId="6" fillId="0" borderId="0" applyFont="0" applyFill="0" applyBorder="0" applyAlignment="0" applyProtection="0"/>
    <xf numFmtId="0" fontId="50" fillId="0" borderId="0"/>
    <xf numFmtId="0" fontId="50" fillId="0" borderId="0"/>
    <xf numFmtId="0" fontId="50" fillId="0" borderId="0"/>
    <xf numFmtId="9" fontId="6"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9" fontId="6" fillId="0" borderId="0" applyFont="0" applyFill="0" applyBorder="0" applyAlignment="0" applyProtection="0">
      <alignment wrapText="1"/>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 fillId="0" borderId="0" applyNumberFormat="0" applyBorder="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64" fontId="4" fillId="0" borderId="0" applyBorder="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67" fontId="6" fillId="0" borderId="0" applyFont="0" applyFill="0" applyBorder="0" applyAlignment="0" applyProtection="0"/>
    <xf numFmtId="0" fontId="50" fillId="0" borderId="0"/>
    <xf numFmtId="0" fontId="50" fillId="0" borderId="0"/>
    <xf numFmtId="170" fontId="6" fillId="0" borderId="0" applyFont="0" applyFill="0" applyBorder="0" applyAlignment="0" applyProtection="0"/>
    <xf numFmtId="0" fontId="50" fillId="0" borderId="0"/>
    <xf numFmtId="0" fontId="50" fillId="0" borderId="0"/>
    <xf numFmtId="0" fontId="50" fillId="0" borderId="0"/>
    <xf numFmtId="167" fontId="6"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67"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43" fontId="2"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171" fontId="6" fillId="0" borderId="0" applyFill="0" applyBorder="0" applyAlignment="0" applyProtection="0"/>
    <xf numFmtId="0" fontId="50" fillId="0" borderId="0"/>
    <xf numFmtId="0" fontId="50" fillId="0" borderId="0"/>
    <xf numFmtId="0" fontId="50" fillId="0" borderId="0"/>
    <xf numFmtId="0" fontId="7" fillId="0" borderId="0"/>
    <xf numFmtId="0" fontId="50" fillId="0" borderId="0"/>
    <xf numFmtId="0" fontId="50" fillId="0" borderId="0"/>
    <xf numFmtId="0" fontId="50" fillId="0" borderId="0"/>
    <xf numFmtId="0" fontId="50" fillId="0" borderId="0"/>
    <xf numFmtId="0" fontId="50"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43" fontId="1" fillId="0" borderId="0" applyFont="0" applyFill="0" applyBorder="0" applyAlignment="0" applyProtection="0"/>
    <xf numFmtId="0" fontId="1" fillId="0" borderId="0"/>
    <xf numFmtId="167"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43" fontId="1" fillId="0" borderId="0" applyFont="0" applyFill="0" applyBorder="0" applyAlignment="0" applyProtection="0"/>
    <xf numFmtId="0" fontId="1" fillId="0" borderId="0"/>
    <xf numFmtId="167"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167" fontId="1" fillId="0" borderId="0" applyFont="0" applyFill="0" applyBorder="0" applyAlignment="0" applyProtection="0"/>
    <xf numFmtId="0" fontId="1" fillId="0" borderId="0"/>
    <xf numFmtId="167"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82" fillId="0" borderId="0" applyNumberFormat="0" applyFill="0" applyBorder="0" applyAlignment="0" applyProtection="0"/>
    <xf numFmtId="0" fontId="86" fillId="0" borderId="0" applyNumberFormat="0" applyFill="0" applyBorder="0" applyAlignment="0" applyProtection="0">
      <alignment vertical="top"/>
      <protection locked="0"/>
    </xf>
    <xf numFmtId="0" fontId="87" fillId="0" borderId="0"/>
    <xf numFmtId="0" fontId="87" fillId="0" borderId="0"/>
    <xf numFmtId="9" fontId="1" fillId="0" borderId="0" applyFont="0" applyFill="0" applyBorder="0" applyAlignment="0" applyProtection="0"/>
  </cellStyleXfs>
  <cellXfs count="960">
    <xf numFmtId="0" fontId="0" fillId="0" borderId="0" xfId="0"/>
    <xf numFmtId="0" fontId="2" fillId="0" borderId="0" xfId="2"/>
    <xf numFmtId="0" fontId="5" fillId="0" borderId="0" xfId="2" applyFont="1" applyAlignment="1">
      <alignment horizontal="center" vertical="center"/>
    </xf>
    <xf numFmtId="0" fontId="5" fillId="0" borderId="0" xfId="2" applyFont="1" applyAlignment="1">
      <alignment vertical="center" wrapText="1"/>
    </xf>
    <xf numFmtId="0" fontId="5" fillId="0" borderId="0" xfId="2" applyFont="1" applyAlignment="1">
      <alignment vertical="center"/>
    </xf>
    <xf numFmtId="10" fontId="5" fillId="0" borderId="0" xfId="155" applyNumberFormat="1" applyFont="1" applyAlignment="1">
      <alignment horizontal="center" vertical="center"/>
    </xf>
    <xf numFmtId="0" fontId="5" fillId="0" borderId="25" xfId="2" applyFont="1" applyBorder="1" applyAlignment="1">
      <alignment horizontal="center" vertical="center"/>
    </xf>
    <xf numFmtId="165" fontId="9" fillId="0" borderId="0" xfId="10" applyNumberFormat="1" applyFont="1" applyAlignment="1">
      <alignment vertical="center" wrapText="1"/>
    </xf>
    <xf numFmtId="10" fontId="8" fillId="0" borderId="0" xfId="155" applyNumberFormat="1" applyFont="1" applyBorder="1" applyAlignment="1">
      <alignment horizontal="center" vertical="center" wrapText="1"/>
    </xf>
    <xf numFmtId="10" fontId="8" fillId="0" borderId="25" xfId="155" applyNumberFormat="1" applyFont="1" applyBorder="1" applyAlignment="1">
      <alignment horizontal="center" vertical="center" wrapText="1"/>
    </xf>
    <xf numFmtId="0" fontId="5" fillId="0" borderId="7" xfId="2" applyFont="1" applyBorder="1" applyAlignment="1">
      <alignment horizontal="center" vertical="center"/>
    </xf>
    <xf numFmtId="10" fontId="5" fillId="0" borderId="0" xfId="155" applyNumberFormat="1" applyFont="1" applyBorder="1" applyAlignment="1">
      <alignment horizontal="center" vertical="center"/>
    </xf>
    <xf numFmtId="0" fontId="5" fillId="0" borderId="26" xfId="2" applyFont="1" applyBorder="1" applyAlignment="1">
      <alignment horizontal="center" vertical="center" wrapText="1"/>
    </xf>
    <xf numFmtId="10" fontId="2" fillId="0" borderId="0" xfId="155" applyNumberFormat="1" applyFont="1" applyAlignment="1">
      <alignment vertical="center"/>
    </xf>
    <xf numFmtId="0" fontId="2" fillId="67" borderId="0" xfId="2" applyFill="1" applyAlignment="1">
      <alignment vertical="center"/>
    </xf>
    <xf numFmtId="10" fontId="2" fillId="67" borderId="0" xfId="155" applyNumberFormat="1" applyFont="1" applyFill="1" applyBorder="1" applyAlignment="1">
      <alignment vertical="center"/>
    </xf>
    <xf numFmtId="10" fontId="2" fillId="67" borderId="0" xfId="155" applyNumberFormat="1" applyFont="1" applyFill="1" applyAlignment="1">
      <alignment vertical="center"/>
    </xf>
    <xf numFmtId="43" fontId="2" fillId="67" borderId="0" xfId="12" applyFont="1" applyFill="1" applyAlignment="1">
      <alignment horizontal="center" vertical="center"/>
    </xf>
    <xf numFmtId="0" fontId="0" fillId="67" borderId="0" xfId="0" applyFill="1"/>
    <xf numFmtId="0" fontId="2" fillId="67" borderId="0" xfId="2" applyFill="1"/>
    <xf numFmtId="0" fontId="48" fillId="67" borderId="0" xfId="2" applyFont="1" applyFill="1" applyAlignment="1">
      <alignment vertical="center"/>
    </xf>
    <xf numFmtId="43" fontId="48" fillId="67" borderId="0" xfId="12" applyFont="1" applyFill="1" applyAlignment="1">
      <alignment horizontal="center" vertical="center"/>
    </xf>
    <xf numFmtId="10" fontId="15" fillId="67" borderId="0" xfId="155" applyNumberFormat="1" applyFont="1" applyFill="1" applyAlignment="1">
      <alignment vertical="center"/>
    </xf>
    <xf numFmtId="0" fontId="15" fillId="67" borderId="0" xfId="2" applyFont="1" applyFill="1" applyAlignment="1">
      <alignment vertical="center"/>
    </xf>
    <xf numFmtId="43" fontId="15" fillId="67" borderId="0" xfId="12" applyFont="1" applyFill="1" applyAlignment="1">
      <alignment horizontal="center" vertical="center"/>
    </xf>
    <xf numFmtId="4" fontId="8" fillId="0" borderId="0" xfId="1" applyNumberFormat="1" applyFont="1" applyBorder="1" applyAlignment="1">
      <alignment horizontal="center" vertical="center" wrapText="1"/>
    </xf>
    <xf numFmtId="4" fontId="5" fillId="0" borderId="0" xfId="1" applyNumberFormat="1" applyFont="1" applyBorder="1" applyAlignment="1">
      <alignment horizontal="center" vertical="center"/>
    </xf>
    <xf numFmtId="4" fontId="5" fillId="0" borderId="0" xfId="1" applyNumberFormat="1" applyFont="1" applyAlignment="1">
      <alignment horizontal="center" vertical="center"/>
    </xf>
    <xf numFmtId="4" fontId="0" fillId="0" borderId="0" xfId="0" applyNumberFormat="1"/>
    <xf numFmtId="4" fontId="8" fillId="0" borderId="0" xfId="1" applyNumberFormat="1" applyFont="1" applyBorder="1" applyAlignment="1">
      <alignment vertical="center" wrapText="1"/>
    </xf>
    <xf numFmtId="4" fontId="5" fillId="0" borderId="0" xfId="1" applyNumberFormat="1" applyFont="1" applyBorder="1" applyAlignment="1">
      <alignment vertical="center"/>
    </xf>
    <xf numFmtId="4" fontId="5" fillId="0" borderId="0" xfId="1" applyNumberFormat="1" applyFont="1" applyAlignment="1">
      <alignment vertical="center"/>
    </xf>
    <xf numFmtId="4" fontId="8" fillId="0" borderId="0" xfId="155" applyNumberFormat="1" applyFont="1" applyFill="1" applyBorder="1" applyAlignment="1">
      <alignment vertical="center" wrapText="1"/>
    </xf>
    <xf numFmtId="0" fontId="68" fillId="0" borderId="7" xfId="2" applyFont="1" applyBorder="1" applyAlignment="1">
      <alignment horizontal="center" vertical="center"/>
    </xf>
    <xf numFmtId="0" fontId="68" fillId="0" borderId="0" xfId="2" applyFont="1"/>
    <xf numFmtId="4" fontId="68" fillId="0" borderId="0" xfId="1" applyNumberFormat="1" applyFont="1" applyBorder="1" applyAlignment="1">
      <alignment horizontal="center" vertical="center"/>
    </xf>
    <xf numFmtId="10" fontId="68" fillId="0" borderId="0" xfId="155" applyNumberFormat="1" applyFont="1" applyBorder="1" applyAlignment="1">
      <alignment horizontal="center" vertical="center"/>
    </xf>
    <xf numFmtId="4" fontId="68" fillId="0" borderId="0" xfId="1" applyNumberFormat="1" applyFont="1" applyBorder="1" applyAlignment="1">
      <alignment vertical="center"/>
    </xf>
    <xf numFmtId="4" fontId="68" fillId="0" borderId="0" xfId="155" applyNumberFormat="1" applyFont="1" applyBorder="1" applyAlignment="1">
      <alignment vertical="center"/>
    </xf>
    <xf numFmtId="0" fontId="68" fillId="0" borderId="25" xfId="2" applyFont="1" applyBorder="1" applyAlignment="1">
      <alignment horizontal="center" vertical="center"/>
    </xf>
    <xf numFmtId="4" fontId="72" fillId="0" borderId="1" xfId="1" applyNumberFormat="1" applyFont="1" applyBorder="1" applyAlignment="1">
      <alignment horizontal="center" vertical="center"/>
    </xf>
    <xf numFmtId="10" fontId="72" fillId="0" borderId="1" xfId="155" applyNumberFormat="1" applyFont="1" applyBorder="1" applyAlignment="1">
      <alignment horizontal="center" vertical="center"/>
    </xf>
    <xf numFmtId="4" fontId="72" fillId="0" borderId="1" xfId="1" applyNumberFormat="1" applyFont="1" applyBorder="1" applyAlignment="1">
      <alignment vertical="center"/>
    </xf>
    <xf numFmtId="0" fontId="71" fillId="0" borderId="1" xfId="4908" applyFont="1" applyBorder="1" applyAlignment="1">
      <alignment horizontal="center" vertical="center" wrapText="1"/>
    </xf>
    <xf numFmtId="43" fontId="68" fillId="0" borderId="0" xfId="12" applyFont="1" applyBorder="1" applyAlignment="1">
      <alignment horizontal="center" vertical="center"/>
    </xf>
    <xf numFmtId="43" fontId="9" fillId="0" borderId="0" xfId="12" applyFont="1" applyBorder="1" applyAlignment="1">
      <alignment horizontal="center" vertical="center" wrapText="1"/>
    </xf>
    <xf numFmtId="43" fontId="5" fillId="0" borderId="0" xfId="12" applyFont="1" applyBorder="1" applyAlignment="1">
      <alignment horizontal="center" vertical="center"/>
    </xf>
    <xf numFmtId="43" fontId="5" fillId="0" borderId="0" xfId="12" applyFont="1" applyAlignment="1">
      <alignment horizontal="center" vertical="center"/>
    </xf>
    <xf numFmtId="0" fontId="0" fillId="0" borderId="0" xfId="0" applyAlignment="1">
      <alignment horizontal="center" vertical="center"/>
    </xf>
    <xf numFmtId="0" fontId="70" fillId="67" borderId="0" xfId="2" applyFont="1" applyFill="1" applyAlignment="1">
      <alignment horizontal="center" vertical="center"/>
    </xf>
    <xf numFmtId="0" fontId="71" fillId="0" borderId="1" xfId="0" applyFont="1" applyBorder="1" applyAlignment="1">
      <alignment horizontal="center" vertical="center"/>
    </xf>
    <xf numFmtId="10" fontId="77" fillId="67" borderId="0" xfId="155" applyNumberFormat="1" applyFont="1" applyFill="1" applyBorder="1" applyAlignment="1">
      <alignment vertical="center"/>
    </xf>
    <xf numFmtId="0" fontId="38" fillId="0" borderId="0" xfId="2" applyFont="1" applyAlignment="1">
      <alignment vertical="center"/>
    </xf>
    <xf numFmtId="10" fontId="38" fillId="0" borderId="0" xfId="155" applyNumberFormat="1" applyFont="1" applyBorder="1" applyAlignment="1">
      <alignment vertical="center"/>
    </xf>
    <xf numFmtId="0" fontId="81" fillId="0" borderId="0" xfId="0" applyFont="1"/>
    <xf numFmtId="0" fontId="78" fillId="0" borderId="0" xfId="0" applyFont="1"/>
    <xf numFmtId="0" fontId="83" fillId="0" borderId="0" xfId="0" applyFont="1"/>
    <xf numFmtId="0" fontId="78" fillId="0" borderId="0" xfId="0" applyFont="1" applyAlignment="1">
      <alignment horizontal="center"/>
    </xf>
    <xf numFmtId="0" fontId="83" fillId="0" borderId="0" xfId="0" applyFont="1" applyAlignment="1">
      <alignment horizontal="right"/>
    </xf>
    <xf numFmtId="0" fontId="78" fillId="0" borderId="0" xfId="0" applyFont="1" applyAlignment="1">
      <alignment horizontal="right"/>
    </xf>
    <xf numFmtId="0" fontId="84" fillId="71" borderId="1" xfId="0" applyFont="1" applyFill="1" applyBorder="1" applyAlignment="1">
      <alignment horizontal="centerContinuous" vertical="center" wrapText="1"/>
    </xf>
    <xf numFmtId="0" fontId="83" fillId="0" borderId="0" xfId="0" applyFont="1" applyAlignment="1">
      <alignment horizontal="centerContinuous"/>
    </xf>
    <xf numFmtId="10" fontId="83" fillId="0" borderId="0" xfId="0" applyNumberFormat="1" applyFont="1" applyAlignment="1">
      <alignment horizontal="centerContinuous"/>
    </xf>
    <xf numFmtId="0" fontId="85" fillId="0" borderId="0" xfId="0" applyFont="1"/>
    <xf numFmtId="0" fontId="86" fillId="0" borderId="0" xfId="5866" applyAlignment="1" applyProtection="1"/>
    <xf numFmtId="0" fontId="83" fillId="0" borderId="0" xfId="0" applyFont="1" applyAlignment="1">
      <alignment horizontal="center"/>
    </xf>
    <xf numFmtId="181" fontId="83" fillId="0" borderId="0" xfId="0" applyNumberFormat="1" applyFont="1"/>
    <xf numFmtId="0" fontId="74" fillId="0" borderId="0" xfId="0" applyFont="1"/>
    <xf numFmtId="0" fontId="72" fillId="0" borderId="0" xfId="0" applyFont="1"/>
    <xf numFmtId="0" fontId="74" fillId="0" borderId="1" xfId="5868" applyFont="1" applyBorder="1" applyAlignment="1">
      <alignment horizontal="center" vertical="center" wrapText="1"/>
    </xf>
    <xf numFmtId="0" fontId="74" fillId="0" borderId="1" xfId="5868" applyFont="1" applyBorder="1" applyAlignment="1">
      <alignment vertical="center" wrapText="1"/>
    </xf>
    <xf numFmtId="183" fontId="74" fillId="0" borderId="1" xfId="5868" applyNumberFormat="1" applyFont="1" applyBorder="1" applyAlignment="1">
      <alignment vertical="center" wrapText="1"/>
    </xf>
    <xf numFmtId="2" fontId="71" fillId="67" borderId="1" xfId="5868" applyNumberFormat="1" applyFont="1" applyFill="1" applyBorder="1" applyAlignment="1">
      <alignment horizontal="center" vertical="center"/>
    </xf>
    <xf numFmtId="0" fontId="74" fillId="0" borderId="0" xfId="5867" applyFont="1" applyAlignment="1">
      <alignment horizontal="center" vertical="center"/>
    </xf>
    <xf numFmtId="2" fontId="74" fillId="0" borderId="1" xfId="0" applyNumberFormat="1" applyFont="1" applyBorder="1" applyAlignment="1">
      <alignment horizontal="center" vertical="center"/>
    </xf>
    <xf numFmtId="0" fontId="71" fillId="67" borderId="1" xfId="5868" applyFont="1" applyFill="1" applyBorder="1" applyAlignment="1">
      <alignment horizontal="center" vertical="center"/>
    </xf>
    <xf numFmtId="0" fontId="88" fillId="67" borderId="1" xfId="0" applyFont="1" applyFill="1" applyBorder="1" applyAlignment="1">
      <alignment horizontal="center" vertical="center" wrapText="1"/>
    </xf>
    <xf numFmtId="0" fontId="74" fillId="0" borderId="43" xfId="5868" applyFont="1" applyBorder="1" applyAlignment="1">
      <alignment horizontal="center" vertical="center" wrapText="1"/>
    </xf>
    <xf numFmtId="0" fontId="74" fillId="0" borderId="44" xfId="5868" applyFont="1" applyBorder="1" applyAlignment="1">
      <alignment vertical="center" wrapText="1"/>
    </xf>
    <xf numFmtId="183" fontId="74" fillId="0" borderId="44" xfId="5868" applyNumberFormat="1" applyFont="1" applyBorder="1" applyAlignment="1">
      <alignment vertical="center" wrapText="1"/>
    </xf>
    <xf numFmtId="0" fontId="88" fillId="67" borderId="35" xfId="0" applyFont="1" applyFill="1" applyBorder="1" applyAlignment="1">
      <alignment horizontal="center" vertical="center" wrapText="1"/>
    </xf>
    <xf numFmtId="0" fontId="71" fillId="0" borderId="1" xfId="156" applyFont="1" applyBorder="1" applyAlignment="1">
      <alignment horizontal="center" vertical="center" wrapText="1"/>
    </xf>
    <xf numFmtId="0" fontId="71" fillId="0" borderId="9" xfId="156" applyFont="1" applyBorder="1" applyAlignment="1">
      <alignment vertical="center" wrapText="1"/>
    </xf>
    <xf numFmtId="185" fontId="74" fillId="67" borderId="1" xfId="0" applyNumberFormat="1" applyFont="1" applyFill="1" applyBorder="1" applyAlignment="1">
      <alignment horizontal="center" vertical="center"/>
    </xf>
    <xf numFmtId="0" fontId="74" fillId="67" borderId="1" xfId="0" applyFont="1" applyFill="1" applyBorder="1" applyAlignment="1">
      <alignment horizontal="center" vertical="center"/>
    </xf>
    <xf numFmtId="0" fontId="72" fillId="0" borderId="0" xfId="5867" applyFont="1" applyAlignment="1">
      <alignment horizontal="center" vertical="center" wrapText="1"/>
    </xf>
    <xf numFmtId="0" fontId="71" fillId="67" borderId="1" xfId="0" applyFont="1" applyFill="1" applyBorder="1" applyAlignment="1">
      <alignment horizontal="center" vertical="center" wrapText="1"/>
    </xf>
    <xf numFmtId="0" fontId="89" fillId="67" borderId="1" xfId="5865" applyFont="1" applyFill="1" applyBorder="1" applyAlignment="1">
      <alignment horizontal="center" vertical="center" wrapText="1"/>
    </xf>
    <xf numFmtId="0" fontId="71" fillId="67" borderId="1" xfId="0" applyFont="1" applyFill="1" applyBorder="1" applyAlignment="1">
      <alignment horizontal="left" vertical="center" wrapText="1"/>
    </xf>
    <xf numFmtId="183" fontId="71" fillId="67" borderId="1" xfId="5868" applyNumberFormat="1" applyFont="1" applyFill="1" applyBorder="1" applyAlignment="1">
      <alignment horizontal="center" vertical="center" wrapText="1"/>
    </xf>
    <xf numFmtId="0" fontId="72" fillId="67" borderId="0" xfId="5867" applyFont="1" applyFill="1" applyAlignment="1">
      <alignment horizontal="center" vertical="center"/>
    </xf>
    <xf numFmtId="0" fontId="71" fillId="0" borderId="32" xfId="5868" applyFont="1" applyBorder="1" applyAlignment="1">
      <alignment horizontal="center" vertical="center" wrapText="1"/>
    </xf>
    <xf numFmtId="0" fontId="71" fillId="67" borderId="1" xfId="0" applyFont="1" applyFill="1" applyBorder="1" applyAlignment="1">
      <alignment horizontal="left" vertical="top" wrapText="1"/>
    </xf>
    <xf numFmtId="0" fontId="71" fillId="67" borderId="1" xfId="5868" applyFont="1" applyFill="1" applyBorder="1" applyAlignment="1">
      <alignment horizontal="center" vertical="center" wrapText="1"/>
    </xf>
    <xf numFmtId="184" fontId="71" fillId="67" borderId="1" xfId="5868" applyNumberFormat="1" applyFont="1" applyFill="1" applyBorder="1" applyAlignment="1">
      <alignment horizontal="center" vertical="center" wrapText="1"/>
    </xf>
    <xf numFmtId="0" fontId="71" fillId="67" borderId="2" xfId="0" applyFont="1" applyFill="1" applyBorder="1" applyAlignment="1">
      <alignment horizontal="center" vertical="center" wrapText="1"/>
    </xf>
    <xf numFmtId="0" fontId="71" fillId="67" borderId="2" xfId="0" applyFont="1" applyFill="1" applyBorder="1" applyAlignment="1">
      <alignment horizontal="left" vertical="top" wrapText="1"/>
    </xf>
    <xf numFmtId="0" fontId="71" fillId="0" borderId="33" xfId="5868" applyFont="1" applyBorder="1" applyAlignment="1">
      <alignment horizontal="center" vertical="center" wrapText="1"/>
    </xf>
    <xf numFmtId="0" fontId="71" fillId="67" borderId="2" xfId="0" applyFont="1" applyFill="1" applyBorder="1" applyAlignment="1">
      <alignment horizontal="center" vertical="top" wrapText="1"/>
    </xf>
    <xf numFmtId="184" fontId="71" fillId="67" borderId="2" xfId="0" applyNumberFormat="1" applyFont="1" applyFill="1" applyBorder="1" applyAlignment="1">
      <alignment horizontal="center" vertical="top" wrapText="1"/>
    </xf>
    <xf numFmtId="0" fontId="89" fillId="67" borderId="1" xfId="5865" applyFont="1" applyFill="1" applyBorder="1" applyAlignment="1">
      <alignment horizontal="left" vertical="top" wrapText="1"/>
    </xf>
    <xf numFmtId="0" fontId="71" fillId="0" borderId="1" xfId="5868" applyFont="1" applyBorder="1" applyAlignment="1">
      <alignment horizontal="center" vertical="center" wrapText="1"/>
    </xf>
    <xf numFmtId="0" fontId="71" fillId="67" borderId="1" xfId="0" applyFont="1" applyFill="1" applyBorder="1" applyAlignment="1">
      <alignment horizontal="center" vertical="top" wrapText="1"/>
    </xf>
    <xf numFmtId="184" fontId="71" fillId="67" borderId="1" xfId="0" applyNumberFormat="1" applyFont="1" applyFill="1" applyBorder="1" applyAlignment="1">
      <alignment horizontal="center" vertical="top" wrapText="1"/>
    </xf>
    <xf numFmtId="0" fontId="71" fillId="67" borderId="1" xfId="0" applyFont="1" applyFill="1" applyBorder="1" applyAlignment="1">
      <alignment horizontal="right" vertical="top" wrapText="1"/>
    </xf>
    <xf numFmtId="0" fontId="74" fillId="67" borderId="0" xfId="5867" applyFont="1" applyFill="1" applyAlignment="1">
      <alignment horizontal="center" vertical="center" wrapText="1"/>
    </xf>
    <xf numFmtId="0" fontId="74" fillId="67" borderId="0" xfId="5867" applyFont="1" applyFill="1" applyAlignment="1">
      <alignment vertical="center" wrapText="1"/>
    </xf>
    <xf numFmtId="0" fontId="74" fillId="0" borderId="1" xfId="0" applyFont="1" applyBorder="1" applyAlignment="1">
      <alignment horizontal="center" vertical="center"/>
    </xf>
    <xf numFmtId="0" fontId="74" fillId="0" borderId="1" xfId="156" applyFont="1" applyBorder="1" applyAlignment="1">
      <alignment horizontal="center" vertical="center" wrapText="1"/>
    </xf>
    <xf numFmtId="0" fontId="71" fillId="0" borderId="1" xfId="156" applyFont="1" applyBorder="1" applyAlignment="1">
      <alignment vertical="center" wrapText="1"/>
    </xf>
    <xf numFmtId="0" fontId="71" fillId="0" borderId="1" xfId="156" applyFont="1" applyBorder="1" applyAlignment="1">
      <alignment vertical="center"/>
    </xf>
    <xf numFmtId="0" fontId="88" fillId="0" borderId="0" xfId="0" applyFont="1" applyAlignment="1">
      <alignment horizontal="center" vertical="center"/>
    </xf>
    <xf numFmtId="0" fontId="71" fillId="0" borderId="1" xfId="5867" applyFont="1" applyBorder="1" applyAlignment="1">
      <alignment vertical="center" wrapText="1"/>
    </xf>
    <xf numFmtId="185" fontId="71" fillId="0" borderId="1" xfId="4908" applyNumberFormat="1" applyFont="1" applyBorder="1" applyAlignment="1">
      <alignment horizontal="center" vertical="center" wrapText="1"/>
    </xf>
    <xf numFmtId="0" fontId="71" fillId="67" borderId="1" xfId="0" applyFont="1" applyFill="1" applyBorder="1" applyAlignment="1">
      <alignment horizontal="center" vertical="center"/>
    </xf>
    <xf numFmtId="0" fontId="71" fillId="67" borderId="1" xfId="5867" applyFont="1" applyFill="1" applyBorder="1" applyAlignment="1">
      <alignment horizontal="left" vertical="center" wrapText="1"/>
    </xf>
    <xf numFmtId="0" fontId="71" fillId="67" borderId="1" xfId="156" applyFont="1" applyFill="1" applyBorder="1" applyAlignment="1">
      <alignment horizontal="center" vertical="center" wrapText="1"/>
    </xf>
    <xf numFmtId="1" fontId="71" fillId="67" borderId="1" xfId="156" applyNumberFormat="1" applyFont="1" applyFill="1" applyBorder="1" applyAlignment="1">
      <alignment horizontal="center" vertical="center" wrapText="1"/>
    </xf>
    <xf numFmtId="185" fontId="71" fillId="67" borderId="1" xfId="156" applyNumberFormat="1" applyFont="1" applyFill="1" applyBorder="1" applyAlignment="1">
      <alignment horizontal="center" vertical="center" wrapText="1"/>
    </xf>
    <xf numFmtId="1" fontId="71" fillId="0" borderId="1" xfId="156" applyNumberFormat="1" applyFont="1" applyBorder="1" applyAlignment="1">
      <alignment horizontal="center" vertical="center" wrapText="1"/>
    </xf>
    <xf numFmtId="185" fontId="71" fillId="0" borderId="1" xfId="156" applyNumberFormat="1" applyFont="1" applyBorder="1" applyAlignment="1">
      <alignment horizontal="center" vertical="center" wrapText="1"/>
    </xf>
    <xf numFmtId="1" fontId="71" fillId="67" borderId="1" xfId="0" applyNumberFormat="1" applyFont="1" applyFill="1" applyBorder="1" applyAlignment="1">
      <alignment horizontal="center" vertical="center" wrapText="1"/>
    </xf>
    <xf numFmtId="185" fontId="71" fillId="67" borderId="1" xfId="0" applyNumberFormat="1" applyFont="1" applyFill="1" applyBorder="1" applyAlignment="1">
      <alignment horizontal="center" vertical="center" wrapText="1"/>
    </xf>
    <xf numFmtId="4" fontId="71" fillId="0" borderId="11" xfId="0" applyNumberFormat="1" applyFont="1" applyBorder="1" applyAlignment="1">
      <alignment horizontal="center" vertical="center"/>
    </xf>
    <xf numFmtId="183" fontId="71" fillId="67" borderId="1" xfId="156" applyNumberFormat="1" applyFont="1" applyFill="1" applyBorder="1" applyAlignment="1">
      <alignment horizontal="center" vertical="center" wrapText="1"/>
    </xf>
    <xf numFmtId="0" fontId="69" fillId="0" borderId="1" xfId="4908" applyFont="1" applyBorder="1" applyAlignment="1">
      <alignment horizontal="center" vertical="center" wrapText="1"/>
    </xf>
    <xf numFmtId="183" fontId="71" fillId="0" borderId="1" xfId="156" applyNumberFormat="1" applyFont="1" applyBorder="1" applyAlignment="1">
      <alignment vertical="center" wrapText="1"/>
    </xf>
    <xf numFmtId="183" fontId="71" fillId="0" borderId="9" xfId="4908" applyNumberFormat="1" applyFont="1" applyBorder="1" applyAlignment="1">
      <alignment vertical="center" wrapText="1"/>
    </xf>
    <xf numFmtId="0" fontId="71" fillId="0" borderId="9" xfId="4908" applyFont="1" applyBorder="1" applyAlignment="1">
      <alignment vertical="center" wrapText="1"/>
    </xf>
    <xf numFmtId="183" fontId="71" fillId="0" borderId="9" xfId="4908" applyNumberFormat="1" applyFont="1" applyBorder="1" applyAlignment="1">
      <alignment horizontal="center" vertical="center" wrapText="1"/>
    </xf>
    <xf numFmtId="0" fontId="71" fillId="0" borderId="1" xfId="4908" applyFont="1" applyBorder="1" applyAlignment="1">
      <alignment vertical="center" wrapText="1"/>
    </xf>
    <xf numFmtId="183" fontId="71" fillId="0" borderId="1" xfId="4908" applyNumberFormat="1" applyFont="1" applyBorder="1" applyAlignment="1">
      <alignment horizontal="center" vertical="center" wrapText="1"/>
    </xf>
    <xf numFmtId="0" fontId="71" fillId="0" borderId="1" xfId="0" applyFont="1" applyBorder="1"/>
    <xf numFmtId="0" fontId="71" fillId="0" borderId="1" xfId="0" applyFont="1" applyBorder="1" applyAlignment="1">
      <alignment vertical="center" wrapText="1"/>
    </xf>
    <xf numFmtId="0" fontId="71" fillId="0" borderId="1" xfId="0" applyFont="1" applyBorder="1" applyAlignment="1">
      <alignment vertical="center"/>
    </xf>
    <xf numFmtId="0" fontId="71" fillId="67" borderId="1" xfId="4908" applyFont="1" applyFill="1" applyBorder="1" applyAlignment="1">
      <alignment horizontal="center" vertical="center" wrapText="1"/>
    </xf>
    <xf numFmtId="0" fontId="71" fillId="67" borderId="1" xfId="0" applyFont="1" applyFill="1" applyBorder="1"/>
    <xf numFmtId="183" fontId="71" fillId="67" borderId="1" xfId="4908" applyNumberFormat="1" applyFont="1" applyFill="1" applyBorder="1" applyAlignment="1">
      <alignment horizontal="center" vertical="center" wrapText="1"/>
    </xf>
    <xf numFmtId="4" fontId="71" fillId="67" borderId="1" xfId="0" applyNumberFormat="1" applyFont="1" applyFill="1" applyBorder="1" applyAlignment="1">
      <alignment horizontal="center" vertical="center"/>
    </xf>
    <xf numFmtId="0" fontId="90" fillId="67" borderId="1" xfId="0" applyFont="1" applyFill="1" applyBorder="1" applyAlignment="1">
      <alignment horizontal="right" vertical="top" wrapText="1"/>
    </xf>
    <xf numFmtId="183" fontId="71" fillId="0" borderId="1" xfId="4908" applyNumberFormat="1" applyFont="1" applyBorder="1" applyAlignment="1">
      <alignment vertical="center" wrapText="1"/>
    </xf>
    <xf numFmtId="0" fontId="91" fillId="0" borderId="1" xfId="0" applyFont="1" applyBorder="1" applyAlignment="1">
      <alignment horizontal="left" vertical="center" wrapText="1"/>
    </xf>
    <xf numFmtId="0" fontId="71" fillId="0" borderId="2" xfId="4908" applyFont="1" applyBorder="1" applyAlignment="1">
      <alignment horizontal="center" vertical="center" wrapText="1"/>
    </xf>
    <xf numFmtId="0" fontId="71" fillId="0" borderId="0" xfId="0" applyFont="1" applyAlignment="1">
      <alignment wrapText="1"/>
    </xf>
    <xf numFmtId="0" fontId="71" fillId="67" borderId="2" xfId="156" applyFont="1" applyFill="1" applyBorder="1" applyAlignment="1">
      <alignment horizontal="center" vertical="center" wrapText="1"/>
    </xf>
    <xf numFmtId="0" fontId="71" fillId="67" borderId="2" xfId="4908" applyFont="1" applyFill="1" applyBorder="1" applyAlignment="1">
      <alignment horizontal="center" vertical="center" wrapText="1"/>
    </xf>
    <xf numFmtId="0" fontId="71" fillId="67" borderId="2" xfId="0" applyFont="1" applyFill="1" applyBorder="1" applyAlignment="1">
      <alignment horizontal="center" vertical="center"/>
    </xf>
    <xf numFmtId="0" fontId="88" fillId="67" borderId="1" xfId="0" applyFont="1" applyFill="1" applyBorder="1"/>
    <xf numFmtId="0" fontId="71" fillId="67" borderId="11" xfId="0" applyFont="1" applyFill="1" applyBorder="1" applyAlignment="1">
      <alignment horizontal="center" vertical="center"/>
    </xf>
    <xf numFmtId="0" fontId="71" fillId="67" borderId="1" xfId="4908" applyFont="1" applyFill="1" applyBorder="1" applyAlignment="1">
      <alignment vertical="center" wrapText="1"/>
    </xf>
    <xf numFmtId="0" fontId="88" fillId="0" borderId="1" xfId="0" applyFont="1" applyBorder="1" applyAlignment="1">
      <alignment horizontal="center" vertical="center"/>
    </xf>
    <xf numFmtId="0" fontId="88" fillId="0" borderId="1" xfId="0" applyFont="1" applyBorder="1" applyAlignment="1">
      <alignment wrapText="1"/>
    </xf>
    <xf numFmtId="0" fontId="71" fillId="0" borderId="1" xfId="0" applyFont="1" applyBorder="1" applyAlignment="1">
      <alignment wrapText="1"/>
    </xf>
    <xf numFmtId="0" fontId="71" fillId="0" borderId="0" xfId="0" applyFont="1" applyAlignment="1">
      <alignment horizontal="center"/>
    </xf>
    <xf numFmtId="0" fontId="71" fillId="0" borderId="0" xfId="0" applyFont="1"/>
    <xf numFmtId="185" fontId="71" fillId="67" borderId="1" xfId="0" applyNumberFormat="1" applyFont="1" applyFill="1" applyBorder="1" applyAlignment="1">
      <alignment horizontal="center" vertical="center"/>
    </xf>
    <xf numFmtId="0" fontId="71" fillId="0" borderId="1" xfId="41" applyFont="1" applyBorder="1" applyAlignment="1">
      <alignment vertical="center" wrapText="1"/>
    </xf>
    <xf numFmtId="0" fontId="70" fillId="0" borderId="1" xfId="41" applyFont="1" applyBorder="1" applyAlignment="1">
      <alignment vertical="center" wrapText="1"/>
    </xf>
    <xf numFmtId="183" fontId="71" fillId="0" borderId="9" xfId="156" applyNumberFormat="1" applyFont="1" applyBorder="1" applyAlignment="1">
      <alignment horizontal="center" vertical="center" wrapText="1"/>
    </xf>
    <xf numFmtId="183" fontId="71" fillId="0" borderId="1" xfId="156" applyNumberFormat="1" applyFont="1" applyBorder="1" applyAlignment="1">
      <alignment horizontal="center" vertical="center" wrapText="1"/>
    </xf>
    <xf numFmtId="186" fontId="71" fillId="0" borderId="1" xfId="156" applyNumberFormat="1" applyFont="1" applyBorder="1" applyAlignment="1">
      <alignment horizontal="center" vertical="center" wrapText="1"/>
    </xf>
    <xf numFmtId="186" fontId="71" fillId="0" borderId="1" xfId="4908" applyNumberFormat="1" applyFont="1" applyBorder="1" applyAlignment="1">
      <alignment horizontal="center" vertical="center" wrapText="1"/>
    </xf>
    <xf numFmtId="0" fontId="71" fillId="2" borderId="1" xfId="4908" applyFont="1" applyFill="1" applyBorder="1" applyAlignment="1">
      <alignment horizontal="center" vertical="center" wrapText="1"/>
    </xf>
    <xf numFmtId="0" fontId="74" fillId="2" borderId="1" xfId="156" applyFont="1" applyFill="1" applyBorder="1" applyAlignment="1">
      <alignment horizontal="center" vertical="center" wrapText="1"/>
    </xf>
    <xf numFmtId="0" fontId="71" fillId="0" borderId="11" xfId="41" applyFont="1" applyBorder="1" applyAlignment="1">
      <alignment vertical="center" wrapText="1"/>
    </xf>
    <xf numFmtId="0" fontId="71" fillId="0" borderId="10" xfId="4908" applyFont="1" applyBorder="1" applyAlignment="1">
      <alignment vertical="center" wrapText="1"/>
    </xf>
    <xf numFmtId="0" fontId="71" fillId="0" borderId="2" xfId="0" applyFont="1" applyBorder="1" applyAlignment="1">
      <alignment horizontal="center" vertical="center"/>
    </xf>
    <xf numFmtId="0" fontId="71" fillId="0" borderId="2" xfId="156" applyFont="1" applyBorder="1" applyAlignment="1">
      <alignment horizontal="center" vertical="center" wrapText="1"/>
    </xf>
    <xf numFmtId="183" fontId="71" fillId="0" borderId="2" xfId="156" applyNumberFormat="1" applyFont="1" applyBorder="1" applyAlignment="1">
      <alignment horizontal="center" vertical="center" wrapText="1"/>
    </xf>
    <xf numFmtId="0" fontId="71" fillId="67" borderId="2" xfId="5868" applyFont="1" applyFill="1" applyBorder="1" applyAlignment="1">
      <alignment horizontal="center" vertical="center"/>
    </xf>
    <xf numFmtId="0" fontId="71" fillId="2" borderId="1" xfId="0" applyFont="1" applyFill="1" applyBorder="1" applyAlignment="1">
      <alignment horizontal="left" vertical="top" wrapText="1"/>
    </xf>
    <xf numFmtId="0" fontId="74" fillId="0" borderId="1" xfId="0" applyFont="1" applyBorder="1"/>
    <xf numFmtId="0" fontId="69" fillId="67" borderId="1" xfId="4908" applyFont="1" applyFill="1" applyBorder="1" applyAlignment="1">
      <alignment horizontal="center" vertical="center" wrapText="1"/>
    </xf>
    <xf numFmtId="186" fontId="71" fillId="67" borderId="1" xfId="156" applyNumberFormat="1" applyFont="1" applyFill="1" applyBorder="1" applyAlignment="1">
      <alignment horizontal="center" vertical="center" wrapText="1"/>
    </xf>
    <xf numFmtId="0" fontId="71" fillId="67" borderId="11" xfId="0" applyFont="1" applyFill="1" applyBorder="1" applyAlignment="1">
      <alignment horizontal="left" vertical="top" wrapText="1"/>
    </xf>
    <xf numFmtId="0" fontId="71" fillId="0" borderId="0" xfId="0" applyFont="1" applyAlignment="1">
      <alignment horizontal="left" vertical="center" wrapText="1"/>
    </xf>
    <xf numFmtId="0" fontId="71" fillId="67" borderId="10" xfId="0" applyFont="1" applyFill="1" applyBorder="1" applyAlignment="1">
      <alignment horizontal="left" vertical="top" wrapText="1"/>
    </xf>
    <xf numFmtId="0" fontId="92" fillId="0" borderId="1" xfId="0" applyFont="1" applyBorder="1" applyAlignment="1">
      <alignment wrapText="1"/>
    </xf>
    <xf numFmtId="185" fontId="71" fillId="0" borderId="9" xfId="156" applyNumberFormat="1" applyFont="1" applyBorder="1" applyAlignment="1">
      <alignment horizontal="center" vertical="center" wrapText="1"/>
    </xf>
    <xf numFmtId="0" fontId="71" fillId="2" borderId="1" xfId="0" applyFont="1" applyFill="1" applyBorder="1" applyAlignment="1">
      <alignment wrapText="1"/>
    </xf>
    <xf numFmtId="0" fontId="69" fillId="0" borderId="2" xfId="4908" applyFont="1" applyBorder="1" applyAlignment="1">
      <alignment horizontal="center" vertical="center" wrapText="1"/>
    </xf>
    <xf numFmtId="183" fontId="71" fillId="0" borderId="2" xfId="4908" applyNumberFormat="1" applyFont="1" applyBorder="1" applyAlignment="1">
      <alignment horizontal="center" vertical="center" wrapText="1"/>
    </xf>
    <xf numFmtId="0" fontId="94" fillId="0" borderId="0" xfId="0" applyFont="1"/>
    <xf numFmtId="2" fontId="71" fillId="2" borderId="1" xfId="5868" applyNumberFormat="1" applyFont="1" applyFill="1" applyBorder="1" applyAlignment="1">
      <alignment horizontal="center" vertical="center"/>
    </xf>
    <xf numFmtId="0" fontId="71" fillId="2" borderId="1" xfId="0" applyFont="1" applyFill="1" applyBorder="1" applyAlignment="1">
      <alignment horizontal="center" vertical="center"/>
    </xf>
    <xf numFmtId="0" fontId="71" fillId="67" borderId="1" xfId="5865" applyFont="1" applyFill="1" applyBorder="1" applyAlignment="1">
      <alignment horizontal="center" vertical="center" wrapText="1"/>
    </xf>
    <xf numFmtId="0" fontId="6" fillId="0" borderId="1" xfId="7" applyBorder="1" applyAlignment="1">
      <alignment horizontal="left" vertical="center"/>
    </xf>
    <xf numFmtId="44" fontId="6" fillId="0" borderId="1" xfId="7" applyNumberFormat="1" applyBorder="1" applyAlignment="1">
      <alignment horizontal="center" vertical="center"/>
    </xf>
    <xf numFmtId="10" fontId="6" fillId="0" borderId="1" xfId="7" applyNumberFormat="1" applyBorder="1" applyAlignment="1">
      <alignment horizontal="center" vertical="center"/>
    </xf>
    <xf numFmtId="0" fontId="6" fillId="0" borderId="1" xfId="7" applyBorder="1" applyAlignment="1">
      <alignment horizontal="center" vertical="center"/>
    </xf>
    <xf numFmtId="0" fontId="35" fillId="0" borderId="1" xfId="7" applyFont="1" applyBorder="1" applyAlignment="1">
      <alignment horizontal="left" vertical="center"/>
    </xf>
    <xf numFmtId="44" fontId="35" fillId="0" borderId="1" xfId="2929" applyFont="1" applyFill="1" applyBorder="1" applyAlignment="1">
      <alignment horizontal="center" vertical="center"/>
    </xf>
    <xf numFmtId="0" fontId="1" fillId="0" borderId="0" xfId="2928" applyAlignment="1">
      <alignment horizontal="left" vertical="center"/>
    </xf>
    <xf numFmtId="0" fontId="1" fillId="0" borderId="0" xfId="2928" applyAlignment="1">
      <alignment horizontal="center" vertical="center"/>
    </xf>
    <xf numFmtId="2" fontId="88" fillId="67" borderId="1" xfId="0" applyNumberFormat="1" applyFont="1" applyFill="1" applyBorder="1" applyAlignment="1">
      <alignment horizontal="center" vertical="center" wrapText="1"/>
    </xf>
    <xf numFmtId="0" fontId="95" fillId="0" borderId="0" xfId="0" applyFont="1"/>
    <xf numFmtId="0" fontId="0" fillId="0" borderId="0" xfId="0" applyAlignment="1">
      <alignment horizontal="left" vertical="center" indent="1"/>
    </xf>
    <xf numFmtId="0" fontId="96" fillId="0" borderId="0" xfId="0" applyFont="1" applyAlignment="1">
      <alignment horizontal="left" vertical="center" indent="1"/>
    </xf>
    <xf numFmtId="0" fontId="97" fillId="0" borderId="0" xfId="0" applyFont="1" applyAlignment="1">
      <alignment vertical="center"/>
    </xf>
    <xf numFmtId="0" fontId="0" fillId="0" borderId="0" xfId="0" applyAlignment="1">
      <alignment wrapText="1"/>
    </xf>
    <xf numFmtId="0" fontId="74" fillId="73" borderId="1" xfId="5867" applyFont="1" applyFill="1" applyBorder="1" applyAlignment="1">
      <alignment horizontal="center" vertical="center" wrapText="1"/>
    </xf>
    <xf numFmtId="0" fontId="71" fillId="73" borderId="1" xfId="41" applyFont="1" applyFill="1" applyBorder="1" applyAlignment="1">
      <alignment horizontal="center" vertical="center" wrapText="1"/>
    </xf>
    <xf numFmtId="17" fontId="74" fillId="73" borderId="1" xfId="0" applyNumberFormat="1" applyFont="1" applyFill="1" applyBorder="1" applyAlignment="1">
      <alignment horizontal="center" vertical="center"/>
    </xf>
    <xf numFmtId="0" fontId="74" fillId="73" borderId="1" xfId="0" applyFont="1" applyFill="1" applyBorder="1" applyAlignment="1">
      <alignment horizontal="center"/>
    </xf>
    <xf numFmtId="0" fontId="74" fillId="73" borderId="1" xfId="0" applyFont="1" applyFill="1" applyBorder="1" applyAlignment="1">
      <alignment horizontal="center" vertical="center"/>
    </xf>
    <xf numFmtId="0" fontId="71" fillId="67" borderId="1" xfId="0" applyFont="1" applyFill="1" applyBorder="1" applyAlignment="1">
      <alignment vertical="center" wrapText="1"/>
    </xf>
    <xf numFmtId="0" fontId="71" fillId="73" borderId="9" xfId="4908" applyFont="1" applyFill="1" applyBorder="1" applyAlignment="1">
      <alignment vertical="center" wrapText="1"/>
    </xf>
    <xf numFmtId="0" fontId="71" fillId="73" borderId="1" xfId="0" applyFont="1" applyFill="1" applyBorder="1" applyAlignment="1">
      <alignment horizontal="center"/>
    </xf>
    <xf numFmtId="0" fontId="71" fillId="73" borderId="1" xfId="0" applyFont="1" applyFill="1" applyBorder="1" applyAlignment="1">
      <alignment horizontal="center" vertical="center"/>
    </xf>
    <xf numFmtId="0" fontId="92" fillId="73" borderId="1" xfId="0" applyFont="1" applyFill="1" applyBorder="1" applyAlignment="1">
      <alignment horizontal="center" vertical="center"/>
    </xf>
    <xf numFmtId="0" fontId="74" fillId="74" borderId="1" xfId="5867" applyFont="1" applyFill="1" applyBorder="1" applyAlignment="1">
      <alignment horizontal="center" vertical="center" wrapText="1"/>
    </xf>
    <xf numFmtId="0" fontId="71" fillId="74" borderId="1" xfId="41" applyFont="1" applyFill="1" applyBorder="1" applyAlignment="1">
      <alignment horizontal="center" vertical="center" wrapText="1"/>
    </xf>
    <xf numFmtId="17" fontId="74" fillId="74" borderId="1" xfId="0" applyNumberFormat="1" applyFont="1" applyFill="1" applyBorder="1" applyAlignment="1">
      <alignment horizontal="center" vertical="center"/>
    </xf>
    <xf numFmtId="0" fontId="71" fillId="74" borderId="1" xfId="0" applyFont="1" applyFill="1" applyBorder="1" applyAlignment="1">
      <alignment horizontal="center"/>
    </xf>
    <xf numFmtId="0" fontId="71" fillId="74" borderId="1" xfId="0" applyFont="1" applyFill="1" applyBorder="1" applyAlignment="1">
      <alignment horizontal="center" vertical="center"/>
    </xf>
    <xf numFmtId="0" fontId="74" fillId="74" borderId="1" xfId="0" applyFont="1" applyFill="1" applyBorder="1" applyAlignment="1">
      <alignment horizontal="center" vertical="center"/>
    </xf>
    <xf numFmtId="0" fontId="74" fillId="74" borderId="1" xfId="0" applyFont="1" applyFill="1" applyBorder="1" applyAlignment="1">
      <alignment horizontal="center"/>
    </xf>
    <xf numFmtId="0" fontId="71" fillId="74" borderId="1" xfId="4908" applyFont="1" applyFill="1" applyBorder="1" applyAlignment="1">
      <alignment horizontal="center" vertical="center" wrapText="1"/>
    </xf>
    <xf numFmtId="0" fontId="71" fillId="74" borderId="9" xfId="4908" applyFont="1" applyFill="1" applyBorder="1" applyAlignment="1">
      <alignment vertical="center" wrapText="1"/>
    </xf>
    <xf numFmtId="0" fontId="71" fillId="74" borderId="2" xfId="0" applyFont="1" applyFill="1" applyBorder="1" applyAlignment="1">
      <alignment horizontal="center"/>
    </xf>
    <xf numFmtId="0" fontId="71" fillId="67" borderId="2" xfId="5865" applyFont="1" applyFill="1" applyBorder="1" applyAlignment="1">
      <alignment horizontal="center" vertical="center" wrapText="1"/>
    </xf>
    <xf numFmtId="0" fontId="71" fillId="73" borderId="1" xfId="4908" applyFont="1" applyFill="1" applyBorder="1" applyAlignment="1">
      <alignment horizontal="center" vertical="center" wrapText="1"/>
    </xf>
    <xf numFmtId="0" fontId="74" fillId="0" borderId="2" xfId="156" applyFont="1" applyBorder="1" applyAlignment="1">
      <alignment horizontal="center" vertical="center" wrapText="1"/>
    </xf>
    <xf numFmtId="0" fontId="92" fillId="74" borderId="1" xfId="0" applyFont="1" applyFill="1" applyBorder="1" applyAlignment="1">
      <alignment horizontal="center" vertical="center"/>
    </xf>
    <xf numFmtId="0" fontId="71" fillId="67" borderId="0" xfId="0" applyFont="1" applyFill="1" applyAlignment="1">
      <alignment horizontal="center" vertical="center"/>
    </xf>
    <xf numFmtId="0" fontId="74" fillId="67" borderId="0" xfId="0" applyFont="1" applyFill="1" applyAlignment="1">
      <alignment horizontal="center" vertical="center"/>
    </xf>
    <xf numFmtId="0" fontId="74" fillId="73" borderId="1" xfId="156" applyFont="1" applyFill="1" applyBorder="1" applyAlignment="1">
      <alignment horizontal="center" vertical="center" wrapText="1"/>
    </xf>
    <xf numFmtId="185" fontId="71" fillId="73" borderId="1" xfId="0" applyNumberFormat="1" applyFont="1" applyFill="1" applyBorder="1" applyAlignment="1">
      <alignment horizontal="center" vertical="center"/>
    </xf>
    <xf numFmtId="0" fontId="71" fillId="73" borderId="1" xfId="156" applyFont="1" applyFill="1" applyBorder="1" applyAlignment="1">
      <alignment vertical="center" wrapText="1"/>
    </xf>
    <xf numFmtId="0" fontId="71" fillId="73" borderId="1" xfId="156" applyFont="1" applyFill="1" applyBorder="1" applyAlignment="1">
      <alignment horizontal="center" vertical="center" wrapText="1"/>
    </xf>
    <xf numFmtId="0" fontId="74" fillId="67" borderId="1" xfId="156" applyFont="1" applyFill="1" applyBorder="1" applyAlignment="1">
      <alignment horizontal="center" vertical="center" wrapText="1"/>
    </xf>
    <xf numFmtId="0" fontId="71" fillId="67" borderId="1" xfId="156" applyFont="1" applyFill="1" applyBorder="1" applyAlignment="1">
      <alignment vertical="center" wrapText="1"/>
    </xf>
    <xf numFmtId="0" fontId="74" fillId="74" borderId="1" xfId="156" applyFont="1" applyFill="1" applyBorder="1" applyAlignment="1">
      <alignment horizontal="center" vertical="center" wrapText="1"/>
    </xf>
    <xf numFmtId="0" fontId="71" fillId="74" borderId="1" xfId="156" applyFont="1" applyFill="1" applyBorder="1" applyAlignment="1">
      <alignment vertical="center" wrapText="1"/>
    </xf>
    <xf numFmtId="185" fontId="71" fillId="74" borderId="1" xfId="0" applyNumberFormat="1" applyFont="1" applyFill="1" applyBorder="1" applyAlignment="1">
      <alignment horizontal="center" vertical="center"/>
    </xf>
    <xf numFmtId="0" fontId="71" fillId="74" borderId="1" xfId="156" applyFont="1" applyFill="1" applyBorder="1" applyAlignment="1">
      <alignment horizontal="center" vertical="center" wrapText="1"/>
    </xf>
    <xf numFmtId="183" fontId="71" fillId="74" borderId="9" xfId="4908" applyNumberFormat="1" applyFont="1" applyFill="1" applyBorder="1" applyAlignment="1">
      <alignment horizontal="center" vertical="center" wrapText="1"/>
    </xf>
    <xf numFmtId="183" fontId="71" fillId="67" borderId="9" xfId="4908" applyNumberFormat="1" applyFont="1" applyFill="1" applyBorder="1" applyAlignment="1">
      <alignment horizontal="center" vertical="center" wrapText="1"/>
    </xf>
    <xf numFmtId="0" fontId="71" fillId="75" borderId="1" xfId="41" applyFont="1" applyFill="1" applyBorder="1" applyAlignment="1">
      <alignment horizontal="center" vertical="center" wrapText="1"/>
    </xf>
    <xf numFmtId="17" fontId="74" fillId="75" borderId="1" xfId="0" applyNumberFormat="1" applyFont="1" applyFill="1" applyBorder="1" applyAlignment="1">
      <alignment horizontal="center" vertical="center"/>
    </xf>
    <xf numFmtId="0" fontId="71" fillId="73" borderId="2" xfId="0" applyFont="1" applyFill="1" applyBorder="1" applyAlignment="1">
      <alignment horizontal="center"/>
    </xf>
    <xf numFmtId="2" fontId="74" fillId="73" borderId="1" xfId="0" applyNumberFormat="1" applyFont="1" applyFill="1" applyBorder="1" applyAlignment="1">
      <alignment horizontal="center" vertical="center"/>
    </xf>
    <xf numFmtId="2" fontId="74" fillId="74" borderId="1" xfId="0" applyNumberFormat="1" applyFont="1" applyFill="1" applyBorder="1" applyAlignment="1">
      <alignment horizontal="center" vertical="center"/>
    </xf>
    <xf numFmtId="44" fontId="71" fillId="73" borderId="1" xfId="1" applyFont="1" applyFill="1" applyBorder="1" applyAlignment="1">
      <alignment horizontal="center" vertical="center"/>
    </xf>
    <xf numFmtId="44" fontId="71" fillId="74" borderId="1" xfId="1" applyFont="1" applyFill="1" applyBorder="1" applyAlignment="1">
      <alignment horizontal="center" vertical="center"/>
    </xf>
    <xf numFmtId="44" fontId="71" fillId="67" borderId="1" xfId="1" applyFont="1" applyFill="1" applyBorder="1" applyAlignment="1">
      <alignment horizontal="center" vertical="center"/>
    </xf>
    <xf numFmtId="44" fontId="74" fillId="75" borderId="1" xfId="1" applyFont="1" applyFill="1" applyBorder="1" applyAlignment="1">
      <alignment horizontal="center" vertical="center"/>
    </xf>
    <xf numFmtId="182" fontId="83" fillId="0" borderId="0" xfId="0" applyNumberFormat="1" applyFont="1" applyAlignment="1">
      <alignment horizontal="left"/>
    </xf>
    <xf numFmtId="0" fontId="71" fillId="2" borderId="1" xfId="156" applyFont="1" applyFill="1" applyBorder="1" applyAlignment="1">
      <alignment horizontal="center" vertical="center" wrapText="1"/>
    </xf>
    <xf numFmtId="0" fontId="99" fillId="2" borderId="0" xfId="0" applyFont="1" applyFill="1"/>
    <xf numFmtId="0" fontId="99" fillId="0" borderId="0" xfId="0" applyFont="1"/>
    <xf numFmtId="0" fontId="0" fillId="0" borderId="0" xfId="0" applyAlignment="1">
      <alignment vertical="center" wrapText="1"/>
    </xf>
    <xf numFmtId="2" fontId="71" fillId="67" borderId="1" xfId="0" applyNumberFormat="1" applyFont="1" applyFill="1" applyBorder="1" applyAlignment="1">
      <alignment horizontal="center" vertical="center"/>
    </xf>
    <xf numFmtId="0" fontId="100" fillId="67" borderId="0" xfId="0" applyFont="1" applyFill="1" applyAlignment="1">
      <alignment vertical="center" wrapText="1"/>
    </xf>
    <xf numFmtId="0" fontId="0" fillId="0" borderId="1" xfId="0" applyBorder="1"/>
    <xf numFmtId="0" fontId="74" fillId="2" borderId="1" xfId="0" applyFont="1" applyFill="1" applyBorder="1" applyAlignment="1">
      <alignment horizontal="center"/>
    </xf>
    <xf numFmtId="0" fontId="101" fillId="67" borderId="1" xfId="156" applyFont="1" applyFill="1" applyBorder="1" applyAlignment="1">
      <alignment horizontal="center" vertical="center" wrapText="1"/>
    </xf>
    <xf numFmtId="0" fontId="74" fillId="67" borderId="0" xfId="0" applyFont="1" applyFill="1" applyAlignment="1">
      <alignment horizontal="center"/>
    </xf>
    <xf numFmtId="0" fontId="10" fillId="67" borderId="1" xfId="2" applyFont="1" applyFill="1" applyBorder="1" applyAlignment="1">
      <alignment vertical="center" wrapText="1"/>
    </xf>
    <xf numFmtId="0" fontId="102" fillId="68" borderId="1" xfId="2" applyFont="1" applyFill="1" applyBorder="1" applyAlignment="1">
      <alignment vertical="center" wrapText="1"/>
    </xf>
    <xf numFmtId="0" fontId="102" fillId="68" borderId="1" xfId="2" applyFont="1" applyFill="1" applyBorder="1" applyAlignment="1">
      <alignment vertical="center"/>
    </xf>
    <xf numFmtId="43" fontId="102" fillId="68" borderId="1" xfId="12" applyFont="1" applyFill="1" applyBorder="1" applyAlignment="1">
      <alignment horizontal="center" vertical="center"/>
    </xf>
    <xf numFmtId="4" fontId="102" fillId="68" borderId="1" xfId="1" applyNumberFormat="1" applyFont="1" applyFill="1" applyBorder="1" applyAlignment="1">
      <alignment horizontal="center" vertical="center"/>
    </xf>
    <xf numFmtId="10" fontId="102" fillId="68" borderId="1" xfId="155" applyNumberFormat="1" applyFont="1" applyFill="1" applyBorder="1" applyAlignment="1">
      <alignment horizontal="center" vertical="center"/>
    </xf>
    <xf numFmtId="4" fontId="102" fillId="68" borderId="1" xfId="1" applyNumberFormat="1" applyFont="1" applyFill="1" applyBorder="1" applyAlignment="1">
      <alignment vertical="center"/>
    </xf>
    <xf numFmtId="0" fontId="10" fillId="67" borderId="1" xfId="2" applyFont="1" applyFill="1" applyBorder="1" applyAlignment="1">
      <alignment horizontal="center" vertical="center"/>
    </xf>
    <xf numFmtId="0" fontId="10" fillId="67" borderId="1" xfId="2" applyFont="1" applyFill="1" applyBorder="1" applyAlignment="1">
      <alignment horizontal="left" vertical="center" wrapText="1"/>
    </xf>
    <xf numFmtId="0" fontId="10" fillId="67" borderId="1" xfId="2" applyFont="1" applyFill="1" applyBorder="1" applyAlignment="1">
      <alignment horizontal="center" vertical="center" wrapText="1"/>
    </xf>
    <xf numFmtId="43" fontId="10" fillId="67" borderId="1" xfId="2" applyNumberFormat="1" applyFont="1" applyFill="1" applyBorder="1" applyAlignment="1">
      <alignment horizontal="center" vertical="center"/>
    </xf>
    <xf numFmtId="43" fontId="10" fillId="67" borderId="1" xfId="12" applyFont="1" applyFill="1" applyBorder="1" applyAlignment="1">
      <alignment horizontal="center" vertical="center"/>
    </xf>
    <xf numFmtId="4" fontId="10" fillId="67" borderId="1" xfId="1" applyNumberFormat="1" applyFont="1" applyFill="1" applyBorder="1" applyAlignment="1">
      <alignment horizontal="center" vertical="center"/>
    </xf>
    <xf numFmtId="10" fontId="10" fillId="67" borderId="1" xfId="155" applyNumberFormat="1" applyFont="1" applyFill="1" applyBorder="1" applyAlignment="1">
      <alignment horizontal="center" vertical="center"/>
    </xf>
    <xf numFmtId="0" fontId="10" fillId="67" borderId="1" xfId="0" applyFont="1" applyFill="1" applyBorder="1" applyAlignment="1">
      <alignment vertical="center" wrapText="1"/>
    </xf>
    <xf numFmtId="0" fontId="68" fillId="67" borderId="32" xfId="0" applyFont="1" applyFill="1" applyBorder="1" applyAlignment="1">
      <alignment horizontal="center" vertical="center"/>
    </xf>
    <xf numFmtId="171" fontId="68" fillId="67" borderId="32" xfId="1652" applyFont="1" applyFill="1" applyBorder="1" applyAlignment="1">
      <alignment horizontal="center" vertical="center"/>
    </xf>
    <xf numFmtId="0" fontId="10" fillId="0" borderId="1" xfId="0" applyFont="1" applyBorder="1" applyAlignment="1">
      <alignment vertical="center"/>
    </xf>
    <xf numFmtId="0" fontId="10" fillId="0" borderId="1" xfId="0" applyFont="1" applyBorder="1" applyAlignment="1">
      <alignment vertical="center" wrapText="1"/>
    </xf>
    <xf numFmtId="0" fontId="10" fillId="0" borderId="1" xfId="0" applyFont="1" applyBorder="1" applyAlignment="1">
      <alignment horizontal="center" vertical="center" wrapText="1"/>
    </xf>
    <xf numFmtId="0" fontId="10" fillId="0" borderId="1" xfId="0" applyFont="1" applyBorder="1" applyAlignment="1">
      <alignment horizontal="left" vertical="center" wrapText="1"/>
    </xf>
    <xf numFmtId="0" fontId="10" fillId="67" borderId="32" xfId="0" applyFont="1" applyFill="1" applyBorder="1" applyAlignment="1">
      <alignment vertical="center" wrapText="1"/>
    </xf>
    <xf numFmtId="171" fontId="68" fillId="67" borderId="1" xfId="1652" applyFont="1" applyFill="1" applyBorder="1" applyAlignment="1">
      <alignment horizontal="center" vertical="center"/>
    </xf>
    <xf numFmtId="0" fontId="10" fillId="67" borderId="9" xfId="0" applyFont="1" applyFill="1" applyBorder="1" applyAlignment="1">
      <alignment vertical="center" wrapText="1"/>
    </xf>
    <xf numFmtId="0" fontId="68" fillId="67" borderId="33" xfId="0" applyFont="1" applyFill="1" applyBorder="1" applyAlignment="1">
      <alignment horizontal="center" vertical="center"/>
    </xf>
    <xf numFmtId="4" fontId="10" fillId="67" borderId="2" xfId="1" applyNumberFormat="1" applyFont="1" applyFill="1" applyBorder="1" applyAlignment="1">
      <alignment horizontal="center" vertical="center"/>
    </xf>
    <xf numFmtId="0" fontId="10" fillId="68" borderId="2" xfId="2" applyFont="1" applyFill="1" applyBorder="1" applyAlignment="1">
      <alignment horizontal="center" vertical="center" wrapText="1"/>
    </xf>
    <xf numFmtId="0" fontId="68" fillId="68" borderId="33" xfId="0" applyFont="1" applyFill="1" applyBorder="1" applyAlignment="1">
      <alignment horizontal="center" vertical="center"/>
    </xf>
    <xf numFmtId="0" fontId="68" fillId="67" borderId="1" xfId="0" applyFont="1" applyFill="1" applyBorder="1" applyAlignment="1">
      <alignment horizontal="center" vertical="center"/>
    </xf>
    <xf numFmtId="0" fontId="81" fillId="0" borderId="1" xfId="0" applyFont="1" applyBorder="1" applyAlignment="1">
      <alignment vertical="center" wrapText="1"/>
    </xf>
    <xf numFmtId="0" fontId="81" fillId="67" borderId="1" xfId="0" applyFont="1" applyFill="1" applyBorder="1" applyAlignment="1">
      <alignment vertical="center" wrapText="1"/>
    </xf>
    <xf numFmtId="0" fontId="103" fillId="68" borderId="40" xfId="0" applyFont="1" applyFill="1" applyBorder="1" applyAlignment="1">
      <alignment vertical="center" wrapText="1"/>
    </xf>
    <xf numFmtId="0" fontId="102" fillId="68" borderId="35" xfId="2" applyFont="1" applyFill="1" applyBorder="1" applyAlignment="1">
      <alignment horizontal="center" vertical="center" wrapText="1"/>
    </xf>
    <xf numFmtId="0" fontId="68" fillId="68" borderId="41" xfId="0" applyFont="1" applyFill="1" applyBorder="1" applyAlignment="1">
      <alignment horizontal="center" vertical="center"/>
    </xf>
    <xf numFmtId="0" fontId="81" fillId="67" borderId="32" xfId="0" applyFont="1" applyFill="1" applyBorder="1" applyAlignment="1">
      <alignment vertical="center" wrapText="1"/>
    </xf>
    <xf numFmtId="0" fontId="81" fillId="67" borderId="33" xfId="0" applyFont="1" applyFill="1" applyBorder="1" applyAlignment="1">
      <alignment vertical="center" wrapText="1"/>
    </xf>
    <xf numFmtId="0" fontId="81" fillId="67" borderId="32" xfId="1654" applyFont="1" applyFill="1" applyBorder="1" applyAlignment="1">
      <alignment vertical="center" wrapText="1"/>
    </xf>
    <xf numFmtId="0" fontId="102" fillId="70" borderId="1" xfId="0" applyFont="1" applyFill="1" applyBorder="1" applyAlignment="1">
      <alignment vertical="center" wrapText="1"/>
    </xf>
    <xf numFmtId="0" fontId="68" fillId="68" borderId="1" xfId="0" applyFont="1" applyFill="1" applyBorder="1" applyAlignment="1">
      <alignment horizontal="center" vertical="center"/>
    </xf>
    <xf numFmtId="0" fontId="81" fillId="67" borderId="34" xfId="0" applyFont="1" applyFill="1" applyBorder="1" applyAlignment="1">
      <alignment vertical="center" wrapText="1"/>
    </xf>
    <xf numFmtId="0" fontId="68" fillId="67" borderId="34" xfId="0" applyFont="1" applyFill="1" applyBorder="1" applyAlignment="1">
      <alignment horizontal="center" vertical="center"/>
    </xf>
    <xf numFmtId="171" fontId="68" fillId="67" borderId="34" xfId="1652" applyFont="1" applyFill="1" applyBorder="1" applyAlignment="1">
      <alignment horizontal="center" vertical="center"/>
    </xf>
    <xf numFmtId="0" fontId="102" fillId="70" borderId="32" xfId="0" applyFont="1" applyFill="1" applyBorder="1" applyAlignment="1">
      <alignment vertical="center" wrapText="1"/>
    </xf>
    <xf numFmtId="0" fontId="104" fillId="70" borderId="32" xfId="0" applyFont="1" applyFill="1" applyBorder="1" applyAlignment="1">
      <alignment vertical="center"/>
    </xf>
    <xf numFmtId="0" fontId="10" fillId="67" borderId="1" xfId="4908" applyFont="1" applyFill="1" applyBorder="1" applyAlignment="1">
      <alignment horizontal="center" vertical="center" wrapText="1"/>
    </xf>
    <xf numFmtId="0" fontId="10" fillId="67" borderId="33" xfId="0" applyFont="1" applyFill="1" applyBorder="1" applyAlignment="1">
      <alignment vertical="center" wrapText="1"/>
    </xf>
    <xf numFmtId="171" fontId="68" fillId="69" borderId="32" xfId="1652" applyFont="1" applyFill="1" applyBorder="1" applyAlignment="1">
      <alignment horizontal="center" vertical="center"/>
    </xf>
    <xf numFmtId="171" fontId="68" fillId="69" borderId="42" xfId="1652" applyFont="1" applyFill="1" applyBorder="1" applyAlignment="1">
      <alignment horizontal="center" vertical="center"/>
    </xf>
    <xf numFmtId="0" fontId="10" fillId="0" borderId="35" xfId="4908" applyFont="1" applyBorder="1" applyAlignment="1">
      <alignment vertical="center" wrapText="1"/>
    </xf>
    <xf numFmtId="0" fontId="10" fillId="0" borderId="2" xfId="4908" applyFont="1" applyBorder="1" applyAlignment="1">
      <alignment vertical="center" wrapText="1"/>
    </xf>
    <xf numFmtId="0" fontId="10" fillId="0" borderId="2" xfId="4908" applyFont="1" applyBorder="1" applyAlignment="1">
      <alignment horizontal="center" vertical="center" wrapText="1"/>
    </xf>
    <xf numFmtId="2" fontId="10" fillId="0" borderId="2" xfId="4908" applyNumberFormat="1" applyFont="1" applyBorder="1" applyAlignment="1">
      <alignment horizontal="center" vertical="center" wrapText="1"/>
    </xf>
    <xf numFmtId="0" fontId="10" fillId="0" borderId="2" xfId="4908" applyFont="1" applyBorder="1" applyAlignment="1">
      <alignment horizontal="center" vertical="center"/>
    </xf>
    <xf numFmtId="10" fontId="10" fillId="67" borderId="2" xfId="155" applyNumberFormat="1" applyFont="1" applyFill="1" applyBorder="1" applyAlignment="1">
      <alignment horizontal="center" vertical="center"/>
    </xf>
    <xf numFmtId="0" fontId="104" fillId="70" borderId="1" xfId="0" applyFont="1" applyFill="1" applyBorder="1" applyAlignment="1">
      <alignment vertical="center"/>
    </xf>
    <xf numFmtId="0" fontId="10" fillId="0" borderId="35" xfId="4908" applyFont="1" applyBorder="1" applyAlignment="1">
      <alignment horizontal="center" vertical="center"/>
    </xf>
    <xf numFmtId="10" fontId="10" fillId="67" borderId="35" xfId="155" applyNumberFormat="1" applyFont="1" applyFill="1" applyBorder="1" applyAlignment="1">
      <alignment horizontal="center" vertical="center"/>
    </xf>
    <xf numFmtId="4" fontId="10" fillId="67" borderId="35" xfId="1" applyNumberFormat="1" applyFont="1" applyFill="1" applyBorder="1" applyAlignment="1">
      <alignment horizontal="center" vertical="center"/>
    </xf>
    <xf numFmtId="0" fontId="10" fillId="67" borderId="2" xfId="2" applyFont="1" applyFill="1" applyBorder="1" applyAlignment="1">
      <alignment horizontal="center" vertical="center" wrapText="1"/>
    </xf>
    <xf numFmtId="171" fontId="68" fillId="67" borderId="33" xfId="1652" applyFont="1" applyFill="1" applyBorder="1" applyAlignment="1">
      <alignment horizontal="center" vertical="center"/>
    </xf>
    <xf numFmtId="0" fontId="102" fillId="67" borderId="7" xfId="2" applyFont="1" applyFill="1" applyBorder="1" applyAlignment="1">
      <alignment horizontal="center" vertical="center"/>
    </xf>
    <xf numFmtId="0" fontId="102" fillId="67" borderId="0" xfId="2" applyFont="1" applyFill="1" applyAlignment="1">
      <alignment horizontal="center" vertical="center"/>
    </xf>
    <xf numFmtId="49" fontId="10" fillId="67" borderId="1" xfId="2" applyNumberFormat="1" applyFont="1" applyFill="1" applyBorder="1" applyAlignment="1">
      <alignment horizontal="center" vertical="center" wrapText="1"/>
    </xf>
    <xf numFmtId="0" fontId="10" fillId="67" borderId="1" xfId="0" applyFont="1" applyFill="1" applyBorder="1" applyAlignment="1">
      <alignment horizontal="center" vertical="center" wrapText="1"/>
    </xf>
    <xf numFmtId="0" fontId="68" fillId="67" borderId="1" xfId="0" applyFont="1" applyFill="1" applyBorder="1" applyAlignment="1">
      <alignment vertical="center" wrapText="1"/>
    </xf>
    <xf numFmtId="0" fontId="10" fillId="67" borderId="35" xfId="2" applyFont="1" applyFill="1" applyBorder="1" applyAlignment="1">
      <alignment horizontal="center" vertical="center" wrapText="1"/>
    </xf>
    <xf numFmtId="0" fontId="10" fillId="67" borderId="2" xfId="4908" applyFont="1" applyFill="1" applyBorder="1" applyAlignment="1">
      <alignment horizontal="center" vertical="center"/>
    </xf>
    <xf numFmtId="0" fontId="10" fillId="67" borderId="35" xfId="4908" applyFont="1" applyFill="1" applyBorder="1" applyAlignment="1">
      <alignment horizontal="center" vertical="center" wrapText="1"/>
    </xf>
    <xf numFmtId="186" fontId="71" fillId="0" borderId="9" xfId="156" applyNumberFormat="1" applyFont="1" applyBorder="1" applyAlignment="1">
      <alignment horizontal="center" vertical="center" wrapText="1"/>
    </xf>
    <xf numFmtId="186" fontId="71" fillId="2" borderId="1" xfId="156" applyNumberFormat="1" applyFont="1" applyFill="1" applyBorder="1" applyAlignment="1">
      <alignment horizontal="center" vertical="center" wrapText="1"/>
    </xf>
    <xf numFmtId="0" fontId="95" fillId="2" borderId="1" xfId="0" applyFont="1" applyFill="1" applyBorder="1"/>
    <xf numFmtId="0" fontId="95" fillId="0" borderId="1" xfId="0" applyFont="1" applyBorder="1"/>
    <xf numFmtId="0" fontId="105" fillId="76" borderId="45" xfId="0" applyFont="1" applyFill="1" applyBorder="1" applyAlignment="1">
      <alignment horizontal="left" vertical="top" wrapText="1"/>
    </xf>
    <xf numFmtId="0" fontId="82" fillId="76" borderId="45" xfId="5865" applyFill="1" applyBorder="1" applyAlignment="1">
      <alignment horizontal="left" vertical="top" wrapText="1"/>
    </xf>
    <xf numFmtId="0" fontId="74" fillId="67" borderId="1" xfId="0" applyFont="1" applyFill="1" applyBorder="1"/>
    <xf numFmtId="0" fontId="73" fillId="0" borderId="1" xfId="0" applyFont="1" applyBorder="1" applyAlignment="1">
      <alignment horizontal="center" vertical="center"/>
    </xf>
    <xf numFmtId="4" fontId="73" fillId="0" borderId="1" xfId="0" applyNumberFormat="1" applyFont="1" applyBorder="1" applyAlignment="1">
      <alignment horizontal="center" vertical="center"/>
    </xf>
    <xf numFmtId="4" fontId="10" fillId="68" borderId="1" xfId="1" applyNumberFormat="1" applyFont="1" applyFill="1" applyBorder="1" applyAlignment="1">
      <alignment horizontal="center" vertical="center"/>
    </xf>
    <xf numFmtId="0" fontId="0" fillId="0" borderId="0" xfId="0" applyAlignment="1">
      <alignment horizontal="left" vertical="center" indent="2"/>
    </xf>
    <xf numFmtId="0" fontId="96" fillId="0" borderId="0" xfId="0" applyFont="1" applyAlignment="1">
      <alignment horizontal="left" vertical="center" indent="2"/>
    </xf>
    <xf numFmtId="0" fontId="6" fillId="67" borderId="1" xfId="13" applyFont="1" applyFill="1" applyBorder="1" applyAlignment="1" applyProtection="1">
      <alignment horizontal="center" vertical="center" wrapText="1"/>
      <protection locked="0"/>
    </xf>
    <xf numFmtId="8" fontId="6" fillId="67" borderId="1" xfId="14" applyNumberFormat="1" applyFont="1" applyFill="1" applyBorder="1" applyAlignment="1" applyProtection="1">
      <alignment horizontal="center" vertical="center" wrapText="1"/>
      <protection locked="0"/>
    </xf>
    <xf numFmtId="171" fontId="68" fillId="67" borderId="36" xfId="1652" applyFont="1" applyFill="1" applyBorder="1" applyAlignment="1">
      <alignment horizontal="center" vertical="center"/>
    </xf>
    <xf numFmtId="43" fontId="102" fillId="68" borderId="9" xfId="12" applyFont="1" applyFill="1" applyBorder="1" applyAlignment="1">
      <alignment horizontal="center" vertical="center"/>
    </xf>
    <xf numFmtId="171" fontId="68" fillId="67" borderId="40" xfId="1652" applyFont="1" applyFill="1" applyBorder="1" applyAlignment="1">
      <alignment horizontal="center" vertical="center"/>
    </xf>
    <xf numFmtId="0" fontId="102" fillId="70" borderId="36" xfId="0" applyFont="1" applyFill="1" applyBorder="1" applyAlignment="1">
      <alignment vertical="center" wrapText="1"/>
    </xf>
    <xf numFmtId="0" fontId="104" fillId="70" borderId="42" xfId="0" applyFont="1" applyFill="1" applyBorder="1" applyAlignment="1">
      <alignment vertical="center"/>
    </xf>
    <xf numFmtId="0" fontId="107" fillId="67" borderId="1" xfId="2" applyFont="1" applyFill="1" applyBorder="1" applyAlignment="1">
      <alignment horizontal="center" vertical="center" wrapText="1"/>
    </xf>
    <xf numFmtId="0" fontId="74" fillId="74" borderId="1" xfId="0" applyFont="1" applyFill="1" applyBorder="1" applyAlignment="1">
      <alignment horizontal="center"/>
    </xf>
    <xf numFmtId="0" fontId="10" fillId="67" borderId="1" xfId="0" applyFont="1" applyFill="1" applyBorder="1" applyAlignment="1">
      <alignment horizontal="left" vertical="center" wrapText="1"/>
    </xf>
    <xf numFmtId="0" fontId="68" fillId="67" borderId="2" xfId="0" applyFont="1" applyFill="1" applyBorder="1" applyAlignment="1">
      <alignment vertical="center" wrapText="1"/>
    </xf>
    <xf numFmtId="0" fontId="71" fillId="0" borderId="1" xfId="156" applyFont="1" applyBorder="1" applyAlignment="1">
      <alignment horizontal="center" vertical="center"/>
    </xf>
    <xf numFmtId="0" fontId="71" fillId="67" borderId="1" xfId="0" applyFont="1" applyFill="1" applyBorder="1" applyAlignment="1">
      <alignment wrapText="1"/>
    </xf>
    <xf numFmtId="0" fontId="10" fillId="73" borderId="32" xfId="0" applyFont="1" applyFill="1" applyBorder="1" applyAlignment="1">
      <alignment vertical="center" wrapText="1"/>
    </xf>
    <xf numFmtId="0" fontId="10" fillId="77" borderId="32" xfId="0" applyFont="1" applyFill="1" applyBorder="1" applyAlignment="1">
      <alignment vertical="center" wrapText="1"/>
    </xf>
    <xf numFmtId="0" fontId="108" fillId="67" borderId="2" xfId="0" applyFont="1" applyFill="1" applyBorder="1" applyAlignment="1">
      <alignment vertical="center" wrapText="1"/>
    </xf>
    <xf numFmtId="0" fontId="108" fillId="67" borderId="32" xfId="0" applyFont="1" applyFill="1" applyBorder="1" applyAlignment="1">
      <alignment vertical="center" wrapText="1"/>
    </xf>
    <xf numFmtId="0" fontId="108" fillId="67" borderId="1" xfId="2" applyFont="1" applyFill="1" applyBorder="1" applyAlignment="1">
      <alignment vertical="center" wrapText="1"/>
    </xf>
    <xf numFmtId="0" fontId="108" fillId="67" borderId="33" xfId="0" applyFont="1" applyFill="1" applyBorder="1" applyAlignment="1">
      <alignment vertical="center" wrapText="1"/>
    </xf>
    <xf numFmtId="0" fontId="108" fillId="0" borderId="1" xfId="4908" applyFont="1" applyBorder="1" applyAlignment="1">
      <alignment vertical="center" wrapText="1"/>
    </xf>
    <xf numFmtId="0" fontId="108" fillId="67" borderId="1" xfId="0" applyFont="1" applyFill="1" applyBorder="1" applyAlignment="1">
      <alignment vertical="center" wrapText="1"/>
    </xf>
    <xf numFmtId="0" fontId="71" fillId="67" borderId="35" xfId="0" applyFont="1" applyFill="1" applyBorder="1" applyAlignment="1">
      <alignment horizontal="center" vertical="center" wrapText="1"/>
    </xf>
    <xf numFmtId="43" fontId="10" fillId="67" borderId="1" xfId="12" applyFont="1" applyFill="1" applyBorder="1" applyAlignment="1">
      <alignment vertical="center"/>
    </xf>
    <xf numFmtId="0" fontId="102" fillId="68" borderId="1" xfId="2" applyFont="1" applyFill="1" applyBorder="1" applyAlignment="1">
      <alignment horizontal="center" vertical="center"/>
    </xf>
    <xf numFmtId="0" fontId="71" fillId="74" borderId="1" xfId="0" applyFont="1" applyFill="1" applyBorder="1" applyAlignment="1">
      <alignment horizontal="center" vertical="center"/>
    </xf>
    <xf numFmtId="0" fontId="74" fillId="74" borderId="1" xfId="0" applyFont="1" applyFill="1" applyBorder="1" applyAlignment="1">
      <alignment horizontal="center"/>
    </xf>
    <xf numFmtId="0" fontId="71" fillId="73" borderId="1" xfId="0" applyFont="1" applyFill="1" applyBorder="1" applyAlignment="1">
      <alignment horizontal="center" vertical="center"/>
    </xf>
    <xf numFmtId="2" fontId="71" fillId="67" borderId="1" xfId="0" applyNumberFormat="1" applyFont="1" applyFill="1" applyBorder="1" applyAlignment="1">
      <alignment horizontal="center" vertical="center" wrapText="1"/>
    </xf>
    <xf numFmtId="0" fontId="71" fillId="0" borderId="0" xfId="0" applyFont="1" applyAlignment="1">
      <alignment horizontal="center" vertical="center"/>
    </xf>
    <xf numFmtId="49" fontId="8" fillId="0" borderId="0" xfId="10" applyNumberFormat="1" applyFont="1" applyAlignment="1">
      <alignment horizontal="left" vertical="center"/>
    </xf>
    <xf numFmtId="0" fontId="71" fillId="73" borderId="1" xfId="0" applyFont="1" applyFill="1" applyBorder="1" applyAlignment="1">
      <alignment horizontal="center" vertical="center"/>
    </xf>
    <xf numFmtId="0" fontId="99" fillId="67" borderId="0" xfId="0" applyFont="1" applyFill="1"/>
    <xf numFmtId="0" fontId="108" fillId="67" borderId="32" xfId="0" applyFont="1" applyFill="1" applyBorder="1" applyAlignment="1">
      <alignment horizontal="left" vertical="top" wrapText="1"/>
    </xf>
    <xf numFmtId="0" fontId="102" fillId="68" borderId="53" xfId="2" applyFont="1" applyFill="1" applyBorder="1" applyAlignment="1">
      <alignment horizontal="center" vertical="center"/>
    </xf>
    <xf numFmtId="44" fontId="70" fillId="68" borderId="54" xfId="1" applyFont="1" applyFill="1" applyBorder="1" applyAlignment="1">
      <alignment horizontal="center" vertical="center"/>
    </xf>
    <xf numFmtId="0" fontId="10" fillId="67" borderId="53" xfId="2" applyFont="1" applyFill="1" applyBorder="1" applyAlignment="1">
      <alignment horizontal="center" vertical="center"/>
    </xf>
    <xf numFmtId="0" fontId="71" fillId="67" borderId="54" xfId="2" applyFont="1" applyFill="1" applyBorder="1" applyAlignment="1">
      <alignment horizontal="center" vertical="center"/>
    </xf>
    <xf numFmtId="0" fontId="68" fillId="67" borderId="55" xfId="0" applyFont="1" applyFill="1" applyBorder="1" applyAlignment="1">
      <alignment horizontal="center" vertical="center"/>
    </xf>
    <xf numFmtId="44" fontId="70" fillId="67" borderId="54" xfId="1" applyFont="1" applyFill="1" applyBorder="1" applyAlignment="1">
      <alignment horizontal="center" vertical="center"/>
    </xf>
    <xf numFmtId="0" fontId="106" fillId="0" borderId="0" xfId="0" applyFont="1" applyBorder="1" applyAlignment="1">
      <alignment horizontal="center" vertical="center"/>
    </xf>
    <xf numFmtId="4" fontId="73" fillId="0" borderId="0" xfId="0" applyNumberFormat="1" applyFont="1" applyBorder="1" applyAlignment="1">
      <alignment horizontal="center" vertical="center"/>
    </xf>
    <xf numFmtId="0" fontId="73" fillId="0" borderId="0" xfId="0" applyFont="1" applyBorder="1" applyAlignment="1">
      <alignment horizontal="center" vertical="center"/>
    </xf>
    <xf numFmtId="0" fontId="10" fillId="67" borderId="55" xfId="0" applyFont="1" applyFill="1" applyBorder="1" applyAlignment="1">
      <alignment horizontal="center" vertical="center"/>
    </xf>
    <xf numFmtId="0" fontId="68" fillId="67" borderId="56" xfId="0" applyFont="1" applyFill="1" applyBorder="1" applyAlignment="1">
      <alignment horizontal="center" vertical="center"/>
    </xf>
    <xf numFmtId="0" fontId="68" fillId="67" borderId="57" xfId="0" applyFont="1" applyFill="1" applyBorder="1" applyAlignment="1">
      <alignment horizontal="center" vertical="center"/>
    </xf>
    <xf numFmtId="44" fontId="14" fillId="67" borderId="54" xfId="1" applyFont="1" applyFill="1" applyBorder="1" applyAlignment="1">
      <alignment horizontal="center" vertical="center"/>
    </xf>
    <xf numFmtId="0" fontId="68" fillId="67" borderId="58" xfId="0" applyFont="1" applyFill="1" applyBorder="1" applyAlignment="1">
      <alignment horizontal="center" vertical="center"/>
    </xf>
    <xf numFmtId="44" fontId="14" fillId="67" borderId="59" xfId="1" applyFont="1" applyFill="1" applyBorder="1" applyAlignment="1">
      <alignment horizontal="center" vertical="center"/>
    </xf>
    <xf numFmtId="0" fontId="68" fillId="67" borderId="53" xfId="0" applyFont="1" applyFill="1" applyBorder="1" applyAlignment="1">
      <alignment horizontal="center" vertical="center"/>
    </xf>
    <xf numFmtId="0" fontId="102" fillId="68" borderId="60" xfId="0" applyFont="1" applyFill="1" applyBorder="1" applyAlignment="1">
      <alignment horizontal="center" vertical="center"/>
    </xf>
    <xf numFmtId="44" fontId="70" fillId="67" borderId="59" xfId="1" applyFont="1" applyFill="1" applyBorder="1" applyAlignment="1">
      <alignment horizontal="center" vertical="center"/>
    </xf>
    <xf numFmtId="0" fontId="81" fillId="0" borderId="0" xfId="0" applyFont="1" applyBorder="1" applyAlignment="1">
      <alignment vertical="center" wrapText="1"/>
    </xf>
    <xf numFmtId="0" fontId="102" fillId="70" borderId="53" xfId="0" applyFont="1" applyFill="1" applyBorder="1" applyAlignment="1">
      <alignment horizontal="center" vertical="center"/>
    </xf>
    <xf numFmtId="0" fontId="10" fillId="67" borderId="60" xfId="0" applyFont="1" applyFill="1" applyBorder="1" applyAlignment="1">
      <alignment horizontal="center" vertical="center"/>
    </xf>
    <xf numFmtId="0" fontId="102" fillId="70" borderId="56" xfId="0" applyFont="1" applyFill="1" applyBorder="1" applyAlignment="1">
      <alignment horizontal="center" vertical="center"/>
    </xf>
    <xf numFmtId="0" fontId="102" fillId="70" borderId="0" xfId="0" applyFont="1" applyFill="1" applyBorder="1" applyAlignment="1">
      <alignment vertical="center" wrapText="1"/>
    </xf>
    <xf numFmtId="0" fontId="10" fillId="67" borderId="56" xfId="0" applyFont="1" applyFill="1" applyBorder="1" applyAlignment="1">
      <alignment horizontal="center" vertical="center"/>
    </xf>
    <xf numFmtId="0" fontId="10" fillId="67" borderId="0" xfId="2" applyFont="1" applyFill="1" applyBorder="1" applyAlignment="1">
      <alignment horizontal="center" vertical="center" wrapText="1"/>
    </xf>
    <xf numFmtId="0" fontId="10" fillId="0" borderId="61" xfId="4908" applyFont="1" applyBorder="1" applyAlignment="1">
      <alignment horizontal="center" vertical="center"/>
    </xf>
    <xf numFmtId="44" fontId="70" fillId="67" borderId="62" xfId="1" applyFont="1" applyFill="1" applyBorder="1" applyAlignment="1">
      <alignment horizontal="center" vertical="center"/>
    </xf>
    <xf numFmtId="0" fontId="68" fillId="67" borderId="63" xfId="0" applyFont="1" applyFill="1" applyBorder="1" applyAlignment="1">
      <alignment horizontal="center" vertical="center"/>
    </xf>
    <xf numFmtId="0" fontId="10" fillId="77" borderId="33" xfId="0" applyFont="1" applyFill="1" applyBorder="1" applyAlignment="1">
      <alignment vertical="center" wrapText="1"/>
    </xf>
    <xf numFmtId="0" fontId="68" fillId="67" borderId="2" xfId="0" applyFont="1" applyFill="1" applyBorder="1" applyAlignment="1">
      <alignment horizontal="center" vertical="center"/>
    </xf>
    <xf numFmtId="171" fontId="68" fillId="67" borderId="2" xfId="1652" applyFont="1" applyFill="1" applyBorder="1" applyAlignment="1">
      <alignment horizontal="center" vertical="center"/>
    </xf>
    <xf numFmtId="44" fontId="70" fillId="68" borderId="46" xfId="1" applyFont="1" applyFill="1" applyBorder="1" applyAlignment="1">
      <alignment horizontal="center" vertical="center"/>
    </xf>
    <xf numFmtId="171" fontId="10" fillId="67" borderId="32" xfId="1652" applyFont="1" applyFill="1" applyBorder="1" applyAlignment="1">
      <alignment horizontal="center" vertical="center"/>
    </xf>
    <xf numFmtId="0" fontId="2" fillId="67" borderId="39" xfId="2" applyFill="1" applyBorder="1" applyAlignment="1">
      <alignment wrapText="1"/>
    </xf>
    <xf numFmtId="2" fontId="0" fillId="0" borderId="0" xfId="0" applyNumberFormat="1"/>
    <xf numFmtId="0" fontId="102" fillId="68" borderId="65" xfId="2" applyFont="1" applyFill="1" applyBorder="1" applyAlignment="1">
      <alignment vertical="center"/>
    </xf>
    <xf numFmtId="44" fontId="6" fillId="67" borderId="1" xfId="14" applyFont="1" applyFill="1" applyBorder="1" applyAlignment="1" applyProtection="1">
      <alignment horizontal="center" vertical="center" wrapText="1"/>
      <protection locked="0"/>
    </xf>
    <xf numFmtId="0" fontId="71" fillId="67" borderId="0" xfId="0" applyFont="1" applyFill="1" applyBorder="1" applyAlignment="1">
      <alignment horizontal="center" vertical="center"/>
    </xf>
    <xf numFmtId="0" fontId="74" fillId="67" borderId="0" xfId="0" applyFont="1" applyFill="1" applyBorder="1" applyAlignment="1">
      <alignment horizontal="center" vertical="center"/>
    </xf>
    <xf numFmtId="0" fontId="81" fillId="0" borderId="0" xfId="0" applyFont="1" applyAlignment="1">
      <alignment wrapText="1"/>
    </xf>
    <xf numFmtId="0" fontId="74" fillId="0" borderId="0" xfId="0" applyFont="1" applyAlignment="1">
      <alignment horizontal="center" vertical="center"/>
    </xf>
    <xf numFmtId="0" fontId="108" fillId="67" borderId="43" xfId="0" applyFont="1" applyFill="1" applyBorder="1" applyAlignment="1">
      <alignment vertical="center" wrapText="1"/>
    </xf>
    <xf numFmtId="0" fontId="10" fillId="0" borderId="1" xfId="0" applyFont="1" applyBorder="1" applyAlignment="1">
      <alignment horizontal="left" vertical="center" wrapText="1" indent="1"/>
    </xf>
    <xf numFmtId="0" fontId="68" fillId="67" borderId="60" xfId="0" applyFont="1" applyFill="1" applyBorder="1" applyAlignment="1">
      <alignment horizontal="center" vertical="center"/>
    </xf>
    <xf numFmtId="0" fontId="10" fillId="73" borderId="34" xfId="0" applyFont="1" applyFill="1" applyBorder="1" applyAlignment="1">
      <alignment vertical="center" wrapText="1"/>
    </xf>
    <xf numFmtId="0" fontId="10" fillId="67" borderId="33" xfId="0" applyFont="1" applyFill="1" applyBorder="1" applyAlignment="1">
      <alignment vertical="top" wrapText="1"/>
    </xf>
    <xf numFmtId="0" fontId="108" fillId="0" borderId="11" xfId="0" applyFont="1" applyBorder="1" applyAlignment="1">
      <alignment horizontal="left" vertical="top" wrapText="1"/>
    </xf>
    <xf numFmtId="0" fontId="68" fillId="67" borderId="61" xfId="0" applyFont="1" applyFill="1" applyBorder="1" applyAlignment="1">
      <alignment horizontal="center" vertical="center"/>
    </xf>
    <xf numFmtId="0" fontId="103" fillId="68" borderId="68" xfId="0" applyFont="1" applyFill="1" applyBorder="1" applyAlignment="1">
      <alignment vertical="center" wrapText="1"/>
    </xf>
    <xf numFmtId="0" fontId="68" fillId="0" borderId="0" xfId="2" applyFont="1" applyBorder="1" applyAlignment="1">
      <alignment horizontal="center" vertical="center"/>
    </xf>
    <xf numFmtId="49" fontId="9" fillId="0" borderId="0" xfId="10" applyNumberFormat="1" applyFont="1" applyBorder="1" applyAlignment="1">
      <alignment horizontal="left" vertical="center" wrapText="1"/>
    </xf>
    <xf numFmtId="0" fontId="9" fillId="2" borderId="0" xfId="10" applyFont="1" applyFill="1" applyBorder="1" applyAlignment="1">
      <alignment horizontal="left" vertical="center" wrapText="1"/>
    </xf>
    <xf numFmtId="0" fontId="9" fillId="0" borderId="0" xfId="10" applyFont="1" applyBorder="1" applyAlignment="1">
      <alignment horizontal="left" vertical="center" wrapText="1"/>
    </xf>
    <xf numFmtId="0" fontId="5" fillId="0" borderId="0" xfId="2" applyFont="1" applyBorder="1" applyAlignment="1">
      <alignment horizontal="center" vertical="center"/>
    </xf>
    <xf numFmtId="44" fontId="70" fillId="68" borderId="9" xfId="1" applyFont="1" applyFill="1" applyBorder="1" applyAlignment="1">
      <alignment horizontal="center" vertical="center"/>
    </xf>
    <xf numFmtId="0" fontId="71" fillId="67" borderId="9" xfId="2" applyFont="1" applyFill="1" applyBorder="1" applyAlignment="1">
      <alignment horizontal="center" vertical="center"/>
    </xf>
    <xf numFmtId="44" fontId="70" fillId="68" borderId="70" xfId="1" applyFont="1" applyFill="1" applyBorder="1" applyAlignment="1">
      <alignment horizontal="center" vertical="center"/>
    </xf>
    <xf numFmtId="44" fontId="70" fillId="68" borderId="27" xfId="1" applyFont="1" applyFill="1" applyBorder="1" applyAlignment="1">
      <alignment horizontal="center" vertical="center"/>
    </xf>
    <xf numFmtId="44" fontId="70" fillId="67" borderId="9" xfId="1" applyFont="1" applyFill="1" applyBorder="1" applyAlignment="1">
      <alignment horizontal="center" vertical="center"/>
    </xf>
    <xf numFmtId="44" fontId="14" fillId="67" borderId="9" xfId="1" applyFont="1" applyFill="1" applyBorder="1" applyAlignment="1">
      <alignment horizontal="center" vertical="center"/>
    </xf>
    <xf numFmtId="44" fontId="14" fillId="67" borderId="37" xfId="1" applyFont="1" applyFill="1" applyBorder="1" applyAlignment="1">
      <alignment horizontal="center" vertical="center"/>
    </xf>
    <xf numFmtId="44" fontId="70" fillId="67" borderId="37" xfId="1" applyFont="1" applyFill="1" applyBorder="1" applyAlignment="1">
      <alignment horizontal="center" vertical="center"/>
    </xf>
    <xf numFmtId="0" fontId="2" fillId="67" borderId="10" xfId="2" applyFill="1" applyBorder="1" applyAlignment="1">
      <alignment wrapText="1"/>
    </xf>
    <xf numFmtId="44" fontId="70" fillId="67" borderId="7" xfId="1" applyFont="1" applyFill="1" applyBorder="1" applyAlignment="1">
      <alignment horizontal="center" vertical="center"/>
    </xf>
    <xf numFmtId="44" fontId="70" fillId="67" borderId="1" xfId="1" applyFont="1" applyFill="1" applyBorder="1" applyAlignment="1">
      <alignment horizontal="center" vertical="center"/>
    </xf>
    <xf numFmtId="0" fontId="71" fillId="67" borderId="1" xfId="2" applyFont="1" applyFill="1" applyBorder="1" applyAlignment="1">
      <alignment horizontal="center" vertical="center"/>
    </xf>
    <xf numFmtId="44" fontId="70" fillId="68" borderId="1" xfId="1" applyFont="1" applyFill="1" applyBorder="1" applyAlignment="1">
      <alignment horizontal="center" vertical="center"/>
    </xf>
    <xf numFmtId="44" fontId="14" fillId="67" borderId="1" xfId="1" applyFont="1" applyFill="1" applyBorder="1" applyAlignment="1">
      <alignment horizontal="center" vertical="center"/>
    </xf>
    <xf numFmtId="0" fontId="2" fillId="67" borderId="1" xfId="2" applyFill="1" applyBorder="1" applyAlignment="1">
      <alignment wrapText="1"/>
    </xf>
    <xf numFmtId="44" fontId="70" fillId="68" borderId="8" xfId="1" applyFont="1" applyFill="1" applyBorder="1" applyAlignment="1">
      <alignment horizontal="center" vertical="center"/>
    </xf>
    <xf numFmtId="4" fontId="102" fillId="67" borderId="0" xfId="2" applyNumberFormat="1" applyFont="1" applyFill="1" applyAlignment="1">
      <alignment horizontal="center" vertical="center"/>
    </xf>
    <xf numFmtId="2" fontId="71" fillId="67" borderId="1" xfId="1" applyNumberFormat="1" applyFont="1" applyFill="1" applyBorder="1" applyAlignment="1">
      <alignment horizontal="center" vertical="center"/>
    </xf>
    <xf numFmtId="187" fontId="71" fillId="67" borderId="9" xfId="2" applyNumberFormat="1" applyFont="1" applyFill="1" applyBorder="1" applyAlignment="1">
      <alignment horizontal="center" vertical="center"/>
    </xf>
    <xf numFmtId="187" fontId="71" fillId="67" borderId="54" xfId="2" applyNumberFormat="1" applyFont="1" applyFill="1" applyBorder="1" applyAlignment="1">
      <alignment horizontal="center" vertical="center"/>
    </xf>
    <xf numFmtId="187" fontId="71" fillId="67" borderId="11" xfId="2" applyNumberFormat="1" applyFont="1" applyFill="1" applyBorder="1" applyAlignment="1">
      <alignment horizontal="center" vertical="center"/>
    </xf>
    <xf numFmtId="187" fontId="71" fillId="68" borderId="9" xfId="1" applyNumberFormat="1" applyFont="1" applyFill="1" applyBorder="1" applyAlignment="1">
      <alignment horizontal="center" vertical="center"/>
    </xf>
    <xf numFmtId="187" fontId="71" fillId="68" borderId="11" xfId="1" applyNumberFormat="1" applyFont="1" applyFill="1" applyBorder="1" applyAlignment="1">
      <alignment horizontal="center" vertical="center"/>
    </xf>
    <xf numFmtId="187" fontId="71" fillId="67" borderId="9" xfId="1" applyNumberFormat="1" applyFont="1" applyFill="1" applyBorder="1" applyAlignment="1">
      <alignment horizontal="center" vertical="center"/>
    </xf>
    <xf numFmtId="187" fontId="71" fillId="67" borderId="1" xfId="1" applyNumberFormat="1" applyFont="1" applyFill="1" applyBorder="1" applyAlignment="1">
      <alignment horizontal="center" vertical="center"/>
    </xf>
    <xf numFmtId="187" fontId="71" fillId="67" borderId="1" xfId="2" applyNumberFormat="1" applyFont="1" applyFill="1" applyBorder="1" applyAlignment="1">
      <alignment horizontal="center" vertical="center"/>
    </xf>
    <xf numFmtId="187" fontId="71" fillId="68" borderId="1" xfId="1" applyNumberFormat="1" applyFont="1" applyFill="1" applyBorder="1" applyAlignment="1">
      <alignment horizontal="center" vertical="center"/>
    </xf>
    <xf numFmtId="187" fontId="109" fillId="67" borderId="9" xfId="1" applyNumberFormat="1" applyFont="1" applyFill="1" applyBorder="1" applyAlignment="1">
      <alignment horizontal="center" vertical="center"/>
    </xf>
    <xf numFmtId="187" fontId="109" fillId="67" borderId="1" xfId="1" applyNumberFormat="1" applyFont="1" applyFill="1" applyBorder="1" applyAlignment="1">
      <alignment horizontal="center" vertical="center"/>
    </xf>
    <xf numFmtId="187" fontId="71" fillId="67" borderId="37" xfId="1" applyNumberFormat="1" applyFont="1" applyFill="1" applyBorder="1" applyAlignment="1">
      <alignment horizontal="center" vertical="center"/>
    </xf>
    <xf numFmtId="187" fontId="2" fillId="67" borderId="1" xfId="2" applyNumberFormat="1" applyFont="1" applyFill="1" applyBorder="1" applyAlignment="1">
      <alignment wrapText="1"/>
    </xf>
    <xf numFmtId="187" fontId="71" fillId="67" borderId="11" xfId="1" applyNumberFormat="1" applyFont="1" applyFill="1" applyBorder="1" applyAlignment="1">
      <alignment horizontal="center" vertical="center"/>
    </xf>
    <xf numFmtId="187" fontId="109" fillId="67" borderId="11" xfId="1" applyNumberFormat="1" applyFont="1" applyFill="1" applyBorder="1" applyAlignment="1">
      <alignment horizontal="center" vertical="center"/>
    </xf>
    <xf numFmtId="187" fontId="2" fillId="67" borderId="11" xfId="2" applyNumberFormat="1" applyFont="1" applyFill="1" applyBorder="1" applyAlignment="1">
      <alignment wrapText="1"/>
    </xf>
    <xf numFmtId="187" fontId="71" fillId="68" borderId="38" xfId="1" applyNumberFormat="1" applyFont="1" applyFill="1" applyBorder="1" applyAlignment="1">
      <alignment horizontal="center" vertical="center"/>
    </xf>
    <xf numFmtId="44" fontId="70" fillId="68" borderId="35" xfId="1" applyFont="1" applyFill="1" applyBorder="1" applyAlignment="1">
      <alignment horizontal="center" vertical="center"/>
    </xf>
    <xf numFmtId="187" fontId="71" fillId="67" borderId="54" xfId="1" applyNumberFormat="1" applyFont="1" applyFill="1" applyBorder="1" applyAlignment="1">
      <alignment horizontal="center" vertical="center"/>
    </xf>
    <xf numFmtId="187" fontId="109" fillId="67" borderId="54" xfId="1" applyNumberFormat="1" applyFont="1" applyFill="1" applyBorder="1" applyAlignment="1">
      <alignment horizontal="center" vertical="center"/>
    </xf>
    <xf numFmtId="187" fontId="2" fillId="67" borderId="54" xfId="2" applyNumberFormat="1" applyFont="1" applyFill="1" applyBorder="1" applyAlignment="1">
      <alignment wrapText="1"/>
    </xf>
    <xf numFmtId="187" fontId="71" fillId="68" borderId="85" xfId="1" applyNumberFormat="1" applyFont="1" applyFill="1" applyBorder="1" applyAlignment="1">
      <alignment horizontal="center" vertical="center"/>
    </xf>
    <xf numFmtId="187" fontId="71" fillId="68" borderId="86" xfId="1" applyNumberFormat="1" applyFont="1" applyFill="1" applyBorder="1" applyAlignment="1">
      <alignment horizontal="center" vertical="center"/>
    </xf>
    <xf numFmtId="187" fontId="71" fillId="67" borderId="69" xfId="1" applyNumberFormat="1" applyFont="1" applyFill="1" applyBorder="1" applyAlignment="1">
      <alignment horizontal="center" vertical="center"/>
    </xf>
    <xf numFmtId="187" fontId="71" fillId="67" borderId="2" xfId="1" applyNumberFormat="1" applyFont="1" applyFill="1" applyBorder="1" applyAlignment="1">
      <alignment horizontal="center" vertical="center"/>
    </xf>
    <xf numFmtId="187" fontId="71" fillId="68" borderId="65" xfId="1" applyNumberFormat="1" applyFont="1" applyFill="1" applyBorder="1" applyAlignment="1">
      <alignment horizontal="center" vertical="center"/>
    </xf>
    <xf numFmtId="0" fontId="80" fillId="0" borderId="0" xfId="2" applyFont="1" applyBorder="1" applyAlignment="1">
      <alignment horizontal="center" vertical="center"/>
    </xf>
    <xf numFmtId="0" fontId="102" fillId="68" borderId="61" xfId="2" applyFont="1" applyFill="1" applyBorder="1" applyAlignment="1">
      <alignment horizontal="center" vertical="center"/>
    </xf>
    <xf numFmtId="0" fontId="102" fillId="68" borderId="35" xfId="2" applyFont="1" applyFill="1" applyBorder="1" applyAlignment="1">
      <alignment vertical="center" wrapText="1"/>
    </xf>
    <xf numFmtId="0" fontId="73" fillId="67" borderId="0" xfId="0" applyFont="1" applyFill="1" applyBorder="1" applyAlignment="1">
      <alignment horizontal="center" vertical="center"/>
    </xf>
    <xf numFmtId="0" fontId="108" fillId="67" borderId="1" xfId="4908" applyFont="1" applyFill="1" applyBorder="1" applyAlignment="1">
      <alignment vertical="center" wrapText="1"/>
    </xf>
    <xf numFmtId="0" fontId="108" fillId="67" borderId="11" xfId="0" applyFont="1" applyFill="1" applyBorder="1" applyAlignment="1">
      <alignment horizontal="left" vertical="top" wrapText="1"/>
    </xf>
    <xf numFmtId="0" fontId="10" fillId="67" borderId="34" xfId="0" applyFont="1" applyFill="1" applyBorder="1" applyAlignment="1">
      <alignment vertical="center" wrapText="1"/>
    </xf>
    <xf numFmtId="0" fontId="10" fillId="67" borderId="35" xfId="4908" applyFont="1" applyFill="1" applyBorder="1" applyAlignment="1">
      <alignment vertical="center" wrapText="1"/>
    </xf>
    <xf numFmtId="0" fontId="10" fillId="67" borderId="2" xfId="4908" applyFont="1" applyFill="1" applyBorder="1" applyAlignment="1">
      <alignment vertical="center" wrapText="1"/>
    </xf>
    <xf numFmtId="0" fontId="10" fillId="67" borderId="2" xfId="4908" applyFont="1" applyFill="1" applyBorder="1" applyAlignment="1">
      <alignment horizontal="center" vertical="center" wrapText="1"/>
    </xf>
    <xf numFmtId="2" fontId="10" fillId="67" borderId="2" xfId="4908" applyNumberFormat="1" applyFont="1" applyFill="1" applyBorder="1" applyAlignment="1">
      <alignment horizontal="center" vertical="center" wrapText="1"/>
    </xf>
    <xf numFmtId="187" fontId="71" fillId="78" borderId="38" xfId="2" applyNumberFormat="1" applyFont="1" applyFill="1" applyBorder="1" applyAlignment="1">
      <alignment horizontal="center" vertical="center"/>
    </xf>
    <xf numFmtId="187" fontId="71" fillId="78" borderId="38" xfId="1" applyNumberFormat="1" applyFont="1" applyFill="1" applyBorder="1" applyAlignment="1">
      <alignment horizontal="center" vertical="center"/>
    </xf>
    <xf numFmtId="187" fontId="109" fillId="78" borderId="38" xfId="1" applyNumberFormat="1" applyFont="1" applyFill="1" applyBorder="1" applyAlignment="1">
      <alignment horizontal="center" vertical="center"/>
    </xf>
    <xf numFmtId="187" fontId="2" fillId="78" borderId="38" xfId="2" applyNumberFormat="1" applyFont="1" applyFill="1" applyBorder="1" applyAlignment="1">
      <alignment wrapText="1"/>
    </xf>
    <xf numFmtId="187" fontId="71" fillId="78" borderId="71" xfId="1" applyNumberFormat="1" applyFont="1" applyFill="1" applyBorder="1" applyAlignment="1">
      <alignment horizontal="center" vertical="center"/>
    </xf>
    <xf numFmtId="0" fontId="81" fillId="67" borderId="0" xfId="0" applyFont="1" applyFill="1"/>
    <xf numFmtId="0" fontId="74" fillId="67" borderId="1" xfId="0" applyFont="1" applyFill="1" applyBorder="1" applyAlignment="1">
      <alignment horizontal="center"/>
    </xf>
    <xf numFmtId="0" fontId="0" fillId="67" borderId="1" xfId="0" applyFill="1" applyBorder="1"/>
    <xf numFmtId="17" fontId="74" fillId="72" borderId="0" xfId="0" applyNumberFormat="1" applyFont="1" applyFill="1"/>
    <xf numFmtId="187" fontId="71" fillId="78" borderId="1" xfId="1" applyNumberFormat="1" applyFont="1" applyFill="1" applyBorder="1" applyAlignment="1">
      <alignment horizontal="center" vertical="center"/>
    </xf>
    <xf numFmtId="187" fontId="0" fillId="0" borderId="0" xfId="0" applyNumberFormat="1"/>
    <xf numFmtId="0" fontId="72" fillId="0" borderId="93" xfId="2" applyFont="1" applyBorder="1" applyAlignment="1">
      <alignment horizontal="center" vertical="center"/>
    </xf>
    <xf numFmtId="187" fontId="70" fillId="67" borderId="0" xfId="2" applyNumberFormat="1" applyFont="1" applyFill="1" applyAlignment="1">
      <alignment horizontal="center" vertical="center"/>
    </xf>
    <xf numFmtId="187" fontId="68" fillId="0" borderId="0" xfId="2" applyNumberFormat="1" applyFont="1" applyBorder="1" applyAlignment="1">
      <alignment horizontal="center" vertical="center"/>
    </xf>
    <xf numFmtId="187" fontId="8" fillId="0" borderId="0" xfId="155" applyNumberFormat="1" applyFont="1" applyBorder="1" applyAlignment="1">
      <alignment horizontal="center" vertical="center" wrapText="1"/>
    </xf>
    <xf numFmtId="187" fontId="9" fillId="0" borderId="0" xfId="10" applyNumberFormat="1" applyFont="1" applyBorder="1" applyAlignment="1">
      <alignment horizontal="left" vertical="center" wrapText="1"/>
    </xf>
    <xf numFmtId="187" fontId="9" fillId="2" borderId="0" xfId="10" applyNumberFormat="1" applyFont="1" applyFill="1" applyBorder="1" applyAlignment="1">
      <alignment horizontal="left" vertical="center" wrapText="1"/>
    </xf>
    <xf numFmtId="187" fontId="5" fillId="0" borderId="0" xfId="2" applyNumberFormat="1" applyFont="1" applyBorder="1" applyAlignment="1">
      <alignment horizontal="center" vertical="center"/>
    </xf>
    <xf numFmtId="187" fontId="5" fillId="0" borderId="0" xfId="2" applyNumberFormat="1" applyFont="1" applyAlignment="1">
      <alignment horizontal="center" vertical="center"/>
    </xf>
    <xf numFmtId="44" fontId="70" fillId="67" borderId="35" xfId="1" applyFont="1" applyFill="1" applyBorder="1" applyAlignment="1">
      <alignment horizontal="center" vertical="center"/>
    </xf>
    <xf numFmtId="0" fontId="103" fillId="68" borderId="94" xfId="0" applyFont="1" applyFill="1" applyBorder="1" applyAlignment="1">
      <alignment horizontal="center" vertical="center"/>
    </xf>
    <xf numFmtId="0" fontId="10" fillId="0" borderId="0" xfId="0" applyFont="1" applyBorder="1" applyAlignment="1">
      <alignment horizontal="left" vertical="center" wrapText="1" indent="1"/>
    </xf>
    <xf numFmtId="0" fontId="68" fillId="67" borderId="94" xfId="0" applyFont="1" applyFill="1" applyBorder="1" applyAlignment="1">
      <alignment horizontal="center" vertical="center"/>
    </xf>
    <xf numFmtId="187" fontId="110" fillId="73" borderId="0" xfId="0" applyNumberFormat="1" applyFont="1" applyFill="1"/>
    <xf numFmtId="0" fontId="5" fillId="0" borderId="0" xfId="0" applyFont="1"/>
    <xf numFmtId="187" fontId="110" fillId="0" borderId="0" xfId="0" applyNumberFormat="1" applyFont="1"/>
    <xf numFmtId="187" fontId="0" fillId="67" borderId="0" xfId="0" applyNumberFormat="1" applyFill="1"/>
    <xf numFmtId="187" fontId="110" fillId="67" borderId="0" xfId="0" applyNumberFormat="1" applyFont="1" applyFill="1"/>
    <xf numFmtId="44" fontId="110" fillId="0" borderId="0" xfId="1" applyFont="1"/>
    <xf numFmtId="2" fontId="71" fillId="67" borderId="1" xfId="5869" applyNumberFormat="1" applyFont="1" applyFill="1" applyBorder="1" applyAlignment="1">
      <alignment horizontal="center" vertical="center"/>
    </xf>
    <xf numFmtId="2" fontId="70" fillId="67" borderId="0" xfId="2" applyNumberFormat="1" applyFont="1" applyFill="1" applyAlignment="1">
      <alignment horizontal="center" vertical="center"/>
    </xf>
    <xf numFmtId="187" fontId="71" fillId="78" borderId="1" xfId="2" applyNumberFormat="1" applyFont="1" applyFill="1" applyBorder="1" applyAlignment="1">
      <alignment horizontal="center" vertical="center"/>
    </xf>
    <xf numFmtId="0" fontId="10" fillId="67" borderId="2" xfId="0" applyFont="1" applyFill="1" applyBorder="1" applyAlignment="1">
      <alignment vertical="center" wrapText="1"/>
    </xf>
    <xf numFmtId="44" fontId="70" fillId="67" borderId="2" xfId="1" applyFont="1" applyFill="1" applyBorder="1" applyAlignment="1">
      <alignment horizontal="center" vertical="center"/>
    </xf>
    <xf numFmtId="0" fontId="68" fillId="67" borderId="91" xfId="0" applyFont="1" applyFill="1" applyBorder="1" applyAlignment="1">
      <alignment horizontal="center" vertical="center"/>
    </xf>
    <xf numFmtId="0" fontId="10" fillId="67" borderId="51" xfId="0" applyFont="1" applyFill="1" applyBorder="1" applyAlignment="1">
      <alignment vertical="center" wrapText="1"/>
    </xf>
    <xf numFmtId="0" fontId="10" fillId="67" borderId="51" xfId="2" applyFont="1" applyFill="1" applyBorder="1" applyAlignment="1">
      <alignment horizontal="center" vertical="center" wrapText="1"/>
    </xf>
    <xf numFmtId="0" fontId="68" fillId="67" borderId="51" xfId="0" applyFont="1" applyFill="1" applyBorder="1" applyAlignment="1">
      <alignment horizontal="center" vertical="center"/>
    </xf>
    <xf numFmtId="171" fontId="68" fillId="67" borderId="51" xfId="1652" applyFont="1" applyFill="1" applyBorder="1" applyAlignment="1">
      <alignment horizontal="center" vertical="center"/>
    </xf>
    <xf numFmtId="4" fontId="10" fillId="67" borderId="51" xfId="1" applyNumberFormat="1" applyFont="1" applyFill="1" applyBorder="1" applyAlignment="1">
      <alignment horizontal="center" vertical="center"/>
    </xf>
    <xf numFmtId="10" fontId="10" fillId="67" borderId="51" xfId="155" applyNumberFormat="1" applyFont="1" applyFill="1" applyBorder="1" applyAlignment="1">
      <alignment horizontal="center" vertical="center"/>
    </xf>
    <xf numFmtId="44" fontId="70" fillId="67" borderId="51" xfId="1" applyFont="1" applyFill="1" applyBorder="1" applyAlignment="1">
      <alignment horizontal="center" vertical="center"/>
    </xf>
    <xf numFmtId="187" fontId="71" fillId="78" borderId="51" xfId="1" applyNumberFormat="1" applyFont="1" applyFill="1" applyBorder="1" applyAlignment="1">
      <alignment horizontal="center" vertical="center"/>
    </xf>
    <xf numFmtId="2" fontId="71" fillId="67" borderId="54" xfId="5869" applyNumberFormat="1" applyFont="1" applyFill="1" applyBorder="1" applyAlignment="1">
      <alignment horizontal="center" vertical="center"/>
    </xf>
    <xf numFmtId="187" fontId="71" fillId="78" borderId="2" xfId="1" applyNumberFormat="1" applyFont="1" applyFill="1" applyBorder="1" applyAlignment="1">
      <alignment horizontal="center" vertical="center"/>
    </xf>
    <xf numFmtId="2" fontId="71" fillId="67" borderId="2" xfId="5869" applyNumberFormat="1" applyFont="1" applyFill="1" applyBorder="1" applyAlignment="1">
      <alignment horizontal="center" vertical="center"/>
    </xf>
    <xf numFmtId="4" fontId="102" fillId="68" borderId="65" xfId="2" applyNumberFormat="1" applyFont="1" applyFill="1" applyBorder="1" applyAlignment="1">
      <alignment vertical="center"/>
    </xf>
    <xf numFmtId="44" fontId="70" fillId="68" borderId="65" xfId="1" applyFont="1" applyFill="1" applyBorder="1" applyAlignment="1">
      <alignment horizontal="center" vertical="center"/>
    </xf>
    <xf numFmtId="187" fontId="70" fillId="68" borderId="96" xfId="1" applyNumberFormat="1" applyFont="1" applyFill="1" applyBorder="1" applyAlignment="1">
      <alignment horizontal="center" vertical="center"/>
    </xf>
    <xf numFmtId="187" fontId="71" fillId="78" borderId="77" xfId="1" applyNumberFormat="1" applyFont="1" applyFill="1" applyBorder="1" applyAlignment="1">
      <alignment horizontal="center" vertical="center"/>
    </xf>
    <xf numFmtId="187" fontId="71" fillId="67" borderId="10" xfId="2" applyNumberFormat="1" applyFont="1" applyFill="1" applyBorder="1" applyAlignment="1">
      <alignment horizontal="center" vertical="center"/>
    </xf>
    <xf numFmtId="187" fontId="71" fillId="78" borderId="9" xfId="2" applyNumberFormat="1" applyFont="1" applyFill="1" applyBorder="1" applyAlignment="1">
      <alignment horizontal="center" vertical="center"/>
    </xf>
    <xf numFmtId="187" fontId="2" fillId="67" borderId="9" xfId="2" applyNumberFormat="1" applyFont="1" applyFill="1" applyBorder="1" applyAlignment="1">
      <alignment wrapText="1"/>
    </xf>
    <xf numFmtId="187" fontId="71" fillId="78" borderId="52" xfId="1" applyNumberFormat="1" applyFont="1" applyFill="1" applyBorder="1" applyAlignment="1">
      <alignment horizontal="center" vertical="center"/>
    </xf>
    <xf numFmtId="2" fontId="71" fillId="67" borderId="37" xfId="5869" applyNumberFormat="1" applyFont="1" applyFill="1" applyBorder="1" applyAlignment="1">
      <alignment horizontal="center" vertical="center"/>
    </xf>
    <xf numFmtId="187" fontId="71" fillId="68" borderId="98" xfId="1" applyNumberFormat="1" applyFont="1" applyFill="1" applyBorder="1" applyAlignment="1">
      <alignment horizontal="center" vertical="center"/>
    </xf>
    <xf numFmtId="187" fontId="70" fillId="68" borderId="1" xfId="1" applyNumberFormat="1" applyFont="1" applyFill="1" applyBorder="1" applyAlignment="1">
      <alignment horizontal="center" vertical="center"/>
    </xf>
    <xf numFmtId="2" fontId="112" fillId="0" borderId="0" xfId="0" applyNumberFormat="1" applyFont="1"/>
    <xf numFmtId="2" fontId="0" fillId="67" borderId="0" xfId="0" applyNumberFormat="1" applyFill="1"/>
    <xf numFmtId="0" fontId="113" fillId="0" borderId="0" xfId="0" applyFont="1"/>
    <xf numFmtId="0" fontId="113" fillId="67" borderId="0" xfId="0" applyFont="1" applyFill="1"/>
    <xf numFmtId="187" fontId="71" fillId="67" borderId="53" xfId="2" applyNumberFormat="1" applyFont="1" applyFill="1" applyBorder="1" applyAlignment="1">
      <alignment horizontal="center" vertical="center"/>
    </xf>
    <xf numFmtId="2" fontId="71" fillId="67" borderId="53" xfId="1" applyNumberFormat="1" applyFont="1" applyFill="1" applyBorder="1" applyAlignment="1">
      <alignment horizontal="center" vertical="center"/>
    </xf>
    <xf numFmtId="2" fontId="71" fillId="67" borderId="54" xfId="1" applyNumberFormat="1" applyFont="1" applyFill="1" applyBorder="1" applyAlignment="1">
      <alignment horizontal="center" vertical="center"/>
    </xf>
    <xf numFmtId="187" fontId="70" fillId="68" borderId="53" xfId="1" applyNumberFormat="1" applyFont="1" applyFill="1" applyBorder="1" applyAlignment="1">
      <alignment horizontal="center" vertical="center"/>
    </xf>
    <xf numFmtId="187" fontId="70" fillId="68" borderId="54" xfId="1" applyNumberFormat="1" applyFont="1" applyFill="1" applyBorder="1" applyAlignment="1">
      <alignment horizontal="center" vertical="center"/>
    </xf>
    <xf numFmtId="187" fontId="71" fillId="67" borderId="53" xfId="1" applyNumberFormat="1" applyFont="1" applyFill="1" applyBorder="1" applyAlignment="1">
      <alignment horizontal="center" vertical="center"/>
    </xf>
    <xf numFmtId="187" fontId="71" fillId="78" borderId="53" xfId="2" applyNumberFormat="1" applyFont="1" applyFill="1" applyBorder="1" applyAlignment="1">
      <alignment horizontal="center" vertical="center"/>
    </xf>
    <xf numFmtId="187" fontId="71" fillId="78" borderId="54" xfId="2" applyNumberFormat="1" applyFont="1" applyFill="1" applyBorder="1" applyAlignment="1">
      <alignment horizontal="center" vertical="center"/>
    </xf>
    <xf numFmtId="187" fontId="109" fillId="67" borderId="53" xfId="1" applyNumberFormat="1" applyFont="1" applyFill="1" applyBorder="1" applyAlignment="1">
      <alignment horizontal="center" vertical="center"/>
    </xf>
    <xf numFmtId="187" fontId="2" fillId="67" borderId="53" xfId="2" applyNumberFormat="1" applyFont="1" applyFill="1" applyBorder="1" applyAlignment="1">
      <alignment wrapText="1"/>
    </xf>
    <xf numFmtId="187" fontId="71" fillId="78" borderId="53" xfId="1" applyNumberFormat="1" applyFont="1" applyFill="1" applyBorder="1" applyAlignment="1">
      <alignment horizontal="center" vertical="center"/>
    </xf>
    <xf numFmtId="187" fontId="71" fillId="78" borderId="54" xfId="1" applyNumberFormat="1" applyFont="1" applyFill="1" applyBorder="1" applyAlignment="1">
      <alignment horizontal="center" vertical="center"/>
    </xf>
    <xf numFmtId="2" fontId="71" fillId="67" borderId="53" xfId="5869" applyNumberFormat="1" applyFont="1" applyFill="1" applyBorder="1" applyAlignment="1">
      <alignment horizontal="center" vertical="center"/>
    </xf>
    <xf numFmtId="187" fontId="71" fillId="68" borderId="93" xfId="1" applyNumberFormat="1" applyFont="1" applyFill="1" applyBorder="1" applyAlignment="1">
      <alignment horizontal="center" vertical="center"/>
    </xf>
    <xf numFmtId="187" fontId="70" fillId="67" borderId="53" xfId="2" applyNumberFormat="1" applyFont="1" applyFill="1" applyBorder="1" applyAlignment="1">
      <alignment horizontal="center" vertical="center"/>
    </xf>
    <xf numFmtId="187" fontId="70" fillId="67" borderId="11" xfId="2" applyNumberFormat="1" applyFont="1" applyFill="1" applyBorder="1" applyAlignment="1">
      <alignment horizontal="center" vertical="center"/>
    </xf>
    <xf numFmtId="187" fontId="70" fillId="67" borderId="39" xfId="2" applyNumberFormat="1" applyFont="1" applyFill="1" applyBorder="1" applyAlignment="1">
      <alignment horizontal="center" vertical="center"/>
    </xf>
    <xf numFmtId="187" fontId="70" fillId="67" borderId="54" xfId="2" applyNumberFormat="1" applyFont="1" applyFill="1" applyBorder="1" applyAlignment="1">
      <alignment horizontal="center" vertical="center"/>
    </xf>
    <xf numFmtId="0" fontId="0" fillId="0" borderId="0" xfId="0" applyAlignment="1">
      <alignment vertical="top"/>
    </xf>
    <xf numFmtId="0" fontId="81" fillId="0" borderId="0" xfId="0" applyFont="1" applyAlignment="1">
      <alignment vertical="top"/>
    </xf>
    <xf numFmtId="0" fontId="0" fillId="0" borderId="0" xfId="0" applyAlignment="1">
      <alignment horizontal="left" vertical="top"/>
    </xf>
    <xf numFmtId="0" fontId="96" fillId="0" borderId="0" xfId="0" applyFont="1" applyAlignment="1">
      <alignment horizontal="left" vertical="top"/>
    </xf>
    <xf numFmtId="0" fontId="10" fillId="67" borderId="53" xfId="0" applyFont="1" applyFill="1" applyBorder="1" applyAlignment="1">
      <alignment horizontal="center" vertical="center"/>
    </xf>
    <xf numFmtId="0" fontId="10" fillId="0" borderId="1" xfId="4908" applyFont="1" applyBorder="1" applyAlignment="1">
      <alignment vertical="center" wrapText="1"/>
    </xf>
    <xf numFmtId="0" fontId="108" fillId="0" borderId="1" xfId="0" applyFont="1" applyBorder="1" applyAlignment="1">
      <alignment horizontal="left" vertical="top" wrapText="1"/>
    </xf>
    <xf numFmtId="0" fontId="10" fillId="67" borderId="1" xfId="4908" applyFont="1" applyFill="1" applyBorder="1" applyAlignment="1">
      <alignment horizontal="center" vertical="center"/>
    </xf>
    <xf numFmtId="171" fontId="68" fillId="69" borderId="1" xfId="1652" applyFont="1" applyFill="1" applyBorder="1" applyAlignment="1">
      <alignment horizontal="center" vertical="center"/>
    </xf>
    <xf numFmtId="171" fontId="10" fillId="67" borderId="1" xfId="1652" applyFont="1" applyFill="1" applyBorder="1" applyAlignment="1">
      <alignment horizontal="center" vertical="center"/>
    </xf>
    <xf numFmtId="0" fontId="10" fillId="0" borderId="1" xfId="4908" applyFont="1" applyBorder="1" applyAlignment="1">
      <alignment horizontal="center" vertical="center"/>
    </xf>
    <xf numFmtId="0" fontId="106" fillId="0" borderId="1" xfId="0" applyFont="1" applyBorder="1" applyAlignment="1">
      <alignment horizontal="center" vertical="center"/>
    </xf>
    <xf numFmtId="0" fontId="10" fillId="0" borderId="1" xfId="4908" applyFont="1" applyBorder="1" applyAlignment="1">
      <alignment horizontal="center" vertical="center" wrapText="1"/>
    </xf>
    <xf numFmtId="2" fontId="10" fillId="0" borderId="1" xfId="4908" applyNumberFormat="1" applyFont="1" applyBorder="1" applyAlignment="1">
      <alignment horizontal="center" vertical="center" wrapText="1"/>
    </xf>
    <xf numFmtId="0" fontId="108" fillId="67" borderId="1" xfId="0" applyFont="1" applyFill="1" applyBorder="1" applyAlignment="1">
      <alignment horizontal="left" vertical="top" wrapText="1"/>
    </xf>
    <xf numFmtId="0" fontId="81" fillId="67" borderId="1" xfId="1654" applyFont="1" applyFill="1" applyBorder="1" applyAlignment="1">
      <alignment vertical="center" wrapText="1"/>
    </xf>
    <xf numFmtId="0" fontId="10" fillId="67" borderId="1" xfId="0" applyFont="1" applyFill="1" applyBorder="1" applyAlignment="1">
      <alignment vertical="top" wrapText="1"/>
    </xf>
    <xf numFmtId="0" fontId="102" fillId="68" borderId="1" xfId="2" applyFont="1" applyFill="1" applyBorder="1" applyAlignment="1">
      <alignment horizontal="center" vertical="center" wrapText="1"/>
    </xf>
    <xf numFmtId="0" fontId="10" fillId="67" borderId="1" xfId="0" applyFont="1" applyFill="1" applyBorder="1" applyAlignment="1">
      <alignment horizontal="left" vertical="center" wrapText="1" indent="1"/>
    </xf>
    <xf numFmtId="0" fontId="10" fillId="67" borderId="1" xfId="0" applyFont="1" applyFill="1" applyBorder="1" applyAlignment="1">
      <alignment horizontal="left" vertical="center"/>
    </xf>
    <xf numFmtId="0" fontId="108" fillId="67" borderId="1" xfId="0" applyFont="1" applyFill="1" applyBorder="1" applyAlignment="1">
      <alignment horizontal="left" vertical="center" wrapText="1"/>
    </xf>
    <xf numFmtId="0" fontId="108" fillId="67" borderId="1" xfId="2" applyFont="1" applyFill="1" applyBorder="1" applyAlignment="1">
      <alignment horizontal="left" vertical="center" wrapText="1"/>
    </xf>
    <xf numFmtId="0" fontId="81" fillId="67" borderId="1" xfId="0" applyFont="1" applyFill="1" applyBorder="1" applyAlignment="1">
      <alignment horizontal="left" vertical="center" wrapText="1"/>
    </xf>
    <xf numFmtId="0" fontId="81" fillId="67" borderId="1" xfId="1654" applyFont="1" applyFill="1" applyBorder="1" applyAlignment="1">
      <alignment horizontal="left" vertical="center" wrapText="1"/>
    </xf>
    <xf numFmtId="0" fontId="108" fillId="67" borderId="1" xfId="4908" applyFont="1" applyFill="1" applyBorder="1" applyAlignment="1">
      <alignment horizontal="left" vertical="center" wrapText="1"/>
    </xf>
    <xf numFmtId="0" fontId="10" fillId="67" borderId="1" xfId="0" applyFont="1" applyFill="1" applyBorder="1" applyAlignment="1">
      <alignment horizontal="left" vertical="top" wrapText="1"/>
    </xf>
    <xf numFmtId="0" fontId="10" fillId="67" borderId="1" xfId="4908" applyFont="1" applyFill="1" applyBorder="1" applyAlignment="1">
      <alignment horizontal="left" vertical="center" wrapText="1"/>
    </xf>
    <xf numFmtId="0" fontId="73" fillId="67" borderId="1" xfId="0" applyFont="1" applyFill="1" applyBorder="1" applyAlignment="1">
      <alignment horizontal="center" vertical="center"/>
    </xf>
    <xf numFmtId="187" fontId="109" fillId="78" borderId="1" xfId="1" applyNumberFormat="1" applyFont="1" applyFill="1" applyBorder="1" applyAlignment="1">
      <alignment horizontal="center" vertical="center"/>
    </xf>
    <xf numFmtId="0" fontId="10" fillId="68" borderId="1" xfId="2" applyFont="1" applyFill="1" applyBorder="1" applyAlignment="1">
      <alignment horizontal="center" vertical="center" wrapText="1"/>
    </xf>
    <xf numFmtId="187" fontId="2" fillId="78" borderId="1" xfId="2" applyNumberFormat="1" applyFont="1" applyFill="1" applyBorder="1" applyAlignment="1">
      <alignment wrapText="1"/>
    </xf>
    <xf numFmtId="2" fontId="10" fillId="67" borderId="1" xfId="4908" applyNumberFormat="1" applyFont="1" applyFill="1" applyBorder="1" applyAlignment="1">
      <alignment horizontal="center" vertical="center" wrapText="1"/>
    </xf>
    <xf numFmtId="0" fontId="0" fillId="67" borderId="54" xfId="0" applyFill="1" applyBorder="1"/>
    <xf numFmtId="187" fontId="110" fillId="67" borderId="54" xfId="0" applyNumberFormat="1" applyFont="1" applyFill="1" applyBorder="1"/>
    <xf numFmtId="0" fontId="102" fillId="68" borderId="35" xfId="2" applyFont="1" applyFill="1" applyBorder="1" applyAlignment="1">
      <alignment vertical="center"/>
    </xf>
    <xf numFmtId="43" fontId="102" fillId="68" borderId="35" xfId="12" applyFont="1" applyFill="1" applyBorder="1" applyAlignment="1">
      <alignment horizontal="center" vertical="center"/>
    </xf>
    <xf numFmtId="4" fontId="102" fillId="68" borderId="35" xfId="1" applyNumberFormat="1" applyFont="1" applyFill="1" applyBorder="1" applyAlignment="1">
      <alignment horizontal="center" vertical="center"/>
    </xf>
    <xf numFmtId="10" fontId="102" fillId="68" borderId="35" xfId="155" applyNumberFormat="1" applyFont="1" applyFill="1" applyBorder="1" applyAlignment="1">
      <alignment horizontal="center" vertical="center"/>
    </xf>
    <xf numFmtId="4" fontId="102" fillId="68" borderId="35" xfId="1" applyNumberFormat="1" applyFont="1" applyFill="1" applyBorder="1" applyAlignment="1">
      <alignment vertical="center"/>
    </xf>
    <xf numFmtId="187" fontId="70" fillId="68" borderId="35" xfId="1" applyNumberFormat="1" applyFont="1" applyFill="1" applyBorder="1" applyAlignment="1">
      <alignment horizontal="center" vertical="center"/>
    </xf>
    <xf numFmtId="4" fontId="72" fillId="0" borderId="85" xfId="1" applyNumberFormat="1" applyFont="1" applyBorder="1" applyAlignment="1">
      <alignment horizontal="center" vertical="center"/>
    </xf>
    <xf numFmtId="10" fontId="72" fillId="0" borderId="85" xfId="155" applyNumberFormat="1" applyFont="1" applyBorder="1" applyAlignment="1">
      <alignment horizontal="center" vertical="center"/>
    </xf>
    <xf numFmtId="4" fontId="72" fillId="0" borderId="85" xfId="1" applyNumberFormat="1" applyFont="1" applyBorder="1" applyAlignment="1">
      <alignment vertical="center"/>
    </xf>
    <xf numFmtId="0" fontId="98" fillId="0" borderId="35" xfId="0" applyFont="1" applyBorder="1"/>
    <xf numFmtId="0" fontId="98" fillId="0" borderId="1" xfId="0" applyFont="1" applyBorder="1"/>
    <xf numFmtId="187" fontId="70" fillId="67" borderId="85" xfId="2" applyNumberFormat="1" applyFont="1" applyFill="1" applyBorder="1" applyAlignment="1">
      <alignment horizontal="center" vertical="center"/>
    </xf>
    <xf numFmtId="0" fontId="98" fillId="0" borderId="85" xfId="0" applyFont="1" applyBorder="1"/>
    <xf numFmtId="187" fontId="70" fillId="67" borderId="35" xfId="2" applyNumberFormat="1" applyFont="1" applyFill="1" applyBorder="1" applyAlignment="1">
      <alignment horizontal="center" vertical="center"/>
    </xf>
    <xf numFmtId="0" fontId="0" fillId="67" borderId="35" xfId="0" applyFill="1" applyBorder="1"/>
    <xf numFmtId="187" fontId="110" fillId="67" borderId="70" xfId="0" applyNumberFormat="1" applyFont="1" applyFill="1" applyBorder="1"/>
    <xf numFmtId="187" fontId="0" fillId="67" borderId="1" xfId="0" applyNumberFormat="1" applyFill="1" applyBorder="1"/>
    <xf numFmtId="187" fontId="70" fillId="67" borderId="1" xfId="2" applyNumberFormat="1" applyFont="1" applyFill="1" applyBorder="1" applyAlignment="1">
      <alignment horizontal="center" vertical="center"/>
    </xf>
    <xf numFmtId="187" fontId="70" fillId="67" borderId="1" xfId="1" applyNumberFormat="1" applyFont="1" applyFill="1" applyBorder="1" applyAlignment="1">
      <alignment horizontal="center" vertical="center"/>
    </xf>
    <xf numFmtId="44" fontId="110" fillId="67" borderId="54" xfId="1" applyFont="1" applyFill="1" applyBorder="1"/>
    <xf numFmtId="0" fontId="0" fillId="67" borderId="2" xfId="0" applyFill="1" applyBorder="1"/>
    <xf numFmtId="0" fontId="0" fillId="67" borderId="59" xfId="0" applyFill="1" applyBorder="1"/>
    <xf numFmtId="187" fontId="71" fillId="67" borderId="65" xfId="1" applyNumberFormat="1" applyFont="1" applyFill="1" applyBorder="1" applyAlignment="1">
      <alignment horizontal="center" vertical="center"/>
    </xf>
    <xf numFmtId="187" fontId="0" fillId="67" borderId="65" xfId="0" applyNumberFormat="1" applyFill="1" applyBorder="1"/>
    <xf numFmtId="187" fontId="72" fillId="67" borderId="66" xfId="0" applyNumberFormat="1" applyFont="1" applyFill="1" applyBorder="1"/>
    <xf numFmtId="4" fontId="79" fillId="0" borderId="98" xfId="2" applyNumberFormat="1" applyFont="1" applyBorder="1" applyAlignment="1">
      <alignment vertical="center" wrapText="1"/>
    </xf>
    <xf numFmtId="17" fontId="75" fillId="67" borderId="99" xfId="2" applyNumberFormat="1" applyFont="1" applyFill="1" applyBorder="1" applyAlignment="1">
      <alignment horizontal="right" vertical="center"/>
    </xf>
    <xf numFmtId="0" fontId="78" fillId="0" borderId="64" xfId="2" applyFont="1" applyBorder="1" applyAlignment="1">
      <alignment vertical="center"/>
    </xf>
    <xf numFmtId="0" fontId="78" fillId="0" borderId="98" xfId="2" applyFont="1" applyBorder="1" applyAlignment="1">
      <alignment vertical="center" wrapText="1"/>
    </xf>
    <xf numFmtId="10" fontId="75" fillId="67" borderId="99" xfId="2" applyNumberFormat="1" applyFont="1" applyFill="1" applyBorder="1" applyAlignment="1">
      <alignment vertical="center"/>
    </xf>
    <xf numFmtId="49" fontId="8" fillId="0" borderId="0" xfId="10" applyNumberFormat="1" applyFont="1" applyBorder="1" applyAlignment="1">
      <alignment horizontal="left" vertical="center"/>
    </xf>
    <xf numFmtId="49" fontId="8" fillId="0" borderId="0" xfId="10" applyNumberFormat="1" applyFont="1" applyBorder="1" applyAlignment="1">
      <alignment vertical="center"/>
    </xf>
    <xf numFmtId="49" fontId="8" fillId="0" borderId="83" xfId="10" applyNumberFormat="1" applyFont="1" applyBorder="1" applyAlignment="1">
      <alignment vertical="center"/>
    </xf>
    <xf numFmtId="0" fontId="116" fillId="67" borderId="0" xfId="2" applyFont="1" applyFill="1"/>
    <xf numFmtId="0" fontId="111" fillId="67" borderId="0" xfId="0" applyFont="1" applyFill="1"/>
    <xf numFmtId="0" fontId="111" fillId="0" borderId="0" xfId="0" applyFont="1"/>
    <xf numFmtId="10" fontId="116" fillId="67" borderId="0" xfId="155" applyNumberFormat="1" applyFont="1" applyFill="1" applyBorder="1" applyAlignment="1">
      <alignment vertical="center"/>
    </xf>
    <xf numFmtId="0" fontId="116" fillId="67" borderId="0" xfId="2" applyFont="1" applyFill="1" applyAlignment="1">
      <alignment vertical="center"/>
    </xf>
    <xf numFmtId="43" fontId="116" fillId="67" borderId="0" xfId="12" applyFont="1" applyFill="1" applyAlignment="1">
      <alignment horizontal="center" vertical="center"/>
    </xf>
    <xf numFmtId="49" fontId="8" fillId="0" borderId="26" xfId="10" applyNumberFormat="1" applyFont="1" applyBorder="1" applyAlignment="1">
      <alignment vertical="center"/>
    </xf>
    <xf numFmtId="0" fontId="117" fillId="0" borderId="0" xfId="2" applyFont="1"/>
    <xf numFmtId="188" fontId="70" fillId="67" borderId="54" xfId="5869" applyNumberFormat="1" applyFont="1" applyFill="1" applyBorder="1" applyAlignment="1">
      <alignment horizontal="center" vertical="center"/>
    </xf>
    <xf numFmtId="0" fontId="10" fillId="0" borderId="53" xfId="4908" applyFont="1" applyBorder="1" applyAlignment="1">
      <alignment horizontal="center" vertical="center"/>
    </xf>
    <xf numFmtId="0" fontId="102" fillId="67" borderId="93" xfId="2" applyFont="1" applyFill="1" applyBorder="1" applyAlignment="1">
      <alignment horizontal="center" vertical="center"/>
    </xf>
    <xf numFmtId="0" fontId="102" fillId="67" borderId="85" xfId="2" applyFont="1" applyFill="1" applyBorder="1" applyAlignment="1">
      <alignment horizontal="center" vertical="center"/>
    </xf>
    <xf numFmtId="4" fontId="102" fillId="67" borderId="85" xfId="2" applyNumberFormat="1" applyFont="1" applyFill="1" applyBorder="1" applyAlignment="1">
      <alignment horizontal="center" vertical="center"/>
    </xf>
    <xf numFmtId="188" fontId="70" fillId="67" borderId="86" xfId="2" applyNumberFormat="1" applyFont="1" applyFill="1" applyBorder="1" applyAlignment="1">
      <alignment horizontal="center" vertical="center"/>
    </xf>
    <xf numFmtId="0" fontId="72" fillId="0" borderId="85" xfId="2" applyFont="1" applyBorder="1" applyAlignment="1">
      <alignment horizontal="center" vertical="center" wrapText="1"/>
    </xf>
    <xf numFmtId="0" fontId="72" fillId="0" borderId="85" xfId="2" applyFont="1" applyBorder="1" applyAlignment="1">
      <alignment horizontal="center" vertical="center"/>
    </xf>
    <xf numFmtId="43" fontId="72" fillId="0" borderId="85" xfId="12" applyFont="1" applyBorder="1" applyAlignment="1">
      <alignment horizontal="center" vertical="center"/>
    </xf>
    <xf numFmtId="4" fontId="72" fillId="0" borderId="85" xfId="1" applyNumberFormat="1" applyFont="1" applyBorder="1" applyAlignment="1">
      <alignment horizontal="center" vertical="center" wrapText="1"/>
    </xf>
    <xf numFmtId="0" fontId="72" fillId="0" borderId="86" xfId="2" applyFont="1" applyBorder="1" applyAlignment="1">
      <alignment horizontal="center" vertical="center"/>
    </xf>
    <xf numFmtId="0" fontId="108" fillId="67" borderId="51" xfId="0" applyFont="1" applyFill="1" applyBorder="1" applyAlignment="1">
      <alignment vertical="center" wrapText="1"/>
    </xf>
    <xf numFmtId="188" fontId="70" fillId="67" borderId="92" xfId="5869" applyNumberFormat="1" applyFont="1" applyFill="1" applyBorder="1" applyAlignment="1">
      <alignment horizontal="center" vertical="center"/>
    </xf>
    <xf numFmtId="0" fontId="35" fillId="68" borderId="1" xfId="13" applyFont="1" applyFill="1" applyBorder="1" applyProtection="1">
      <protection locked="0"/>
    </xf>
    <xf numFmtId="0" fontId="35" fillId="68" borderId="1" xfId="13" applyFont="1" applyFill="1" applyBorder="1" applyAlignment="1" applyProtection="1">
      <alignment horizontal="left" vertical="center"/>
      <protection locked="0"/>
    </xf>
    <xf numFmtId="0" fontId="35" fillId="68" borderId="1" xfId="13" applyFont="1" applyFill="1" applyBorder="1" applyAlignment="1" applyProtection="1">
      <alignment vertical="center"/>
      <protection locked="0"/>
    </xf>
    <xf numFmtId="0" fontId="35" fillId="68" borderId="1" xfId="13" quotePrefix="1" applyFont="1" applyFill="1" applyBorder="1" applyAlignment="1" applyProtection="1">
      <alignment horizontal="center" vertical="center" wrapText="1"/>
      <protection locked="0"/>
    </xf>
    <xf numFmtId="0" fontId="35" fillId="68" borderId="53" xfId="13" applyFont="1" applyFill="1" applyBorder="1" applyProtection="1">
      <protection locked="0"/>
    </xf>
    <xf numFmtId="0" fontId="35" fillId="68" borderId="54" xfId="13" quotePrefix="1" applyFont="1" applyFill="1" applyBorder="1" applyAlignment="1" applyProtection="1">
      <alignment horizontal="center" vertical="center" wrapText="1"/>
      <protection locked="0"/>
    </xf>
    <xf numFmtId="0" fontId="6" fillId="67" borderId="54" xfId="13" applyFont="1" applyFill="1" applyBorder="1" applyAlignment="1" applyProtection="1">
      <alignment horizontal="center" vertical="center" wrapText="1"/>
      <protection locked="0"/>
    </xf>
    <xf numFmtId="44" fontId="6" fillId="67" borderId="54" xfId="14" applyFont="1" applyFill="1" applyBorder="1" applyAlignment="1" applyProtection="1">
      <alignment horizontal="center" vertical="center" wrapText="1"/>
      <protection locked="0"/>
    </xf>
    <xf numFmtId="8" fontId="6" fillId="67" borderId="85" xfId="14" applyNumberFormat="1" applyFont="1" applyFill="1" applyBorder="1" applyAlignment="1" applyProtection="1">
      <alignment horizontal="center" vertical="center" wrapText="1"/>
      <protection locked="0"/>
    </xf>
    <xf numFmtId="44" fontId="6" fillId="67" borderId="85" xfId="14" applyFont="1" applyFill="1" applyBorder="1" applyAlignment="1" applyProtection="1">
      <alignment horizontal="center" vertical="center" wrapText="1"/>
      <protection locked="0"/>
    </xf>
    <xf numFmtId="44" fontId="6" fillId="67" borderId="86" xfId="14" applyFont="1" applyFill="1" applyBorder="1" applyAlignment="1" applyProtection="1">
      <alignment horizontal="center" vertical="center" wrapText="1"/>
      <protection locked="0"/>
    </xf>
    <xf numFmtId="49" fontId="8" fillId="0" borderId="78" xfId="10" applyNumberFormat="1" applyFont="1" applyBorder="1" applyAlignment="1">
      <alignment vertical="center"/>
    </xf>
    <xf numFmtId="49" fontId="8" fillId="0" borderId="48" xfId="10" applyNumberFormat="1" applyFont="1" applyBorder="1" applyAlignment="1">
      <alignment vertical="center"/>
    </xf>
    <xf numFmtId="49" fontId="8" fillId="0" borderId="47" xfId="10" applyNumberFormat="1" applyFont="1" applyBorder="1" applyAlignment="1">
      <alignment vertical="center"/>
    </xf>
    <xf numFmtId="49" fontId="8" fillId="0" borderId="74" xfId="10" applyNumberFormat="1" applyFont="1" applyBorder="1" applyAlignment="1">
      <alignment vertical="center"/>
    </xf>
    <xf numFmtId="0" fontId="5" fillId="0" borderId="80" xfId="0" applyFont="1" applyBorder="1" applyAlignment="1">
      <alignment horizontal="center" vertical="center"/>
    </xf>
    <xf numFmtId="0" fontId="5" fillId="0" borderId="84" xfId="0" applyFont="1" applyBorder="1" applyAlignment="1">
      <alignment horizontal="center" vertical="center" wrapText="1"/>
    </xf>
    <xf numFmtId="0" fontId="5" fillId="0" borderId="84" xfId="0" applyFont="1" applyBorder="1" applyAlignment="1">
      <alignment horizontal="center" vertical="center"/>
    </xf>
    <xf numFmtId="0" fontId="5" fillId="0" borderId="84" xfId="0" applyFont="1" applyBorder="1" applyAlignment="1">
      <alignment vertical="center"/>
    </xf>
    <xf numFmtId="0" fontId="5" fillId="0" borderId="49" xfId="0" applyFont="1" applyBorder="1" applyAlignment="1">
      <alignment vertical="center"/>
    </xf>
    <xf numFmtId="0" fontId="5" fillId="0" borderId="0" xfId="2" applyFont="1" applyBorder="1" applyAlignment="1">
      <alignment horizontal="center" vertical="center" wrapText="1"/>
    </xf>
    <xf numFmtId="0" fontId="5" fillId="0" borderId="0" xfId="2" applyFont="1" applyBorder="1" applyAlignment="1">
      <alignment vertical="center" wrapText="1"/>
    </xf>
    <xf numFmtId="0" fontId="5" fillId="0" borderId="0" xfId="2" applyFont="1" applyBorder="1" applyAlignment="1">
      <alignment vertical="center"/>
    </xf>
    <xf numFmtId="0" fontId="0" fillId="0" borderId="0" xfId="0" applyBorder="1"/>
    <xf numFmtId="0" fontId="0" fillId="0" borderId="0" xfId="0" applyBorder="1" applyAlignment="1">
      <alignment horizontal="center" vertical="center"/>
    </xf>
    <xf numFmtId="4" fontId="0" fillId="0" borderId="0" xfId="0" applyNumberFormat="1" applyBorder="1"/>
    <xf numFmtId="0" fontId="102" fillId="67" borderId="0" xfId="2" applyFont="1" applyFill="1" applyBorder="1" applyAlignment="1">
      <alignment horizontal="center" vertical="center"/>
    </xf>
    <xf numFmtId="4" fontId="102" fillId="67" borderId="0" xfId="2" applyNumberFormat="1" applyFont="1" applyFill="1" applyBorder="1" applyAlignment="1">
      <alignment horizontal="center" vertical="center"/>
    </xf>
    <xf numFmtId="0" fontId="70" fillId="67" borderId="0" xfId="2" applyFont="1" applyFill="1" applyBorder="1" applyAlignment="1">
      <alignment horizontal="center" vertical="center"/>
    </xf>
    <xf numFmtId="0" fontId="68" fillId="0" borderId="0" xfId="2" applyFont="1" applyBorder="1"/>
    <xf numFmtId="165" fontId="9" fillId="0" borderId="0" xfId="10" applyNumberFormat="1" applyFont="1" applyBorder="1" applyAlignment="1">
      <alignment vertical="center" wrapText="1"/>
    </xf>
    <xf numFmtId="0" fontId="118" fillId="0" borderId="0" xfId="0" applyFont="1"/>
    <xf numFmtId="17" fontId="81" fillId="72" borderId="0" xfId="0" applyNumberFormat="1" applyFont="1" applyFill="1"/>
    <xf numFmtId="0" fontId="10" fillId="67" borderId="0" xfId="0" applyFont="1" applyFill="1" applyAlignment="1">
      <alignment horizontal="center" vertical="center"/>
    </xf>
    <xf numFmtId="0" fontId="81" fillId="67" borderId="0" xfId="0" applyFont="1" applyFill="1" applyAlignment="1">
      <alignment horizontal="center" vertical="center"/>
    </xf>
    <xf numFmtId="17" fontId="81" fillId="75" borderId="1" xfId="0" applyNumberFormat="1" applyFont="1" applyFill="1" applyBorder="1" applyAlignment="1">
      <alignment horizontal="center" vertical="center"/>
    </xf>
    <xf numFmtId="0" fontId="10" fillId="74" borderId="1" xfId="0" applyFont="1" applyFill="1" applyBorder="1" applyAlignment="1">
      <alignment horizontal="center"/>
    </xf>
    <xf numFmtId="0" fontId="10" fillId="74" borderId="1" xfId="0" applyFont="1" applyFill="1" applyBorder="1" applyAlignment="1">
      <alignment horizontal="center" vertical="center"/>
    </xf>
    <xf numFmtId="0" fontId="10" fillId="73" borderId="1" xfId="4908" applyFont="1" applyFill="1" applyBorder="1" applyAlignment="1">
      <alignment horizontal="center" vertical="center" wrapText="1"/>
    </xf>
    <xf numFmtId="0" fontId="81" fillId="73" borderId="1" xfId="156" applyFont="1" applyFill="1" applyBorder="1" applyAlignment="1">
      <alignment horizontal="center" vertical="center" wrapText="1"/>
    </xf>
    <xf numFmtId="0" fontId="10" fillId="73" borderId="1" xfId="156" applyFont="1" applyFill="1" applyBorder="1" applyAlignment="1">
      <alignment vertical="center" wrapText="1"/>
    </xf>
    <xf numFmtId="0" fontId="10" fillId="73" borderId="1" xfId="156" applyFont="1" applyFill="1" applyBorder="1" applyAlignment="1">
      <alignment horizontal="center" vertical="center" wrapText="1"/>
    </xf>
    <xf numFmtId="2" fontId="10" fillId="73" borderId="1" xfId="0" applyNumberFormat="1" applyFont="1" applyFill="1" applyBorder="1" applyAlignment="1">
      <alignment horizontal="center" vertical="center"/>
    </xf>
    <xf numFmtId="44" fontId="10" fillId="73" borderId="1" xfId="1" applyFont="1" applyFill="1" applyBorder="1" applyAlignment="1">
      <alignment horizontal="center" vertical="center"/>
    </xf>
    <xf numFmtId="0" fontId="10" fillId="74" borderId="1" xfId="4908" applyFont="1" applyFill="1" applyBorder="1" applyAlignment="1">
      <alignment horizontal="center" vertical="center" wrapText="1"/>
    </xf>
    <xf numFmtId="0" fontId="81" fillId="74" borderId="1" xfId="156" applyFont="1" applyFill="1" applyBorder="1" applyAlignment="1">
      <alignment horizontal="center" vertical="center" wrapText="1"/>
    </xf>
    <xf numFmtId="0" fontId="10" fillId="74" borderId="1" xfId="156" applyFont="1" applyFill="1" applyBorder="1" applyAlignment="1">
      <alignment vertical="center" wrapText="1"/>
    </xf>
    <xf numFmtId="0" fontId="10" fillId="74" borderId="1" xfId="156" applyFont="1" applyFill="1" applyBorder="1" applyAlignment="1">
      <alignment horizontal="center" vertical="center" wrapText="1"/>
    </xf>
    <xf numFmtId="2" fontId="10" fillId="74" borderId="1" xfId="0" applyNumberFormat="1" applyFont="1" applyFill="1" applyBorder="1" applyAlignment="1">
      <alignment horizontal="center" vertical="center"/>
    </xf>
    <xf numFmtId="44" fontId="10" fillId="74" borderId="1" xfId="1" applyFont="1" applyFill="1" applyBorder="1" applyAlignment="1">
      <alignment horizontal="center" vertical="center"/>
    </xf>
    <xf numFmtId="2" fontId="10" fillId="74" borderId="9" xfId="4908" applyNumberFormat="1" applyFont="1" applyFill="1" applyBorder="1" applyAlignment="1">
      <alignment horizontal="center" vertical="center" wrapText="1"/>
    </xf>
    <xf numFmtId="0" fontId="81" fillId="67" borderId="1" xfId="156" applyFont="1" applyFill="1" applyBorder="1" applyAlignment="1">
      <alignment horizontal="center" vertical="center" wrapText="1"/>
    </xf>
    <xf numFmtId="0" fontId="10" fillId="67" borderId="1" xfId="156" applyFont="1" applyFill="1" applyBorder="1" applyAlignment="1">
      <alignment vertical="center" wrapText="1"/>
    </xf>
    <xf numFmtId="183" fontId="10" fillId="67" borderId="9" xfId="4908" applyNumberFormat="1" applyFont="1" applyFill="1" applyBorder="1" applyAlignment="1">
      <alignment horizontal="center" vertical="center" wrapText="1"/>
    </xf>
    <xf numFmtId="0" fontId="10" fillId="67" borderId="1" xfId="5868" applyFont="1" applyFill="1" applyBorder="1" applyAlignment="1">
      <alignment horizontal="center" vertical="center"/>
    </xf>
    <xf numFmtId="44" fontId="10" fillId="67" borderId="1" xfId="1" applyFont="1" applyFill="1" applyBorder="1" applyAlignment="1">
      <alignment horizontal="center" vertical="center"/>
    </xf>
    <xf numFmtId="44" fontId="81" fillId="75" borderId="1" xfId="1" applyFont="1" applyFill="1" applyBorder="1" applyAlignment="1">
      <alignment horizontal="center" vertical="center"/>
    </xf>
    <xf numFmtId="0" fontId="72" fillId="0" borderId="98" xfId="2" applyFont="1" applyBorder="1" applyAlignment="1">
      <alignment horizontal="center" vertical="center" wrapText="1"/>
    </xf>
    <xf numFmtId="0" fontId="72" fillId="0" borderId="73" xfId="2" applyFont="1" applyBorder="1" applyAlignment="1">
      <alignment horizontal="center" vertical="center" wrapText="1"/>
    </xf>
    <xf numFmtId="0" fontId="72" fillId="0" borderId="87" xfId="2" applyFont="1" applyBorder="1" applyAlignment="1">
      <alignment horizontal="center" vertical="center" wrapText="1"/>
    </xf>
    <xf numFmtId="0" fontId="80" fillId="0" borderId="73" xfId="2" applyFont="1" applyBorder="1" applyAlignment="1">
      <alignment horizontal="center" vertical="center"/>
    </xf>
    <xf numFmtId="0" fontId="80" fillId="0" borderId="87" xfId="2" applyFont="1" applyBorder="1" applyAlignment="1">
      <alignment horizontal="center" vertical="center"/>
    </xf>
    <xf numFmtId="0" fontId="74" fillId="0" borderId="67" xfId="2" applyFont="1" applyBorder="1" applyAlignment="1">
      <alignment horizontal="center" vertical="center"/>
    </xf>
    <xf numFmtId="0" fontId="74" fillId="0" borderId="99" xfId="2" applyFont="1" applyBorder="1" applyAlignment="1">
      <alignment horizontal="center" vertical="center"/>
    </xf>
    <xf numFmtId="0" fontId="115" fillId="0" borderId="74" xfId="10" applyNumberFormat="1" applyFont="1" applyFill="1" applyBorder="1" applyAlignment="1">
      <alignment horizontal="left" vertical="top" wrapText="1"/>
    </xf>
    <xf numFmtId="0" fontId="115" fillId="0" borderId="0" xfId="10" applyNumberFormat="1" applyFont="1" applyFill="1" applyBorder="1" applyAlignment="1">
      <alignment horizontal="left" vertical="top" wrapText="1"/>
    </xf>
    <xf numFmtId="0" fontId="115" fillId="0" borderId="47" xfId="10" applyNumberFormat="1" applyFont="1" applyFill="1" applyBorder="1" applyAlignment="1">
      <alignment horizontal="left" vertical="top" wrapText="1"/>
    </xf>
    <xf numFmtId="49" fontId="115" fillId="0" borderId="74" xfId="10" applyNumberFormat="1" applyFont="1" applyFill="1" applyBorder="1" applyAlignment="1">
      <alignment horizontal="left" vertical="top" wrapText="1"/>
    </xf>
    <xf numFmtId="49" fontId="115" fillId="0" borderId="0" xfId="10" applyNumberFormat="1" applyFont="1" applyFill="1" applyBorder="1" applyAlignment="1">
      <alignment horizontal="left" vertical="top" wrapText="1"/>
    </xf>
    <xf numFmtId="49" fontId="115" fillId="0" borderId="47" xfId="10" applyNumberFormat="1" applyFont="1" applyFill="1" applyBorder="1" applyAlignment="1">
      <alignment horizontal="left" vertical="top" wrapText="1"/>
    </xf>
    <xf numFmtId="49" fontId="8" fillId="0" borderId="74" xfId="10" applyNumberFormat="1" applyFont="1" applyBorder="1" applyAlignment="1">
      <alignment horizontal="left" vertical="center"/>
    </xf>
    <xf numFmtId="49" fontId="8" fillId="0" borderId="0" xfId="10" applyNumberFormat="1" applyFont="1" applyBorder="1" applyAlignment="1">
      <alignment horizontal="left" vertical="center"/>
    </xf>
    <xf numFmtId="44" fontId="72" fillId="0" borderId="8" xfId="1" applyFont="1" applyBorder="1" applyAlignment="1">
      <alignment horizontal="center" vertical="center"/>
    </xf>
    <xf numFmtId="44" fontId="72" fillId="0" borderId="26" xfId="1" applyFont="1" applyBorder="1" applyAlignment="1">
      <alignment horizontal="center" vertical="center"/>
    </xf>
    <xf numFmtId="44" fontId="72" fillId="0" borderId="27" xfId="1" applyFont="1" applyBorder="1" applyAlignment="1">
      <alignment horizontal="center" vertical="center"/>
    </xf>
    <xf numFmtId="0" fontId="72" fillId="0" borderId="70" xfId="2" applyFont="1" applyBorder="1" applyAlignment="1">
      <alignment horizontal="center" vertical="center"/>
    </xf>
    <xf numFmtId="0" fontId="72" fillId="0" borderId="54" xfId="2" applyFont="1" applyBorder="1" applyAlignment="1">
      <alignment horizontal="center" vertical="center"/>
    </xf>
    <xf numFmtId="0" fontId="72" fillId="0" borderId="86" xfId="2" applyFont="1" applyBorder="1" applyAlignment="1">
      <alignment horizontal="center" vertical="center"/>
    </xf>
    <xf numFmtId="0" fontId="5" fillId="0" borderId="0" xfId="2" applyFont="1" applyBorder="1" applyAlignment="1">
      <alignment horizontal="center" vertical="center"/>
    </xf>
    <xf numFmtId="0" fontId="72" fillId="0" borderId="35" xfId="2" applyFont="1" applyBorder="1" applyAlignment="1">
      <alignment horizontal="center" vertical="center"/>
    </xf>
    <xf numFmtId="0" fontId="72" fillId="0" borderId="1" xfId="2" applyFont="1" applyBorder="1" applyAlignment="1">
      <alignment horizontal="center" vertical="center"/>
    </xf>
    <xf numFmtId="0" fontId="72" fillId="0" borderId="85" xfId="2" applyFont="1" applyBorder="1" applyAlignment="1">
      <alignment horizontal="center" vertical="center"/>
    </xf>
    <xf numFmtId="44" fontId="72" fillId="0" borderId="1" xfId="1" applyFont="1" applyBorder="1" applyAlignment="1">
      <alignment horizontal="center" vertical="center"/>
    </xf>
    <xf numFmtId="4" fontId="72" fillId="0" borderId="1" xfId="1" applyNumberFormat="1" applyFont="1" applyBorder="1" applyAlignment="1">
      <alignment horizontal="center" vertical="center" wrapText="1"/>
    </xf>
    <xf numFmtId="4" fontId="72" fillId="0" borderId="85" xfId="1" applyNumberFormat="1" applyFont="1" applyBorder="1" applyAlignment="1">
      <alignment horizontal="center" vertical="center" wrapText="1"/>
    </xf>
    <xf numFmtId="0" fontId="102" fillId="68" borderId="64" xfId="2" applyFont="1" applyFill="1" applyBorder="1" applyAlignment="1">
      <alignment horizontal="center" vertical="center"/>
    </xf>
    <xf numFmtId="0" fontId="102" fillId="68" borderId="65" xfId="2" applyFont="1" applyFill="1" applyBorder="1" applyAlignment="1">
      <alignment horizontal="center" vertical="center"/>
    </xf>
    <xf numFmtId="0" fontId="102" fillId="68" borderId="66" xfId="2" applyFont="1" applyFill="1" applyBorder="1" applyAlignment="1">
      <alignment horizontal="center" vertical="center"/>
    </xf>
    <xf numFmtId="0" fontId="72" fillId="0" borderId="61" xfId="2" applyFont="1" applyBorder="1" applyAlignment="1">
      <alignment horizontal="center" vertical="center"/>
    </xf>
    <xf numFmtId="0" fontId="72" fillId="0" borderId="53" xfId="2" applyFont="1" applyBorder="1" applyAlignment="1">
      <alignment horizontal="center" vertical="center"/>
    </xf>
    <xf numFmtId="0" fontId="72" fillId="0" borderId="93" xfId="2" applyFont="1" applyBorder="1" applyAlignment="1">
      <alignment horizontal="center" vertical="center"/>
    </xf>
    <xf numFmtId="0" fontId="72" fillId="0" borderId="35" xfId="2" applyFont="1" applyBorder="1" applyAlignment="1">
      <alignment horizontal="center" vertical="center" wrapText="1"/>
    </xf>
    <xf numFmtId="0" fontId="72" fillId="0" borderId="1" xfId="2" applyFont="1" applyBorder="1" applyAlignment="1">
      <alignment horizontal="center" vertical="center" wrapText="1"/>
    </xf>
    <xf numFmtId="0" fontId="72" fillId="0" borderId="85" xfId="2" applyFont="1" applyBorder="1" applyAlignment="1">
      <alignment horizontal="center" vertical="center" wrapText="1"/>
    </xf>
    <xf numFmtId="43" fontId="72" fillId="0" borderId="35" xfId="12" applyFont="1" applyBorder="1" applyAlignment="1">
      <alignment horizontal="center" vertical="center"/>
    </xf>
    <xf numFmtId="43" fontId="72" fillId="0" borderId="1" xfId="12" applyFont="1" applyBorder="1" applyAlignment="1">
      <alignment horizontal="center" vertical="center"/>
    </xf>
    <xf numFmtId="43" fontId="72" fillId="0" borderId="85" xfId="12" applyFont="1" applyBorder="1" applyAlignment="1">
      <alignment horizontal="center" vertical="center"/>
    </xf>
    <xf numFmtId="44" fontId="72" fillId="0" borderId="52" xfId="1" applyFont="1" applyBorder="1" applyAlignment="1">
      <alignment horizontal="center" vertical="center"/>
    </xf>
    <xf numFmtId="44" fontId="72" fillId="0" borderId="88" xfId="1" applyFont="1" applyBorder="1" applyAlignment="1">
      <alignment horizontal="center" vertical="center"/>
    </xf>
    <xf numFmtId="44" fontId="72" fillId="0" borderId="89" xfId="1" applyFont="1" applyBorder="1" applyAlignment="1">
      <alignment horizontal="center" vertical="center"/>
    </xf>
    <xf numFmtId="0" fontId="72" fillId="0" borderId="67" xfId="2" applyFont="1" applyBorder="1" applyAlignment="1">
      <alignment horizontal="center" vertical="center" wrapText="1"/>
    </xf>
    <xf numFmtId="0" fontId="72" fillId="0" borderId="99" xfId="2" applyFont="1" applyBorder="1" applyAlignment="1">
      <alignment horizontal="center" vertical="center" wrapText="1"/>
    </xf>
    <xf numFmtId="0" fontId="80" fillId="0" borderId="67" xfId="0" applyFont="1" applyBorder="1" applyAlignment="1">
      <alignment horizontal="center" vertical="center"/>
    </xf>
    <xf numFmtId="0" fontId="80" fillId="0" borderId="73" xfId="0" applyFont="1" applyBorder="1" applyAlignment="1">
      <alignment horizontal="center" vertical="center"/>
    </xf>
    <xf numFmtId="0" fontId="80" fillId="0" borderId="99" xfId="0" applyFont="1" applyBorder="1" applyAlignment="1">
      <alignment horizontal="center" vertical="center"/>
    </xf>
    <xf numFmtId="0" fontId="72" fillId="0" borderId="92" xfId="2" applyFont="1" applyBorder="1" applyAlignment="1">
      <alignment horizontal="center" vertical="center"/>
    </xf>
    <xf numFmtId="0" fontId="72" fillId="0" borderId="91" xfId="2" applyFont="1" applyBorder="1" applyAlignment="1">
      <alignment horizontal="center" vertical="center"/>
    </xf>
    <xf numFmtId="0" fontId="72" fillId="0" borderId="51" xfId="2" applyFont="1" applyBorder="1" applyAlignment="1">
      <alignment horizontal="center" vertical="center" wrapText="1"/>
    </xf>
    <xf numFmtId="0" fontId="72" fillId="0" borderId="51" xfId="2" applyFont="1" applyBorder="1" applyAlignment="1">
      <alignment horizontal="center" vertical="center"/>
    </xf>
    <xf numFmtId="43" fontId="72" fillId="0" borderId="51" xfId="12" applyFont="1" applyBorder="1" applyAlignment="1">
      <alignment horizontal="center" vertical="center"/>
    </xf>
    <xf numFmtId="0" fontId="5" fillId="0" borderId="26" xfId="2" applyFont="1" applyBorder="1" applyAlignment="1">
      <alignment horizontal="center" vertical="center"/>
    </xf>
    <xf numFmtId="0" fontId="5" fillId="0" borderId="27" xfId="2" applyFont="1" applyBorder="1" applyAlignment="1">
      <alignment horizontal="center" vertical="center"/>
    </xf>
    <xf numFmtId="0" fontId="102" fillId="68" borderId="67" xfId="2" applyFont="1" applyFill="1" applyBorder="1" applyAlignment="1">
      <alignment horizontal="center" vertical="center"/>
    </xf>
    <xf numFmtId="0" fontId="102" fillId="68" borderId="87" xfId="2" applyFont="1" applyFill="1" applyBorder="1" applyAlignment="1">
      <alignment horizontal="center" vertical="center"/>
    </xf>
    <xf numFmtId="0" fontId="72" fillId="0" borderId="76" xfId="2" applyFont="1" applyBorder="1" applyAlignment="1">
      <alignment horizontal="center" vertical="center"/>
    </xf>
    <xf numFmtId="0" fontId="72" fillId="0" borderId="72" xfId="2" applyFont="1" applyBorder="1" applyAlignment="1">
      <alignment horizontal="center" vertical="center"/>
    </xf>
    <xf numFmtId="0" fontId="72" fillId="0" borderId="82" xfId="2" applyFont="1" applyBorder="1" applyAlignment="1">
      <alignment horizontal="center" vertical="center"/>
    </xf>
    <xf numFmtId="0" fontId="72" fillId="0" borderId="79" xfId="2" applyFont="1" applyBorder="1" applyAlignment="1">
      <alignment horizontal="center" vertical="center"/>
    </xf>
    <xf numFmtId="0" fontId="72" fillId="0" borderId="62" xfId="2" applyFont="1" applyBorder="1" applyAlignment="1">
      <alignment horizontal="center" vertical="center"/>
    </xf>
    <xf numFmtId="0" fontId="72" fillId="0" borderId="81" xfId="2" applyFont="1" applyBorder="1" applyAlignment="1">
      <alignment horizontal="center" vertical="center"/>
    </xf>
    <xf numFmtId="0" fontId="9" fillId="2" borderId="7" xfId="10" applyFont="1" applyFill="1" applyBorder="1" applyAlignment="1">
      <alignment horizontal="left" vertical="center" wrapText="1"/>
    </xf>
    <xf numFmtId="0" fontId="9" fillId="2" borderId="0" xfId="10" applyFont="1" applyFill="1" applyAlignment="1">
      <alignment horizontal="left" vertical="center" wrapText="1"/>
    </xf>
    <xf numFmtId="0" fontId="9" fillId="2" borderId="25" xfId="10" applyFont="1" applyFill="1" applyBorder="1" applyAlignment="1">
      <alignment horizontal="left" vertical="center" wrapText="1"/>
    </xf>
    <xf numFmtId="0" fontId="9" fillId="0" borderId="7" xfId="10" applyFont="1" applyBorder="1" applyAlignment="1">
      <alignment horizontal="left" vertical="center" wrapText="1"/>
    </xf>
    <xf numFmtId="0" fontId="9" fillId="0" borderId="0" xfId="10" applyFont="1" applyAlignment="1">
      <alignment horizontal="left" vertical="center" wrapText="1"/>
    </xf>
    <xf numFmtId="0" fontId="9" fillId="0" borderId="25" xfId="10" applyFont="1" applyBorder="1" applyAlignment="1">
      <alignment horizontal="left" vertical="center" wrapText="1"/>
    </xf>
    <xf numFmtId="49" fontId="9" fillId="0" borderId="7" xfId="10" applyNumberFormat="1" applyFont="1" applyBorder="1" applyAlignment="1">
      <alignment horizontal="left" vertical="center" wrapText="1"/>
    </xf>
    <xf numFmtId="49" fontId="9" fillId="0" borderId="0" xfId="10" applyNumberFormat="1" applyFont="1" applyAlignment="1">
      <alignment horizontal="left" vertical="center" wrapText="1"/>
    </xf>
    <xf numFmtId="49" fontId="9" fillId="0" borderId="25" xfId="10" applyNumberFormat="1" applyFont="1" applyBorder="1" applyAlignment="1">
      <alignment horizontal="left" vertical="center" wrapText="1"/>
    </xf>
    <xf numFmtId="0" fontId="72" fillId="0" borderId="90" xfId="2" applyFont="1" applyBorder="1" applyAlignment="1">
      <alignment horizontal="center" vertical="center"/>
    </xf>
    <xf numFmtId="0" fontId="72" fillId="0" borderId="7" xfId="2" applyFont="1" applyBorder="1" applyAlignment="1">
      <alignment horizontal="center" vertical="center"/>
    </xf>
    <xf numFmtId="0" fontId="72" fillId="0" borderId="97" xfId="2" applyFont="1" applyBorder="1" applyAlignment="1">
      <alignment horizontal="center" vertical="center"/>
    </xf>
    <xf numFmtId="49" fontId="8" fillId="0" borderId="7" xfId="10" applyNumberFormat="1" applyFont="1" applyBorder="1" applyAlignment="1">
      <alignment horizontal="left" vertical="center"/>
    </xf>
    <xf numFmtId="49" fontId="8" fillId="0" borderId="0" xfId="10" applyNumberFormat="1" applyFont="1" applyAlignment="1">
      <alignment horizontal="left" vertical="center"/>
    </xf>
    <xf numFmtId="0" fontId="72" fillId="0" borderId="78" xfId="2" applyFont="1" applyBorder="1" applyAlignment="1">
      <alignment horizontal="center" vertical="center" wrapText="1"/>
    </xf>
    <xf numFmtId="0" fontId="72" fillId="0" borderId="83" xfId="2" applyFont="1" applyBorder="1" applyAlignment="1">
      <alignment horizontal="center" vertical="center" wrapText="1"/>
    </xf>
    <xf numFmtId="0" fontId="72" fillId="0" borderId="48" xfId="2" applyFont="1" applyBorder="1" applyAlignment="1">
      <alignment horizontal="center" vertical="center" wrapText="1"/>
    </xf>
    <xf numFmtId="0" fontId="72" fillId="0" borderId="80" xfId="2" applyFont="1" applyBorder="1" applyAlignment="1">
      <alignment horizontal="center" vertical="center" wrapText="1"/>
    </xf>
    <xf numFmtId="0" fontId="72" fillId="0" borderId="84" xfId="2" applyFont="1" applyBorder="1" applyAlignment="1">
      <alignment horizontal="center" vertical="center" wrapText="1"/>
    </xf>
    <xf numFmtId="0" fontId="72" fillId="0" borderId="49" xfId="2" applyFont="1" applyBorder="1" applyAlignment="1">
      <alignment horizontal="center" vertical="center" wrapText="1"/>
    </xf>
    <xf numFmtId="0" fontId="72" fillId="0" borderId="92" xfId="2" applyFont="1" applyBorder="1" applyAlignment="1">
      <alignment horizontal="center" vertical="center" wrapText="1"/>
    </xf>
    <xf numFmtId="0" fontId="72" fillId="0" borderId="54" xfId="2" applyFont="1" applyBorder="1" applyAlignment="1">
      <alignment horizontal="center" vertical="center" wrapText="1"/>
    </xf>
    <xf numFmtId="0" fontId="72" fillId="0" borderId="86" xfId="2" applyFont="1" applyBorder="1" applyAlignment="1">
      <alignment horizontal="center" vertical="center" wrapText="1"/>
    </xf>
    <xf numFmtId="0" fontId="72" fillId="0" borderId="89" xfId="2" applyFont="1" applyBorder="1" applyAlignment="1">
      <alignment horizontal="center" vertical="center"/>
    </xf>
    <xf numFmtId="0" fontId="72" fillId="0" borderId="11" xfId="2" applyFont="1" applyBorder="1" applyAlignment="1">
      <alignment horizontal="center" vertical="center"/>
    </xf>
    <xf numFmtId="0" fontId="72" fillId="0" borderId="52" xfId="2" applyFont="1" applyBorder="1" applyAlignment="1">
      <alignment horizontal="center" vertical="center"/>
    </xf>
    <xf numFmtId="0" fontId="72" fillId="0" borderId="9" xfId="2" applyFont="1" applyBorder="1" applyAlignment="1">
      <alignment horizontal="center" vertical="center"/>
    </xf>
    <xf numFmtId="187" fontId="72" fillId="67" borderId="78" xfId="2" applyNumberFormat="1" applyFont="1" applyFill="1" applyBorder="1" applyAlignment="1">
      <alignment horizontal="center" vertical="center"/>
    </xf>
    <xf numFmtId="187" fontId="72" fillId="67" borderId="74" xfId="2" applyNumberFormat="1" applyFont="1" applyFill="1" applyBorder="1" applyAlignment="1">
      <alignment horizontal="center" vertical="center"/>
    </xf>
    <xf numFmtId="187" fontId="72" fillId="67" borderId="80" xfId="2" applyNumberFormat="1" applyFont="1" applyFill="1" applyBorder="1" applyAlignment="1">
      <alignment horizontal="center" vertical="center"/>
    </xf>
    <xf numFmtId="0" fontId="75" fillId="0" borderId="78" xfId="0" applyFont="1" applyBorder="1" applyAlignment="1">
      <alignment horizontal="center" vertical="center" wrapText="1"/>
    </xf>
    <xf numFmtId="0" fontId="75" fillId="0" borderId="83" xfId="0" applyFont="1" applyBorder="1" applyAlignment="1">
      <alignment horizontal="center" vertical="center" wrapText="1"/>
    </xf>
    <xf numFmtId="0" fontId="75" fillId="0" borderId="48" xfId="0" applyFont="1" applyBorder="1" applyAlignment="1">
      <alignment horizontal="center" vertical="center" wrapText="1"/>
    </xf>
    <xf numFmtId="0" fontId="75" fillId="0" borderId="80" xfId="0" applyFont="1" applyBorder="1" applyAlignment="1">
      <alignment horizontal="center" vertical="center" wrapText="1"/>
    </xf>
    <xf numFmtId="0" fontId="75" fillId="0" borderId="84" xfId="0" applyFont="1" applyBorder="1" applyAlignment="1">
      <alignment horizontal="center" vertical="center" wrapText="1"/>
    </xf>
    <xf numFmtId="0" fontId="75" fillId="0" borderId="49" xfId="0" applyFont="1" applyBorder="1" applyAlignment="1">
      <alignment horizontal="center" vertical="center" wrapText="1"/>
    </xf>
    <xf numFmtId="0" fontId="72" fillId="0" borderId="79" xfId="0" applyFont="1" applyBorder="1" applyAlignment="1">
      <alignment horizontal="center" vertical="center"/>
    </xf>
    <xf numFmtId="0" fontId="72" fillId="0" borderId="62" xfId="0" applyFont="1" applyBorder="1" applyAlignment="1">
      <alignment horizontal="center" vertical="center"/>
    </xf>
    <xf numFmtId="0" fontId="72" fillId="0" borderId="81" xfId="0" applyFont="1" applyBorder="1" applyAlignment="1">
      <alignment horizontal="center" vertical="center"/>
    </xf>
    <xf numFmtId="0" fontId="102" fillId="79" borderId="1" xfId="0" applyFont="1" applyFill="1" applyBorder="1" applyAlignment="1">
      <alignment horizontal="left" vertical="center" wrapText="1"/>
    </xf>
    <xf numFmtId="0" fontId="102" fillId="79" borderId="53" xfId="0" applyFont="1" applyFill="1" applyBorder="1" applyAlignment="1">
      <alignment horizontal="center" vertical="center"/>
    </xf>
    <xf numFmtId="0" fontId="102" fillId="67" borderId="1" xfId="2" applyFont="1" applyFill="1" applyBorder="1" applyAlignment="1">
      <alignment horizontal="left" vertical="center" wrapText="1"/>
    </xf>
    <xf numFmtId="0" fontId="102" fillId="67" borderId="53" xfId="2" applyFont="1" applyFill="1" applyBorder="1" applyAlignment="1">
      <alignment horizontal="center" vertical="center"/>
    </xf>
    <xf numFmtId="0" fontId="103" fillId="67" borderId="1" xfId="0" applyFont="1" applyFill="1" applyBorder="1" applyAlignment="1">
      <alignment horizontal="left" vertical="center" wrapText="1"/>
    </xf>
    <xf numFmtId="0" fontId="103" fillId="67" borderId="53" xfId="0" applyFont="1" applyFill="1" applyBorder="1" applyAlignment="1">
      <alignment horizontal="center" vertical="center"/>
    </xf>
    <xf numFmtId="0" fontId="102" fillId="67" borderId="53" xfId="0" applyFont="1" applyFill="1" applyBorder="1" applyAlignment="1">
      <alignment horizontal="center" vertical="center"/>
    </xf>
    <xf numFmtId="0" fontId="9" fillId="2" borderId="0" xfId="10" applyFont="1" applyFill="1" applyBorder="1" applyAlignment="1">
      <alignment horizontal="left" vertical="center" wrapText="1"/>
    </xf>
    <xf numFmtId="0" fontId="9" fillId="0" borderId="0" xfId="10" applyFont="1" applyBorder="1" applyAlignment="1">
      <alignment horizontal="left" vertical="center" wrapText="1"/>
    </xf>
    <xf numFmtId="0" fontId="102" fillId="67" borderId="64" xfId="2" applyFont="1" applyFill="1" applyBorder="1" applyAlignment="1">
      <alignment horizontal="center" vertical="center"/>
    </xf>
    <xf numFmtId="0" fontId="102" fillId="67" borderId="65" xfId="2" applyFont="1" applyFill="1" applyBorder="1" applyAlignment="1">
      <alignment horizontal="center" vertical="center"/>
    </xf>
    <xf numFmtId="49" fontId="9" fillId="0" borderId="0" xfId="10" applyNumberFormat="1" applyFont="1" applyBorder="1" applyAlignment="1">
      <alignment horizontal="left" vertical="center" wrapText="1"/>
    </xf>
    <xf numFmtId="0" fontId="102" fillId="67" borderId="35" xfId="2" applyFont="1" applyFill="1" applyBorder="1" applyAlignment="1">
      <alignment horizontal="left" vertical="center" wrapText="1"/>
    </xf>
    <xf numFmtId="44" fontId="70" fillId="67" borderId="35" xfId="1" applyFont="1" applyFill="1" applyBorder="1" applyAlignment="1">
      <alignment horizontal="center" vertical="center"/>
    </xf>
    <xf numFmtId="44" fontId="70" fillId="67" borderId="1" xfId="1" applyFont="1" applyFill="1" applyBorder="1" applyAlignment="1">
      <alignment horizontal="center" vertical="center"/>
    </xf>
    <xf numFmtId="0" fontId="102" fillId="67" borderId="61" xfId="2" applyFont="1" applyFill="1" applyBorder="1" applyAlignment="1">
      <alignment horizontal="center" vertical="center"/>
    </xf>
    <xf numFmtId="44" fontId="72" fillId="0" borderId="35" xfId="1" applyFont="1" applyBorder="1" applyAlignment="1">
      <alignment horizontal="center" vertical="center"/>
    </xf>
    <xf numFmtId="187" fontId="72" fillId="67" borderId="35" xfId="2" applyNumberFormat="1" applyFont="1" applyFill="1" applyBorder="1" applyAlignment="1">
      <alignment horizontal="center" vertical="center"/>
    </xf>
    <xf numFmtId="187" fontId="72" fillId="67" borderId="1" xfId="2" applyNumberFormat="1" applyFont="1" applyFill="1" applyBorder="1" applyAlignment="1">
      <alignment horizontal="center" vertical="center"/>
    </xf>
    <xf numFmtId="187" fontId="72" fillId="67" borderId="85" xfId="2" applyNumberFormat="1" applyFont="1" applyFill="1" applyBorder="1" applyAlignment="1">
      <alignment horizontal="center" vertical="center"/>
    </xf>
    <xf numFmtId="0" fontId="6" fillId="67" borderId="2" xfId="13" applyFont="1" applyFill="1" applyBorder="1" applyAlignment="1" applyProtection="1">
      <alignment horizontal="center" vertical="center" wrapText="1"/>
      <protection locked="0"/>
    </xf>
    <xf numFmtId="0" fontId="6" fillId="67" borderId="35" xfId="13" applyFont="1" applyFill="1" applyBorder="1" applyAlignment="1" applyProtection="1">
      <alignment horizontal="center" vertical="center" wrapText="1"/>
      <protection locked="0"/>
    </xf>
    <xf numFmtId="0" fontId="80" fillId="67" borderId="78" xfId="13" applyFont="1" applyFill="1" applyBorder="1" applyAlignment="1" applyProtection="1">
      <alignment horizontal="center" vertical="center" wrapText="1"/>
      <protection locked="0"/>
    </xf>
    <xf numFmtId="0" fontId="80" fillId="67" borderId="83" xfId="13" applyFont="1" applyFill="1" applyBorder="1" applyAlignment="1" applyProtection="1">
      <alignment horizontal="center" vertical="center" wrapText="1"/>
      <protection locked="0"/>
    </xf>
    <xf numFmtId="0" fontId="80" fillId="67" borderId="48" xfId="13" applyFont="1" applyFill="1" applyBorder="1" applyAlignment="1" applyProtection="1">
      <alignment horizontal="center" vertical="center" wrapText="1"/>
      <protection locked="0"/>
    </xf>
    <xf numFmtId="0" fontId="80" fillId="67" borderId="75" xfId="13" applyFont="1" applyFill="1" applyBorder="1" applyAlignment="1" applyProtection="1">
      <alignment horizontal="center" vertical="center" wrapText="1"/>
      <protection locked="0"/>
    </xf>
    <xf numFmtId="0" fontId="80" fillId="67" borderId="26" xfId="13" applyFont="1" applyFill="1" applyBorder="1" applyAlignment="1" applyProtection="1">
      <alignment horizontal="center" vertical="center" wrapText="1"/>
      <protection locked="0"/>
    </xf>
    <xf numFmtId="0" fontId="80" fillId="67" borderId="50" xfId="13" applyFont="1" applyFill="1" applyBorder="1" applyAlignment="1" applyProtection="1">
      <alignment horizontal="center" vertical="center" wrapText="1"/>
      <protection locked="0"/>
    </xf>
    <xf numFmtId="0" fontId="6" fillId="67" borderId="53" xfId="13" applyFont="1" applyFill="1" applyBorder="1" applyAlignment="1" applyProtection="1">
      <alignment horizontal="center" vertical="center"/>
      <protection locked="0"/>
    </xf>
    <xf numFmtId="0" fontId="6" fillId="67" borderId="1" xfId="13" applyFont="1" applyFill="1" applyBorder="1" applyAlignment="1" applyProtection="1">
      <alignment horizontal="left" vertical="center" wrapText="1"/>
      <protection locked="0"/>
    </xf>
    <xf numFmtId="0" fontId="6" fillId="67" borderId="1" xfId="13" applyFont="1" applyFill="1" applyBorder="1" applyAlignment="1" applyProtection="1">
      <alignment horizontal="center" vertical="center" wrapText="1"/>
      <protection locked="0"/>
    </xf>
    <xf numFmtId="44" fontId="6" fillId="67" borderId="1" xfId="14" applyFont="1" applyFill="1" applyBorder="1" applyAlignment="1" applyProtection="1">
      <alignment horizontal="center" vertical="center"/>
      <protection locked="0"/>
    </xf>
    <xf numFmtId="8" fontId="6" fillId="67" borderId="2" xfId="14" applyNumberFormat="1" applyFont="1" applyFill="1" applyBorder="1" applyAlignment="1" applyProtection="1">
      <alignment horizontal="center" vertical="center"/>
      <protection locked="0"/>
    </xf>
    <xf numFmtId="44" fontId="6" fillId="67" borderId="35" xfId="14" applyFont="1" applyFill="1" applyBorder="1" applyAlignment="1" applyProtection="1">
      <alignment horizontal="center" vertical="center"/>
      <protection locked="0"/>
    </xf>
    <xf numFmtId="0" fontId="72" fillId="67" borderId="95" xfId="13" applyFont="1" applyFill="1" applyBorder="1" applyAlignment="1" applyProtection="1">
      <alignment horizontal="center" wrapText="1"/>
      <protection locked="0"/>
    </xf>
    <xf numFmtId="0" fontId="72" fillId="67" borderId="10" xfId="13" applyFont="1" applyFill="1" applyBorder="1" applyAlignment="1" applyProtection="1">
      <alignment horizontal="center" wrapText="1"/>
      <protection locked="0"/>
    </xf>
    <xf numFmtId="0" fontId="72" fillId="67" borderId="39" xfId="13" applyFont="1" applyFill="1" applyBorder="1" applyAlignment="1" applyProtection="1">
      <alignment horizontal="center" wrapText="1"/>
      <protection locked="0"/>
    </xf>
    <xf numFmtId="0" fontId="6" fillId="67" borderId="2" xfId="13" applyFont="1" applyFill="1" applyBorder="1" applyAlignment="1" applyProtection="1">
      <alignment horizontal="left" vertical="center" wrapText="1"/>
      <protection locked="0"/>
    </xf>
    <xf numFmtId="0" fontId="6" fillId="67" borderId="35" xfId="13" applyFont="1" applyFill="1" applyBorder="1" applyAlignment="1" applyProtection="1">
      <alignment horizontal="left" vertical="center" wrapText="1"/>
      <protection locked="0"/>
    </xf>
    <xf numFmtId="0" fontId="6" fillId="67" borderId="63" xfId="13" applyFont="1" applyFill="1" applyBorder="1" applyAlignment="1" applyProtection="1">
      <alignment horizontal="center" vertical="center"/>
      <protection locked="0"/>
    </xf>
    <xf numFmtId="0" fontId="6" fillId="67" borderId="61" xfId="13" applyFont="1" applyFill="1" applyBorder="1" applyAlignment="1" applyProtection="1">
      <alignment horizontal="center" vertical="center"/>
      <protection locked="0"/>
    </xf>
    <xf numFmtId="0" fontId="6" fillId="67" borderId="100" xfId="13" applyFont="1" applyFill="1" applyBorder="1" applyAlignment="1" applyProtection="1">
      <alignment horizontal="center" vertical="center" wrapText="1"/>
      <protection locked="0"/>
    </xf>
    <xf numFmtId="0" fontId="6" fillId="67" borderId="93" xfId="13" applyFont="1" applyFill="1" applyBorder="1" applyAlignment="1" applyProtection="1">
      <alignment horizontal="center" vertical="center"/>
      <protection locked="0"/>
    </xf>
    <xf numFmtId="0" fontId="6" fillId="67" borderId="85" xfId="13" applyFont="1" applyFill="1" applyBorder="1" applyAlignment="1" applyProtection="1">
      <alignment horizontal="left" vertical="center" wrapText="1"/>
      <protection locked="0"/>
    </xf>
    <xf numFmtId="0" fontId="6" fillId="67" borderId="85" xfId="13" applyFont="1" applyFill="1" applyBorder="1" applyAlignment="1" applyProtection="1">
      <alignment horizontal="center" vertical="center" wrapText="1"/>
      <protection locked="0"/>
    </xf>
    <xf numFmtId="44" fontId="6" fillId="67" borderId="85" xfId="14" applyFont="1" applyFill="1" applyBorder="1" applyAlignment="1" applyProtection="1">
      <alignment horizontal="center" vertical="center"/>
      <protection locked="0"/>
    </xf>
    <xf numFmtId="44" fontId="6" fillId="67" borderId="100" xfId="14" applyFont="1" applyFill="1" applyBorder="1" applyAlignment="1" applyProtection="1">
      <alignment horizontal="center" vertical="center"/>
      <protection locked="0"/>
    </xf>
    <xf numFmtId="0" fontId="80" fillId="0" borderId="0" xfId="0" applyFont="1" applyAlignment="1">
      <alignment horizontal="center" vertical="center"/>
    </xf>
    <xf numFmtId="0" fontId="70" fillId="75" borderId="37" xfId="41" applyFont="1" applyFill="1" applyBorder="1" applyAlignment="1">
      <alignment horizontal="center" vertical="center" wrapText="1"/>
    </xf>
    <xf numFmtId="0" fontId="70" fillId="75" borderId="101" xfId="41" applyFont="1" applyFill="1" applyBorder="1" applyAlignment="1">
      <alignment horizontal="center" vertical="center" wrapText="1"/>
    </xf>
    <xf numFmtId="0" fontId="70" fillId="75" borderId="8" xfId="41" applyFont="1" applyFill="1" applyBorder="1" applyAlignment="1">
      <alignment horizontal="center" vertical="center" wrapText="1"/>
    </xf>
    <xf numFmtId="0" fontId="70" fillId="75" borderId="26" xfId="41" applyFont="1" applyFill="1" applyBorder="1" applyAlignment="1">
      <alignment horizontal="center" vertical="center" wrapText="1"/>
    </xf>
    <xf numFmtId="0" fontId="10" fillId="75" borderId="69" xfId="41" applyFont="1" applyFill="1" applyBorder="1" applyAlignment="1">
      <alignment horizontal="center" vertical="center" wrapText="1"/>
    </xf>
    <xf numFmtId="0" fontId="10" fillId="75" borderId="27" xfId="41" applyFont="1" applyFill="1" applyBorder="1" applyAlignment="1">
      <alignment horizontal="center" vertical="center" wrapText="1"/>
    </xf>
    <xf numFmtId="0" fontId="10" fillId="75" borderId="1" xfId="0" applyFont="1" applyFill="1" applyBorder="1" applyAlignment="1">
      <alignment horizontal="center" vertical="center"/>
    </xf>
    <xf numFmtId="0" fontId="81" fillId="75" borderId="1" xfId="5867" applyFont="1" applyFill="1" applyBorder="1" applyAlignment="1">
      <alignment horizontal="center" vertical="center" wrapText="1"/>
    </xf>
    <xf numFmtId="0" fontId="10" fillId="75" borderId="9" xfId="4908" applyFont="1" applyFill="1" applyBorder="1" applyAlignment="1">
      <alignment horizontal="center" vertical="center" wrapText="1"/>
    </xf>
    <xf numFmtId="0" fontId="10" fillId="75" borderId="10" xfId="4908" applyFont="1" applyFill="1" applyBorder="1" applyAlignment="1">
      <alignment horizontal="center" vertical="center" wrapText="1"/>
    </xf>
    <xf numFmtId="0" fontId="10" fillId="75" borderId="11" xfId="4908" applyFont="1" applyFill="1" applyBorder="1" applyAlignment="1">
      <alignment horizontal="center" vertical="center" wrapText="1"/>
    </xf>
    <xf numFmtId="0" fontId="96" fillId="0" borderId="0" xfId="0" applyFont="1" applyAlignment="1">
      <alignment horizontal="left" vertical="top" wrapText="1"/>
    </xf>
    <xf numFmtId="0" fontId="96" fillId="0" borderId="0" xfId="0" applyFont="1" applyAlignment="1">
      <alignment horizontal="left" vertical="top"/>
    </xf>
    <xf numFmtId="0" fontId="114" fillId="0" borderId="0" xfId="0" applyFont="1" applyAlignment="1">
      <alignment horizontal="center" vertical="center"/>
    </xf>
    <xf numFmtId="0" fontId="74" fillId="73" borderId="1" xfId="5867" applyFont="1" applyFill="1" applyBorder="1" applyAlignment="1">
      <alignment horizontal="center" vertical="center" wrapText="1"/>
    </xf>
    <xf numFmtId="0" fontId="71" fillId="73" borderId="1" xfId="5867" applyFont="1" applyFill="1" applyBorder="1"/>
    <xf numFmtId="0" fontId="10" fillId="73" borderId="9" xfId="0" applyFont="1" applyFill="1" applyBorder="1" applyAlignment="1">
      <alignment horizontal="center" vertical="center" wrapText="1"/>
    </xf>
    <xf numFmtId="0" fontId="10" fillId="73" borderId="10" xfId="0" applyFont="1" applyFill="1" applyBorder="1" applyAlignment="1">
      <alignment horizontal="center" vertical="center" wrapText="1"/>
    </xf>
    <xf numFmtId="0" fontId="10" fillId="73" borderId="11" xfId="0" applyFont="1" applyFill="1" applyBorder="1" applyAlignment="1">
      <alignment horizontal="center" vertical="center" wrapText="1"/>
    </xf>
    <xf numFmtId="0" fontId="71" fillId="73" borderId="1" xfId="0" applyFont="1" applyFill="1" applyBorder="1" applyAlignment="1">
      <alignment horizontal="center" vertical="center" wrapText="1"/>
    </xf>
    <xf numFmtId="0" fontId="74" fillId="74" borderId="1" xfId="5867" applyFont="1" applyFill="1" applyBorder="1" applyAlignment="1">
      <alignment horizontal="center" vertical="center" wrapText="1"/>
    </xf>
    <xf numFmtId="0" fontId="71" fillId="74" borderId="1" xfId="5867" applyFont="1" applyFill="1" applyBorder="1"/>
    <xf numFmtId="0" fontId="71" fillId="74" borderId="9" xfId="0" applyFont="1" applyFill="1" applyBorder="1" applyAlignment="1">
      <alignment horizontal="center" vertical="center" wrapText="1"/>
    </xf>
    <xf numFmtId="0" fontId="71" fillId="74" borderId="10" xfId="0" applyFont="1" applyFill="1" applyBorder="1" applyAlignment="1">
      <alignment horizontal="center" vertical="center" wrapText="1"/>
    </xf>
    <xf numFmtId="0" fontId="71" fillId="74" borderId="11" xfId="0" applyFont="1" applyFill="1" applyBorder="1" applyAlignment="1">
      <alignment horizontal="center" vertical="center" wrapText="1"/>
    </xf>
    <xf numFmtId="0" fontId="71" fillId="74" borderId="1" xfId="0" applyFont="1" applyFill="1" applyBorder="1" applyAlignment="1">
      <alignment horizontal="center" vertical="center" wrapText="1"/>
    </xf>
    <xf numFmtId="0" fontId="71" fillId="73" borderId="1" xfId="0" applyFont="1" applyFill="1" applyBorder="1" applyAlignment="1">
      <alignment horizontal="center" vertical="center"/>
    </xf>
    <xf numFmtId="0" fontId="93" fillId="73" borderId="1" xfId="0" applyFont="1" applyFill="1" applyBorder="1" applyAlignment="1">
      <alignment horizontal="center" vertical="center" wrapText="1"/>
    </xf>
    <xf numFmtId="0" fontId="71" fillId="73" borderId="9" xfId="41" applyFont="1" applyFill="1" applyBorder="1" applyAlignment="1">
      <alignment horizontal="center" vertical="center" wrapText="1"/>
    </xf>
    <xf numFmtId="0" fontId="71" fillId="73" borderId="10" xfId="41" applyFont="1" applyFill="1" applyBorder="1" applyAlignment="1">
      <alignment horizontal="center" vertical="center" wrapText="1"/>
    </xf>
    <xf numFmtId="0" fontId="71" fillId="73" borderId="11" xfId="41" applyFont="1" applyFill="1" applyBorder="1" applyAlignment="1">
      <alignment horizontal="center" vertical="center" wrapText="1"/>
    </xf>
    <xf numFmtId="0" fontId="74" fillId="74" borderId="1" xfId="0" applyFont="1" applyFill="1" applyBorder="1" applyAlignment="1">
      <alignment horizontal="center" vertical="center"/>
    </xf>
    <xf numFmtId="0" fontId="74" fillId="74" borderId="9" xfId="0" applyFont="1" applyFill="1" applyBorder="1" applyAlignment="1">
      <alignment horizontal="center"/>
    </xf>
    <xf numFmtId="0" fontId="74" fillId="74" borderId="10" xfId="0" applyFont="1" applyFill="1" applyBorder="1" applyAlignment="1">
      <alignment horizontal="center"/>
    </xf>
    <xf numFmtId="0" fontId="74" fillId="74" borderId="11" xfId="0" applyFont="1" applyFill="1" applyBorder="1" applyAlignment="1">
      <alignment horizontal="center"/>
    </xf>
    <xf numFmtId="0" fontId="71" fillId="74" borderId="9" xfId="4908" applyFont="1" applyFill="1" applyBorder="1" applyAlignment="1">
      <alignment horizontal="center" vertical="center" wrapText="1"/>
    </xf>
    <xf numFmtId="0" fontId="71" fillId="74" borderId="10" xfId="4908" applyFont="1" applyFill="1" applyBorder="1" applyAlignment="1">
      <alignment horizontal="center" vertical="center" wrapText="1"/>
    </xf>
    <xf numFmtId="0" fontId="71" fillId="74" borderId="11" xfId="4908" applyFont="1" applyFill="1" applyBorder="1" applyAlignment="1">
      <alignment horizontal="center" vertical="center" wrapText="1"/>
    </xf>
    <xf numFmtId="0" fontId="71" fillId="74" borderId="1" xfId="0" applyFont="1" applyFill="1" applyBorder="1" applyAlignment="1">
      <alignment horizontal="center" vertical="center"/>
    </xf>
    <xf numFmtId="0" fontId="74" fillId="73" borderId="9" xfId="5867" applyFont="1" applyFill="1" applyBorder="1" applyAlignment="1">
      <alignment horizontal="center" vertical="center" wrapText="1"/>
    </xf>
    <xf numFmtId="0" fontId="74" fillId="73" borderId="10" xfId="5867" applyFont="1" applyFill="1" applyBorder="1" applyAlignment="1">
      <alignment horizontal="center" vertical="center" wrapText="1"/>
    </xf>
    <xf numFmtId="0" fontId="74" fillId="73" borderId="11" xfId="5867" applyFont="1" applyFill="1" applyBorder="1" applyAlignment="1">
      <alignment horizontal="center" vertical="center" wrapText="1"/>
    </xf>
    <xf numFmtId="0" fontId="71" fillId="73" borderId="1" xfId="5867" applyFont="1" applyFill="1" applyBorder="1" applyAlignment="1">
      <alignment horizontal="center" vertical="center" wrapText="1"/>
    </xf>
    <xf numFmtId="0" fontId="71" fillId="73" borderId="9" xfId="4908" applyFont="1" applyFill="1" applyBorder="1" applyAlignment="1">
      <alignment horizontal="center" vertical="center" wrapText="1"/>
    </xf>
    <xf numFmtId="0" fontId="71" fillId="73" borderId="10" xfId="4908" applyFont="1" applyFill="1" applyBorder="1" applyAlignment="1">
      <alignment horizontal="center" vertical="center" wrapText="1"/>
    </xf>
    <xf numFmtId="0" fontId="71" fillId="73" borderId="11" xfId="4908" applyFont="1" applyFill="1" applyBorder="1" applyAlignment="1">
      <alignment horizontal="center" vertical="center" wrapText="1"/>
    </xf>
    <xf numFmtId="0" fontId="71" fillId="73" borderId="9" xfId="0" applyFont="1" applyFill="1" applyBorder="1" applyAlignment="1">
      <alignment horizontal="center" vertical="center" wrapText="1"/>
    </xf>
    <xf numFmtId="0" fontId="71" fillId="73" borderId="10" xfId="0" applyFont="1" applyFill="1" applyBorder="1" applyAlignment="1">
      <alignment horizontal="center" vertical="center" wrapText="1"/>
    </xf>
    <xf numFmtId="0" fontId="71" fillId="73" borderId="11" xfId="0" applyFont="1" applyFill="1" applyBorder="1" applyAlignment="1">
      <alignment horizontal="center" vertical="center" wrapText="1"/>
    </xf>
    <xf numFmtId="0" fontId="70" fillId="73" borderId="9" xfId="41" applyFont="1" applyFill="1" applyBorder="1" applyAlignment="1">
      <alignment horizontal="center" vertical="center" wrapText="1"/>
    </xf>
    <xf numFmtId="0" fontId="70" fillId="73" borderId="10" xfId="41" applyFont="1" applyFill="1" applyBorder="1" applyAlignment="1">
      <alignment horizontal="center" vertical="center" wrapText="1"/>
    </xf>
    <xf numFmtId="0" fontId="70" fillId="73" borderId="11" xfId="41" applyFont="1" applyFill="1" applyBorder="1" applyAlignment="1">
      <alignment horizontal="center" vertical="center" wrapText="1"/>
    </xf>
    <xf numFmtId="0" fontId="70" fillId="73" borderId="9" xfId="4908" applyFont="1" applyFill="1" applyBorder="1" applyAlignment="1">
      <alignment horizontal="center" vertical="center" wrapText="1"/>
    </xf>
    <xf numFmtId="0" fontId="70" fillId="73" borderId="10" xfId="4908" applyFont="1" applyFill="1" applyBorder="1" applyAlignment="1">
      <alignment horizontal="center" vertical="center" wrapText="1"/>
    </xf>
    <xf numFmtId="0" fontId="70" fillId="73" borderId="11" xfId="4908" applyFont="1" applyFill="1" applyBorder="1" applyAlignment="1">
      <alignment horizontal="center" vertical="center" wrapText="1"/>
    </xf>
    <xf numFmtId="0" fontId="81" fillId="73" borderId="9" xfId="0" applyFont="1" applyFill="1" applyBorder="1" applyAlignment="1">
      <alignment horizontal="center"/>
    </xf>
    <xf numFmtId="0" fontId="81" fillId="73" borderId="10" xfId="0" applyFont="1" applyFill="1" applyBorder="1" applyAlignment="1">
      <alignment horizontal="center"/>
    </xf>
    <xf numFmtId="0" fontId="81" fillId="73" borderId="11" xfId="0" applyFont="1" applyFill="1" applyBorder="1" applyAlignment="1">
      <alignment horizontal="center"/>
    </xf>
    <xf numFmtId="0" fontId="74" fillId="73" borderId="9" xfId="0" applyFont="1" applyFill="1" applyBorder="1" applyAlignment="1">
      <alignment horizontal="center" vertical="center"/>
    </xf>
    <xf numFmtId="0" fontId="74" fillId="73" borderId="10" xfId="0" applyFont="1" applyFill="1" applyBorder="1" applyAlignment="1">
      <alignment horizontal="center" vertical="center"/>
    </xf>
    <xf numFmtId="0" fontId="74" fillId="73" borderId="11" xfId="0" applyFont="1" applyFill="1" applyBorder="1" applyAlignment="1">
      <alignment horizontal="center" vertical="center"/>
    </xf>
    <xf numFmtId="0" fontId="74" fillId="73" borderId="9" xfId="0" applyFont="1" applyFill="1" applyBorder="1" applyAlignment="1">
      <alignment horizontal="center"/>
    </xf>
    <xf numFmtId="0" fontId="74" fillId="73" borderId="10" xfId="0" applyFont="1" applyFill="1" applyBorder="1" applyAlignment="1">
      <alignment horizontal="center"/>
    </xf>
    <xf numFmtId="0" fontId="74" fillId="73" borderId="11" xfId="0" applyFont="1" applyFill="1" applyBorder="1" applyAlignment="1">
      <alignment horizontal="center"/>
    </xf>
    <xf numFmtId="0" fontId="71" fillId="74" borderId="9" xfId="41" applyFont="1" applyFill="1" applyBorder="1" applyAlignment="1">
      <alignment horizontal="center" vertical="center" wrapText="1"/>
    </xf>
    <xf numFmtId="0" fontId="71" fillId="74" borderId="10" xfId="41" applyFont="1" applyFill="1" applyBorder="1" applyAlignment="1">
      <alignment horizontal="center" vertical="center" wrapText="1"/>
    </xf>
    <xf numFmtId="0" fontId="71" fillId="74" borderId="11" xfId="41" applyFont="1" applyFill="1" applyBorder="1" applyAlignment="1">
      <alignment horizontal="center" vertical="center" wrapText="1"/>
    </xf>
    <xf numFmtId="0" fontId="72" fillId="73" borderId="9" xfId="5867" applyFont="1" applyFill="1" applyBorder="1" applyAlignment="1">
      <alignment horizontal="center" vertical="center" wrapText="1"/>
    </xf>
    <xf numFmtId="0" fontId="72" fillId="73" borderId="10" xfId="5867" applyFont="1" applyFill="1" applyBorder="1" applyAlignment="1">
      <alignment horizontal="center" vertical="center" wrapText="1"/>
    </xf>
    <xf numFmtId="0" fontId="74" fillId="73" borderId="1" xfId="0" applyFont="1" applyFill="1" applyBorder="1" applyAlignment="1">
      <alignment horizontal="center" vertical="center"/>
    </xf>
    <xf numFmtId="0" fontId="74" fillId="73" borderId="9" xfId="0" applyFont="1" applyFill="1" applyBorder="1" applyAlignment="1">
      <alignment horizontal="center" vertical="center" wrapText="1"/>
    </xf>
    <xf numFmtId="0" fontId="74" fillId="73" borderId="10" xfId="0" applyFont="1" applyFill="1" applyBorder="1" applyAlignment="1">
      <alignment horizontal="center" vertical="center" wrapText="1"/>
    </xf>
    <xf numFmtId="0" fontId="74" fillId="73" borderId="11" xfId="0" applyFont="1" applyFill="1" applyBorder="1" applyAlignment="1">
      <alignment horizontal="center" vertical="center" wrapText="1"/>
    </xf>
    <xf numFmtId="0" fontId="71" fillId="73" borderId="9" xfId="5868" applyFont="1" applyFill="1" applyBorder="1" applyAlignment="1">
      <alignment horizontal="center" vertical="center" wrapText="1"/>
    </xf>
    <xf numFmtId="0" fontId="71" fillId="73" borderId="10" xfId="5868" applyFont="1" applyFill="1" applyBorder="1" applyAlignment="1">
      <alignment horizontal="center" vertical="center" wrapText="1"/>
    </xf>
    <xf numFmtId="0" fontId="71" fillId="73" borderId="11" xfId="5868" applyFont="1" applyFill="1" applyBorder="1" applyAlignment="1">
      <alignment horizontal="center" vertical="center" wrapText="1"/>
    </xf>
    <xf numFmtId="0" fontId="72" fillId="73" borderId="1" xfId="5867" applyFont="1" applyFill="1" applyBorder="1" applyAlignment="1">
      <alignment horizontal="center" vertical="center" wrapText="1"/>
    </xf>
    <xf numFmtId="0" fontId="72" fillId="74" borderId="1" xfId="5867" applyFont="1" applyFill="1" applyBorder="1" applyAlignment="1">
      <alignment horizontal="center" vertical="center" wrapText="1"/>
    </xf>
    <xf numFmtId="0" fontId="72" fillId="74" borderId="9" xfId="5867" applyFont="1" applyFill="1" applyBorder="1" applyAlignment="1">
      <alignment horizontal="center" vertical="center" wrapText="1"/>
    </xf>
    <xf numFmtId="0" fontId="72" fillId="74" borderId="10" xfId="5867" applyFont="1" applyFill="1" applyBorder="1" applyAlignment="1">
      <alignment horizontal="center" vertical="center" wrapText="1"/>
    </xf>
    <xf numFmtId="0" fontId="74" fillId="74" borderId="1" xfId="0" applyFont="1" applyFill="1" applyBorder="1" applyAlignment="1">
      <alignment horizontal="center"/>
    </xf>
    <xf numFmtId="0" fontId="74" fillId="74" borderId="9" xfId="5867" applyFont="1" applyFill="1" applyBorder="1" applyAlignment="1">
      <alignment horizontal="center" vertical="center" wrapText="1"/>
    </xf>
    <xf numFmtId="0" fontId="74" fillId="74" borderId="10" xfId="5867" applyFont="1" applyFill="1" applyBorder="1" applyAlignment="1">
      <alignment horizontal="center" vertical="center" wrapText="1"/>
    </xf>
    <xf numFmtId="0" fontId="74" fillId="74" borderId="11" xfId="5867" applyFont="1" applyFill="1" applyBorder="1" applyAlignment="1">
      <alignment horizontal="center" vertical="center" wrapText="1"/>
    </xf>
    <xf numFmtId="0" fontId="71" fillId="74" borderId="9" xfId="0" applyFont="1" applyFill="1" applyBorder="1" applyAlignment="1">
      <alignment horizontal="center" vertical="center"/>
    </xf>
    <xf numFmtId="0" fontId="71" fillId="74" borderId="10" xfId="0" applyFont="1" applyFill="1" applyBorder="1" applyAlignment="1">
      <alignment horizontal="center" vertical="center"/>
    </xf>
    <xf numFmtId="0" fontId="71" fillId="74" borderId="11" xfId="0" applyFont="1" applyFill="1" applyBorder="1" applyAlignment="1">
      <alignment horizontal="center" vertical="center"/>
    </xf>
    <xf numFmtId="0" fontId="71" fillId="75" borderId="1" xfId="0" applyFont="1" applyFill="1" applyBorder="1" applyAlignment="1">
      <alignment horizontal="center" vertical="center"/>
    </xf>
    <xf numFmtId="0" fontId="74" fillId="75" borderId="1" xfId="5867" applyFont="1" applyFill="1" applyBorder="1" applyAlignment="1">
      <alignment horizontal="center" vertical="center" wrapText="1"/>
    </xf>
    <xf numFmtId="0" fontId="71" fillId="75" borderId="1" xfId="5867" applyFont="1" applyFill="1" applyBorder="1"/>
    <xf numFmtId="0" fontId="70" fillId="75" borderId="9" xfId="41" applyFont="1" applyFill="1" applyBorder="1" applyAlignment="1">
      <alignment horizontal="center" vertical="center" wrapText="1"/>
    </xf>
    <xf numFmtId="0" fontId="70" fillId="75" borderId="10" xfId="41" applyFont="1" applyFill="1" applyBorder="1" applyAlignment="1">
      <alignment horizontal="center" vertical="center" wrapText="1"/>
    </xf>
    <xf numFmtId="0" fontId="70" fillId="75" borderId="11" xfId="41" applyFont="1" applyFill="1" applyBorder="1" applyAlignment="1">
      <alignment horizontal="center" vertical="center" wrapText="1"/>
    </xf>
    <xf numFmtId="0" fontId="71" fillId="75" borderId="9" xfId="4908" applyFont="1" applyFill="1" applyBorder="1" applyAlignment="1">
      <alignment horizontal="center" vertical="center" wrapText="1"/>
    </xf>
    <xf numFmtId="0" fontId="71" fillId="75" borderId="10" xfId="4908" applyFont="1" applyFill="1" applyBorder="1" applyAlignment="1">
      <alignment horizontal="center" vertical="center" wrapText="1"/>
    </xf>
    <xf numFmtId="0" fontId="71" fillId="75" borderId="11" xfId="4908" applyFont="1" applyFill="1" applyBorder="1" applyAlignment="1">
      <alignment horizontal="center" vertical="center" wrapText="1"/>
    </xf>
    <xf numFmtId="0" fontId="81" fillId="74" borderId="9" xfId="0" applyFont="1" applyFill="1" applyBorder="1" applyAlignment="1">
      <alignment horizontal="center"/>
    </xf>
    <xf numFmtId="0" fontId="81" fillId="74" borderId="10" xfId="0" applyFont="1" applyFill="1" applyBorder="1" applyAlignment="1">
      <alignment horizontal="center"/>
    </xf>
    <xf numFmtId="0" fontId="81" fillId="74" borderId="11" xfId="0" applyFont="1" applyFill="1" applyBorder="1" applyAlignment="1">
      <alignment horizontal="center"/>
    </xf>
    <xf numFmtId="0" fontId="81" fillId="74" borderId="9" xfId="0" applyFont="1" applyFill="1" applyBorder="1" applyAlignment="1">
      <alignment horizontal="center" wrapText="1"/>
    </xf>
    <xf numFmtId="0" fontId="81" fillId="74" borderId="10" xfId="0" applyFont="1" applyFill="1" applyBorder="1" applyAlignment="1">
      <alignment horizontal="center" wrapText="1"/>
    </xf>
    <xf numFmtId="0" fontId="81" fillId="74" borderId="11" xfId="0" applyFont="1" applyFill="1" applyBorder="1" applyAlignment="1">
      <alignment horizontal="center" wrapText="1"/>
    </xf>
    <xf numFmtId="0" fontId="35" fillId="72" borderId="9" xfId="7" applyFont="1" applyFill="1" applyBorder="1" applyAlignment="1">
      <alignment horizontal="center" vertical="center"/>
    </xf>
    <xf numFmtId="0" fontId="35" fillId="72" borderId="11" xfId="7" applyFont="1" applyFill="1" applyBorder="1" applyAlignment="1">
      <alignment horizontal="center" vertical="center"/>
    </xf>
    <xf numFmtId="0" fontId="35" fillId="72" borderId="9" xfId="7" applyFont="1" applyFill="1" applyBorder="1" applyAlignment="1">
      <alignment horizontal="center" vertical="center" wrapText="1"/>
    </xf>
    <xf numFmtId="0" fontId="35" fillId="72" borderId="11" xfId="7" applyFont="1" applyFill="1" applyBorder="1" applyAlignment="1">
      <alignment horizontal="center" vertical="center" wrapText="1"/>
    </xf>
  </cellXfs>
  <cellStyles count="5870">
    <cellStyle name="0,0_x000d__x000a_NA_x000d__x000a_" xfId="15"/>
    <cellStyle name="0,0_x000d__x000a_NA_x000d__x000a_ 2" xfId="16"/>
    <cellStyle name="0,0_x000d__x000a_NA_x000d__x000a_ 2 2" xfId="2931"/>
    <cellStyle name="0,0_x000d__x000a_NA_x000d__x000a_ 3" xfId="2932"/>
    <cellStyle name="20% - Ênfase1 1" xfId="205"/>
    <cellStyle name="20% - Ênfase1 1 1" xfId="206"/>
    <cellStyle name="20% - Ênfase1 1 1 2" xfId="2933"/>
    <cellStyle name="20% - Ênfase1 1 2" xfId="207"/>
    <cellStyle name="20% - Ênfase1 1 2 1" xfId="208"/>
    <cellStyle name="20% - Ênfase1 1 2 1 2" xfId="2934"/>
    <cellStyle name="20% - Ênfase1 1 2 2" xfId="2935"/>
    <cellStyle name="20% - Ênfase1 1 3" xfId="209"/>
    <cellStyle name="20% - Ênfase1 1 3 1" xfId="210"/>
    <cellStyle name="20% - Ênfase1 1 3 1 2" xfId="2936"/>
    <cellStyle name="20% - Ênfase1 1 3 2" xfId="2937"/>
    <cellStyle name="20% - Ênfase1 1 4" xfId="211"/>
    <cellStyle name="20% - Ênfase1 1 4 2" xfId="2938"/>
    <cellStyle name="20% - Ênfase1 1 5" xfId="212"/>
    <cellStyle name="20% - Ênfase1 1 5 2" xfId="2939"/>
    <cellStyle name="20% - Ênfase1 1 6" xfId="213"/>
    <cellStyle name="20% - Ênfase1 1 6 2" xfId="2940"/>
    <cellStyle name="20% - Ênfase1 1 7" xfId="2445"/>
    <cellStyle name="20% - Ênfase1 1 7 2" xfId="2941"/>
    <cellStyle name="20% - Ênfase1 1 8" xfId="2459"/>
    <cellStyle name="20% - Ênfase1 1 8 2" xfId="2942"/>
    <cellStyle name="20% - Ênfase1 1 9" xfId="2943"/>
    <cellStyle name="20% - Ênfase1 10" xfId="214"/>
    <cellStyle name="20% - Ênfase1 10 2" xfId="2944"/>
    <cellStyle name="20% - Ênfase1 11" xfId="215"/>
    <cellStyle name="20% - Ênfase1 11 2" xfId="2945"/>
    <cellStyle name="20% - Ênfase1 12" xfId="204"/>
    <cellStyle name="20% - Ênfase1 12 2" xfId="2946"/>
    <cellStyle name="20% - Ênfase1 13" xfId="2446"/>
    <cellStyle name="20% - Ênfase1 13 2" xfId="2947"/>
    <cellStyle name="20% - Ênfase1 2" xfId="160"/>
    <cellStyle name="20% - Ênfase1 2 1" xfId="217"/>
    <cellStyle name="20% - Ênfase1 2 1 2" xfId="2948"/>
    <cellStyle name="20% - Ênfase1 2 2" xfId="218"/>
    <cellStyle name="20% - Ênfase1 2 2 1" xfId="219"/>
    <cellStyle name="20% - Ênfase1 2 2 1 2" xfId="2949"/>
    <cellStyle name="20% - Ênfase1 2 2 2" xfId="2950"/>
    <cellStyle name="20% - Ênfase1 2 3" xfId="220"/>
    <cellStyle name="20% - Ênfase1 2 3 1" xfId="221"/>
    <cellStyle name="20% - Ênfase1 2 3 1 2" xfId="2951"/>
    <cellStyle name="20% - Ênfase1 2 3 2" xfId="2952"/>
    <cellStyle name="20% - Ênfase1 2 4" xfId="222"/>
    <cellStyle name="20% - Ênfase1 2 4 2" xfId="2953"/>
    <cellStyle name="20% - Ênfase1 2 5" xfId="223"/>
    <cellStyle name="20% - Ênfase1 2 5 2" xfId="2954"/>
    <cellStyle name="20% - Ênfase1 2 6" xfId="224"/>
    <cellStyle name="20% - Ênfase1 2 6 2" xfId="2955"/>
    <cellStyle name="20% - Ênfase1 2 7" xfId="216"/>
    <cellStyle name="20% - Ênfase1 2 7 2" xfId="2956"/>
    <cellStyle name="20% - Ênfase1 2 8" xfId="2460"/>
    <cellStyle name="20% - Ênfase1 2 8 2" xfId="2957"/>
    <cellStyle name="20% - Ênfase1 2 9" xfId="2958"/>
    <cellStyle name="20% - Ênfase1 3" xfId="225"/>
    <cellStyle name="20% - Ênfase1 3 1" xfId="226"/>
    <cellStyle name="20% - Ênfase1 3 1 2" xfId="2959"/>
    <cellStyle name="20% - Ênfase1 3 2" xfId="227"/>
    <cellStyle name="20% - Ênfase1 3 2 1" xfId="228"/>
    <cellStyle name="20% - Ênfase1 3 2 1 2" xfId="2960"/>
    <cellStyle name="20% - Ênfase1 3 2 2" xfId="2961"/>
    <cellStyle name="20% - Ênfase1 3 3" xfId="229"/>
    <cellStyle name="20% - Ênfase1 3 3 2" xfId="2962"/>
    <cellStyle name="20% - Ênfase1 3 4" xfId="230"/>
    <cellStyle name="20% - Ênfase1 3 4 2" xfId="2963"/>
    <cellStyle name="20% - Ênfase1 3 5" xfId="231"/>
    <cellStyle name="20% - Ênfase1 3 5 2" xfId="2964"/>
    <cellStyle name="20% - Ênfase1 3 6" xfId="2965"/>
    <cellStyle name="20% - Ênfase1 4" xfId="232"/>
    <cellStyle name="20% - Ênfase1 4 1" xfId="233"/>
    <cellStyle name="20% - Ênfase1 4 1 2" xfId="2966"/>
    <cellStyle name="20% - Ênfase1 4 2" xfId="234"/>
    <cellStyle name="20% - Ênfase1 4 2 1" xfId="235"/>
    <cellStyle name="20% - Ênfase1 4 2 1 2" xfId="2967"/>
    <cellStyle name="20% - Ênfase1 4 2 2" xfId="2968"/>
    <cellStyle name="20% - Ênfase1 4 3" xfId="236"/>
    <cellStyle name="20% - Ênfase1 4 3 2" xfId="2969"/>
    <cellStyle name="20% - Ênfase1 4 4" xfId="237"/>
    <cellStyle name="20% - Ênfase1 4 4 2" xfId="2970"/>
    <cellStyle name="20% - Ênfase1 4 5" xfId="238"/>
    <cellStyle name="20% - Ênfase1 4 5 2" xfId="2971"/>
    <cellStyle name="20% - Ênfase1 4 6" xfId="2972"/>
    <cellStyle name="20% - Ênfase1 5" xfId="239"/>
    <cellStyle name="20% - Ênfase1 5 1" xfId="240"/>
    <cellStyle name="20% - Ênfase1 5 1 2" xfId="2973"/>
    <cellStyle name="20% - Ênfase1 5 2" xfId="241"/>
    <cellStyle name="20% - Ênfase1 5 2 2" xfId="2974"/>
    <cellStyle name="20% - Ênfase1 5 3" xfId="242"/>
    <cellStyle name="20% - Ênfase1 5 3 2" xfId="2975"/>
    <cellStyle name="20% - Ênfase1 5 4" xfId="243"/>
    <cellStyle name="20% - Ênfase1 5 4 2" xfId="2976"/>
    <cellStyle name="20% - Ênfase1 5 5" xfId="2977"/>
    <cellStyle name="20% - Ênfase1 6" xfId="244"/>
    <cellStyle name="20% - Ênfase1 6 1" xfId="245"/>
    <cellStyle name="20% - Ênfase1 6 1 2" xfId="2978"/>
    <cellStyle name="20% - Ênfase1 6 2" xfId="246"/>
    <cellStyle name="20% - Ênfase1 6 2 2" xfId="2979"/>
    <cellStyle name="20% - Ênfase1 6 3" xfId="247"/>
    <cellStyle name="20% - Ênfase1 6 3 2" xfId="2980"/>
    <cellStyle name="20% - Ênfase1 6 4" xfId="248"/>
    <cellStyle name="20% - Ênfase1 6 4 2" xfId="2981"/>
    <cellStyle name="20% - Ênfase1 6 5" xfId="2982"/>
    <cellStyle name="20% - Ênfase1 7" xfId="249"/>
    <cellStyle name="20% - Ênfase1 7 1" xfId="250"/>
    <cellStyle name="20% - Ênfase1 7 1 2" xfId="2983"/>
    <cellStyle name="20% - Ênfase1 7 2" xfId="2984"/>
    <cellStyle name="20% - Ênfase1 8" xfId="251"/>
    <cellStyle name="20% - Ênfase1 8 2" xfId="2985"/>
    <cellStyle name="20% - Ênfase1 9" xfId="252"/>
    <cellStyle name="20% - Ênfase1 9 2" xfId="2986"/>
    <cellStyle name="20% - Ênfase2 1" xfId="254"/>
    <cellStyle name="20% - Ênfase2 1 1" xfId="255"/>
    <cellStyle name="20% - Ênfase2 1 1 2" xfId="2987"/>
    <cellStyle name="20% - Ênfase2 1 2" xfId="256"/>
    <cellStyle name="20% - Ênfase2 1 2 1" xfId="257"/>
    <cellStyle name="20% - Ênfase2 1 2 1 2" xfId="2988"/>
    <cellStyle name="20% - Ênfase2 1 2 2" xfId="2989"/>
    <cellStyle name="20% - Ênfase2 1 3" xfId="258"/>
    <cellStyle name="20% - Ênfase2 1 3 1" xfId="259"/>
    <cellStyle name="20% - Ênfase2 1 3 1 2" xfId="2990"/>
    <cellStyle name="20% - Ênfase2 1 3 2" xfId="2991"/>
    <cellStyle name="20% - Ênfase2 1 4" xfId="260"/>
    <cellStyle name="20% - Ênfase2 1 4 2" xfId="2992"/>
    <cellStyle name="20% - Ênfase2 1 5" xfId="261"/>
    <cellStyle name="20% - Ênfase2 1 5 2" xfId="2993"/>
    <cellStyle name="20% - Ênfase2 1 6" xfId="262"/>
    <cellStyle name="20% - Ênfase2 1 6 2" xfId="2994"/>
    <cellStyle name="20% - Ênfase2 1 7" xfId="2444"/>
    <cellStyle name="20% - Ênfase2 1 7 2" xfId="2995"/>
    <cellStyle name="20% - Ênfase2 1 8" xfId="2996"/>
    <cellStyle name="20% - Ênfase2 10" xfId="263"/>
    <cellStyle name="20% - Ênfase2 10 2" xfId="2997"/>
    <cellStyle name="20% - Ênfase2 11" xfId="264"/>
    <cellStyle name="20% - Ênfase2 11 2" xfId="2998"/>
    <cellStyle name="20% - Ênfase2 12" xfId="253"/>
    <cellStyle name="20% - Ênfase2 12 2" xfId="2999"/>
    <cellStyle name="20% - Ênfase2 2" xfId="161"/>
    <cellStyle name="20% - Ênfase2 2 1" xfId="266"/>
    <cellStyle name="20% - Ênfase2 2 1 2" xfId="3000"/>
    <cellStyle name="20% - Ênfase2 2 2" xfId="267"/>
    <cellStyle name="20% - Ênfase2 2 2 1" xfId="268"/>
    <cellStyle name="20% - Ênfase2 2 2 1 2" xfId="3001"/>
    <cellStyle name="20% - Ênfase2 2 2 2" xfId="3002"/>
    <cellStyle name="20% - Ênfase2 2 3" xfId="269"/>
    <cellStyle name="20% - Ênfase2 2 3 1" xfId="270"/>
    <cellStyle name="20% - Ênfase2 2 3 1 2" xfId="3003"/>
    <cellStyle name="20% - Ênfase2 2 3 2" xfId="3004"/>
    <cellStyle name="20% - Ênfase2 2 4" xfId="271"/>
    <cellStyle name="20% - Ênfase2 2 4 2" xfId="3005"/>
    <cellStyle name="20% - Ênfase2 2 5" xfId="272"/>
    <cellStyle name="20% - Ênfase2 2 5 2" xfId="3006"/>
    <cellStyle name="20% - Ênfase2 2 6" xfId="273"/>
    <cellStyle name="20% - Ênfase2 2 6 2" xfId="3007"/>
    <cellStyle name="20% - Ênfase2 2 7" xfId="265"/>
    <cellStyle name="20% - Ênfase2 2 7 2" xfId="3008"/>
    <cellStyle name="20% - Ênfase2 2 8" xfId="2461"/>
    <cellStyle name="20% - Ênfase2 2 8 2" xfId="3009"/>
    <cellStyle name="20% - Ênfase2 2 9" xfId="3010"/>
    <cellStyle name="20% - Ênfase2 3" xfId="274"/>
    <cellStyle name="20% - Ênfase2 3 1" xfId="275"/>
    <cellStyle name="20% - Ênfase2 3 1 2" xfId="3011"/>
    <cellStyle name="20% - Ênfase2 3 2" xfId="276"/>
    <cellStyle name="20% - Ênfase2 3 2 1" xfId="277"/>
    <cellStyle name="20% - Ênfase2 3 2 1 2" xfId="3012"/>
    <cellStyle name="20% - Ênfase2 3 2 2" xfId="3013"/>
    <cellStyle name="20% - Ênfase2 3 3" xfId="278"/>
    <cellStyle name="20% - Ênfase2 3 3 2" xfId="3014"/>
    <cellStyle name="20% - Ênfase2 3 4" xfId="279"/>
    <cellStyle name="20% - Ênfase2 3 4 2" xfId="3015"/>
    <cellStyle name="20% - Ênfase2 3 5" xfId="280"/>
    <cellStyle name="20% - Ênfase2 3 5 2" xfId="3016"/>
    <cellStyle name="20% - Ênfase2 3 6" xfId="3017"/>
    <cellStyle name="20% - Ênfase2 4" xfId="281"/>
    <cellStyle name="20% - Ênfase2 4 1" xfId="282"/>
    <cellStyle name="20% - Ênfase2 4 1 2" xfId="3018"/>
    <cellStyle name="20% - Ênfase2 4 2" xfId="283"/>
    <cellStyle name="20% - Ênfase2 4 2 1" xfId="284"/>
    <cellStyle name="20% - Ênfase2 4 2 1 2" xfId="3019"/>
    <cellStyle name="20% - Ênfase2 4 2 2" xfId="3020"/>
    <cellStyle name="20% - Ênfase2 4 3" xfId="285"/>
    <cellStyle name="20% - Ênfase2 4 3 2" xfId="3021"/>
    <cellStyle name="20% - Ênfase2 4 4" xfId="286"/>
    <cellStyle name="20% - Ênfase2 4 4 2" xfId="3022"/>
    <cellStyle name="20% - Ênfase2 4 5" xfId="287"/>
    <cellStyle name="20% - Ênfase2 4 5 2" xfId="3023"/>
    <cellStyle name="20% - Ênfase2 4 6" xfId="3024"/>
    <cellStyle name="20% - Ênfase2 5" xfId="288"/>
    <cellStyle name="20% - Ênfase2 5 1" xfId="289"/>
    <cellStyle name="20% - Ênfase2 5 1 2" xfId="3025"/>
    <cellStyle name="20% - Ênfase2 5 2" xfId="290"/>
    <cellStyle name="20% - Ênfase2 5 2 2" xfId="3026"/>
    <cellStyle name="20% - Ênfase2 5 3" xfId="291"/>
    <cellStyle name="20% - Ênfase2 5 3 2" xfId="3027"/>
    <cellStyle name="20% - Ênfase2 5 4" xfId="292"/>
    <cellStyle name="20% - Ênfase2 5 4 2" xfId="3028"/>
    <cellStyle name="20% - Ênfase2 5 5" xfId="3029"/>
    <cellStyle name="20% - Ênfase2 6" xfId="293"/>
    <cellStyle name="20% - Ênfase2 6 1" xfId="294"/>
    <cellStyle name="20% - Ênfase2 6 1 2" xfId="3030"/>
    <cellStyle name="20% - Ênfase2 6 2" xfId="295"/>
    <cellStyle name="20% - Ênfase2 6 2 2" xfId="3031"/>
    <cellStyle name="20% - Ênfase2 6 3" xfId="296"/>
    <cellStyle name="20% - Ênfase2 6 3 2" xfId="3032"/>
    <cellStyle name="20% - Ênfase2 6 4" xfId="297"/>
    <cellStyle name="20% - Ênfase2 6 4 2" xfId="3033"/>
    <cellStyle name="20% - Ênfase2 6 5" xfId="3034"/>
    <cellStyle name="20% - Ênfase2 7" xfId="298"/>
    <cellStyle name="20% - Ênfase2 7 1" xfId="299"/>
    <cellStyle name="20% - Ênfase2 7 1 2" xfId="3035"/>
    <cellStyle name="20% - Ênfase2 7 2" xfId="3036"/>
    <cellStyle name="20% - Ênfase2 8" xfId="300"/>
    <cellStyle name="20% - Ênfase2 8 2" xfId="3037"/>
    <cellStyle name="20% - Ênfase2 9" xfId="301"/>
    <cellStyle name="20% - Ênfase2 9 2" xfId="3038"/>
    <cellStyle name="20% - Ênfase3 1" xfId="303"/>
    <cellStyle name="20% - Ênfase3 1 1" xfId="304"/>
    <cellStyle name="20% - Ênfase3 1 1 2" xfId="3039"/>
    <cellStyle name="20% - Ênfase3 1 2" xfId="305"/>
    <cellStyle name="20% - Ênfase3 1 2 1" xfId="306"/>
    <cellStyle name="20% - Ênfase3 1 2 1 2" xfId="3040"/>
    <cellStyle name="20% - Ênfase3 1 2 2" xfId="3041"/>
    <cellStyle name="20% - Ênfase3 1 3" xfId="307"/>
    <cellStyle name="20% - Ênfase3 1 3 1" xfId="308"/>
    <cellStyle name="20% - Ênfase3 1 3 1 2" xfId="3042"/>
    <cellStyle name="20% - Ênfase3 1 3 2" xfId="3043"/>
    <cellStyle name="20% - Ênfase3 1 4" xfId="309"/>
    <cellStyle name="20% - Ênfase3 1 4 2" xfId="3044"/>
    <cellStyle name="20% - Ênfase3 1 5" xfId="310"/>
    <cellStyle name="20% - Ênfase3 1 5 2" xfId="3045"/>
    <cellStyle name="20% - Ênfase3 1 6" xfId="311"/>
    <cellStyle name="20% - Ênfase3 1 6 2" xfId="3046"/>
    <cellStyle name="20% - Ênfase3 1 7" xfId="2443"/>
    <cellStyle name="20% - Ênfase3 1 7 2" xfId="3047"/>
    <cellStyle name="20% - Ênfase3 1 8" xfId="3048"/>
    <cellStyle name="20% - Ênfase3 10" xfId="312"/>
    <cellStyle name="20% - Ênfase3 10 2" xfId="3049"/>
    <cellStyle name="20% - Ênfase3 11" xfId="313"/>
    <cellStyle name="20% - Ênfase3 11 2" xfId="3050"/>
    <cellStyle name="20% - Ênfase3 12" xfId="302"/>
    <cellStyle name="20% - Ênfase3 12 2" xfId="3051"/>
    <cellStyle name="20% - Ênfase3 2" xfId="162"/>
    <cellStyle name="20% - Ênfase3 2 1" xfId="315"/>
    <cellStyle name="20% - Ênfase3 2 1 2" xfId="3052"/>
    <cellStyle name="20% - Ênfase3 2 2" xfId="316"/>
    <cellStyle name="20% - Ênfase3 2 2 1" xfId="317"/>
    <cellStyle name="20% - Ênfase3 2 2 1 2" xfId="3053"/>
    <cellStyle name="20% - Ênfase3 2 2 2" xfId="3054"/>
    <cellStyle name="20% - Ênfase3 2 3" xfId="318"/>
    <cellStyle name="20% - Ênfase3 2 3 1" xfId="319"/>
    <cellStyle name="20% - Ênfase3 2 3 1 2" xfId="3055"/>
    <cellStyle name="20% - Ênfase3 2 3 2" xfId="3056"/>
    <cellStyle name="20% - Ênfase3 2 4" xfId="320"/>
    <cellStyle name="20% - Ênfase3 2 4 2" xfId="3057"/>
    <cellStyle name="20% - Ênfase3 2 5" xfId="321"/>
    <cellStyle name="20% - Ênfase3 2 5 2" xfId="3058"/>
    <cellStyle name="20% - Ênfase3 2 6" xfId="322"/>
    <cellStyle name="20% - Ênfase3 2 6 2" xfId="3059"/>
    <cellStyle name="20% - Ênfase3 2 7" xfId="314"/>
    <cellStyle name="20% - Ênfase3 2 7 2" xfId="3060"/>
    <cellStyle name="20% - Ênfase3 2 8" xfId="2462"/>
    <cellStyle name="20% - Ênfase3 2 8 2" xfId="3061"/>
    <cellStyle name="20% - Ênfase3 2 9" xfId="3062"/>
    <cellStyle name="20% - Ênfase3 3" xfId="323"/>
    <cellStyle name="20% - Ênfase3 3 1" xfId="324"/>
    <cellStyle name="20% - Ênfase3 3 1 2" xfId="3063"/>
    <cellStyle name="20% - Ênfase3 3 2" xfId="325"/>
    <cellStyle name="20% - Ênfase3 3 2 1" xfId="326"/>
    <cellStyle name="20% - Ênfase3 3 2 1 2" xfId="3064"/>
    <cellStyle name="20% - Ênfase3 3 2 2" xfId="3065"/>
    <cellStyle name="20% - Ênfase3 3 3" xfId="327"/>
    <cellStyle name="20% - Ênfase3 3 3 2" xfId="3066"/>
    <cellStyle name="20% - Ênfase3 3 4" xfId="328"/>
    <cellStyle name="20% - Ênfase3 3 4 2" xfId="3067"/>
    <cellStyle name="20% - Ênfase3 3 5" xfId="329"/>
    <cellStyle name="20% - Ênfase3 3 5 2" xfId="3068"/>
    <cellStyle name="20% - Ênfase3 3 6" xfId="3069"/>
    <cellStyle name="20% - Ênfase3 4" xfId="330"/>
    <cellStyle name="20% - Ênfase3 4 1" xfId="331"/>
    <cellStyle name="20% - Ênfase3 4 1 2" xfId="3070"/>
    <cellStyle name="20% - Ênfase3 4 2" xfId="332"/>
    <cellStyle name="20% - Ênfase3 4 2 1" xfId="333"/>
    <cellStyle name="20% - Ênfase3 4 2 1 2" xfId="3071"/>
    <cellStyle name="20% - Ênfase3 4 2 2" xfId="3072"/>
    <cellStyle name="20% - Ênfase3 4 3" xfId="334"/>
    <cellStyle name="20% - Ênfase3 4 3 2" xfId="3073"/>
    <cellStyle name="20% - Ênfase3 4 4" xfId="335"/>
    <cellStyle name="20% - Ênfase3 4 4 2" xfId="3074"/>
    <cellStyle name="20% - Ênfase3 4 5" xfId="336"/>
    <cellStyle name="20% - Ênfase3 4 5 2" xfId="3075"/>
    <cellStyle name="20% - Ênfase3 4 6" xfId="3076"/>
    <cellStyle name="20% - Ênfase3 5" xfId="337"/>
    <cellStyle name="20% - Ênfase3 5 1" xfId="338"/>
    <cellStyle name="20% - Ênfase3 5 1 2" xfId="3077"/>
    <cellStyle name="20% - Ênfase3 5 2" xfId="339"/>
    <cellStyle name="20% - Ênfase3 5 2 2" xfId="3078"/>
    <cellStyle name="20% - Ênfase3 5 3" xfId="340"/>
    <cellStyle name="20% - Ênfase3 5 3 2" xfId="3079"/>
    <cellStyle name="20% - Ênfase3 5 4" xfId="341"/>
    <cellStyle name="20% - Ênfase3 5 4 2" xfId="3080"/>
    <cellStyle name="20% - Ênfase3 5 5" xfId="3081"/>
    <cellStyle name="20% - Ênfase3 6" xfId="342"/>
    <cellStyle name="20% - Ênfase3 6 1" xfId="343"/>
    <cellStyle name="20% - Ênfase3 6 1 2" xfId="3082"/>
    <cellStyle name="20% - Ênfase3 6 2" xfId="344"/>
    <cellStyle name="20% - Ênfase3 6 2 2" xfId="3083"/>
    <cellStyle name="20% - Ênfase3 6 3" xfId="345"/>
    <cellStyle name="20% - Ênfase3 6 3 2" xfId="3084"/>
    <cellStyle name="20% - Ênfase3 6 4" xfId="346"/>
    <cellStyle name="20% - Ênfase3 6 4 2" xfId="3085"/>
    <cellStyle name="20% - Ênfase3 6 5" xfId="3086"/>
    <cellStyle name="20% - Ênfase3 7" xfId="347"/>
    <cellStyle name="20% - Ênfase3 7 1" xfId="348"/>
    <cellStyle name="20% - Ênfase3 7 1 2" xfId="3087"/>
    <cellStyle name="20% - Ênfase3 7 2" xfId="3088"/>
    <cellStyle name="20% - Ênfase3 8" xfId="349"/>
    <cellStyle name="20% - Ênfase3 8 2" xfId="3089"/>
    <cellStyle name="20% - Ênfase3 9" xfId="350"/>
    <cellStyle name="20% - Ênfase3 9 2" xfId="3090"/>
    <cellStyle name="20% - Ênfase4 1" xfId="352"/>
    <cellStyle name="20% - Ênfase4 1 1" xfId="353"/>
    <cellStyle name="20% - Ênfase4 1 1 2" xfId="3091"/>
    <cellStyle name="20% - Ênfase4 1 2" xfId="354"/>
    <cellStyle name="20% - Ênfase4 1 2 1" xfId="355"/>
    <cellStyle name="20% - Ênfase4 1 2 1 2" xfId="3092"/>
    <cellStyle name="20% - Ênfase4 1 2 2" xfId="3093"/>
    <cellStyle name="20% - Ênfase4 1 3" xfId="356"/>
    <cellStyle name="20% - Ênfase4 1 3 1" xfId="357"/>
    <cellStyle name="20% - Ênfase4 1 3 1 2" xfId="3094"/>
    <cellStyle name="20% - Ênfase4 1 3 2" xfId="3095"/>
    <cellStyle name="20% - Ênfase4 1 4" xfId="358"/>
    <cellStyle name="20% - Ênfase4 1 4 2" xfId="3096"/>
    <cellStyle name="20% - Ênfase4 1 5" xfId="359"/>
    <cellStyle name="20% - Ênfase4 1 5 2" xfId="3097"/>
    <cellStyle name="20% - Ênfase4 1 6" xfId="360"/>
    <cellStyle name="20% - Ênfase4 1 6 2" xfId="3098"/>
    <cellStyle name="20% - Ênfase4 1 7" xfId="2442"/>
    <cellStyle name="20% - Ênfase4 1 7 2" xfId="3099"/>
    <cellStyle name="20% - Ênfase4 1 8" xfId="2463"/>
    <cellStyle name="20% - Ênfase4 1 8 2" xfId="3100"/>
    <cellStyle name="20% - Ênfase4 1 9" xfId="3101"/>
    <cellStyle name="20% - Ênfase4 10" xfId="361"/>
    <cellStyle name="20% - Ênfase4 10 2" xfId="3102"/>
    <cellStyle name="20% - Ênfase4 11" xfId="362"/>
    <cellStyle name="20% - Ênfase4 11 2" xfId="3103"/>
    <cellStyle name="20% - Ênfase4 12" xfId="351"/>
    <cellStyle name="20% - Ênfase4 12 2" xfId="3104"/>
    <cellStyle name="20% - Ênfase4 2" xfId="163"/>
    <cellStyle name="20% - Ênfase4 2 1" xfId="364"/>
    <cellStyle name="20% - Ênfase4 2 1 2" xfId="3105"/>
    <cellStyle name="20% - Ênfase4 2 2" xfId="365"/>
    <cellStyle name="20% - Ênfase4 2 2 1" xfId="366"/>
    <cellStyle name="20% - Ênfase4 2 2 1 2" xfId="3106"/>
    <cellStyle name="20% - Ênfase4 2 2 2" xfId="3107"/>
    <cellStyle name="20% - Ênfase4 2 3" xfId="367"/>
    <cellStyle name="20% - Ênfase4 2 3 1" xfId="368"/>
    <cellStyle name="20% - Ênfase4 2 3 1 2" xfId="3108"/>
    <cellStyle name="20% - Ênfase4 2 3 2" xfId="3109"/>
    <cellStyle name="20% - Ênfase4 2 4" xfId="369"/>
    <cellStyle name="20% - Ênfase4 2 4 2" xfId="3110"/>
    <cellStyle name="20% - Ênfase4 2 5" xfId="370"/>
    <cellStyle name="20% - Ênfase4 2 5 2" xfId="3111"/>
    <cellStyle name="20% - Ênfase4 2 6" xfId="371"/>
    <cellStyle name="20% - Ênfase4 2 6 2" xfId="3112"/>
    <cellStyle name="20% - Ênfase4 2 7" xfId="363"/>
    <cellStyle name="20% - Ênfase4 2 7 2" xfId="3113"/>
    <cellStyle name="20% - Ênfase4 2 8" xfId="2464"/>
    <cellStyle name="20% - Ênfase4 2 8 2" xfId="3114"/>
    <cellStyle name="20% - Ênfase4 2 9" xfId="3115"/>
    <cellStyle name="20% - Ênfase4 3" xfId="372"/>
    <cellStyle name="20% - Ênfase4 3 1" xfId="373"/>
    <cellStyle name="20% - Ênfase4 3 1 2" xfId="3116"/>
    <cellStyle name="20% - Ênfase4 3 2" xfId="374"/>
    <cellStyle name="20% - Ênfase4 3 2 1" xfId="375"/>
    <cellStyle name="20% - Ênfase4 3 2 1 2" xfId="3117"/>
    <cellStyle name="20% - Ênfase4 3 2 2" xfId="3118"/>
    <cellStyle name="20% - Ênfase4 3 3" xfId="376"/>
    <cellStyle name="20% - Ênfase4 3 3 2" xfId="3119"/>
    <cellStyle name="20% - Ênfase4 3 4" xfId="377"/>
    <cellStyle name="20% - Ênfase4 3 4 2" xfId="3120"/>
    <cellStyle name="20% - Ênfase4 3 5" xfId="378"/>
    <cellStyle name="20% - Ênfase4 3 5 2" xfId="3121"/>
    <cellStyle name="20% - Ênfase4 3 6" xfId="3122"/>
    <cellStyle name="20% - Ênfase4 4" xfId="379"/>
    <cellStyle name="20% - Ênfase4 4 1" xfId="380"/>
    <cellStyle name="20% - Ênfase4 4 1 2" xfId="3123"/>
    <cellStyle name="20% - Ênfase4 4 2" xfId="381"/>
    <cellStyle name="20% - Ênfase4 4 2 1" xfId="382"/>
    <cellStyle name="20% - Ênfase4 4 2 1 2" xfId="3124"/>
    <cellStyle name="20% - Ênfase4 4 2 2" xfId="3125"/>
    <cellStyle name="20% - Ênfase4 4 3" xfId="383"/>
    <cellStyle name="20% - Ênfase4 4 3 2" xfId="3126"/>
    <cellStyle name="20% - Ênfase4 4 4" xfId="384"/>
    <cellStyle name="20% - Ênfase4 4 4 2" xfId="3127"/>
    <cellStyle name="20% - Ênfase4 4 5" xfId="385"/>
    <cellStyle name="20% - Ênfase4 4 5 2" xfId="3128"/>
    <cellStyle name="20% - Ênfase4 4 6" xfId="3129"/>
    <cellStyle name="20% - Ênfase4 5" xfId="386"/>
    <cellStyle name="20% - Ênfase4 5 1" xfId="387"/>
    <cellStyle name="20% - Ênfase4 5 1 2" xfId="3130"/>
    <cellStyle name="20% - Ênfase4 5 2" xfId="388"/>
    <cellStyle name="20% - Ênfase4 5 2 2" xfId="3131"/>
    <cellStyle name="20% - Ênfase4 5 3" xfId="389"/>
    <cellStyle name="20% - Ênfase4 5 3 2" xfId="3132"/>
    <cellStyle name="20% - Ênfase4 5 4" xfId="390"/>
    <cellStyle name="20% - Ênfase4 5 4 2" xfId="3133"/>
    <cellStyle name="20% - Ênfase4 5 5" xfId="3134"/>
    <cellStyle name="20% - Ênfase4 6" xfId="391"/>
    <cellStyle name="20% - Ênfase4 6 1" xfId="392"/>
    <cellStyle name="20% - Ênfase4 6 1 2" xfId="3135"/>
    <cellStyle name="20% - Ênfase4 6 2" xfId="393"/>
    <cellStyle name="20% - Ênfase4 6 2 2" xfId="3136"/>
    <cellStyle name="20% - Ênfase4 6 3" xfId="394"/>
    <cellStyle name="20% - Ênfase4 6 3 2" xfId="3137"/>
    <cellStyle name="20% - Ênfase4 6 4" xfId="395"/>
    <cellStyle name="20% - Ênfase4 6 4 2" xfId="3138"/>
    <cellStyle name="20% - Ênfase4 6 5" xfId="3139"/>
    <cellStyle name="20% - Ênfase4 7" xfId="396"/>
    <cellStyle name="20% - Ênfase4 7 1" xfId="397"/>
    <cellStyle name="20% - Ênfase4 7 1 2" xfId="3140"/>
    <cellStyle name="20% - Ênfase4 7 2" xfId="3141"/>
    <cellStyle name="20% - Ênfase4 8" xfId="398"/>
    <cellStyle name="20% - Ênfase4 8 2" xfId="3142"/>
    <cellStyle name="20% - Ênfase4 9" xfId="399"/>
    <cellStyle name="20% - Ênfase4 9 2" xfId="3143"/>
    <cellStyle name="20% - Ênfase5 1" xfId="401"/>
    <cellStyle name="20% - Ênfase5 1 1" xfId="402"/>
    <cellStyle name="20% - Ênfase5 1 1 2" xfId="3144"/>
    <cellStyle name="20% - Ênfase5 1 2" xfId="403"/>
    <cellStyle name="20% - Ênfase5 1 2 1" xfId="404"/>
    <cellStyle name="20% - Ênfase5 1 2 1 2" xfId="3145"/>
    <cellStyle name="20% - Ênfase5 1 2 2" xfId="3146"/>
    <cellStyle name="20% - Ênfase5 1 3" xfId="405"/>
    <cellStyle name="20% - Ênfase5 1 3 1" xfId="406"/>
    <cellStyle name="20% - Ênfase5 1 3 1 2" xfId="3147"/>
    <cellStyle name="20% - Ênfase5 1 3 2" xfId="3148"/>
    <cellStyle name="20% - Ênfase5 1 4" xfId="407"/>
    <cellStyle name="20% - Ênfase5 1 4 2" xfId="3149"/>
    <cellStyle name="20% - Ênfase5 1 5" xfId="408"/>
    <cellStyle name="20% - Ênfase5 1 5 2" xfId="3150"/>
    <cellStyle name="20% - Ênfase5 1 6" xfId="409"/>
    <cellStyle name="20% - Ênfase5 1 6 2" xfId="3151"/>
    <cellStyle name="20% - Ênfase5 1 7" xfId="2440"/>
    <cellStyle name="20% - Ênfase5 1 7 2" xfId="3152"/>
    <cellStyle name="20% - Ênfase5 1 8" xfId="2465"/>
    <cellStyle name="20% - Ênfase5 1 8 2" xfId="3153"/>
    <cellStyle name="20% - Ênfase5 1 9" xfId="3154"/>
    <cellStyle name="20% - Ênfase5 10" xfId="410"/>
    <cellStyle name="20% - Ênfase5 10 2" xfId="3155"/>
    <cellStyle name="20% - Ênfase5 11" xfId="411"/>
    <cellStyle name="20% - Ênfase5 11 2" xfId="3156"/>
    <cellStyle name="20% - Ênfase5 12" xfId="400"/>
    <cellStyle name="20% - Ênfase5 12 2" xfId="3157"/>
    <cellStyle name="20% - Ênfase5 13" xfId="2441"/>
    <cellStyle name="20% - Ênfase5 13 2" xfId="3158"/>
    <cellStyle name="20% - Ênfase5 2" xfId="164"/>
    <cellStyle name="20% - Ênfase5 2 1" xfId="413"/>
    <cellStyle name="20% - Ênfase5 2 1 2" xfId="3159"/>
    <cellStyle name="20% - Ênfase5 2 2" xfId="414"/>
    <cellStyle name="20% - Ênfase5 2 2 1" xfId="415"/>
    <cellStyle name="20% - Ênfase5 2 2 1 2" xfId="3160"/>
    <cellStyle name="20% - Ênfase5 2 2 2" xfId="3161"/>
    <cellStyle name="20% - Ênfase5 2 3" xfId="416"/>
    <cellStyle name="20% - Ênfase5 2 3 1" xfId="417"/>
    <cellStyle name="20% - Ênfase5 2 3 1 2" xfId="3162"/>
    <cellStyle name="20% - Ênfase5 2 3 2" xfId="3163"/>
    <cellStyle name="20% - Ênfase5 2 4" xfId="418"/>
    <cellStyle name="20% - Ênfase5 2 4 2" xfId="3164"/>
    <cellStyle name="20% - Ênfase5 2 5" xfId="419"/>
    <cellStyle name="20% - Ênfase5 2 5 2" xfId="3165"/>
    <cellStyle name="20% - Ênfase5 2 6" xfId="420"/>
    <cellStyle name="20% - Ênfase5 2 6 2" xfId="3166"/>
    <cellStyle name="20% - Ênfase5 2 7" xfId="412"/>
    <cellStyle name="20% - Ênfase5 2 7 2" xfId="3167"/>
    <cellStyle name="20% - Ênfase5 2 8" xfId="3168"/>
    <cellStyle name="20% - Ênfase5 3" xfId="421"/>
    <cellStyle name="20% - Ênfase5 3 1" xfId="422"/>
    <cellStyle name="20% - Ênfase5 3 1 2" xfId="3169"/>
    <cellStyle name="20% - Ênfase5 3 2" xfId="423"/>
    <cellStyle name="20% - Ênfase5 3 2 1" xfId="424"/>
    <cellStyle name="20% - Ênfase5 3 2 1 2" xfId="3170"/>
    <cellStyle name="20% - Ênfase5 3 2 2" xfId="3171"/>
    <cellStyle name="20% - Ênfase5 3 3" xfId="425"/>
    <cellStyle name="20% - Ênfase5 3 3 2" xfId="3172"/>
    <cellStyle name="20% - Ênfase5 3 4" xfId="426"/>
    <cellStyle name="20% - Ênfase5 3 4 2" xfId="3173"/>
    <cellStyle name="20% - Ênfase5 3 5" xfId="427"/>
    <cellStyle name="20% - Ênfase5 3 5 2" xfId="3174"/>
    <cellStyle name="20% - Ênfase5 3 6" xfId="3175"/>
    <cellStyle name="20% - Ênfase5 4" xfId="428"/>
    <cellStyle name="20% - Ênfase5 4 1" xfId="429"/>
    <cellStyle name="20% - Ênfase5 4 1 2" xfId="3176"/>
    <cellStyle name="20% - Ênfase5 4 2" xfId="430"/>
    <cellStyle name="20% - Ênfase5 4 2 1" xfId="431"/>
    <cellStyle name="20% - Ênfase5 4 2 1 2" xfId="3177"/>
    <cellStyle name="20% - Ênfase5 4 2 2" xfId="3178"/>
    <cellStyle name="20% - Ênfase5 4 3" xfId="432"/>
    <cellStyle name="20% - Ênfase5 4 3 2" xfId="3179"/>
    <cellStyle name="20% - Ênfase5 4 4" xfId="433"/>
    <cellStyle name="20% - Ênfase5 4 4 2" xfId="3180"/>
    <cellStyle name="20% - Ênfase5 4 5" xfId="434"/>
    <cellStyle name="20% - Ênfase5 4 5 2" xfId="3181"/>
    <cellStyle name="20% - Ênfase5 4 6" xfId="3182"/>
    <cellStyle name="20% - Ênfase5 5" xfId="435"/>
    <cellStyle name="20% - Ênfase5 5 1" xfId="436"/>
    <cellStyle name="20% - Ênfase5 5 1 2" xfId="3183"/>
    <cellStyle name="20% - Ênfase5 5 2" xfId="437"/>
    <cellStyle name="20% - Ênfase5 5 2 2" xfId="3184"/>
    <cellStyle name="20% - Ênfase5 5 3" xfId="438"/>
    <cellStyle name="20% - Ênfase5 5 3 2" xfId="3185"/>
    <cellStyle name="20% - Ênfase5 5 4" xfId="439"/>
    <cellStyle name="20% - Ênfase5 5 4 2" xfId="3186"/>
    <cellStyle name="20% - Ênfase5 5 5" xfId="3187"/>
    <cellStyle name="20% - Ênfase5 6" xfId="440"/>
    <cellStyle name="20% - Ênfase5 6 1" xfId="441"/>
    <cellStyle name="20% - Ênfase5 6 1 2" xfId="3188"/>
    <cellStyle name="20% - Ênfase5 6 2" xfId="442"/>
    <cellStyle name="20% - Ênfase5 6 2 2" xfId="3189"/>
    <cellStyle name="20% - Ênfase5 6 3" xfId="443"/>
    <cellStyle name="20% - Ênfase5 6 3 2" xfId="3190"/>
    <cellStyle name="20% - Ênfase5 6 4" xfId="444"/>
    <cellStyle name="20% - Ênfase5 6 4 2" xfId="3191"/>
    <cellStyle name="20% - Ênfase5 6 5" xfId="3192"/>
    <cellStyle name="20% - Ênfase5 7" xfId="445"/>
    <cellStyle name="20% - Ênfase5 7 1" xfId="446"/>
    <cellStyle name="20% - Ênfase5 7 1 2" xfId="3193"/>
    <cellStyle name="20% - Ênfase5 7 2" xfId="3194"/>
    <cellStyle name="20% - Ênfase5 8" xfId="447"/>
    <cellStyle name="20% - Ênfase5 8 2" xfId="3195"/>
    <cellStyle name="20% - Ênfase5 9" xfId="448"/>
    <cellStyle name="20% - Ênfase5 9 2" xfId="3196"/>
    <cellStyle name="20% - Ênfase6 1" xfId="450"/>
    <cellStyle name="20% - Ênfase6 1 1" xfId="451"/>
    <cellStyle name="20% - Ênfase6 1 1 2" xfId="3197"/>
    <cellStyle name="20% - Ênfase6 1 2" xfId="452"/>
    <cellStyle name="20% - Ênfase6 1 2 1" xfId="453"/>
    <cellStyle name="20% - Ênfase6 1 2 1 2" xfId="3198"/>
    <cellStyle name="20% - Ênfase6 1 2 2" xfId="3199"/>
    <cellStyle name="20% - Ênfase6 1 3" xfId="454"/>
    <cellStyle name="20% - Ênfase6 1 3 1" xfId="455"/>
    <cellStyle name="20% - Ênfase6 1 3 1 2" xfId="3200"/>
    <cellStyle name="20% - Ênfase6 1 3 2" xfId="3201"/>
    <cellStyle name="20% - Ênfase6 1 4" xfId="456"/>
    <cellStyle name="20% - Ênfase6 1 4 2" xfId="3202"/>
    <cellStyle name="20% - Ênfase6 1 5" xfId="457"/>
    <cellStyle name="20% - Ênfase6 1 5 2" xfId="3203"/>
    <cellStyle name="20% - Ênfase6 1 6" xfId="458"/>
    <cellStyle name="20% - Ênfase6 1 6 2" xfId="3204"/>
    <cellStyle name="20% - Ênfase6 1 7" xfId="2438"/>
    <cellStyle name="20% - Ênfase6 1 7 2" xfId="3205"/>
    <cellStyle name="20% - Ênfase6 1 8" xfId="2466"/>
    <cellStyle name="20% - Ênfase6 1 8 2" xfId="3206"/>
    <cellStyle name="20% - Ênfase6 1 9" xfId="3207"/>
    <cellStyle name="20% - Ênfase6 10" xfId="459"/>
    <cellStyle name="20% - Ênfase6 10 2" xfId="3208"/>
    <cellStyle name="20% - Ênfase6 11" xfId="460"/>
    <cellStyle name="20% - Ênfase6 11 2" xfId="3209"/>
    <cellStyle name="20% - Ênfase6 12" xfId="449"/>
    <cellStyle name="20% - Ênfase6 12 2" xfId="3210"/>
    <cellStyle name="20% - Ênfase6 13" xfId="2439"/>
    <cellStyle name="20% - Ênfase6 13 2" xfId="3211"/>
    <cellStyle name="20% - Ênfase6 2" xfId="165"/>
    <cellStyle name="20% - Ênfase6 2 1" xfId="462"/>
    <cellStyle name="20% - Ênfase6 2 1 2" xfId="3212"/>
    <cellStyle name="20% - Ênfase6 2 2" xfId="463"/>
    <cellStyle name="20% - Ênfase6 2 2 1" xfId="464"/>
    <cellStyle name="20% - Ênfase6 2 2 1 2" xfId="3213"/>
    <cellStyle name="20% - Ênfase6 2 2 2" xfId="3214"/>
    <cellStyle name="20% - Ênfase6 2 3" xfId="465"/>
    <cellStyle name="20% - Ênfase6 2 3 1" xfId="466"/>
    <cellStyle name="20% - Ênfase6 2 3 1 2" xfId="3215"/>
    <cellStyle name="20% - Ênfase6 2 3 2" xfId="3216"/>
    <cellStyle name="20% - Ênfase6 2 4" xfId="467"/>
    <cellStyle name="20% - Ênfase6 2 4 2" xfId="3217"/>
    <cellStyle name="20% - Ênfase6 2 5" xfId="468"/>
    <cellStyle name="20% - Ênfase6 2 5 2" xfId="3218"/>
    <cellStyle name="20% - Ênfase6 2 6" xfId="469"/>
    <cellStyle name="20% - Ênfase6 2 6 2" xfId="3219"/>
    <cellStyle name="20% - Ênfase6 2 7" xfId="461"/>
    <cellStyle name="20% - Ênfase6 2 7 2" xfId="3220"/>
    <cellStyle name="20% - Ênfase6 2 8" xfId="3221"/>
    <cellStyle name="20% - Ênfase6 3" xfId="470"/>
    <cellStyle name="20% - Ênfase6 3 1" xfId="471"/>
    <cellStyle name="20% - Ênfase6 3 1 2" xfId="3222"/>
    <cellStyle name="20% - Ênfase6 3 2" xfId="472"/>
    <cellStyle name="20% - Ênfase6 3 2 1" xfId="473"/>
    <cellStyle name="20% - Ênfase6 3 2 1 2" xfId="3223"/>
    <cellStyle name="20% - Ênfase6 3 2 2" xfId="3224"/>
    <cellStyle name="20% - Ênfase6 3 3" xfId="474"/>
    <cellStyle name="20% - Ênfase6 3 3 2" xfId="3225"/>
    <cellStyle name="20% - Ênfase6 3 4" xfId="475"/>
    <cellStyle name="20% - Ênfase6 3 4 2" xfId="3226"/>
    <cellStyle name="20% - Ênfase6 3 5" xfId="476"/>
    <cellStyle name="20% - Ênfase6 3 5 2" xfId="3227"/>
    <cellStyle name="20% - Ênfase6 3 6" xfId="3228"/>
    <cellStyle name="20% - Ênfase6 4" xfId="477"/>
    <cellStyle name="20% - Ênfase6 4 1" xfId="478"/>
    <cellStyle name="20% - Ênfase6 4 1 2" xfId="3229"/>
    <cellStyle name="20% - Ênfase6 4 2" xfId="479"/>
    <cellStyle name="20% - Ênfase6 4 2 1" xfId="480"/>
    <cellStyle name="20% - Ênfase6 4 2 1 2" xfId="3230"/>
    <cellStyle name="20% - Ênfase6 4 2 2" xfId="3231"/>
    <cellStyle name="20% - Ênfase6 4 3" xfId="481"/>
    <cellStyle name="20% - Ênfase6 4 3 2" xfId="3232"/>
    <cellStyle name="20% - Ênfase6 4 4" xfId="482"/>
    <cellStyle name="20% - Ênfase6 4 4 2" xfId="3233"/>
    <cellStyle name="20% - Ênfase6 4 5" xfId="483"/>
    <cellStyle name="20% - Ênfase6 4 5 2" xfId="3234"/>
    <cellStyle name="20% - Ênfase6 4 6" xfId="3235"/>
    <cellStyle name="20% - Ênfase6 5" xfId="484"/>
    <cellStyle name="20% - Ênfase6 5 1" xfId="485"/>
    <cellStyle name="20% - Ênfase6 5 1 2" xfId="3236"/>
    <cellStyle name="20% - Ênfase6 5 2" xfId="486"/>
    <cellStyle name="20% - Ênfase6 5 2 2" xfId="3237"/>
    <cellStyle name="20% - Ênfase6 5 3" xfId="487"/>
    <cellStyle name="20% - Ênfase6 5 3 2" xfId="3238"/>
    <cellStyle name="20% - Ênfase6 5 4" xfId="488"/>
    <cellStyle name="20% - Ênfase6 5 4 2" xfId="3239"/>
    <cellStyle name="20% - Ênfase6 5 5" xfId="3240"/>
    <cellStyle name="20% - Ênfase6 6" xfId="489"/>
    <cellStyle name="20% - Ênfase6 6 1" xfId="490"/>
    <cellStyle name="20% - Ênfase6 6 1 2" xfId="3241"/>
    <cellStyle name="20% - Ênfase6 6 2" xfId="491"/>
    <cellStyle name="20% - Ênfase6 6 2 2" xfId="3242"/>
    <cellStyle name="20% - Ênfase6 6 3" xfId="492"/>
    <cellStyle name="20% - Ênfase6 6 3 2" xfId="3243"/>
    <cellStyle name="20% - Ênfase6 6 4" xfId="493"/>
    <cellStyle name="20% - Ênfase6 6 4 2" xfId="3244"/>
    <cellStyle name="20% - Ênfase6 6 5" xfId="3245"/>
    <cellStyle name="20% - Ênfase6 7" xfId="494"/>
    <cellStyle name="20% - Ênfase6 7 1" xfId="495"/>
    <cellStyle name="20% - Ênfase6 7 1 2" xfId="3246"/>
    <cellStyle name="20% - Ênfase6 7 2" xfId="3247"/>
    <cellStyle name="20% - Ênfase6 8" xfId="496"/>
    <cellStyle name="20% - Ênfase6 8 2" xfId="3248"/>
    <cellStyle name="20% - Ênfase6 9" xfId="497"/>
    <cellStyle name="20% - Ênfase6 9 2" xfId="3249"/>
    <cellStyle name="40% - Ênfase1 1" xfId="499"/>
    <cellStyle name="40% - Ênfase1 1 1" xfId="500"/>
    <cellStyle name="40% - Ênfase1 1 1 2" xfId="3250"/>
    <cellStyle name="40% - Ênfase1 1 2" xfId="501"/>
    <cellStyle name="40% - Ênfase1 1 2 1" xfId="502"/>
    <cellStyle name="40% - Ênfase1 1 2 1 2" xfId="3251"/>
    <cellStyle name="40% - Ênfase1 1 2 2" xfId="3252"/>
    <cellStyle name="40% - Ênfase1 1 3" xfId="503"/>
    <cellStyle name="40% - Ênfase1 1 3 1" xfId="504"/>
    <cellStyle name="40% - Ênfase1 1 3 1 2" xfId="3253"/>
    <cellStyle name="40% - Ênfase1 1 3 2" xfId="3254"/>
    <cellStyle name="40% - Ênfase1 1 4" xfId="505"/>
    <cellStyle name="40% - Ênfase1 1 4 2" xfId="3255"/>
    <cellStyle name="40% - Ênfase1 1 5" xfId="506"/>
    <cellStyle name="40% - Ênfase1 1 5 2" xfId="3256"/>
    <cellStyle name="40% - Ênfase1 1 6" xfId="507"/>
    <cellStyle name="40% - Ênfase1 1 6 2" xfId="3257"/>
    <cellStyle name="40% - Ênfase1 1 7" xfId="2437"/>
    <cellStyle name="40% - Ênfase1 1 7 2" xfId="3258"/>
    <cellStyle name="40% - Ênfase1 1 8" xfId="3259"/>
    <cellStyle name="40% - Ênfase1 10" xfId="508"/>
    <cellStyle name="40% - Ênfase1 10 2" xfId="3260"/>
    <cellStyle name="40% - Ênfase1 11" xfId="509"/>
    <cellStyle name="40% - Ênfase1 11 2" xfId="3261"/>
    <cellStyle name="40% - Ênfase1 12" xfId="498"/>
    <cellStyle name="40% - Ênfase1 12 2" xfId="3262"/>
    <cellStyle name="40% - Ênfase1 2" xfId="166"/>
    <cellStyle name="40% - Ênfase1 2 1" xfId="511"/>
    <cellStyle name="40% - Ênfase1 2 1 2" xfId="3263"/>
    <cellStyle name="40% - Ênfase1 2 2" xfId="512"/>
    <cellStyle name="40% - Ênfase1 2 2 1" xfId="513"/>
    <cellStyle name="40% - Ênfase1 2 2 1 2" xfId="3264"/>
    <cellStyle name="40% - Ênfase1 2 2 2" xfId="3265"/>
    <cellStyle name="40% - Ênfase1 2 3" xfId="514"/>
    <cellStyle name="40% - Ênfase1 2 3 1" xfId="515"/>
    <cellStyle name="40% - Ênfase1 2 3 1 2" xfId="3266"/>
    <cellStyle name="40% - Ênfase1 2 3 2" xfId="3267"/>
    <cellStyle name="40% - Ênfase1 2 4" xfId="516"/>
    <cellStyle name="40% - Ênfase1 2 4 2" xfId="3268"/>
    <cellStyle name="40% - Ênfase1 2 5" xfId="517"/>
    <cellStyle name="40% - Ênfase1 2 5 2" xfId="3269"/>
    <cellStyle name="40% - Ênfase1 2 6" xfId="518"/>
    <cellStyle name="40% - Ênfase1 2 6 2" xfId="3270"/>
    <cellStyle name="40% - Ênfase1 2 7" xfId="510"/>
    <cellStyle name="40% - Ênfase1 2 7 2" xfId="3271"/>
    <cellStyle name="40% - Ênfase1 2 8" xfId="2467"/>
    <cellStyle name="40% - Ênfase1 2 8 2" xfId="3272"/>
    <cellStyle name="40% - Ênfase1 2 9" xfId="3273"/>
    <cellStyle name="40% - Ênfase1 3" xfId="519"/>
    <cellStyle name="40% - Ênfase1 3 1" xfId="520"/>
    <cellStyle name="40% - Ênfase1 3 1 2" xfId="3274"/>
    <cellStyle name="40% - Ênfase1 3 2" xfId="521"/>
    <cellStyle name="40% - Ênfase1 3 2 1" xfId="522"/>
    <cellStyle name="40% - Ênfase1 3 2 1 2" xfId="3275"/>
    <cellStyle name="40% - Ênfase1 3 2 2" xfId="3276"/>
    <cellStyle name="40% - Ênfase1 3 3" xfId="523"/>
    <cellStyle name="40% - Ênfase1 3 3 2" xfId="3277"/>
    <cellStyle name="40% - Ênfase1 3 4" xfId="524"/>
    <cellStyle name="40% - Ênfase1 3 4 2" xfId="3278"/>
    <cellStyle name="40% - Ênfase1 3 5" xfId="525"/>
    <cellStyle name="40% - Ênfase1 3 5 2" xfId="3279"/>
    <cellStyle name="40% - Ênfase1 3 6" xfId="3280"/>
    <cellStyle name="40% - Ênfase1 4" xfId="526"/>
    <cellStyle name="40% - Ênfase1 4 1" xfId="527"/>
    <cellStyle name="40% - Ênfase1 4 1 2" xfId="3281"/>
    <cellStyle name="40% - Ênfase1 4 2" xfId="528"/>
    <cellStyle name="40% - Ênfase1 4 2 1" xfId="529"/>
    <cellStyle name="40% - Ênfase1 4 2 1 2" xfId="3282"/>
    <cellStyle name="40% - Ênfase1 4 2 2" xfId="3283"/>
    <cellStyle name="40% - Ênfase1 4 3" xfId="530"/>
    <cellStyle name="40% - Ênfase1 4 3 2" xfId="3284"/>
    <cellStyle name="40% - Ênfase1 4 4" xfId="531"/>
    <cellStyle name="40% - Ênfase1 4 4 2" xfId="3285"/>
    <cellStyle name="40% - Ênfase1 4 5" xfId="532"/>
    <cellStyle name="40% - Ênfase1 4 5 2" xfId="3286"/>
    <cellStyle name="40% - Ênfase1 4 6" xfId="3287"/>
    <cellStyle name="40% - Ênfase1 5" xfId="533"/>
    <cellStyle name="40% - Ênfase1 5 1" xfId="534"/>
    <cellStyle name="40% - Ênfase1 5 1 2" xfId="3288"/>
    <cellStyle name="40% - Ênfase1 5 2" xfId="535"/>
    <cellStyle name="40% - Ênfase1 5 2 2" xfId="3289"/>
    <cellStyle name="40% - Ênfase1 5 3" xfId="536"/>
    <cellStyle name="40% - Ênfase1 5 3 2" xfId="3290"/>
    <cellStyle name="40% - Ênfase1 5 4" xfId="537"/>
    <cellStyle name="40% - Ênfase1 5 4 2" xfId="3291"/>
    <cellStyle name="40% - Ênfase1 5 5" xfId="3292"/>
    <cellStyle name="40% - Ênfase1 6" xfId="538"/>
    <cellStyle name="40% - Ênfase1 6 1" xfId="539"/>
    <cellStyle name="40% - Ênfase1 6 1 2" xfId="3293"/>
    <cellStyle name="40% - Ênfase1 6 2" xfId="540"/>
    <cellStyle name="40% - Ênfase1 6 2 2" xfId="3294"/>
    <cellStyle name="40% - Ênfase1 6 3" xfId="541"/>
    <cellStyle name="40% - Ênfase1 6 3 2" xfId="3295"/>
    <cellStyle name="40% - Ênfase1 6 4" xfId="542"/>
    <cellStyle name="40% - Ênfase1 6 4 2" xfId="3296"/>
    <cellStyle name="40% - Ênfase1 6 5" xfId="3297"/>
    <cellStyle name="40% - Ênfase1 7" xfId="543"/>
    <cellStyle name="40% - Ênfase1 7 1" xfId="544"/>
    <cellStyle name="40% - Ênfase1 7 1 2" xfId="3298"/>
    <cellStyle name="40% - Ênfase1 7 2" xfId="3299"/>
    <cellStyle name="40% - Ênfase1 8" xfId="545"/>
    <cellStyle name="40% - Ênfase1 8 2" xfId="3300"/>
    <cellStyle name="40% - Ênfase1 9" xfId="546"/>
    <cellStyle name="40% - Ênfase1 9 2" xfId="3301"/>
    <cellStyle name="40% - Ênfase2 1" xfId="548"/>
    <cellStyle name="40% - Ênfase2 1 1" xfId="549"/>
    <cellStyle name="40% - Ênfase2 1 1 2" xfId="3302"/>
    <cellStyle name="40% - Ênfase2 1 2" xfId="550"/>
    <cellStyle name="40% - Ênfase2 1 2 1" xfId="551"/>
    <cellStyle name="40% - Ênfase2 1 2 1 2" xfId="3303"/>
    <cellStyle name="40% - Ênfase2 1 2 2" xfId="3304"/>
    <cellStyle name="40% - Ênfase2 1 3" xfId="552"/>
    <cellStyle name="40% - Ênfase2 1 3 1" xfId="553"/>
    <cellStyle name="40% - Ênfase2 1 3 1 2" xfId="3305"/>
    <cellStyle name="40% - Ênfase2 1 3 2" xfId="3306"/>
    <cellStyle name="40% - Ênfase2 1 4" xfId="554"/>
    <cellStyle name="40% - Ênfase2 1 4 2" xfId="3307"/>
    <cellStyle name="40% - Ênfase2 1 5" xfId="555"/>
    <cellStyle name="40% - Ênfase2 1 5 2" xfId="3308"/>
    <cellStyle name="40% - Ênfase2 1 6" xfId="556"/>
    <cellStyle name="40% - Ênfase2 1 6 2" xfId="3309"/>
    <cellStyle name="40% - Ênfase2 1 7" xfId="2436"/>
    <cellStyle name="40% - Ênfase2 1 7 2" xfId="3310"/>
    <cellStyle name="40% - Ênfase2 1 8" xfId="3311"/>
    <cellStyle name="40% - Ênfase2 10" xfId="557"/>
    <cellStyle name="40% - Ênfase2 10 2" xfId="3312"/>
    <cellStyle name="40% - Ênfase2 11" xfId="558"/>
    <cellStyle name="40% - Ênfase2 11 2" xfId="3313"/>
    <cellStyle name="40% - Ênfase2 12" xfId="547"/>
    <cellStyle name="40% - Ênfase2 12 2" xfId="3314"/>
    <cellStyle name="40% - Ênfase2 2" xfId="167"/>
    <cellStyle name="40% - Ênfase2 2 1" xfId="560"/>
    <cellStyle name="40% - Ênfase2 2 1 2" xfId="3315"/>
    <cellStyle name="40% - Ênfase2 2 2" xfId="561"/>
    <cellStyle name="40% - Ênfase2 2 2 1" xfId="562"/>
    <cellStyle name="40% - Ênfase2 2 2 1 2" xfId="3316"/>
    <cellStyle name="40% - Ênfase2 2 2 2" xfId="3317"/>
    <cellStyle name="40% - Ênfase2 2 3" xfId="563"/>
    <cellStyle name="40% - Ênfase2 2 3 1" xfId="564"/>
    <cellStyle name="40% - Ênfase2 2 3 1 2" xfId="3318"/>
    <cellStyle name="40% - Ênfase2 2 3 2" xfId="3319"/>
    <cellStyle name="40% - Ênfase2 2 4" xfId="565"/>
    <cellStyle name="40% - Ênfase2 2 4 2" xfId="3320"/>
    <cellStyle name="40% - Ênfase2 2 5" xfId="566"/>
    <cellStyle name="40% - Ênfase2 2 5 2" xfId="3321"/>
    <cellStyle name="40% - Ênfase2 2 6" xfId="567"/>
    <cellStyle name="40% - Ênfase2 2 6 2" xfId="3322"/>
    <cellStyle name="40% - Ênfase2 2 7" xfId="559"/>
    <cellStyle name="40% - Ênfase2 2 7 2" xfId="3323"/>
    <cellStyle name="40% - Ênfase2 2 8" xfId="3324"/>
    <cellStyle name="40% - Ênfase2 3" xfId="568"/>
    <cellStyle name="40% - Ênfase2 3 1" xfId="569"/>
    <cellStyle name="40% - Ênfase2 3 1 2" xfId="3325"/>
    <cellStyle name="40% - Ênfase2 3 2" xfId="570"/>
    <cellStyle name="40% - Ênfase2 3 2 1" xfId="571"/>
    <cellStyle name="40% - Ênfase2 3 2 1 2" xfId="3326"/>
    <cellStyle name="40% - Ênfase2 3 2 2" xfId="3327"/>
    <cellStyle name="40% - Ênfase2 3 3" xfId="572"/>
    <cellStyle name="40% - Ênfase2 3 3 2" xfId="3328"/>
    <cellStyle name="40% - Ênfase2 3 4" xfId="573"/>
    <cellStyle name="40% - Ênfase2 3 4 2" xfId="3329"/>
    <cellStyle name="40% - Ênfase2 3 5" xfId="574"/>
    <cellStyle name="40% - Ênfase2 3 5 2" xfId="3330"/>
    <cellStyle name="40% - Ênfase2 3 6" xfId="3331"/>
    <cellStyle name="40% - Ênfase2 4" xfId="575"/>
    <cellStyle name="40% - Ênfase2 4 1" xfId="576"/>
    <cellStyle name="40% - Ênfase2 4 1 2" xfId="3332"/>
    <cellStyle name="40% - Ênfase2 4 2" xfId="577"/>
    <cellStyle name="40% - Ênfase2 4 2 1" xfId="578"/>
    <cellStyle name="40% - Ênfase2 4 2 1 2" xfId="3333"/>
    <cellStyle name="40% - Ênfase2 4 2 2" xfId="3334"/>
    <cellStyle name="40% - Ênfase2 4 3" xfId="579"/>
    <cellStyle name="40% - Ênfase2 4 3 2" xfId="3335"/>
    <cellStyle name="40% - Ênfase2 4 4" xfId="580"/>
    <cellStyle name="40% - Ênfase2 4 4 2" xfId="3336"/>
    <cellStyle name="40% - Ênfase2 4 5" xfId="581"/>
    <cellStyle name="40% - Ênfase2 4 5 2" xfId="3337"/>
    <cellStyle name="40% - Ênfase2 4 6" xfId="3338"/>
    <cellStyle name="40% - Ênfase2 5" xfId="582"/>
    <cellStyle name="40% - Ênfase2 5 1" xfId="583"/>
    <cellStyle name="40% - Ênfase2 5 1 2" xfId="3339"/>
    <cellStyle name="40% - Ênfase2 5 2" xfId="584"/>
    <cellStyle name="40% - Ênfase2 5 2 2" xfId="3340"/>
    <cellStyle name="40% - Ênfase2 5 3" xfId="585"/>
    <cellStyle name="40% - Ênfase2 5 3 2" xfId="3341"/>
    <cellStyle name="40% - Ênfase2 5 4" xfId="586"/>
    <cellStyle name="40% - Ênfase2 5 4 2" xfId="3342"/>
    <cellStyle name="40% - Ênfase2 5 5" xfId="3343"/>
    <cellStyle name="40% - Ênfase2 6" xfId="587"/>
    <cellStyle name="40% - Ênfase2 6 1" xfId="588"/>
    <cellStyle name="40% - Ênfase2 6 1 2" xfId="3344"/>
    <cellStyle name="40% - Ênfase2 6 2" xfId="589"/>
    <cellStyle name="40% - Ênfase2 6 2 2" xfId="3345"/>
    <cellStyle name="40% - Ênfase2 6 3" xfId="590"/>
    <cellStyle name="40% - Ênfase2 6 3 2" xfId="3346"/>
    <cellStyle name="40% - Ênfase2 6 4" xfId="591"/>
    <cellStyle name="40% - Ênfase2 6 4 2" xfId="3347"/>
    <cellStyle name="40% - Ênfase2 6 5" xfId="3348"/>
    <cellStyle name="40% - Ênfase2 7" xfId="592"/>
    <cellStyle name="40% - Ênfase2 7 1" xfId="593"/>
    <cellStyle name="40% - Ênfase2 7 1 2" xfId="3349"/>
    <cellStyle name="40% - Ênfase2 7 2" xfId="3350"/>
    <cellStyle name="40% - Ênfase2 8" xfId="594"/>
    <cellStyle name="40% - Ênfase2 8 2" xfId="3351"/>
    <cellStyle name="40% - Ênfase2 9" xfId="595"/>
    <cellStyle name="40% - Ênfase2 9 2" xfId="3352"/>
    <cellStyle name="40% - Ênfase3 1" xfId="597"/>
    <cellStyle name="40% - Ênfase3 1 1" xfId="598"/>
    <cellStyle name="40% - Ênfase3 1 1 2" xfId="3353"/>
    <cellStyle name="40% - Ênfase3 1 2" xfId="599"/>
    <cellStyle name="40% - Ênfase3 1 2 1" xfId="600"/>
    <cellStyle name="40% - Ênfase3 1 2 1 2" xfId="3354"/>
    <cellStyle name="40% - Ênfase3 1 2 2" xfId="3355"/>
    <cellStyle name="40% - Ênfase3 1 3" xfId="601"/>
    <cellStyle name="40% - Ênfase3 1 3 1" xfId="602"/>
    <cellStyle name="40% - Ênfase3 1 3 1 2" xfId="3356"/>
    <cellStyle name="40% - Ênfase3 1 3 2" xfId="3357"/>
    <cellStyle name="40% - Ênfase3 1 4" xfId="603"/>
    <cellStyle name="40% - Ênfase3 1 4 2" xfId="3358"/>
    <cellStyle name="40% - Ênfase3 1 5" xfId="604"/>
    <cellStyle name="40% - Ênfase3 1 5 2" xfId="3359"/>
    <cellStyle name="40% - Ênfase3 1 6" xfId="605"/>
    <cellStyle name="40% - Ênfase3 1 6 2" xfId="3360"/>
    <cellStyle name="40% - Ênfase3 1 7" xfId="2435"/>
    <cellStyle name="40% - Ênfase3 1 7 2" xfId="3361"/>
    <cellStyle name="40% - Ênfase3 1 8" xfId="3362"/>
    <cellStyle name="40% - Ênfase3 10" xfId="606"/>
    <cellStyle name="40% - Ênfase3 10 2" xfId="3363"/>
    <cellStyle name="40% - Ênfase3 11" xfId="607"/>
    <cellStyle name="40% - Ênfase3 11 2" xfId="3364"/>
    <cellStyle name="40% - Ênfase3 12" xfId="596"/>
    <cellStyle name="40% - Ênfase3 12 2" xfId="3365"/>
    <cellStyle name="40% - Ênfase3 2" xfId="168"/>
    <cellStyle name="40% - Ênfase3 2 1" xfId="609"/>
    <cellStyle name="40% - Ênfase3 2 1 2" xfId="3366"/>
    <cellStyle name="40% - Ênfase3 2 2" xfId="610"/>
    <cellStyle name="40% - Ênfase3 2 2 1" xfId="611"/>
    <cellStyle name="40% - Ênfase3 2 2 1 2" xfId="3367"/>
    <cellStyle name="40% - Ênfase3 2 2 2" xfId="3368"/>
    <cellStyle name="40% - Ênfase3 2 3" xfId="612"/>
    <cellStyle name="40% - Ênfase3 2 3 1" xfId="613"/>
    <cellStyle name="40% - Ênfase3 2 3 1 2" xfId="3369"/>
    <cellStyle name="40% - Ênfase3 2 3 2" xfId="3370"/>
    <cellStyle name="40% - Ênfase3 2 4" xfId="614"/>
    <cellStyle name="40% - Ênfase3 2 4 2" xfId="3371"/>
    <cellStyle name="40% - Ênfase3 2 5" xfId="615"/>
    <cellStyle name="40% - Ênfase3 2 5 2" xfId="3372"/>
    <cellStyle name="40% - Ênfase3 2 6" xfId="616"/>
    <cellStyle name="40% - Ênfase3 2 6 2" xfId="3373"/>
    <cellStyle name="40% - Ênfase3 2 7" xfId="608"/>
    <cellStyle name="40% - Ênfase3 2 7 2" xfId="3374"/>
    <cellStyle name="40% - Ênfase3 2 8" xfId="2468"/>
    <cellStyle name="40% - Ênfase3 2 8 2" xfId="3375"/>
    <cellStyle name="40% - Ênfase3 2 9" xfId="3376"/>
    <cellStyle name="40% - Ênfase3 3" xfId="617"/>
    <cellStyle name="40% - Ênfase3 3 1" xfId="618"/>
    <cellStyle name="40% - Ênfase3 3 1 2" xfId="3377"/>
    <cellStyle name="40% - Ênfase3 3 2" xfId="619"/>
    <cellStyle name="40% - Ênfase3 3 2 1" xfId="620"/>
    <cellStyle name="40% - Ênfase3 3 2 1 2" xfId="3378"/>
    <cellStyle name="40% - Ênfase3 3 2 2" xfId="3379"/>
    <cellStyle name="40% - Ênfase3 3 3" xfId="621"/>
    <cellStyle name="40% - Ênfase3 3 3 2" xfId="3380"/>
    <cellStyle name="40% - Ênfase3 3 4" xfId="622"/>
    <cellStyle name="40% - Ênfase3 3 4 2" xfId="3381"/>
    <cellStyle name="40% - Ênfase3 3 5" xfId="623"/>
    <cellStyle name="40% - Ênfase3 3 5 2" xfId="3382"/>
    <cellStyle name="40% - Ênfase3 3 6" xfId="3383"/>
    <cellStyle name="40% - Ênfase3 4" xfId="624"/>
    <cellStyle name="40% - Ênfase3 4 1" xfId="625"/>
    <cellStyle name="40% - Ênfase3 4 1 2" xfId="3384"/>
    <cellStyle name="40% - Ênfase3 4 2" xfId="626"/>
    <cellStyle name="40% - Ênfase3 4 2 1" xfId="627"/>
    <cellStyle name="40% - Ênfase3 4 2 1 2" xfId="3385"/>
    <cellStyle name="40% - Ênfase3 4 2 2" xfId="3386"/>
    <cellStyle name="40% - Ênfase3 4 3" xfId="628"/>
    <cellStyle name="40% - Ênfase3 4 3 2" xfId="3387"/>
    <cellStyle name="40% - Ênfase3 4 4" xfId="629"/>
    <cellStyle name="40% - Ênfase3 4 4 2" xfId="3388"/>
    <cellStyle name="40% - Ênfase3 4 5" xfId="630"/>
    <cellStyle name="40% - Ênfase3 4 5 2" xfId="3389"/>
    <cellStyle name="40% - Ênfase3 4 6" xfId="3390"/>
    <cellStyle name="40% - Ênfase3 5" xfId="631"/>
    <cellStyle name="40% - Ênfase3 5 1" xfId="632"/>
    <cellStyle name="40% - Ênfase3 5 1 2" xfId="3391"/>
    <cellStyle name="40% - Ênfase3 5 2" xfId="633"/>
    <cellStyle name="40% - Ênfase3 5 2 2" xfId="3392"/>
    <cellStyle name="40% - Ênfase3 5 3" xfId="634"/>
    <cellStyle name="40% - Ênfase3 5 3 2" xfId="3393"/>
    <cellStyle name="40% - Ênfase3 5 4" xfId="635"/>
    <cellStyle name="40% - Ênfase3 5 4 2" xfId="3394"/>
    <cellStyle name="40% - Ênfase3 5 5" xfId="3395"/>
    <cellStyle name="40% - Ênfase3 6" xfId="636"/>
    <cellStyle name="40% - Ênfase3 6 1" xfId="637"/>
    <cellStyle name="40% - Ênfase3 6 1 2" xfId="3396"/>
    <cellStyle name="40% - Ênfase3 6 2" xfId="638"/>
    <cellStyle name="40% - Ênfase3 6 2 2" xfId="3397"/>
    <cellStyle name="40% - Ênfase3 6 3" xfId="639"/>
    <cellStyle name="40% - Ênfase3 6 3 2" xfId="3398"/>
    <cellStyle name="40% - Ênfase3 6 4" xfId="640"/>
    <cellStyle name="40% - Ênfase3 6 4 2" xfId="3399"/>
    <cellStyle name="40% - Ênfase3 6 5" xfId="3400"/>
    <cellStyle name="40% - Ênfase3 7" xfId="641"/>
    <cellStyle name="40% - Ênfase3 7 1" xfId="642"/>
    <cellStyle name="40% - Ênfase3 7 1 2" xfId="3401"/>
    <cellStyle name="40% - Ênfase3 7 2" xfId="3402"/>
    <cellStyle name="40% - Ênfase3 8" xfId="643"/>
    <cellStyle name="40% - Ênfase3 8 2" xfId="3403"/>
    <cellStyle name="40% - Ênfase3 9" xfId="644"/>
    <cellStyle name="40% - Ênfase3 9 2" xfId="3404"/>
    <cellStyle name="40% - Ênfase4 1" xfId="646"/>
    <cellStyle name="40% - Ênfase4 1 1" xfId="647"/>
    <cellStyle name="40% - Ênfase4 1 1 2" xfId="3405"/>
    <cellStyle name="40% - Ênfase4 1 2" xfId="648"/>
    <cellStyle name="40% - Ênfase4 1 2 1" xfId="649"/>
    <cellStyle name="40% - Ênfase4 1 2 1 2" xfId="3406"/>
    <cellStyle name="40% - Ênfase4 1 2 2" xfId="3407"/>
    <cellStyle name="40% - Ênfase4 1 3" xfId="650"/>
    <cellStyle name="40% - Ênfase4 1 3 1" xfId="651"/>
    <cellStyle name="40% - Ênfase4 1 3 1 2" xfId="3408"/>
    <cellStyle name="40% - Ênfase4 1 3 2" xfId="3409"/>
    <cellStyle name="40% - Ênfase4 1 4" xfId="652"/>
    <cellStyle name="40% - Ênfase4 1 4 2" xfId="3410"/>
    <cellStyle name="40% - Ênfase4 1 5" xfId="653"/>
    <cellStyle name="40% - Ênfase4 1 5 2" xfId="3411"/>
    <cellStyle name="40% - Ênfase4 1 6" xfId="654"/>
    <cellStyle name="40% - Ênfase4 1 6 2" xfId="3412"/>
    <cellStyle name="40% - Ênfase4 1 7" xfId="2434"/>
    <cellStyle name="40% - Ênfase4 1 7 2" xfId="3413"/>
    <cellStyle name="40% - Ênfase4 1 8" xfId="2469"/>
    <cellStyle name="40% - Ênfase4 1 8 2" xfId="3414"/>
    <cellStyle name="40% - Ênfase4 1 9" xfId="3415"/>
    <cellStyle name="40% - Ênfase4 10" xfId="655"/>
    <cellStyle name="40% - Ênfase4 10 2" xfId="3416"/>
    <cellStyle name="40% - Ênfase4 11" xfId="656"/>
    <cellStyle name="40% - Ênfase4 11 2" xfId="3417"/>
    <cellStyle name="40% - Ênfase4 12" xfId="645"/>
    <cellStyle name="40% - Ênfase4 12 2" xfId="3418"/>
    <cellStyle name="40% - Ênfase4 2" xfId="169"/>
    <cellStyle name="40% - Ênfase4 2 1" xfId="658"/>
    <cellStyle name="40% - Ênfase4 2 1 2" xfId="3419"/>
    <cellStyle name="40% - Ênfase4 2 2" xfId="659"/>
    <cellStyle name="40% - Ênfase4 2 2 1" xfId="660"/>
    <cellStyle name="40% - Ênfase4 2 2 1 2" xfId="3420"/>
    <cellStyle name="40% - Ênfase4 2 2 2" xfId="3421"/>
    <cellStyle name="40% - Ênfase4 2 3" xfId="661"/>
    <cellStyle name="40% - Ênfase4 2 3 1" xfId="662"/>
    <cellStyle name="40% - Ênfase4 2 3 1 2" xfId="3422"/>
    <cellStyle name="40% - Ênfase4 2 3 2" xfId="3423"/>
    <cellStyle name="40% - Ênfase4 2 4" xfId="663"/>
    <cellStyle name="40% - Ênfase4 2 4 2" xfId="3424"/>
    <cellStyle name="40% - Ênfase4 2 5" xfId="664"/>
    <cellStyle name="40% - Ênfase4 2 5 2" xfId="3425"/>
    <cellStyle name="40% - Ênfase4 2 6" xfId="665"/>
    <cellStyle name="40% - Ênfase4 2 6 2" xfId="3426"/>
    <cellStyle name="40% - Ênfase4 2 7" xfId="657"/>
    <cellStyle name="40% - Ênfase4 2 7 2" xfId="3427"/>
    <cellStyle name="40% - Ênfase4 2 8" xfId="2470"/>
    <cellStyle name="40% - Ênfase4 2 8 2" xfId="3428"/>
    <cellStyle name="40% - Ênfase4 2 9" xfId="3429"/>
    <cellStyle name="40% - Ênfase4 3" xfId="666"/>
    <cellStyle name="40% - Ênfase4 3 1" xfId="667"/>
    <cellStyle name="40% - Ênfase4 3 1 2" xfId="3430"/>
    <cellStyle name="40% - Ênfase4 3 2" xfId="668"/>
    <cellStyle name="40% - Ênfase4 3 2 1" xfId="669"/>
    <cellStyle name="40% - Ênfase4 3 2 1 2" xfId="3431"/>
    <cellStyle name="40% - Ênfase4 3 2 2" xfId="3432"/>
    <cellStyle name="40% - Ênfase4 3 3" xfId="670"/>
    <cellStyle name="40% - Ênfase4 3 3 2" xfId="3433"/>
    <cellStyle name="40% - Ênfase4 3 4" xfId="671"/>
    <cellStyle name="40% - Ênfase4 3 4 2" xfId="3434"/>
    <cellStyle name="40% - Ênfase4 3 5" xfId="672"/>
    <cellStyle name="40% - Ênfase4 3 5 2" xfId="3435"/>
    <cellStyle name="40% - Ênfase4 3 6" xfId="3436"/>
    <cellStyle name="40% - Ênfase4 4" xfId="673"/>
    <cellStyle name="40% - Ênfase4 4 1" xfId="674"/>
    <cellStyle name="40% - Ênfase4 4 1 2" xfId="3437"/>
    <cellStyle name="40% - Ênfase4 4 2" xfId="675"/>
    <cellStyle name="40% - Ênfase4 4 2 1" xfId="676"/>
    <cellStyle name="40% - Ênfase4 4 2 1 2" xfId="3438"/>
    <cellStyle name="40% - Ênfase4 4 2 2" xfId="3439"/>
    <cellStyle name="40% - Ênfase4 4 3" xfId="677"/>
    <cellStyle name="40% - Ênfase4 4 3 2" xfId="3440"/>
    <cellStyle name="40% - Ênfase4 4 4" xfId="678"/>
    <cellStyle name="40% - Ênfase4 4 4 2" xfId="3441"/>
    <cellStyle name="40% - Ênfase4 4 5" xfId="679"/>
    <cellStyle name="40% - Ênfase4 4 5 2" xfId="3442"/>
    <cellStyle name="40% - Ênfase4 4 6" xfId="3443"/>
    <cellStyle name="40% - Ênfase4 5" xfId="680"/>
    <cellStyle name="40% - Ênfase4 5 1" xfId="681"/>
    <cellStyle name="40% - Ênfase4 5 1 2" xfId="3444"/>
    <cellStyle name="40% - Ênfase4 5 2" xfId="682"/>
    <cellStyle name="40% - Ênfase4 5 2 2" xfId="3445"/>
    <cellStyle name="40% - Ênfase4 5 3" xfId="683"/>
    <cellStyle name="40% - Ênfase4 5 3 2" xfId="3446"/>
    <cellStyle name="40% - Ênfase4 5 4" xfId="684"/>
    <cellStyle name="40% - Ênfase4 5 4 2" xfId="3447"/>
    <cellStyle name="40% - Ênfase4 5 5" xfId="3448"/>
    <cellStyle name="40% - Ênfase4 6" xfId="685"/>
    <cellStyle name="40% - Ênfase4 6 1" xfId="686"/>
    <cellStyle name="40% - Ênfase4 6 1 2" xfId="3449"/>
    <cellStyle name="40% - Ênfase4 6 2" xfId="687"/>
    <cellStyle name="40% - Ênfase4 6 2 2" xfId="3450"/>
    <cellStyle name="40% - Ênfase4 6 3" xfId="688"/>
    <cellStyle name="40% - Ênfase4 6 3 2" xfId="3451"/>
    <cellStyle name="40% - Ênfase4 6 4" xfId="689"/>
    <cellStyle name="40% - Ênfase4 6 4 2" xfId="3452"/>
    <cellStyle name="40% - Ênfase4 6 5" xfId="3453"/>
    <cellStyle name="40% - Ênfase4 7" xfId="690"/>
    <cellStyle name="40% - Ênfase4 7 1" xfId="691"/>
    <cellStyle name="40% - Ênfase4 7 1 2" xfId="3454"/>
    <cellStyle name="40% - Ênfase4 7 2" xfId="3455"/>
    <cellStyle name="40% - Ênfase4 8" xfId="692"/>
    <cellStyle name="40% - Ênfase4 8 2" xfId="3456"/>
    <cellStyle name="40% - Ênfase4 9" xfId="693"/>
    <cellStyle name="40% - Ênfase4 9 2" xfId="3457"/>
    <cellStyle name="40% - Ênfase5 1" xfId="695"/>
    <cellStyle name="40% - Ênfase5 1 1" xfId="696"/>
    <cellStyle name="40% - Ênfase5 1 1 2" xfId="3458"/>
    <cellStyle name="40% - Ênfase5 1 2" xfId="697"/>
    <cellStyle name="40% - Ênfase5 1 2 1" xfId="698"/>
    <cellStyle name="40% - Ênfase5 1 2 1 2" xfId="3459"/>
    <cellStyle name="40% - Ênfase5 1 2 2" xfId="3460"/>
    <cellStyle name="40% - Ênfase5 1 3" xfId="699"/>
    <cellStyle name="40% - Ênfase5 1 3 1" xfId="700"/>
    <cellStyle name="40% - Ênfase5 1 3 1 2" xfId="3461"/>
    <cellStyle name="40% - Ênfase5 1 3 2" xfId="3462"/>
    <cellStyle name="40% - Ênfase5 1 4" xfId="701"/>
    <cellStyle name="40% - Ênfase5 1 4 2" xfId="3463"/>
    <cellStyle name="40% - Ênfase5 1 5" xfId="702"/>
    <cellStyle name="40% - Ênfase5 1 5 2" xfId="3464"/>
    <cellStyle name="40% - Ênfase5 1 6" xfId="703"/>
    <cellStyle name="40% - Ênfase5 1 6 2" xfId="3465"/>
    <cellStyle name="40% - Ênfase5 1 7" xfId="2433"/>
    <cellStyle name="40% - Ênfase5 1 7 2" xfId="3466"/>
    <cellStyle name="40% - Ênfase5 1 8" xfId="3467"/>
    <cellStyle name="40% - Ênfase5 10" xfId="704"/>
    <cellStyle name="40% - Ênfase5 10 2" xfId="3468"/>
    <cellStyle name="40% - Ênfase5 11" xfId="705"/>
    <cellStyle name="40% - Ênfase5 11 2" xfId="3469"/>
    <cellStyle name="40% - Ênfase5 12" xfId="694"/>
    <cellStyle name="40% - Ênfase5 12 2" xfId="3470"/>
    <cellStyle name="40% - Ênfase5 2" xfId="170"/>
    <cellStyle name="40% - Ênfase5 2 1" xfId="707"/>
    <cellStyle name="40% - Ênfase5 2 1 2" xfId="3471"/>
    <cellStyle name="40% - Ênfase5 2 2" xfId="708"/>
    <cellStyle name="40% - Ênfase5 2 2 1" xfId="709"/>
    <cellStyle name="40% - Ênfase5 2 2 1 2" xfId="3472"/>
    <cellStyle name="40% - Ênfase5 2 2 2" xfId="3473"/>
    <cellStyle name="40% - Ênfase5 2 3" xfId="710"/>
    <cellStyle name="40% - Ênfase5 2 3 1" xfId="711"/>
    <cellStyle name="40% - Ênfase5 2 3 1 2" xfId="3474"/>
    <cellStyle name="40% - Ênfase5 2 3 2" xfId="3475"/>
    <cellStyle name="40% - Ênfase5 2 4" xfId="712"/>
    <cellStyle name="40% - Ênfase5 2 4 2" xfId="3476"/>
    <cellStyle name="40% - Ênfase5 2 5" xfId="713"/>
    <cellStyle name="40% - Ênfase5 2 5 2" xfId="3477"/>
    <cellStyle name="40% - Ênfase5 2 6" xfId="714"/>
    <cellStyle name="40% - Ênfase5 2 6 2" xfId="3478"/>
    <cellStyle name="40% - Ênfase5 2 7" xfId="706"/>
    <cellStyle name="40% - Ênfase5 2 7 2" xfId="3479"/>
    <cellStyle name="40% - Ênfase5 2 8" xfId="3480"/>
    <cellStyle name="40% - Ênfase5 3" xfId="715"/>
    <cellStyle name="40% - Ênfase5 3 1" xfId="716"/>
    <cellStyle name="40% - Ênfase5 3 1 2" xfId="3481"/>
    <cellStyle name="40% - Ênfase5 3 2" xfId="717"/>
    <cellStyle name="40% - Ênfase5 3 2 1" xfId="718"/>
    <cellStyle name="40% - Ênfase5 3 2 1 2" xfId="3482"/>
    <cellStyle name="40% - Ênfase5 3 2 2" xfId="3483"/>
    <cellStyle name="40% - Ênfase5 3 3" xfId="719"/>
    <cellStyle name="40% - Ênfase5 3 3 2" xfId="3484"/>
    <cellStyle name="40% - Ênfase5 3 4" xfId="720"/>
    <cellStyle name="40% - Ênfase5 3 4 2" xfId="3485"/>
    <cellStyle name="40% - Ênfase5 3 5" xfId="721"/>
    <cellStyle name="40% - Ênfase5 3 5 2" xfId="3486"/>
    <cellStyle name="40% - Ênfase5 3 6" xfId="3487"/>
    <cellStyle name="40% - Ênfase5 4" xfId="722"/>
    <cellStyle name="40% - Ênfase5 4 1" xfId="723"/>
    <cellStyle name="40% - Ênfase5 4 1 2" xfId="3488"/>
    <cellStyle name="40% - Ênfase5 4 2" xfId="724"/>
    <cellStyle name="40% - Ênfase5 4 2 1" xfId="725"/>
    <cellStyle name="40% - Ênfase5 4 2 1 2" xfId="3489"/>
    <cellStyle name="40% - Ênfase5 4 2 2" xfId="3490"/>
    <cellStyle name="40% - Ênfase5 4 3" xfId="726"/>
    <cellStyle name="40% - Ênfase5 4 3 2" xfId="3491"/>
    <cellStyle name="40% - Ênfase5 4 4" xfId="727"/>
    <cellStyle name="40% - Ênfase5 4 4 2" xfId="3492"/>
    <cellStyle name="40% - Ênfase5 4 5" xfId="728"/>
    <cellStyle name="40% - Ênfase5 4 5 2" xfId="3493"/>
    <cellStyle name="40% - Ênfase5 4 6" xfId="3494"/>
    <cellStyle name="40% - Ênfase5 5" xfId="729"/>
    <cellStyle name="40% - Ênfase5 5 1" xfId="730"/>
    <cellStyle name="40% - Ênfase5 5 1 2" xfId="3495"/>
    <cellStyle name="40% - Ênfase5 5 2" xfId="731"/>
    <cellStyle name="40% - Ênfase5 5 2 2" xfId="3496"/>
    <cellStyle name="40% - Ênfase5 5 3" xfId="732"/>
    <cellStyle name="40% - Ênfase5 5 3 2" xfId="3497"/>
    <cellStyle name="40% - Ênfase5 5 4" xfId="733"/>
    <cellStyle name="40% - Ênfase5 5 4 2" xfId="3498"/>
    <cellStyle name="40% - Ênfase5 5 5" xfId="3499"/>
    <cellStyle name="40% - Ênfase5 6" xfId="734"/>
    <cellStyle name="40% - Ênfase5 6 1" xfId="735"/>
    <cellStyle name="40% - Ênfase5 6 1 2" xfId="3500"/>
    <cellStyle name="40% - Ênfase5 6 2" xfId="736"/>
    <cellStyle name="40% - Ênfase5 6 2 2" xfId="3501"/>
    <cellStyle name="40% - Ênfase5 6 3" xfId="737"/>
    <cellStyle name="40% - Ênfase5 6 3 2" xfId="3502"/>
    <cellStyle name="40% - Ênfase5 6 4" xfId="738"/>
    <cellStyle name="40% - Ênfase5 6 4 2" xfId="3503"/>
    <cellStyle name="40% - Ênfase5 6 5" xfId="3504"/>
    <cellStyle name="40% - Ênfase5 7" xfId="739"/>
    <cellStyle name="40% - Ênfase5 7 1" xfId="740"/>
    <cellStyle name="40% - Ênfase5 7 1 2" xfId="3505"/>
    <cellStyle name="40% - Ênfase5 7 2" xfId="3506"/>
    <cellStyle name="40% - Ênfase5 8" xfId="741"/>
    <cellStyle name="40% - Ênfase5 8 2" xfId="3507"/>
    <cellStyle name="40% - Ênfase5 9" xfId="742"/>
    <cellStyle name="40% - Ênfase5 9 2" xfId="3508"/>
    <cellStyle name="40% - Ênfase6 1" xfId="744"/>
    <cellStyle name="40% - Ênfase6 1 1" xfId="745"/>
    <cellStyle name="40% - Ênfase6 1 1 2" xfId="3509"/>
    <cellStyle name="40% - Ênfase6 1 2" xfId="746"/>
    <cellStyle name="40% - Ênfase6 1 2 1" xfId="747"/>
    <cellStyle name="40% - Ênfase6 1 2 1 2" xfId="3510"/>
    <cellStyle name="40% - Ênfase6 1 2 2" xfId="3511"/>
    <cellStyle name="40% - Ênfase6 1 3" xfId="748"/>
    <cellStyle name="40% - Ênfase6 1 3 1" xfId="749"/>
    <cellStyle name="40% - Ênfase6 1 3 1 2" xfId="3512"/>
    <cellStyle name="40% - Ênfase6 1 3 2" xfId="3513"/>
    <cellStyle name="40% - Ênfase6 1 4" xfId="750"/>
    <cellStyle name="40% - Ênfase6 1 4 2" xfId="3514"/>
    <cellStyle name="40% - Ênfase6 1 5" xfId="751"/>
    <cellStyle name="40% - Ênfase6 1 5 2" xfId="3515"/>
    <cellStyle name="40% - Ênfase6 1 6" xfId="752"/>
    <cellStyle name="40% - Ênfase6 1 6 2" xfId="3516"/>
    <cellStyle name="40% - Ênfase6 1 7" xfId="2432"/>
    <cellStyle name="40% - Ênfase6 1 7 2" xfId="3517"/>
    <cellStyle name="40% - Ênfase6 1 8" xfId="3518"/>
    <cellStyle name="40% - Ênfase6 10" xfId="753"/>
    <cellStyle name="40% - Ênfase6 10 2" xfId="3519"/>
    <cellStyle name="40% - Ênfase6 11" xfId="754"/>
    <cellStyle name="40% - Ênfase6 11 2" xfId="3520"/>
    <cellStyle name="40% - Ênfase6 12" xfId="743"/>
    <cellStyle name="40% - Ênfase6 12 2" xfId="3521"/>
    <cellStyle name="40% - Ênfase6 2" xfId="171"/>
    <cellStyle name="40% - Ênfase6 2 1" xfId="756"/>
    <cellStyle name="40% - Ênfase6 2 1 2" xfId="3522"/>
    <cellStyle name="40% - Ênfase6 2 2" xfId="757"/>
    <cellStyle name="40% - Ênfase6 2 2 1" xfId="758"/>
    <cellStyle name="40% - Ênfase6 2 2 1 2" xfId="3523"/>
    <cellStyle name="40% - Ênfase6 2 2 2" xfId="3524"/>
    <cellStyle name="40% - Ênfase6 2 3" xfId="759"/>
    <cellStyle name="40% - Ênfase6 2 3 1" xfId="760"/>
    <cellStyle name="40% - Ênfase6 2 3 1 2" xfId="3525"/>
    <cellStyle name="40% - Ênfase6 2 3 2" xfId="3526"/>
    <cellStyle name="40% - Ênfase6 2 4" xfId="761"/>
    <cellStyle name="40% - Ênfase6 2 4 2" xfId="3527"/>
    <cellStyle name="40% - Ênfase6 2 5" xfId="762"/>
    <cellStyle name="40% - Ênfase6 2 5 2" xfId="3528"/>
    <cellStyle name="40% - Ênfase6 2 6" xfId="763"/>
    <cellStyle name="40% - Ênfase6 2 6 2" xfId="3529"/>
    <cellStyle name="40% - Ênfase6 2 7" xfId="755"/>
    <cellStyle name="40% - Ênfase6 2 7 2" xfId="3530"/>
    <cellStyle name="40% - Ênfase6 2 8" xfId="2471"/>
    <cellStyle name="40% - Ênfase6 2 8 2" xfId="3531"/>
    <cellStyle name="40% - Ênfase6 2 9" xfId="3532"/>
    <cellStyle name="40% - Ênfase6 3" xfId="764"/>
    <cellStyle name="40% - Ênfase6 3 1" xfId="765"/>
    <cellStyle name="40% - Ênfase6 3 1 2" xfId="3533"/>
    <cellStyle name="40% - Ênfase6 3 2" xfId="766"/>
    <cellStyle name="40% - Ênfase6 3 2 1" xfId="767"/>
    <cellStyle name="40% - Ênfase6 3 2 1 2" xfId="3534"/>
    <cellStyle name="40% - Ênfase6 3 2 2" xfId="3535"/>
    <cellStyle name="40% - Ênfase6 3 3" xfId="768"/>
    <cellStyle name="40% - Ênfase6 3 3 2" xfId="3536"/>
    <cellStyle name="40% - Ênfase6 3 4" xfId="769"/>
    <cellStyle name="40% - Ênfase6 3 4 2" xfId="3537"/>
    <cellStyle name="40% - Ênfase6 3 5" xfId="770"/>
    <cellStyle name="40% - Ênfase6 3 5 2" xfId="3538"/>
    <cellStyle name="40% - Ênfase6 3 6" xfId="3539"/>
    <cellStyle name="40% - Ênfase6 4" xfId="771"/>
    <cellStyle name="40% - Ênfase6 4 1" xfId="772"/>
    <cellStyle name="40% - Ênfase6 4 1 2" xfId="3540"/>
    <cellStyle name="40% - Ênfase6 4 2" xfId="773"/>
    <cellStyle name="40% - Ênfase6 4 2 1" xfId="774"/>
    <cellStyle name="40% - Ênfase6 4 2 1 2" xfId="3541"/>
    <cellStyle name="40% - Ênfase6 4 2 2" xfId="3542"/>
    <cellStyle name="40% - Ênfase6 4 3" xfId="775"/>
    <cellStyle name="40% - Ênfase6 4 3 2" xfId="3543"/>
    <cellStyle name="40% - Ênfase6 4 4" xfId="776"/>
    <cellStyle name="40% - Ênfase6 4 4 2" xfId="3544"/>
    <cellStyle name="40% - Ênfase6 4 5" xfId="777"/>
    <cellStyle name="40% - Ênfase6 4 5 2" xfId="3545"/>
    <cellStyle name="40% - Ênfase6 4 6" xfId="3546"/>
    <cellStyle name="40% - Ênfase6 5" xfId="778"/>
    <cellStyle name="40% - Ênfase6 5 1" xfId="779"/>
    <cellStyle name="40% - Ênfase6 5 1 2" xfId="3547"/>
    <cellStyle name="40% - Ênfase6 5 2" xfId="780"/>
    <cellStyle name="40% - Ênfase6 5 2 2" xfId="3548"/>
    <cellStyle name="40% - Ênfase6 5 3" xfId="781"/>
    <cellStyle name="40% - Ênfase6 5 3 2" xfId="3549"/>
    <cellStyle name="40% - Ênfase6 5 4" xfId="782"/>
    <cellStyle name="40% - Ênfase6 5 4 2" xfId="3550"/>
    <cellStyle name="40% - Ênfase6 5 5" xfId="3551"/>
    <cellStyle name="40% - Ênfase6 6" xfId="783"/>
    <cellStyle name="40% - Ênfase6 6 1" xfId="784"/>
    <cellStyle name="40% - Ênfase6 6 1 2" xfId="3552"/>
    <cellStyle name="40% - Ênfase6 6 2" xfId="785"/>
    <cellStyle name="40% - Ênfase6 6 2 2" xfId="3553"/>
    <cellStyle name="40% - Ênfase6 6 3" xfId="786"/>
    <cellStyle name="40% - Ênfase6 6 3 2" xfId="3554"/>
    <cellStyle name="40% - Ênfase6 6 4" xfId="787"/>
    <cellStyle name="40% - Ênfase6 6 4 2" xfId="3555"/>
    <cellStyle name="40% - Ênfase6 6 5" xfId="3556"/>
    <cellStyle name="40% - Ênfase6 7" xfId="788"/>
    <cellStyle name="40% - Ênfase6 7 1" xfId="789"/>
    <cellStyle name="40% - Ênfase6 7 1 2" xfId="3557"/>
    <cellStyle name="40% - Ênfase6 7 2" xfId="3558"/>
    <cellStyle name="40% - Ênfase6 8" xfId="790"/>
    <cellStyle name="40% - Ênfase6 8 2" xfId="3559"/>
    <cellStyle name="40% - Ênfase6 9" xfId="791"/>
    <cellStyle name="40% - Ênfase6 9 2" xfId="3560"/>
    <cellStyle name="60% - Ênfase1 1" xfId="793"/>
    <cellStyle name="60% - Ênfase1 1 1" xfId="794"/>
    <cellStyle name="60% - Ênfase1 1 1 2" xfId="3561"/>
    <cellStyle name="60% - Ênfase1 1 2" xfId="795"/>
    <cellStyle name="60% - Ênfase1 1 2 1" xfId="796"/>
    <cellStyle name="60% - Ênfase1 1 2 1 2" xfId="3562"/>
    <cellStyle name="60% - Ênfase1 1 2 2" xfId="3563"/>
    <cellStyle name="60% - Ênfase1 1 3" xfId="797"/>
    <cellStyle name="60% - Ênfase1 1 3 1" xfId="798"/>
    <cellStyle name="60% - Ênfase1 1 3 1 2" xfId="3564"/>
    <cellStyle name="60% - Ênfase1 1 3 2" xfId="3565"/>
    <cellStyle name="60% - Ênfase1 1 4" xfId="799"/>
    <cellStyle name="60% - Ênfase1 1 4 2" xfId="3566"/>
    <cellStyle name="60% - Ênfase1 1 5" xfId="800"/>
    <cellStyle name="60% - Ênfase1 1 5 2" xfId="3567"/>
    <cellStyle name="60% - Ênfase1 1 6" xfId="801"/>
    <cellStyle name="60% - Ênfase1 1 6 2" xfId="3568"/>
    <cellStyle name="60% - Ênfase1 1 7" xfId="2431"/>
    <cellStyle name="60% - Ênfase1 1 7 2" xfId="3569"/>
    <cellStyle name="60% - Ênfase1 1 8" xfId="3570"/>
    <cellStyle name="60% - Ênfase1 10" xfId="802"/>
    <cellStyle name="60% - Ênfase1 10 2" xfId="3571"/>
    <cellStyle name="60% - Ênfase1 11" xfId="803"/>
    <cellStyle name="60% - Ênfase1 11 2" xfId="3572"/>
    <cellStyle name="60% - Ênfase1 12" xfId="792"/>
    <cellStyle name="60% - Ênfase1 12 2" xfId="3573"/>
    <cellStyle name="60% - Ênfase1 2" xfId="172"/>
    <cellStyle name="60% - Ênfase1 2 1" xfId="805"/>
    <cellStyle name="60% - Ênfase1 2 1 2" xfId="3574"/>
    <cellStyle name="60% - Ênfase1 2 2" xfId="806"/>
    <cellStyle name="60% - Ênfase1 2 2 1" xfId="807"/>
    <cellStyle name="60% - Ênfase1 2 2 1 2" xfId="3575"/>
    <cellStyle name="60% - Ênfase1 2 2 2" xfId="3576"/>
    <cellStyle name="60% - Ênfase1 2 3" xfId="808"/>
    <cellStyle name="60% - Ênfase1 2 3 1" xfId="809"/>
    <cellStyle name="60% - Ênfase1 2 3 1 2" xfId="3577"/>
    <cellStyle name="60% - Ênfase1 2 3 2" xfId="3578"/>
    <cellStyle name="60% - Ênfase1 2 4" xfId="810"/>
    <cellStyle name="60% - Ênfase1 2 4 2" xfId="3579"/>
    <cellStyle name="60% - Ênfase1 2 5" xfId="811"/>
    <cellStyle name="60% - Ênfase1 2 5 2" xfId="3580"/>
    <cellStyle name="60% - Ênfase1 2 6" xfId="812"/>
    <cellStyle name="60% - Ênfase1 2 6 2" xfId="3581"/>
    <cellStyle name="60% - Ênfase1 2 7" xfId="804"/>
    <cellStyle name="60% - Ênfase1 2 7 2" xfId="3582"/>
    <cellStyle name="60% - Ênfase1 2 8" xfId="2472"/>
    <cellStyle name="60% - Ênfase1 2 8 2" xfId="3583"/>
    <cellStyle name="60% - Ênfase1 2 9" xfId="3584"/>
    <cellStyle name="60% - Ênfase1 3" xfId="813"/>
    <cellStyle name="60% - Ênfase1 3 1" xfId="814"/>
    <cellStyle name="60% - Ênfase1 3 1 2" xfId="3585"/>
    <cellStyle name="60% - Ênfase1 3 2" xfId="815"/>
    <cellStyle name="60% - Ênfase1 3 2 1" xfId="816"/>
    <cellStyle name="60% - Ênfase1 3 2 1 2" xfId="3586"/>
    <cellStyle name="60% - Ênfase1 3 2 2" xfId="3587"/>
    <cellStyle name="60% - Ênfase1 3 3" xfId="817"/>
    <cellStyle name="60% - Ênfase1 3 3 2" xfId="3588"/>
    <cellStyle name="60% - Ênfase1 3 4" xfId="818"/>
    <cellStyle name="60% - Ênfase1 3 4 2" xfId="3589"/>
    <cellStyle name="60% - Ênfase1 3 5" xfId="819"/>
    <cellStyle name="60% - Ênfase1 3 5 2" xfId="3590"/>
    <cellStyle name="60% - Ênfase1 3 6" xfId="3591"/>
    <cellStyle name="60% - Ênfase1 4" xfId="820"/>
    <cellStyle name="60% - Ênfase1 4 1" xfId="821"/>
    <cellStyle name="60% - Ênfase1 4 1 2" xfId="3592"/>
    <cellStyle name="60% - Ênfase1 4 2" xfId="822"/>
    <cellStyle name="60% - Ênfase1 4 2 1" xfId="823"/>
    <cellStyle name="60% - Ênfase1 4 2 1 2" xfId="3593"/>
    <cellStyle name="60% - Ênfase1 4 2 2" xfId="3594"/>
    <cellStyle name="60% - Ênfase1 4 3" xfId="824"/>
    <cellStyle name="60% - Ênfase1 4 3 2" xfId="3595"/>
    <cellStyle name="60% - Ênfase1 4 4" xfId="825"/>
    <cellStyle name="60% - Ênfase1 4 4 2" xfId="3596"/>
    <cellStyle name="60% - Ênfase1 4 5" xfId="826"/>
    <cellStyle name="60% - Ênfase1 4 5 2" xfId="3597"/>
    <cellStyle name="60% - Ênfase1 4 6" xfId="3598"/>
    <cellStyle name="60% - Ênfase1 5" xfId="827"/>
    <cellStyle name="60% - Ênfase1 5 1" xfId="828"/>
    <cellStyle name="60% - Ênfase1 5 1 2" xfId="3599"/>
    <cellStyle name="60% - Ênfase1 5 2" xfId="829"/>
    <cellStyle name="60% - Ênfase1 5 2 2" xfId="3600"/>
    <cellStyle name="60% - Ênfase1 5 3" xfId="830"/>
    <cellStyle name="60% - Ênfase1 5 3 2" xfId="3601"/>
    <cellStyle name="60% - Ênfase1 5 4" xfId="831"/>
    <cellStyle name="60% - Ênfase1 5 4 2" xfId="3602"/>
    <cellStyle name="60% - Ênfase1 5 5" xfId="3603"/>
    <cellStyle name="60% - Ênfase1 6" xfId="832"/>
    <cellStyle name="60% - Ênfase1 6 1" xfId="833"/>
    <cellStyle name="60% - Ênfase1 6 1 2" xfId="3604"/>
    <cellStyle name="60% - Ênfase1 6 2" xfId="834"/>
    <cellStyle name="60% - Ênfase1 6 2 2" xfId="3605"/>
    <cellStyle name="60% - Ênfase1 6 3" xfId="835"/>
    <cellStyle name="60% - Ênfase1 6 3 2" xfId="3606"/>
    <cellStyle name="60% - Ênfase1 6 4" xfId="836"/>
    <cellStyle name="60% - Ênfase1 6 4 2" xfId="3607"/>
    <cellStyle name="60% - Ênfase1 6 5" xfId="3608"/>
    <cellStyle name="60% - Ênfase1 7" xfId="837"/>
    <cellStyle name="60% - Ênfase1 7 1" xfId="838"/>
    <cellStyle name="60% - Ênfase1 7 1 2" xfId="3609"/>
    <cellStyle name="60% - Ênfase1 7 2" xfId="3610"/>
    <cellStyle name="60% - Ênfase1 8" xfId="839"/>
    <cellStyle name="60% - Ênfase1 8 2" xfId="3611"/>
    <cellStyle name="60% - Ênfase1 9" xfId="840"/>
    <cellStyle name="60% - Ênfase1 9 2" xfId="3612"/>
    <cellStyle name="60% - Ênfase2 1" xfId="842"/>
    <cellStyle name="60% - Ênfase2 1 1" xfId="843"/>
    <cellStyle name="60% - Ênfase2 1 1 2" xfId="3613"/>
    <cellStyle name="60% - Ênfase2 1 2" xfId="844"/>
    <cellStyle name="60% - Ênfase2 1 2 1" xfId="845"/>
    <cellStyle name="60% - Ênfase2 1 2 1 2" xfId="3614"/>
    <cellStyle name="60% - Ênfase2 1 2 2" xfId="3615"/>
    <cellStyle name="60% - Ênfase2 1 3" xfId="846"/>
    <cellStyle name="60% - Ênfase2 1 3 1" xfId="847"/>
    <cellStyle name="60% - Ênfase2 1 3 1 2" xfId="3616"/>
    <cellStyle name="60% - Ênfase2 1 3 2" xfId="3617"/>
    <cellStyle name="60% - Ênfase2 1 4" xfId="848"/>
    <cellStyle name="60% - Ênfase2 1 4 2" xfId="3618"/>
    <cellStyle name="60% - Ênfase2 1 5" xfId="849"/>
    <cellStyle name="60% - Ênfase2 1 5 2" xfId="3619"/>
    <cellStyle name="60% - Ênfase2 1 6" xfId="850"/>
    <cellStyle name="60% - Ênfase2 1 6 2" xfId="3620"/>
    <cellStyle name="60% - Ênfase2 1 7" xfId="2430"/>
    <cellStyle name="60% - Ênfase2 1 7 2" xfId="3621"/>
    <cellStyle name="60% - Ênfase2 1 8" xfId="3622"/>
    <cellStyle name="60% - Ênfase2 10" xfId="851"/>
    <cellStyle name="60% - Ênfase2 10 2" xfId="3623"/>
    <cellStyle name="60% - Ênfase2 11" xfId="852"/>
    <cellStyle name="60% - Ênfase2 11 2" xfId="3624"/>
    <cellStyle name="60% - Ênfase2 12" xfId="841"/>
    <cellStyle name="60% - Ênfase2 12 2" xfId="3625"/>
    <cellStyle name="60% - Ênfase2 2" xfId="173"/>
    <cellStyle name="60% - Ênfase2 2 1" xfId="854"/>
    <cellStyle name="60% - Ênfase2 2 1 2" xfId="3626"/>
    <cellStyle name="60% - Ênfase2 2 2" xfId="855"/>
    <cellStyle name="60% - Ênfase2 2 2 1" xfId="856"/>
    <cellStyle name="60% - Ênfase2 2 2 1 2" xfId="3627"/>
    <cellStyle name="60% - Ênfase2 2 2 2" xfId="3628"/>
    <cellStyle name="60% - Ênfase2 2 3" xfId="857"/>
    <cellStyle name="60% - Ênfase2 2 3 1" xfId="858"/>
    <cellStyle name="60% - Ênfase2 2 3 1 2" xfId="3629"/>
    <cellStyle name="60% - Ênfase2 2 3 2" xfId="3630"/>
    <cellStyle name="60% - Ênfase2 2 4" xfId="859"/>
    <cellStyle name="60% - Ênfase2 2 4 2" xfId="3631"/>
    <cellStyle name="60% - Ênfase2 2 5" xfId="860"/>
    <cellStyle name="60% - Ênfase2 2 5 2" xfId="3632"/>
    <cellStyle name="60% - Ênfase2 2 6" xfId="861"/>
    <cellStyle name="60% - Ênfase2 2 6 2" xfId="3633"/>
    <cellStyle name="60% - Ênfase2 2 7" xfId="853"/>
    <cellStyle name="60% - Ênfase2 2 7 2" xfId="3634"/>
    <cellStyle name="60% - Ênfase2 2 8" xfId="3635"/>
    <cellStyle name="60% - Ênfase2 3" xfId="862"/>
    <cellStyle name="60% - Ênfase2 3 1" xfId="863"/>
    <cellStyle name="60% - Ênfase2 3 1 2" xfId="3636"/>
    <cellStyle name="60% - Ênfase2 3 2" xfId="864"/>
    <cellStyle name="60% - Ênfase2 3 2 1" xfId="865"/>
    <cellStyle name="60% - Ênfase2 3 2 1 2" xfId="3637"/>
    <cellStyle name="60% - Ênfase2 3 2 2" xfId="3638"/>
    <cellStyle name="60% - Ênfase2 3 3" xfId="866"/>
    <cellStyle name="60% - Ênfase2 3 3 2" xfId="3639"/>
    <cellStyle name="60% - Ênfase2 3 4" xfId="867"/>
    <cellStyle name="60% - Ênfase2 3 4 2" xfId="3640"/>
    <cellStyle name="60% - Ênfase2 3 5" xfId="868"/>
    <cellStyle name="60% - Ênfase2 3 5 2" xfId="3641"/>
    <cellStyle name="60% - Ênfase2 3 6" xfId="3642"/>
    <cellStyle name="60% - Ênfase2 4" xfId="869"/>
    <cellStyle name="60% - Ênfase2 4 1" xfId="870"/>
    <cellStyle name="60% - Ênfase2 4 1 2" xfId="3643"/>
    <cellStyle name="60% - Ênfase2 4 2" xfId="871"/>
    <cellStyle name="60% - Ênfase2 4 2 1" xfId="872"/>
    <cellStyle name="60% - Ênfase2 4 2 1 2" xfId="3644"/>
    <cellStyle name="60% - Ênfase2 4 2 2" xfId="3645"/>
    <cellStyle name="60% - Ênfase2 4 3" xfId="873"/>
    <cellStyle name="60% - Ênfase2 4 3 2" xfId="3646"/>
    <cellStyle name="60% - Ênfase2 4 4" xfId="874"/>
    <cellStyle name="60% - Ênfase2 4 4 2" xfId="3647"/>
    <cellStyle name="60% - Ênfase2 4 5" xfId="875"/>
    <cellStyle name="60% - Ênfase2 4 5 2" xfId="3648"/>
    <cellStyle name="60% - Ênfase2 4 6" xfId="3649"/>
    <cellStyle name="60% - Ênfase2 5" xfId="876"/>
    <cellStyle name="60% - Ênfase2 5 1" xfId="877"/>
    <cellStyle name="60% - Ênfase2 5 1 2" xfId="3650"/>
    <cellStyle name="60% - Ênfase2 5 2" xfId="878"/>
    <cellStyle name="60% - Ênfase2 5 2 2" xfId="3651"/>
    <cellStyle name="60% - Ênfase2 5 3" xfId="879"/>
    <cellStyle name="60% - Ênfase2 5 3 2" xfId="3652"/>
    <cellStyle name="60% - Ênfase2 5 4" xfId="880"/>
    <cellStyle name="60% - Ênfase2 5 4 2" xfId="3653"/>
    <cellStyle name="60% - Ênfase2 5 5" xfId="3654"/>
    <cellStyle name="60% - Ênfase2 6" xfId="881"/>
    <cellStyle name="60% - Ênfase2 6 1" xfId="882"/>
    <cellStyle name="60% - Ênfase2 6 1 2" xfId="3655"/>
    <cellStyle name="60% - Ênfase2 6 2" xfId="883"/>
    <cellStyle name="60% - Ênfase2 6 2 2" xfId="3656"/>
    <cellStyle name="60% - Ênfase2 6 3" xfId="884"/>
    <cellStyle name="60% - Ênfase2 6 3 2" xfId="3657"/>
    <cellStyle name="60% - Ênfase2 6 4" xfId="885"/>
    <cellStyle name="60% - Ênfase2 6 4 2" xfId="3658"/>
    <cellStyle name="60% - Ênfase2 6 5" xfId="3659"/>
    <cellStyle name="60% - Ênfase2 7" xfId="886"/>
    <cellStyle name="60% - Ênfase2 7 1" xfId="887"/>
    <cellStyle name="60% - Ênfase2 7 1 2" xfId="3660"/>
    <cellStyle name="60% - Ênfase2 7 2" xfId="3661"/>
    <cellStyle name="60% - Ênfase2 8" xfId="888"/>
    <cellStyle name="60% - Ênfase2 8 2" xfId="3662"/>
    <cellStyle name="60% - Ênfase2 9" xfId="889"/>
    <cellStyle name="60% - Ênfase2 9 2" xfId="3663"/>
    <cellStyle name="60% - Ênfase3 1" xfId="891"/>
    <cellStyle name="60% - Ênfase3 1 1" xfId="892"/>
    <cellStyle name="60% - Ênfase3 1 1 2" xfId="3664"/>
    <cellStyle name="60% - Ênfase3 1 2" xfId="893"/>
    <cellStyle name="60% - Ênfase3 1 2 1" xfId="894"/>
    <cellStyle name="60% - Ênfase3 1 2 1 2" xfId="3665"/>
    <cellStyle name="60% - Ênfase3 1 2 2" xfId="3666"/>
    <cellStyle name="60% - Ênfase3 1 3" xfId="895"/>
    <cellStyle name="60% - Ênfase3 1 3 1" xfId="896"/>
    <cellStyle name="60% - Ênfase3 1 3 1 2" xfId="3667"/>
    <cellStyle name="60% - Ênfase3 1 3 2" xfId="3668"/>
    <cellStyle name="60% - Ênfase3 1 4" xfId="897"/>
    <cellStyle name="60% - Ênfase3 1 4 2" xfId="3669"/>
    <cellStyle name="60% - Ênfase3 1 5" xfId="898"/>
    <cellStyle name="60% - Ênfase3 1 5 2" xfId="3670"/>
    <cellStyle name="60% - Ênfase3 1 6" xfId="899"/>
    <cellStyle name="60% - Ênfase3 1 6 2" xfId="3671"/>
    <cellStyle name="60% - Ênfase3 1 7" xfId="2429"/>
    <cellStyle name="60% - Ênfase3 1 7 2" xfId="3672"/>
    <cellStyle name="60% - Ênfase3 1 8" xfId="3673"/>
    <cellStyle name="60% - Ênfase3 10" xfId="900"/>
    <cellStyle name="60% - Ênfase3 10 2" xfId="3674"/>
    <cellStyle name="60% - Ênfase3 11" xfId="901"/>
    <cellStyle name="60% - Ênfase3 11 2" xfId="3675"/>
    <cellStyle name="60% - Ênfase3 12" xfId="890"/>
    <cellStyle name="60% - Ênfase3 12 2" xfId="3676"/>
    <cellStyle name="60% - Ênfase3 2" xfId="174"/>
    <cellStyle name="60% - Ênfase3 2 1" xfId="903"/>
    <cellStyle name="60% - Ênfase3 2 1 2" xfId="3677"/>
    <cellStyle name="60% - Ênfase3 2 2" xfId="904"/>
    <cellStyle name="60% - Ênfase3 2 2 1" xfId="905"/>
    <cellStyle name="60% - Ênfase3 2 2 1 2" xfId="3678"/>
    <cellStyle name="60% - Ênfase3 2 2 2" xfId="3679"/>
    <cellStyle name="60% - Ênfase3 2 3" xfId="906"/>
    <cellStyle name="60% - Ênfase3 2 3 1" xfId="907"/>
    <cellStyle name="60% - Ênfase3 2 3 1 2" xfId="3680"/>
    <cellStyle name="60% - Ênfase3 2 3 2" xfId="3681"/>
    <cellStyle name="60% - Ênfase3 2 4" xfId="908"/>
    <cellStyle name="60% - Ênfase3 2 4 2" xfId="3682"/>
    <cellStyle name="60% - Ênfase3 2 5" xfId="909"/>
    <cellStyle name="60% - Ênfase3 2 5 2" xfId="3683"/>
    <cellStyle name="60% - Ênfase3 2 6" xfId="910"/>
    <cellStyle name="60% - Ênfase3 2 6 2" xfId="3684"/>
    <cellStyle name="60% - Ênfase3 2 7" xfId="902"/>
    <cellStyle name="60% - Ênfase3 2 7 2" xfId="3685"/>
    <cellStyle name="60% - Ênfase3 2 8" xfId="2473"/>
    <cellStyle name="60% - Ênfase3 2 8 2" xfId="3686"/>
    <cellStyle name="60% - Ênfase3 2 9" xfId="3687"/>
    <cellStyle name="60% - Ênfase3 3" xfId="911"/>
    <cellStyle name="60% - Ênfase3 3 1" xfId="912"/>
    <cellStyle name="60% - Ênfase3 3 1 2" xfId="3688"/>
    <cellStyle name="60% - Ênfase3 3 2" xfId="913"/>
    <cellStyle name="60% - Ênfase3 3 2 1" xfId="914"/>
    <cellStyle name="60% - Ênfase3 3 2 1 2" xfId="3689"/>
    <cellStyle name="60% - Ênfase3 3 2 2" xfId="3690"/>
    <cellStyle name="60% - Ênfase3 3 3" xfId="915"/>
    <cellStyle name="60% - Ênfase3 3 3 2" xfId="3691"/>
    <cellStyle name="60% - Ênfase3 3 4" xfId="916"/>
    <cellStyle name="60% - Ênfase3 3 4 2" xfId="3692"/>
    <cellStyle name="60% - Ênfase3 3 5" xfId="917"/>
    <cellStyle name="60% - Ênfase3 3 5 2" xfId="3693"/>
    <cellStyle name="60% - Ênfase3 3 6" xfId="3694"/>
    <cellStyle name="60% - Ênfase3 4" xfId="918"/>
    <cellStyle name="60% - Ênfase3 4 1" xfId="919"/>
    <cellStyle name="60% - Ênfase3 4 1 2" xfId="3695"/>
    <cellStyle name="60% - Ênfase3 4 2" xfId="920"/>
    <cellStyle name="60% - Ênfase3 4 2 1" xfId="921"/>
    <cellStyle name="60% - Ênfase3 4 2 1 2" xfId="3696"/>
    <cellStyle name="60% - Ênfase3 4 2 2" xfId="3697"/>
    <cellStyle name="60% - Ênfase3 4 3" xfId="922"/>
    <cellStyle name="60% - Ênfase3 4 3 2" xfId="3698"/>
    <cellStyle name="60% - Ênfase3 4 4" xfId="923"/>
    <cellStyle name="60% - Ênfase3 4 4 2" xfId="3699"/>
    <cellStyle name="60% - Ênfase3 4 5" xfId="924"/>
    <cellStyle name="60% - Ênfase3 4 5 2" xfId="3700"/>
    <cellStyle name="60% - Ênfase3 4 6" xfId="3701"/>
    <cellStyle name="60% - Ênfase3 5" xfId="925"/>
    <cellStyle name="60% - Ênfase3 5 1" xfId="926"/>
    <cellStyle name="60% - Ênfase3 5 1 2" xfId="3702"/>
    <cellStyle name="60% - Ênfase3 5 2" xfId="927"/>
    <cellStyle name="60% - Ênfase3 5 2 2" xfId="3703"/>
    <cellStyle name="60% - Ênfase3 5 3" xfId="928"/>
    <cellStyle name="60% - Ênfase3 5 3 2" xfId="3704"/>
    <cellStyle name="60% - Ênfase3 5 4" xfId="929"/>
    <cellStyle name="60% - Ênfase3 5 4 2" xfId="3705"/>
    <cellStyle name="60% - Ênfase3 5 5" xfId="3706"/>
    <cellStyle name="60% - Ênfase3 6" xfId="930"/>
    <cellStyle name="60% - Ênfase3 6 1" xfId="931"/>
    <cellStyle name="60% - Ênfase3 6 1 2" xfId="3707"/>
    <cellStyle name="60% - Ênfase3 6 2" xfId="932"/>
    <cellStyle name="60% - Ênfase3 6 2 2" xfId="3708"/>
    <cellStyle name="60% - Ênfase3 6 3" xfId="933"/>
    <cellStyle name="60% - Ênfase3 6 3 2" xfId="3709"/>
    <cellStyle name="60% - Ênfase3 6 4" xfId="934"/>
    <cellStyle name="60% - Ênfase3 6 4 2" xfId="3710"/>
    <cellStyle name="60% - Ênfase3 6 5" xfId="3711"/>
    <cellStyle name="60% - Ênfase3 7" xfId="935"/>
    <cellStyle name="60% - Ênfase3 7 1" xfId="936"/>
    <cellStyle name="60% - Ênfase3 7 1 2" xfId="3712"/>
    <cellStyle name="60% - Ênfase3 7 2" xfId="3713"/>
    <cellStyle name="60% - Ênfase3 8" xfId="937"/>
    <cellStyle name="60% - Ênfase3 8 2" xfId="3714"/>
    <cellStyle name="60% - Ênfase3 9" xfId="938"/>
    <cellStyle name="60% - Ênfase3 9 2" xfId="3715"/>
    <cellStyle name="60% - Ênfase4 1" xfId="940"/>
    <cellStyle name="60% - Ênfase4 1 1" xfId="941"/>
    <cellStyle name="60% - Ênfase4 1 1 2" xfId="3716"/>
    <cellStyle name="60% - Ênfase4 1 2" xfId="942"/>
    <cellStyle name="60% - Ênfase4 1 2 1" xfId="943"/>
    <cellStyle name="60% - Ênfase4 1 2 1 2" xfId="3717"/>
    <cellStyle name="60% - Ênfase4 1 2 2" xfId="3718"/>
    <cellStyle name="60% - Ênfase4 1 3" xfId="944"/>
    <cellStyle name="60% - Ênfase4 1 3 1" xfId="945"/>
    <cellStyle name="60% - Ênfase4 1 3 1 2" xfId="3719"/>
    <cellStyle name="60% - Ênfase4 1 3 2" xfId="3720"/>
    <cellStyle name="60% - Ênfase4 1 4" xfId="946"/>
    <cellStyle name="60% - Ênfase4 1 4 2" xfId="3721"/>
    <cellStyle name="60% - Ênfase4 1 5" xfId="947"/>
    <cellStyle name="60% - Ênfase4 1 5 2" xfId="3722"/>
    <cellStyle name="60% - Ênfase4 1 6" xfId="948"/>
    <cellStyle name="60% - Ênfase4 1 6 2" xfId="3723"/>
    <cellStyle name="60% - Ênfase4 1 7" xfId="2428"/>
    <cellStyle name="60% - Ênfase4 1 7 2" xfId="3724"/>
    <cellStyle name="60% - Ênfase4 1 8" xfId="3725"/>
    <cellStyle name="60% - Ênfase4 10" xfId="949"/>
    <cellStyle name="60% - Ênfase4 10 2" xfId="3726"/>
    <cellStyle name="60% - Ênfase4 11" xfId="950"/>
    <cellStyle name="60% - Ênfase4 11 2" xfId="3727"/>
    <cellStyle name="60% - Ênfase4 12" xfId="939"/>
    <cellStyle name="60% - Ênfase4 12 2" xfId="3728"/>
    <cellStyle name="60% - Ênfase4 2" xfId="175"/>
    <cellStyle name="60% - Ênfase4 2 1" xfId="952"/>
    <cellStyle name="60% - Ênfase4 2 1 2" xfId="3729"/>
    <cellStyle name="60% - Ênfase4 2 2" xfId="953"/>
    <cellStyle name="60% - Ênfase4 2 2 1" xfId="954"/>
    <cellStyle name="60% - Ênfase4 2 2 1 2" xfId="3730"/>
    <cellStyle name="60% - Ênfase4 2 2 2" xfId="3731"/>
    <cellStyle name="60% - Ênfase4 2 3" xfId="955"/>
    <cellStyle name="60% - Ênfase4 2 3 1" xfId="956"/>
    <cellStyle name="60% - Ênfase4 2 3 1 2" xfId="3732"/>
    <cellStyle name="60% - Ênfase4 2 3 2" xfId="3733"/>
    <cellStyle name="60% - Ênfase4 2 4" xfId="957"/>
    <cellStyle name="60% - Ênfase4 2 4 2" xfId="3734"/>
    <cellStyle name="60% - Ênfase4 2 5" xfId="958"/>
    <cellStyle name="60% - Ênfase4 2 5 2" xfId="3735"/>
    <cellStyle name="60% - Ênfase4 2 6" xfId="959"/>
    <cellStyle name="60% - Ênfase4 2 6 2" xfId="3736"/>
    <cellStyle name="60% - Ênfase4 2 7" xfId="951"/>
    <cellStyle name="60% - Ênfase4 2 7 2" xfId="3737"/>
    <cellStyle name="60% - Ênfase4 2 8" xfId="2474"/>
    <cellStyle name="60% - Ênfase4 2 8 2" xfId="3738"/>
    <cellStyle name="60% - Ênfase4 2 9" xfId="3739"/>
    <cellStyle name="60% - Ênfase4 3" xfId="960"/>
    <cellStyle name="60% - Ênfase4 3 1" xfId="961"/>
    <cellStyle name="60% - Ênfase4 3 1 2" xfId="3740"/>
    <cellStyle name="60% - Ênfase4 3 2" xfId="962"/>
    <cellStyle name="60% - Ênfase4 3 2 1" xfId="963"/>
    <cellStyle name="60% - Ênfase4 3 2 1 2" xfId="3741"/>
    <cellStyle name="60% - Ênfase4 3 2 2" xfId="3742"/>
    <cellStyle name="60% - Ênfase4 3 3" xfId="964"/>
    <cellStyle name="60% - Ênfase4 3 3 2" xfId="3743"/>
    <cellStyle name="60% - Ênfase4 3 4" xfId="965"/>
    <cellStyle name="60% - Ênfase4 3 4 2" xfId="3744"/>
    <cellStyle name="60% - Ênfase4 3 5" xfId="966"/>
    <cellStyle name="60% - Ênfase4 3 5 2" xfId="3745"/>
    <cellStyle name="60% - Ênfase4 3 6" xfId="3746"/>
    <cellStyle name="60% - Ênfase4 4" xfId="967"/>
    <cellStyle name="60% - Ênfase4 4 1" xfId="968"/>
    <cellStyle name="60% - Ênfase4 4 1 2" xfId="3747"/>
    <cellStyle name="60% - Ênfase4 4 2" xfId="969"/>
    <cellStyle name="60% - Ênfase4 4 2 1" xfId="970"/>
    <cellStyle name="60% - Ênfase4 4 2 1 2" xfId="3748"/>
    <cellStyle name="60% - Ênfase4 4 2 2" xfId="3749"/>
    <cellStyle name="60% - Ênfase4 4 3" xfId="971"/>
    <cellStyle name="60% - Ênfase4 4 3 2" xfId="3750"/>
    <cellStyle name="60% - Ênfase4 4 4" xfId="972"/>
    <cellStyle name="60% - Ênfase4 4 4 2" xfId="3751"/>
    <cellStyle name="60% - Ênfase4 4 5" xfId="973"/>
    <cellStyle name="60% - Ênfase4 4 5 2" xfId="3752"/>
    <cellStyle name="60% - Ênfase4 4 6" xfId="3753"/>
    <cellStyle name="60% - Ênfase4 5" xfId="974"/>
    <cellStyle name="60% - Ênfase4 5 1" xfId="975"/>
    <cellStyle name="60% - Ênfase4 5 1 2" xfId="3754"/>
    <cellStyle name="60% - Ênfase4 5 2" xfId="976"/>
    <cellStyle name="60% - Ênfase4 5 2 2" xfId="3755"/>
    <cellStyle name="60% - Ênfase4 5 3" xfId="977"/>
    <cellStyle name="60% - Ênfase4 5 3 2" xfId="3756"/>
    <cellStyle name="60% - Ênfase4 5 4" xfId="978"/>
    <cellStyle name="60% - Ênfase4 5 4 2" xfId="3757"/>
    <cellStyle name="60% - Ênfase4 5 5" xfId="3758"/>
    <cellStyle name="60% - Ênfase4 6" xfId="979"/>
    <cellStyle name="60% - Ênfase4 6 1" xfId="980"/>
    <cellStyle name="60% - Ênfase4 6 1 2" xfId="3759"/>
    <cellStyle name="60% - Ênfase4 6 2" xfId="981"/>
    <cellStyle name="60% - Ênfase4 6 2 2" xfId="3760"/>
    <cellStyle name="60% - Ênfase4 6 3" xfId="982"/>
    <cellStyle name="60% - Ênfase4 6 3 2" xfId="3761"/>
    <cellStyle name="60% - Ênfase4 6 4" xfId="983"/>
    <cellStyle name="60% - Ênfase4 6 4 2" xfId="3762"/>
    <cellStyle name="60% - Ênfase4 6 5" xfId="3763"/>
    <cellStyle name="60% - Ênfase4 7" xfId="984"/>
    <cellStyle name="60% - Ênfase4 7 1" xfId="985"/>
    <cellStyle name="60% - Ênfase4 7 1 2" xfId="3764"/>
    <cellStyle name="60% - Ênfase4 7 2" xfId="3765"/>
    <cellStyle name="60% - Ênfase4 8" xfId="986"/>
    <cellStyle name="60% - Ênfase4 8 2" xfId="3766"/>
    <cellStyle name="60% - Ênfase4 9" xfId="987"/>
    <cellStyle name="60% - Ênfase4 9 2" xfId="3767"/>
    <cellStyle name="60% - Ênfase5 1" xfId="989"/>
    <cellStyle name="60% - Ênfase5 1 1" xfId="990"/>
    <cellStyle name="60% - Ênfase5 1 1 2" xfId="3768"/>
    <cellStyle name="60% - Ênfase5 1 2" xfId="991"/>
    <cellStyle name="60% - Ênfase5 1 2 1" xfId="992"/>
    <cellStyle name="60% - Ênfase5 1 2 1 2" xfId="3769"/>
    <cellStyle name="60% - Ênfase5 1 2 2" xfId="3770"/>
    <cellStyle name="60% - Ênfase5 1 3" xfId="993"/>
    <cellStyle name="60% - Ênfase5 1 3 1" xfId="994"/>
    <cellStyle name="60% - Ênfase5 1 3 1 2" xfId="3771"/>
    <cellStyle name="60% - Ênfase5 1 3 2" xfId="3772"/>
    <cellStyle name="60% - Ênfase5 1 4" xfId="995"/>
    <cellStyle name="60% - Ênfase5 1 4 2" xfId="3773"/>
    <cellStyle name="60% - Ênfase5 1 5" xfId="996"/>
    <cellStyle name="60% - Ênfase5 1 5 2" xfId="3774"/>
    <cellStyle name="60% - Ênfase5 1 6" xfId="997"/>
    <cellStyle name="60% - Ênfase5 1 6 2" xfId="3775"/>
    <cellStyle name="60% - Ênfase5 1 7" xfId="2427"/>
    <cellStyle name="60% - Ênfase5 1 7 2" xfId="3776"/>
    <cellStyle name="60% - Ênfase5 1 8" xfId="3777"/>
    <cellStyle name="60% - Ênfase5 10" xfId="998"/>
    <cellStyle name="60% - Ênfase5 10 2" xfId="3778"/>
    <cellStyle name="60% - Ênfase5 11" xfId="999"/>
    <cellStyle name="60% - Ênfase5 11 2" xfId="3779"/>
    <cellStyle name="60% - Ênfase5 12" xfId="988"/>
    <cellStyle name="60% - Ênfase5 12 2" xfId="3780"/>
    <cellStyle name="60% - Ênfase5 2" xfId="176"/>
    <cellStyle name="60% - Ênfase5 2 1" xfId="1001"/>
    <cellStyle name="60% - Ênfase5 2 1 2" xfId="3781"/>
    <cellStyle name="60% - Ênfase5 2 2" xfId="1002"/>
    <cellStyle name="60% - Ênfase5 2 2 1" xfId="1003"/>
    <cellStyle name="60% - Ênfase5 2 2 1 2" xfId="3782"/>
    <cellStyle name="60% - Ênfase5 2 2 2" xfId="3783"/>
    <cellStyle name="60% - Ênfase5 2 3" xfId="1004"/>
    <cellStyle name="60% - Ênfase5 2 3 1" xfId="1005"/>
    <cellStyle name="60% - Ênfase5 2 3 1 2" xfId="3784"/>
    <cellStyle name="60% - Ênfase5 2 3 2" xfId="3785"/>
    <cellStyle name="60% - Ênfase5 2 4" xfId="1006"/>
    <cellStyle name="60% - Ênfase5 2 4 2" xfId="3786"/>
    <cellStyle name="60% - Ênfase5 2 5" xfId="1007"/>
    <cellStyle name="60% - Ênfase5 2 5 2" xfId="3787"/>
    <cellStyle name="60% - Ênfase5 2 6" xfId="1008"/>
    <cellStyle name="60% - Ênfase5 2 6 2" xfId="3788"/>
    <cellStyle name="60% - Ênfase5 2 7" xfId="1000"/>
    <cellStyle name="60% - Ênfase5 2 7 2" xfId="3789"/>
    <cellStyle name="60% - Ênfase5 2 8" xfId="3790"/>
    <cellStyle name="60% - Ênfase5 3" xfId="1009"/>
    <cellStyle name="60% - Ênfase5 3 1" xfId="1010"/>
    <cellStyle name="60% - Ênfase5 3 1 2" xfId="3791"/>
    <cellStyle name="60% - Ênfase5 3 2" xfId="1011"/>
    <cellStyle name="60% - Ênfase5 3 2 1" xfId="1012"/>
    <cellStyle name="60% - Ênfase5 3 2 1 2" xfId="3792"/>
    <cellStyle name="60% - Ênfase5 3 2 2" xfId="3793"/>
    <cellStyle name="60% - Ênfase5 3 3" xfId="1013"/>
    <cellStyle name="60% - Ênfase5 3 3 2" xfId="3794"/>
    <cellStyle name="60% - Ênfase5 3 4" xfId="1014"/>
    <cellStyle name="60% - Ênfase5 3 4 2" xfId="3795"/>
    <cellStyle name="60% - Ênfase5 3 5" xfId="1015"/>
    <cellStyle name="60% - Ênfase5 3 5 2" xfId="3796"/>
    <cellStyle name="60% - Ênfase5 3 6" xfId="3797"/>
    <cellStyle name="60% - Ênfase5 4" xfId="1016"/>
    <cellStyle name="60% - Ênfase5 4 1" xfId="1017"/>
    <cellStyle name="60% - Ênfase5 4 1 2" xfId="3798"/>
    <cellStyle name="60% - Ênfase5 4 2" xfId="1018"/>
    <cellStyle name="60% - Ênfase5 4 2 1" xfId="1019"/>
    <cellStyle name="60% - Ênfase5 4 2 1 2" xfId="3799"/>
    <cellStyle name="60% - Ênfase5 4 2 2" xfId="3800"/>
    <cellStyle name="60% - Ênfase5 4 3" xfId="1020"/>
    <cellStyle name="60% - Ênfase5 4 3 2" xfId="3801"/>
    <cellStyle name="60% - Ênfase5 4 4" xfId="1021"/>
    <cellStyle name="60% - Ênfase5 4 4 2" xfId="3802"/>
    <cellStyle name="60% - Ênfase5 4 5" xfId="1022"/>
    <cellStyle name="60% - Ênfase5 4 5 2" xfId="3803"/>
    <cellStyle name="60% - Ênfase5 4 6" xfId="3804"/>
    <cellStyle name="60% - Ênfase5 5" xfId="1023"/>
    <cellStyle name="60% - Ênfase5 5 1" xfId="1024"/>
    <cellStyle name="60% - Ênfase5 5 1 2" xfId="3805"/>
    <cellStyle name="60% - Ênfase5 5 2" xfId="1025"/>
    <cellStyle name="60% - Ênfase5 5 2 2" xfId="3806"/>
    <cellStyle name="60% - Ênfase5 5 3" xfId="1026"/>
    <cellStyle name="60% - Ênfase5 5 3 2" xfId="3807"/>
    <cellStyle name="60% - Ênfase5 5 4" xfId="1027"/>
    <cellStyle name="60% - Ênfase5 5 4 2" xfId="3808"/>
    <cellStyle name="60% - Ênfase5 5 5" xfId="3809"/>
    <cellStyle name="60% - Ênfase5 6" xfId="1028"/>
    <cellStyle name="60% - Ênfase5 6 1" xfId="1029"/>
    <cellStyle name="60% - Ênfase5 6 1 2" xfId="3810"/>
    <cellStyle name="60% - Ênfase5 6 2" xfId="1030"/>
    <cellStyle name="60% - Ênfase5 6 2 2" xfId="3811"/>
    <cellStyle name="60% - Ênfase5 6 3" xfId="1031"/>
    <cellStyle name="60% - Ênfase5 6 3 2" xfId="3812"/>
    <cellStyle name="60% - Ênfase5 6 4" xfId="1032"/>
    <cellStyle name="60% - Ênfase5 6 4 2" xfId="3813"/>
    <cellStyle name="60% - Ênfase5 6 5" xfId="3814"/>
    <cellStyle name="60% - Ênfase5 7" xfId="1033"/>
    <cellStyle name="60% - Ênfase5 7 1" xfId="1034"/>
    <cellStyle name="60% - Ênfase5 7 1 2" xfId="3815"/>
    <cellStyle name="60% - Ênfase5 7 2" xfId="3816"/>
    <cellStyle name="60% - Ênfase5 8" xfId="1035"/>
    <cellStyle name="60% - Ênfase5 8 2" xfId="3817"/>
    <cellStyle name="60% - Ênfase5 9" xfId="1036"/>
    <cellStyle name="60% - Ênfase5 9 2" xfId="3818"/>
    <cellStyle name="60% - Ênfase6 1" xfId="1038"/>
    <cellStyle name="60% - Ênfase6 1 1" xfId="1039"/>
    <cellStyle name="60% - Ênfase6 1 1 2" xfId="3819"/>
    <cellStyle name="60% - Ênfase6 1 2" xfId="1040"/>
    <cellStyle name="60% - Ênfase6 1 2 1" xfId="1041"/>
    <cellStyle name="60% - Ênfase6 1 2 1 2" xfId="3820"/>
    <cellStyle name="60% - Ênfase6 1 2 2" xfId="3821"/>
    <cellStyle name="60% - Ênfase6 1 3" xfId="1042"/>
    <cellStyle name="60% - Ênfase6 1 3 1" xfId="1043"/>
    <cellStyle name="60% - Ênfase6 1 3 1 2" xfId="3822"/>
    <cellStyle name="60% - Ênfase6 1 3 2" xfId="3823"/>
    <cellStyle name="60% - Ênfase6 1 4" xfId="1044"/>
    <cellStyle name="60% - Ênfase6 1 4 2" xfId="3824"/>
    <cellStyle name="60% - Ênfase6 1 5" xfId="1045"/>
    <cellStyle name="60% - Ênfase6 1 5 2" xfId="3825"/>
    <cellStyle name="60% - Ênfase6 1 6" xfId="1046"/>
    <cellStyle name="60% - Ênfase6 1 6 2" xfId="3826"/>
    <cellStyle name="60% - Ênfase6 1 7" xfId="2426"/>
    <cellStyle name="60% - Ênfase6 1 7 2" xfId="3827"/>
    <cellStyle name="60% - Ênfase6 1 8" xfId="3828"/>
    <cellStyle name="60% - Ênfase6 10" xfId="1047"/>
    <cellStyle name="60% - Ênfase6 10 2" xfId="3829"/>
    <cellStyle name="60% - Ênfase6 11" xfId="1048"/>
    <cellStyle name="60% - Ênfase6 11 2" xfId="3830"/>
    <cellStyle name="60% - Ênfase6 12" xfId="1037"/>
    <cellStyle name="60% - Ênfase6 12 2" xfId="3831"/>
    <cellStyle name="60% - Ênfase6 2" xfId="177"/>
    <cellStyle name="60% - Ênfase6 2 1" xfId="1050"/>
    <cellStyle name="60% - Ênfase6 2 1 2" xfId="3832"/>
    <cellStyle name="60% - Ênfase6 2 2" xfId="1051"/>
    <cellStyle name="60% - Ênfase6 2 2 1" xfId="1052"/>
    <cellStyle name="60% - Ênfase6 2 2 1 2" xfId="3833"/>
    <cellStyle name="60% - Ênfase6 2 2 2" xfId="3834"/>
    <cellStyle name="60% - Ênfase6 2 3" xfId="1053"/>
    <cellStyle name="60% - Ênfase6 2 3 1" xfId="1054"/>
    <cellStyle name="60% - Ênfase6 2 3 1 2" xfId="3835"/>
    <cellStyle name="60% - Ênfase6 2 3 2" xfId="3836"/>
    <cellStyle name="60% - Ênfase6 2 4" xfId="1055"/>
    <cellStyle name="60% - Ênfase6 2 4 2" xfId="3837"/>
    <cellStyle name="60% - Ênfase6 2 5" xfId="1056"/>
    <cellStyle name="60% - Ênfase6 2 5 2" xfId="3838"/>
    <cellStyle name="60% - Ênfase6 2 6" xfId="1057"/>
    <cellStyle name="60% - Ênfase6 2 6 2" xfId="3839"/>
    <cellStyle name="60% - Ênfase6 2 7" xfId="1049"/>
    <cellStyle name="60% - Ênfase6 2 7 2" xfId="3840"/>
    <cellStyle name="60% - Ênfase6 2 8" xfId="2475"/>
    <cellStyle name="60% - Ênfase6 2 8 2" xfId="3841"/>
    <cellStyle name="60% - Ênfase6 2 9" xfId="3842"/>
    <cellStyle name="60% - Ênfase6 3" xfId="1058"/>
    <cellStyle name="60% - Ênfase6 3 1" xfId="1059"/>
    <cellStyle name="60% - Ênfase6 3 1 2" xfId="3843"/>
    <cellStyle name="60% - Ênfase6 3 2" xfId="1060"/>
    <cellStyle name="60% - Ênfase6 3 2 1" xfId="1061"/>
    <cellStyle name="60% - Ênfase6 3 2 1 2" xfId="3844"/>
    <cellStyle name="60% - Ênfase6 3 2 2" xfId="3845"/>
    <cellStyle name="60% - Ênfase6 3 3" xfId="1062"/>
    <cellStyle name="60% - Ênfase6 3 3 2" xfId="3846"/>
    <cellStyle name="60% - Ênfase6 3 4" xfId="1063"/>
    <cellStyle name="60% - Ênfase6 3 4 2" xfId="3847"/>
    <cellStyle name="60% - Ênfase6 3 5" xfId="1064"/>
    <cellStyle name="60% - Ênfase6 3 5 2" xfId="3848"/>
    <cellStyle name="60% - Ênfase6 3 6" xfId="3849"/>
    <cellStyle name="60% - Ênfase6 4" xfId="1065"/>
    <cellStyle name="60% - Ênfase6 4 1" xfId="1066"/>
    <cellStyle name="60% - Ênfase6 4 1 2" xfId="3850"/>
    <cellStyle name="60% - Ênfase6 4 2" xfId="1067"/>
    <cellStyle name="60% - Ênfase6 4 2 1" xfId="1068"/>
    <cellStyle name="60% - Ênfase6 4 2 1 2" xfId="3851"/>
    <cellStyle name="60% - Ênfase6 4 2 2" xfId="3852"/>
    <cellStyle name="60% - Ênfase6 4 3" xfId="1069"/>
    <cellStyle name="60% - Ênfase6 4 3 2" xfId="3853"/>
    <cellStyle name="60% - Ênfase6 4 4" xfId="1070"/>
    <cellStyle name="60% - Ênfase6 4 4 2" xfId="3854"/>
    <cellStyle name="60% - Ênfase6 4 5" xfId="1071"/>
    <cellStyle name="60% - Ênfase6 4 5 2" xfId="3855"/>
    <cellStyle name="60% - Ênfase6 4 6" xfId="3856"/>
    <cellStyle name="60% - Ênfase6 5" xfId="1072"/>
    <cellStyle name="60% - Ênfase6 5 1" xfId="1073"/>
    <cellStyle name="60% - Ênfase6 5 1 2" xfId="3857"/>
    <cellStyle name="60% - Ênfase6 5 2" xfId="1074"/>
    <cellStyle name="60% - Ênfase6 5 2 2" xfId="3858"/>
    <cellStyle name="60% - Ênfase6 5 3" xfId="1075"/>
    <cellStyle name="60% - Ênfase6 5 3 2" xfId="3859"/>
    <cellStyle name="60% - Ênfase6 5 4" xfId="1076"/>
    <cellStyle name="60% - Ênfase6 5 4 2" xfId="3860"/>
    <cellStyle name="60% - Ênfase6 5 5" xfId="3861"/>
    <cellStyle name="60% - Ênfase6 6" xfId="1077"/>
    <cellStyle name="60% - Ênfase6 6 1" xfId="1078"/>
    <cellStyle name="60% - Ênfase6 6 1 2" xfId="3862"/>
    <cellStyle name="60% - Ênfase6 6 2" xfId="1079"/>
    <cellStyle name="60% - Ênfase6 6 2 2" xfId="3863"/>
    <cellStyle name="60% - Ênfase6 6 3" xfId="1080"/>
    <cellStyle name="60% - Ênfase6 6 3 2" xfId="3864"/>
    <cellStyle name="60% - Ênfase6 6 4" xfId="1081"/>
    <cellStyle name="60% - Ênfase6 6 4 2" xfId="3865"/>
    <cellStyle name="60% - Ênfase6 6 5" xfId="3866"/>
    <cellStyle name="60% - Ênfase6 7" xfId="1082"/>
    <cellStyle name="60% - Ênfase6 7 1" xfId="1083"/>
    <cellStyle name="60% - Ênfase6 7 1 2" xfId="3867"/>
    <cellStyle name="60% - Ênfase6 7 2" xfId="3868"/>
    <cellStyle name="60% - Ênfase6 8" xfId="1084"/>
    <cellStyle name="60% - Ênfase6 8 2" xfId="3869"/>
    <cellStyle name="60% - Ênfase6 9" xfId="1085"/>
    <cellStyle name="60% - Ênfase6 9 2" xfId="3870"/>
    <cellStyle name="Bom 1" xfId="1087"/>
    <cellStyle name="Bom 1 1" xfId="1088"/>
    <cellStyle name="Bom 1 1 2" xfId="3871"/>
    <cellStyle name="Bom 1 2" xfId="1089"/>
    <cellStyle name="Bom 1 2 1" xfId="1090"/>
    <cellStyle name="Bom 1 2 1 2" xfId="3872"/>
    <cellStyle name="Bom 1 2 2" xfId="3873"/>
    <cellStyle name="Bom 1 3" xfId="1091"/>
    <cellStyle name="Bom 1 3 1" xfId="1092"/>
    <cellStyle name="Bom 1 3 1 2" xfId="3874"/>
    <cellStyle name="Bom 1 3 2" xfId="3875"/>
    <cellStyle name="Bom 1 4" xfId="1093"/>
    <cellStyle name="Bom 1 4 2" xfId="3876"/>
    <cellStyle name="Bom 1 5" xfId="1094"/>
    <cellStyle name="Bom 1 5 2" xfId="3877"/>
    <cellStyle name="Bom 1 6" xfId="1095"/>
    <cellStyle name="Bom 1 6 2" xfId="3878"/>
    <cellStyle name="Bom 1 7" xfId="2425"/>
    <cellStyle name="Bom 1 7 2" xfId="3879"/>
    <cellStyle name="Bom 1 8" xfId="3880"/>
    <cellStyle name="Bom 10" xfId="1096"/>
    <cellStyle name="Bom 10 2" xfId="3881"/>
    <cellStyle name="Bom 11" xfId="1097"/>
    <cellStyle name="Bom 11 2" xfId="3882"/>
    <cellStyle name="Bom 12" xfId="1086"/>
    <cellStyle name="Bom 12 2" xfId="3883"/>
    <cellStyle name="Bom 2" xfId="178"/>
    <cellStyle name="Bom 2 1" xfId="1099"/>
    <cellStyle name="Bom 2 1 2" xfId="3884"/>
    <cellStyle name="Bom 2 2" xfId="1100"/>
    <cellStyle name="Bom 2 2 1" xfId="1101"/>
    <cellStyle name="Bom 2 2 1 2" xfId="3885"/>
    <cellStyle name="Bom 2 2 2" xfId="3886"/>
    <cellStyle name="Bom 2 3" xfId="1102"/>
    <cellStyle name="Bom 2 3 1" xfId="1103"/>
    <cellStyle name="Bom 2 3 1 2" xfId="3887"/>
    <cellStyle name="Bom 2 3 2" xfId="3888"/>
    <cellStyle name="Bom 2 4" xfId="1104"/>
    <cellStyle name="Bom 2 4 2" xfId="3889"/>
    <cellStyle name="Bom 2 5" xfId="1105"/>
    <cellStyle name="Bom 2 5 2" xfId="3890"/>
    <cellStyle name="Bom 2 6" xfId="1106"/>
    <cellStyle name="Bom 2 6 2" xfId="3891"/>
    <cellStyle name="Bom 2 7" xfId="1098"/>
    <cellStyle name="Bom 2 7 2" xfId="3892"/>
    <cellStyle name="Bom 2 8" xfId="3893"/>
    <cellStyle name="Bom 3" xfId="1107"/>
    <cellStyle name="Bom 3 1" xfId="1108"/>
    <cellStyle name="Bom 3 1 2" xfId="3894"/>
    <cellStyle name="Bom 3 2" xfId="1109"/>
    <cellStyle name="Bom 3 2 1" xfId="1110"/>
    <cellStyle name="Bom 3 2 1 2" xfId="3895"/>
    <cellStyle name="Bom 3 2 2" xfId="3896"/>
    <cellStyle name="Bom 3 3" xfId="1111"/>
    <cellStyle name="Bom 3 3 2" xfId="3897"/>
    <cellStyle name="Bom 3 4" xfId="1112"/>
    <cellStyle name="Bom 3 4 2" xfId="3898"/>
    <cellStyle name="Bom 3 5" xfId="1113"/>
    <cellStyle name="Bom 3 5 2" xfId="3899"/>
    <cellStyle name="Bom 3 6" xfId="3900"/>
    <cellStyle name="Bom 4" xfId="1114"/>
    <cellStyle name="Bom 4 1" xfId="1115"/>
    <cellStyle name="Bom 4 1 2" xfId="3901"/>
    <cellStyle name="Bom 4 2" xfId="1116"/>
    <cellStyle name="Bom 4 2 1" xfId="1117"/>
    <cellStyle name="Bom 4 2 1 2" xfId="3902"/>
    <cellStyle name="Bom 4 2 2" xfId="3903"/>
    <cellStyle name="Bom 4 3" xfId="1118"/>
    <cellStyle name="Bom 4 3 2" xfId="3904"/>
    <cellStyle name="Bom 4 4" xfId="1119"/>
    <cellStyle name="Bom 4 4 2" xfId="3905"/>
    <cellStyle name="Bom 4 5" xfId="1120"/>
    <cellStyle name="Bom 4 5 2" xfId="3906"/>
    <cellStyle name="Bom 4 6" xfId="3907"/>
    <cellStyle name="Bom 5" xfId="1121"/>
    <cellStyle name="Bom 5 1" xfId="1122"/>
    <cellStyle name="Bom 5 1 2" xfId="3908"/>
    <cellStyle name="Bom 5 2" xfId="1123"/>
    <cellStyle name="Bom 5 2 2" xfId="3909"/>
    <cellStyle name="Bom 5 3" xfId="1124"/>
    <cellStyle name="Bom 5 3 2" xfId="3910"/>
    <cellStyle name="Bom 5 4" xfId="1125"/>
    <cellStyle name="Bom 5 4 2" xfId="3911"/>
    <cellStyle name="Bom 5 5" xfId="3912"/>
    <cellStyle name="Bom 6" xfId="1126"/>
    <cellStyle name="Bom 6 1" xfId="1127"/>
    <cellStyle name="Bom 6 1 2" xfId="3913"/>
    <cellStyle name="Bom 6 2" xfId="1128"/>
    <cellStyle name="Bom 6 2 2" xfId="3914"/>
    <cellStyle name="Bom 6 3" xfId="1129"/>
    <cellStyle name="Bom 6 3 2" xfId="3915"/>
    <cellStyle name="Bom 6 4" xfId="1130"/>
    <cellStyle name="Bom 6 4 2" xfId="3916"/>
    <cellStyle name="Bom 6 5" xfId="3917"/>
    <cellStyle name="Bom 7" xfId="1131"/>
    <cellStyle name="Bom 7 1" xfId="1132"/>
    <cellStyle name="Bom 7 1 2" xfId="3918"/>
    <cellStyle name="Bom 7 2" xfId="3919"/>
    <cellStyle name="Bom 8" xfId="1133"/>
    <cellStyle name="Bom 8 2" xfId="3920"/>
    <cellStyle name="Bom 9" xfId="1134"/>
    <cellStyle name="Bom 9 2" xfId="3921"/>
    <cellStyle name="Cálculo 1" xfId="1136"/>
    <cellStyle name="Cálculo 1 1" xfId="1137"/>
    <cellStyle name="Cálculo 1 1 2" xfId="3922"/>
    <cellStyle name="Cálculo 1 2" xfId="1138"/>
    <cellStyle name="Cálculo 1 2 1" xfId="1139"/>
    <cellStyle name="Cálculo 1 2 1 2" xfId="3923"/>
    <cellStyle name="Cálculo 1 2 2" xfId="3924"/>
    <cellStyle name="Cálculo 1 3" xfId="1140"/>
    <cellStyle name="Cálculo 1 3 1" xfId="1141"/>
    <cellStyle name="Cálculo 1 3 1 2" xfId="3925"/>
    <cellStyle name="Cálculo 1 3 2" xfId="3926"/>
    <cellStyle name="Cálculo 1 4" xfId="1142"/>
    <cellStyle name="Cálculo 1 4 2" xfId="3927"/>
    <cellStyle name="Cálculo 1 5" xfId="1143"/>
    <cellStyle name="Cálculo 1 5 2" xfId="3928"/>
    <cellStyle name="Cálculo 1 6" xfId="1144"/>
    <cellStyle name="Cálculo 1 6 2" xfId="3929"/>
    <cellStyle name="Cálculo 1 7" xfId="2423"/>
    <cellStyle name="Cálculo 1 7 2" xfId="3930"/>
    <cellStyle name="Cálculo 1 8" xfId="2476"/>
    <cellStyle name="Cálculo 1 8 2" xfId="3931"/>
    <cellStyle name="Cálculo 1 9" xfId="3932"/>
    <cellStyle name="Cálculo 10" xfId="1145"/>
    <cellStyle name="Cálculo 10 2" xfId="3933"/>
    <cellStyle name="Cálculo 11" xfId="1146"/>
    <cellStyle name="Cálculo 11 2" xfId="3934"/>
    <cellStyle name="Cálculo 12" xfId="1135"/>
    <cellStyle name="Cálculo 12 2" xfId="3935"/>
    <cellStyle name="Cálculo 13" xfId="2424"/>
    <cellStyle name="Cálculo 13 2" xfId="3936"/>
    <cellStyle name="Cálculo 2" xfId="179"/>
    <cellStyle name="Cálculo 2 1" xfId="1148"/>
    <cellStyle name="Cálculo 2 1 2" xfId="3937"/>
    <cellStyle name="Cálculo 2 2" xfId="1149"/>
    <cellStyle name="Cálculo 2 2 1" xfId="1150"/>
    <cellStyle name="Cálculo 2 2 1 2" xfId="3938"/>
    <cellStyle name="Cálculo 2 2 2" xfId="3939"/>
    <cellStyle name="Cálculo 2 3" xfId="1151"/>
    <cellStyle name="Cálculo 2 3 1" xfId="1152"/>
    <cellStyle name="Cálculo 2 3 1 2" xfId="3940"/>
    <cellStyle name="Cálculo 2 3 2" xfId="3941"/>
    <cellStyle name="Cálculo 2 4" xfId="1153"/>
    <cellStyle name="Cálculo 2 4 2" xfId="3942"/>
    <cellStyle name="Cálculo 2 5" xfId="1154"/>
    <cellStyle name="Cálculo 2 5 2" xfId="3943"/>
    <cellStyle name="Cálculo 2 6" xfId="1155"/>
    <cellStyle name="Cálculo 2 6 2" xfId="3944"/>
    <cellStyle name="Cálculo 2 7" xfId="1147"/>
    <cellStyle name="Cálculo 2 7 2" xfId="3945"/>
    <cellStyle name="Cálculo 2 8" xfId="2477"/>
    <cellStyle name="Cálculo 2 8 2" xfId="3946"/>
    <cellStyle name="Cálculo 2 9" xfId="3947"/>
    <cellStyle name="Cálculo 3" xfId="1156"/>
    <cellStyle name="Cálculo 3 1" xfId="1157"/>
    <cellStyle name="Cálculo 3 1 2" xfId="3948"/>
    <cellStyle name="Cálculo 3 2" xfId="1158"/>
    <cellStyle name="Cálculo 3 2 1" xfId="1159"/>
    <cellStyle name="Cálculo 3 2 1 2" xfId="3949"/>
    <cellStyle name="Cálculo 3 2 2" xfId="3950"/>
    <cellStyle name="Cálculo 3 3" xfId="1160"/>
    <cellStyle name="Cálculo 3 3 2" xfId="3951"/>
    <cellStyle name="Cálculo 3 4" xfId="1161"/>
    <cellStyle name="Cálculo 3 4 2" xfId="3952"/>
    <cellStyle name="Cálculo 3 5" xfId="1162"/>
    <cellStyle name="Cálculo 3 5 2" xfId="3953"/>
    <cellStyle name="Cálculo 3 6" xfId="3954"/>
    <cellStyle name="Cálculo 4" xfId="1163"/>
    <cellStyle name="Cálculo 4 1" xfId="1164"/>
    <cellStyle name="Cálculo 4 1 2" xfId="3955"/>
    <cellStyle name="Cálculo 4 2" xfId="1165"/>
    <cellStyle name="Cálculo 4 2 1" xfId="1166"/>
    <cellStyle name="Cálculo 4 2 1 2" xfId="3956"/>
    <cellStyle name="Cálculo 4 2 2" xfId="3957"/>
    <cellStyle name="Cálculo 4 3" xfId="1167"/>
    <cellStyle name="Cálculo 4 3 2" xfId="3958"/>
    <cellStyle name="Cálculo 4 4" xfId="1168"/>
    <cellStyle name="Cálculo 4 4 2" xfId="3959"/>
    <cellStyle name="Cálculo 4 5" xfId="1169"/>
    <cellStyle name="Cálculo 4 5 2" xfId="3960"/>
    <cellStyle name="Cálculo 4 6" xfId="3961"/>
    <cellStyle name="Cálculo 5" xfId="1170"/>
    <cellStyle name="Cálculo 5 1" xfId="1171"/>
    <cellStyle name="Cálculo 5 1 2" xfId="3962"/>
    <cellStyle name="Cálculo 5 2" xfId="1172"/>
    <cellStyle name="Cálculo 5 2 2" xfId="3963"/>
    <cellStyle name="Cálculo 5 3" xfId="1173"/>
    <cellStyle name="Cálculo 5 3 2" xfId="3964"/>
    <cellStyle name="Cálculo 5 4" xfId="1174"/>
    <cellStyle name="Cálculo 5 4 2" xfId="3965"/>
    <cellStyle name="Cálculo 5 5" xfId="3966"/>
    <cellStyle name="Cálculo 6" xfId="1175"/>
    <cellStyle name="Cálculo 6 1" xfId="1176"/>
    <cellStyle name="Cálculo 6 1 2" xfId="3967"/>
    <cellStyle name="Cálculo 6 2" xfId="1177"/>
    <cellStyle name="Cálculo 6 2 2" xfId="3968"/>
    <cellStyle name="Cálculo 6 3" xfId="1178"/>
    <cellStyle name="Cálculo 6 3 2" xfId="3969"/>
    <cellStyle name="Cálculo 6 4" xfId="1179"/>
    <cellStyle name="Cálculo 6 4 2" xfId="3970"/>
    <cellStyle name="Cálculo 6 5" xfId="3971"/>
    <cellStyle name="Cálculo 7" xfId="1180"/>
    <cellStyle name="Cálculo 7 1" xfId="1181"/>
    <cellStyle name="Cálculo 7 1 2" xfId="3972"/>
    <cellStyle name="Cálculo 7 2" xfId="3973"/>
    <cellStyle name="Cálculo 8" xfId="1182"/>
    <cellStyle name="Cálculo 8 2" xfId="3974"/>
    <cellStyle name="Cálculo 9" xfId="1183"/>
    <cellStyle name="Cálculo 9 2" xfId="3975"/>
    <cellStyle name="Célula de Verificação 1" xfId="1185"/>
    <cellStyle name="Célula de Verificação 1 1" xfId="1186"/>
    <cellStyle name="Célula de Verificação 1 1 2" xfId="3976"/>
    <cellStyle name="Célula de Verificação 1 2" xfId="1187"/>
    <cellStyle name="Célula de Verificação 1 2 1" xfId="1188"/>
    <cellStyle name="Célula de Verificação 1 2 1 2" xfId="3977"/>
    <cellStyle name="Célula de Verificação 1 2 2" xfId="3978"/>
    <cellStyle name="Célula de Verificação 1 3" xfId="1189"/>
    <cellStyle name="Célula de Verificação 1 3 1" xfId="1190"/>
    <cellStyle name="Célula de Verificação 1 3 1 2" xfId="3979"/>
    <cellStyle name="Célula de Verificação 1 3 2" xfId="3980"/>
    <cellStyle name="Célula de Verificação 1 4" xfId="1191"/>
    <cellStyle name="Célula de Verificação 1 4 2" xfId="3981"/>
    <cellStyle name="Célula de Verificação 1 5" xfId="1192"/>
    <cellStyle name="Célula de Verificação 1 5 2" xfId="3982"/>
    <cellStyle name="Célula de Verificação 1 6" xfId="1193"/>
    <cellStyle name="Célula de Verificação 1 6 2" xfId="3983"/>
    <cellStyle name="Célula de Verificação 1 7" xfId="2422"/>
    <cellStyle name="Célula de Verificação 1 7 2" xfId="3984"/>
    <cellStyle name="Célula de Verificação 1 8" xfId="3985"/>
    <cellStyle name="Célula de Verificação 10" xfId="1194"/>
    <cellStyle name="Célula de Verificação 10 2" xfId="3986"/>
    <cellStyle name="Célula de Verificação 11" xfId="1195"/>
    <cellStyle name="Célula de Verificação 11 2" xfId="3987"/>
    <cellStyle name="Célula de Verificação 12" xfId="1184"/>
    <cellStyle name="Célula de Verificação 12 2" xfId="3988"/>
    <cellStyle name="Célula de Verificação 2" xfId="180"/>
    <cellStyle name="Célula de Verificação 2 1" xfId="1197"/>
    <cellStyle name="Célula de Verificação 2 1 2" xfId="3989"/>
    <cellStyle name="Célula de Verificação 2 2" xfId="1198"/>
    <cellStyle name="Célula de Verificação 2 2 1" xfId="1199"/>
    <cellStyle name="Célula de Verificação 2 2 1 2" xfId="3990"/>
    <cellStyle name="Célula de Verificação 2 2 2" xfId="3991"/>
    <cellStyle name="Célula de Verificação 2 3" xfId="1200"/>
    <cellStyle name="Célula de Verificação 2 3 1" xfId="1201"/>
    <cellStyle name="Célula de Verificação 2 3 1 2" xfId="3992"/>
    <cellStyle name="Célula de Verificação 2 3 2" xfId="3993"/>
    <cellStyle name="Célula de Verificação 2 4" xfId="1202"/>
    <cellStyle name="Célula de Verificação 2 4 2" xfId="3994"/>
    <cellStyle name="Célula de Verificação 2 5" xfId="1203"/>
    <cellStyle name="Célula de Verificação 2 5 2" xfId="3995"/>
    <cellStyle name="Célula de Verificação 2 6" xfId="1204"/>
    <cellStyle name="Célula de Verificação 2 6 2" xfId="3996"/>
    <cellStyle name="Célula de Verificação 2 7" xfId="1196"/>
    <cellStyle name="Célula de Verificação 2 7 2" xfId="3997"/>
    <cellStyle name="Célula de Verificação 2 8" xfId="3998"/>
    <cellStyle name="Célula de Verificação 3" xfId="1205"/>
    <cellStyle name="Célula de Verificação 3 1" xfId="1206"/>
    <cellStyle name="Célula de Verificação 3 1 2" xfId="3999"/>
    <cellStyle name="Célula de Verificação 3 2" xfId="1207"/>
    <cellStyle name="Célula de Verificação 3 2 1" xfId="1208"/>
    <cellStyle name="Célula de Verificação 3 2 1 2" xfId="4000"/>
    <cellStyle name="Célula de Verificação 3 2 2" xfId="4001"/>
    <cellStyle name="Célula de Verificação 3 3" xfId="1209"/>
    <cellStyle name="Célula de Verificação 3 3 2" xfId="4002"/>
    <cellStyle name="Célula de Verificação 3 4" xfId="1210"/>
    <cellStyle name="Célula de Verificação 3 4 2" xfId="4003"/>
    <cellStyle name="Célula de Verificação 3 5" xfId="1211"/>
    <cellStyle name="Célula de Verificação 3 5 2" xfId="4004"/>
    <cellStyle name="Célula de Verificação 3 6" xfId="4005"/>
    <cellStyle name="Célula de Verificação 4" xfId="1212"/>
    <cellStyle name="Célula de Verificação 4 1" xfId="1213"/>
    <cellStyle name="Célula de Verificação 4 1 2" xfId="4006"/>
    <cellStyle name="Célula de Verificação 4 2" xfId="1214"/>
    <cellStyle name="Célula de Verificação 4 2 1" xfId="1215"/>
    <cellStyle name="Célula de Verificação 4 2 1 2" xfId="4007"/>
    <cellStyle name="Célula de Verificação 4 2 2" xfId="4008"/>
    <cellStyle name="Célula de Verificação 4 3" xfId="1216"/>
    <cellStyle name="Célula de Verificação 4 3 2" xfId="4009"/>
    <cellStyle name="Célula de Verificação 4 4" xfId="1217"/>
    <cellStyle name="Célula de Verificação 4 4 2" xfId="4010"/>
    <cellStyle name="Célula de Verificação 4 5" xfId="1218"/>
    <cellStyle name="Célula de Verificação 4 5 2" xfId="4011"/>
    <cellStyle name="Célula de Verificação 4 6" xfId="4012"/>
    <cellStyle name="Célula de Verificação 5" xfId="1219"/>
    <cellStyle name="Célula de Verificação 5 1" xfId="1220"/>
    <cellStyle name="Célula de Verificação 5 1 2" xfId="4013"/>
    <cellStyle name="Célula de Verificação 5 2" xfId="1221"/>
    <cellStyle name="Célula de Verificação 5 2 2" xfId="4014"/>
    <cellStyle name="Célula de Verificação 5 3" xfId="1222"/>
    <cellStyle name="Célula de Verificação 5 3 2" xfId="4015"/>
    <cellStyle name="Célula de Verificação 5 4" xfId="1223"/>
    <cellStyle name="Célula de Verificação 5 4 2" xfId="4016"/>
    <cellStyle name="Célula de Verificação 5 5" xfId="4017"/>
    <cellStyle name="Célula de Verificação 6" xfId="1224"/>
    <cellStyle name="Célula de Verificação 6 1" xfId="1225"/>
    <cellStyle name="Célula de Verificação 6 1 2" xfId="4018"/>
    <cellStyle name="Célula de Verificação 6 2" xfId="1226"/>
    <cellStyle name="Célula de Verificação 6 2 2" xfId="4019"/>
    <cellStyle name="Célula de Verificação 6 3" xfId="1227"/>
    <cellStyle name="Célula de Verificação 6 3 2" xfId="4020"/>
    <cellStyle name="Célula de Verificação 6 4" xfId="1228"/>
    <cellStyle name="Célula de Verificação 6 4 2" xfId="4021"/>
    <cellStyle name="Célula de Verificação 6 5" xfId="4022"/>
    <cellStyle name="Célula de Verificação 7" xfId="1229"/>
    <cellStyle name="Célula de Verificação 7 1" xfId="1230"/>
    <cellStyle name="Célula de Verificação 7 1 2" xfId="4023"/>
    <cellStyle name="Célula de Verificação 7 2" xfId="4024"/>
    <cellStyle name="Célula de Verificação 8" xfId="1231"/>
    <cellStyle name="Célula de Verificação 8 2" xfId="4025"/>
    <cellStyle name="Célula de Verificação 9" xfId="1232"/>
    <cellStyle name="Célula de Verificação 9 2" xfId="4026"/>
    <cellStyle name="Célula Vinculada 1" xfId="1234"/>
    <cellStyle name="Célula Vinculada 1 1" xfId="1235"/>
    <cellStyle name="Célula Vinculada 1 1 2" xfId="4027"/>
    <cellStyle name="Célula Vinculada 1 2" xfId="1236"/>
    <cellStyle name="Célula Vinculada 1 2 1" xfId="1237"/>
    <cellStyle name="Célula Vinculada 1 2 1 2" xfId="4028"/>
    <cellStyle name="Célula Vinculada 1 2 2" xfId="4029"/>
    <cellStyle name="Célula Vinculada 1 3" xfId="1238"/>
    <cellStyle name="Célula Vinculada 1 3 1" xfId="1239"/>
    <cellStyle name="Célula Vinculada 1 3 1 2" xfId="4030"/>
    <cellStyle name="Célula Vinculada 1 3 2" xfId="4031"/>
    <cellStyle name="Célula Vinculada 1 4" xfId="1240"/>
    <cellStyle name="Célula Vinculada 1 4 2" xfId="4032"/>
    <cellStyle name="Célula Vinculada 1 5" xfId="1241"/>
    <cellStyle name="Célula Vinculada 1 5 2" xfId="4033"/>
    <cellStyle name="Célula Vinculada 1 6" xfId="1242"/>
    <cellStyle name="Célula Vinculada 1 6 2" xfId="4034"/>
    <cellStyle name="Célula Vinculada 1 7" xfId="2421"/>
    <cellStyle name="Célula Vinculada 1 7 2" xfId="4035"/>
    <cellStyle name="Célula Vinculada 1 8" xfId="4036"/>
    <cellStyle name="Célula Vinculada 10" xfId="1243"/>
    <cellStyle name="Célula Vinculada 10 2" xfId="4037"/>
    <cellStyle name="Célula Vinculada 11" xfId="1244"/>
    <cellStyle name="Célula Vinculada 11 2" xfId="4038"/>
    <cellStyle name="Célula Vinculada 12" xfId="1233"/>
    <cellStyle name="Célula Vinculada 12 2" xfId="4039"/>
    <cellStyle name="Célula Vinculada 2" xfId="181"/>
    <cellStyle name="Célula Vinculada 2 1" xfId="1246"/>
    <cellStyle name="Célula Vinculada 2 1 2" xfId="4040"/>
    <cellStyle name="Célula Vinculada 2 2" xfId="1247"/>
    <cellStyle name="Célula Vinculada 2 2 1" xfId="1248"/>
    <cellStyle name="Célula Vinculada 2 2 1 2" xfId="4041"/>
    <cellStyle name="Célula Vinculada 2 2 2" xfId="4042"/>
    <cellStyle name="Célula Vinculada 2 3" xfId="1249"/>
    <cellStyle name="Célula Vinculada 2 3 1" xfId="1250"/>
    <cellStyle name="Célula Vinculada 2 3 1 2" xfId="4043"/>
    <cellStyle name="Célula Vinculada 2 3 2" xfId="4044"/>
    <cellStyle name="Célula Vinculada 2 4" xfId="1251"/>
    <cellStyle name="Célula Vinculada 2 4 2" xfId="4045"/>
    <cellStyle name="Célula Vinculada 2 5" xfId="1252"/>
    <cellStyle name="Célula Vinculada 2 5 2" xfId="4046"/>
    <cellStyle name="Célula Vinculada 2 6" xfId="1253"/>
    <cellStyle name="Célula Vinculada 2 6 2" xfId="4047"/>
    <cellStyle name="Célula Vinculada 2 7" xfId="1245"/>
    <cellStyle name="Célula Vinculada 2 7 2" xfId="4048"/>
    <cellStyle name="Célula Vinculada 2 8" xfId="4049"/>
    <cellStyle name="Célula Vinculada 3" xfId="1254"/>
    <cellStyle name="Célula Vinculada 3 1" xfId="1255"/>
    <cellStyle name="Célula Vinculada 3 1 2" xfId="4050"/>
    <cellStyle name="Célula Vinculada 3 2" xfId="1256"/>
    <cellStyle name="Célula Vinculada 3 2 1" xfId="1257"/>
    <cellStyle name="Célula Vinculada 3 2 1 2" xfId="4051"/>
    <cellStyle name="Célula Vinculada 3 2 2" xfId="4052"/>
    <cellStyle name="Célula Vinculada 3 3" xfId="1258"/>
    <cellStyle name="Célula Vinculada 3 3 2" xfId="4053"/>
    <cellStyle name="Célula Vinculada 3 4" xfId="1259"/>
    <cellStyle name="Célula Vinculada 3 4 2" xfId="4054"/>
    <cellStyle name="Célula Vinculada 3 5" xfId="1260"/>
    <cellStyle name="Célula Vinculada 3 5 2" xfId="4055"/>
    <cellStyle name="Célula Vinculada 3 6" xfId="4056"/>
    <cellStyle name="Célula Vinculada 4" xfId="1261"/>
    <cellStyle name="Célula Vinculada 4 1" xfId="1262"/>
    <cellStyle name="Célula Vinculada 4 1 2" xfId="4057"/>
    <cellStyle name="Célula Vinculada 4 2" xfId="1263"/>
    <cellStyle name="Célula Vinculada 4 2 1" xfId="1264"/>
    <cellStyle name="Célula Vinculada 4 2 1 2" xfId="4058"/>
    <cellStyle name="Célula Vinculada 4 2 2" xfId="4059"/>
    <cellStyle name="Célula Vinculada 4 3" xfId="1265"/>
    <cellStyle name="Célula Vinculada 4 3 2" xfId="4060"/>
    <cellStyle name="Célula Vinculada 4 4" xfId="1266"/>
    <cellStyle name="Célula Vinculada 4 4 2" xfId="4061"/>
    <cellStyle name="Célula Vinculada 4 5" xfId="1267"/>
    <cellStyle name="Célula Vinculada 4 5 2" xfId="4062"/>
    <cellStyle name="Célula Vinculada 4 6" xfId="4063"/>
    <cellStyle name="Célula Vinculada 5" xfId="1268"/>
    <cellStyle name="Célula Vinculada 5 1" xfId="1269"/>
    <cellStyle name="Célula Vinculada 5 1 2" xfId="4064"/>
    <cellStyle name="Célula Vinculada 5 2" xfId="1270"/>
    <cellStyle name="Célula Vinculada 5 2 2" xfId="4065"/>
    <cellStyle name="Célula Vinculada 5 3" xfId="1271"/>
    <cellStyle name="Célula Vinculada 5 3 2" xfId="4066"/>
    <cellStyle name="Célula Vinculada 5 4" xfId="1272"/>
    <cellStyle name="Célula Vinculada 5 4 2" xfId="4067"/>
    <cellStyle name="Célula Vinculada 5 5" xfId="4068"/>
    <cellStyle name="Célula Vinculada 6" xfId="1273"/>
    <cellStyle name="Célula Vinculada 6 1" xfId="1274"/>
    <cellStyle name="Célula Vinculada 6 1 2" xfId="4069"/>
    <cellStyle name="Célula Vinculada 6 2" xfId="1275"/>
    <cellStyle name="Célula Vinculada 6 2 2" xfId="4070"/>
    <cellStyle name="Célula Vinculada 6 3" xfId="1276"/>
    <cellStyle name="Célula Vinculada 6 3 2" xfId="4071"/>
    <cellStyle name="Célula Vinculada 6 4" xfId="1277"/>
    <cellStyle name="Célula Vinculada 6 4 2" xfId="4072"/>
    <cellStyle name="Célula Vinculada 6 5" xfId="4073"/>
    <cellStyle name="Célula Vinculada 7" xfId="1278"/>
    <cellStyle name="Célula Vinculada 7 1" xfId="1279"/>
    <cellStyle name="Célula Vinculada 7 1 2" xfId="4074"/>
    <cellStyle name="Célula Vinculada 7 2" xfId="4075"/>
    <cellStyle name="Célula Vinculada 8" xfId="1280"/>
    <cellStyle name="Célula Vinculada 8 2" xfId="4076"/>
    <cellStyle name="Célula Vinculada 9" xfId="1281"/>
    <cellStyle name="Célula Vinculada 9 2" xfId="4077"/>
    <cellStyle name="Ênfase1 1" xfId="1283"/>
    <cellStyle name="Ênfase1 1 1" xfId="1284"/>
    <cellStyle name="Ênfase1 1 1 2" xfId="4078"/>
    <cellStyle name="Ênfase1 1 2" xfId="1285"/>
    <cellStyle name="Ênfase1 1 2 1" xfId="1286"/>
    <cellStyle name="Ênfase1 1 2 1 2" xfId="4079"/>
    <cellStyle name="Ênfase1 1 2 2" xfId="4080"/>
    <cellStyle name="Ênfase1 1 3" xfId="1287"/>
    <cellStyle name="Ênfase1 1 3 1" xfId="1288"/>
    <cellStyle name="Ênfase1 1 3 1 2" xfId="4081"/>
    <cellStyle name="Ênfase1 1 3 2" xfId="4082"/>
    <cellStyle name="Ênfase1 1 4" xfId="1289"/>
    <cellStyle name="Ênfase1 1 4 2" xfId="4083"/>
    <cellStyle name="Ênfase1 1 5" xfId="1290"/>
    <cellStyle name="Ênfase1 1 5 2" xfId="4084"/>
    <cellStyle name="Ênfase1 1 6" xfId="1291"/>
    <cellStyle name="Ênfase1 1 6 2" xfId="4085"/>
    <cellStyle name="Ênfase1 1 7" xfId="2420"/>
    <cellStyle name="Ênfase1 1 7 2" xfId="4086"/>
    <cellStyle name="Ênfase1 1 8" xfId="4087"/>
    <cellStyle name="Ênfase1 10" xfId="1292"/>
    <cellStyle name="Ênfase1 10 2" xfId="4088"/>
    <cellStyle name="Ênfase1 11" xfId="1293"/>
    <cellStyle name="Ênfase1 11 2" xfId="4089"/>
    <cellStyle name="Ênfase1 12" xfId="1282"/>
    <cellStyle name="Ênfase1 12 2" xfId="4090"/>
    <cellStyle name="Ênfase1 2" xfId="182"/>
    <cellStyle name="Ênfase1 2 1" xfId="1295"/>
    <cellStyle name="Ênfase1 2 1 2" xfId="4091"/>
    <cellStyle name="Ênfase1 2 2" xfId="1296"/>
    <cellStyle name="Ênfase1 2 2 1" xfId="1297"/>
    <cellStyle name="Ênfase1 2 2 1 2" xfId="4092"/>
    <cellStyle name="Ênfase1 2 2 2" xfId="4093"/>
    <cellStyle name="Ênfase1 2 3" xfId="1298"/>
    <cellStyle name="Ênfase1 2 3 1" xfId="1299"/>
    <cellStyle name="Ênfase1 2 3 1 2" xfId="4094"/>
    <cellStyle name="Ênfase1 2 3 2" xfId="4095"/>
    <cellStyle name="Ênfase1 2 4" xfId="1300"/>
    <cellStyle name="Ênfase1 2 4 2" xfId="4096"/>
    <cellStyle name="Ênfase1 2 5" xfId="1301"/>
    <cellStyle name="Ênfase1 2 5 2" xfId="4097"/>
    <cellStyle name="Ênfase1 2 6" xfId="1302"/>
    <cellStyle name="Ênfase1 2 6 2" xfId="4098"/>
    <cellStyle name="Ênfase1 2 7" xfId="1294"/>
    <cellStyle name="Ênfase1 2 7 2" xfId="4099"/>
    <cellStyle name="Ênfase1 2 8" xfId="2478"/>
    <cellStyle name="Ênfase1 2 8 2" xfId="4100"/>
    <cellStyle name="Ênfase1 2 9" xfId="4101"/>
    <cellStyle name="Ênfase1 3" xfId="1303"/>
    <cellStyle name="Ênfase1 3 1" xfId="1304"/>
    <cellStyle name="Ênfase1 3 1 2" xfId="4102"/>
    <cellStyle name="Ênfase1 3 2" xfId="1305"/>
    <cellStyle name="Ênfase1 3 2 1" xfId="1306"/>
    <cellStyle name="Ênfase1 3 2 1 2" xfId="4103"/>
    <cellStyle name="Ênfase1 3 2 2" xfId="4104"/>
    <cellStyle name="Ênfase1 3 3" xfId="1307"/>
    <cellStyle name="Ênfase1 3 3 2" xfId="4105"/>
    <cellStyle name="Ênfase1 3 4" xfId="1308"/>
    <cellStyle name="Ênfase1 3 4 2" xfId="4106"/>
    <cellStyle name="Ênfase1 3 5" xfId="1309"/>
    <cellStyle name="Ênfase1 3 5 2" xfId="4107"/>
    <cellStyle name="Ênfase1 3 6" xfId="4108"/>
    <cellStyle name="Ênfase1 4" xfId="1310"/>
    <cellStyle name="Ênfase1 4 1" xfId="1311"/>
    <cellStyle name="Ênfase1 4 1 2" xfId="4109"/>
    <cellStyle name="Ênfase1 4 2" xfId="1312"/>
    <cellStyle name="Ênfase1 4 2 1" xfId="1313"/>
    <cellStyle name="Ênfase1 4 2 1 2" xfId="4110"/>
    <cellStyle name="Ênfase1 4 2 2" xfId="4111"/>
    <cellStyle name="Ênfase1 4 3" xfId="1314"/>
    <cellStyle name="Ênfase1 4 3 2" xfId="4112"/>
    <cellStyle name="Ênfase1 4 4" xfId="1315"/>
    <cellStyle name="Ênfase1 4 4 2" xfId="4113"/>
    <cellStyle name="Ênfase1 4 5" xfId="1316"/>
    <cellStyle name="Ênfase1 4 5 2" xfId="4114"/>
    <cellStyle name="Ênfase1 4 6" xfId="4115"/>
    <cellStyle name="Ênfase1 5" xfId="1317"/>
    <cellStyle name="Ênfase1 5 1" xfId="1318"/>
    <cellStyle name="Ênfase1 5 1 2" xfId="4116"/>
    <cellStyle name="Ênfase1 5 2" xfId="1319"/>
    <cellStyle name="Ênfase1 5 2 2" xfId="4117"/>
    <cellStyle name="Ênfase1 5 3" xfId="1320"/>
    <cellStyle name="Ênfase1 5 3 2" xfId="4118"/>
    <cellStyle name="Ênfase1 5 4" xfId="1321"/>
    <cellStyle name="Ênfase1 5 4 2" xfId="4119"/>
    <cellStyle name="Ênfase1 5 5" xfId="4120"/>
    <cellStyle name="Ênfase1 6" xfId="1322"/>
    <cellStyle name="Ênfase1 6 1" xfId="1323"/>
    <cellStyle name="Ênfase1 6 1 2" xfId="4121"/>
    <cellStyle name="Ênfase1 6 2" xfId="1324"/>
    <cellStyle name="Ênfase1 6 2 2" xfId="4122"/>
    <cellStyle name="Ênfase1 6 3" xfId="1325"/>
    <cellStyle name="Ênfase1 6 3 2" xfId="4123"/>
    <cellStyle name="Ênfase1 6 4" xfId="1326"/>
    <cellStyle name="Ênfase1 6 4 2" xfId="4124"/>
    <cellStyle name="Ênfase1 6 5" xfId="4125"/>
    <cellStyle name="Ênfase1 7" xfId="1327"/>
    <cellStyle name="Ênfase1 7 1" xfId="1328"/>
    <cellStyle name="Ênfase1 7 1 2" xfId="4126"/>
    <cellStyle name="Ênfase1 7 2" xfId="4127"/>
    <cellStyle name="Ênfase1 8" xfId="1329"/>
    <cellStyle name="Ênfase1 8 2" xfId="4128"/>
    <cellStyle name="Ênfase1 9" xfId="1330"/>
    <cellStyle name="Ênfase1 9 2" xfId="4129"/>
    <cellStyle name="Ênfase2 1" xfId="1332"/>
    <cellStyle name="Ênfase2 1 1" xfId="1333"/>
    <cellStyle name="Ênfase2 1 1 2" xfId="4130"/>
    <cellStyle name="Ênfase2 1 2" xfId="1334"/>
    <cellStyle name="Ênfase2 1 2 1" xfId="1335"/>
    <cellStyle name="Ênfase2 1 2 1 2" xfId="4131"/>
    <cellStyle name="Ênfase2 1 2 2" xfId="4132"/>
    <cellStyle name="Ênfase2 1 3" xfId="1336"/>
    <cellStyle name="Ênfase2 1 3 1" xfId="1337"/>
    <cellStyle name="Ênfase2 1 3 1 2" xfId="4133"/>
    <cellStyle name="Ênfase2 1 3 2" xfId="4134"/>
    <cellStyle name="Ênfase2 1 4" xfId="1338"/>
    <cellStyle name="Ênfase2 1 4 2" xfId="4135"/>
    <cellStyle name="Ênfase2 1 5" xfId="1339"/>
    <cellStyle name="Ênfase2 1 5 2" xfId="4136"/>
    <cellStyle name="Ênfase2 1 6" xfId="1340"/>
    <cellStyle name="Ênfase2 1 6 2" xfId="4137"/>
    <cellStyle name="Ênfase2 1 7" xfId="2419"/>
    <cellStyle name="Ênfase2 1 7 2" xfId="4138"/>
    <cellStyle name="Ênfase2 1 8" xfId="4139"/>
    <cellStyle name="Ênfase2 10" xfId="1341"/>
    <cellStyle name="Ênfase2 10 2" xfId="4140"/>
    <cellStyle name="Ênfase2 11" xfId="1342"/>
    <cellStyle name="Ênfase2 11 2" xfId="4141"/>
    <cellStyle name="Ênfase2 12" xfId="1331"/>
    <cellStyle name="Ênfase2 12 2" xfId="4142"/>
    <cellStyle name="Ênfase2 2" xfId="183"/>
    <cellStyle name="Ênfase2 2 1" xfId="1344"/>
    <cellStyle name="Ênfase2 2 1 2" xfId="4143"/>
    <cellStyle name="Ênfase2 2 2" xfId="1345"/>
    <cellStyle name="Ênfase2 2 2 1" xfId="1346"/>
    <cellStyle name="Ênfase2 2 2 1 2" xfId="4144"/>
    <cellStyle name="Ênfase2 2 2 2" xfId="4145"/>
    <cellStyle name="Ênfase2 2 3" xfId="1347"/>
    <cellStyle name="Ênfase2 2 3 1" xfId="1348"/>
    <cellStyle name="Ênfase2 2 3 1 2" xfId="4146"/>
    <cellStyle name="Ênfase2 2 3 2" xfId="4147"/>
    <cellStyle name="Ênfase2 2 4" xfId="1349"/>
    <cellStyle name="Ênfase2 2 4 2" xfId="4148"/>
    <cellStyle name="Ênfase2 2 5" xfId="1350"/>
    <cellStyle name="Ênfase2 2 5 2" xfId="4149"/>
    <cellStyle name="Ênfase2 2 6" xfId="1351"/>
    <cellStyle name="Ênfase2 2 6 2" xfId="4150"/>
    <cellStyle name="Ênfase2 2 7" xfId="1343"/>
    <cellStyle name="Ênfase2 2 7 2" xfId="4151"/>
    <cellStyle name="Ênfase2 2 8" xfId="4152"/>
    <cellStyle name="Ênfase2 3" xfId="1352"/>
    <cellStyle name="Ênfase2 3 1" xfId="1353"/>
    <cellStyle name="Ênfase2 3 1 2" xfId="4153"/>
    <cellStyle name="Ênfase2 3 2" xfId="1354"/>
    <cellStyle name="Ênfase2 3 2 1" xfId="1355"/>
    <cellStyle name="Ênfase2 3 2 1 2" xfId="4154"/>
    <cellStyle name="Ênfase2 3 2 2" xfId="4155"/>
    <cellStyle name="Ênfase2 3 3" xfId="1356"/>
    <cellStyle name="Ênfase2 3 3 2" xfId="4156"/>
    <cellStyle name="Ênfase2 3 4" xfId="1357"/>
    <cellStyle name="Ênfase2 3 4 2" xfId="4157"/>
    <cellStyle name="Ênfase2 3 5" xfId="1358"/>
    <cellStyle name="Ênfase2 3 5 2" xfId="4158"/>
    <cellStyle name="Ênfase2 3 6" xfId="4159"/>
    <cellStyle name="Ênfase2 4" xfId="1359"/>
    <cellStyle name="Ênfase2 4 1" xfId="1360"/>
    <cellStyle name="Ênfase2 4 1 2" xfId="4160"/>
    <cellStyle name="Ênfase2 4 2" xfId="1361"/>
    <cellStyle name="Ênfase2 4 2 1" xfId="1362"/>
    <cellStyle name="Ênfase2 4 2 1 2" xfId="4161"/>
    <cellStyle name="Ênfase2 4 2 2" xfId="4162"/>
    <cellStyle name="Ênfase2 4 3" xfId="1363"/>
    <cellStyle name="Ênfase2 4 3 2" xfId="4163"/>
    <cellStyle name="Ênfase2 4 4" xfId="1364"/>
    <cellStyle name="Ênfase2 4 4 2" xfId="4164"/>
    <cellStyle name="Ênfase2 4 5" xfId="1365"/>
    <cellStyle name="Ênfase2 4 5 2" xfId="4165"/>
    <cellStyle name="Ênfase2 4 6" xfId="4166"/>
    <cellStyle name="Ênfase2 5" xfId="1366"/>
    <cellStyle name="Ênfase2 5 1" xfId="1367"/>
    <cellStyle name="Ênfase2 5 1 2" xfId="4167"/>
    <cellStyle name="Ênfase2 5 2" xfId="1368"/>
    <cellStyle name="Ênfase2 5 2 2" xfId="4168"/>
    <cellStyle name="Ênfase2 5 3" xfId="1369"/>
    <cellStyle name="Ênfase2 5 3 2" xfId="4169"/>
    <cellStyle name="Ênfase2 5 4" xfId="1370"/>
    <cellStyle name="Ênfase2 5 4 2" xfId="4170"/>
    <cellStyle name="Ênfase2 5 5" xfId="4171"/>
    <cellStyle name="Ênfase2 6" xfId="1371"/>
    <cellStyle name="Ênfase2 6 1" xfId="1372"/>
    <cellStyle name="Ênfase2 6 1 2" xfId="4172"/>
    <cellStyle name="Ênfase2 6 2" xfId="1373"/>
    <cellStyle name="Ênfase2 6 2 2" xfId="4173"/>
    <cellStyle name="Ênfase2 6 3" xfId="1374"/>
    <cellStyle name="Ênfase2 6 3 2" xfId="4174"/>
    <cellStyle name="Ênfase2 6 4" xfId="1375"/>
    <cellStyle name="Ênfase2 6 4 2" xfId="4175"/>
    <cellStyle name="Ênfase2 6 5" xfId="4176"/>
    <cellStyle name="Ênfase2 7" xfId="1376"/>
    <cellStyle name="Ênfase2 7 1" xfId="1377"/>
    <cellStyle name="Ênfase2 7 1 2" xfId="4177"/>
    <cellStyle name="Ênfase2 7 2" xfId="4178"/>
    <cellStyle name="Ênfase2 8" xfId="1378"/>
    <cellStyle name="Ênfase2 8 2" xfId="4179"/>
    <cellStyle name="Ênfase2 9" xfId="1379"/>
    <cellStyle name="Ênfase2 9 2" xfId="4180"/>
    <cellStyle name="Ênfase3 1" xfId="1381"/>
    <cellStyle name="Ênfase3 1 1" xfId="1382"/>
    <cellStyle name="Ênfase3 1 1 2" xfId="4181"/>
    <cellStyle name="Ênfase3 1 2" xfId="1383"/>
    <cellStyle name="Ênfase3 1 2 1" xfId="1384"/>
    <cellStyle name="Ênfase3 1 2 1 2" xfId="4182"/>
    <cellStyle name="Ênfase3 1 2 2" xfId="4183"/>
    <cellStyle name="Ênfase3 1 3" xfId="1385"/>
    <cellStyle name="Ênfase3 1 3 1" xfId="1386"/>
    <cellStyle name="Ênfase3 1 3 1 2" xfId="4184"/>
    <cellStyle name="Ênfase3 1 3 2" xfId="4185"/>
    <cellStyle name="Ênfase3 1 4" xfId="1387"/>
    <cellStyle name="Ênfase3 1 4 2" xfId="4186"/>
    <cellStyle name="Ênfase3 1 5" xfId="1388"/>
    <cellStyle name="Ênfase3 1 5 2" xfId="4187"/>
    <cellStyle name="Ênfase3 1 6" xfId="1389"/>
    <cellStyle name="Ênfase3 1 6 2" xfId="4188"/>
    <cellStyle name="Ênfase3 1 7" xfId="2418"/>
    <cellStyle name="Ênfase3 1 7 2" xfId="4189"/>
    <cellStyle name="Ênfase3 1 8" xfId="4190"/>
    <cellStyle name="Ênfase3 10" xfId="1390"/>
    <cellStyle name="Ênfase3 10 2" xfId="4191"/>
    <cellStyle name="Ênfase3 11" xfId="1391"/>
    <cellStyle name="Ênfase3 11 2" xfId="4192"/>
    <cellStyle name="Ênfase3 12" xfId="1380"/>
    <cellStyle name="Ênfase3 12 2" xfId="4193"/>
    <cellStyle name="Ênfase3 2" xfId="184"/>
    <cellStyle name="Ênfase3 2 1" xfId="1393"/>
    <cellStyle name="Ênfase3 2 1 2" xfId="4194"/>
    <cellStyle name="Ênfase3 2 2" xfId="1394"/>
    <cellStyle name="Ênfase3 2 2 1" xfId="1395"/>
    <cellStyle name="Ênfase3 2 2 1 2" xfId="4195"/>
    <cellStyle name="Ênfase3 2 2 2" xfId="4196"/>
    <cellStyle name="Ênfase3 2 3" xfId="1396"/>
    <cellStyle name="Ênfase3 2 3 1" xfId="1397"/>
    <cellStyle name="Ênfase3 2 3 1 2" xfId="4197"/>
    <cellStyle name="Ênfase3 2 3 2" xfId="4198"/>
    <cellStyle name="Ênfase3 2 4" xfId="1398"/>
    <cellStyle name="Ênfase3 2 4 2" xfId="4199"/>
    <cellStyle name="Ênfase3 2 5" xfId="1399"/>
    <cellStyle name="Ênfase3 2 5 2" xfId="4200"/>
    <cellStyle name="Ênfase3 2 6" xfId="1400"/>
    <cellStyle name="Ênfase3 2 6 2" xfId="4201"/>
    <cellStyle name="Ênfase3 2 7" xfId="1392"/>
    <cellStyle name="Ênfase3 2 7 2" xfId="4202"/>
    <cellStyle name="Ênfase3 2 8" xfId="4203"/>
    <cellStyle name="Ênfase3 3" xfId="1401"/>
    <cellStyle name="Ênfase3 3 1" xfId="1402"/>
    <cellStyle name="Ênfase3 3 1 2" xfId="4204"/>
    <cellStyle name="Ênfase3 3 2" xfId="1403"/>
    <cellStyle name="Ênfase3 3 2 1" xfId="1404"/>
    <cellStyle name="Ênfase3 3 2 1 2" xfId="4205"/>
    <cellStyle name="Ênfase3 3 2 2" xfId="4206"/>
    <cellStyle name="Ênfase3 3 3" xfId="1405"/>
    <cellStyle name="Ênfase3 3 3 2" xfId="4207"/>
    <cellStyle name="Ênfase3 3 4" xfId="1406"/>
    <cellStyle name="Ênfase3 3 4 2" xfId="4208"/>
    <cellStyle name="Ênfase3 3 5" xfId="1407"/>
    <cellStyle name="Ênfase3 3 5 2" xfId="4209"/>
    <cellStyle name="Ênfase3 3 6" xfId="4210"/>
    <cellStyle name="Ênfase3 4" xfId="1408"/>
    <cellStyle name="Ênfase3 4 1" xfId="1409"/>
    <cellStyle name="Ênfase3 4 1 2" xfId="4211"/>
    <cellStyle name="Ênfase3 4 2" xfId="1410"/>
    <cellStyle name="Ênfase3 4 2 1" xfId="1411"/>
    <cellStyle name="Ênfase3 4 2 1 2" xfId="4212"/>
    <cellStyle name="Ênfase3 4 2 2" xfId="4213"/>
    <cellStyle name="Ênfase3 4 3" xfId="1412"/>
    <cellStyle name="Ênfase3 4 3 2" xfId="4214"/>
    <cellStyle name="Ênfase3 4 4" xfId="1413"/>
    <cellStyle name="Ênfase3 4 4 2" xfId="4215"/>
    <cellStyle name="Ênfase3 4 5" xfId="1414"/>
    <cellStyle name="Ênfase3 4 5 2" xfId="4216"/>
    <cellStyle name="Ênfase3 4 6" xfId="4217"/>
    <cellStyle name="Ênfase3 5" xfId="1415"/>
    <cellStyle name="Ênfase3 5 1" xfId="1416"/>
    <cellStyle name="Ênfase3 5 1 2" xfId="4218"/>
    <cellStyle name="Ênfase3 5 2" xfId="1417"/>
    <cellStyle name="Ênfase3 5 2 2" xfId="4219"/>
    <cellStyle name="Ênfase3 5 3" xfId="1418"/>
    <cellStyle name="Ênfase3 5 3 2" xfId="4220"/>
    <cellStyle name="Ênfase3 5 4" xfId="1419"/>
    <cellStyle name="Ênfase3 5 4 2" xfId="4221"/>
    <cellStyle name="Ênfase3 5 5" xfId="4222"/>
    <cellStyle name="Ênfase3 6" xfId="1420"/>
    <cellStyle name="Ênfase3 6 1" xfId="1421"/>
    <cellStyle name="Ênfase3 6 1 2" xfId="4223"/>
    <cellStyle name="Ênfase3 6 2" xfId="1422"/>
    <cellStyle name="Ênfase3 6 2 2" xfId="4224"/>
    <cellStyle name="Ênfase3 6 3" xfId="1423"/>
    <cellStyle name="Ênfase3 6 3 2" xfId="4225"/>
    <cellStyle name="Ênfase3 6 4" xfId="1424"/>
    <cellStyle name="Ênfase3 6 4 2" xfId="4226"/>
    <cellStyle name="Ênfase3 6 5" xfId="4227"/>
    <cellStyle name="Ênfase3 7" xfId="1425"/>
    <cellStyle name="Ênfase3 7 1" xfId="1426"/>
    <cellStyle name="Ênfase3 7 1 2" xfId="4228"/>
    <cellStyle name="Ênfase3 7 2" xfId="4229"/>
    <cellStyle name="Ênfase3 8" xfId="1427"/>
    <cellStyle name="Ênfase3 8 2" xfId="4230"/>
    <cellStyle name="Ênfase3 9" xfId="1428"/>
    <cellStyle name="Ênfase3 9 2" xfId="4231"/>
    <cellStyle name="Ênfase4 1" xfId="1430"/>
    <cellStyle name="Ênfase4 1 1" xfId="1431"/>
    <cellStyle name="Ênfase4 1 1 2" xfId="4232"/>
    <cellStyle name="Ênfase4 1 2" xfId="1432"/>
    <cellStyle name="Ênfase4 1 2 1" xfId="1433"/>
    <cellStyle name="Ênfase4 1 2 1 2" xfId="4233"/>
    <cellStyle name="Ênfase4 1 2 2" xfId="4234"/>
    <cellStyle name="Ênfase4 1 3" xfId="1434"/>
    <cellStyle name="Ênfase4 1 3 1" xfId="1435"/>
    <cellStyle name="Ênfase4 1 3 1 2" xfId="4235"/>
    <cellStyle name="Ênfase4 1 3 2" xfId="4236"/>
    <cellStyle name="Ênfase4 1 4" xfId="1436"/>
    <cellStyle name="Ênfase4 1 4 2" xfId="4237"/>
    <cellStyle name="Ênfase4 1 5" xfId="1437"/>
    <cellStyle name="Ênfase4 1 5 2" xfId="4238"/>
    <cellStyle name="Ênfase4 1 6" xfId="1438"/>
    <cellStyle name="Ênfase4 1 6 2" xfId="4239"/>
    <cellStyle name="Ênfase4 1 7" xfId="2417"/>
    <cellStyle name="Ênfase4 1 7 2" xfId="4240"/>
    <cellStyle name="Ênfase4 1 8" xfId="4241"/>
    <cellStyle name="Ênfase4 10" xfId="1439"/>
    <cellStyle name="Ênfase4 10 2" xfId="4242"/>
    <cellStyle name="Ênfase4 11" xfId="1440"/>
    <cellStyle name="Ênfase4 11 2" xfId="4243"/>
    <cellStyle name="Ênfase4 12" xfId="1429"/>
    <cellStyle name="Ênfase4 12 2" xfId="4244"/>
    <cellStyle name="Ênfase4 2" xfId="185"/>
    <cellStyle name="Ênfase4 2 1" xfId="1442"/>
    <cellStyle name="Ênfase4 2 1 2" xfId="4245"/>
    <cellStyle name="Ênfase4 2 2" xfId="1443"/>
    <cellStyle name="Ênfase4 2 2 1" xfId="1444"/>
    <cellStyle name="Ênfase4 2 2 1 2" xfId="4246"/>
    <cellStyle name="Ênfase4 2 2 2" xfId="4247"/>
    <cellStyle name="Ênfase4 2 3" xfId="1445"/>
    <cellStyle name="Ênfase4 2 3 1" xfId="1446"/>
    <cellStyle name="Ênfase4 2 3 1 2" xfId="4248"/>
    <cellStyle name="Ênfase4 2 3 2" xfId="4249"/>
    <cellStyle name="Ênfase4 2 4" xfId="1447"/>
    <cellStyle name="Ênfase4 2 4 2" xfId="4250"/>
    <cellStyle name="Ênfase4 2 5" xfId="1448"/>
    <cellStyle name="Ênfase4 2 5 2" xfId="4251"/>
    <cellStyle name="Ênfase4 2 6" xfId="1449"/>
    <cellStyle name="Ênfase4 2 6 2" xfId="4252"/>
    <cellStyle name="Ênfase4 2 7" xfId="1441"/>
    <cellStyle name="Ênfase4 2 7 2" xfId="4253"/>
    <cellStyle name="Ênfase4 2 8" xfId="2479"/>
    <cellStyle name="Ênfase4 2 8 2" xfId="4254"/>
    <cellStyle name="Ênfase4 2 9" xfId="4255"/>
    <cellStyle name="Ênfase4 3" xfId="1450"/>
    <cellStyle name="Ênfase4 3 1" xfId="1451"/>
    <cellStyle name="Ênfase4 3 1 2" xfId="4256"/>
    <cellStyle name="Ênfase4 3 2" xfId="1452"/>
    <cellStyle name="Ênfase4 3 2 1" xfId="1453"/>
    <cellStyle name="Ênfase4 3 2 1 2" xfId="4257"/>
    <cellStyle name="Ênfase4 3 2 2" xfId="4258"/>
    <cellStyle name="Ênfase4 3 3" xfId="1454"/>
    <cellStyle name="Ênfase4 3 3 2" xfId="4259"/>
    <cellStyle name="Ênfase4 3 4" xfId="1455"/>
    <cellStyle name="Ênfase4 3 4 2" xfId="4260"/>
    <cellStyle name="Ênfase4 3 5" xfId="1456"/>
    <cellStyle name="Ênfase4 3 5 2" xfId="4261"/>
    <cellStyle name="Ênfase4 3 6" xfId="4262"/>
    <cellStyle name="Ênfase4 4" xfId="1457"/>
    <cellStyle name="Ênfase4 4 1" xfId="1458"/>
    <cellStyle name="Ênfase4 4 1 2" xfId="4263"/>
    <cellStyle name="Ênfase4 4 2" xfId="1459"/>
    <cellStyle name="Ênfase4 4 2 1" xfId="1460"/>
    <cellStyle name="Ênfase4 4 2 1 2" xfId="4264"/>
    <cellStyle name="Ênfase4 4 2 2" xfId="4265"/>
    <cellStyle name="Ênfase4 4 3" xfId="1461"/>
    <cellStyle name="Ênfase4 4 3 2" xfId="4266"/>
    <cellStyle name="Ênfase4 4 4" xfId="1462"/>
    <cellStyle name="Ênfase4 4 4 2" xfId="4267"/>
    <cellStyle name="Ênfase4 4 5" xfId="1463"/>
    <cellStyle name="Ênfase4 4 5 2" xfId="4268"/>
    <cellStyle name="Ênfase4 4 6" xfId="4269"/>
    <cellStyle name="Ênfase4 5" xfId="1464"/>
    <cellStyle name="Ênfase4 5 1" xfId="1465"/>
    <cellStyle name="Ênfase4 5 1 2" xfId="4270"/>
    <cellStyle name="Ênfase4 5 2" xfId="1466"/>
    <cellStyle name="Ênfase4 5 2 2" xfId="4271"/>
    <cellStyle name="Ênfase4 5 3" xfId="1467"/>
    <cellStyle name="Ênfase4 5 3 2" xfId="4272"/>
    <cellStyle name="Ênfase4 5 4" xfId="1468"/>
    <cellStyle name="Ênfase4 5 4 2" xfId="4273"/>
    <cellStyle name="Ênfase4 5 5" xfId="4274"/>
    <cellStyle name="Ênfase4 6" xfId="1469"/>
    <cellStyle name="Ênfase4 6 1" xfId="1470"/>
    <cellStyle name="Ênfase4 6 1 2" xfId="4275"/>
    <cellStyle name="Ênfase4 6 2" xfId="1471"/>
    <cellStyle name="Ênfase4 6 2 2" xfId="4276"/>
    <cellStyle name="Ênfase4 6 3" xfId="1472"/>
    <cellStyle name="Ênfase4 6 3 2" xfId="4277"/>
    <cellStyle name="Ênfase4 6 4" xfId="1473"/>
    <cellStyle name="Ênfase4 6 4 2" xfId="4278"/>
    <cellStyle name="Ênfase4 6 5" xfId="4279"/>
    <cellStyle name="Ênfase4 7" xfId="1474"/>
    <cellStyle name="Ênfase4 7 1" xfId="1475"/>
    <cellStyle name="Ênfase4 7 1 2" xfId="4280"/>
    <cellStyle name="Ênfase4 7 2" xfId="4281"/>
    <cellStyle name="Ênfase4 8" xfId="1476"/>
    <cellStyle name="Ênfase4 8 2" xfId="4282"/>
    <cellStyle name="Ênfase4 9" xfId="1477"/>
    <cellStyle name="Ênfase4 9 2" xfId="4283"/>
    <cellStyle name="Ênfase5 1" xfId="1479"/>
    <cellStyle name="Ênfase5 1 1" xfId="1480"/>
    <cellStyle name="Ênfase5 1 1 2" xfId="4284"/>
    <cellStyle name="Ênfase5 1 2" xfId="1481"/>
    <cellStyle name="Ênfase5 1 2 1" xfId="1482"/>
    <cellStyle name="Ênfase5 1 2 1 2" xfId="4285"/>
    <cellStyle name="Ênfase5 1 2 2" xfId="4286"/>
    <cellStyle name="Ênfase5 1 3" xfId="1483"/>
    <cellStyle name="Ênfase5 1 3 1" xfId="1484"/>
    <cellStyle name="Ênfase5 1 3 1 2" xfId="4287"/>
    <cellStyle name="Ênfase5 1 3 2" xfId="4288"/>
    <cellStyle name="Ênfase5 1 4" xfId="1485"/>
    <cellStyle name="Ênfase5 1 4 2" xfId="4289"/>
    <cellStyle name="Ênfase5 1 5" xfId="1486"/>
    <cellStyle name="Ênfase5 1 5 2" xfId="4290"/>
    <cellStyle name="Ênfase5 1 6" xfId="1487"/>
    <cellStyle name="Ênfase5 1 6 2" xfId="4291"/>
    <cellStyle name="Ênfase5 1 7" xfId="2416"/>
    <cellStyle name="Ênfase5 1 7 2" xfId="4292"/>
    <cellStyle name="Ênfase5 1 8" xfId="4293"/>
    <cellStyle name="Ênfase5 10" xfId="1488"/>
    <cellStyle name="Ênfase5 10 2" xfId="4294"/>
    <cellStyle name="Ênfase5 11" xfId="1489"/>
    <cellStyle name="Ênfase5 11 2" xfId="4295"/>
    <cellStyle name="Ênfase5 12" xfId="1478"/>
    <cellStyle name="Ênfase5 12 2" xfId="4296"/>
    <cellStyle name="Ênfase5 2" xfId="186"/>
    <cellStyle name="Ênfase5 2 1" xfId="1491"/>
    <cellStyle name="Ênfase5 2 1 2" xfId="4297"/>
    <cellStyle name="Ênfase5 2 2" xfId="1492"/>
    <cellStyle name="Ênfase5 2 2 1" xfId="1493"/>
    <cellStyle name="Ênfase5 2 2 1 2" xfId="4298"/>
    <cellStyle name="Ênfase5 2 2 2" xfId="4299"/>
    <cellStyle name="Ênfase5 2 3" xfId="1494"/>
    <cellStyle name="Ênfase5 2 3 1" xfId="1495"/>
    <cellStyle name="Ênfase5 2 3 1 2" xfId="4300"/>
    <cellStyle name="Ênfase5 2 3 2" xfId="4301"/>
    <cellStyle name="Ênfase5 2 4" xfId="1496"/>
    <cellStyle name="Ênfase5 2 4 2" xfId="4302"/>
    <cellStyle name="Ênfase5 2 5" xfId="1497"/>
    <cellStyle name="Ênfase5 2 5 2" xfId="4303"/>
    <cellStyle name="Ênfase5 2 6" xfId="1498"/>
    <cellStyle name="Ênfase5 2 6 2" xfId="4304"/>
    <cellStyle name="Ênfase5 2 7" xfId="1490"/>
    <cellStyle name="Ênfase5 2 7 2" xfId="4305"/>
    <cellStyle name="Ênfase5 2 8" xfId="4306"/>
    <cellStyle name="Ênfase5 3" xfId="1499"/>
    <cellStyle name="Ênfase5 3 1" xfId="1500"/>
    <cellStyle name="Ênfase5 3 1 2" xfId="4307"/>
    <cellStyle name="Ênfase5 3 2" xfId="1501"/>
    <cellStyle name="Ênfase5 3 2 1" xfId="1502"/>
    <cellStyle name="Ênfase5 3 2 1 2" xfId="4308"/>
    <cellStyle name="Ênfase5 3 2 2" xfId="4309"/>
    <cellStyle name="Ênfase5 3 3" xfId="1503"/>
    <cellStyle name="Ênfase5 3 3 2" xfId="4310"/>
    <cellStyle name="Ênfase5 3 4" xfId="1504"/>
    <cellStyle name="Ênfase5 3 4 2" xfId="4311"/>
    <cellStyle name="Ênfase5 3 5" xfId="1505"/>
    <cellStyle name="Ênfase5 3 5 2" xfId="4312"/>
    <cellStyle name="Ênfase5 3 6" xfId="4313"/>
    <cellStyle name="Ênfase5 4" xfId="1506"/>
    <cellStyle name="Ênfase5 4 1" xfId="1507"/>
    <cellStyle name="Ênfase5 4 1 2" xfId="4314"/>
    <cellStyle name="Ênfase5 4 2" xfId="1508"/>
    <cellStyle name="Ênfase5 4 2 1" xfId="1509"/>
    <cellStyle name="Ênfase5 4 2 1 2" xfId="4315"/>
    <cellStyle name="Ênfase5 4 2 2" xfId="4316"/>
    <cellStyle name="Ênfase5 4 3" xfId="1510"/>
    <cellStyle name="Ênfase5 4 3 2" xfId="4317"/>
    <cellStyle name="Ênfase5 4 4" xfId="1511"/>
    <cellStyle name="Ênfase5 4 4 2" xfId="4318"/>
    <cellStyle name="Ênfase5 4 5" xfId="1512"/>
    <cellStyle name="Ênfase5 4 5 2" xfId="4319"/>
    <cellStyle name="Ênfase5 4 6" xfId="4320"/>
    <cellStyle name="Ênfase5 5" xfId="1513"/>
    <cellStyle name="Ênfase5 5 1" xfId="1514"/>
    <cellStyle name="Ênfase5 5 1 2" xfId="4321"/>
    <cellStyle name="Ênfase5 5 2" xfId="1515"/>
    <cellStyle name="Ênfase5 5 2 2" xfId="4322"/>
    <cellStyle name="Ênfase5 5 3" xfId="1516"/>
    <cellStyle name="Ênfase5 5 3 2" xfId="4323"/>
    <cellStyle name="Ênfase5 5 4" xfId="1517"/>
    <cellStyle name="Ênfase5 5 4 2" xfId="4324"/>
    <cellStyle name="Ênfase5 5 5" xfId="4325"/>
    <cellStyle name="Ênfase5 6" xfId="1518"/>
    <cellStyle name="Ênfase5 6 1" xfId="1519"/>
    <cellStyle name="Ênfase5 6 1 2" xfId="4326"/>
    <cellStyle name="Ênfase5 6 2" xfId="1520"/>
    <cellStyle name="Ênfase5 6 2 2" xfId="4327"/>
    <cellStyle name="Ênfase5 6 3" xfId="1521"/>
    <cellStyle name="Ênfase5 6 3 2" xfId="4328"/>
    <cellStyle name="Ênfase5 6 4" xfId="1522"/>
    <cellStyle name="Ênfase5 6 4 2" xfId="4329"/>
    <cellStyle name="Ênfase5 6 5" xfId="4330"/>
    <cellStyle name="Ênfase5 7" xfId="1523"/>
    <cellStyle name="Ênfase5 7 1" xfId="1524"/>
    <cellStyle name="Ênfase5 7 1 2" xfId="4331"/>
    <cellStyle name="Ênfase5 7 2" xfId="4332"/>
    <cellStyle name="Ênfase5 8" xfId="1525"/>
    <cellStyle name="Ênfase5 8 2" xfId="4333"/>
    <cellStyle name="Ênfase5 9" xfId="1526"/>
    <cellStyle name="Ênfase5 9 2" xfId="4334"/>
    <cellStyle name="Ênfase6 1" xfId="1528"/>
    <cellStyle name="Ênfase6 1 1" xfId="1529"/>
    <cellStyle name="Ênfase6 1 1 2" xfId="4335"/>
    <cellStyle name="Ênfase6 1 2" xfId="1530"/>
    <cellStyle name="Ênfase6 1 2 1" xfId="1531"/>
    <cellStyle name="Ênfase6 1 2 1 2" xfId="4336"/>
    <cellStyle name="Ênfase6 1 2 2" xfId="4337"/>
    <cellStyle name="Ênfase6 1 3" xfId="1532"/>
    <cellStyle name="Ênfase6 1 3 1" xfId="1533"/>
    <cellStyle name="Ênfase6 1 3 1 2" xfId="4338"/>
    <cellStyle name="Ênfase6 1 3 2" xfId="4339"/>
    <cellStyle name="Ênfase6 1 4" xfId="1534"/>
    <cellStyle name="Ênfase6 1 4 2" xfId="4340"/>
    <cellStyle name="Ênfase6 1 5" xfId="1535"/>
    <cellStyle name="Ênfase6 1 5 2" xfId="4341"/>
    <cellStyle name="Ênfase6 1 6" xfId="1536"/>
    <cellStyle name="Ênfase6 1 6 2" xfId="4342"/>
    <cellStyle name="Ênfase6 1 7" xfId="2415"/>
    <cellStyle name="Ênfase6 1 7 2" xfId="4343"/>
    <cellStyle name="Ênfase6 1 8" xfId="4344"/>
    <cellStyle name="Ênfase6 10" xfId="1537"/>
    <cellStyle name="Ênfase6 10 2" xfId="4345"/>
    <cellStyle name="Ênfase6 11" xfId="1538"/>
    <cellStyle name="Ênfase6 11 2" xfId="4346"/>
    <cellStyle name="Ênfase6 12" xfId="1527"/>
    <cellStyle name="Ênfase6 12 2" xfId="4347"/>
    <cellStyle name="Ênfase6 2" xfId="187"/>
    <cellStyle name="Ênfase6 2 1" xfId="1540"/>
    <cellStyle name="Ênfase6 2 1 2" xfId="4348"/>
    <cellStyle name="Ênfase6 2 2" xfId="1541"/>
    <cellStyle name="Ênfase6 2 2 1" xfId="1542"/>
    <cellStyle name="Ênfase6 2 2 1 2" xfId="4349"/>
    <cellStyle name="Ênfase6 2 2 2" xfId="4350"/>
    <cellStyle name="Ênfase6 2 3" xfId="1543"/>
    <cellStyle name="Ênfase6 2 3 1" xfId="1544"/>
    <cellStyle name="Ênfase6 2 3 1 2" xfId="4351"/>
    <cellStyle name="Ênfase6 2 3 2" xfId="4352"/>
    <cellStyle name="Ênfase6 2 4" xfId="1545"/>
    <cellStyle name="Ênfase6 2 4 2" xfId="4353"/>
    <cellStyle name="Ênfase6 2 5" xfId="1546"/>
    <cellStyle name="Ênfase6 2 5 2" xfId="4354"/>
    <cellStyle name="Ênfase6 2 6" xfId="1547"/>
    <cellStyle name="Ênfase6 2 6 2" xfId="4355"/>
    <cellStyle name="Ênfase6 2 7" xfId="1539"/>
    <cellStyle name="Ênfase6 2 7 2" xfId="4356"/>
    <cellStyle name="Ênfase6 2 8" xfId="4357"/>
    <cellStyle name="Ênfase6 3" xfId="1548"/>
    <cellStyle name="Ênfase6 3 1" xfId="1549"/>
    <cellStyle name="Ênfase6 3 1 2" xfId="4358"/>
    <cellStyle name="Ênfase6 3 2" xfId="1550"/>
    <cellStyle name="Ênfase6 3 2 1" xfId="1551"/>
    <cellStyle name="Ênfase6 3 2 1 2" xfId="4359"/>
    <cellStyle name="Ênfase6 3 2 2" xfId="4360"/>
    <cellStyle name="Ênfase6 3 3" xfId="1552"/>
    <cellStyle name="Ênfase6 3 3 2" xfId="4361"/>
    <cellStyle name="Ênfase6 3 4" xfId="1553"/>
    <cellStyle name="Ênfase6 3 4 2" xfId="4362"/>
    <cellStyle name="Ênfase6 3 5" xfId="1554"/>
    <cellStyle name="Ênfase6 3 5 2" xfId="4363"/>
    <cellStyle name="Ênfase6 3 6" xfId="4364"/>
    <cellStyle name="Ênfase6 4" xfId="1555"/>
    <cellStyle name="Ênfase6 4 1" xfId="1556"/>
    <cellStyle name="Ênfase6 4 1 2" xfId="4365"/>
    <cellStyle name="Ênfase6 4 2" xfId="1557"/>
    <cellStyle name="Ênfase6 4 2 1" xfId="1558"/>
    <cellStyle name="Ênfase6 4 2 1 2" xfId="4366"/>
    <cellStyle name="Ênfase6 4 2 2" xfId="4367"/>
    <cellStyle name="Ênfase6 4 3" xfId="1559"/>
    <cellStyle name="Ênfase6 4 3 2" xfId="4368"/>
    <cellStyle name="Ênfase6 4 4" xfId="1560"/>
    <cellStyle name="Ênfase6 4 4 2" xfId="4369"/>
    <cellStyle name="Ênfase6 4 5" xfId="1561"/>
    <cellStyle name="Ênfase6 4 5 2" xfId="4370"/>
    <cellStyle name="Ênfase6 4 6" xfId="4371"/>
    <cellStyle name="Ênfase6 5" xfId="1562"/>
    <cellStyle name="Ênfase6 5 1" xfId="1563"/>
    <cellStyle name="Ênfase6 5 1 2" xfId="4372"/>
    <cellStyle name="Ênfase6 5 2" xfId="1564"/>
    <cellStyle name="Ênfase6 5 2 2" xfId="4373"/>
    <cellStyle name="Ênfase6 5 3" xfId="1565"/>
    <cellStyle name="Ênfase6 5 3 2" xfId="4374"/>
    <cellStyle name="Ênfase6 5 4" xfId="1566"/>
    <cellStyle name="Ênfase6 5 4 2" xfId="4375"/>
    <cellStyle name="Ênfase6 5 5" xfId="4376"/>
    <cellStyle name="Ênfase6 6" xfId="1567"/>
    <cellStyle name="Ênfase6 6 1" xfId="1568"/>
    <cellStyle name="Ênfase6 6 1 2" xfId="4377"/>
    <cellStyle name="Ênfase6 6 2" xfId="1569"/>
    <cellStyle name="Ênfase6 6 2 2" xfId="4378"/>
    <cellStyle name="Ênfase6 6 3" xfId="1570"/>
    <cellStyle name="Ênfase6 6 3 2" xfId="4379"/>
    <cellStyle name="Ênfase6 6 4" xfId="1571"/>
    <cellStyle name="Ênfase6 6 4 2" xfId="4380"/>
    <cellStyle name="Ênfase6 6 5" xfId="4381"/>
    <cellStyle name="Ênfase6 7" xfId="1572"/>
    <cellStyle name="Ênfase6 7 1" xfId="1573"/>
    <cellStyle name="Ênfase6 7 1 2" xfId="4382"/>
    <cellStyle name="Ênfase6 7 2" xfId="4383"/>
    <cellStyle name="Ênfase6 8" xfId="1574"/>
    <cellStyle name="Ênfase6 8 2" xfId="4384"/>
    <cellStyle name="Ênfase6 9" xfId="1575"/>
    <cellStyle name="Ênfase6 9 2" xfId="4385"/>
    <cellStyle name="Entrada 1" xfId="1577"/>
    <cellStyle name="Entrada 1 1" xfId="1578"/>
    <cellStyle name="Entrada 1 1 2" xfId="4386"/>
    <cellStyle name="Entrada 1 2" xfId="1579"/>
    <cellStyle name="Entrada 1 2 1" xfId="1580"/>
    <cellStyle name="Entrada 1 2 1 2" xfId="4387"/>
    <cellStyle name="Entrada 1 2 2" xfId="4388"/>
    <cellStyle name="Entrada 1 3" xfId="1581"/>
    <cellStyle name="Entrada 1 3 1" xfId="1582"/>
    <cellStyle name="Entrada 1 3 1 2" xfId="4389"/>
    <cellStyle name="Entrada 1 3 2" xfId="4390"/>
    <cellStyle name="Entrada 1 4" xfId="1583"/>
    <cellStyle name="Entrada 1 4 2" xfId="4391"/>
    <cellStyle name="Entrada 1 5" xfId="1584"/>
    <cellStyle name="Entrada 1 5 2" xfId="4392"/>
    <cellStyle name="Entrada 1 6" xfId="1585"/>
    <cellStyle name="Entrada 1 6 2" xfId="4393"/>
    <cellStyle name="Entrada 1 7" xfId="2413"/>
    <cellStyle name="Entrada 1 7 2" xfId="4394"/>
    <cellStyle name="Entrada 1 8" xfId="2480"/>
    <cellStyle name="Entrada 1 8 2" xfId="4395"/>
    <cellStyle name="Entrada 1 9" xfId="4396"/>
    <cellStyle name="Entrada 10" xfId="1586"/>
    <cellStyle name="Entrada 10 2" xfId="4397"/>
    <cellStyle name="Entrada 11" xfId="1587"/>
    <cellStyle name="Entrada 11 2" xfId="4398"/>
    <cellStyle name="Entrada 12" xfId="1576"/>
    <cellStyle name="Entrada 12 2" xfId="4399"/>
    <cellStyle name="Entrada 13" xfId="2414"/>
    <cellStyle name="Entrada 13 2" xfId="4400"/>
    <cellStyle name="Entrada 2" xfId="188"/>
    <cellStyle name="Entrada 2 1" xfId="1589"/>
    <cellStyle name="Entrada 2 1 2" xfId="4401"/>
    <cellStyle name="Entrada 2 2" xfId="1590"/>
    <cellStyle name="Entrada 2 2 1" xfId="1591"/>
    <cellStyle name="Entrada 2 2 1 2" xfId="4402"/>
    <cellStyle name="Entrada 2 2 2" xfId="4403"/>
    <cellStyle name="Entrada 2 3" xfId="1592"/>
    <cellStyle name="Entrada 2 3 1" xfId="1593"/>
    <cellStyle name="Entrada 2 3 1 2" xfId="4404"/>
    <cellStyle name="Entrada 2 3 2" xfId="4405"/>
    <cellStyle name="Entrada 2 4" xfId="1594"/>
    <cellStyle name="Entrada 2 4 2" xfId="4406"/>
    <cellStyle name="Entrada 2 5" xfId="1595"/>
    <cellStyle name="Entrada 2 5 2" xfId="4407"/>
    <cellStyle name="Entrada 2 6" xfId="1596"/>
    <cellStyle name="Entrada 2 6 2" xfId="4408"/>
    <cellStyle name="Entrada 2 7" xfId="1588"/>
    <cellStyle name="Entrada 2 7 2" xfId="4409"/>
    <cellStyle name="Entrada 2 8" xfId="4410"/>
    <cellStyle name="Entrada 3" xfId="1597"/>
    <cellStyle name="Entrada 3 1" xfId="1598"/>
    <cellStyle name="Entrada 3 1 2" xfId="4411"/>
    <cellStyle name="Entrada 3 2" xfId="1599"/>
    <cellStyle name="Entrada 3 2 1" xfId="1600"/>
    <cellStyle name="Entrada 3 2 1 2" xfId="4412"/>
    <cellStyle name="Entrada 3 2 2" xfId="4413"/>
    <cellStyle name="Entrada 3 3" xfId="1601"/>
    <cellStyle name="Entrada 3 3 2" xfId="4414"/>
    <cellStyle name="Entrada 3 4" xfId="1602"/>
    <cellStyle name="Entrada 3 4 2" xfId="4415"/>
    <cellStyle name="Entrada 3 5" xfId="1603"/>
    <cellStyle name="Entrada 3 5 2" xfId="4416"/>
    <cellStyle name="Entrada 3 6" xfId="4417"/>
    <cellStyle name="Entrada 4" xfId="1604"/>
    <cellStyle name="Entrada 4 1" xfId="1605"/>
    <cellStyle name="Entrada 4 1 2" xfId="4418"/>
    <cellStyle name="Entrada 4 2" xfId="1606"/>
    <cellStyle name="Entrada 4 2 1" xfId="1607"/>
    <cellStyle name="Entrada 4 2 1 2" xfId="4419"/>
    <cellStyle name="Entrada 4 2 2" xfId="4420"/>
    <cellStyle name="Entrada 4 3" xfId="1608"/>
    <cellStyle name="Entrada 4 3 2" xfId="4421"/>
    <cellStyle name="Entrada 4 4" xfId="1609"/>
    <cellStyle name="Entrada 4 4 2" xfId="4422"/>
    <cellStyle name="Entrada 4 5" xfId="1610"/>
    <cellStyle name="Entrada 4 5 2" xfId="4423"/>
    <cellStyle name="Entrada 4 6" xfId="4424"/>
    <cellStyle name="Entrada 5" xfId="1611"/>
    <cellStyle name="Entrada 5 1" xfId="1612"/>
    <cellStyle name="Entrada 5 1 2" xfId="4425"/>
    <cellStyle name="Entrada 5 2" xfId="1613"/>
    <cellStyle name="Entrada 5 2 2" xfId="4426"/>
    <cellStyle name="Entrada 5 3" xfId="1614"/>
    <cellStyle name="Entrada 5 3 2" xfId="4427"/>
    <cellStyle name="Entrada 5 4" xfId="1615"/>
    <cellStyle name="Entrada 5 4 2" xfId="4428"/>
    <cellStyle name="Entrada 5 5" xfId="4429"/>
    <cellStyle name="Entrada 6" xfId="1616"/>
    <cellStyle name="Entrada 6 1" xfId="1617"/>
    <cellStyle name="Entrada 6 1 2" xfId="4430"/>
    <cellStyle name="Entrada 6 2" xfId="1618"/>
    <cellStyle name="Entrada 6 2 2" xfId="4431"/>
    <cellStyle name="Entrada 6 3" xfId="1619"/>
    <cellStyle name="Entrada 6 3 2" xfId="4432"/>
    <cellStyle name="Entrada 6 4" xfId="1620"/>
    <cellStyle name="Entrada 6 4 2" xfId="4433"/>
    <cellStyle name="Entrada 6 5" xfId="4434"/>
    <cellStyle name="Entrada 7" xfId="1621"/>
    <cellStyle name="Entrada 7 1" xfId="1622"/>
    <cellStyle name="Entrada 7 1 2" xfId="4435"/>
    <cellStyle name="Entrada 7 2" xfId="4436"/>
    <cellStyle name="Entrada 8" xfId="1623"/>
    <cellStyle name="Entrada 8 2" xfId="4437"/>
    <cellStyle name="Entrada 9" xfId="1624"/>
    <cellStyle name="Entrada 9 2" xfId="4438"/>
    <cellStyle name="Estilo 1" xfId="2481"/>
    <cellStyle name="Estilo 1 2" xfId="4439"/>
    <cellStyle name="Excel Built-in 20% - Accent1" xfId="1625"/>
    <cellStyle name="Excel Built-in 20% - Accent2" xfId="1626"/>
    <cellStyle name="Excel Built-in 20% - Accent3" xfId="1627"/>
    <cellStyle name="Excel Built-in 20% - Accent4" xfId="1628"/>
    <cellStyle name="Excel Built-in 20% - Accent5" xfId="1629"/>
    <cellStyle name="Excel Built-in 20% - Accent6" xfId="1630"/>
    <cellStyle name="Excel Built-in 40% - Accent1" xfId="1631"/>
    <cellStyle name="Excel Built-in 40% - Accent2" xfId="1632"/>
    <cellStyle name="Excel Built-in 40% - Accent3" xfId="1633"/>
    <cellStyle name="Excel Built-in 40% - Accent4" xfId="1634"/>
    <cellStyle name="Excel Built-in 40% - Accent5" xfId="1635"/>
    <cellStyle name="Excel Built-in 40% - Accent6" xfId="1636"/>
    <cellStyle name="Excel Built-in 60% - Accent1" xfId="1637"/>
    <cellStyle name="Excel Built-in 60% - Accent2" xfId="1638"/>
    <cellStyle name="Excel Built-in 60% - Accent3" xfId="1639"/>
    <cellStyle name="Excel Built-in 60% - Accent4" xfId="1640"/>
    <cellStyle name="Excel Built-in 60% - Accent5" xfId="1641"/>
    <cellStyle name="Excel Built-in 60% - Accent6" xfId="1642"/>
    <cellStyle name="Excel Built-in Accent1" xfId="1643"/>
    <cellStyle name="Excel Built-in Accent2" xfId="1644"/>
    <cellStyle name="Excel Built-in Accent3" xfId="1645"/>
    <cellStyle name="Excel Built-in Accent4" xfId="1646"/>
    <cellStyle name="Excel Built-in Accent5" xfId="1647"/>
    <cellStyle name="Excel Built-in Accent6" xfId="1648"/>
    <cellStyle name="Excel Built-in Bad" xfId="1649"/>
    <cellStyle name="Excel Built-in Calculation" xfId="1650"/>
    <cellStyle name="Excel Built-in Check Cell" xfId="1651"/>
    <cellStyle name="Excel Built-in Comma" xfId="1652"/>
    <cellStyle name="Excel Built-in Comma 1" xfId="1653"/>
    <cellStyle name="Excel Built-in Currency" xfId="4440"/>
    <cellStyle name="Excel Built-in Explanatory Text" xfId="1654"/>
    <cellStyle name="Excel Built-in Explanatory Text 2" xfId="4441"/>
    <cellStyle name="Excel Built-in Good" xfId="1655"/>
    <cellStyle name="Excel Built-in Heading 1" xfId="1656"/>
    <cellStyle name="Excel Built-in Heading 2" xfId="1657"/>
    <cellStyle name="Excel Built-in Heading 3" xfId="1658"/>
    <cellStyle name="Excel Built-in Heading 4" xfId="1659"/>
    <cellStyle name="Excel Built-in Input" xfId="1660"/>
    <cellStyle name="Excel Built-in Linked Cell" xfId="1661"/>
    <cellStyle name="Excel Built-in Neutral" xfId="1662"/>
    <cellStyle name="Excel Built-in Note" xfId="1663"/>
    <cellStyle name="Excel Built-in Output" xfId="1664"/>
    <cellStyle name="Excel Built-in Percent" xfId="1665"/>
    <cellStyle name="Excel Built-in Total" xfId="1666"/>
    <cellStyle name="Excel Built-in Warning Text" xfId="1667"/>
    <cellStyle name="Excel_BuiltIn_Comma" xfId="1668"/>
    <cellStyle name="GRANDE ITEM" xfId="17"/>
    <cellStyle name="GRANDE ITEM 2" xfId="4442"/>
    <cellStyle name="GRANDES ITENS" xfId="18"/>
    <cellStyle name="GRANDES ITENS 2" xfId="4443"/>
    <cellStyle name="Heading" xfId="3"/>
    <cellStyle name="Heading 1" xfId="1670"/>
    <cellStyle name="Heading 1 10" xfId="4444"/>
    <cellStyle name="Heading 2" xfId="1671"/>
    <cellStyle name="Heading 2 1" xfId="1672"/>
    <cellStyle name="Heading 2 1 2" xfId="4445"/>
    <cellStyle name="Heading 2 11" xfId="4446"/>
    <cellStyle name="Heading 3" xfId="1673"/>
    <cellStyle name="Heading 3 2" xfId="4447"/>
    <cellStyle name="Heading 4" xfId="1674"/>
    <cellStyle name="Heading 4 2" xfId="4448"/>
    <cellStyle name="Heading 5" xfId="1675"/>
    <cellStyle name="Heading 5 2" xfId="4449"/>
    <cellStyle name="Heading 6" xfId="1669"/>
    <cellStyle name="Heading 6 2" xfId="4450"/>
    <cellStyle name="Heading 7" xfId="2482"/>
    <cellStyle name="Heading 7 2" xfId="4451"/>
    <cellStyle name="Heading 8" xfId="4452"/>
    <cellStyle name="Heading 8 2" xfId="4453"/>
    <cellStyle name="Heading 9" xfId="4454"/>
    <cellStyle name="Heading1" xfId="4"/>
    <cellStyle name="Heading1 1" xfId="1677"/>
    <cellStyle name="Heading1 1 2" xfId="4455"/>
    <cellStyle name="Heading1 2" xfId="1678"/>
    <cellStyle name="Heading1 2 1" xfId="1679"/>
    <cellStyle name="Heading1 2 1 2" xfId="4456"/>
    <cellStyle name="Heading1 2 2" xfId="4457"/>
    <cellStyle name="Heading1 3" xfId="1680"/>
    <cellStyle name="Heading1 3 2" xfId="4458"/>
    <cellStyle name="Heading1 4" xfId="1681"/>
    <cellStyle name="Heading1 4 2" xfId="4459"/>
    <cellStyle name="Heading1 5" xfId="1682"/>
    <cellStyle name="Heading1 5 2" xfId="4460"/>
    <cellStyle name="Heading1 6" xfId="1676"/>
    <cellStyle name="Heading1 6 2" xfId="4461"/>
    <cellStyle name="Heading1 7" xfId="2483"/>
    <cellStyle name="Heading1 7 2" xfId="4462"/>
    <cellStyle name="Heading1 8" xfId="4463"/>
    <cellStyle name="Heading1 8 2" xfId="4464"/>
    <cellStyle name="Hiperlink" xfId="5865" builtinId="8"/>
    <cellStyle name="Hyperlink 2" xfId="5866"/>
    <cellStyle name="Incorreto 1" xfId="1684"/>
    <cellStyle name="Incorreto 1 1" xfId="1685"/>
    <cellStyle name="Incorreto 1 1 2" xfId="4465"/>
    <cellStyle name="Incorreto 1 2" xfId="1686"/>
    <cellStyle name="Incorreto 1 2 1" xfId="1687"/>
    <cellStyle name="Incorreto 1 2 1 2" xfId="4466"/>
    <cellStyle name="Incorreto 1 2 2" xfId="4467"/>
    <cellStyle name="Incorreto 1 3" xfId="1688"/>
    <cellStyle name="Incorreto 1 3 1" xfId="1689"/>
    <cellStyle name="Incorreto 1 3 1 2" xfId="4468"/>
    <cellStyle name="Incorreto 1 3 2" xfId="4469"/>
    <cellStyle name="Incorreto 1 4" xfId="1690"/>
    <cellStyle name="Incorreto 1 4 2" xfId="4470"/>
    <cellStyle name="Incorreto 1 5" xfId="1691"/>
    <cellStyle name="Incorreto 1 5 2" xfId="4471"/>
    <cellStyle name="Incorreto 1 6" xfId="1692"/>
    <cellStyle name="Incorreto 1 6 2" xfId="4472"/>
    <cellStyle name="Incorreto 1 7" xfId="2412"/>
    <cellStyle name="Incorreto 1 7 2" xfId="4473"/>
    <cellStyle name="Incorreto 1 8" xfId="4474"/>
    <cellStyle name="Incorreto 10" xfId="1693"/>
    <cellStyle name="Incorreto 10 2" xfId="4475"/>
    <cellStyle name="Incorreto 11" xfId="1694"/>
    <cellStyle name="Incorreto 11 2" xfId="4476"/>
    <cellStyle name="Incorreto 12" xfId="1683"/>
    <cellStyle name="Incorreto 12 2" xfId="4477"/>
    <cellStyle name="Incorreto 2" xfId="189"/>
    <cellStyle name="Incorreto 2 1" xfId="1696"/>
    <cellStyle name="Incorreto 2 1 2" xfId="4478"/>
    <cellStyle name="Incorreto 2 2" xfId="1697"/>
    <cellStyle name="Incorreto 2 2 1" xfId="1698"/>
    <cellStyle name="Incorreto 2 2 1 2" xfId="4479"/>
    <cellStyle name="Incorreto 2 2 2" xfId="4480"/>
    <cellStyle name="Incorreto 2 3" xfId="1699"/>
    <cellStyle name="Incorreto 2 3 1" xfId="1700"/>
    <cellStyle name="Incorreto 2 3 1 2" xfId="4481"/>
    <cellStyle name="Incorreto 2 3 2" xfId="4482"/>
    <cellStyle name="Incorreto 2 4" xfId="1701"/>
    <cellStyle name="Incorreto 2 4 2" xfId="4483"/>
    <cellStyle name="Incorreto 2 5" xfId="1702"/>
    <cellStyle name="Incorreto 2 5 2" xfId="4484"/>
    <cellStyle name="Incorreto 2 6" xfId="1703"/>
    <cellStyle name="Incorreto 2 6 2" xfId="4485"/>
    <cellStyle name="Incorreto 2 7" xfId="1695"/>
    <cellStyle name="Incorreto 2 7 2" xfId="4486"/>
    <cellStyle name="Incorreto 2 8" xfId="4487"/>
    <cellStyle name="Incorreto 3" xfId="1704"/>
    <cellStyle name="Incorreto 3 1" xfId="1705"/>
    <cellStyle name="Incorreto 3 1 2" xfId="4488"/>
    <cellStyle name="Incorreto 3 2" xfId="1706"/>
    <cellStyle name="Incorreto 3 2 1" xfId="1707"/>
    <cellStyle name="Incorreto 3 2 1 2" xfId="4489"/>
    <cellStyle name="Incorreto 3 2 2" xfId="4490"/>
    <cellStyle name="Incorreto 3 3" xfId="1708"/>
    <cellStyle name="Incorreto 3 3 2" xfId="4491"/>
    <cellStyle name="Incorreto 3 4" xfId="1709"/>
    <cellStyle name="Incorreto 3 4 2" xfId="4492"/>
    <cellStyle name="Incorreto 3 5" xfId="1710"/>
    <cellStyle name="Incorreto 3 5 2" xfId="4493"/>
    <cellStyle name="Incorreto 3 6" xfId="4494"/>
    <cellStyle name="Incorreto 4" xfId="1711"/>
    <cellStyle name="Incorreto 4 1" xfId="1712"/>
    <cellStyle name="Incorreto 4 1 2" xfId="4495"/>
    <cellStyle name="Incorreto 4 2" xfId="1713"/>
    <cellStyle name="Incorreto 4 2 1" xfId="1714"/>
    <cellStyle name="Incorreto 4 2 1 2" xfId="4496"/>
    <cellStyle name="Incorreto 4 2 2" xfId="4497"/>
    <cellStyle name="Incorreto 4 3" xfId="1715"/>
    <cellStyle name="Incorreto 4 3 2" xfId="4498"/>
    <cellStyle name="Incorreto 4 4" xfId="1716"/>
    <cellStyle name="Incorreto 4 4 2" xfId="4499"/>
    <cellStyle name="Incorreto 4 5" xfId="1717"/>
    <cellStyle name="Incorreto 4 5 2" xfId="4500"/>
    <cellStyle name="Incorreto 4 6" xfId="4501"/>
    <cellStyle name="Incorreto 5" xfId="1718"/>
    <cellStyle name="Incorreto 5 1" xfId="1719"/>
    <cellStyle name="Incorreto 5 1 2" xfId="4502"/>
    <cellStyle name="Incorreto 5 2" xfId="1720"/>
    <cellStyle name="Incorreto 5 2 2" xfId="4503"/>
    <cellStyle name="Incorreto 5 3" xfId="1721"/>
    <cellStyle name="Incorreto 5 3 2" xfId="4504"/>
    <cellStyle name="Incorreto 5 4" xfId="1722"/>
    <cellStyle name="Incorreto 5 4 2" xfId="4505"/>
    <cellStyle name="Incorreto 5 5" xfId="4506"/>
    <cellStyle name="Incorreto 6" xfId="1723"/>
    <cellStyle name="Incorreto 6 1" xfId="1724"/>
    <cellStyle name="Incorreto 6 1 2" xfId="4507"/>
    <cellStyle name="Incorreto 6 2" xfId="1725"/>
    <cellStyle name="Incorreto 6 2 2" xfId="4508"/>
    <cellStyle name="Incorreto 6 3" xfId="1726"/>
    <cellStyle name="Incorreto 6 3 2" xfId="4509"/>
    <cellStyle name="Incorreto 6 4" xfId="1727"/>
    <cellStyle name="Incorreto 6 4 2" xfId="4510"/>
    <cellStyle name="Incorreto 6 5" xfId="4511"/>
    <cellStyle name="Incorreto 7" xfId="1728"/>
    <cellStyle name="Incorreto 7 1" xfId="1729"/>
    <cellStyle name="Incorreto 7 1 2" xfId="4512"/>
    <cellStyle name="Incorreto 7 2" xfId="4513"/>
    <cellStyle name="Incorreto 8" xfId="1730"/>
    <cellStyle name="Incorreto 8 2" xfId="4514"/>
    <cellStyle name="Incorreto 9" xfId="1731"/>
    <cellStyle name="Incorreto 9 2" xfId="4515"/>
    <cellStyle name="Moeda" xfId="1" builtinId="4"/>
    <cellStyle name="Moeda 10" xfId="2682"/>
    <cellStyle name="Moeda 10 2" xfId="4516"/>
    <cellStyle name="Moeda 10 3" xfId="5621"/>
    <cellStyle name="Moeda 11" xfId="2929"/>
    <cellStyle name="Moeda 11 2" xfId="4517"/>
    <cellStyle name="Moeda 11 3" xfId="5864"/>
    <cellStyle name="Moeda 12" xfId="4518"/>
    <cellStyle name="Moeda 12 2" xfId="4519"/>
    <cellStyle name="Moeda 13" xfId="4520"/>
    <cellStyle name="Moeda 14" xfId="5379"/>
    <cellStyle name="Moeda 2" xfId="9"/>
    <cellStyle name="Moeda 2 2" xfId="19"/>
    <cellStyle name="Moeda 2 2 2" xfId="4521"/>
    <cellStyle name="Moeda 2 3" xfId="20"/>
    <cellStyle name="Moeda 2 3 2" xfId="21"/>
    <cellStyle name="Moeda 2 3 2 2" xfId="4522"/>
    <cellStyle name="Moeda 2 3 3" xfId="2486"/>
    <cellStyle name="Moeda 2 3 3 2" xfId="2776"/>
    <cellStyle name="Moeda 2 3 3 2 2" xfId="5715"/>
    <cellStyle name="Moeda 2 3 3 3" xfId="5473"/>
    <cellStyle name="Moeda 2 3 4" xfId="2485"/>
    <cellStyle name="Moeda 2 3 4 2" xfId="2775"/>
    <cellStyle name="Moeda 2 3 4 2 2" xfId="5714"/>
    <cellStyle name="Moeda 2 3 4 3" xfId="5472"/>
    <cellStyle name="Moeda 2 3 5" xfId="2687"/>
    <cellStyle name="Moeda 2 3 5 2" xfId="5626"/>
    <cellStyle name="Moeda 2 3 6" xfId="5384"/>
    <cellStyle name="Moeda 2 4" xfId="22"/>
    <cellStyle name="Moeda 2 4 2" xfId="4523"/>
    <cellStyle name="Moeda 2 5" xfId="2487"/>
    <cellStyle name="Moeda 2 5 2" xfId="2777"/>
    <cellStyle name="Moeda 2 5 2 2" xfId="5716"/>
    <cellStyle name="Moeda 2 5 3" xfId="5474"/>
    <cellStyle name="Moeda 2 6" xfId="2484"/>
    <cellStyle name="Moeda 2 6 2" xfId="2774"/>
    <cellStyle name="Moeda 2 6 2 2" xfId="5713"/>
    <cellStyle name="Moeda 2 6 3" xfId="5471"/>
    <cellStyle name="Moeda 2 7" xfId="2684"/>
    <cellStyle name="Moeda 2 7 2" xfId="5623"/>
    <cellStyle name="Moeda 2 8" xfId="5381"/>
    <cellStyle name="Moeda 3" xfId="14"/>
    <cellStyle name="Moeda 3 2" xfId="23"/>
    <cellStyle name="Moeda 3 2 2" xfId="24"/>
    <cellStyle name="Moeda 3 2 2 2" xfId="4524"/>
    <cellStyle name="Moeda 3 2 3" xfId="4525"/>
    <cellStyle name="Moeda 3 3" xfId="25"/>
    <cellStyle name="Moeda 3 3 2" xfId="4526"/>
    <cellStyle name="Moeda 3 4" xfId="2488"/>
    <cellStyle name="Moeda 3 4 2" xfId="2778"/>
    <cellStyle name="Moeda 3 4 2 2" xfId="4527"/>
    <cellStyle name="Moeda 3 4 2 2 2" xfId="4528"/>
    <cellStyle name="Moeda 3 4 2 3" xfId="5717"/>
    <cellStyle name="Moeda 3 4 3" xfId="5475"/>
    <cellStyle name="Moeda 3 5" xfId="2686"/>
    <cellStyle name="Moeda 3 5 2" xfId="4529"/>
    <cellStyle name="Moeda 3 5 3" xfId="5625"/>
    <cellStyle name="Moeda 3 6" xfId="4530"/>
    <cellStyle name="Moeda 3 6 2" xfId="4531"/>
    <cellStyle name="Moeda 3 7" xfId="4532"/>
    <cellStyle name="Moeda 3 8" xfId="5383"/>
    <cellStyle name="Moeda 4" xfId="26"/>
    <cellStyle name="Moeda 4 2" xfId="27"/>
    <cellStyle name="Moeda 4 2 2" xfId="4533"/>
    <cellStyle name="Moeda 4 3" xfId="28"/>
    <cellStyle name="Moeda 4 3 2" xfId="4534"/>
    <cellStyle name="Moeda 4 4" xfId="2490"/>
    <cellStyle name="Moeda 4 4 2" xfId="2780"/>
    <cellStyle name="Moeda 4 4 2 2" xfId="5719"/>
    <cellStyle name="Moeda 4 4 3" xfId="5477"/>
    <cellStyle name="Moeda 4 5" xfId="2489"/>
    <cellStyle name="Moeda 4 5 2" xfId="2779"/>
    <cellStyle name="Moeda 4 5 2 2" xfId="5718"/>
    <cellStyle name="Moeda 4 5 3" xfId="5476"/>
    <cellStyle name="Moeda 4 6" xfId="2688"/>
    <cellStyle name="Moeda 4 6 2" xfId="5627"/>
    <cellStyle name="Moeda 4 7" xfId="5385"/>
    <cellStyle name="Moeda 5" xfId="29"/>
    <cellStyle name="Moeda 5 2" xfId="30"/>
    <cellStyle name="Moeda 5 2 2" xfId="4535"/>
    <cellStyle name="Moeda 5 3" xfId="4536"/>
    <cellStyle name="Moeda 5 3 2" xfId="4537"/>
    <cellStyle name="Moeda 5 4" xfId="4538"/>
    <cellStyle name="Moeda 6" xfId="31"/>
    <cellStyle name="Moeda 6 2" xfId="32"/>
    <cellStyle name="Moeda 6 2 2" xfId="4539"/>
    <cellStyle name="Moeda 6 3" xfId="2492"/>
    <cellStyle name="Moeda 6 3 2" xfId="2782"/>
    <cellStyle name="Moeda 6 3 2 2" xfId="5721"/>
    <cellStyle name="Moeda 6 3 3" xfId="5479"/>
    <cellStyle name="Moeda 6 4" xfId="2491"/>
    <cellStyle name="Moeda 6 4 2" xfId="2781"/>
    <cellStyle name="Moeda 6 4 2 2" xfId="5720"/>
    <cellStyle name="Moeda 6 4 3" xfId="5478"/>
    <cellStyle name="Moeda 6 5" xfId="2689"/>
    <cellStyle name="Moeda 6 5 2" xfId="5628"/>
    <cellStyle name="Moeda 6 6" xfId="5386"/>
    <cellStyle name="Moeda 7" xfId="33"/>
    <cellStyle name="Moeda 7 2" xfId="2494"/>
    <cellStyle name="Moeda 7 2 2" xfId="2784"/>
    <cellStyle name="Moeda 7 2 2 2" xfId="5723"/>
    <cellStyle name="Moeda 7 2 3" xfId="5481"/>
    <cellStyle name="Moeda 7 3" xfId="2493"/>
    <cellStyle name="Moeda 7 3 2" xfId="2783"/>
    <cellStyle name="Moeda 7 3 2 2" xfId="5722"/>
    <cellStyle name="Moeda 7 3 3" xfId="5480"/>
    <cellStyle name="Moeda 7 4" xfId="2690"/>
    <cellStyle name="Moeda 7 4 2" xfId="5629"/>
    <cellStyle name="Moeda 7 5" xfId="5387"/>
    <cellStyle name="Moeda 8" xfId="158"/>
    <cellStyle name="Moeda 8 2" xfId="4540"/>
    <cellStyle name="Moeda 9" xfId="2457"/>
    <cellStyle name="Moeda 9 2" xfId="2772"/>
    <cellStyle name="Moeda 9 2 2" xfId="5711"/>
    <cellStyle name="Moeda 9 3" xfId="5469"/>
    <cellStyle name="Neutra 1" xfId="1733"/>
    <cellStyle name="Neutra 1 1" xfId="1734"/>
    <cellStyle name="Neutra 1 1 2" xfId="4541"/>
    <cellStyle name="Neutra 1 2" xfId="1735"/>
    <cellStyle name="Neutra 1 2 1" xfId="1736"/>
    <cellStyle name="Neutra 1 2 1 2" xfId="4542"/>
    <cellStyle name="Neutra 1 2 2" xfId="4543"/>
    <cellStyle name="Neutra 1 3" xfId="1737"/>
    <cellStyle name="Neutra 1 3 1" xfId="1738"/>
    <cellStyle name="Neutra 1 3 1 2" xfId="4544"/>
    <cellStyle name="Neutra 1 3 2" xfId="4545"/>
    <cellStyle name="Neutra 1 4" xfId="1739"/>
    <cellStyle name="Neutra 1 4 2" xfId="4546"/>
    <cellStyle name="Neutra 1 5" xfId="1740"/>
    <cellStyle name="Neutra 1 5 2" xfId="4547"/>
    <cellStyle name="Neutra 1 6" xfId="1741"/>
    <cellStyle name="Neutra 1 6 2" xfId="4548"/>
    <cellStyle name="Neutra 1 7" xfId="2404"/>
    <cellStyle name="Neutra 1 7 2" xfId="4549"/>
    <cellStyle name="Neutra 1 8" xfId="4550"/>
    <cellStyle name="Neutra 10" xfId="1742"/>
    <cellStyle name="Neutra 10 2" xfId="4551"/>
    <cellStyle name="Neutra 11" xfId="1743"/>
    <cellStyle name="Neutra 11 2" xfId="4552"/>
    <cellStyle name="Neutra 12" xfId="1732"/>
    <cellStyle name="Neutra 12 2" xfId="4553"/>
    <cellStyle name="Neutra 2" xfId="190"/>
    <cellStyle name="Neutra 2 1" xfId="1745"/>
    <cellStyle name="Neutra 2 1 2" xfId="4554"/>
    <cellStyle name="Neutra 2 2" xfId="1746"/>
    <cellStyle name="Neutra 2 2 1" xfId="1747"/>
    <cellStyle name="Neutra 2 2 1 2" xfId="4555"/>
    <cellStyle name="Neutra 2 2 2" xfId="4556"/>
    <cellStyle name="Neutra 2 3" xfId="1748"/>
    <cellStyle name="Neutra 2 3 1" xfId="1749"/>
    <cellStyle name="Neutra 2 3 1 2" xfId="4557"/>
    <cellStyle name="Neutra 2 3 2" xfId="4558"/>
    <cellStyle name="Neutra 2 4" xfId="1750"/>
    <cellStyle name="Neutra 2 4 2" xfId="4559"/>
    <cellStyle name="Neutra 2 5" xfId="1751"/>
    <cellStyle name="Neutra 2 5 2" xfId="4560"/>
    <cellStyle name="Neutra 2 6" xfId="1752"/>
    <cellStyle name="Neutra 2 6 2" xfId="4561"/>
    <cellStyle name="Neutra 2 7" xfId="1744"/>
    <cellStyle name="Neutra 2 7 2" xfId="4562"/>
    <cellStyle name="Neutra 2 8" xfId="4563"/>
    <cellStyle name="Neutra 3" xfId="1753"/>
    <cellStyle name="Neutra 3 1" xfId="1754"/>
    <cellStyle name="Neutra 3 1 2" xfId="4564"/>
    <cellStyle name="Neutra 3 2" xfId="1755"/>
    <cellStyle name="Neutra 3 2 1" xfId="1756"/>
    <cellStyle name="Neutra 3 2 1 2" xfId="4565"/>
    <cellStyle name="Neutra 3 2 2" xfId="4566"/>
    <cellStyle name="Neutra 3 3" xfId="1757"/>
    <cellStyle name="Neutra 3 3 2" xfId="4567"/>
    <cellStyle name="Neutra 3 4" xfId="1758"/>
    <cellStyle name="Neutra 3 4 2" xfId="4568"/>
    <cellStyle name="Neutra 3 5" xfId="1759"/>
    <cellStyle name="Neutra 3 5 2" xfId="4569"/>
    <cellStyle name="Neutra 3 6" xfId="4570"/>
    <cellStyle name="Neutra 4" xfId="1760"/>
    <cellStyle name="Neutra 4 1" xfId="1761"/>
    <cellStyle name="Neutra 4 1 2" xfId="4571"/>
    <cellStyle name="Neutra 4 2" xfId="1762"/>
    <cellStyle name="Neutra 4 2 1" xfId="1763"/>
    <cellStyle name="Neutra 4 2 1 2" xfId="4572"/>
    <cellStyle name="Neutra 4 2 2" xfId="4573"/>
    <cellStyle name="Neutra 4 3" xfId="1764"/>
    <cellStyle name="Neutra 4 3 2" xfId="4574"/>
    <cellStyle name="Neutra 4 4" xfId="1765"/>
    <cellStyle name="Neutra 4 4 2" xfId="4575"/>
    <cellStyle name="Neutra 4 5" xfId="1766"/>
    <cellStyle name="Neutra 4 5 2" xfId="4576"/>
    <cellStyle name="Neutra 4 6" xfId="4577"/>
    <cellStyle name="Neutra 5" xfId="1767"/>
    <cellStyle name="Neutra 5 1" xfId="1768"/>
    <cellStyle name="Neutra 5 1 2" xfId="4578"/>
    <cellStyle name="Neutra 5 2" xfId="1769"/>
    <cellStyle name="Neutra 5 2 2" xfId="4579"/>
    <cellStyle name="Neutra 5 3" xfId="1770"/>
    <cellStyle name="Neutra 5 3 2" xfId="4580"/>
    <cellStyle name="Neutra 5 4" xfId="1771"/>
    <cellStyle name="Neutra 5 4 2" xfId="4581"/>
    <cellStyle name="Neutra 5 5" xfId="4582"/>
    <cellStyle name="Neutra 6" xfId="1772"/>
    <cellStyle name="Neutra 6 1" xfId="1773"/>
    <cellStyle name="Neutra 6 1 2" xfId="4583"/>
    <cellStyle name="Neutra 6 2" xfId="1774"/>
    <cellStyle name="Neutra 6 2 2" xfId="4584"/>
    <cellStyle name="Neutra 6 3" xfId="1775"/>
    <cellStyle name="Neutra 6 3 2" xfId="4585"/>
    <cellStyle name="Neutra 6 4" xfId="1776"/>
    <cellStyle name="Neutra 6 4 2" xfId="4586"/>
    <cellStyle name="Neutra 6 5" xfId="4587"/>
    <cellStyle name="Neutra 7" xfId="1777"/>
    <cellStyle name="Neutra 7 1" xfId="1778"/>
    <cellStyle name="Neutra 7 1 2" xfId="4588"/>
    <cellStyle name="Neutra 7 2" xfId="4589"/>
    <cellStyle name="Neutra 8" xfId="1779"/>
    <cellStyle name="Neutra 8 2" xfId="4590"/>
    <cellStyle name="Neutra 9" xfId="1780"/>
    <cellStyle name="Neutra 9 2" xfId="4591"/>
    <cellStyle name="Normal" xfId="0" builtinId="0"/>
    <cellStyle name="Normal 10" xfId="34"/>
    <cellStyle name="Normal 10 2" xfId="35"/>
    <cellStyle name="Normal 10 2 2" xfId="2497"/>
    <cellStyle name="Normal 10 2 2 2" xfId="2787"/>
    <cellStyle name="Normal 10 2 2 2 2" xfId="5726"/>
    <cellStyle name="Normal 10 2 2 3" xfId="5484"/>
    <cellStyle name="Normal 10 2 3" xfId="2496"/>
    <cellStyle name="Normal 10 2 3 2" xfId="2786"/>
    <cellStyle name="Normal 10 2 3 2 2" xfId="5725"/>
    <cellStyle name="Normal 10 2 3 3" xfId="5483"/>
    <cellStyle name="Normal 10 2 4" xfId="2692"/>
    <cellStyle name="Normal 10 2 4 2" xfId="5631"/>
    <cellStyle name="Normal 10 2 5" xfId="5389"/>
    <cellStyle name="Normal 10 3" xfId="2498"/>
    <cellStyle name="Normal 10 3 2" xfId="2788"/>
    <cellStyle name="Normal 10 3 2 2" xfId="5727"/>
    <cellStyle name="Normal 10 3 3" xfId="5485"/>
    <cellStyle name="Normal 10 4" xfId="2495"/>
    <cellStyle name="Normal 10 4 2" xfId="2785"/>
    <cellStyle name="Normal 10 4 2 2" xfId="5724"/>
    <cellStyle name="Normal 10 4 3" xfId="5482"/>
    <cellStyle name="Normal 10 5" xfId="2691"/>
    <cellStyle name="Normal 10 5 2" xfId="5630"/>
    <cellStyle name="Normal 10 6" xfId="5388"/>
    <cellStyle name="Normal 11" xfId="36"/>
    <cellStyle name="Normal 11 2" xfId="2500"/>
    <cellStyle name="Normal 11 2 2" xfId="2790"/>
    <cellStyle name="Normal 11 2 2 2" xfId="5729"/>
    <cellStyle name="Normal 11 2 3" xfId="5487"/>
    <cellStyle name="Normal 11 3" xfId="2499"/>
    <cellStyle name="Normal 11 3 2" xfId="2789"/>
    <cellStyle name="Normal 11 3 2 2" xfId="5728"/>
    <cellStyle name="Normal 11 3 3" xfId="5486"/>
    <cellStyle name="Normal 11 4" xfId="2693"/>
    <cellStyle name="Normal 11 4 2" xfId="5632"/>
    <cellStyle name="Normal 11 5" xfId="5390"/>
    <cellStyle name="Normal 119" xfId="4592"/>
    <cellStyle name="Normal 119 2" xfId="4593"/>
    <cellStyle name="Normal 12" xfId="37"/>
    <cellStyle name="Normal 12 2" xfId="2502"/>
    <cellStyle name="Normal 12 2 2" xfId="2792"/>
    <cellStyle name="Normal 12 2 2 2" xfId="5731"/>
    <cellStyle name="Normal 12 2 3" xfId="5489"/>
    <cellStyle name="Normal 12 3" xfId="2501"/>
    <cellStyle name="Normal 12 3 2" xfId="2791"/>
    <cellStyle name="Normal 12 3 2 2" xfId="5730"/>
    <cellStyle name="Normal 12 3 3" xfId="5488"/>
    <cellStyle name="Normal 12 4" xfId="2694"/>
    <cellStyle name="Normal 12 4 2" xfId="5633"/>
    <cellStyle name="Normal 12 5" xfId="5391"/>
    <cellStyle name="Normal 13" xfId="38"/>
    <cellStyle name="Normal 13 2" xfId="2504"/>
    <cellStyle name="Normal 13 2 2" xfId="2794"/>
    <cellStyle name="Normal 13 2 2 2" xfId="5733"/>
    <cellStyle name="Normal 13 2 3" xfId="5491"/>
    <cellStyle name="Normal 13 3" xfId="2503"/>
    <cellStyle name="Normal 13 3 2" xfId="2793"/>
    <cellStyle name="Normal 13 3 2 2" xfId="5732"/>
    <cellStyle name="Normal 13 3 3" xfId="5490"/>
    <cellStyle name="Normal 13 4" xfId="2695"/>
    <cellStyle name="Normal 13 4 2" xfId="5634"/>
    <cellStyle name="Normal 13 5" xfId="5392"/>
    <cellStyle name="Normal 14" xfId="39"/>
    <cellStyle name="Normal 14 2" xfId="2506"/>
    <cellStyle name="Normal 14 2 2" xfId="2796"/>
    <cellStyle name="Normal 14 2 2 2" xfId="5735"/>
    <cellStyle name="Normal 14 2 3" xfId="5493"/>
    <cellStyle name="Normal 14 3" xfId="2505"/>
    <cellStyle name="Normal 14 3 2" xfId="2795"/>
    <cellStyle name="Normal 14 3 2 2" xfId="5734"/>
    <cellStyle name="Normal 14 3 3" xfId="5492"/>
    <cellStyle name="Normal 14 4" xfId="2696"/>
    <cellStyle name="Normal 14 4 2" xfId="5635"/>
    <cellStyle name="Normal 14 5" xfId="5393"/>
    <cellStyle name="Normal 15" xfId="40"/>
    <cellStyle name="Normal 15 2" xfId="2507"/>
    <cellStyle name="Normal 15 2 2" xfId="4594"/>
    <cellStyle name="Normal 15 3" xfId="4595"/>
    <cellStyle name="Normal 16" xfId="159"/>
    <cellStyle name="Normal 16 2" xfId="2508"/>
    <cellStyle name="Normal 16 2 2" xfId="4596"/>
    <cellStyle name="Normal 16 3" xfId="2759"/>
    <cellStyle name="Normal 16 3 2" xfId="5698"/>
    <cellStyle name="Normal 16 4" xfId="5456"/>
    <cellStyle name="Normal 17" xfId="156"/>
    <cellStyle name="Normal 17 2" xfId="4597"/>
    <cellStyle name="Normal 18" xfId="2447"/>
    <cellStyle name="Normal 18 2" xfId="2509"/>
    <cellStyle name="Normal 18 3" xfId="2762"/>
    <cellStyle name="Normal 18 3 2" xfId="5701"/>
    <cellStyle name="Normal 18 4" xfId="5459"/>
    <cellStyle name="Normal 19" xfId="2450"/>
    <cellStyle name="Normal 19 2" xfId="2765"/>
    <cellStyle name="Normal 19 2 2" xfId="5704"/>
    <cellStyle name="Normal 19 3" xfId="5462"/>
    <cellStyle name="Normal 2" xfId="7"/>
    <cellStyle name="Normal 2 1" xfId="1782"/>
    <cellStyle name="Normal 2 1 2" xfId="4598"/>
    <cellStyle name="Normal 2 10" xfId="2655"/>
    <cellStyle name="Normal 2 10 2" xfId="4599"/>
    <cellStyle name="Normal 2 11" xfId="4600"/>
    <cellStyle name="Normal 2 12" xfId="5867"/>
    <cellStyle name="Normal 2 2" xfId="41"/>
    <cellStyle name="Normal 2 2 1" xfId="10"/>
    <cellStyle name="Normal 2 2 1 2" xfId="4601"/>
    <cellStyle name="Normal 2 2 2" xfId="42"/>
    <cellStyle name="Normal 2 2 2 2" xfId="43"/>
    <cellStyle name="Normal 2 2 2 2 2" xfId="4602"/>
    <cellStyle name="Normal 2 2 2 3" xfId="4603"/>
    <cellStyle name="Normal 2 2 3" xfId="44"/>
    <cellStyle name="Normal 2 2 3 2" xfId="45"/>
    <cellStyle name="Normal 2 2 3 2 2" xfId="2512"/>
    <cellStyle name="Normal 2 2 3 2 2 2" xfId="2799"/>
    <cellStyle name="Normal 2 2 3 2 2 2 2" xfId="5738"/>
    <cellStyle name="Normal 2 2 3 2 2 3" xfId="5496"/>
    <cellStyle name="Normal 2 2 3 2 3" xfId="2511"/>
    <cellStyle name="Normal 2 2 3 2 3 2" xfId="2798"/>
    <cellStyle name="Normal 2 2 3 2 3 2 2" xfId="5737"/>
    <cellStyle name="Normal 2 2 3 2 3 3" xfId="5495"/>
    <cellStyle name="Normal 2 2 3 2 4" xfId="2698"/>
    <cellStyle name="Normal 2 2 3 2 4 2" xfId="5637"/>
    <cellStyle name="Normal 2 2 3 2 5" xfId="5395"/>
    <cellStyle name="Normal 2 2 3 3" xfId="46"/>
    <cellStyle name="Normal 2 2 3 3 2" xfId="2514"/>
    <cellStyle name="Normal 2 2 3 3 2 2" xfId="2801"/>
    <cellStyle name="Normal 2 2 3 3 2 2 2" xfId="5740"/>
    <cellStyle name="Normal 2 2 3 3 2 3" xfId="5498"/>
    <cellStyle name="Normal 2 2 3 3 3" xfId="2513"/>
    <cellStyle name="Normal 2 2 3 3 3 2" xfId="2800"/>
    <cellStyle name="Normal 2 2 3 3 3 2 2" xfId="5739"/>
    <cellStyle name="Normal 2 2 3 3 3 3" xfId="5497"/>
    <cellStyle name="Normal 2 2 3 3 4" xfId="2699"/>
    <cellStyle name="Normal 2 2 3 3 4 2" xfId="5638"/>
    <cellStyle name="Normal 2 2 3 3 5" xfId="5396"/>
    <cellStyle name="Normal 2 2 3 4" xfId="2515"/>
    <cellStyle name="Normal 2 2 3 4 2" xfId="2802"/>
    <cellStyle name="Normal 2 2 3 4 2 2" xfId="5741"/>
    <cellStyle name="Normal 2 2 3 4 3" xfId="5499"/>
    <cellStyle name="Normal 2 2 3 5" xfId="2510"/>
    <cellStyle name="Normal 2 2 3 5 2" xfId="2797"/>
    <cellStyle name="Normal 2 2 3 5 2 2" xfId="5736"/>
    <cellStyle name="Normal 2 2 3 5 3" xfId="5494"/>
    <cellStyle name="Normal 2 2 3 6" xfId="2697"/>
    <cellStyle name="Normal 2 2 3 6 2" xfId="5636"/>
    <cellStyle name="Normal 2 2 3 7" xfId="5394"/>
    <cellStyle name="Normal 2 2 4" xfId="47"/>
    <cellStyle name="Normal 2 2 4 2" xfId="2517"/>
    <cellStyle name="Normal 2 2 4 2 2" xfId="2804"/>
    <cellStyle name="Normal 2 2 4 2 2 2" xfId="5743"/>
    <cellStyle name="Normal 2 2 4 2 3" xfId="5501"/>
    <cellStyle name="Normal 2 2 4 3" xfId="2516"/>
    <cellStyle name="Normal 2 2 4 3 2" xfId="2803"/>
    <cellStyle name="Normal 2 2 4 3 2 2" xfId="5742"/>
    <cellStyle name="Normal 2 2 4 3 3" xfId="5500"/>
    <cellStyle name="Normal 2 2 4 4" xfId="2700"/>
    <cellStyle name="Normal 2 2 4 4 2" xfId="5639"/>
    <cellStyle name="Normal 2 2 4 5" xfId="5397"/>
    <cellStyle name="Normal 2 2 5" xfId="48"/>
    <cellStyle name="Normal 2 2 5 2" xfId="2519"/>
    <cellStyle name="Normal 2 2 5 2 2" xfId="2806"/>
    <cellStyle name="Normal 2 2 5 2 2 2" xfId="5745"/>
    <cellStyle name="Normal 2 2 5 2 3" xfId="5503"/>
    <cellStyle name="Normal 2 2 5 3" xfId="2518"/>
    <cellStyle name="Normal 2 2 5 3 2" xfId="2805"/>
    <cellStyle name="Normal 2 2 5 3 2 2" xfId="5744"/>
    <cellStyle name="Normal 2 2 5 3 3" xfId="5502"/>
    <cellStyle name="Normal 2 2 5 4" xfId="2701"/>
    <cellStyle name="Normal 2 2 5 4 2" xfId="5640"/>
    <cellStyle name="Normal 2 2 5 5" xfId="5398"/>
    <cellStyle name="Normal 2 2 6" xfId="1783"/>
    <cellStyle name="Normal 2 2 6 2" xfId="4604"/>
    <cellStyle name="Normal 2 2 7" xfId="4605"/>
    <cellStyle name="Normal 2 3" xfId="49"/>
    <cellStyle name="Normal 2 3 2" xfId="50"/>
    <cellStyle name="Normal 2 3 2 2" xfId="51"/>
    <cellStyle name="Normal 2 3 2 2 2" xfId="4606"/>
    <cellStyle name="Normal 2 3 2 3" xfId="4607"/>
    <cellStyle name="Normal 2 3 3" xfId="52"/>
    <cellStyle name="Normal 2 3 3 2" xfId="4608"/>
    <cellStyle name="Normal 2 3 4" xfId="1784"/>
    <cellStyle name="Normal 2 3 4 2" xfId="4609"/>
    <cellStyle name="Normal 2 3 5" xfId="4610"/>
    <cellStyle name="Normal 2 4" xfId="53"/>
    <cellStyle name="Normal 2 4 2" xfId="54"/>
    <cellStyle name="Normal 2 4 2 2" xfId="2522"/>
    <cellStyle name="Normal 2 4 2 2 2" xfId="2809"/>
    <cellStyle name="Normal 2 4 2 2 2 2" xfId="5748"/>
    <cellStyle name="Normal 2 4 2 2 3" xfId="5506"/>
    <cellStyle name="Normal 2 4 2 3" xfId="2521"/>
    <cellStyle name="Normal 2 4 2 3 2" xfId="2808"/>
    <cellStyle name="Normal 2 4 2 3 2 2" xfId="5747"/>
    <cellStyle name="Normal 2 4 2 3 3" xfId="5505"/>
    <cellStyle name="Normal 2 4 2 4" xfId="2703"/>
    <cellStyle name="Normal 2 4 2 4 2" xfId="5642"/>
    <cellStyle name="Normal 2 4 2 5" xfId="5400"/>
    <cellStyle name="Normal 2 4 3" xfId="55"/>
    <cellStyle name="Normal 2 4 3 2" xfId="2524"/>
    <cellStyle name="Normal 2 4 3 2 2" xfId="2811"/>
    <cellStyle name="Normal 2 4 3 2 2 2" xfId="5750"/>
    <cellStyle name="Normal 2 4 3 2 3" xfId="5508"/>
    <cellStyle name="Normal 2 4 3 3" xfId="2523"/>
    <cellStyle name="Normal 2 4 3 3 2" xfId="2810"/>
    <cellStyle name="Normal 2 4 3 3 2 2" xfId="5749"/>
    <cellStyle name="Normal 2 4 3 3 3" xfId="5507"/>
    <cellStyle name="Normal 2 4 3 4" xfId="2704"/>
    <cellStyle name="Normal 2 4 3 4 2" xfId="5643"/>
    <cellStyle name="Normal 2 4 3 5" xfId="5401"/>
    <cellStyle name="Normal 2 4 4" xfId="56"/>
    <cellStyle name="Normal 2 4 4 2" xfId="4611"/>
    <cellStyle name="Normal 2 4 5" xfId="1785"/>
    <cellStyle name="Normal 2 4 5 2" xfId="2525"/>
    <cellStyle name="Normal 2 4 5 2 2" xfId="2812"/>
    <cellStyle name="Normal 2 4 5 2 2 2" xfId="5751"/>
    <cellStyle name="Normal 2 4 5 2 3" xfId="5509"/>
    <cellStyle name="Normal 2 4 5 3" xfId="4612"/>
    <cellStyle name="Normal 2 4 6" xfId="2520"/>
    <cellStyle name="Normal 2 4 6 2" xfId="2807"/>
    <cellStyle name="Normal 2 4 6 2 2" xfId="5746"/>
    <cellStyle name="Normal 2 4 6 3" xfId="5504"/>
    <cellStyle name="Normal 2 4 7" xfId="2702"/>
    <cellStyle name="Normal 2 4 7 2" xfId="5641"/>
    <cellStyle name="Normal 2 4 8" xfId="5399"/>
    <cellStyle name="Normal 2 5" xfId="57"/>
    <cellStyle name="Normal 2 5 2" xfId="1786"/>
    <cellStyle name="Normal 2 5 2 2" xfId="2527"/>
    <cellStyle name="Normal 2 5 2 2 2" xfId="2814"/>
    <cellStyle name="Normal 2 5 2 2 2 2" xfId="5753"/>
    <cellStyle name="Normal 2 5 2 2 3" xfId="5511"/>
    <cellStyle name="Normal 2 5 2 3" xfId="4613"/>
    <cellStyle name="Normal 2 5 3" xfId="2526"/>
    <cellStyle name="Normal 2 5 3 2" xfId="2813"/>
    <cellStyle name="Normal 2 5 3 2 2" xfId="5752"/>
    <cellStyle name="Normal 2 5 3 3" xfId="5510"/>
    <cellStyle name="Normal 2 5 4" xfId="2705"/>
    <cellStyle name="Normal 2 5 4 2" xfId="5644"/>
    <cellStyle name="Normal 2 5 5" xfId="5402"/>
    <cellStyle name="Normal 2 6" xfId="58"/>
    <cellStyle name="Normal 2 6 2" xfId="1787"/>
    <cellStyle name="Normal 2 6 2 2" xfId="2529"/>
    <cellStyle name="Normal 2 6 2 2 2" xfId="2816"/>
    <cellStyle name="Normal 2 6 2 2 2 2" xfId="5755"/>
    <cellStyle name="Normal 2 6 2 2 3" xfId="5513"/>
    <cellStyle name="Normal 2 6 2 3" xfId="4614"/>
    <cellStyle name="Normal 2 6 3" xfId="2528"/>
    <cellStyle name="Normal 2 6 3 2" xfId="2815"/>
    <cellStyle name="Normal 2 6 3 2 2" xfId="5754"/>
    <cellStyle name="Normal 2 6 3 3" xfId="5512"/>
    <cellStyle name="Normal 2 6 4" xfId="2706"/>
    <cellStyle name="Normal 2 6 4 2" xfId="5645"/>
    <cellStyle name="Normal 2 6 5" xfId="5403"/>
    <cellStyle name="Normal 2 7" xfId="59"/>
    <cellStyle name="Normal 2 7 2" xfId="1781"/>
    <cellStyle name="Normal 2 7 2 2" xfId="4615"/>
    <cellStyle name="Normal 2 7 3" xfId="4616"/>
    <cellStyle name="Normal 2 8" xfId="2411"/>
    <cellStyle name="Normal 2 8 2" xfId="2530"/>
    <cellStyle name="Normal 2 8 2 2" xfId="2817"/>
    <cellStyle name="Normal 2 8 2 2 2" xfId="5756"/>
    <cellStyle name="Normal 2 8 2 3" xfId="5514"/>
    <cellStyle name="Normal 2 8 3" xfId="4617"/>
    <cellStyle name="Normal 2 9" xfId="2656"/>
    <cellStyle name="Normal 2 9 2" xfId="4618"/>
    <cellStyle name="Normal 2_Planilhas Agente de Obras2" xfId="60"/>
    <cellStyle name="Normal 20" xfId="2453"/>
    <cellStyle name="Normal 20 2" xfId="2768"/>
    <cellStyle name="Normal 20 2 2" xfId="5707"/>
    <cellStyle name="Normal 20 3" xfId="5465"/>
    <cellStyle name="Normal 21" xfId="2456"/>
    <cellStyle name="Normal 21 2" xfId="2771"/>
    <cellStyle name="Normal 21 2 2" xfId="5710"/>
    <cellStyle name="Normal 21 3" xfId="5468"/>
    <cellStyle name="Normal 22" xfId="2651"/>
    <cellStyle name="Normal 22 2" xfId="2924"/>
    <cellStyle name="Normal 23" xfId="2652"/>
    <cellStyle name="Normal 23 2" xfId="2925"/>
    <cellStyle name="Normal 24" xfId="2653"/>
    <cellStyle name="Normal 24 2" xfId="2926"/>
    <cellStyle name="Normal 25" xfId="2654"/>
    <cellStyle name="Normal 25 2" xfId="2927"/>
    <cellStyle name="Normal 25 2 2" xfId="5862"/>
    <cellStyle name="Normal 25 3" xfId="2928"/>
    <cellStyle name="Normal 25 3 2" xfId="5863"/>
    <cellStyle name="Normal 25 4" xfId="5620"/>
    <cellStyle name="Normal 26" xfId="2930"/>
    <cellStyle name="Normal 26 2" xfId="4619"/>
    <cellStyle name="Normal 27" xfId="4620"/>
    <cellStyle name="Normal 28" xfId="4621"/>
    <cellStyle name="Normal 29" xfId="4622"/>
    <cellStyle name="Normal 3" xfId="8"/>
    <cellStyle name="Normal 3 1" xfId="1789"/>
    <cellStyle name="Normal 3 1 2" xfId="4623"/>
    <cellStyle name="Normal 3 2" xfId="61"/>
    <cellStyle name="Normal 3 2 2" xfId="62"/>
    <cellStyle name="Normal 3 2 2 2" xfId="4624"/>
    <cellStyle name="Normal 3 2 3" xfId="63"/>
    <cellStyle name="Normal 3 2 3 2" xfId="4625"/>
    <cellStyle name="Normal 3 2 4" xfId="157"/>
    <cellStyle name="Normal 3 2 4 2" xfId="2531"/>
    <cellStyle name="Normal 3 2 4 2 2" xfId="2818"/>
    <cellStyle name="Normal 3 2 4 2 2 2" xfId="5757"/>
    <cellStyle name="Normal 3 2 4 2 3" xfId="5515"/>
    <cellStyle name="Normal 3 2 4 3" xfId="2758"/>
    <cellStyle name="Normal 3 2 4 3 2" xfId="5697"/>
    <cellStyle name="Normal 3 2 4 4" xfId="5455"/>
    <cellStyle name="Normal 3 2 5" xfId="2458"/>
    <cellStyle name="Normal 3 2 5 2" xfId="2773"/>
    <cellStyle name="Normal 3 2 5 2 2" xfId="5712"/>
    <cellStyle name="Normal 3 2 5 3" xfId="5470"/>
    <cellStyle name="Normal 3 2 6" xfId="2707"/>
    <cellStyle name="Normal 3 2 6 2" xfId="5646"/>
    <cellStyle name="Normal 3 2 7" xfId="5404"/>
    <cellStyle name="Normal 3 3" xfId="64"/>
    <cellStyle name="Normal 3 3 2" xfId="4626"/>
    <cellStyle name="Normal 3 4" xfId="65"/>
    <cellStyle name="Normal 3 4 2" xfId="2533"/>
    <cellStyle name="Normal 3 4 2 2" xfId="2820"/>
    <cellStyle name="Normal 3 4 2 2 2" xfId="5759"/>
    <cellStyle name="Normal 3 4 2 3" xfId="5517"/>
    <cellStyle name="Normal 3 4 3" xfId="2532"/>
    <cellStyle name="Normal 3 4 3 2" xfId="2819"/>
    <cellStyle name="Normal 3 4 3 2 2" xfId="5758"/>
    <cellStyle name="Normal 3 4 3 3" xfId="5516"/>
    <cellStyle name="Normal 3 4 4" xfId="2708"/>
    <cellStyle name="Normal 3 4 4 2" xfId="5647"/>
    <cellStyle name="Normal 3 4 5" xfId="5405"/>
    <cellStyle name="Normal 3 5" xfId="66"/>
    <cellStyle name="Normal 3 5 2" xfId="4627"/>
    <cellStyle name="Normal 3 6" xfId="1788"/>
    <cellStyle name="Normal 3 6 2" xfId="4628"/>
    <cellStyle name="Normal 3 6 2 2" xfId="4629"/>
    <cellStyle name="Normal 3 6 3" xfId="4630"/>
    <cellStyle name="Normal 3 7" xfId="2683"/>
    <cellStyle name="Normal 3 7 2" xfId="5622"/>
    <cellStyle name="Normal 3 8" xfId="5380"/>
    <cellStyle name="Normal 3 9" xfId="5868"/>
    <cellStyle name="Normal 3_Plan2" xfId="67"/>
    <cellStyle name="Normal 30" xfId="4631"/>
    <cellStyle name="Normal 31" xfId="4632"/>
    <cellStyle name="Normal 32" xfId="2"/>
    <cellStyle name="Normal 4" xfId="11"/>
    <cellStyle name="Normal 4 1" xfId="1791"/>
    <cellStyle name="Normal 4 1 2" xfId="4633"/>
    <cellStyle name="Normal 4 10" xfId="2657"/>
    <cellStyle name="Normal 4 10 2" xfId="4634"/>
    <cellStyle name="Normal 4 11" xfId="4635"/>
    <cellStyle name="Normal 4 2" xfId="68"/>
    <cellStyle name="Normal 4 2 2" xfId="2535"/>
    <cellStyle name="Normal 4 2 2 2" xfId="2822"/>
    <cellStyle name="Normal 4 2 2 2 2" xfId="5761"/>
    <cellStyle name="Normal 4 2 2 3" xfId="5519"/>
    <cellStyle name="Normal 4 2 3" xfId="2534"/>
    <cellStyle name="Normal 4 2 3 2" xfId="2821"/>
    <cellStyle name="Normal 4 2 3 2 2" xfId="5760"/>
    <cellStyle name="Normal 4 2 3 3" xfId="5518"/>
    <cellStyle name="Normal 4 2 4" xfId="2709"/>
    <cellStyle name="Normal 4 2 4 2" xfId="5648"/>
    <cellStyle name="Normal 4 2 5" xfId="5406"/>
    <cellStyle name="Normal 4 3" xfId="69"/>
    <cellStyle name="Normal 4 3 2" xfId="70"/>
    <cellStyle name="Normal 4 3 2 2" xfId="4636"/>
    <cellStyle name="Normal 4 3 3" xfId="4637"/>
    <cellStyle name="Normal 4 4" xfId="71"/>
    <cellStyle name="Normal 4 4 2" xfId="4638"/>
    <cellStyle name="Normal 4 5" xfId="1790"/>
    <cellStyle name="Normal 4 5 2" xfId="4639"/>
    <cellStyle name="Normal 4 5 2 2" xfId="4640"/>
    <cellStyle name="Normal 4 5 3" xfId="4641"/>
    <cellStyle name="Normal 4 6" xfId="2658"/>
    <cellStyle name="Normal 4 6 2" xfId="4642"/>
    <cellStyle name="Normal 4 7" xfId="2659"/>
    <cellStyle name="Normal 4 7 2" xfId="4643"/>
    <cellStyle name="Normal 4 8" xfId="2660"/>
    <cellStyle name="Normal 4 8 2" xfId="4644"/>
    <cellStyle name="Normal 4 9" xfId="2661"/>
    <cellStyle name="Normal 4 9 2" xfId="4645"/>
    <cellStyle name="Normal 5" xfId="13"/>
    <cellStyle name="Normal 5 10" xfId="2662"/>
    <cellStyle name="Normal 5 10 2" xfId="4646"/>
    <cellStyle name="Normal 5 10 2 2" xfId="4647"/>
    <cellStyle name="Normal 5 10 3" xfId="4648"/>
    <cellStyle name="Normal 5 11" xfId="2685"/>
    <cellStyle name="Normal 5 11 2" xfId="5624"/>
    <cellStyle name="Normal 5 12" xfId="5382"/>
    <cellStyle name="Normal 5 2" xfId="72"/>
    <cellStyle name="Normal 5 2 2" xfId="73"/>
    <cellStyle name="Normal 5 2 2 2" xfId="2539"/>
    <cellStyle name="Normal 5 2 2 2 2" xfId="2826"/>
    <cellStyle name="Normal 5 2 2 2 2 2" xfId="5765"/>
    <cellStyle name="Normal 5 2 2 2 3" xfId="5523"/>
    <cellStyle name="Normal 5 2 2 3" xfId="2538"/>
    <cellStyle name="Normal 5 2 2 3 2" xfId="2825"/>
    <cellStyle name="Normal 5 2 2 3 2 2" xfId="5764"/>
    <cellStyle name="Normal 5 2 2 3 3" xfId="5522"/>
    <cellStyle name="Normal 5 2 2 4" xfId="2711"/>
    <cellStyle name="Normal 5 2 2 4 2" xfId="5650"/>
    <cellStyle name="Normal 5 2 2 5" xfId="5408"/>
    <cellStyle name="Normal 5 2 3" xfId="74"/>
    <cellStyle name="Normal 5 2 3 2" xfId="2541"/>
    <cellStyle name="Normal 5 2 3 2 2" xfId="2828"/>
    <cellStyle name="Normal 5 2 3 2 2 2" xfId="5767"/>
    <cellStyle name="Normal 5 2 3 2 3" xfId="5525"/>
    <cellStyle name="Normal 5 2 3 3" xfId="2540"/>
    <cellStyle name="Normal 5 2 3 3 2" xfId="2827"/>
    <cellStyle name="Normal 5 2 3 3 2 2" xfId="5766"/>
    <cellStyle name="Normal 5 2 3 3 3" xfId="5524"/>
    <cellStyle name="Normal 5 2 3 4" xfId="2712"/>
    <cellStyle name="Normal 5 2 3 4 2" xfId="5651"/>
    <cellStyle name="Normal 5 2 3 5" xfId="5409"/>
    <cellStyle name="Normal 5 2 4" xfId="2542"/>
    <cellStyle name="Normal 5 2 4 2" xfId="2829"/>
    <cellStyle name="Normal 5 2 4 2 2" xfId="5768"/>
    <cellStyle name="Normal 5 2 4 3" xfId="5526"/>
    <cellStyle name="Normal 5 2 5" xfId="2537"/>
    <cellStyle name="Normal 5 2 5 2" xfId="2824"/>
    <cellStyle name="Normal 5 2 5 2 2" xfId="5763"/>
    <cellStyle name="Normal 5 2 5 3" xfId="5521"/>
    <cellStyle name="Normal 5 2 6" xfId="2710"/>
    <cellStyle name="Normal 5 2 6 2" xfId="5649"/>
    <cellStyle name="Normal 5 2 7" xfId="5407"/>
    <cellStyle name="Normal 5 3" xfId="75"/>
    <cellStyle name="Normal 5 3 2" xfId="2544"/>
    <cellStyle name="Normal 5 3 2 2" xfId="2831"/>
    <cellStyle name="Normal 5 3 2 2 2" xfId="5770"/>
    <cellStyle name="Normal 5 3 2 3" xfId="5528"/>
    <cellStyle name="Normal 5 3 3" xfId="2543"/>
    <cellStyle name="Normal 5 3 3 2" xfId="2830"/>
    <cellStyle name="Normal 5 3 3 2 2" xfId="5769"/>
    <cellStyle name="Normal 5 3 3 3" xfId="5527"/>
    <cellStyle name="Normal 5 3 4" xfId="2713"/>
    <cellStyle name="Normal 5 3 4 2" xfId="5652"/>
    <cellStyle name="Normal 5 3 5" xfId="5410"/>
    <cellStyle name="Normal 5 4" xfId="76"/>
    <cellStyle name="Normal 5 4 2" xfId="2546"/>
    <cellStyle name="Normal 5 4 2 2" xfId="2833"/>
    <cellStyle name="Normal 5 4 2 2 2" xfId="5772"/>
    <cellStyle name="Normal 5 4 2 3" xfId="5530"/>
    <cellStyle name="Normal 5 4 3" xfId="2545"/>
    <cellStyle name="Normal 5 4 3 2" xfId="2832"/>
    <cellStyle name="Normal 5 4 3 2 2" xfId="5771"/>
    <cellStyle name="Normal 5 4 3 3" xfId="5529"/>
    <cellStyle name="Normal 5 4 4" xfId="2714"/>
    <cellStyle name="Normal 5 4 4 2" xfId="5653"/>
    <cellStyle name="Normal 5 4 5" xfId="5411"/>
    <cellStyle name="Normal 5 5" xfId="77"/>
    <cellStyle name="Normal 5 5 2" xfId="4649"/>
    <cellStyle name="Normal 5 6" xfId="2547"/>
    <cellStyle name="Normal 5 6 2" xfId="2834"/>
    <cellStyle name="Normal 5 6 2 2" xfId="5773"/>
    <cellStyle name="Normal 5 6 3" xfId="5531"/>
    <cellStyle name="Normal 5 7" xfId="2536"/>
    <cellStyle name="Normal 5 7 2" xfId="2823"/>
    <cellStyle name="Normal 5 7 2 2" xfId="5762"/>
    <cellStyle name="Normal 5 7 3" xfId="5520"/>
    <cellStyle name="Normal 5 8" xfId="2663"/>
    <cellStyle name="Normal 5 8 2" xfId="4650"/>
    <cellStyle name="Normal 5 9" xfId="2664"/>
    <cellStyle name="Normal 5 9 2" xfId="4651"/>
    <cellStyle name="Normal 6" xfId="78"/>
    <cellStyle name="Normal 6 10" xfId="2665"/>
    <cellStyle name="Normal 6 10 2" xfId="4652"/>
    <cellStyle name="Normal 6 11" xfId="2715"/>
    <cellStyle name="Normal 6 11 2" xfId="5654"/>
    <cellStyle name="Normal 6 12" xfId="5412"/>
    <cellStyle name="Normal 6 2" xfId="2549"/>
    <cellStyle name="Normal 6 2 2" xfId="2836"/>
    <cellStyle name="Normal 6 2 2 2" xfId="5775"/>
    <cellStyle name="Normal 6 2 3" xfId="5533"/>
    <cellStyle name="Normal 6 3" xfId="2548"/>
    <cellStyle name="Normal 6 3 2" xfId="2835"/>
    <cellStyle name="Normal 6 3 2 2" xfId="5774"/>
    <cellStyle name="Normal 6 3 3" xfId="5532"/>
    <cellStyle name="Normal 6 4" xfId="2666"/>
    <cellStyle name="Normal 6 4 2" xfId="4653"/>
    <cellStyle name="Normal 6 5" xfId="2667"/>
    <cellStyle name="Normal 6 5 2" xfId="4654"/>
    <cellStyle name="Normal 6 6" xfId="2668"/>
    <cellStyle name="Normal 6 6 2" xfId="4655"/>
    <cellStyle name="Normal 6 7" xfId="2669"/>
    <cellStyle name="Normal 6 7 2" xfId="4656"/>
    <cellStyle name="Normal 6 8" xfId="2670"/>
    <cellStyle name="Normal 6 8 2" xfId="4657"/>
    <cellStyle name="Normal 6 9" xfId="2671"/>
    <cellStyle name="Normal 6 9 2" xfId="4658"/>
    <cellStyle name="Normal 7" xfId="79"/>
    <cellStyle name="Normal 7 10" xfId="2672"/>
    <cellStyle name="Normal 7 10 2" xfId="4659"/>
    <cellStyle name="Normal 7 11" xfId="4660"/>
    <cellStyle name="Normal 7 2" xfId="2673"/>
    <cellStyle name="Normal 7 2 2" xfId="4661"/>
    <cellStyle name="Normal 7 3" xfId="2674"/>
    <cellStyle name="Normal 7 3 2" xfId="4662"/>
    <cellStyle name="Normal 7 4" xfId="2675"/>
    <cellStyle name="Normal 7 4 2" xfId="4663"/>
    <cellStyle name="Normal 7 5" xfId="2676"/>
    <cellStyle name="Normal 7 5 2" xfId="4664"/>
    <cellStyle name="Normal 7 6" xfId="2677"/>
    <cellStyle name="Normal 7 6 2" xfId="4665"/>
    <cellStyle name="Normal 7 7" xfId="2678"/>
    <cellStyle name="Normal 7 7 2" xfId="4666"/>
    <cellStyle name="Normal 7 8" xfId="2679"/>
    <cellStyle name="Normal 7 8 2" xfId="4667"/>
    <cellStyle name="Normal 7 9" xfId="2680"/>
    <cellStyle name="Normal 7 9 2" xfId="4668"/>
    <cellStyle name="Normal 8" xfId="80"/>
    <cellStyle name="Normal 8 2" xfId="2551"/>
    <cellStyle name="Normal 8 2 2" xfId="2838"/>
    <cellStyle name="Normal 8 2 2 2" xfId="5777"/>
    <cellStyle name="Normal 8 2 3" xfId="5535"/>
    <cellStyle name="Normal 8 3" xfId="2550"/>
    <cellStyle name="Normal 8 3 2" xfId="2837"/>
    <cellStyle name="Normal 8 3 2 2" xfId="5776"/>
    <cellStyle name="Normal 8 3 3" xfId="5534"/>
    <cellStyle name="Normal 8 4" xfId="2716"/>
    <cellStyle name="Normal 8 4 2" xfId="5655"/>
    <cellStyle name="Normal 8 5" xfId="5413"/>
    <cellStyle name="Normal 9" xfId="81"/>
    <cellStyle name="Normal 9 2" xfId="82"/>
    <cellStyle name="Normal 9 2 2" xfId="4669"/>
    <cellStyle name="Normal 9 3" xfId="83"/>
    <cellStyle name="Normal 9 3 2" xfId="4670"/>
    <cellStyle name="Normal 9 4" xfId="2553"/>
    <cellStyle name="Normal 9 4 2" xfId="2840"/>
    <cellStyle name="Normal 9 4 2 2" xfId="5779"/>
    <cellStyle name="Normal 9 4 3" xfId="5537"/>
    <cellStyle name="Normal 9 5" xfId="2552"/>
    <cellStyle name="Normal 9 5 2" xfId="2839"/>
    <cellStyle name="Normal 9 5 2 2" xfId="5778"/>
    <cellStyle name="Normal 9 5 3" xfId="5536"/>
    <cellStyle name="Normal 9 6" xfId="2717"/>
    <cellStyle name="Normal 9 6 2" xfId="5656"/>
    <cellStyle name="Normal 9 7" xfId="5414"/>
    <cellStyle name="Nota 1" xfId="1793"/>
    <cellStyle name="Nota 1 1" xfId="1794"/>
    <cellStyle name="Nota 1 1 2" xfId="4671"/>
    <cellStyle name="Nota 1 2" xfId="1795"/>
    <cellStyle name="Nota 1 2 1" xfId="1796"/>
    <cellStyle name="Nota 1 2 1 2" xfId="4672"/>
    <cellStyle name="Nota 1 2 2" xfId="4673"/>
    <cellStyle name="Nota 1 3" xfId="1797"/>
    <cellStyle name="Nota 1 3 1" xfId="1798"/>
    <cellStyle name="Nota 1 3 1 2" xfId="4674"/>
    <cellStyle name="Nota 1 3 2" xfId="4675"/>
    <cellStyle name="Nota 1 4" xfId="1799"/>
    <cellStyle name="Nota 1 4 2" xfId="4676"/>
    <cellStyle name="Nota 1 5" xfId="1800"/>
    <cellStyle name="Nota 1 5 2" xfId="4677"/>
    <cellStyle name="Nota 1 6" xfId="1801"/>
    <cellStyle name="Nota 1 6 2" xfId="4678"/>
    <cellStyle name="Nota 1 7" xfId="2410"/>
    <cellStyle name="Nota 1 7 2" xfId="4679"/>
    <cellStyle name="Nota 1 8" xfId="4680"/>
    <cellStyle name="Nota 10" xfId="1802"/>
    <cellStyle name="Nota 10 2" xfId="4681"/>
    <cellStyle name="Nota 11" xfId="1803"/>
    <cellStyle name="Nota 11 2" xfId="4682"/>
    <cellStyle name="Nota 12" xfId="1792"/>
    <cellStyle name="Nota 12 2" xfId="4683"/>
    <cellStyle name="Nota 2" xfId="191"/>
    <cellStyle name="Nota 2 1" xfId="1805"/>
    <cellStyle name="Nota 2 1 2" xfId="4684"/>
    <cellStyle name="Nota 2 2" xfId="1806"/>
    <cellStyle name="Nota 2 2 1" xfId="1807"/>
    <cellStyle name="Nota 2 2 1 2" xfId="4685"/>
    <cellStyle name="Nota 2 2 2" xfId="4686"/>
    <cellStyle name="Nota 2 3" xfId="1808"/>
    <cellStyle name="Nota 2 3 1" xfId="1809"/>
    <cellStyle name="Nota 2 3 1 2" xfId="4687"/>
    <cellStyle name="Nota 2 3 2" xfId="4688"/>
    <cellStyle name="Nota 2 4" xfId="1810"/>
    <cellStyle name="Nota 2 4 2" xfId="4689"/>
    <cellStyle name="Nota 2 5" xfId="1811"/>
    <cellStyle name="Nota 2 5 2" xfId="4690"/>
    <cellStyle name="Nota 2 6" xfId="1812"/>
    <cellStyle name="Nota 2 6 2" xfId="4691"/>
    <cellStyle name="Nota 2 7" xfId="1804"/>
    <cellStyle name="Nota 2 7 2" xfId="4692"/>
    <cellStyle name="Nota 2 8" xfId="4693"/>
    <cellStyle name="Nota 3" xfId="1813"/>
    <cellStyle name="Nota 3 1" xfId="1814"/>
    <cellStyle name="Nota 3 1 2" xfId="4694"/>
    <cellStyle name="Nota 3 2" xfId="1815"/>
    <cellStyle name="Nota 3 2 1" xfId="1816"/>
    <cellStyle name="Nota 3 2 1 2" xfId="4695"/>
    <cellStyle name="Nota 3 2 2" xfId="4696"/>
    <cellStyle name="Nota 3 3" xfId="1817"/>
    <cellStyle name="Nota 3 3 2" xfId="4697"/>
    <cellStyle name="Nota 3 4" xfId="1818"/>
    <cellStyle name="Nota 3 4 2" xfId="4698"/>
    <cellStyle name="Nota 3 5" xfId="1819"/>
    <cellStyle name="Nota 3 5 2" xfId="4699"/>
    <cellStyle name="Nota 3 6" xfId="4700"/>
    <cellStyle name="Nota 4" xfId="1820"/>
    <cellStyle name="Nota 4 1" xfId="1821"/>
    <cellStyle name="Nota 4 1 2" xfId="4701"/>
    <cellStyle name="Nota 4 2" xfId="1822"/>
    <cellStyle name="Nota 4 2 1" xfId="1823"/>
    <cellStyle name="Nota 4 2 1 2" xfId="4702"/>
    <cellStyle name="Nota 4 2 2" xfId="4703"/>
    <cellStyle name="Nota 4 3" xfId="1824"/>
    <cellStyle name="Nota 4 3 2" xfId="4704"/>
    <cellStyle name="Nota 4 4" xfId="1825"/>
    <cellStyle name="Nota 4 4 2" xfId="4705"/>
    <cellStyle name="Nota 4 5" xfId="1826"/>
    <cellStyle name="Nota 4 5 2" xfId="4706"/>
    <cellStyle name="Nota 4 6" xfId="4707"/>
    <cellStyle name="Nota 5" xfId="1827"/>
    <cellStyle name="Nota 5 1" xfId="1828"/>
    <cellStyle name="Nota 5 1 2" xfId="4708"/>
    <cellStyle name="Nota 5 2" xfId="1829"/>
    <cellStyle name="Nota 5 2 2" xfId="4709"/>
    <cellStyle name="Nota 5 3" xfId="1830"/>
    <cellStyle name="Nota 5 3 2" xfId="4710"/>
    <cellStyle name="Nota 5 4" xfId="1831"/>
    <cellStyle name="Nota 5 4 2" xfId="4711"/>
    <cellStyle name="Nota 5 5" xfId="4712"/>
    <cellStyle name="Nota 6" xfId="1832"/>
    <cellStyle name="Nota 6 1" xfId="1833"/>
    <cellStyle name="Nota 6 1 2" xfId="4713"/>
    <cellStyle name="Nota 6 2" xfId="1834"/>
    <cellStyle name="Nota 6 2 2" xfId="4714"/>
    <cellStyle name="Nota 6 3" xfId="1835"/>
    <cellStyle name="Nota 6 3 2" xfId="4715"/>
    <cellStyle name="Nota 6 4" xfId="1836"/>
    <cellStyle name="Nota 6 4 2" xfId="4716"/>
    <cellStyle name="Nota 6 5" xfId="4717"/>
    <cellStyle name="Nota 7" xfId="1837"/>
    <cellStyle name="Nota 7 1" xfId="1838"/>
    <cellStyle name="Nota 7 1 2" xfId="4718"/>
    <cellStyle name="Nota 7 2" xfId="4719"/>
    <cellStyle name="Nota 8" xfId="1839"/>
    <cellStyle name="Nota 8 2" xfId="4720"/>
    <cellStyle name="Nota 9" xfId="1840"/>
    <cellStyle name="Nota 9 2" xfId="4721"/>
    <cellStyle name="outros itens" xfId="84"/>
    <cellStyle name="outros itens 2" xfId="4722"/>
    <cellStyle name="Porcentagem" xfId="5869" builtinId="5"/>
    <cellStyle name="Porcentagem 10" xfId="85"/>
    <cellStyle name="Porcentagem 10 2" xfId="4723"/>
    <cellStyle name="Porcentagem 11" xfId="86"/>
    <cellStyle name="Porcentagem 11 2" xfId="2555"/>
    <cellStyle name="Porcentagem 11 2 2" xfId="2842"/>
    <cellStyle name="Porcentagem 11 2 2 2" xfId="5781"/>
    <cellStyle name="Porcentagem 11 2 3" xfId="5539"/>
    <cellStyle name="Porcentagem 11 3" xfId="2554"/>
    <cellStyle name="Porcentagem 11 3 2" xfId="2841"/>
    <cellStyle name="Porcentagem 11 3 2 2" xfId="5780"/>
    <cellStyle name="Porcentagem 11 3 3" xfId="5538"/>
    <cellStyle name="Porcentagem 11 4" xfId="2718"/>
    <cellStyle name="Porcentagem 11 4 2" xfId="5657"/>
    <cellStyle name="Porcentagem 11 5" xfId="5415"/>
    <cellStyle name="Porcentagem 12" xfId="87"/>
    <cellStyle name="Porcentagem 12 2" xfId="2557"/>
    <cellStyle name="Porcentagem 12 2 2" xfId="2844"/>
    <cellStyle name="Porcentagem 12 2 2 2" xfId="5783"/>
    <cellStyle name="Porcentagem 12 2 3" xfId="5541"/>
    <cellStyle name="Porcentagem 12 3" xfId="2556"/>
    <cellStyle name="Porcentagem 12 3 2" xfId="2843"/>
    <cellStyle name="Porcentagem 12 3 2 2" xfId="5782"/>
    <cellStyle name="Porcentagem 12 3 3" xfId="5540"/>
    <cellStyle name="Porcentagem 12 4" xfId="2719"/>
    <cellStyle name="Porcentagem 12 4 2" xfId="5658"/>
    <cellStyle name="Porcentagem 12 5" xfId="5416"/>
    <cellStyle name="Porcentagem 13" xfId="88"/>
    <cellStyle name="Porcentagem 13 2" xfId="4724"/>
    <cellStyle name="Porcentagem 14" xfId="2558"/>
    <cellStyle name="Porcentagem 14 2" xfId="4725"/>
    <cellStyle name="Porcentagem 15" xfId="2559"/>
    <cellStyle name="Porcentagem 15 2" xfId="2845"/>
    <cellStyle name="Porcentagem 15 2 2" xfId="4726"/>
    <cellStyle name="Porcentagem 15 3" xfId="4727"/>
    <cellStyle name="Porcentagem 16" xfId="4728"/>
    <cellStyle name="Porcentagem 16 2" xfId="4729"/>
    <cellStyle name="Porcentagem 17" xfId="5378"/>
    <cellStyle name="Porcentagem 18" xfId="155"/>
    <cellStyle name="Porcentagem 2" xfId="89"/>
    <cellStyle name="Porcentagem 2 2" xfId="90"/>
    <cellStyle name="Porcentagem 2 2 2" xfId="91"/>
    <cellStyle name="Porcentagem 2 2 2 2" xfId="4730"/>
    <cellStyle name="Porcentagem 2 2 3" xfId="4731"/>
    <cellStyle name="Porcentagem 2 2 3 2" xfId="4732"/>
    <cellStyle name="Porcentagem 2 2 4" xfId="4733"/>
    <cellStyle name="Porcentagem 2 3" xfId="92"/>
    <cellStyle name="Porcentagem 2 3 2" xfId="4734"/>
    <cellStyle name="Porcentagem 2 4" xfId="93"/>
    <cellStyle name="Porcentagem 2 4 2" xfId="2561"/>
    <cellStyle name="Porcentagem 2 4 2 2" xfId="2847"/>
    <cellStyle name="Porcentagem 2 4 2 2 2" xfId="5785"/>
    <cellStyle name="Porcentagem 2 4 2 3" xfId="5543"/>
    <cellStyle name="Porcentagem 2 4 3" xfId="2560"/>
    <cellStyle name="Porcentagem 2 4 3 2" xfId="2846"/>
    <cellStyle name="Porcentagem 2 4 3 2 2" xfId="5784"/>
    <cellStyle name="Porcentagem 2 4 3 3" xfId="5542"/>
    <cellStyle name="Porcentagem 2 4 4" xfId="2720"/>
    <cellStyle name="Porcentagem 2 4 4 2" xfId="5659"/>
    <cellStyle name="Porcentagem 2 4 5" xfId="5417"/>
    <cellStyle name="Porcentagem 2 5" xfId="4735"/>
    <cellStyle name="Porcentagem 2 5 2" xfId="4736"/>
    <cellStyle name="Porcentagem 2 6" xfId="4737"/>
    <cellStyle name="Porcentagem 3" xfId="94"/>
    <cellStyle name="Porcentagem 3 2" xfId="95"/>
    <cellStyle name="Porcentagem 3 2 2" xfId="96"/>
    <cellStyle name="Porcentagem 3 2 2 2" xfId="97"/>
    <cellStyle name="Porcentagem 3 2 2 2 2" xfId="4738"/>
    <cellStyle name="Porcentagem 3 2 2 3" xfId="4739"/>
    <cellStyle name="Porcentagem 3 2 3" xfId="4740"/>
    <cellStyle name="Porcentagem 3 3" xfId="98"/>
    <cellStyle name="Porcentagem 3 3 2" xfId="99"/>
    <cellStyle name="Porcentagem 3 3 2 2" xfId="4741"/>
    <cellStyle name="Porcentagem 3 3 3" xfId="2563"/>
    <cellStyle name="Porcentagem 3 3 3 2" xfId="2849"/>
    <cellStyle name="Porcentagem 3 3 3 2 2" xfId="5787"/>
    <cellStyle name="Porcentagem 3 3 3 3" xfId="5545"/>
    <cellStyle name="Porcentagem 3 3 4" xfId="2562"/>
    <cellStyle name="Porcentagem 3 3 4 2" xfId="2848"/>
    <cellStyle name="Porcentagem 3 3 4 2 2" xfId="5786"/>
    <cellStyle name="Porcentagem 3 3 4 3" xfId="5544"/>
    <cellStyle name="Porcentagem 3 3 5" xfId="2721"/>
    <cellStyle name="Porcentagem 3 3 5 2" xfId="5660"/>
    <cellStyle name="Porcentagem 3 3 6" xfId="5418"/>
    <cellStyle name="Porcentagem 3 4" xfId="100"/>
    <cellStyle name="Porcentagem 3 4 2" xfId="4742"/>
    <cellStyle name="Porcentagem 3 5" xfId="4743"/>
    <cellStyle name="Porcentagem 3 5 2" xfId="4744"/>
    <cellStyle name="Porcentagem 3 6" xfId="4745"/>
    <cellStyle name="Porcentagem 4" xfId="101"/>
    <cellStyle name="Porcentagem 4 2" xfId="102"/>
    <cellStyle name="Porcentagem 4 2 2" xfId="103"/>
    <cellStyle name="Porcentagem 4 2 2 2" xfId="4746"/>
    <cellStyle name="Porcentagem 4 2 3" xfId="2566"/>
    <cellStyle name="Porcentagem 4 2 3 2" xfId="2852"/>
    <cellStyle name="Porcentagem 4 2 3 2 2" xfId="5790"/>
    <cellStyle name="Porcentagem 4 2 3 3" xfId="5548"/>
    <cellStyle name="Porcentagem 4 2 4" xfId="2565"/>
    <cellStyle name="Porcentagem 4 2 4 2" xfId="2851"/>
    <cellStyle name="Porcentagem 4 2 4 2 2" xfId="5789"/>
    <cellStyle name="Porcentagem 4 2 4 3" xfId="5547"/>
    <cellStyle name="Porcentagem 4 2 5" xfId="2723"/>
    <cellStyle name="Porcentagem 4 2 5 2" xfId="5662"/>
    <cellStyle name="Porcentagem 4 2 6" xfId="5420"/>
    <cellStyle name="Porcentagem 4 3" xfId="104"/>
    <cellStyle name="Porcentagem 4 3 2" xfId="4747"/>
    <cellStyle name="Porcentagem 4 4" xfId="105"/>
    <cellStyle name="Porcentagem 4 4 2" xfId="2568"/>
    <cellStyle name="Porcentagem 4 4 2 2" xfId="2854"/>
    <cellStyle name="Porcentagem 4 4 2 2 2" xfId="5792"/>
    <cellStyle name="Porcentagem 4 4 2 3" xfId="5550"/>
    <cellStyle name="Porcentagem 4 4 3" xfId="2567"/>
    <cellStyle name="Porcentagem 4 4 3 2" xfId="2853"/>
    <cellStyle name="Porcentagem 4 4 3 2 2" xfId="5791"/>
    <cellStyle name="Porcentagem 4 4 3 3" xfId="5549"/>
    <cellStyle name="Porcentagem 4 4 4" xfId="2724"/>
    <cellStyle name="Porcentagem 4 4 4 2" xfId="5663"/>
    <cellStyle name="Porcentagem 4 4 5" xfId="5421"/>
    <cellStyle name="Porcentagem 4 5" xfId="106"/>
    <cellStyle name="Porcentagem 4 5 2" xfId="2570"/>
    <cellStyle name="Porcentagem 4 5 2 2" xfId="2856"/>
    <cellStyle name="Porcentagem 4 5 2 2 2" xfId="5794"/>
    <cellStyle name="Porcentagem 4 5 2 3" xfId="5552"/>
    <cellStyle name="Porcentagem 4 5 3" xfId="2569"/>
    <cellStyle name="Porcentagem 4 5 3 2" xfId="2855"/>
    <cellStyle name="Porcentagem 4 5 3 2 2" xfId="5793"/>
    <cellStyle name="Porcentagem 4 5 3 3" xfId="5551"/>
    <cellStyle name="Porcentagem 4 5 4" xfId="2725"/>
    <cellStyle name="Porcentagem 4 5 4 2" xfId="5664"/>
    <cellStyle name="Porcentagem 4 5 5" xfId="5422"/>
    <cellStyle name="Porcentagem 4 6" xfId="2571"/>
    <cellStyle name="Porcentagem 4 6 2" xfId="2857"/>
    <cellStyle name="Porcentagem 4 6 2 2" xfId="5795"/>
    <cellStyle name="Porcentagem 4 6 3" xfId="5553"/>
    <cellStyle name="Porcentagem 4 7" xfId="2564"/>
    <cellStyle name="Porcentagem 4 7 2" xfId="2850"/>
    <cellStyle name="Porcentagem 4 7 2 2" xfId="5788"/>
    <cellStyle name="Porcentagem 4 7 3" xfId="5546"/>
    <cellStyle name="Porcentagem 4 8" xfId="2722"/>
    <cellStyle name="Porcentagem 4 8 2" xfId="5661"/>
    <cellStyle name="Porcentagem 4 9" xfId="5419"/>
    <cellStyle name="Porcentagem 5" xfId="107"/>
    <cellStyle name="Porcentagem 5 2" xfId="108"/>
    <cellStyle name="Porcentagem 5 2 2" xfId="109"/>
    <cellStyle name="Porcentagem 5 2 2 2" xfId="2574"/>
    <cellStyle name="Porcentagem 5 2 2 2 2" xfId="2860"/>
    <cellStyle name="Porcentagem 5 2 2 2 2 2" xfId="5798"/>
    <cellStyle name="Porcentagem 5 2 2 2 3" xfId="5556"/>
    <cellStyle name="Porcentagem 5 2 2 3" xfId="2573"/>
    <cellStyle name="Porcentagem 5 2 2 3 2" xfId="2859"/>
    <cellStyle name="Porcentagem 5 2 2 3 2 2" xfId="5797"/>
    <cellStyle name="Porcentagem 5 2 2 3 3" xfId="5555"/>
    <cellStyle name="Porcentagem 5 2 2 4" xfId="2727"/>
    <cellStyle name="Porcentagem 5 2 2 4 2" xfId="5666"/>
    <cellStyle name="Porcentagem 5 2 2 5" xfId="5424"/>
    <cellStyle name="Porcentagem 5 2 3" xfId="110"/>
    <cellStyle name="Porcentagem 5 2 3 2" xfId="2576"/>
    <cellStyle name="Porcentagem 5 2 3 2 2" xfId="2862"/>
    <cellStyle name="Porcentagem 5 2 3 2 2 2" xfId="5800"/>
    <cellStyle name="Porcentagem 5 2 3 2 3" xfId="5558"/>
    <cellStyle name="Porcentagem 5 2 3 3" xfId="2575"/>
    <cellStyle name="Porcentagem 5 2 3 3 2" xfId="2861"/>
    <cellStyle name="Porcentagem 5 2 3 3 2 2" xfId="5799"/>
    <cellStyle name="Porcentagem 5 2 3 3 3" xfId="5557"/>
    <cellStyle name="Porcentagem 5 2 3 4" xfId="2728"/>
    <cellStyle name="Porcentagem 5 2 3 4 2" xfId="5667"/>
    <cellStyle name="Porcentagem 5 2 3 5" xfId="5425"/>
    <cellStyle name="Porcentagem 5 2 4" xfId="111"/>
    <cellStyle name="Porcentagem 5 2 4 2" xfId="2578"/>
    <cellStyle name="Porcentagem 5 2 4 2 2" xfId="2864"/>
    <cellStyle name="Porcentagem 5 2 4 2 2 2" xfId="5802"/>
    <cellStyle name="Porcentagem 5 2 4 2 3" xfId="5560"/>
    <cellStyle name="Porcentagem 5 2 4 3" xfId="2577"/>
    <cellStyle name="Porcentagem 5 2 4 3 2" xfId="2863"/>
    <cellStyle name="Porcentagem 5 2 4 3 2 2" xfId="5801"/>
    <cellStyle name="Porcentagem 5 2 4 3 3" xfId="5559"/>
    <cellStyle name="Porcentagem 5 2 4 4" xfId="2729"/>
    <cellStyle name="Porcentagem 5 2 4 4 2" xfId="5668"/>
    <cellStyle name="Porcentagem 5 2 4 5" xfId="5426"/>
    <cellStyle name="Porcentagem 5 2 5" xfId="4748"/>
    <cellStyle name="Porcentagem 5 3" xfId="112"/>
    <cellStyle name="Porcentagem 5 3 2" xfId="2580"/>
    <cellStyle name="Porcentagem 5 3 2 2" xfId="2866"/>
    <cellStyle name="Porcentagem 5 3 2 2 2" xfId="5804"/>
    <cellStyle name="Porcentagem 5 3 2 3" xfId="5562"/>
    <cellStyle name="Porcentagem 5 3 3" xfId="2579"/>
    <cellStyle name="Porcentagem 5 3 3 2" xfId="2865"/>
    <cellStyle name="Porcentagem 5 3 3 2 2" xfId="5803"/>
    <cellStyle name="Porcentagem 5 3 3 3" xfId="5561"/>
    <cellStyle name="Porcentagem 5 3 4" xfId="2730"/>
    <cellStyle name="Porcentagem 5 3 4 2" xfId="5669"/>
    <cellStyle name="Porcentagem 5 3 5" xfId="5427"/>
    <cellStyle name="Porcentagem 5 4" xfId="113"/>
    <cellStyle name="Porcentagem 5 4 2" xfId="2582"/>
    <cellStyle name="Porcentagem 5 4 2 2" xfId="2868"/>
    <cellStyle name="Porcentagem 5 4 2 2 2" xfId="5806"/>
    <cellStyle name="Porcentagem 5 4 2 3" xfId="5564"/>
    <cellStyle name="Porcentagem 5 4 3" xfId="2581"/>
    <cellStyle name="Porcentagem 5 4 3 2" xfId="2867"/>
    <cellStyle name="Porcentagem 5 4 3 2 2" xfId="5805"/>
    <cellStyle name="Porcentagem 5 4 3 3" xfId="5563"/>
    <cellStyle name="Porcentagem 5 4 4" xfId="2731"/>
    <cellStyle name="Porcentagem 5 4 4 2" xfId="5670"/>
    <cellStyle name="Porcentagem 5 4 5" xfId="5428"/>
    <cellStyle name="Porcentagem 5 5" xfId="2583"/>
    <cellStyle name="Porcentagem 5 5 2" xfId="2869"/>
    <cellStyle name="Porcentagem 5 5 2 2" xfId="5807"/>
    <cellStyle name="Porcentagem 5 5 3" xfId="5565"/>
    <cellStyle name="Porcentagem 5 6" xfId="2572"/>
    <cellStyle name="Porcentagem 5 6 2" xfId="2858"/>
    <cellStyle name="Porcentagem 5 6 2 2" xfId="5796"/>
    <cellStyle name="Porcentagem 5 6 3" xfId="5554"/>
    <cellStyle name="Porcentagem 5 7" xfId="2726"/>
    <cellStyle name="Porcentagem 5 7 2" xfId="5665"/>
    <cellStyle name="Porcentagem 5 8" xfId="5423"/>
    <cellStyle name="Porcentagem 6" xfId="114"/>
    <cellStyle name="Porcentagem 6 2" xfId="2585"/>
    <cellStyle name="Porcentagem 6 2 2" xfId="2871"/>
    <cellStyle name="Porcentagem 6 2 2 2" xfId="5809"/>
    <cellStyle name="Porcentagem 6 2 3" xfId="5567"/>
    <cellStyle name="Porcentagem 6 3" xfId="2584"/>
    <cellStyle name="Porcentagem 6 3 2" xfId="2870"/>
    <cellStyle name="Porcentagem 6 3 2 2" xfId="5808"/>
    <cellStyle name="Porcentagem 6 3 3" xfId="5566"/>
    <cellStyle name="Porcentagem 6 4" xfId="2732"/>
    <cellStyle name="Porcentagem 6 4 2" xfId="5671"/>
    <cellStyle name="Porcentagem 6 5" xfId="5429"/>
    <cellStyle name="Porcentagem 7" xfId="115"/>
    <cellStyle name="Porcentagem 7 2" xfId="2587"/>
    <cellStyle name="Porcentagem 7 2 2" xfId="2873"/>
    <cellStyle name="Porcentagem 7 2 2 2" xfId="5811"/>
    <cellStyle name="Porcentagem 7 2 3" xfId="5569"/>
    <cellStyle name="Porcentagem 7 3" xfId="2586"/>
    <cellStyle name="Porcentagem 7 3 2" xfId="2872"/>
    <cellStyle name="Porcentagem 7 3 2 2" xfId="5810"/>
    <cellStyle name="Porcentagem 7 3 3" xfId="5568"/>
    <cellStyle name="Porcentagem 7 4" xfId="2733"/>
    <cellStyle name="Porcentagem 7 4 2" xfId="5672"/>
    <cellStyle name="Porcentagem 7 5" xfId="5430"/>
    <cellStyle name="Porcentagem 8" xfId="116"/>
    <cellStyle name="Porcentagem 8 2" xfId="2589"/>
    <cellStyle name="Porcentagem 8 2 2" xfId="2875"/>
    <cellStyle name="Porcentagem 8 2 2 2" xfId="5813"/>
    <cellStyle name="Porcentagem 8 2 3" xfId="5571"/>
    <cellStyle name="Porcentagem 8 3" xfId="2588"/>
    <cellStyle name="Porcentagem 8 3 2" xfId="2874"/>
    <cellStyle name="Porcentagem 8 3 2 2" xfId="5812"/>
    <cellStyle name="Porcentagem 8 3 3" xfId="5570"/>
    <cellStyle name="Porcentagem 8 4" xfId="2734"/>
    <cellStyle name="Porcentagem 8 4 2" xfId="5673"/>
    <cellStyle name="Porcentagem 8 5" xfId="5431"/>
    <cellStyle name="Porcentagem 9" xfId="117"/>
    <cellStyle name="Porcentagem 9 2" xfId="118"/>
    <cellStyle name="Porcentagem 9 2 2" xfId="4749"/>
    <cellStyle name="Porcentagem 9 3" xfId="119"/>
    <cellStyle name="Porcentagem 9 3 2" xfId="2592"/>
    <cellStyle name="Porcentagem 9 3 2 2" xfId="2878"/>
    <cellStyle name="Porcentagem 9 3 2 2 2" xfId="5816"/>
    <cellStyle name="Porcentagem 9 3 2 3" xfId="5574"/>
    <cellStyle name="Porcentagem 9 3 3" xfId="2591"/>
    <cellStyle name="Porcentagem 9 3 3 2" xfId="2877"/>
    <cellStyle name="Porcentagem 9 3 3 2 2" xfId="5815"/>
    <cellStyle name="Porcentagem 9 3 3 3" xfId="5573"/>
    <cellStyle name="Porcentagem 9 3 4" xfId="2736"/>
    <cellStyle name="Porcentagem 9 3 4 2" xfId="5675"/>
    <cellStyle name="Porcentagem 9 3 5" xfId="5433"/>
    <cellStyle name="Porcentagem 9 4" xfId="2593"/>
    <cellStyle name="Porcentagem 9 4 2" xfId="2879"/>
    <cellStyle name="Porcentagem 9 4 2 2" xfId="5817"/>
    <cellStyle name="Porcentagem 9 4 3" xfId="5575"/>
    <cellStyle name="Porcentagem 9 5" xfId="2590"/>
    <cellStyle name="Porcentagem 9 5 2" xfId="2876"/>
    <cellStyle name="Porcentagem 9 5 2 2" xfId="5814"/>
    <cellStyle name="Porcentagem 9 5 3" xfId="5572"/>
    <cellStyle name="Porcentagem 9 6" xfId="2735"/>
    <cellStyle name="Porcentagem 9 6 2" xfId="5674"/>
    <cellStyle name="Porcentagem 9 7" xfId="5432"/>
    <cellStyle name="Result" xfId="5"/>
    <cellStyle name="Result 1" xfId="1842"/>
    <cellStyle name="Result 1 2" xfId="4750"/>
    <cellStyle name="Result 12" xfId="4751"/>
    <cellStyle name="Result 2" xfId="1843"/>
    <cellStyle name="Result 2 1" xfId="1844"/>
    <cellStyle name="Result 2 1 2" xfId="4752"/>
    <cellStyle name="Result 2 2" xfId="4753"/>
    <cellStyle name="Result 3" xfId="1845"/>
    <cellStyle name="Result 3 2" xfId="4754"/>
    <cellStyle name="Result 4" xfId="1846"/>
    <cellStyle name="Result 4 2" xfId="4755"/>
    <cellStyle name="Result 5" xfId="1847"/>
    <cellStyle name="Result 5 2" xfId="4756"/>
    <cellStyle name="Result 6" xfId="1841"/>
    <cellStyle name="Result 6 2" xfId="4757"/>
    <cellStyle name="Result 7" xfId="2594"/>
    <cellStyle name="Result 7 2" xfId="4758"/>
    <cellStyle name="Result 8" xfId="4759"/>
    <cellStyle name="Result 8 2" xfId="4760"/>
    <cellStyle name="Result2" xfId="6"/>
    <cellStyle name="Result2 1" xfId="1849"/>
    <cellStyle name="Result2 1 2" xfId="4761"/>
    <cellStyle name="Result2 2" xfId="1850"/>
    <cellStyle name="Result2 2 1" xfId="1851"/>
    <cellStyle name="Result2 2 1 2" xfId="4762"/>
    <cellStyle name="Result2 2 2" xfId="4763"/>
    <cellStyle name="Result2 3" xfId="1852"/>
    <cellStyle name="Result2 3 2" xfId="4764"/>
    <cellStyle name="Result2 4" xfId="1853"/>
    <cellStyle name="Result2 4 2" xfId="4765"/>
    <cellStyle name="Result2 5" xfId="1854"/>
    <cellStyle name="Result2 5 2" xfId="4766"/>
    <cellStyle name="Result2 6" xfId="1848"/>
    <cellStyle name="Result2 6 2" xfId="4767"/>
    <cellStyle name="Result2 7" xfId="2595"/>
    <cellStyle name="Result2 7 2" xfId="4768"/>
    <cellStyle name="Result2 8" xfId="4769"/>
    <cellStyle name="Result2 8 2" xfId="4770"/>
    <cellStyle name="Resultado2" xfId="4771"/>
    <cellStyle name="Saída 1" xfId="1856"/>
    <cellStyle name="Saída 1 1" xfId="1857"/>
    <cellStyle name="Saída 1 1 2" xfId="4772"/>
    <cellStyle name="Saída 1 2" xfId="1858"/>
    <cellStyle name="Saída 1 2 1" xfId="1859"/>
    <cellStyle name="Saída 1 2 1 2" xfId="4773"/>
    <cellStyle name="Saída 1 2 2" xfId="4774"/>
    <cellStyle name="Saída 1 3" xfId="1860"/>
    <cellStyle name="Saída 1 3 1" xfId="1861"/>
    <cellStyle name="Saída 1 3 1 2" xfId="4775"/>
    <cellStyle name="Saída 1 3 2" xfId="4776"/>
    <cellStyle name="Saída 1 4" xfId="1862"/>
    <cellStyle name="Saída 1 4 2" xfId="4777"/>
    <cellStyle name="Saída 1 5" xfId="1863"/>
    <cellStyle name="Saída 1 5 2" xfId="4778"/>
    <cellStyle name="Saída 1 6" xfId="1864"/>
    <cellStyle name="Saída 1 6 2" xfId="4779"/>
    <cellStyle name="Saída 1 7" xfId="2408"/>
    <cellStyle name="Saída 1 7 2" xfId="4780"/>
    <cellStyle name="Saída 1 8" xfId="2596"/>
    <cellStyle name="Saída 1 8 2" xfId="4781"/>
    <cellStyle name="Saída 1 9" xfId="4782"/>
    <cellStyle name="Saída 10" xfId="1865"/>
    <cellStyle name="Saída 10 2" xfId="4783"/>
    <cellStyle name="Saída 11" xfId="1866"/>
    <cellStyle name="Saída 11 2" xfId="4784"/>
    <cellStyle name="Saída 12" xfId="1855"/>
    <cellStyle name="Saída 12 2" xfId="4785"/>
    <cellStyle name="Saída 13" xfId="2409"/>
    <cellStyle name="Saída 13 2" xfId="4786"/>
    <cellStyle name="Saída 2" xfId="192"/>
    <cellStyle name="Saída 2 1" xfId="1868"/>
    <cellStyle name="Saída 2 1 2" xfId="4787"/>
    <cellStyle name="Saída 2 2" xfId="1869"/>
    <cellStyle name="Saída 2 2 1" xfId="1870"/>
    <cellStyle name="Saída 2 2 1 2" xfId="4788"/>
    <cellStyle name="Saída 2 2 2" xfId="4789"/>
    <cellStyle name="Saída 2 3" xfId="1871"/>
    <cellStyle name="Saída 2 3 1" xfId="1872"/>
    <cellStyle name="Saída 2 3 1 2" xfId="4790"/>
    <cellStyle name="Saída 2 3 2" xfId="4791"/>
    <cellStyle name="Saída 2 4" xfId="1873"/>
    <cellStyle name="Saída 2 4 2" xfId="4792"/>
    <cellStyle name="Saída 2 5" xfId="1874"/>
    <cellStyle name="Saída 2 5 2" xfId="4793"/>
    <cellStyle name="Saída 2 6" xfId="1875"/>
    <cellStyle name="Saída 2 6 2" xfId="4794"/>
    <cellStyle name="Saída 2 7" xfId="1867"/>
    <cellStyle name="Saída 2 7 2" xfId="4795"/>
    <cellStyle name="Saída 2 8" xfId="2597"/>
    <cellStyle name="Saída 2 8 2" xfId="4796"/>
    <cellStyle name="Saída 2 9" xfId="4797"/>
    <cellStyle name="Saída 3" xfId="1876"/>
    <cellStyle name="Saída 3 1" xfId="1877"/>
    <cellStyle name="Saída 3 1 2" xfId="4798"/>
    <cellStyle name="Saída 3 2" xfId="1878"/>
    <cellStyle name="Saída 3 2 1" xfId="1879"/>
    <cellStyle name="Saída 3 2 1 2" xfId="4799"/>
    <cellStyle name="Saída 3 2 2" xfId="4800"/>
    <cellStyle name="Saída 3 3" xfId="1880"/>
    <cellStyle name="Saída 3 3 2" xfId="4801"/>
    <cellStyle name="Saída 3 4" xfId="1881"/>
    <cellStyle name="Saída 3 4 2" xfId="4802"/>
    <cellStyle name="Saída 3 5" xfId="1882"/>
    <cellStyle name="Saída 3 5 2" xfId="4803"/>
    <cellStyle name="Saída 3 6" xfId="4804"/>
    <cellStyle name="Saída 4" xfId="1883"/>
    <cellStyle name="Saída 4 1" xfId="1884"/>
    <cellStyle name="Saída 4 1 2" xfId="4805"/>
    <cellStyle name="Saída 4 2" xfId="1885"/>
    <cellStyle name="Saída 4 2 1" xfId="1886"/>
    <cellStyle name="Saída 4 2 1 2" xfId="4806"/>
    <cellStyle name="Saída 4 2 2" xfId="4807"/>
    <cellStyle name="Saída 4 3" xfId="1887"/>
    <cellStyle name="Saída 4 3 2" xfId="4808"/>
    <cellStyle name="Saída 4 4" xfId="1888"/>
    <cellStyle name="Saída 4 4 2" xfId="4809"/>
    <cellStyle name="Saída 4 5" xfId="1889"/>
    <cellStyle name="Saída 4 5 2" xfId="4810"/>
    <cellStyle name="Saída 4 6" xfId="4811"/>
    <cellStyle name="Saída 5" xfId="1890"/>
    <cellStyle name="Saída 5 1" xfId="1891"/>
    <cellStyle name="Saída 5 1 2" xfId="4812"/>
    <cellStyle name="Saída 5 2" xfId="1892"/>
    <cellStyle name="Saída 5 2 2" xfId="4813"/>
    <cellStyle name="Saída 5 3" xfId="1893"/>
    <cellStyle name="Saída 5 3 2" xfId="4814"/>
    <cellStyle name="Saída 5 4" xfId="1894"/>
    <cellStyle name="Saída 5 4 2" xfId="4815"/>
    <cellStyle name="Saída 5 5" xfId="4816"/>
    <cellStyle name="Saída 6" xfId="1895"/>
    <cellStyle name="Saída 6 1" xfId="1896"/>
    <cellStyle name="Saída 6 1 2" xfId="4817"/>
    <cellStyle name="Saída 6 2" xfId="1897"/>
    <cellStyle name="Saída 6 2 2" xfId="4818"/>
    <cellStyle name="Saída 6 3" xfId="1898"/>
    <cellStyle name="Saída 6 3 2" xfId="4819"/>
    <cellStyle name="Saída 6 4" xfId="1899"/>
    <cellStyle name="Saída 6 4 2" xfId="4820"/>
    <cellStyle name="Saída 6 5" xfId="4821"/>
    <cellStyle name="Saída 7" xfId="1900"/>
    <cellStyle name="Saída 7 1" xfId="1901"/>
    <cellStyle name="Saída 7 1 2" xfId="4822"/>
    <cellStyle name="Saída 7 2" xfId="4823"/>
    <cellStyle name="Saída 8" xfId="1902"/>
    <cellStyle name="Saída 8 2" xfId="4824"/>
    <cellStyle name="Saída 9" xfId="1903"/>
    <cellStyle name="Saída 9 2" xfId="4825"/>
    <cellStyle name="Separador de milhares 2" xfId="120"/>
    <cellStyle name="Separador de milhares 2 2" xfId="121"/>
    <cellStyle name="Separador de milhares 2 2 2" xfId="122"/>
    <cellStyle name="Separador de milhares 2 2 2 2" xfId="4826"/>
    <cellStyle name="Separador de milhares 2 2 3" xfId="4827"/>
    <cellStyle name="Separador de milhares 2 2 3 2" xfId="4828"/>
    <cellStyle name="Separador de milhares 2 2 4" xfId="4829"/>
    <cellStyle name="Separador de milhares 2 3" xfId="4830"/>
    <cellStyle name="Separador de milhares 2 3 2" xfId="4831"/>
    <cellStyle name="Separador de milhares 2 4" xfId="4832"/>
    <cellStyle name="Separador de milhares 3" xfId="123"/>
    <cellStyle name="Separador de milhares 3 2" xfId="124"/>
    <cellStyle name="Separador de milhares 3 2 2" xfId="4833"/>
    <cellStyle name="Separador de milhares 3 3" xfId="4834"/>
    <cellStyle name="Separador de milhares 3 3 2" xfId="4835"/>
    <cellStyle name="Separador de milhares 3 4" xfId="4836"/>
    <cellStyle name="Separador de milhares 4" xfId="125"/>
    <cellStyle name="Separador de milhares 4 2" xfId="126"/>
    <cellStyle name="Separador de milhares 4 2 2" xfId="4837"/>
    <cellStyle name="Separador de milhares 4 3" xfId="4838"/>
    <cellStyle name="Separador de milhares 5" xfId="127"/>
    <cellStyle name="Separador de milhares 5 2" xfId="128"/>
    <cellStyle name="Separador de milhares 5 2 2" xfId="2599"/>
    <cellStyle name="Separador de milhares 5 2 2 2" xfId="2881"/>
    <cellStyle name="Separador de milhares 5 2 2 2 2" xfId="5819"/>
    <cellStyle name="Separador de milhares 5 2 2 3" xfId="5577"/>
    <cellStyle name="Separador de milhares 5 2 3" xfId="2598"/>
    <cellStyle name="Separador de milhares 5 2 3 2" xfId="2880"/>
    <cellStyle name="Separador de milhares 5 2 3 2 2" xfId="5818"/>
    <cellStyle name="Separador de milhares 5 2 3 3" xfId="5576"/>
    <cellStyle name="Separador de milhares 5 2 4" xfId="2737"/>
    <cellStyle name="Separador de milhares 5 2 4 2" xfId="5676"/>
    <cellStyle name="Separador de milhares 5 2 5" xfId="5434"/>
    <cellStyle name="Separador de milhares 5 3" xfId="4839"/>
    <cellStyle name="Separador de milhares 6" xfId="129"/>
    <cellStyle name="Separador de milhares 6 2" xfId="2601"/>
    <cellStyle name="Separador de milhares 6 2 2" xfId="2883"/>
    <cellStyle name="Separador de milhares 6 2 2 2" xfId="5821"/>
    <cellStyle name="Separador de milhares 6 2 3" xfId="5579"/>
    <cellStyle name="Separador de milhares 6 3" xfId="2600"/>
    <cellStyle name="Separador de milhares 6 3 2" xfId="2882"/>
    <cellStyle name="Separador de milhares 6 3 2 2" xfId="5820"/>
    <cellStyle name="Separador de milhares 6 3 3" xfId="5578"/>
    <cellStyle name="Separador de milhares 6 4" xfId="2738"/>
    <cellStyle name="Separador de milhares 6 4 2" xfId="5677"/>
    <cellStyle name="Separador de milhares 6 5" xfId="5435"/>
    <cellStyle name="Separador de milhares 7" xfId="2681"/>
    <cellStyle name="Separador de milhares 7 2" xfId="4840"/>
    <cellStyle name="SUB ITEM" xfId="130"/>
    <cellStyle name="SUB ITEM 2" xfId="4841"/>
    <cellStyle name="SUBITENS" xfId="131"/>
    <cellStyle name="SUBITENS 2" xfId="2602"/>
    <cellStyle name="SUBITENS 2 2" xfId="4842"/>
    <cellStyle name="SUBITENS 3" xfId="4843"/>
    <cellStyle name="Texto de Aviso 1" xfId="1905"/>
    <cellStyle name="Texto de Aviso 1 1" xfId="1906"/>
    <cellStyle name="Texto de Aviso 1 1 2" xfId="4844"/>
    <cellStyle name="Texto de Aviso 1 2" xfId="1907"/>
    <cellStyle name="Texto de Aviso 1 2 1" xfId="1908"/>
    <cellStyle name="Texto de Aviso 1 2 1 2" xfId="4845"/>
    <cellStyle name="Texto de Aviso 1 2 2" xfId="4846"/>
    <cellStyle name="Texto de Aviso 1 3" xfId="1909"/>
    <cellStyle name="Texto de Aviso 1 3 1" xfId="1910"/>
    <cellStyle name="Texto de Aviso 1 3 1 2" xfId="4847"/>
    <cellStyle name="Texto de Aviso 1 3 2" xfId="4848"/>
    <cellStyle name="Texto de Aviso 1 4" xfId="1911"/>
    <cellStyle name="Texto de Aviso 1 4 2" xfId="4849"/>
    <cellStyle name="Texto de Aviso 1 5" xfId="1912"/>
    <cellStyle name="Texto de Aviso 1 5 2" xfId="4850"/>
    <cellStyle name="Texto de Aviso 1 6" xfId="1913"/>
    <cellStyle name="Texto de Aviso 1 6 2" xfId="4851"/>
    <cellStyle name="Texto de Aviso 1 7" xfId="2407"/>
    <cellStyle name="Texto de Aviso 1 7 2" xfId="4852"/>
    <cellStyle name="Texto de Aviso 1 8" xfId="4853"/>
    <cellStyle name="Texto de Aviso 10" xfId="1914"/>
    <cellStyle name="Texto de Aviso 10 2" xfId="4854"/>
    <cellStyle name="Texto de Aviso 11" xfId="1915"/>
    <cellStyle name="Texto de Aviso 11 2" xfId="4855"/>
    <cellStyle name="Texto de Aviso 12" xfId="1904"/>
    <cellStyle name="Texto de Aviso 12 2" xfId="4856"/>
    <cellStyle name="Texto de Aviso 2" xfId="194"/>
    <cellStyle name="Texto de Aviso 2 1" xfId="1917"/>
    <cellStyle name="Texto de Aviso 2 1 2" xfId="4857"/>
    <cellStyle name="Texto de Aviso 2 2" xfId="1918"/>
    <cellStyle name="Texto de Aviso 2 2 1" xfId="1919"/>
    <cellStyle name="Texto de Aviso 2 2 1 2" xfId="4858"/>
    <cellStyle name="Texto de Aviso 2 2 2" xfId="4859"/>
    <cellStyle name="Texto de Aviso 2 3" xfId="1920"/>
    <cellStyle name="Texto de Aviso 2 3 1" xfId="1921"/>
    <cellStyle name="Texto de Aviso 2 3 1 2" xfId="4860"/>
    <cellStyle name="Texto de Aviso 2 3 2" xfId="4861"/>
    <cellStyle name="Texto de Aviso 2 4" xfId="1922"/>
    <cellStyle name="Texto de Aviso 2 4 2" xfId="4862"/>
    <cellStyle name="Texto de Aviso 2 5" xfId="1923"/>
    <cellStyle name="Texto de Aviso 2 5 2" xfId="4863"/>
    <cellStyle name="Texto de Aviso 2 6" xfId="1924"/>
    <cellStyle name="Texto de Aviso 2 6 2" xfId="4864"/>
    <cellStyle name="Texto de Aviso 2 7" xfId="1916"/>
    <cellStyle name="Texto de Aviso 2 7 2" xfId="4865"/>
    <cellStyle name="Texto de Aviso 2 8" xfId="4866"/>
    <cellStyle name="Texto de Aviso 3" xfId="1925"/>
    <cellStyle name="Texto de Aviso 3 1" xfId="1926"/>
    <cellStyle name="Texto de Aviso 3 1 2" xfId="4867"/>
    <cellStyle name="Texto de Aviso 3 2" xfId="1927"/>
    <cellStyle name="Texto de Aviso 3 2 1" xfId="1928"/>
    <cellStyle name="Texto de Aviso 3 2 1 2" xfId="4868"/>
    <cellStyle name="Texto de Aviso 3 2 2" xfId="4869"/>
    <cellStyle name="Texto de Aviso 3 3" xfId="1929"/>
    <cellStyle name="Texto de Aviso 3 3 2" xfId="4870"/>
    <cellStyle name="Texto de Aviso 3 4" xfId="1930"/>
    <cellStyle name="Texto de Aviso 3 4 2" xfId="4871"/>
    <cellStyle name="Texto de Aviso 3 5" xfId="1931"/>
    <cellStyle name="Texto de Aviso 3 5 2" xfId="4872"/>
    <cellStyle name="Texto de Aviso 3 6" xfId="4873"/>
    <cellStyle name="Texto de Aviso 4" xfId="1932"/>
    <cellStyle name="Texto de Aviso 4 1" xfId="1933"/>
    <cellStyle name="Texto de Aviso 4 1 2" xfId="4874"/>
    <cellStyle name="Texto de Aviso 4 2" xfId="1934"/>
    <cellStyle name="Texto de Aviso 4 2 1" xfId="1935"/>
    <cellStyle name="Texto de Aviso 4 2 1 2" xfId="4875"/>
    <cellStyle name="Texto de Aviso 4 2 2" xfId="4876"/>
    <cellStyle name="Texto de Aviso 4 3" xfId="1936"/>
    <cellStyle name="Texto de Aviso 4 3 2" xfId="4877"/>
    <cellStyle name="Texto de Aviso 4 4" xfId="1937"/>
    <cellStyle name="Texto de Aviso 4 4 2" xfId="4878"/>
    <cellStyle name="Texto de Aviso 4 5" xfId="1938"/>
    <cellStyle name="Texto de Aviso 4 5 2" xfId="4879"/>
    <cellStyle name="Texto de Aviso 4 6" xfId="4880"/>
    <cellStyle name="Texto de Aviso 5" xfId="1939"/>
    <cellStyle name="Texto de Aviso 5 1" xfId="1940"/>
    <cellStyle name="Texto de Aviso 5 1 2" xfId="4881"/>
    <cellStyle name="Texto de Aviso 5 2" xfId="1941"/>
    <cellStyle name="Texto de Aviso 5 2 2" xfId="4882"/>
    <cellStyle name="Texto de Aviso 5 3" xfId="1942"/>
    <cellStyle name="Texto de Aviso 5 3 2" xfId="4883"/>
    <cellStyle name="Texto de Aviso 5 4" xfId="1943"/>
    <cellStyle name="Texto de Aviso 5 4 2" xfId="4884"/>
    <cellStyle name="Texto de Aviso 5 5" xfId="4885"/>
    <cellStyle name="Texto de Aviso 6" xfId="1944"/>
    <cellStyle name="Texto de Aviso 6 1" xfId="1945"/>
    <cellStyle name="Texto de Aviso 6 1 2" xfId="4886"/>
    <cellStyle name="Texto de Aviso 6 2" xfId="1946"/>
    <cellStyle name="Texto de Aviso 6 2 2" xfId="4887"/>
    <cellStyle name="Texto de Aviso 6 3" xfId="1947"/>
    <cellStyle name="Texto de Aviso 6 3 2" xfId="4888"/>
    <cellStyle name="Texto de Aviso 6 4" xfId="1948"/>
    <cellStyle name="Texto de Aviso 6 4 2" xfId="4889"/>
    <cellStyle name="Texto de Aviso 6 5" xfId="4890"/>
    <cellStyle name="Texto de Aviso 7" xfId="1949"/>
    <cellStyle name="Texto de Aviso 7 1" xfId="1950"/>
    <cellStyle name="Texto de Aviso 7 1 2" xfId="4891"/>
    <cellStyle name="Texto de Aviso 7 2" xfId="4892"/>
    <cellStyle name="Texto de Aviso 8" xfId="1951"/>
    <cellStyle name="Texto de Aviso 8 2" xfId="4893"/>
    <cellStyle name="Texto de Aviso 9" xfId="1952"/>
    <cellStyle name="Texto de Aviso 9 2" xfId="4894"/>
    <cellStyle name="Texto Explicativo 1" xfId="1954"/>
    <cellStyle name="Texto Explicativo 1 1" xfId="1955"/>
    <cellStyle name="Texto Explicativo 1 1 2" xfId="4895"/>
    <cellStyle name="Texto Explicativo 1 2" xfId="1956"/>
    <cellStyle name="Texto Explicativo 1 2 1" xfId="1957"/>
    <cellStyle name="Texto Explicativo 1 2 1 2" xfId="4896"/>
    <cellStyle name="Texto Explicativo 1 2 2" xfId="4897"/>
    <cellStyle name="Texto Explicativo 1 3" xfId="1958"/>
    <cellStyle name="Texto Explicativo 1 3 1" xfId="1959"/>
    <cellStyle name="Texto Explicativo 1 3 1 2" xfId="4898"/>
    <cellStyle name="Texto Explicativo 1 3 2" xfId="4899"/>
    <cellStyle name="Texto Explicativo 1 4" xfId="1960"/>
    <cellStyle name="Texto Explicativo 1 4 2" xfId="4900"/>
    <cellStyle name="Texto Explicativo 1 5" xfId="1961"/>
    <cellStyle name="Texto Explicativo 1 5 2" xfId="4901"/>
    <cellStyle name="Texto Explicativo 1 6" xfId="1962"/>
    <cellStyle name="Texto Explicativo 1 6 2" xfId="4902"/>
    <cellStyle name="Texto Explicativo 1 7" xfId="2406"/>
    <cellStyle name="Texto Explicativo 1 7 2" xfId="4903"/>
    <cellStyle name="Texto Explicativo 1 8" xfId="4904"/>
    <cellStyle name="Texto Explicativo 10" xfId="1963"/>
    <cellStyle name="Texto Explicativo 10 2" xfId="4905"/>
    <cellStyle name="Texto Explicativo 11" xfId="1964"/>
    <cellStyle name="Texto Explicativo 11 2" xfId="4906"/>
    <cellStyle name="Texto Explicativo 12" xfId="1953"/>
    <cellStyle name="Texto Explicativo 12 2" xfId="4907"/>
    <cellStyle name="Texto Explicativo 13" xfId="4908"/>
    <cellStyle name="Texto Explicativo 13 2" xfId="4909"/>
    <cellStyle name="Texto Explicativo 2" xfId="195"/>
    <cellStyle name="Texto Explicativo 2 1" xfId="1966"/>
    <cellStyle name="Texto Explicativo 2 1 2" xfId="4910"/>
    <cellStyle name="Texto Explicativo 2 2" xfId="1967"/>
    <cellStyle name="Texto Explicativo 2 2 1" xfId="1968"/>
    <cellStyle name="Texto Explicativo 2 2 1 2" xfId="4911"/>
    <cellStyle name="Texto Explicativo 2 2 2" xfId="4912"/>
    <cellStyle name="Texto Explicativo 2 3" xfId="1969"/>
    <cellStyle name="Texto Explicativo 2 3 1" xfId="1970"/>
    <cellStyle name="Texto Explicativo 2 3 1 2" xfId="4913"/>
    <cellStyle name="Texto Explicativo 2 3 2" xfId="4914"/>
    <cellStyle name="Texto Explicativo 2 4" xfId="1971"/>
    <cellStyle name="Texto Explicativo 2 4 2" xfId="4915"/>
    <cellStyle name="Texto Explicativo 2 5" xfId="1972"/>
    <cellStyle name="Texto Explicativo 2 5 2" xfId="4916"/>
    <cellStyle name="Texto Explicativo 2 6" xfId="1973"/>
    <cellStyle name="Texto Explicativo 2 6 2" xfId="4917"/>
    <cellStyle name="Texto Explicativo 2 7" xfId="1965"/>
    <cellStyle name="Texto Explicativo 2 7 2" xfId="4918"/>
    <cellStyle name="Texto Explicativo 2 8" xfId="2603"/>
    <cellStyle name="Texto Explicativo 2 8 2" xfId="4919"/>
    <cellStyle name="Texto Explicativo 2 9" xfId="4920"/>
    <cellStyle name="Texto Explicativo 3" xfId="1974"/>
    <cellStyle name="Texto Explicativo 3 1" xfId="1975"/>
    <cellStyle name="Texto Explicativo 3 1 2" xfId="4921"/>
    <cellStyle name="Texto Explicativo 3 2" xfId="1976"/>
    <cellStyle name="Texto Explicativo 3 2 1" xfId="1977"/>
    <cellStyle name="Texto Explicativo 3 2 1 2" xfId="4922"/>
    <cellStyle name="Texto Explicativo 3 2 2" xfId="4923"/>
    <cellStyle name="Texto Explicativo 3 3" xfId="1978"/>
    <cellStyle name="Texto Explicativo 3 3 2" xfId="4924"/>
    <cellStyle name="Texto Explicativo 3 4" xfId="1979"/>
    <cellStyle name="Texto Explicativo 3 4 2" xfId="4925"/>
    <cellStyle name="Texto Explicativo 3 5" xfId="1980"/>
    <cellStyle name="Texto Explicativo 3 5 2" xfId="4926"/>
    <cellStyle name="Texto Explicativo 3 6" xfId="4927"/>
    <cellStyle name="Texto Explicativo 4" xfId="1981"/>
    <cellStyle name="Texto Explicativo 4 1" xfId="1982"/>
    <cellStyle name="Texto Explicativo 4 1 2" xfId="4928"/>
    <cellStyle name="Texto Explicativo 4 2" xfId="1983"/>
    <cellStyle name="Texto Explicativo 4 2 1" xfId="1984"/>
    <cellStyle name="Texto Explicativo 4 2 1 2" xfId="4929"/>
    <cellStyle name="Texto Explicativo 4 2 2" xfId="4930"/>
    <cellStyle name="Texto Explicativo 4 3" xfId="1985"/>
    <cellStyle name="Texto Explicativo 4 3 2" xfId="4931"/>
    <cellStyle name="Texto Explicativo 4 4" xfId="1986"/>
    <cellStyle name="Texto Explicativo 4 4 2" xfId="4932"/>
    <cellStyle name="Texto Explicativo 4 5" xfId="1987"/>
    <cellStyle name="Texto Explicativo 4 5 2" xfId="4933"/>
    <cellStyle name="Texto Explicativo 4 6" xfId="4934"/>
    <cellStyle name="Texto Explicativo 5" xfId="1988"/>
    <cellStyle name="Texto Explicativo 5 1" xfId="1989"/>
    <cellStyle name="Texto Explicativo 5 1 2" xfId="4935"/>
    <cellStyle name="Texto Explicativo 5 2" xfId="1990"/>
    <cellStyle name="Texto Explicativo 5 2 2" xfId="4936"/>
    <cellStyle name="Texto Explicativo 5 3" xfId="1991"/>
    <cellStyle name="Texto Explicativo 5 3 2" xfId="4937"/>
    <cellStyle name="Texto Explicativo 5 4" xfId="1992"/>
    <cellStyle name="Texto Explicativo 5 4 2" xfId="4938"/>
    <cellStyle name="Texto Explicativo 5 5" xfId="4939"/>
    <cellStyle name="Texto Explicativo 6" xfId="1993"/>
    <cellStyle name="Texto Explicativo 6 1" xfId="1994"/>
    <cellStyle name="Texto Explicativo 6 1 2" xfId="4940"/>
    <cellStyle name="Texto Explicativo 6 2" xfId="1995"/>
    <cellStyle name="Texto Explicativo 6 2 2" xfId="4941"/>
    <cellStyle name="Texto Explicativo 6 3" xfId="1996"/>
    <cellStyle name="Texto Explicativo 6 3 2" xfId="4942"/>
    <cellStyle name="Texto Explicativo 6 4" xfId="1997"/>
    <cellStyle name="Texto Explicativo 6 4 2" xfId="4943"/>
    <cellStyle name="Texto Explicativo 6 5" xfId="4944"/>
    <cellStyle name="Texto Explicativo 7" xfId="1998"/>
    <cellStyle name="Texto Explicativo 7 1" xfId="1999"/>
    <cellStyle name="Texto Explicativo 7 1 2" xfId="4945"/>
    <cellStyle name="Texto Explicativo 7 2" xfId="4946"/>
    <cellStyle name="Texto Explicativo 8" xfId="2000"/>
    <cellStyle name="Texto Explicativo 8 2" xfId="4947"/>
    <cellStyle name="Texto Explicativo 9" xfId="2001"/>
    <cellStyle name="Texto Explicativo 9 2" xfId="4948"/>
    <cellStyle name="Título 1 1" xfId="197"/>
    <cellStyle name="Título 1 1 1" xfId="198"/>
    <cellStyle name="Título 1 1 1 1" xfId="199"/>
    <cellStyle name="Título 1 1 1 1 1" xfId="2006"/>
    <cellStyle name="Título 1 1 1 1 1 1" xfId="2007"/>
    <cellStyle name="Título 1 1 1 1 1 1 2" xfId="2401"/>
    <cellStyle name="Título 1 1 1 1 1 1 2 2" xfId="4949"/>
    <cellStyle name="Título 1 1 1 1 1 1 3" xfId="4950"/>
    <cellStyle name="Título 1 1 1 1 1 2" xfId="2008"/>
    <cellStyle name="Título 1 1 1 1 1 2 1" xfId="2009"/>
    <cellStyle name="Título 1 1 1 1 1 2 1 2" xfId="4951"/>
    <cellStyle name="Título 1 1 1 1 1 2 2" xfId="4952"/>
    <cellStyle name="Título 1 1 1 1 1 3" xfId="2010"/>
    <cellStyle name="Título 1 1 1 1 1 3 1" xfId="2011"/>
    <cellStyle name="Título 1 1 1 1 1 3 1 2" xfId="4953"/>
    <cellStyle name="Título 1 1 1 1 1 3 2" xfId="4954"/>
    <cellStyle name="Título 1 1 1 1 1 4" xfId="2012"/>
    <cellStyle name="Título 1 1 1 1 1 4 2" xfId="4955"/>
    <cellStyle name="Título 1 1 1 1 1 5" xfId="2013"/>
    <cellStyle name="Título 1 1 1 1 1 5 2" xfId="4956"/>
    <cellStyle name="Título 1 1 1 1 1 6" xfId="2014"/>
    <cellStyle name="Título 1 1 1 1 1 6 2" xfId="4957"/>
    <cellStyle name="Título 1 1 1 1 1 7" xfId="2015"/>
    <cellStyle name="Título 1 1 1 1 1 7 2" xfId="4958"/>
    <cellStyle name="Título 1 1 1 1 1 8" xfId="2402"/>
    <cellStyle name="Título 1 1 1 1 1 8 2" xfId="4959"/>
    <cellStyle name="Título 1 1 1 1 1 9" xfId="4960"/>
    <cellStyle name="Título 1 1 1 1 10" xfId="2016"/>
    <cellStyle name="Título 1 1 1 1 10 2" xfId="4961"/>
    <cellStyle name="Título 1 1 1 1 11" xfId="2017"/>
    <cellStyle name="Título 1 1 1 1 11 2" xfId="4962"/>
    <cellStyle name="Título 1 1 1 1 12" xfId="2005"/>
    <cellStyle name="Título 1 1 1 1 12 2" xfId="4963"/>
    <cellStyle name="Título 1 1 1 1 13" xfId="2403"/>
    <cellStyle name="Título 1 1 1 1 13 2" xfId="4964"/>
    <cellStyle name="Título 1 1 1 1 14" xfId="4965"/>
    <cellStyle name="Título 1 1 1 1 2" xfId="2018"/>
    <cellStyle name="Título 1 1 1 1 2 1" xfId="2019"/>
    <cellStyle name="Título 1 1 1 1 2 1 2" xfId="4966"/>
    <cellStyle name="Título 1 1 1 1 2 2" xfId="2020"/>
    <cellStyle name="Título 1 1 1 1 2 2 2" xfId="4967"/>
    <cellStyle name="Título 1 1 1 1 2 3" xfId="2021"/>
    <cellStyle name="Título 1 1 1 1 2 3 2" xfId="4968"/>
    <cellStyle name="Título 1 1 1 1 2 4" xfId="2022"/>
    <cellStyle name="Título 1 1 1 1 2 4 2" xfId="4969"/>
    <cellStyle name="Título 1 1 1 1 2 5" xfId="4970"/>
    <cellStyle name="Título 1 1 1 1 3" xfId="2023"/>
    <cellStyle name="Título 1 1 1 1 3 1" xfId="2024"/>
    <cellStyle name="Título 1 1 1 1 3 1 2" xfId="4971"/>
    <cellStyle name="Título 1 1 1 1 3 2" xfId="2025"/>
    <cellStyle name="Título 1 1 1 1 3 2 2" xfId="4972"/>
    <cellStyle name="Título 1 1 1 1 3 3" xfId="2026"/>
    <cellStyle name="Título 1 1 1 1 3 3 2" xfId="4973"/>
    <cellStyle name="Título 1 1 1 1 3 4" xfId="2027"/>
    <cellStyle name="Título 1 1 1 1 3 4 2" xfId="4974"/>
    <cellStyle name="Título 1 1 1 1 3 5" xfId="4975"/>
    <cellStyle name="Título 1 1 1 1 4" xfId="2028"/>
    <cellStyle name="Título 1 1 1 1 4 1" xfId="2029"/>
    <cellStyle name="Título 1 1 1 1 4 1 2" xfId="4976"/>
    <cellStyle name="Título 1 1 1 1 4 2" xfId="2030"/>
    <cellStyle name="Título 1 1 1 1 4 2 2" xfId="4977"/>
    <cellStyle name="Título 1 1 1 1 4 3" xfId="2031"/>
    <cellStyle name="Título 1 1 1 1 4 3 2" xfId="4978"/>
    <cellStyle name="Título 1 1 1 1 4 4" xfId="2032"/>
    <cellStyle name="Título 1 1 1 1 4 4 2" xfId="4979"/>
    <cellStyle name="Título 1 1 1 1 4 5" xfId="4980"/>
    <cellStyle name="Título 1 1 1 1 5" xfId="2033"/>
    <cellStyle name="Título 1 1 1 1 5 1" xfId="2034"/>
    <cellStyle name="Título 1 1 1 1 5 1 2" xfId="4981"/>
    <cellStyle name="Título 1 1 1 1 5 2" xfId="2035"/>
    <cellStyle name="Título 1 1 1 1 5 2 2" xfId="4982"/>
    <cellStyle name="Título 1 1 1 1 5 3" xfId="2036"/>
    <cellStyle name="Título 1 1 1 1 5 3 2" xfId="4983"/>
    <cellStyle name="Título 1 1 1 1 5 4" xfId="2037"/>
    <cellStyle name="Título 1 1 1 1 5 4 2" xfId="4984"/>
    <cellStyle name="Título 1 1 1 1 5 5" xfId="4985"/>
    <cellStyle name="Título 1 1 1 1 6" xfId="2038"/>
    <cellStyle name="Título 1 1 1 1 6 1" xfId="2039"/>
    <cellStyle name="Título 1 1 1 1 6 1 2" xfId="4986"/>
    <cellStyle name="Título 1 1 1 1 6 2" xfId="4987"/>
    <cellStyle name="Título 1 1 1 1 7" xfId="2040"/>
    <cellStyle name="Título 1 1 1 1 7 1" xfId="2041"/>
    <cellStyle name="Título 1 1 1 1 7 1 2" xfId="4988"/>
    <cellStyle name="Título 1 1 1 1 7 2" xfId="4989"/>
    <cellStyle name="Título 1 1 1 1 8" xfId="2042"/>
    <cellStyle name="Título 1 1 1 1 8 2" xfId="4990"/>
    <cellStyle name="Título 1 1 1 1 9" xfId="2043"/>
    <cellStyle name="Título 1 1 1 1 9 2" xfId="4991"/>
    <cellStyle name="Título 1 1 1 10" xfId="2044"/>
    <cellStyle name="Título 1 1 1 10 2" xfId="4992"/>
    <cellStyle name="Título 1 1 1 11" xfId="2045"/>
    <cellStyle name="Título 1 1 1 11 2" xfId="4993"/>
    <cellStyle name="Título 1 1 1 12" xfId="2046"/>
    <cellStyle name="Título 1 1 1 12 2" xfId="4994"/>
    <cellStyle name="Título 1 1 1 13" xfId="2004"/>
    <cellStyle name="Título 1 1 1 13 2" xfId="4995"/>
    <cellStyle name="Título 1 1 1 14" xfId="4996"/>
    <cellStyle name="Título 1 1 1 2" xfId="2047"/>
    <cellStyle name="Título 1 1 1 2 1" xfId="2048"/>
    <cellStyle name="Título 1 1 1 2 1 2" xfId="4997"/>
    <cellStyle name="Título 1 1 1 2 2" xfId="2049"/>
    <cellStyle name="Título 1 1 1 2 2 1" xfId="2050"/>
    <cellStyle name="Título 1 1 1 2 2 1 2" xfId="4998"/>
    <cellStyle name="Título 1 1 1 2 2 2" xfId="4999"/>
    <cellStyle name="Título 1 1 1 2 3" xfId="2051"/>
    <cellStyle name="Título 1 1 1 2 3 2" xfId="5000"/>
    <cellStyle name="Título 1 1 1 2 4" xfId="2052"/>
    <cellStyle name="Título 1 1 1 2 4 2" xfId="5001"/>
    <cellStyle name="Título 1 1 1 2 5" xfId="2053"/>
    <cellStyle name="Título 1 1 1 2 5 2" xfId="5002"/>
    <cellStyle name="Título 1 1 1 2 6" xfId="2400"/>
    <cellStyle name="Título 1 1 1 2 6 2" xfId="5003"/>
    <cellStyle name="Título 1 1 1 2 7" xfId="5004"/>
    <cellStyle name="Título 1 1 1 3" xfId="2054"/>
    <cellStyle name="Título 1 1 1 3 1" xfId="2055"/>
    <cellStyle name="Título 1 1 1 3 1 2" xfId="5005"/>
    <cellStyle name="Título 1 1 1 3 2" xfId="2056"/>
    <cellStyle name="Título 1 1 1 3 2 2" xfId="5006"/>
    <cellStyle name="Título 1 1 1 3 3" xfId="2057"/>
    <cellStyle name="Título 1 1 1 3 3 2" xfId="5007"/>
    <cellStyle name="Título 1 1 1 3 4" xfId="2058"/>
    <cellStyle name="Título 1 1 1 3 4 2" xfId="5008"/>
    <cellStyle name="Título 1 1 1 3 5" xfId="5009"/>
    <cellStyle name="Título 1 1 1 4" xfId="2059"/>
    <cellStyle name="Título 1 1 1 4 1" xfId="2060"/>
    <cellStyle name="Título 1 1 1 4 1 2" xfId="5010"/>
    <cellStyle name="Título 1 1 1 4 2" xfId="2061"/>
    <cellStyle name="Título 1 1 1 4 2 2" xfId="5011"/>
    <cellStyle name="Título 1 1 1 4 3" xfId="2062"/>
    <cellStyle name="Título 1 1 1 4 3 2" xfId="5012"/>
    <cellStyle name="Título 1 1 1 4 4" xfId="2063"/>
    <cellStyle name="Título 1 1 1 4 4 2" xfId="5013"/>
    <cellStyle name="Título 1 1 1 4 5" xfId="5014"/>
    <cellStyle name="Título 1 1 1 5" xfId="2064"/>
    <cellStyle name="Título 1 1 1 5 1" xfId="2065"/>
    <cellStyle name="Título 1 1 1 5 1 2" xfId="5015"/>
    <cellStyle name="Título 1 1 1 5 2" xfId="2066"/>
    <cellStyle name="Título 1 1 1 5 2 2" xfId="5016"/>
    <cellStyle name="Título 1 1 1 5 3" xfId="2067"/>
    <cellStyle name="Título 1 1 1 5 3 2" xfId="5017"/>
    <cellStyle name="Título 1 1 1 5 4" xfId="2068"/>
    <cellStyle name="Título 1 1 1 5 4 2" xfId="5018"/>
    <cellStyle name="Título 1 1 1 5 5" xfId="5019"/>
    <cellStyle name="Título 1 1 1 6" xfId="2069"/>
    <cellStyle name="Título 1 1 1 6 1" xfId="2070"/>
    <cellStyle name="Título 1 1 1 6 1 2" xfId="5020"/>
    <cellStyle name="Título 1 1 1 6 2" xfId="2071"/>
    <cellStyle name="Título 1 1 1 6 2 2" xfId="5021"/>
    <cellStyle name="Título 1 1 1 6 3" xfId="2072"/>
    <cellStyle name="Título 1 1 1 6 3 2" xfId="5022"/>
    <cellStyle name="Título 1 1 1 6 4" xfId="2073"/>
    <cellStyle name="Título 1 1 1 6 4 2" xfId="5023"/>
    <cellStyle name="Título 1 1 1 6 5" xfId="5024"/>
    <cellStyle name="Título 1 1 1 7" xfId="2074"/>
    <cellStyle name="Título 1 1 1 7 1" xfId="2075"/>
    <cellStyle name="Título 1 1 1 7 1 2" xfId="5025"/>
    <cellStyle name="Título 1 1 1 7 2" xfId="5026"/>
    <cellStyle name="Título 1 1 1 8" xfId="2076"/>
    <cellStyle name="Título 1 1 1 8 1" xfId="2077"/>
    <cellStyle name="Título 1 1 1 8 1 2" xfId="5027"/>
    <cellStyle name="Título 1 1 1 8 2" xfId="5028"/>
    <cellStyle name="Título 1 1 1 9" xfId="2078"/>
    <cellStyle name="Título 1 1 1 9 2" xfId="5029"/>
    <cellStyle name="Título 1 1 10" xfId="2079"/>
    <cellStyle name="Título 1 1 10 2" xfId="5030"/>
    <cellStyle name="Título 1 1 11" xfId="2080"/>
    <cellStyle name="Título 1 1 11 2" xfId="5031"/>
    <cellStyle name="Título 1 1 12" xfId="2081"/>
    <cellStyle name="Título 1 1 12 2" xfId="5032"/>
    <cellStyle name="Título 1 1 13" xfId="2003"/>
    <cellStyle name="Título 1 1 13 2" xfId="5033"/>
    <cellStyle name="Título 1 1 14" xfId="5034"/>
    <cellStyle name="Título 1 1 2" xfId="2082"/>
    <cellStyle name="Título 1 1 2 1" xfId="2083"/>
    <cellStyle name="Título 1 1 2 1 2" xfId="5035"/>
    <cellStyle name="Título 1 1 2 2" xfId="2084"/>
    <cellStyle name="Título 1 1 2 2 1" xfId="2085"/>
    <cellStyle name="Título 1 1 2 2 1 2" xfId="5036"/>
    <cellStyle name="Título 1 1 2 2 2" xfId="5037"/>
    <cellStyle name="Título 1 1 2 3" xfId="2086"/>
    <cellStyle name="Título 1 1 2 3 2" xfId="5038"/>
    <cellStyle name="Título 1 1 2 4" xfId="2087"/>
    <cellStyle name="Título 1 1 2 4 2" xfId="5039"/>
    <cellStyle name="Título 1 1 2 5" xfId="2088"/>
    <cellStyle name="Título 1 1 2 5 2" xfId="5040"/>
    <cellStyle name="Título 1 1 2 6" xfId="2399"/>
    <cellStyle name="Título 1 1 2 6 2" xfId="5041"/>
    <cellStyle name="Título 1 1 2 7" xfId="5042"/>
    <cellStyle name="Título 1 1 3" xfId="2089"/>
    <cellStyle name="Título 1 1 3 1" xfId="2090"/>
    <cellStyle name="Título 1 1 3 1 2" xfId="5043"/>
    <cellStyle name="Título 1 1 3 2" xfId="2091"/>
    <cellStyle name="Título 1 1 3 2 2" xfId="5044"/>
    <cellStyle name="Título 1 1 3 3" xfId="2092"/>
    <cellStyle name="Título 1 1 3 3 2" xfId="5045"/>
    <cellStyle name="Título 1 1 3 4" xfId="2093"/>
    <cellStyle name="Título 1 1 3 4 2" xfId="5046"/>
    <cellStyle name="Título 1 1 3 5" xfId="2604"/>
    <cellStyle name="Título 1 1 3 5 2" xfId="5047"/>
    <cellStyle name="Título 1 1 3 6" xfId="5048"/>
    <cellStyle name="Título 1 1 4" xfId="2094"/>
    <cellStyle name="Título 1 1 4 1" xfId="2095"/>
    <cellStyle name="Título 1 1 4 1 2" xfId="5049"/>
    <cellStyle name="Título 1 1 4 2" xfId="2096"/>
    <cellStyle name="Título 1 1 4 2 2" xfId="5050"/>
    <cellStyle name="Título 1 1 4 3" xfId="2097"/>
    <cellStyle name="Título 1 1 4 3 2" xfId="5051"/>
    <cellStyle name="Título 1 1 4 4" xfId="2098"/>
    <cellStyle name="Título 1 1 4 4 2" xfId="5052"/>
    <cellStyle name="Título 1 1 4 5" xfId="5053"/>
    <cellStyle name="Título 1 1 5" xfId="2099"/>
    <cellStyle name="Título 1 1 5 1" xfId="2100"/>
    <cellStyle name="Título 1 1 5 1 2" xfId="5054"/>
    <cellStyle name="Título 1 1 5 2" xfId="2101"/>
    <cellStyle name="Título 1 1 5 2 2" xfId="5055"/>
    <cellStyle name="Título 1 1 5 3" xfId="2102"/>
    <cellStyle name="Título 1 1 5 3 2" xfId="5056"/>
    <cellStyle name="Título 1 1 5 4" xfId="2103"/>
    <cellStyle name="Título 1 1 5 4 2" xfId="5057"/>
    <cellStyle name="Título 1 1 5 5" xfId="5058"/>
    <cellStyle name="Título 1 1 6" xfId="2104"/>
    <cellStyle name="Título 1 1 6 1" xfId="2105"/>
    <cellStyle name="Título 1 1 6 1 2" xfId="5059"/>
    <cellStyle name="Título 1 1 6 2" xfId="2106"/>
    <cellStyle name="Título 1 1 6 2 2" xfId="5060"/>
    <cellStyle name="Título 1 1 6 3" xfId="2107"/>
    <cellStyle name="Título 1 1 6 3 2" xfId="5061"/>
    <cellStyle name="Título 1 1 6 4" xfId="2108"/>
    <cellStyle name="Título 1 1 6 4 2" xfId="5062"/>
    <cellStyle name="Título 1 1 6 5" xfId="5063"/>
    <cellStyle name="Título 1 1 7" xfId="2109"/>
    <cellStyle name="Título 1 1 7 1" xfId="2110"/>
    <cellStyle name="Título 1 1 7 1 2" xfId="5064"/>
    <cellStyle name="Título 1 1 7 2" xfId="5065"/>
    <cellStyle name="Título 1 1 8" xfId="2111"/>
    <cellStyle name="Título 1 1 8 1" xfId="2112"/>
    <cellStyle name="Título 1 1 8 1 2" xfId="5066"/>
    <cellStyle name="Título 1 1 8 2" xfId="5067"/>
    <cellStyle name="Título 1 1 9" xfId="2113"/>
    <cellStyle name="Título 1 1 9 2" xfId="5068"/>
    <cellStyle name="Título 1 10" xfId="2114"/>
    <cellStyle name="Título 1 10 2" xfId="5069"/>
    <cellStyle name="Título 1 11" xfId="2115"/>
    <cellStyle name="Título 1 11 2" xfId="5070"/>
    <cellStyle name="Título 1 12" xfId="2116"/>
    <cellStyle name="Título 1 12 2" xfId="5071"/>
    <cellStyle name="Título 1 13" xfId="2002"/>
    <cellStyle name="Título 1 13 2" xfId="5072"/>
    <cellStyle name="Título 1 14" xfId="2405"/>
    <cellStyle name="Título 1 14 2" xfId="5073"/>
    <cellStyle name="Título 1 2" xfId="196"/>
    <cellStyle name="Título 1 2 1" xfId="2118"/>
    <cellStyle name="Título 1 2 1 2" xfId="5074"/>
    <cellStyle name="Título 1 2 2" xfId="2119"/>
    <cellStyle name="Título 1 2 2 1" xfId="2120"/>
    <cellStyle name="Título 1 2 2 1 2" xfId="5075"/>
    <cellStyle name="Título 1 2 2 2" xfId="5076"/>
    <cellStyle name="Título 1 2 3" xfId="2121"/>
    <cellStyle name="Título 1 2 3 1" xfId="2122"/>
    <cellStyle name="Título 1 2 3 1 2" xfId="5077"/>
    <cellStyle name="Título 1 2 3 2" xfId="5078"/>
    <cellStyle name="Título 1 2 4" xfId="2123"/>
    <cellStyle name="Título 1 2 4 2" xfId="5079"/>
    <cellStyle name="Título 1 2 5" xfId="2124"/>
    <cellStyle name="Título 1 2 5 2" xfId="5080"/>
    <cellStyle name="Título 1 2 6" xfId="2125"/>
    <cellStyle name="Título 1 2 6 2" xfId="5081"/>
    <cellStyle name="Título 1 2 7" xfId="2117"/>
    <cellStyle name="Título 1 2 7 2" xfId="5082"/>
    <cellStyle name="Título 1 2 8" xfId="5083"/>
    <cellStyle name="Título 1 3" xfId="2126"/>
    <cellStyle name="Título 1 3 1" xfId="2127"/>
    <cellStyle name="Título 1 3 1 2" xfId="5084"/>
    <cellStyle name="Título 1 3 2" xfId="2128"/>
    <cellStyle name="Título 1 3 2 1" xfId="2129"/>
    <cellStyle name="Título 1 3 2 1 2" xfId="5085"/>
    <cellStyle name="Título 1 3 2 2" xfId="5086"/>
    <cellStyle name="Título 1 3 3" xfId="2130"/>
    <cellStyle name="Título 1 3 3 2" xfId="5087"/>
    <cellStyle name="Título 1 3 4" xfId="2131"/>
    <cellStyle name="Título 1 3 4 2" xfId="5088"/>
    <cellStyle name="Título 1 3 5" xfId="2132"/>
    <cellStyle name="Título 1 3 5 2" xfId="5089"/>
    <cellStyle name="Título 1 3 6" xfId="2605"/>
    <cellStyle name="Título 1 3 6 2" xfId="5090"/>
    <cellStyle name="Título 1 3 7" xfId="5091"/>
    <cellStyle name="Título 1 4" xfId="2133"/>
    <cellStyle name="Título 1 4 1" xfId="2134"/>
    <cellStyle name="Título 1 4 1 2" xfId="5092"/>
    <cellStyle name="Título 1 4 2" xfId="2135"/>
    <cellStyle name="Título 1 4 2 1" xfId="2136"/>
    <cellStyle name="Título 1 4 2 1 2" xfId="5093"/>
    <cellStyle name="Título 1 4 2 2" xfId="5094"/>
    <cellStyle name="Título 1 4 3" xfId="2137"/>
    <cellStyle name="Título 1 4 3 2" xfId="5095"/>
    <cellStyle name="Título 1 4 4" xfId="2138"/>
    <cellStyle name="Título 1 4 4 2" xfId="5096"/>
    <cellStyle name="Título 1 4 5" xfId="2139"/>
    <cellStyle name="Título 1 4 5 2" xfId="5097"/>
    <cellStyle name="Título 1 4 6" xfId="5098"/>
    <cellStyle name="Título 1 5" xfId="2140"/>
    <cellStyle name="Título 1 5 1" xfId="2141"/>
    <cellStyle name="Título 1 5 1 2" xfId="5099"/>
    <cellStyle name="Título 1 5 2" xfId="2142"/>
    <cellStyle name="Título 1 5 2 1" xfId="2143"/>
    <cellStyle name="Título 1 5 2 1 2" xfId="5100"/>
    <cellStyle name="Título 1 5 2 2" xfId="5101"/>
    <cellStyle name="Título 1 5 3" xfId="2144"/>
    <cellStyle name="Título 1 5 3 2" xfId="5102"/>
    <cellStyle name="Título 1 5 4" xfId="2145"/>
    <cellStyle name="Título 1 5 4 2" xfId="5103"/>
    <cellStyle name="Título 1 5 5" xfId="2146"/>
    <cellStyle name="Título 1 5 5 2" xfId="5104"/>
    <cellStyle name="Título 1 5 6" xfId="5105"/>
    <cellStyle name="Título 1 6" xfId="2147"/>
    <cellStyle name="Título 1 6 1" xfId="2148"/>
    <cellStyle name="Título 1 6 1 2" xfId="5106"/>
    <cellStyle name="Título 1 6 2" xfId="2149"/>
    <cellStyle name="Título 1 6 2 2" xfId="5107"/>
    <cellStyle name="Título 1 6 3" xfId="2150"/>
    <cellStyle name="Título 1 6 3 2" xfId="5108"/>
    <cellStyle name="Título 1 6 4" xfId="2151"/>
    <cellStyle name="Título 1 6 4 2" xfId="5109"/>
    <cellStyle name="Título 1 6 5" xfId="5110"/>
    <cellStyle name="Título 1 7" xfId="2152"/>
    <cellStyle name="Título 1 7 1" xfId="2153"/>
    <cellStyle name="Título 1 7 1 2" xfId="5111"/>
    <cellStyle name="Título 1 7 2" xfId="2154"/>
    <cellStyle name="Título 1 7 2 2" xfId="5112"/>
    <cellStyle name="Título 1 7 3" xfId="2155"/>
    <cellStyle name="Título 1 7 3 2" xfId="5113"/>
    <cellStyle name="Título 1 7 4" xfId="2156"/>
    <cellStyle name="Título 1 7 4 2" xfId="5114"/>
    <cellStyle name="Título 1 7 5" xfId="5115"/>
    <cellStyle name="Título 1 8" xfId="2157"/>
    <cellStyle name="Título 1 8 1" xfId="2158"/>
    <cellStyle name="Título 1 8 1 2" xfId="5116"/>
    <cellStyle name="Título 1 8 2" xfId="5117"/>
    <cellStyle name="Título 1 9" xfId="2159"/>
    <cellStyle name="Título 1 9 2" xfId="5118"/>
    <cellStyle name="Título 10" xfId="2160"/>
    <cellStyle name="Título 10 2" xfId="5119"/>
    <cellStyle name="Título 11" xfId="2161"/>
    <cellStyle name="Título 11 2" xfId="5120"/>
    <cellStyle name="Título 12" xfId="2162"/>
    <cellStyle name="Título 12 2" xfId="5121"/>
    <cellStyle name="Título 2 1" xfId="2164"/>
    <cellStyle name="Título 2 1 1" xfId="2165"/>
    <cellStyle name="Título 2 1 1 2" xfId="5122"/>
    <cellStyle name="Título 2 1 2" xfId="2166"/>
    <cellStyle name="Título 2 1 2 1" xfId="2167"/>
    <cellStyle name="Título 2 1 2 1 2" xfId="5123"/>
    <cellStyle name="Título 2 1 2 2" xfId="5124"/>
    <cellStyle name="Título 2 1 3" xfId="2168"/>
    <cellStyle name="Título 2 1 3 1" xfId="2169"/>
    <cellStyle name="Título 2 1 3 1 2" xfId="5125"/>
    <cellStyle name="Título 2 1 3 2" xfId="5126"/>
    <cellStyle name="Título 2 1 4" xfId="2170"/>
    <cellStyle name="Título 2 1 4 2" xfId="5127"/>
    <cellStyle name="Título 2 1 5" xfId="2171"/>
    <cellStyle name="Título 2 1 5 2" xfId="5128"/>
    <cellStyle name="Título 2 1 6" xfId="2172"/>
    <cellStyle name="Título 2 1 6 2" xfId="5129"/>
    <cellStyle name="Título 2 1 7" xfId="2398"/>
    <cellStyle name="Título 2 1 7 2" xfId="5130"/>
    <cellStyle name="Título 2 1 8" xfId="5131"/>
    <cellStyle name="Título 2 10" xfId="2173"/>
    <cellStyle name="Título 2 10 2" xfId="5132"/>
    <cellStyle name="Título 2 11" xfId="2174"/>
    <cellStyle name="Título 2 11 2" xfId="5133"/>
    <cellStyle name="Título 2 12" xfId="2163"/>
    <cellStyle name="Título 2 12 2" xfId="5134"/>
    <cellStyle name="Título 2 2" xfId="200"/>
    <cellStyle name="Título 2 2 1" xfId="2176"/>
    <cellStyle name="Título 2 2 1 2" xfId="5135"/>
    <cellStyle name="Título 2 2 2" xfId="2177"/>
    <cellStyle name="Título 2 2 2 1" xfId="2178"/>
    <cellStyle name="Título 2 2 2 1 2" xfId="5136"/>
    <cellStyle name="Título 2 2 2 2" xfId="5137"/>
    <cellStyle name="Título 2 2 3" xfId="2179"/>
    <cellStyle name="Título 2 2 3 1" xfId="2180"/>
    <cellStyle name="Título 2 2 3 1 2" xfId="5138"/>
    <cellStyle name="Título 2 2 3 2" xfId="5139"/>
    <cellStyle name="Título 2 2 4" xfId="2181"/>
    <cellStyle name="Título 2 2 4 2" xfId="5140"/>
    <cellStyle name="Título 2 2 5" xfId="2182"/>
    <cellStyle name="Título 2 2 5 2" xfId="5141"/>
    <cellStyle name="Título 2 2 6" xfId="2183"/>
    <cellStyle name="Título 2 2 6 2" xfId="5142"/>
    <cellStyle name="Título 2 2 7" xfId="2175"/>
    <cellStyle name="Título 2 2 7 2" xfId="5143"/>
    <cellStyle name="Título 2 2 8" xfId="2606"/>
    <cellStyle name="Título 2 2 8 2" xfId="5144"/>
    <cellStyle name="Título 2 2 9" xfId="5145"/>
    <cellStyle name="Título 2 3" xfId="2184"/>
    <cellStyle name="Título 2 3 1" xfId="2185"/>
    <cellStyle name="Título 2 3 1 2" xfId="5146"/>
    <cellStyle name="Título 2 3 2" xfId="2186"/>
    <cellStyle name="Título 2 3 2 1" xfId="2187"/>
    <cellStyle name="Título 2 3 2 1 2" xfId="5147"/>
    <cellStyle name="Título 2 3 2 2" xfId="5148"/>
    <cellStyle name="Título 2 3 3" xfId="2188"/>
    <cellStyle name="Título 2 3 3 2" xfId="5149"/>
    <cellStyle name="Título 2 3 4" xfId="2189"/>
    <cellStyle name="Título 2 3 4 2" xfId="5150"/>
    <cellStyle name="Título 2 3 5" xfId="2190"/>
    <cellStyle name="Título 2 3 5 2" xfId="5151"/>
    <cellStyle name="Título 2 3 6" xfId="5152"/>
    <cellStyle name="Título 2 4" xfId="2191"/>
    <cellStyle name="Título 2 4 1" xfId="2192"/>
    <cellStyle name="Título 2 4 1 2" xfId="5153"/>
    <cellStyle name="Título 2 4 2" xfId="2193"/>
    <cellStyle name="Título 2 4 2 1" xfId="2194"/>
    <cellStyle name="Título 2 4 2 1 2" xfId="5154"/>
    <cellStyle name="Título 2 4 2 2" xfId="5155"/>
    <cellStyle name="Título 2 4 3" xfId="2195"/>
    <cellStyle name="Título 2 4 3 2" xfId="5156"/>
    <cellStyle name="Título 2 4 4" xfId="2196"/>
    <cellStyle name="Título 2 4 4 2" xfId="5157"/>
    <cellStyle name="Título 2 4 5" xfId="2197"/>
    <cellStyle name="Título 2 4 5 2" xfId="5158"/>
    <cellStyle name="Título 2 4 6" xfId="5159"/>
    <cellStyle name="Título 2 5" xfId="2198"/>
    <cellStyle name="Título 2 5 1" xfId="2199"/>
    <cellStyle name="Título 2 5 1 2" xfId="5160"/>
    <cellStyle name="Título 2 5 2" xfId="2200"/>
    <cellStyle name="Título 2 5 2 2" xfId="5161"/>
    <cellStyle name="Título 2 5 3" xfId="2201"/>
    <cellStyle name="Título 2 5 3 2" xfId="5162"/>
    <cellStyle name="Título 2 5 4" xfId="2202"/>
    <cellStyle name="Título 2 5 4 2" xfId="5163"/>
    <cellStyle name="Título 2 5 5" xfId="5164"/>
    <cellStyle name="Título 2 6" xfId="2203"/>
    <cellStyle name="Título 2 6 1" xfId="2204"/>
    <cellStyle name="Título 2 6 1 2" xfId="5165"/>
    <cellStyle name="Título 2 6 2" xfId="2205"/>
    <cellStyle name="Título 2 6 2 2" xfId="5166"/>
    <cellStyle name="Título 2 6 3" xfId="2206"/>
    <cellStyle name="Título 2 6 3 2" xfId="5167"/>
    <cellStyle name="Título 2 6 4" xfId="2207"/>
    <cellStyle name="Título 2 6 4 2" xfId="5168"/>
    <cellStyle name="Título 2 6 5" xfId="5169"/>
    <cellStyle name="Título 2 7" xfId="2208"/>
    <cellStyle name="Título 2 7 1" xfId="2209"/>
    <cellStyle name="Título 2 7 1 2" xfId="5170"/>
    <cellStyle name="Título 2 7 2" xfId="5171"/>
    <cellStyle name="Título 2 8" xfId="2210"/>
    <cellStyle name="Título 2 8 2" xfId="5172"/>
    <cellStyle name="Título 2 9" xfId="2211"/>
    <cellStyle name="Título 2 9 2" xfId="5173"/>
    <cellStyle name="Título 3 1" xfId="2213"/>
    <cellStyle name="Título 3 1 1" xfId="2214"/>
    <cellStyle name="Título 3 1 1 2" xfId="5174"/>
    <cellStyle name="Título 3 1 2" xfId="2215"/>
    <cellStyle name="Título 3 1 2 1" xfId="2216"/>
    <cellStyle name="Título 3 1 2 1 2" xfId="5175"/>
    <cellStyle name="Título 3 1 2 2" xfId="5176"/>
    <cellStyle name="Título 3 1 3" xfId="2217"/>
    <cellStyle name="Título 3 1 3 1" xfId="2218"/>
    <cellStyle name="Título 3 1 3 1 2" xfId="5177"/>
    <cellStyle name="Título 3 1 3 2" xfId="5178"/>
    <cellStyle name="Título 3 1 4" xfId="2219"/>
    <cellStyle name="Título 3 1 4 2" xfId="5179"/>
    <cellStyle name="Título 3 1 5" xfId="2220"/>
    <cellStyle name="Título 3 1 5 2" xfId="5180"/>
    <cellStyle name="Título 3 1 6" xfId="2221"/>
    <cellStyle name="Título 3 1 6 2" xfId="5181"/>
    <cellStyle name="Título 3 1 7" xfId="2397"/>
    <cellStyle name="Título 3 1 7 2" xfId="5182"/>
    <cellStyle name="Título 3 1 8" xfId="5183"/>
    <cellStyle name="Título 3 10" xfId="2222"/>
    <cellStyle name="Título 3 10 2" xfId="5184"/>
    <cellStyle name="Título 3 11" xfId="2223"/>
    <cellStyle name="Título 3 11 2" xfId="5185"/>
    <cellStyle name="Título 3 12" xfId="2212"/>
    <cellStyle name="Título 3 12 2" xfId="5186"/>
    <cellStyle name="Título 3 2" xfId="201"/>
    <cellStyle name="Título 3 2 1" xfId="2225"/>
    <cellStyle name="Título 3 2 1 2" xfId="5187"/>
    <cellStyle name="Título 3 2 2" xfId="2226"/>
    <cellStyle name="Título 3 2 2 1" xfId="2227"/>
    <cellStyle name="Título 3 2 2 1 2" xfId="5188"/>
    <cellStyle name="Título 3 2 2 2" xfId="5189"/>
    <cellStyle name="Título 3 2 3" xfId="2228"/>
    <cellStyle name="Título 3 2 3 1" xfId="2229"/>
    <cellStyle name="Título 3 2 3 1 2" xfId="5190"/>
    <cellStyle name="Título 3 2 3 2" xfId="5191"/>
    <cellStyle name="Título 3 2 4" xfId="2230"/>
    <cellStyle name="Título 3 2 4 2" xfId="5192"/>
    <cellStyle name="Título 3 2 5" xfId="2231"/>
    <cellStyle name="Título 3 2 5 2" xfId="5193"/>
    <cellStyle name="Título 3 2 6" xfId="2232"/>
    <cellStyle name="Título 3 2 6 2" xfId="5194"/>
    <cellStyle name="Título 3 2 7" xfId="2224"/>
    <cellStyle name="Título 3 2 7 2" xfId="5195"/>
    <cellStyle name="Título 3 2 8" xfId="2607"/>
    <cellStyle name="Título 3 2 8 2" xfId="5196"/>
    <cellStyle name="Título 3 2 9" xfId="5197"/>
    <cellStyle name="Título 3 3" xfId="2233"/>
    <cellStyle name="Título 3 3 1" xfId="2234"/>
    <cellStyle name="Título 3 3 1 2" xfId="5198"/>
    <cellStyle name="Título 3 3 2" xfId="2235"/>
    <cellStyle name="Título 3 3 2 1" xfId="2236"/>
    <cellStyle name="Título 3 3 2 1 2" xfId="5199"/>
    <cellStyle name="Título 3 3 2 2" xfId="5200"/>
    <cellStyle name="Título 3 3 3" xfId="2237"/>
    <cellStyle name="Título 3 3 3 2" xfId="5201"/>
    <cellStyle name="Título 3 3 4" xfId="2238"/>
    <cellStyle name="Título 3 3 4 2" xfId="5202"/>
    <cellStyle name="Título 3 3 5" xfId="2239"/>
    <cellStyle name="Título 3 3 5 2" xfId="5203"/>
    <cellStyle name="Título 3 3 6" xfId="5204"/>
    <cellStyle name="Título 3 4" xfId="2240"/>
    <cellStyle name="Título 3 4 1" xfId="2241"/>
    <cellStyle name="Título 3 4 1 2" xfId="5205"/>
    <cellStyle name="Título 3 4 2" xfId="2242"/>
    <cellStyle name="Título 3 4 2 1" xfId="2243"/>
    <cellStyle name="Título 3 4 2 1 2" xfId="5206"/>
    <cellStyle name="Título 3 4 2 2" xfId="5207"/>
    <cellStyle name="Título 3 4 3" xfId="2244"/>
    <cellStyle name="Título 3 4 3 2" xfId="5208"/>
    <cellStyle name="Título 3 4 4" xfId="2245"/>
    <cellStyle name="Título 3 4 4 2" xfId="5209"/>
    <cellStyle name="Título 3 4 5" xfId="2246"/>
    <cellStyle name="Título 3 4 5 2" xfId="5210"/>
    <cellStyle name="Título 3 4 6" xfId="5211"/>
    <cellStyle name="Título 3 5" xfId="2247"/>
    <cellStyle name="Título 3 5 1" xfId="2248"/>
    <cellStyle name="Título 3 5 1 2" xfId="5212"/>
    <cellStyle name="Título 3 5 2" xfId="2249"/>
    <cellStyle name="Título 3 5 2 2" xfId="5213"/>
    <cellStyle name="Título 3 5 3" xfId="2250"/>
    <cellStyle name="Título 3 5 3 2" xfId="5214"/>
    <cellStyle name="Título 3 5 4" xfId="2251"/>
    <cellStyle name="Título 3 5 4 2" xfId="5215"/>
    <cellStyle name="Título 3 5 5" xfId="5216"/>
    <cellStyle name="Título 3 6" xfId="2252"/>
    <cellStyle name="Título 3 6 1" xfId="2253"/>
    <cellStyle name="Título 3 6 1 2" xfId="5217"/>
    <cellStyle name="Título 3 6 2" xfId="2254"/>
    <cellStyle name="Título 3 6 2 2" xfId="5218"/>
    <cellStyle name="Título 3 6 3" xfId="2255"/>
    <cellStyle name="Título 3 6 3 2" xfId="5219"/>
    <cellStyle name="Título 3 6 4" xfId="2256"/>
    <cellStyle name="Título 3 6 4 2" xfId="5220"/>
    <cellStyle name="Título 3 6 5" xfId="5221"/>
    <cellStyle name="Título 3 7" xfId="2257"/>
    <cellStyle name="Título 3 7 1" xfId="2258"/>
    <cellStyle name="Título 3 7 1 2" xfId="5222"/>
    <cellStyle name="Título 3 7 2" xfId="5223"/>
    <cellStyle name="Título 3 8" xfId="2259"/>
    <cellStyle name="Título 3 8 2" xfId="5224"/>
    <cellStyle name="Título 3 9" xfId="2260"/>
    <cellStyle name="Título 3 9 2" xfId="5225"/>
    <cellStyle name="Título 4 1" xfId="2262"/>
    <cellStyle name="Título 4 1 1" xfId="2263"/>
    <cellStyle name="Título 4 1 1 2" xfId="5226"/>
    <cellStyle name="Título 4 1 2" xfId="2264"/>
    <cellStyle name="Título 4 1 2 1" xfId="2265"/>
    <cellStyle name="Título 4 1 2 1 2" xfId="5227"/>
    <cellStyle name="Título 4 1 2 2" xfId="5228"/>
    <cellStyle name="Título 4 1 3" xfId="2266"/>
    <cellStyle name="Título 4 1 3 1" xfId="2267"/>
    <cellStyle name="Título 4 1 3 1 2" xfId="5229"/>
    <cellStyle name="Título 4 1 3 2" xfId="5230"/>
    <cellStyle name="Título 4 1 4" xfId="2268"/>
    <cellStyle name="Título 4 1 4 2" xfId="5231"/>
    <cellStyle name="Título 4 1 5" xfId="2269"/>
    <cellStyle name="Título 4 1 5 2" xfId="5232"/>
    <cellStyle name="Título 4 1 6" xfId="2270"/>
    <cellStyle name="Título 4 1 6 2" xfId="5233"/>
    <cellStyle name="Título 4 1 7" xfId="2396"/>
    <cellStyle name="Título 4 1 7 2" xfId="5234"/>
    <cellStyle name="Título 4 1 8" xfId="5235"/>
    <cellStyle name="Título 4 10" xfId="2271"/>
    <cellStyle name="Título 4 10 2" xfId="5236"/>
    <cellStyle name="Título 4 11" xfId="2272"/>
    <cellStyle name="Título 4 11 2" xfId="5237"/>
    <cellStyle name="Título 4 12" xfId="2261"/>
    <cellStyle name="Título 4 12 2" xfId="5238"/>
    <cellStyle name="Título 4 2" xfId="202"/>
    <cellStyle name="Título 4 2 1" xfId="2274"/>
    <cellStyle name="Título 4 2 1 2" xfId="5239"/>
    <cellStyle name="Título 4 2 2" xfId="2275"/>
    <cellStyle name="Título 4 2 2 1" xfId="2276"/>
    <cellStyle name="Título 4 2 2 1 2" xfId="5240"/>
    <cellStyle name="Título 4 2 2 2" xfId="5241"/>
    <cellStyle name="Título 4 2 3" xfId="2277"/>
    <cellStyle name="Título 4 2 3 1" xfId="2278"/>
    <cellStyle name="Título 4 2 3 1 2" xfId="5242"/>
    <cellStyle name="Título 4 2 3 2" xfId="5243"/>
    <cellStyle name="Título 4 2 4" xfId="2279"/>
    <cellStyle name="Título 4 2 4 2" xfId="5244"/>
    <cellStyle name="Título 4 2 5" xfId="2280"/>
    <cellStyle name="Título 4 2 5 2" xfId="5245"/>
    <cellStyle name="Título 4 2 6" xfId="2281"/>
    <cellStyle name="Título 4 2 6 2" xfId="5246"/>
    <cellStyle name="Título 4 2 7" xfId="2273"/>
    <cellStyle name="Título 4 2 7 2" xfId="5247"/>
    <cellStyle name="Título 4 2 8" xfId="2608"/>
    <cellStyle name="Título 4 2 8 2" xfId="5248"/>
    <cellStyle name="Título 4 2 9" xfId="5249"/>
    <cellStyle name="Título 4 3" xfId="2282"/>
    <cellStyle name="Título 4 3 1" xfId="2283"/>
    <cellStyle name="Título 4 3 1 2" xfId="5250"/>
    <cellStyle name="Título 4 3 2" xfId="2284"/>
    <cellStyle name="Título 4 3 2 1" xfId="2285"/>
    <cellStyle name="Título 4 3 2 1 2" xfId="5251"/>
    <cellStyle name="Título 4 3 2 2" xfId="5252"/>
    <cellStyle name="Título 4 3 3" xfId="2286"/>
    <cellStyle name="Título 4 3 3 2" xfId="5253"/>
    <cellStyle name="Título 4 3 4" xfId="2287"/>
    <cellStyle name="Título 4 3 4 2" xfId="5254"/>
    <cellStyle name="Título 4 3 5" xfId="2288"/>
    <cellStyle name="Título 4 3 5 2" xfId="5255"/>
    <cellStyle name="Título 4 3 6" xfId="5256"/>
    <cellStyle name="Título 4 4" xfId="2289"/>
    <cellStyle name="Título 4 4 1" xfId="2290"/>
    <cellStyle name="Título 4 4 1 2" xfId="5257"/>
    <cellStyle name="Título 4 4 2" xfId="2291"/>
    <cellStyle name="Título 4 4 2 1" xfId="2292"/>
    <cellStyle name="Título 4 4 2 1 2" xfId="5258"/>
    <cellStyle name="Título 4 4 2 2" xfId="5259"/>
    <cellStyle name="Título 4 4 3" xfId="2293"/>
    <cellStyle name="Título 4 4 3 2" xfId="5260"/>
    <cellStyle name="Título 4 4 4" xfId="2294"/>
    <cellStyle name="Título 4 4 4 2" xfId="5261"/>
    <cellStyle name="Título 4 4 5" xfId="2295"/>
    <cellStyle name="Título 4 4 5 2" xfId="5262"/>
    <cellStyle name="Título 4 4 6" xfId="5263"/>
    <cellStyle name="Título 4 5" xfId="2296"/>
    <cellStyle name="Título 4 5 1" xfId="2297"/>
    <cellStyle name="Título 4 5 1 2" xfId="5264"/>
    <cellStyle name="Título 4 5 2" xfId="2298"/>
    <cellStyle name="Título 4 5 2 2" xfId="5265"/>
    <cellStyle name="Título 4 5 3" xfId="2299"/>
    <cellStyle name="Título 4 5 3 2" xfId="5266"/>
    <cellStyle name="Título 4 5 4" xfId="2300"/>
    <cellStyle name="Título 4 5 4 2" xfId="5267"/>
    <cellStyle name="Título 4 5 5" xfId="5268"/>
    <cellStyle name="Título 4 6" xfId="2301"/>
    <cellStyle name="Título 4 6 1" xfId="2302"/>
    <cellStyle name="Título 4 6 1 2" xfId="5269"/>
    <cellStyle name="Título 4 6 2" xfId="2303"/>
    <cellStyle name="Título 4 6 2 2" xfId="5270"/>
    <cellStyle name="Título 4 6 3" xfId="2304"/>
    <cellStyle name="Título 4 6 3 2" xfId="5271"/>
    <cellStyle name="Título 4 6 4" xfId="2305"/>
    <cellStyle name="Título 4 6 4 2" xfId="5272"/>
    <cellStyle name="Título 4 6 5" xfId="5273"/>
    <cellStyle name="Título 4 7" xfId="2306"/>
    <cellStyle name="Título 4 7 1" xfId="2307"/>
    <cellStyle name="Título 4 7 1 2" xfId="5274"/>
    <cellStyle name="Título 4 7 2" xfId="5275"/>
    <cellStyle name="Título 4 8" xfId="2308"/>
    <cellStyle name="Título 4 8 2" xfId="5276"/>
    <cellStyle name="Título 4 9" xfId="2309"/>
    <cellStyle name="Título 4 9 2" xfId="5277"/>
    <cellStyle name="Título 5" xfId="2310"/>
    <cellStyle name="Título 5 1" xfId="2311"/>
    <cellStyle name="Título 5 1 2" xfId="5278"/>
    <cellStyle name="Título 5 2" xfId="2312"/>
    <cellStyle name="Título 5 2 1" xfId="2313"/>
    <cellStyle name="Título 5 2 1 2" xfId="5279"/>
    <cellStyle name="Título 5 2 2" xfId="5280"/>
    <cellStyle name="Título 5 3" xfId="2314"/>
    <cellStyle name="Título 5 3 2" xfId="5281"/>
    <cellStyle name="Título 5 4" xfId="2315"/>
    <cellStyle name="Título 5 4 2" xfId="5282"/>
    <cellStyle name="Título 5 5" xfId="2316"/>
    <cellStyle name="Título 5 5 2" xfId="5283"/>
    <cellStyle name="Título 5 6" xfId="5284"/>
    <cellStyle name="Título 6" xfId="2317"/>
    <cellStyle name="Título 6 1" xfId="2318"/>
    <cellStyle name="Título 6 1 2" xfId="5285"/>
    <cellStyle name="Título 6 2" xfId="2319"/>
    <cellStyle name="Título 6 2 1" xfId="2320"/>
    <cellStyle name="Título 6 2 1 2" xfId="5286"/>
    <cellStyle name="Título 6 2 2" xfId="5287"/>
    <cellStyle name="Título 6 3" xfId="2321"/>
    <cellStyle name="Título 6 3 2" xfId="5288"/>
    <cellStyle name="Título 6 4" xfId="2322"/>
    <cellStyle name="Título 6 4 2" xfId="5289"/>
    <cellStyle name="Título 6 5" xfId="2323"/>
    <cellStyle name="Título 6 5 2" xfId="5290"/>
    <cellStyle name="Título 6 6" xfId="5291"/>
    <cellStyle name="Título 7" xfId="2324"/>
    <cellStyle name="Título 7 1" xfId="2325"/>
    <cellStyle name="Título 7 1 2" xfId="5292"/>
    <cellStyle name="Título 7 2" xfId="2326"/>
    <cellStyle name="Título 7 2 1" xfId="2327"/>
    <cellStyle name="Título 7 2 1 2" xfId="5293"/>
    <cellStyle name="Título 7 2 2" xfId="5294"/>
    <cellStyle name="Título 7 3" xfId="2328"/>
    <cellStyle name="Título 7 3 2" xfId="5295"/>
    <cellStyle name="Título 7 4" xfId="2329"/>
    <cellStyle name="Título 7 4 2" xfId="5296"/>
    <cellStyle name="Título 7 5" xfId="2330"/>
    <cellStyle name="Título 7 5 2" xfId="5297"/>
    <cellStyle name="Título 7 6" xfId="5298"/>
    <cellStyle name="Título 8" xfId="2331"/>
    <cellStyle name="Título 8 1" xfId="2332"/>
    <cellStyle name="Título 8 1 2" xfId="5299"/>
    <cellStyle name="Título 8 2" xfId="2333"/>
    <cellStyle name="Título 8 2 2" xfId="5300"/>
    <cellStyle name="Título 8 3" xfId="2334"/>
    <cellStyle name="Título 8 3 2" xfId="5301"/>
    <cellStyle name="Título 8 4" xfId="2335"/>
    <cellStyle name="Título 8 4 2" xfId="5302"/>
    <cellStyle name="Título 8 5" xfId="5303"/>
    <cellStyle name="Título 9" xfId="2336"/>
    <cellStyle name="Título 9 2" xfId="5304"/>
    <cellStyle name="titulos" xfId="132"/>
    <cellStyle name="titulos 2" xfId="5305"/>
    <cellStyle name="Total 1" xfId="2338"/>
    <cellStyle name="Total 1 1" xfId="2339"/>
    <cellStyle name="Total 1 1 2" xfId="5306"/>
    <cellStyle name="Total 1 2" xfId="2340"/>
    <cellStyle name="Total 1 2 1" xfId="2341"/>
    <cellStyle name="Total 1 2 1 2" xfId="5307"/>
    <cellStyle name="Total 1 2 2" xfId="5308"/>
    <cellStyle name="Total 1 3" xfId="2342"/>
    <cellStyle name="Total 1 3 1" xfId="2343"/>
    <cellStyle name="Total 1 3 1 2" xfId="5309"/>
    <cellStyle name="Total 1 3 2" xfId="5310"/>
    <cellStyle name="Total 1 4" xfId="2344"/>
    <cellStyle name="Total 1 4 2" xfId="5311"/>
    <cellStyle name="Total 1 5" xfId="2345"/>
    <cellStyle name="Total 1 5 2" xfId="5312"/>
    <cellStyle name="Total 1 6" xfId="2346"/>
    <cellStyle name="Total 1 6 2" xfId="5313"/>
    <cellStyle name="Total 1 7" xfId="2395"/>
    <cellStyle name="Total 1 7 2" xfId="5314"/>
    <cellStyle name="Total 1 8" xfId="5315"/>
    <cellStyle name="Total 10" xfId="2347"/>
    <cellStyle name="Total 10 2" xfId="5316"/>
    <cellStyle name="Total 11" xfId="2348"/>
    <cellStyle name="Total 11 2" xfId="5317"/>
    <cellStyle name="Total 12" xfId="2337"/>
    <cellStyle name="Total 12 2" xfId="5318"/>
    <cellStyle name="Total 2" xfId="203"/>
    <cellStyle name="Total 2 1" xfId="2350"/>
    <cellStyle name="Total 2 1 2" xfId="5319"/>
    <cellStyle name="Total 2 2" xfId="2351"/>
    <cellStyle name="Total 2 2 1" xfId="2352"/>
    <cellStyle name="Total 2 2 1 2" xfId="5320"/>
    <cellStyle name="Total 2 2 2" xfId="5321"/>
    <cellStyle name="Total 2 3" xfId="2353"/>
    <cellStyle name="Total 2 3 1" xfId="2354"/>
    <cellStyle name="Total 2 3 1 2" xfId="5322"/>
    <cellStyle name="Total 2 3 2" xfId="5323"/>
    <cellStyle name="Total 2 4" xfId="2355"/>
    <cellStyle name="Total 2 4 2" xfId="5324"/>
    <cellStyle name="Total 2 5" xfId="2356"/>
    <cellStyle name="Total 2 5 2" xfId="5325"/>
    <cellStyle name="Total 2 6" xfId="2357"/>
    <cellStyle name="Total 2 6 2" xfId="5326"/>
    <cellStyle name="Total 2 7" xfId="2349"/>
    <cellStyle name="Total 2 7 2" xfId="5327"/>
    <cellStyle name="Total 2 8" xfId="2609"/>
    <cellStyle name="Total 2 8 2" xfId="5328"/>
    <cellStyle name="Total 2 9" xfId="5329"/>
    <cellStyle name="Total 3" xfId="2358"/>
    <cellStyle name="Total 3 1" xfId="2359"/>
    <cellStyle name="Total 3 1 2" xfId="5330"/>
    <cellStyle name="Total 3 2" xfId="2360"/>
    <cellStyle name="Total 3 2 1" xfId="2361"/>
    <cellStyle name="Total 3 2 1 2" xfId="5331"/>
    <cellStyle name="Total 3 2 2" xfId="5332"/>
    <cellStyle name="Total 3 3" xfId="2362"/>
    <cellStyle name="Total 3 3 2" xfId="5333"/>
    <cellStyle name="Total 3 4" xfId="2363"/>
    <cellStyle name="Total 3 4 2" xfId="5334"/>
    <cellStyle name="Total 3 5" xfId="2364"/>
    <cellStyle name="Total 3 5 2" xfId="5335"/>
    <cellStyle name="Total 3 6" xfId="5336"/>
    <cellStyle name="Total 4" xfId="2365"/>
    <cellStyle name="Total 4 1" xfId="2366"/>
    <cellStyle name="Total 4 1 2" xfId="5337"/>
    <cellStyle name="Total 4 2" xfId="2367"/>
    <cellStyle name="Total 4 2 1" xfId="2368"/>
    <cellStyle name="Total 4 2 1 2" xfId="5338"/>
    <cellStyle name="Total 4 2 2" xfId="5339"/>
    <cellStyle name="Total 4 3" xfId="2369"/>
    <cellStyle name="Total 4 3 2" xfId="5340"/>
    <cellStyle name="Total 4 4" xfId="2370"/>
    <cellStyle name="Total 4 4 2" xfId="5341"/>
    <cellStyle name="Total 4 5" xfId="2371"/>
    <cellStyle name="Total 4 5 2" xfId="5342"/>
    <cellStyle name="Total 4 6" xfId="5343"/>
    <cellStyle name="Total 5" xfId="2372"/>
    <cellStyle name="Total 5 1" xfId="2373"/>
    <cellStyle name="Total 5 1 2" xfId="5344"/>
    <cellStyle name="Total 5 2" xfId="2374"/>
    <cellStyle name="Total 5 2 2" xfId="5345"/>
    <cellStyle name="Total 5 3" xfId="2375"/>
    <cellStyle name="Total 5 3 2" xfId="5346"/>
    <cellStyle name="Total 5 4" xfId="2376"/>
    <cellStyle name="Total 5 4 2" xfId="5347"/>
    <cellStyle name="Total 5 5" xfId="5348"/>
    <cellStyle name="Total 6" xfId="2377"/>
    <cellStyle name="Total 6 1" xfId="2378"/>
    <cellStyle name="Total 6 1 2" xfId="5349"/>
    <cellStyle name="Total 6 2" xfId="2379"/>
    <cellStyle name="Total 6 2 2" xfId="5350"/>
    <cellStyle name="Total 6 3" xfId="2380"/>
    <cellStyle name="Total 6 3 2" xfId="5351"/>
    <cellStyle name="Total 6 4" xfId="2381"/>
    <cellStyle name="Total 6 4 2" xfId="5352"/>
    <cellStyle name="Total 6 5" xfId="5353"/>
    <cellStyle name="Total 7" xfId="2382"/>
    <cellStyle name="Total 7 1" xfId="2383"/>
    <cellStyle name="Total 7 1 2" xfId="5354"/>
    <cellStyle name="Total 7 2" xfId="5355"/>
    <cellStyle name="Total 8" xfId="2384"/>
    <cellStyle name="Total 8 2" xfId="5356"/>
    <cellStyle name="Total 9" xfId="2385"/>
    <cellStyle name="Total 9 2" xfId="5357"/>
    <cellStyle name="Vírgula 10" xfId="2393"/>
    <cellStyle name="Vírgula 10 2" xfId="2610"/>
    <cellStyle name="Vírgula 10 2 2" xfId="2884"/>
    <cellStyle name="Vírgula 10 2 2 2" xfId="5822"/>
    <cellStyle name="Vírgula 10 2 3" xfId="5580"/>
    <cellStyle name="Vírgula 10 3" xfId="2761"/>
    <cellStyle name="Vírgula 10 3 2" xfId="5700"/>
    <cellStyle name="Vírgula 10 4" xfId="5458"/>
    <cellStyle name="Vírgula 11" xfId="2394"/>
    <cellStyle name="Vírgula 11 2" xfId="2611"/>
    <cellStyle name="Vírgula 11 2 2" xfId="2885"/>
    <cellStyle name="Vírgula 11 2 2 2" xfId="5823"/>
    <cellStyle name="Vírgula 11 2 3" xfId="5581"/>
    <cellStyle name="Vírgula 11 3" xfId="5358"/>
    <cellStyle name="Vírgula 12" xfId="2449"/>
    <cellStyle name="Vírgula 12 2" xfId="2612"/>
    <cellStyle name="Vírgula 12 2 2" xfId="5359"/>
    <cellStyle name="Vírgula 12 3" xfId="2764"/>
    <cellStyle name="Vírgula 12 3 2" xfId="5703"/>
    <cellStyle name="Vírgula 12 4" xfId="5461"/>
    <cellStyle name="Vírgula 13" xfId="2451"/>
    <cellStyle name="Vírgula 13 2" xfId="2766"/>
    <cellStyle name="Vírgula 13 2 2" xfId="5705"/>
    <cellStyle name="Vírgula 13 3" xfId="5463"/>
    <cellStyle name="Vírgula 14" xfId="2455"/>
    <cellStyle name="Vírgula 14 2" xfId="2770"/>
    <cellStyle name="Vírgula 14 2 2" xfId="5709"/>
    <cellStyle name="Vírgula 14 3" xfId="5467"/>
    <cellStyle name="Vírgula 15" xfId="5360"/>
    <cellStyle name="Vírgula 15 2" xfId="5361"/>
    <cellStyle name="Vírgula 16" xfId="5362"/>
    <cellStyle name="Vírgula 16 2" xfId="5363"/>
    <cellStyle name="Vírgula 17" xfId="12"/>
    <cellStyle name="Vírgula 2" xfId="133"/>
    <cellStyle name="Vírgula 2 1" xfId="2387"/>
    <cellStyle name="Vírgula 2 1 2" xfId="5364"/>
    <cellStyle name="Vírgula 2 10" xfId="2739"/>
    <cellStyle name="Vírgula 2 10 2" xfId="5678"/>
    <cellStyle name="Vírgula 2 11" xfId="5436"/>
    <cellStyle name="Vírgula 2 2" xfId="134"/>
    <cellStyle name="Vírgula 2 2 1" xfId="2389"/>
    <cellStyle name="Vírgula 2 2 1 2" xfId="5365"/>
    <cellStyle name="Vírgula 2 2 2" xfId="135"/>
    <cellStyle name="Vírgula 2 2 2 2" xfId="2616"/>
    <cellStyle name="Vírgula 2 2 2 2 2" xfId="2889"/>
    <cellStyle name="Vírgula 2 2 2 2 2 2" xfId="5827"/>
    <cellStyle name="Vírgula 2 2 2 2 3" xfId="5585"/>
    <cellStyle name="Vírgula 2 2 2 3" xfId="2615"/>
    <cellStyle name="Vírgula 2 2 2 3 2" xfId="2888"/>
    <cellStyle name="Vírgula 2 2 2 3 2 2" xfId="5826"/>
    <cellStyle name="Vírgula 2 2 2 3 3" xfId="5584"/>
    <cellStyle name="Vírgula 2 2 2 4" xfId="2741"/>
    <cellStyle name="Vírgula 2 2 2 4 2" xfId="5680"/>
    <cellStyle name="Vírgula 2 2 2 5" xfId="5438"/>
    <cellStyle name="Vírgula 2 2 3" xfId="136"/>
    <cellStyle name="Vírgula 2 2 3 2" xfId="2618"/>
    <cellStyle name="Vírgula 2 2 3 2 2" xfId="2891"/>
    <cellStyle name="Vírgula 2 2 3 2 2 2" xfId="5829"/>
    <cellStyle name="Vírgula 2 2 3 2 3" xfId="5587"/>
    <cellStyle name="Vírgula 2 2 3 3" xfId="2617"/>
    <cellStyle name="Vírgula 2 2 3 3 2" xfId="2890"/>
    <cellStyle name="Vírgula 2 2 3 3 2 2" xfId="5828"/>
    <cellStyle name="Vírgula 2 2 3 3 3" xfId="5586"/>
    <cellStyle name="Vírgula 2 2 3 4" xfId="2742"/>
    <cellStyle name="Vírgula 2 2 3 4 2" xfId="5681"/>
    <cellStyle name="Vírgula 2 2 3 5" xfId="5439"/>
    <cellStyle name="Vírgula 2 2 4" xfId="137"/>
    <cellStyle name="Vírgula 2 2 4 2" xfId="2620"/>
    <cellStyle name="Vírgula 2 2 4 2 2" xfId="2893"/>
    <cellStyle name="Vírgula 2 2 4 2 2 2" xfId="5831"/>
    <cellStyle name="Vírgula 2 2 4 2 3" xfId="5589"/>
    <cellStyle name="Vírgula 2 2 4 3" xfId="2619"/>
    <cellStyle name="Vírgula 2 2 4 3 2" xfId="2892"/>
    <cellStyle name="Vírgula 2 2 4 3 2 2" xfId="5830"/>
    <cellStyle name="Vírgula 2 2 4 3 3" xfId="5588"/>
    <cellStyle name="Vírgula 2 2 4 4" xfId="2743"/>
    <cellStyle name="Vírgula 2 2 4 4 2" xfId="5682"/>
    <cellStyle name="Vírgula 2 2 4 5" xfId="5440"/>
    <cellStyle name="Vírgula 2 2 5" xfId="2388"/>
    <cellStyle name="Vírgula 2 2 5 2" xfId="2621"/>
    <cellStyle name="Vírgula 2 2 5 2 2" xfId="2894"/>
    <cellStyle name="Vírgula 2 2 5 2 2 2" xfId="5832"/>
    <cellStyle name="Vírgula 2 2 5 2 3" xfId="5590"/>
    <cellStyle name="Vírgula 2 2 5 3" xfId="5366"/>
    <cellStyle name="Vírgula 2 2 6" xfId="2614"/>
    <cellStyle name="Vírgula 2 2 6 2" xfId="2887"/>
    <cellStyle name="Vírgula 2 2 6 2 2" xfId="5825"/>
    <cellStyle name="Vírgula 2 2 6 3" xfId="5583"/>
    <cellStyle name="Vírgula 2 2 7" xfId="2740"/>
    <cellStyle name="Vírgula 2 2 7 2" xfId="5679"/>
    <cellStyle name="Vírgula 2 2 8" xfId="5437"/>
    <cellStyle name="Vírgula 2 3" xfId="138"/>
    <cellStyle name="Vírgula 2 3 2" xfId="2386"/>
    <cellStyle name="Vírgula 2 3 2 2" xfId="2623"/>
    <cellStyle name="Vírgula 2 3 2 2 2" xfId="2896"/>
    <cellStyle name="Vírgula 2 3 2 2 2 2" xfId="5834"/>
    <cellStyle name="Vírgula 2 3 2 2 3" xfId="5592"/>
    <cellStyle name="Vírgula 2 3 2 3" xfId="5367"/>
    <cellStyle name="Vírgula 2 3 3" xfId="2622"/>
    <cellStyle name="Vírgula 2 3 3 2" xfId="2895"/>
    <cellStyle name="Vírgula 2 3 3 2 2" xfId="5833"/>
    <cellStyle name="Vírgula 2 3 3 3" xfId="5591"/>
    <cellStyle name="Vírgula 2 3 4" xfId="2744"/>
    <cellStyle name="Vírgula 2 3 4 2" xfId="5683"/>
    <cellStyle name="Vírgula 2 3 5" xfId="5441"/>
    <cellStyle name="Vírgula 2 4" xfId="139"/>
    <cellStyle name="Vírgula 2 4 2" xfId="2625"/>
    <cellStyle name="Vírgula 2 4 2 2" xfId="2898"/>
    <cellStyle name="Vírgula 2 4 2 2 2" xfId="5836"/>
    <cellStyle name="Vírgula 2 4 2 3" xfId="5594"/>
    <cellStyle name="Vírgula 2 4 3" xfId="2624"/>
    <cellStyle name="Vírgula 2 4 3 2" xfId="2897"/>
    <cellStyle name="Vírgula 2 4 3 2 2" xfId="5835"/>
    <cellStyle name="Vírgula 2 4 3 3" xfId="5593"/>
    <cellStyle name="Vírgula 2 4 4" xfId="2745"/>
    <cellStyle name="Vírgula 2 4 4 2" xfId="5684"/>
    <cellStyle name="Vírgula 2 4 5" xfId="5442"/>
    <cellStyle name="Vírgula 2 5" xfId="140"/>
    <cellStyle name="Vírgula 2 5 2" xfId="2627"/>
    <cellStyle name="Vírgula 2 5 2 2" xfId="2900"/>
    <cellStyle name="Vírgula 2 5 2 2 2" xfId="5838"/>
    <cellStyle name="Vírgula 2 5 2 3" xfId="5596"/>
    <cellStyle name="Vírgula 2 5 3" xfId="2626"/>
    <cellStyle name="Vírgula 2 5 3 2" xfId="2899"/>
    <cellStyle name="Vírgula 2 5 3 2 2" xfId="5837"/>
    <cellStyle name="Vírgula 2 5 3 3" xfId="5595"/>
    <cellStyle name="Vírgula 2 5 4" xfId="2746"/>
    <cellStyle name="Vírgula 2 5 4 2" xfId="5685"/>
    <cellStyle name="Vírgula 2 5 5" xfId="5443"/>
    <cellStyle name="Vírgula 2 6" xfId="141"/>
    <cellStyle name="Vírgula 2 6 2" xfId="2629"/>
    <cellStyle name="Vírgula 2 6 2 2" xfId="2902"/>
    <cellStyle name="Vírgula 2 6 2 2 2" xfId="5840"/>
    <cellStyle name="Vírgula 2 6 2 3" xfId="5598"/>
    <cellStyle name="Vírgula 2 6 3" xfId="2628"/>
    <cellStyle name="Vírgula 2 6 3 2" xfId="2901"/>
    <cellStyle name="Vírgula 2 6 3 2 2" xfId="5839"/>
    <cellStyle name="Vírgula 2 6 3 3" xfId="5597"/>
    <cellStyle name="Vírgula 2 6 4" xfId="2747"/>
    <cellStyle name="Vírgula 2 6 4 2" xfId="5686"/>
    <cellStyle name="Vírgula 2 6 5" xfId="5444"/>
    <cellStyle name="Vírgula 2 7" xfId="142"/>
    <cellStyle name="Vírgula 2 7 2" xfId="2631"/>
    <cellStyle name="Vírgula 2 7 2 2" xfId="2904"/>
    <cellStyle name="Vírgula 2 7 2 2 2" xfId="5842"/>
    <cellStyle name="Vírgula 2 7 2 3" xfId="5600"/>
    <cellStyle name="Vírgula 2 7 3" xfId="2630"/>
    <cellStyle name="Vírgula 2 7 3 2" xfId="2903"/>
    <cellStyle name="Vírgula 2 7 3 2 2" xfId="5841"/>
    <cellStyle name="Vírgula 2 7 3 3" xfId="5599"/>
    <cellStyle name="Vírgula 2 7 4" xfId="2748"/>
    <cellStyle name="Vírgula 2 7 4 2" xfId="5687"/>
    <cellStyle name="Vírgula 2 7 5" xfId="5445"/>
    <cellStyle name="Vírgula 2 8" xfId="193"/>
    <cellStyle name="Vírgula 2 8 2" xfId="2632"/>
    <cellStyle name="Vírgula 2 8 2 2" xfId="2905"/>
    <cellStyle name="Vírgula 2 8 2 2 2" xfId="5843"/>
    <cellStyle name="Vírgula 2 8 2 3" xfId="5601"/>
    <cellStyle name="Vírgula 2 8 3" xfId="5368"/>
    <cellStyle name="Vírgula 2 8 3 2" xfId="5369"/>
    <cellStyle name="Vírgula 2 8 4" xfId="5370"/>
    <cellStyle name="Vírgula 2 9" xfId="2613"/>
    <cellStyle name="Vírgula 2 9 2" xfId="2886"/>
    <cellStyle name="Vírgula 2 9 2 2" xfId="5824"/>
    <cellStyle name="Vírgula 2 9 3" xfId="5582"/>
    <cellStyle name="Vírgula 3" xfId="143"/>
    <cellStyle name="Vírgula 3 1" xfId="2391"/>
    <cellStyle name="Vírgula 3 1 2" xfId="5371"/>
    <cellStyle name="Vírgula 3 2" xfId="2390"/>
    <cellStyle name="Vírgula 3 2 2" xfId="5372"/>
    <cellStyle name="Vírgula 3 2 2 2" xfId="5373"/>
    <cellStyle name="Vírgula 3 2 3" xfId="5374"/>
    <cellStyle name="Vírgula 3 3" xfId="5375"/>
    <cellStyle name="Vírgula 4" xfId="144"/>
    <cellStyle name="Vírgula 4 10" xfId="2749"/>
    <cellStyle name="Vírgula 4 10 2" xfId="5688"/>
    <cellStyle name="Vírgula 4 11" xfId="5446"/>
    <cellStyle name="Vírgula 4 2" xfId="145"/>
    <cellStyle name="Vírgula 4 2 2" xfId="146"/>
    <cellStyle name="Vírgula 4 2 2 2" xfId="2636"/>
    <cellStyle name="Vírgula 4 2 2 2 2" xfId="2909"/>
    <cellStyle name="Vírgula 4 2 2 2 2 2" xfId="5847"/>
    <cellStyle name="Vírgula 4 2 2 2 3" xfId="5605"/>
    <cellStyle name="Vírgula 4 2 2 3" xfId="2635"/>
    <cellStyle name="Vírgula 4 2 2 3 2" xfId="2908"/>
    <cellStyle name="Vírgula 4 2 2 3 2 2" xfId="5846"/>
    <cellStyle name="Vírgula 4 2 2 3 3" xfId="5604"/>
    <cellStyle name="Vírgula 4 2 2 4" xfId="2751"/>
    <cellStyle name="Vírgula 4 2 2 4 2" xfId="5690"/>
    <cellStyle name="Vírgula 4 2 2 5" xfId="5448"/>
    <cellStyle name="Vírgula 4 2 3" xfId="147"/>
    <cellStyle name="Vírgula 4 2 3 2" xfId="2638"/>
    <cellStyle name="Vírgula 4 2 3 2 2" xfId="2911"/>
    <cellStyle name="Vírgula 4 2 3 2 2 2" xfId="5849"/>
    <cellStyle name="Vírgula 4 2 3 2 3" xfId="5607"/>
    <cellStyle name="Vírgula 4 2 3 3" xfId="2637"/>
    <cellStyle name="Vírgula 4 2 3 3 2" xfId="2910"/>
    <cellStyle name="Vírgula 4 2 3 3 2 2" xfId="5848"/>
    <cellStyle name="Vírgula 4 2 3 3 3" xfId="5606"/>
    <cellStyle name="Vírgula 4 2 3 4" xfId="2752"/>
    <cellStyle name="Vírgula 4 2 3 4 2" xfId="5691"/>
    <cellStyle name="Vírgula 4 2 3 5" xfId="5449"/>
    <cellStyle name="Vírgula 4 2 4" xfId="2639"/>
    <cellStyle name="Vírgula 4 2 4 2" xfId="2912"/>
    <cellStyle name="Vírgula 4 2 4 2 2" xfId="5850"/>
    <cellStyle name="Vírgula 4 2 4 3" xfId="5608"/>
    <cellStyle name="Vírgula 4 2 5" xfId="2634"/>
    <cellStyle name="Vírgula 4 2 5 2" xfId="2907"/>
    <cellStyle name="Vírgula 4 2 5 2 2" xfId="5845"/>
    <cellStyle name="Vírgula 4 2 5 3" xfId="5603"/>
    <cellStyle name="Vírgula 4 2 6" xfId="2750"/>
    <cellStyle name="Vírgula 4 2 6 2" xfId="5689"/>
    <cellStyle name="Vírgula 4 2 7" xfId="5447"/>
    <cellStyle name="Vírgula 4 3" xfId="148"/>
    <cellStyle name="Vírgula 4 3 2" xfId="2641"/>
    <cellStyle name="Vírgula 4 3 2 2" xfId="2914"/>
    <cellStyle name="Vírgula 4 3 2 2 2" xfId="5852"/>
    <cellStyle name="Vírgula 4 3 2 3" xfId="5610"/>
    <cellStyle name="Vírgula 4 3 3" xfId="2640"/>
    <cellStyle name="Vírgula 4 3 3 2" xfId="2913"/>
    <cellStyle name="Vírgula 4 3 3 2 2" xfId="5851"/>
    <cellStyle name="Vírgula 4 3 3 3" xfId="5609"/>
    <cellStyle name="Vírgula 4 3 4" xfId="2753"/>
    <cellStyle name="Vírgula 4 3 4 2" xfId="5692"/>
    <cellStyle name="Vírgula 4 3 5" xfId="5450"/>
    <cellStyle name="Vírgula 4 4" xfId="149"/>
    <cellStyle name="Vírgula 4 4 2" xfId="2643"/>
    <cellStyle name="Vírgula 4 4 2 2" xfId="2916"/>
    <cellStyle name="Vírgula 4 4 2 2 2" xfId="5854"/>
    <cellStyle name="Vírgula 4 4 2 3" xfId="5612"/>
    <cellStyle name="Vírgula 4 4 3" xfId="2642"/>
    <cellStyle name="Vírgula 4 4 3 2" xfId="2915"/>
    <cellStyle name="Vírgula 4 4 3 2 2" xfId="5853"/>
    <cellStyle name="Vírgula 4 4 3 3" xfId="5611"/>
    <cellStyle name="Vírgula 4 4 4" xfId="2754"/>
    <cellStyle name="Vírgula 4 4 4 2" xfId="5693"/>
    <cellStyle name="Vírgula 4 4 5" xfId="5451"/>
    <cellStyle name="Vírgula 4 5" xfId="2392"/>
    <cellStyle name="Vírgula 4 5 2" xfId="2644"/>
    <cellStyle name="Vírgula 4 5 2 2" xfId="2917"/>
    <cellStyle name="Vírgula 4 5 2 2 2" xfId="5855"/>
    <cellStyle name="Vírgula 4 5 2 3" xfId="5613"/>
    <cellStyle name="Vírgula 4 5 3" xfId="2760"/>
    <cellStyle name="Vírgula 4 5 3 2" xfId="5699"/>
    <cellStyle name="Vírgula 4 5 4" xfId="5457"/>
    <cellStyle name="Vírgula 4 6" xfId="2448"/>
    <cellStyle name="Vírgula 4 6 2" xfId="2763"/>
    <cellStyle name="Vírgula 4 6 2 2" xfId="5702"/>
    <cellStyle name="Vírgula 4 6 3" xfId="5460"/>
    <cellStyle name="Vírgula 4 7" xfId="2452"/>
    <cellStyle name="Vírgula 4 7 2" xfId="2767"/>
    <cellStyle name="Vírgula 4 7 2 2" xfId="5706"/>
    <cellStyle name="Vírgula 4 7 3" xfId="5464"/>
    <cellStyle name="Vírgula 4 8" xfId="2454"/>
    <cellStyle name="Vírgula 4 8 2" xfId="2769"/>
    <cellStyle name="Vírgula 4 8 2 2" xfId="5708"/>
    <cellStyle name="Vírgula 4 8 3" xfId="5466"/>
    <cellStyle name="Vírgula 4 9" xfId="2633"/>
    <cellStyle name="Vírgula 4 9 2" xfId="2906"/>
    <cellStyle name="Vírgula 4 9 2 2" xfId="5844"/>
    <cellStyle name="Vírgula 4 9 3" xfId="5602"/>
    <cellStyle name="Vírgula 5" xfId="150"/>
    <cellStyle name="Vírgula 5 2" xfId="5376"/>
    <cellStyle name="Vírgula 6" xfId="151"/>
    <cellStyle name="Vírgula 6 2" xfId="2646"/>
    <cellStyle name="Vírgula 6 2 2" xfId="2919"/>
    <cellStyle name="Vírgula 6 2 2 2" xfId="5857"/>
    <cellStyle name="Vírgula 6 2 3" xfId="5615"/>
    <cellStyle name="Vírgula 6 3" xfId="2645"/>
    <cellStyle name="Vírgula 6 3 2" xfId="2918"/>
    <cellStyle name="Vírgula 6 3 2 2" xfId="5856"/>
    <cellStyle name="Vírgula 6 3 3" xfId="5614"/>
    <cellStyle name="Vírgula 6 4" xfId="2755"/>
    <cellStyle name="Vírgula 6 4 2" xfId="5694"/>
    <cellStyle name="Vírgula 6 5" xfId="5452"/>
    <cellStyle name="Vírgula 7" xfId="152"/>
    <cellStyle name="Vírgula 7 2" xfId="2648"/>
    <cellStyle name="Vírgula 7 2 2" xfId="2921"/>
    <cellStyle name="Vírgula 7 2 2 2" xfId="5859"/>
    <cellStyle name="Vírgula 7 2 3" xfId="5617"/>
    <cellStyle name="Vírgula 7 3" xfId="2647"/>
    <cellStyle name="Vírgula 7 3 2" xfId="2920"/>
    <cellStyle name="Vírgula 7 3 2 2" xfId="5858"/>
    <cellStyle name="Vírgula 7 3 3" xfId="5616"/>
    <cellStyle name="Vírgula 7 4" xfId="2756"/>
    <cellStyle name="Vírgula 7 4 2" xfId="5695"/>
    <cellStyle name="Vírgula 7 5" xfId="5453"/>
    <cellStyle name="Vírgula 8" xfId="153"/>
    <cellStyle name="Vírgula 8 2" xfId="2650"/>
    <cellStyle name="Vírgula 8 2 2" xfId="2923"/>
    <cellStyle name="Vírgula 8 2 2 2" xfId="5861"/>
    <cellStyle name="Vírgula 8 2 3" xfId="5619"/>
    <cellStyle name="Vírgula 8 3" xfId="2649"/>
    <cellStyle name="Vírgula 8 3 2" xfId="2922"/>
    <cellStyle name="Vírgula 8 3 2 2" xfId="5860"/>
    <cellStyle name="Vírgula 8 3 3" xfId="5618"/>
    <cellStyle name="Vírgula 8 4" xfId="2757"/>
    <cellStyle name="Vírgula 8 4 2" xfId="5696"/>
    <cellStyle name="Vírgula 8 5" xfId="5454"/>
    <cellStyle name="Vírgula 9" xfId="154"/>
    <cellStyle name="Vírgula 9 2" xfId="5377"/>
  </cellStyles>
  <dxfs count="134">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FF"/>
      <color rgb="FFFF33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571502</xdr:colOff>
      <xdr:row>0</xdr:row>
      <xdr:rowOff>67236</xdr:rowOff>
    </xdr:from>
    <xdr:to>
      <xdr:col>1</xdr:col>
      <xdr:colOff>3316941</xdr:colOff>
      <xdr:row>0</xdr:row>
      <xdr:rowOff>618429</xdr:rowOff>
    </xdr:to>
    <xdr:pic>
      <xdr:nvPicPr>
        <xdr:cNvPr id="2" name="Imagem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9737" y="67236"/>
          <a:ext cx="2745439" cy="5511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AIMOR&#201;S%202/AIMOR&#201;S%202/TRABALHANDO/COBERTAS%20DT%2005.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Composições"/>
      <sheetName val="Planilha"/>
      <sheetName val="Memória"/>
      <sheetName val="BDI SERVIÇO"/>
      <sheetName val="BDI MATERIAL"/>
      <sheetName val="CPU001_100"/>
      <sheetName val="CPU101_124"/>
      <sheetName val="CPUs_3"/>
      <sheetName val="CPU_ADM"/>
      <sheetName val="LOCAÇÃO"/>
      <sheetName val="Mapa de Cotações"/>
      <sheetName val="Tabela Dinâmica"/>
      <sheetName val="Curva ABC"/>
      <sheetName val="Telhas e Acessórios SA"/>
      <sheetName val="Telhas e Acessórios SA (2)"/>
      <sheetName val="Telhas e Acessórios Mlp (2)"/>
      <sheetName val="Telhas e Acessórios Mlp"/>
      <sheetName val="Telhas e Acessórios GV"/>
      <sheetName val="Telhas e Acessórios GV (2)"/>
      <sheetName val="Telhas e Acessórios Tlp (2)"/>
    </sheetNames>
    <sheetDataSet>
      <sheetData sheetId="0"/>
      <sheetData sheetId="1"/>
      <sheetData sheetId="2"/>
      <sheetData sheetId="3"/>
      <sheetData sheetId="4"/>
      <sheetData sheetId="5"/>
      <sheetData sheetId="6"/>
      <sheetData sheetId="7"/>
      <sheetData sheetId="8"/>
      <sheetData sheetId="9"/>
      <sheetData sheetId="10"/>
      <sheetData sheetId="11">
        <row r="7">
          <cell r="C7" t="str">
            <v>TENDA SANFONADA EM LONA IMPERMEÁVEL 3 X 3 M.</v>
          </cell>
          <cell r="F7">
            <v>615.99</v>
          </cell>
        </row>
        <row r="10">
          <cell r="C10" t="str">
            <v>BEBEDOURO DE JATO INCLINADO.</v>
          </cell>
          <cell r="F10">
            <v>1272.46</v>
          </cell>
        </row>
        <row r="13">
          <cell r="C13" t="str">
            <v>MESA COM CADEIRAS.</v>
          </cell>
          <cell r="F13">
            <v>405.75</v>
          </cell>
        </row>
        <row r="16">
          <cell r="C16" t="str">
            <v>LIXEIRA QUADRADA, CAPACIDADE DE 30L COM PEDAL.</v>
          </cell>
          <cell r="F16">
            <v>66.959999999999994</v>
          </cell>
        </row>
      </sheetData>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827" Type="http://schemas.openxmlformats.org/officeDocument/2006/relationships/hyperlink" Target="https://www.caixa.gov.br/Downloads/sinapi-cadernos-tecnicos/SINAPI-CT-CUSTOS-HORARIOS-PRODUTIVO-E-IMPRODUTIVO-DOS-EQUIPAMENTOS.pdf" TargetMode="External"/><Relationship Id="rId3182" Type="http://schemas.openxmlformats.org/officeDocument/2006/relationships/hyperlink" Target="https://www.caixa.gov.br/Downloads/sinapi-cadernos-tecnicos/SINAPI-CT-ESCAVACAO-HORIZONTAL.pdf" TargetMode="External"/><Relationship Id="rId4233" Type="http://schemas.openxmlformats.org/officeDocument/2006/relationships/hyperlink" Target="https://www.caixa.gov.br/Downloads/sinapi-cadernos-tecnicos/SINAPI-CT-GUARDA-CORPO-CORRIMAO-E-GRADE-PARA-ESQUADRIAS.pdf" TargetMode="External"/><Relationship Id="rId7389" Type="http://schemas.openxmlformats.org/officeDocument/2006/relationships/hyperlink" Target="https://www.caixa.gov.br/Downloads/sinapi-cadernos-tecnicos/SINAPI-CT-MASSA-UNICA-INTERNA.pdf" TargetMode="External"/><Relationship Id="rId8854" Type="http://schemas.openxmlformats.org/officeDocument/2006/relationships/hyperlink" Target="https://www.caixa.gov.br/Downloads/sinapi-cadernos-tecnicos/SINAPI-CT-SINALIZACAO-VERTICAL-VIARIA.pdf" TargetMode="External"/><Relationship Id="rId3999" Type="http://schemas.openxmlformats.org/officeDocument/2006/relationships/hyperlink" Target="https://www.caixa.gov.br/Downloads/sinapi-cadernos-tecnicos/SINAPI-CT-FUNDACOES-RASAS-(BLOCOS-SAPATAS-VIGAS-BALDRAME).pdf" TargetMode="External"/><Relationship Id="rId4300" Type="http://schemas.openxmlformats.org/officeDocument/2006/relationships/hyperlink" Target="https://www.caixa.gov.br/Downloads/sinapi-cadernos-tecnicos/SINAPI-CT-ILUMINACAO-PREDIAL-E-MONITORAMENTO.pdf" TargetMode="External"/><Relationship Id="rId7456" Type="http://schemas.openxmlformats.org/officeDocument/2006/relationships/hyperlink" Target="https://www.caixa.gov.br/Downloads/sinapi-cadernos-tecnicos/SINAPI-CT-MONOCAPA.pdf" TargetMode="External"/><Relationship Id="rId8507" Type="http://schemas.openxmlformats.org/officeDocument/2006/relationships/hyperlink" Target="https://www.caixa.gov.br/Downloads/sinapi-cadernos-tecnicos/SINAPI-CT-RECOMPOSICAO-DE-PAVIMENTOS.pdf" TargetMode="External"/><Relationship Id="rId170" Type="http://schemas.openxmlformats.org/officeDocument/2006/relationships/hyperlink" Target="https://www.caixa.gov.br/Downloads/sinapi-cadernos-tecnicos/SINAPI-CT-ARGAMASSAS.pdf" TargetMode="External"/><Relationship Id="rId6058" Type="http://schemas.openxmlformats.org/officeDocument/2006/relationships/hyperlink" Target="https://www.caixa.gov.br/Downloads/sinapi-cadernos-tecnicos/SINAPI-CT-INSTALACOES-DE-GAS-E-INCENDIO-EM-ACO-E-FERRO-GALVANIZADO.pdf" TargetMode="External"/><Relationship Id="rId6472" Type="http://schemas.openxmlformats.org/officeDocument/2006/relationships/hyperlink" Target="https://www.caixa.gov.br/Downloads/sinapi-cadernos-tecnicos/SINAPI-CT-INSTALACOES-EM-COBRE.pdf" TargetMode="External"/><Relationship Id="rId7109" Type="http://schemas.openxmlformats.org/officeDocument/2006/relationships/hyperlink" Target="https://www.caixa.gov.br/Downloads/sinapi-metodologia/Livro_SINAPI_Calculos_Parametros.pdf" TargetMode="External"/><Relationship Id="rId7523" Type="http://schemas.openxmlformats.org/officeDocument/2006/relationships/hyperlink" Target="https://www.caixa.gov.br/Downloads/sinapi-cadernos-tecnicos/SINAPI-CT-PAREDES-DE-CONCRETO-CONCRETAGEM.pdf" TargetMode="External"/><Relationship Id="rId7870" Type="http://schemas.openxmlformats.org/officeDocument/2006/relationships/hyperlink" Target="https://www.caixa.gov.br/Downloads/sinapi-cadernos-tecnicos/SINAPI-CT-PINTURA-EM-MADEIRA.pdf" TargetMode="External"/><Relationship Id="rId8921" Type="http://schemas.openxmlformats.org/officeDocument/2006/relationships/hyperlink" Target="https://www.caixa.gov.br/Downloads/sinapi-cadernos-tecnicos/SINAPI-CT-SISTEMAS-DE-MEDICAO.pdf" TargetMode="External"/><Relationship Id="rId5074" Type="http://schemas.openxmlformats.org/officeDocument/2006/relationships/hyperlink" Target="https://www.caixa.gov.br/Downloads/sinapi-cadernos-tecnicos/SINAPI-CT-INSTALACOES-HIDRAULICAS-RESERVACAO-E-BOMBAS-DE-RECALQUE.pdf" TargetMode="External"/><Relationship Id="rId6125" Type="http://schemas.openxmlformats.org/officeDocument/2006/relationships/hyperlink" Target="https://www.caixa.gov.br/Downloads/sinapi-cadernos-tecnicos/SINAPI-CT-INSTALACOES-DE-GAS-E-INCENDIO-EM-ACO-E-FERRO-GALVANIZADO.pdf" TargetMode="External"/><Relationship Id="rId987" Type="http://schemas.openxmlformats.org/officeDocument/2006/relationships/hyperlink" Target="https://www.caixa.gov.br/Downloads/sinapi-cadernos-tecnicos/SINAPI-CT-BOCAS-PARA-BUEIROS.pdf" TargetMode="External"/><Relationship Id="rId2668" Type="http://schemas.openxmlformats.org/officeDocument/2006/relationships/hyperlink" Target="https://www.caixa.gov.br/Downloads/sinapi-cadernos-tecnicos/SINAPI-CT-DEPRECIACAO-JUROS-IMPOSTOS-E-SEGUROS-MANUTENCAO-E-MATERIAIS-NA-OPERACAO-DOS-EQUIPAMENTOS.pdf" TargetMode="External"/><Relationship Id="rId3719" Type="http://schemas.openxmlformats.org/officeDocument/2006/relationships/hyperlink" Target="https://www.caixa.gov.br/Downloads/sinapi-cadernos-tecnicos/SINAPI-CT-ESTRUTURA-E-TRAMA-PARA-COBERTURA.pdf" TargetMode="External"/><Relationship Id="rId4090" Type="http://schemas.openxmlformats.org/officeDocument/2006/relationships/hyperlink" Target="https://www.caixa.gov.br/Downloads/sinapi-cadernos-tecnicos/SINAPI-CT-FORMAS-PARA-ESTRUTURAS-DE-CONCRETO-ARMADO.pdf" TargetMode="External"/><Relationship Id="rId8297" Type="http://schemas.openxmlformats.org/officeDocument/2006/relationships/hyperlink" Target="https://www.caixa.gov.br/Downloads/sinapi-cadernos-tecnicos/SINAPI-CT-PRODUCAO-DE-CONCRETO.pdf" TargetMode="External"/><Relationship Id="rId9695" Type="http://schemas.openxmlformats.org/officeDocument/2006/relationships/hyperlink" Target="https://www.caixa.gov.br/Downloads/sinapi-cadernos-tecnicos/SINAPI-CT-VALVULAS-PARA-REDES-DE-SANEAMENTO.pdf" TargetMode="External"/><Relationship Id="rId1684" Type="http://schemas.openxmlformats.org/officeDocument/2006/relationships/hyperlink" Target="https://www.caixa.gov.br/Downloads/sinapi-cadernos-tecnicos/SINAPI-CT-CUSTOS-HORARIOS-PRODUTIVO-E-IMPRODUTIVO-DOS-EQUIPAMENTOS.pdf" TargetMode="External"/><Relationship Id="rId2735" Type="http://schemas.openxmlformats.org/officeDocument/2006/relationships/hyperlink" Target="https://www.caixa.gov.br/Downloads/sinapi-cadernos-tecnicos/SINAPI-CT-DRENAGEM-DE-AR-CONDICIONADO.pdf" TargetMode="External"/><Relationship Id="rId5141" Type="http://schemas.openxmlformats.org/officeDocument/2006/relationships/hyperlink" Target="https://www.caixa.gov.br/Downloads/sinapi-cadernos-tecnicos/SINAPI-CT-INSTALACOES-HIDRAULICAS-EM-PEX.pdf" TargetMode="External"/><Relationship Id="rId9348" Type="http://schemas.openxmlformats.org/officeDocument/2006/relationships/hyperlink" Target="https://www.caixa.gov.br/Downloads/sinapi-cadernos-tecnicos/SINAPI-CT-TRANSPORTE-CARGA-E-DESCARGA-DE-MATERIAIS.pdf" TargetMode="External"/><Relationship Id="rId707" Type="http://schemas.openxmlformats.org/officeDocument/2006/relationships/hyperlink" Target="https://www.caixa.gov.br/Downloads/sinapi-cadernos-tecnicos/SINAPI-CT-ASSENTAMENTO-DE-TUBOS-DE-ESGOTO-OU-DRENAGEM-PLUVIAL-EM-CONCRETO.pdf" TargetMode="External"/><Relationship Id="rId1337" Type="http://schemas.openxmlformats.org/officeDocument/2006/relationships/hyperlink" Target="https://www.caixa.gov.br/Downloads/sinapi-cadernos-tecnicos/SINAPI-CT-CONCRETO-PROJETADO.pdf" TargetMode="External"/><Relationship Id="rId1751" Type="http://schemas.openxmlformats.org/officeDocument/2006/relationships/hyperlink" Target="https://www.caixa.gov.br/Downloads/sinapi-cadernos-tecnicos/SINAPI-CT-CUSTOS-HORARIOS-PRODUTIVO-E-IMPRODUTIVO-DOS-EQUIPAMENTOS.pdf" TargetMode="External"/><Relationship Id="rId2802" Type="http://schemas.openxmlformats.org/officeDocument/2006/relationships/hyperlink" Target="https://www.caixa.gov.br/Downloads/sinapi-cadernos-tecnicos/SINAPI-CT-DRENOS.pdf" TargetMode="External"/><Relationship Id="rId5958" Type="http://schemas.openxmlformats.org/officeDocument/2006/relationships/hyperlink" Target="https://www.caixa.gov.br/Downloads/sinapi-cadernos-tecnicos/SINAPI-CT-INSTALACOES-DE-GAS-E-INCENDIO-EM-ACO-E-FERRO-GALVANIZADO.pdf" TargetMode="External"/><Relationship Id="rId8364" Type="http://schemas.openxmlformats.org/officeDocument/2006/relationships/hyperlink" Target="https://www.caixa.gov.br/Downloads/sinapi-cadernos-tecnicos/SINAPI-CT-RADIER-PISO-DE-CONCRETO-E-LAJE-SOBRE-SOLO.pdf" TargetMode="External"/><Relationship Id="rId9415" Type="http://schemas.openxmlformats.org/officeDocument/2006/relationships/hyperlink" Target="https://www.caixa.gov.br/Downloads/sinapi-cadernos-tecnicos/SINAPI-CT-TUBULACAO-FLANGEADA-PARA-REDES-DE-AGUA.pdf" TargetMode="External"/><Relationship Id="rId43" Type="http://schemas.openxmlformats.org/officeDocument/2006/relationships/hyperlink" Target="https://www.caixa.gov.br/Downloads/sinapi-cadernos-tecnicos/SINAPI-CT-ALVENARIA-DE-VEDACAO.pdf" TargetMode="External"/><Relationship Id="rId1404" Type="http://schemas.openxmlformats.org/officeDocument/2006/relationships/hyperlink" Target="https://www.caixa.gov.br/Downloads/sinapi-cadernos-tecnicos/SINAPI-CT-CONTRAPISO.pdf" TargetMode="External"/><Relationship Id="rId7380" Type="http://schemas.openxmlformats.org/officeDocument/2006/relationships/hyperlink" Target="https://www.caixa.gov.br/Downloads/sinapi-cadernos-tecnicos/SINAPI-CT-MASSA-UNICA-INTERNA.pdf" TargetMode="External"/><Relationship Id="rId8017" Type="http://schemas.openxmlformats.org/officeDocument/2006/relationships/hyperlink" Target="https://www.caixa.gov.br/Downloads/sinapi-cadernos-tecnicos/SINAPI-CT-PISOS.pdf" TargetMode="External"/><Relationship Id="rId8431" Type="http://schemas.openxmlformats.org/officeDocument/2006/relationships/hyperlink" Target="https://www.caixa.gov.br/Downloads/sinapi-cadernos-tecnicos/SINAPI-CT-RASGOS-E-FIXACOES.pdf" TargetMode="External"/><Relationship Id="rId3576" Type="http://schemas.openxmlformats.org/officeDocument/2006/relationships/hyperlink" Target="https://www.caixa.gov.br/Downloads/sinapi-cadernos-tecnicos/SINAPI-CT-ESQUADRIAS-PORTAS.pdf" TargetMode="External"/><Relationship Id="rId4627" Type="http://schemas.openxmlformats.org/officeDocument/2006/relationships/hyperlink" Target="https://www.caixa.gov.br/Downloads/sinapi-cadernos-tecnicos/SINAPI-CT-INSTALACOES-ELETRICAS-ELETRODUTOS-CONEXOES-E-CONDULETES-APARENTES.pdf" TargetMode="External"/><Relationship Id="rId4974" Type="http://schemas.openxmlformats.org/officeDocument/2006/relationships/hyperlink" Target="https://www.caixa.gov.br/Downloads/sinapi-cadernos-tecnicos/SINAPI-CT-INSTALACOES-HIDRAULICAS-RESERVACAO-E-BOMBAS-DE-RECALQUE.pdf" TargetMode="External"/><Relationship Id="rId7033" Type="http://schemas.openxmlformats.org/officeDocument/2006/relationships/hyperlink" Target="https://www.caixa.gov.br/Downloads/sinapi-metodologia/Livro_SINAPI_Calculos_Parametros.pdf" TargetMode="External"/><Relationship Id="rId497" Type="http://schemas.openxmlformats.org/officeDocument/2006/relationships/hyperlink" Target="https://www.caixa.gov.br/Downloads/sinapi-cadernos-tecnicos/SINAPI-CT-ASSENTAMENTO-DE-TUBOS-DE-PVC-E-METALICOS-EM-REDES-DE-AGUA.pdf" TargetMode="External"/><Relationship Id="rId2178" Type="http://schemas.openxmlformats.org/officeDocument/2006/relationships/hyperlink" Target="https://www.caixa.gov.br/Downloads/sinapi-cadernos-tecnicos/SINAPI-CT-DEPRECIACAO-JUROS-IMPOSTOS-E-SEGUROS-MANUTENCAO-E-MATERIAIS-NA-OPERACAO-DOS-EQUIPAMENTOS.pdf" TargetMode="External"/><Relationship Id="rId3229" Type="http://schemas.openxmlformats.org/officeDocument/2006/relationships/hyperlink" Target="https://www.caixa.gov.br/Downloads/sinapi-cadernos-tecnicos/SINAPI-CT-ESCAVACAO-VERTICAL-A-CEU-ABERTO.pdf" TargetMode="External"/><Relationship Id="rId3990" Type="http://schemas.openxmlformats.org/officeDocument/2006/relationships/hyperlink" Target="https://www.caixa.gov.br/Downloads/sinapi-cadernos-tecnicos/SINAPI-CT-FUNDACOES-RASAS-(BLOCOS-SAPATAS-VIGAS-BALDRAME).pdf" TargetMode="External"/><Relationship Id="rId7100" Type="http://schemas.openxmlformats.org/officeDocument/2006/relationships/hyperlink" Target="https://www.caixa.gov.br/Downloads/sinapi-metodologia/Livro_SINAPI_Calculos_Parametros.pdf" TargetMode="External"/><Relationship Id="rId1194" Type="http://schemas.openxmlformats.org/officeDocument/2006/relationships/hyperlink" Target="https://www.caixa.gov.br/Downloads/sinapi-cadernos-tecnicos/SINAPI-CT-CANALETAS-GRELHAS-E-CAIXAS-COM-GRELHA-PARA-DRENAGEM.pdf" TargetMode="External"/><Relationship Id="rId2592" Type="http://schemas.openxmlformats.org/officeDocument/2006/relationships/hyperlink" Target="https://www.caixa.gov.br/Downloads/sinapi-cadernos-tecnicos/SINAPI-CT-DEPRECIACAO-JUROS-IMPOSTOS-E-SEGUROS-MANUTENCAO-E-MATERIAIS-NA-OPERACAO-DOS-EQUIPAMENTOS.pdf" TargetMode="External"/><Relationship Id="rId3643" Type="http://schemas.openxmlformats.org/officeDocument/2006/relationships/hyperlink" Target="https://www.caixa.gov.br/Downloads/sinapi-cadernos-tecnicos/SINAPI-CT-ESTRUTURA-E-TRAMA-PARA-COBERTURA.pdf" TargetMode="External"/><Relationship Id="rId6799" Type="http://schemas.openxmlformats.org/officeDocument/2006/relationships/hyperlink" Target="https://www.caixa.gov.br/Downloads/sinapi-metodologia/Livro_SINAPI_Calculos_Parametros.pdf" TargetMode="External"/><Relationship Id="rId217" Type="http://schemas.openxmlformats.org/officeDocument/2006/relationships/hyperlink" Target="https://www.caixa.gov.br/Downloads/sinapi-cadernos-tecnicos/SINAPI-CT-ARGAMASSAS.pdf" TargetMode="External"/><Relationship Id="rId564" Type="http://schemas.openxmlformats.org/officeDocument/2006/relationships/hyperlink" Target="https://www.caixa.gov.br/Downloads/sinapi-cadernos-tecnicos/SINAPI-CT-ASSENTAMENTO-DE-TUBOS-DE-PVC-E-METALICOS-EM-REDES-DE-AGUA.pdf" TargetMode="External"/><Relationship Id="rId2245" Type="http://schemas.openxmlformats.org/officeDocument/2006/relationships/hyperlink" Target="https://www.caixa.gov.br/Downloads/sinapi-cadernos-tecnicos/SINAPI-CT-DEPRECIACAO-JUROS-IMPOSTOS-E-SEGUROS-MANUTENCAO-E-MATERIAIS-NA-OPERACAO-DOS-EQUIPAMENTOS.pdf" TargetMode="External"/><Relationship Id="rId3710" Type="http://schemas.openxmlformats.org/officeDocument/2006/relationships/hyperlink" Target="https://www.caixa.gov.br/Downloads/sinapi-cadernos-tecnicos/SINAPI-CT-ESTRUTURA-E-TRAMA-PARA-COBERTURA.pdf" TargetMode="External"/><Relationship Id="rId6866" Type="http://schemas.openxmlformats.org/officeDocument/2006/relationships/hyperlink" Target="https://www.caixa.gov.br/Downloads/sinapi-metodologia/Livro_SINAPI_Calculos_Parametros.pdf" TargetMode="External"/><Relationship Id="rId7917" Type="http://schemas.openxmlformats.org/officeDocument/2006/relationships/hyperlink" Target="https://www.caixa.gov.br/Downloads/sinapi-cadernos-tecnicos/SINAPI-CT-PINTURA-EM-SUPERFICIES-METALICAS.pdf" TargetMode="External"/><Relationship Id="rId9272" Type="http://schemas.openxmlformats.org/officeDocument/2006/relationships/hyperlink" Target="https://www.caixa.gov.br/Downloads/sinapi-cadernos-tecnicos/SINAPI-CT-TRANSPORTE-CARGA-E-DESCARGA-DE-MATERIAIS.pdf" TargetMode="External"/><Relationship Id="rId631" Type="http://schemas.openxmlformats.org/officeDocument/2006/relationships/hyperlink" Target="https://www.caixa.gov.br/Downloads/sinapi-cadernos-tecnicos/SINAPI-CT-ASSENTAMENTO-DE-TUBOS-DE-ESGOTO-OU-DRENAGEM-PLUVIAL-EM-CONCRETO.pdf" TargetMode="External"/><Relationship Id="rId1261" Type="http://schemas.openxmlformats.org/officeDocument/2006/relationships/hyperlink" Target="https://www.caixa.gov.br/Downloads/sinapi-cadernos-tecnicos/SINAPI-CT-CHAPISCO.pdf" TargetMode="External"/><Relationship Id="rId2312" Type="http://schemas.openxmlformats.org/officeDocument/2006/relationships/hyperlink" Target="https://www.caixa.gov.br/Downloads/sinapi-cadernos-tecnicos/SINAPI-CT-DEPRECIACAO-JUROS-IMPOSTOS-E-SEGUROS-MANUTENCAO-E-MATERIAIS-NA-OPERACAO-DOS-EQUIPAMENTOS.pdf" TargetMode="External"/><Relationship Id="rId5468" Type="http://schemas.openxmlformats.org/officeDocument/2006/relationships/hyperlink" Target="https://www.caixa.gov.br/Downloads/sinapi-cadernos-tecnicos/SINAPI-CT-INSTALACOES-PREDIAIS-DE-AGUA-FRIA-EM-PVC.pdf" TargetMode="External"/><Relationship Id="rId5882" Type="http://schemas.openxmlformats.org/officeDocument/2006/relationships/hyperlink" Target="https://www.caixa.gov.br/Downloads/sinapi-cadernos-tecnicos/SINAPI-CT-INSTALACOES-PREDIAIS-DE-AGUAS-PLUVIAIS-TUBOS-CONEXOES-CAIXAS-E-RALOS.pdf" TargetMode="External"/><Relationship Id="rId6519" Type="http://schemas.openxmlformats.org/officeDocument/2006/relationships/hyperlink" Target="https://www.caixa.gov.br/Downloads/sinapi-cadernos-tecnicos/SINAPI-CT-INSTALACOES-EM-COBRE.pdf" TargetMode="External"/><Relationship Id="rId6933" Type="http://schemas.openxmlformats.org/officeDocument/2006/relationships/hyperlink" Target="https://www.caixa.gov.br/Downloads/sinapi-metodologia/Livro_SINAPI_Calculos_Parametros.pdf" TargetMode="External"/><Relationship Id="rId4484" Type="http://schemas.openxmlformats.org/officeDocument/2006/relationships/hyperlink" Target="https://www.caixa.gov.br/Downloads/sinapi-cadernos-tecnicos/SINAPI-CT-INSTALACOES-ELETRICAS-ELETRODUTOS-EMBUTIDOS-CABOS-CAIXAS-TOMADAS-E-INTERRUPTORES.pdf" TargetMode="External"/><Relationship Id="rId5535" Type="http://schemas.openxmlformats.org/officeDocument/2006/relationships/hyperlink" Target="https://www.caixa.gov.br/Downloads/sinapi-cadernos-tecnicos/SINAPI-CT-INSTALACOES-PREDIAIS-DE-AGUA-FRIA-EM-PVC.pdf" TargetMode="External"/><Relationship Id="rId3086" Type="http://schemas.openxmlformats.org/officeDocument/2006/relationships/hyperlink" Target="https://www.caixa.gov.br/Downloads/sinapi-cadernos-tecnicos/SINAPI-CT-ESCADAS.pdf" TargetMode="External"/><Relationship Id="rId4137" Type="http://schemas.openxmlformats.org/officeDocument/2006/relationships/hyperlink" Target="https://www.caixa.gov.br/Downloads/sinapi-cadernos-tecnicos/SINAPI-CT-GABIOES-EXECUCAO-DE-MURO-E-PROTECAO-SUPERFICIAL.pdf" TargetMode="External"/><Relationship Id="rId4551" Type="http://schemas.openxmlformats.org/officeDocument/2006/relationships/hyperlink" Target="https://www.caixa.gov.br/Downloads/sinapi-cadernos-tecnicos/SINAPI-CT-INSTALACOES-ELETRICAS-ELETRODUTOS-EMBUTIDOS-CABOS-CAIXAS-TOMADAS-E-INTERRUPTORES.pdf" TargetMode="External"/><Relationship Id="rId8758" Type="http://schemas.openxmlformats.org/officeDocument/2006/relationships/hyperlink" Target="https://www.caixa.gov.br/Downloads/sinapi-cadernos-tecnicos/SINAPI-CT-REVESTIMENTOS-CERAMICOS-EXTERNOS.pdf" TargetMode="External"/><Relationship Id="rId3153" Type="http://schemas.openxmlformats.org/officeDocument/2006/relationships/hyperlink" Target="https://www.caixa.gov.br/Downloads/sinapi-cadernos-tecnicos/SINAPI-CT-ESCAVACAO-HORIZONTAL.pdf" TargetMode="External"/><Relationship Id="rId4204" Type="http://schemas.openxmlformats.org/officeDocument/2006/relationships/hyperlink" Target="https://www.caixa.gov.br/Downloads/sinapi-cadernos-tecnicos/SINAPI-CT-GRAUTE-E-ARMACAO.pdf" TargetMode="External"/><Relationship Id="rId5602" Type="http://schemas.openxmlformats.org/officeDocument/2006/relationships/hyperlink" Target="https://www.caixa.gov.br/Downloads/sinapi-cadernos-tecnicos/SINAPI-CT-INSTALACOES-PREDIAIS-DE-AGUA-FRIA-EM-PVC.pdf" TargetMode="External"/><Relationship Id="rId7774" Type="http://schemas.openxmlformats.org/officeDocument/2006/relationships/hyperlink" Target="https://www.caixa.gov.br/Downloads/sinapi-cadernos-tecnicos/SINAPI-CT-PERFURACAO-HORIZONTAL-DIRECIONAL-HDD.pdf" TargetMode="External"/><Relationship Id="rId8825" Type="http://schemas.openxmlformats.org/officeDocument/2006/relationships/hyperlink" Target="https://www.caixa.gov.br/Downloads/sinapi-cadernos-tecnicos/SINAPI-CT-SINALIZACAO-HORIZONTAL-VIARIA.pdf" TargetMode="External"/><Relationship Id="rId141" Type="http://schemas.openxmlformats.org/officeDocument/2006/relationships/hyperlink" Target="https://www.caixa.gov.br/Downloads/sinapi-cadernos-tecnicos/SINAPI-CT-ARGAMASSAS.pdf" TargetMode="External"/><Relationship Id="rId3220" Type="http://schemas.openxmlformats.org/officeDocument/2006/relationships/hyperlink" Target="https://www.caixa.gov.br/Downloads/sinapi-cadernos-tecnicos/SINAPI-CT-ESCAVACAO-VERTICAL-A-CEU-ABERTO.pdf" TargetMode="External"/><Relationship Id="rId6029" Type="http://schemas.openxmlformats.org/officeDocument/2006/relationships/hyperlink" Target="https://www.caixa.gov.br/Downloads/sinapi-cadernos-tecnicos/SINAPI-CT-INSTALACOES-DE-GAS-E-INCENDIO-EM-ACO-E-FERRO-GALVANIZADO.pdf" TargetMode="External"/><Relationship Id="rId6376" Type="http://schemas.openxmlformats.org/officeDocument/2006/relationships/hyperlink" Target="https://www.caixa.gov.br/Downloads/sinapi-cadernos-tecnicos/SINAPI-CT-INSTALACOES-EM-COBRE.pdf" TargetMode="External"/><Relationship Id="rId6790" Type="http://schemas.openxmlformats.org/officeDocument/2006/relationships/hyperlink" Target="https://www.caixa.gov.br/Downloads/sinapi-metodologia/Livro_SINAPI_Calculos_Parametros.pdf" TargetMode="External"/><Relationship Id="rId7427" Type="http://schemas.openxmlformats.org/officeDocument/2006/relationships/hyperlink" Target="https://www.caixa.gov.br/Downloads/sinapi-cadernos-tecnicos/SINAPI-CT-MASSA-UNICA-INTERNA.pdf" TargetMode="External"/><Relationship Id="rId7841" Type="http://schemas.openxmlformats.org/officeDocument/2006/relationships/hyperlink" Target="https://www.caixa.gov.br/Downloads/sinapi-cadernos-tecnicos/SINAPI-CT-PINTURA-INTERNA.pdf" TargetMode="External"/><Relationship Id="rId7" Type="http://schemas.openxmlformats.org/officeDocument/2006/relationships/hyperlink" Target="https://www.caixa.gov.br/Downloads/sinapi-cadernos-tecnicos/SINAPI-CT-ACESSIBILIDADE.pdf" TargetMode="External"/><Relationship Id="rId2986" Type="http://schemas.openxmlformats.org/officeDocument/2006/relationships/hyperlink" Target="https://www.caixa.gov.br/Downloads/sinapi-cadernos-tecnicos/SINAPI-CT-EQUIPAMENTOS-DE-PROTECAO-COLETIVA.pdf" TargetMode="External"/><Relationship Id="rId5392" Type="http://schemas.openxmlformats.org/officeDocument/2006/relationships/hyperlink" Target="https://www.caixa.gov.br/Downloads/sinapi-cadernos-tecnicos/SINAPI-CT-INSTALACOES-PREDIAIS-DE-ESGOTO-TUBOS-E-CONEXOES.pdf" TargetMode="External"/><Relationship Id="rId6443" Type="http://schemas.openxmlformats.org/officeDocument/2006/relationships/hyperlink" Target="https://www.caixa.gov.br/Downloads/sinapi-cadernos-tecnicos/SINAPI-CT-INSTALACOES-EM-COBRE.pdf" TargetMode="External"/><Relationship Id="rId9599" Type="http://schemas.openxmlformats.org/officeDocument/2006/relationships/hyperlink" Target="https://www.caixa.gov.br/Downloads/sinapi-cadernos-tecnicos/SINAPI-CT-VALVULAS-E-REGISTROS-PARA-SISTEMAS-PREDIAIS.pdf" TargetMode="External"/><Relationship Id="rId958" Type="http://schemas.openxmlformats.org/officeDocument/2006/relationships/hyperlink" Target="https://www.caixa.gov.br/Downloads/sinapi-cadernos-tecnicos/SINAPI-CT-ATERROS-BASES-SUB-BASES-E-IMPRIMACOES.pdf" TargetMode="External"/><Relationship Id="rId1588" Type="http://schemas.openxmlformats.org/officeDocument/2006/relationships/hyperlink" Target="https://www.caixa.gov.br/Downloads/sinapi-cadernos-tecnicos/SINAPI-CT-CUSTOS-HORARIOS-PRODUTIVO-E-IMPRODUTIVO-DOS-EQUIPAMENTOS.pdf" TargetMode="External"/><Relationship Id="rId2639" Type="http://schemas.openxmlformats.org/officeDocument/2006/relationships/hyperlink" Target="https://www.caixa.gov.br/Downloads/sinapi-cadernos-tecnicos/SINAPI-CT-DEPRECIACAO-JUROS-IMPOSTOS-E-SEGUROS-MANUTENCAO-E-MATERIAIS-NA-OPERACAO-DOS-EQUIPAMENTOS.pdf" TargetMode="External"/><Relationship Id="rId5045" Type="http://schemas.openxmlformats.org/officeDocument/2006/relationships/hyperlink" Target="https://www.caixa.gov.br/Downloads/sinapi-cadernos-tecnicos/SINAPI-CT-INSTALACOES-HIDRAULICAS-RESERVACAO-E-BOMBAS-DE-RECALQUE.pdf" TargetMode="External"/><Relationship Id="rId6510" Type="http://schemas.openxmlformats.org/officeDocument/2006/relationships/hyperlink" Target="https://www.caixa.gov.br/Downloads/sinapi-cadernos-tecnicos/SINAPI-CT-INSTALACOES-EM-COBRE.pdf" TargetMode="External"/><Relationship Id="rId9666" Type="http://schemas.openxmlformats.org/officeDocument/2006/relationships/hyperlink" Target="https://www.caixa.gov.br/Downloads/sinapi-cadernos-tecnicos/SINAPI-CT-VALVULAS-PARA-REDES-DE-SANEAMENTO.pdf" TargetMode="External"/><Relationship Id="rId1655" Type="http://schemas.openxmlformats.org/officeDocument/2006/relationships/hyperlink" Target="https://www.caixa.gov.br/Downloads/sinapi-cadernos-tecnicos/SINAPI-CT-CUSTOS-HORARIOS-PRODUTIVO-E-IMPRODUTIVO-DOS-EQUIPAMENTOS.pdf" TargetMode="External"/><Relationship Id="rId2706" Type="http://schemas.openxmlformats.org/officeDocument/2006/relationships/hyperlink" Target="https://www.caixa.gov.br/Downloads/sinapi-cadernos-tecnicos/SINAPI-CT-DEPRECIACAO-JUROS-IMPOSTOS-E-SEGUROS-MANUTENCAO-E-MATERIAIS-NA-OPERACAO-DOS-EQUIPAMENTOS.pdf" TargetMode="External"/><Relationship Id="rId4061" Type="http://schemas.openxmlformats.org/officeDocument/2006/relationships/hyperlink" Target="https://www.caixa.gov.br/Downloads/sinapi-cadernos-tecnicos/SINAPI-CT-FORMAS-PARA-ESTRUTURAS-DE-CONCRETO-ARMADO.pdf" TargetMode="External"/><Relationship Id="rId5112" Type="http://schemas.openxmlformats.org/officeDocument/2006/relationships/hyperlink" Target="https://www.caixa.gov.br/Downloads/sinapi-cadernos-tecnicos/SINAPI-CT-INSTALACOES-HIDRAULICAS-RESERVACAO-E-BOMBAS-DE-RECALQUE.pdf" TargetMode="External"/><Relationship Id="rId8268" Type="http://schemas.openxmlformats.org/officeDocument/2006/relationships/hyperlink" Target="https://www.caixa.gov.br/Downloads/sinapi-cadernos-tecnicos/SINAPI-CT-POCOS-DE-VISITA-E-CAIXAS-PARA-BOCAS-DE-LOBO.pdf" TargetMode="External"/><Relationship Id="rId8682" Type="http://schemas.openxmlformats.org/officeDocument/2006/relationships/hyperlink" Target="https://www.caixa.gov.br/Downloads/sinapi-cadernos-tecnicos/SINAPI-CT-REDES-DE-AGUA-E-ESGOTO-EM-PEAD-LISO-(TUBOS-E-CONEXOES).pdf" TargetMode="External"/><Relationship Id="rId9319" Type="http://schemas.openxmlformats.org/officeDocument/2006/relationships/hyperlink" Target="https://www.caixa.gov.br/Downloads/sinapi-cadernos-tecnicos/SINAPI-CT-TRANSPORTE-CARGA-E-DESCARGA-DE-MATERIAIS.pdf" TargetMode="External"/><Relationship Id="rId1308" Type="http://schemas.openxmlformats.org/officeDocument/2006/relationships/hyperlink" Target="https://www.caixa.gov.br/Downloads/sinapi-cadernos-tecnicos/SINAPI-CT-CONCRETO-PROJETADO.pdf" TargetMode="External"/><Relationship Id="rId7284" Type="http://schemas.openxmlformats.org/officeDocument/2006/relationships/hyperlink" Target="https://www.caixa.gov.br/Downloads/sinapi-cadernos-tecnicos/SINAPI-CT-MASSA-UNICA-EXTERNA.pdf" TargetMode="External"/><Relationship Id="rId8335" Type="http://schemas.openxmlformats.org/officeDocument/2006/relationships/hyperlink" Target="https://www.caixa.gov.br/Downloads/sinapi-cadernos-tecnicos/SINAPI-CT-QUADRAS-E-SEUS-EQUIPAMENTOS.pdf" TargetMode="External"/><Relationship Id="rId1722" Type="http://schemas.openxmlformats.org/officeDocument/2006/relationships/hyperlink" Target="https://www.caixa.gov.br/Downloads/sinapi-cadernos-tecnicos/SINAPI-CT-CUSTOS-HORARIOS-PRODUTIVO-E-IMPRODUTIVO-DOS-EQUIPAMENTOS.pdf" TargetMode="External"/><Relationship Id="rId4878" Type="http://schemas.openxmlformats.org/officeDocument/2006/relationships/hyperlink" Target="https://www.caixa.gov.br/Downloads/sinapi-cadernos-tecnicos/SINAPI-CT-INSTALACOES-HIDRAULICAS-RESERVACAO-E-BOMBAS-DE-RECALQUE.pdf" TargetMode="External"/><Relationship Id="rId5929" Type="http://schemas.openxmlformats.org/officeDocument/2006/relationships/hyperlink" Target="https://www.caixa.gov.br/Downloads/sinapi-cadernos-tecnicos/SINAPI-CT-INSTALACOES-DE-DIVISORIAS-DIVERSAS.pdf" TargetMode="External"/><Relationship Id="rId14" Type="http://schemas.openxmlformats.org/officeDocument/2006/relationships/hyperlink" Target="https://www.caixa.gov.br/Downloads/sinapi-cadernos-tecnicos/SINAPI-CT-ALVENARIA-ESTRUTURAL-BLOCOS-CERAMICOS.pdf" TargetMode="External"/><Relationship Id="rId3894" Type="http://schemas.openxmlformats.org/officeDocument/2006/relationships/hyperlink" Target="https://www.caixa.gov.br/Downloads/sinapi-cadernos-tecnicos/SINAPI-CT-EXECUCAO-DE-TIRANTES.pdf" TargetMode="External"/><Relationship Id="rId4945" Type="http://schemas.openxmlformats.org/officeDocument/2006/relationships/hyperlink" Target="https://www.caixa.gov.br/Downloads/sinapi-cadernos-tecnicos/SINAPI-CT-INSTALACOES-HIDRAULICAS-RESERVACAO-E-BOMBAS-DE-RECALQUE.pdf" TargetMode="External"/><Relationship Id="rId7004" Type="http://schemas.openxmlformats.org/officeDocument/2006/relationships/hyperlink" Target="https://www.caixa.gov.br/Downloads/sinapi-metodologia/Livro_SINAPI_Calculos_Parametros.pdf" TargetMode="External"/><Relationship Id="rId7351" Type="http://schemas.openxmlformats.org/officeDocument/2006/relationships/hyperlink" Target="https://www.caixa.gov.br/Downloads/sinapi-cadernos-tecnicos/SINAPI-CT-MASSA-UNICA-EXTERNA.pdf" TargetMode="External"/><Relationship Id="rId8402" Type="http://schemas.openxmlformats.org/officeDocument/2006/relationships/hyperlink" Target="https://www.caixa.gov.br/Downloads/sinapi-cadernos-tecnicos/SINAPI-CT-RASGOS-E-FIXACOES.pdf" TargetMode="External"/><Relationship Id="rId2496" Type="http://schemas.openxmlformats.org/officeDocument/2006/relationships/hyperlink" Target="https://www.caixa.gov.br/Downloads/sinapi-cadernos-tecnicos/SINAPI-CT-DEPRECIACAO-JUROS-IMPOSTOS-E-SEGUROS-MANUTENCAO-E-MATERIAIS-NA-OPERACAO-DOS-EQUIPAMENTOS.pdf" TargetMode="External"/><Relationship Id="rId3547" Type="http://schemas.openxmlformats.org/officeDocument/2006/relationships/hyperlink" Target="https://www.caixa.gov.br/Downloads/sinapi-cadernos-tecnicos/SINAPI-CT-ESQUADRIAS-PORTAS.pdf" TargetMode="External"/><Relationship Id="rId3961" Type="http://schemas.openxmlformats.org/officeDocument/2006/relationships/hyperlink" Target="https://www.caixa.gov.br/Downloads/sinapi-cadernos-tecnicos/SINAPI-CT-FOSSAS-E-SUMIDOUROS.pdf" TargetMode="External"/><Relationship Id="rId468" Type="http://schemas.openxmlformats.org/officeDocument/2006/relationships/hyperlink" Target="https://www.caixa.gov.br/Downloads/sinapi-cadernos-tecnicos/SINAPI-CT-ASSENTAMENTO-DE-TUBOS-DE-PVC-E-METALICOS-EM-REDES-DE-AGUA.pdf" TargetMode="External"/><Relationship Id="rId882" Type="http://schemas.openxmlformats.org/officeDocument/2006/relationships/hyperlink" Target="https://www.caixa.gov.br/Downloads/sinapi-cadernos-tecnicos/SINAPI-CT-ATERROS-BASES-SUB-BASES-E-IMPRIMACOES.pdf" TargetMode="External"/><Relationship Id="rId1098" Type="http://schemas.openxmlformats.org/officeDocument/2006/relationships/hyperlink" Target="https://www.caixa.gov.br/Downloads/sinapi-cadernos-tecnicos/SINAPI-CT-CAIXAS-ENTERRADAS.pdf" TargetMode="External"/><Relationship Id="rId2149" Type="http://schemas.openxmlformats.org/officeDocument/2006/relationships/hyperlink" Target="https://www.caixa.gov.br/Downloads/sinapi-cadernos-tecnicos/SINAPI-CT-DEPRECIACAO-JUROS-IMPOSTOS-E-SEGUROS-MANUTENCAO-E-MATERIAIS-NA-OPERACAO-DOS-EQUIPAMENTOS.pdf" TargetMode="External"/><Relationship Id="rId2563" Type="http://schemas.openxmlformats.org/officeDocument/2006/relationships/hyperlink" Target="https://www.caixa.gov.br/Downloads/sinapi-cadernos-tecnicos/SINAPI-CT-DEPRECIACAO-JUROS-IMPOSTOS-E-SEGUROS-MANUTENCAO-E-MATERIAIS-NA-OPERACAO-DOS-EQUIPAMENTOS.pdf" TargetMode="External"/><Relationship Id="rId3614" Type="http://schemas.openxmlformats.org/officeDocument/2006/relationships/hyperlink" Target="https://www.caixa.gov.br/Downloads/sinapi-cadernos-tecnicos/SINAPI-CT-ESTACAS-EM-HELICE-CONTINUA.pdf" TargetMode="External"/><Relationship Id="rId6020" Type="http://schemas.openxmlformats.org/officeDocument/2006/relationships/hyperlink" Target="https://www.caixa.gov.br/Downloads/sinapi-cadernos-tecnicos/SINAPI-CT-INSTALACOES-DE-GAS-E-INCENDIO-EM-ACO-E-FERRO-GALVANIZADO.pdf" TargetMode="External"/><Relationship Id="rId9176" Type="http://schemas.openxmlformats.org/officeDocument/2006/relationships/hyperlink" Target="https://www.caixa.gov.br/Downloads/sinapi-cadernos-tecnicos/SINAPI-CT-TRANSPORTE-DE-MATERIAIS-DENTRO-DO-CANTEIRO-DE-OBRAS.pdf" TargetMode="External"/><Relationship Id="rId9590" Type="http://schemas.openxmlformats.org/officeDocument/2006/relationships/hyperlink" Target="https://www.caixa.gov.br/Downloads/sinapi-cadernos-tecnicos/SINAPI-CT-VALVULAS-E-REGISTROS-PARA-SISTEMAS-PREDIAIS.pdf" TargetMode="External"/><Relationship Id="rId535" Type="http://schemas.openxmlformats.org/officeDocument/2006/relationships/hyperlink" Target="https://www.caixa.gov.br/Downloads/sinapi-cadernos-tecnicos/SINAPI-CT-ASSENTAMENTO-DE-TUBOS-DE-PVC-E-METALICOS-EM-REDES-DE-AGUA.pdf" TargetMode="External"/><Relationship Id="rId1165" Type="http://schemas.openxmlformats.org/officeDocument/2006/relationships/hyperlink" Target="https://www.caixa.gov.br/Downloads/sinapi-cadernos-tecnicos/SINAPI-CT-CAIXAS-DE-AGUA-PARA-EDIFICACOES.pdf" TargetMode="External"/><Relationship Id="rId2216" Type="http://schemas.openxmlformats.org/officeDocument/2006/relationships/hyperlink" Target="https://www.caixa.gov.br/Downloads/sinapi-cadernos-tecnicos/SINAPI-CT-DEPRECIACAO-JUROS-IMPOSTOS-E-SEGUROS-MANUTENCAO-E-MATERIAIS-NA-OPERACAO-DOS-EQUIPAMENTOS.pdf" TargetMode="External"/><Relationship Id="rId2630" Type="http://schemas.openxmlformats.org/officeDocument/2006/relationships/hyperlink" Target="https://www.caixa.gov.br/Downloads/sinapi-cadernos-tecnicos/SINAPI-CT-DEPRECIACAO-JUROS-IMPOSTOS-E-SEGUROS-MANUTENCAO-E-MATERIAIS-NA-OPERACAO-DOS-EQUIPAMENTOS.pdf" TargetMode="External"/><Relationship Id="rId5786" Type="http://schemas.openxmlformats.org/officeDocument/2006/relationships/hyperlink" Target="https://www.caixa.gov.br/Downloads/sinapi-cadernos-tecnicos/SINAPI-CT-INSTALACOES-PREDIAIS-DE-AGUA-QUENTE-EM-CPVC.pdf" TargetMode="External"/><Relationship Id="rId6837" Type="http://schemas.openxmlformats.org/officeDocument/2006/relationships/hyperlink" Target="https://www.caixa.gov.br/Downloads/sinapi-metodologia/Livro_SINAPI_Calculos_Parametros.pdf" TargetMode="External"/><Relationship Id="rId8192" Type="http://schemas.openxmlformats.org/officeDocument/2006/relationships/hyperlink" Target="https://www.caixa.gov.br/Downloads/sinapi-cadernos-tecnicos/SINAPI-CT-POCOS-DE-VISITA-E-CAIXAS-PARA-BOCAS-DE-LOBO.pdf" TargetMode="External"/><Relationship Id="rId9243" Type="http://schemas.openxmlformats.org/officeDocument/2006/relationships/hyperlink" Target="https://www.caixa.gov.br/Downloads/sinapi-cadernos-tecnicos/SINAPI-CT-TRANSPORTE-CARGA-E-DESCARGA-DE-MATERIAIS.pdf" TargetMode="External"/><Relationship Id="rId602" Type="http://schemas.openxmlformats.org/officeDocument/2006/relationships/hyperlink" Target="https://www.caixa.gov.br/Downloads/sinapi-cadernos-tecnicos/SINAPI-CT-ASSENTAMENTO-DE-TUBOS-DE-PVC-E-METALICOS-EM-REDES-DE-AGUA.pdf" TargetMode="External"/><Relationship Id="rId1232" Type="http://schemas.openxmlformats.org/officeDocument/2006/relationships/hyperlink" Target="https://www.caixa.gov.br/Downloads/sinapi-cadernos-tecnicos/SINAPI-CT-CANALETAS-GRELHAS-E-CAIXAS-COM-GRELHA-PARA-DRENAGEM.pdf" TargetMode="External"/><Relationship Id="rId4388" Type="http://schemas.openxmlformats.org/officeDocument/2006/relationships/hyperlink" Target="https://www.caixa.gov.br/Downloads/sinapi-cadernos-tecnicos/SINAPI-CT-INSTALACOES-ELETRICAS-ELETRODUTOS-EMBUTIDOS-CABOS-CAIXAS-TOMADAS-E-INTERRUPTORES.pdf" TargetMode="External"/><Relationship Id="rId5439" Type="http://schemas.openxmlformats.org/officeDocument/2006/relationships/hyperlink" Target="https://www.caixa.gov.br/Downloads/sinapi-cadernos-tecnicos/SINAPI-CT-INSTALACOES-PREDIAIS-DE-ESGOTO-TUBOS-E-CONEXOES.pdf" TargetMode="External"/><Relationship Id="rId9310" Type="http://schemas.openxmlformats.org/officeDocument/2006/relationships/hyperlink" Target="https://www.caixa.gov.br/Downloads/sinapi-cadernos-tecnicos/SINAPI-CT-TRANSPORTE-CARGA-E-DESCARGA-DE-MATERIAIS.pdf" TargetMode="External"/><Relationship Id="rId5853" Type="http://schemas.openxmlformats.org/officeDocument/2006/relationships/hyperlink" Target="https://www.caixa.gov.br/Downloads/sinapi-cadernos-tecnicos/SINAPI-CT-INSTALACOES-PREDIAIS-DE-AGUAS-PLUVIAIS-TUBOS-CONEXOES-CAIXAS-E-RALOS.pdf" TargetMode="External"/><Relationship Id="rId6904" Type="http://schemas.openxmlformats.org/officeDocument/2006/relationships/hyperlink" Target="https://www.caixa.gov.br/Downloads/sinapi-metodologia/Livro_SINAPI_Calculos_Parametros.pdf" TargetMode="External"/><Relationship Id="rId3057" Type="http://schemas.openxmlformats.org/officeDocument/2006/relationships/hyperlink" Target="https://www.caixa.gov.br/Downloads/sinapi-cadernos-tecnicos/SINAPI-CT-ESCADAS.pdf" TargetMode="External"/><Relationship Id="rId4108" Type="http://schemas.openxmlformats.org/officeDocument/2006/relationships/hyperlink" Target="https://www.caixa.gov.br/Downloads/sinapi-cadernos-tecnicos/SINAPI-CT-FORMAS-PARA-ESTRUTURAS-DE-CONCRETO-ARMADO.pdf" TargetMode="External"/><Relationship Id="rId4455" Type="http://schemas.openxmlformats.org/officeDocument/2006/relationships/hyperlink" Target="https://www.caixa.gov.br/Downloads/sinapi-cadernos-tecnicos/SINAPI-CT-INSTALACOES-ELETRICAS-ELETRODUTOS-EMBUTIDOS-CABOS-CAIXAS-TOMADAS-E-INTERRUPTORES.pdf" TargetMode="External"/><Relationship Id="rId5506" Type="http://schemas.openxmlformats.org/officeDocument/2006/relationships/hyperlink" Target="https://www.caixa.gov.br/Downloads/sinapi-cadernos-tecnicos/SINAPI-CT-INSTALACOES-PREDIAIS-DE-AGUA-FRIA-EM-PVC.pdf" TargetMode="External"/><Relationship Id="rId5920" Type="http://schemas.openxmlformats.org/officeDocument/2006/relationships/hyperlink" Target="https://www.caixa.gov.br/Downloads/sinapi-cadernos-tecnicos/SINAPI-CT-INSTALACOES-DE-DIVISORIAS-DIVERSAS.pdf" TargetMode="External"/><Relationship Id="rId3471" Type="http://schemas.openxmlformats.org/officeDocument/2006/relationships/hyperlink" Target="https://www.caixa.gov.br/Downloads/sinapi-cadernos-tecnicos/SINAPI-CT-ESQUADRIAS-PORTAS.pdf" TargetMode="External"/><Relationship Id="rId4522" Type="http://schemas.openxmlformats.org/officeDocument/2006/relationships/hyperlink" Target="https://www.caixa.gov.br/Downloads/sinapi-cadernos-tecnicos/SINAPI-CT-INSTALACOES-ELETRICAS-ELETRODUTOS-EMBUTIDOS-CABOS-CAIXAS-TOMADAS-E-INTERRUPTORES.pdf" TargetMode="External"/><Relationship Id="rId7678" Type="http://schemas.openxmlformats.org/officeDocument/2006/relationships/hyperlink" Target="https://www.caixa.gov.br/Downloads/sinapi-cadernos-tecnicos/SINAPI-CT-PAVIMENTO-INTERTRAVADO.pdf" TargetMode="External"/><Relationship Id="rId8729" Type="http://schemas.openxmlformats.org/officeDocument/2006/relationships/hyperlink" Target="https://www.caixa.gov.br/Downloads/sinapi-cadernos-tecnicos/SINAPI-CT-REDES-DE-AGUA-E-ESGOTO-EM-PEAD-LISO-(TUBOS-E-CONEXOES).pdf" TargetMode="External"/><Relationship Id="rId392" Type="http://schemas.openxmlformats.org/officeDocument/2006/relationships/hyperlink" Target="https://www.caixa.gov.br/Downloads/sinapi-cadernos-tecnicos/SINAPI-CT-ASSENTAMENTO-DE-TUBOS-DE-ESGOTO-EM-PVC-E-PEAD.pdf" TargetMode="External"/><Relationship Id="rId2073" Type="http://schemas.openxmlformats.org/officeDocument/2006/relationships/hyperlink" Target="https://www.caixa.gov.br/Downloads/sinapi-cadernos-tecnicos/SINAPI-CT-DEPRECIACAO-JUROS-IMPOSTOS-E-SEGUROS-MANUTENCAO-E-MATERIAIS-NA-OPERACAO-DOS-EQUIPAMENTOS.pdf" TargetMode="External"/><Relationship Id="rId3124" Type="http://schemas.openxmlformats.org/officeDocument/2006/relationships/hyperlink" Target="https://www.caixa.gov.br/Downloads/sinapi-cadernos-tecnicos/SINAPI-CT-ESCADAS.pdf" TargetMode="External"/><Relationship Id="rId6694" Type="http://schemas.openxmlformats.org/officeDocument/2006/relationships/hyperlink" Target="https://www.caixa.gov.br/Downloads/sinapi-cadernos-tecnicos/SINAPI-CT-LIGACOES-PREDIAIS-DE-AGUA-E-ESGOTO.pdf" TargetMode="External"/><Relationship Id="rId7745" Type="http://schemas.openxmlformats.org/officeDocument/2006/relationships/hyperlink" Target="https://www.caixa.gov.br/Downloads/sinapi-cadernos-tecnicos/SINAPI-CT-PERFURACAO-HORIZONTAL-DIRECIONAL-HDD.pdf" TargetMode="External"/><Relationship Id="rId2140" Type="http://schemas.openxmlformats.org/officeDocument/2006/relationships/hyperlink" Target="https://www.caixa.gov.br/Downloads/sinapi-cadernos-tecnicos/SINAPI-CT-DEPRECIACAO-JUROS-IMPOSTOS-E-SEGUROS-MANUTENCAO-E-MATERIAIS-NA-OPERACAO-DOS-EQUIPAMENTOS.pdf" TargetMode="External"/><Relationship Id="rId5296" Type="http://schemas.openxmlformats.org/officeDocument/2006/relationships/hyperlink" Target="https://www.caixa.gov.br/Downloads/sinapi-cadernos-tecnicos/SINAPI-CT-INSTALACOES-HIDRAULICAS-EM-PPR.pdf" TargetMode="External"/><Relationship Id="rId6347" Type="http://schemas.openxmlformats.org/officeDocument/2006/relationships/hyperlink" Target="https://www.caixa.gov.br/Downloads/sinapi-cadernos-tecnicos/SINAPI-CT-INSTALACOES-DE-AR-CONDICIONADO.pdf" TargetMode="External"/><Relationship Id="rId6761" Type="http://schemas.openxmlformats.org/officeDocument/2006/relationships/hyperlink" Target="https://www.caixa.gov.br/Downloads/sinapi-metodologia/Livro_SINAPI_Calculos_Parametros.pdf" TargetMode="External"/><Relationship Id="rId7812" Type="http://schemas.openxmlformats.org/officeDocument/2006/relationships/hyperlink" Target="https://www.caixa.gov.br/Downloads/sinapi-cadernos-tecnicos/SINAPI-CT-PINTURA-EXTERNA.pdf" TargetMode="External"/><Relationship Id="rId112" Type="http://schemas.openxmlformats.org/officeDocument/2006/relationships/hyperlink" Target="https://www.caixa.gov.br/Downloads/sinapi-cadernos-tecnicos/SINAPI-CT-ARGAMASSAS.pdf" TargetMode="External"/><Relationship Id="rId5363" Type="http://schemas.openxmlformats.org/officeDocument/2006/relationships/hyperlink" Target="https://www.caixa.gov.br/Downloads/sinapi-cadernos-tecnicos/SINAPI-CT-INSTALACOES-PREDIAIS-DE-ESGOTO-CAIXAS-E-RALOS.pdf" TargetMode="External"/><Relationship Id="rId6414" Type="http://schemas.openxmlformats.org/officeDocument/2006/relationships/hyperlink" Target="https://www.caixa.gov.br/Downloads/sinapi-cadernos-tecnicos/SINAPI-CT-INSTALACOES-EM-COBRE.pdf" TargetMode="External"/><Relationship Id="rId2957" Type="http://schemas.openxmlformats.org/officeDocument/2006/relationships/hyperlink" Target="https://www.caixa.gov.br/Downloads/sinapi-cadernos-tecnicos/SINAPI-CT-ENERGIA-SOLAR-PARA-EDIFICACOES.pdf" TargetMode="External"/><Relationship Id="rId5016" Type="http://schemas.openxmlformats.org/officeDocument/2006/relationships/hyperlink" Target="https://www.caixa.gov.br/Downloads/sinapi-cadernos-tecnicos/SINAPI-CT-INSTALACOES-HIDRAULICAS-RESERVACAO-E-BOMBAS-DE-RECALQUE.pdf" TargetMode="External"/><Relationship Id="rId929" Type="http://schemas.openxmlformats.org/officeDocument/2006/relationships/hyperlink" Target="https://www.caixa.gov.br/Downloads/sinapi-cadernos-tecnicos/SINAPI-CT-ATERROS-BASES-SUB-BASES-E-IMPRIMACOES.pdf" TargetMode="External"/><Relationship Id="rId1559" Type="http://schemas.openxmlformats.org/officeDocument/2006/relationships/hyperlink" Target="https://www.caixa.gov.br/Downloads/sinapi-cadernos-tecnicos/SINAPI-CT-CUSTOS-HORARIOS-PRODUTIVO-E-IMPRODUTIVO-DOS-EQUIPAMENTOS.pdf" TargetMode="External"/><Relationship Id="rId1973" Type="http://schemas.openxmlformats.org/officeDocument/2006/relationships/hyperlink" Target="https://www.caixa.gov.br/Downloads/sinapi-cadernos-tecnicos/SINAPI-CT-DEPRECIACAO-JUROS-IMPOSTOS-E-SEGUROS-MANUTENCAO-E-MATERIAIS-NA-OPERACAO-DOS-EQUIPAMENTOS.pdf" TargetMode="External"/><Relationship Id="rId4032" Type="http://schemas.openxmlformats.org/officeDocument/2006/relationships/hyperlink" Target="https://www.caixa.gov.br/Downloads/sinapi-cadernos-tecnicos/SINAPI-CT-FORMAS-PARA-ESTRUTURAS-DE-CONCRETO-ARMADO.pdf" TargetMode="External"/><Relationship Id="rId5430" Type="http://schemas.openxmlformats.org/officeDocument/2006/relationships/hyperlink" Target="https://www.caixa.gov.br/Downloads/sinapi-cadernos-tecnicos/SINAPI-CT-INSTALACOES-PREDIAIS-DE-ESGOTO-TUBOS-E-CONEXOES.pdf" TargetMode="External"/><Relationship Id="rId7188" Type="http://schemas.openxmlformats.org/officeDocument/2006/relationships/hyperlink" Target="https://www.caixa.gov.br/Downloads/sinapi-cadernos-tecnicos/SINAPI-CT-LOUCAS-E-METAIS.pdf" TargetMode="External"/><Relationship Id="rId8239" Type="http://schemas.openxmlformats.org/officeDocument/2006/relationships/hyperlink" Target="https://www.caixa.gov.br/Downloads/sinapi-cadernos-tecnicos/SINAPI-CT-POCOS-DE-VISITA-E-CAIXAS-PARA-BOCAS-DE-LOBO.pdf" TargetMode="External"/><Relationship Id="rId8586" Type="http://schemas.openxmlformats.org/officeDocument/2006/relationships/hyperlink" Target="https://www.caixa.gov.br/Downloads/sinapi-cadernos-tecnicos/SINAPI-CT-REDES-DE-LOGICA-TELEFONIA-E-IMAGEM.pdf" TargetMode="External"/><Relationship Id="rId9637" Type="http://schemas.openxmlformats.org/officeDocument/2006/relationships/hyperlink" Target="https://www.caixa.gov.br/Downloads/sinapi-cadernos-tecnicos/SINAPI-CT-VALVULAS-E-REGISTROS-PARA-SISTEMAS-PREDIAIS.pdf" TargetMode="External"/><Relationship Id="rId1626" Type="http://schemas.openxmlformats.org/officeDocument/2006/relationships/hyperlink" Target="https://www.caixa.gov.br/Downloads/sinapi-cadernos-tecnicos/SINAPI-CT-CUSTOS-HORARIOS-PRODUTIVO-E-IMPRODUTIVO-DOS-EQUIPAMENTOS.pdf" TargetMode="External"/><Relationship Id="rId8653" Type="http://schemas.openxmlformats.org/officeDocument/2006/relationships/hyperlink" Target="https://www.caixa.gov.br/Downloads/sinapi-cadernos-tecnicos/SINAPI-CT-REDES-DE-AGUA-E-ESGOTO-EM-PEAD-LISO-(TUBOS-E-CONEXOES).pdf" TargetMode="External"/><Relationship Id="rId9704" Type="http://schemas.openxmlformats.org/officeDocument/2006/relationships/hyperlink" Target="https://www.caixa.gov.br/Downloads/sinapi-cadernos-tecnicos/SINAPI-CT-VALVULAS-PARA-REDES-DE-SANEAMENTO.pdf" TargetMode="External"/><Relationship Id="rId3798" Type="http://schemas.openxmlformats.org/officeDocument/2006/relationships/hyperlink" Target="https://www.caixa.gov.br/Downloads/sinapi-cadernos-tecnicos/SINAPI-CT-ESTRUTURAS-DE-MADEIRA.pdf" TargetMode="External"/><Relationship Id="rId4849" Type="http://schemas.openxmlformats.org/officeDocument/2006/relationships/hyperlink" Target="https://www.caixa.gov.br/Downloads/sinapi-cadernos-tecnicos/SINAPI-CT-INSTALACOES-HIDRAULICAS-RESERVACAO-E-BOMBAS-DE-RECALQUE.pdf" TargetMode="External"/><Relationship Id="rId7255" Type="http://schemas.openxmlformats.org/officeDocument/2006/relationships/hyperlink" Target="https://www.caixa.gov.br/Downloads/sinapi-cadernos-tecnicos/SINAPI-CT-LUMINARIAS-EXTERNAS.pdf" TargetMode="External"/><Relationship Id="rId8306" Type="http://schemas.openxmlformats.org/officeDocument/2006/relationships/hyperlink" Target="https://www.caixa.gov.br/Downloads/sinapi-cadernos-tecnicos/SINAPI-CT-PRODUCAO-DE-CONCRETO.pdf" TargetMode="External"/><Relationship Id="rId8720" Type="http://schemas.openxmlformats.org/officeDocument/2006/relationships/hyperlink" Target="https://www.caixa.gov.br/Downloads/sinapi-cadernos-tecnicos/SINAPI-CT-REDES-DE-AGUA-E-ESGOTO-EM-PEAD-LISO-(TUBOS-E-CONEXOES).pdf" TargetMode="External"/><Relationship Id="rId3865" Type="http://schemas.openxmlformats.org/officeDocument/2006/relationships/hyperlink" Target="https://www.caixa.gov.br/Downloads/sinapi-cadernos-tecnicos/SINAPI-CT-EXECUCAO-DE-TIRANTES.pdf" TargetMode="External"/><Relationship Id="rId4916" Type="http://schemas.openxmlformats.org/officeDocument/2006/relationships/hyperlink" Target="https://www.caixa.gov.br/Downloads/sinapi-cadernos-tecnicos/SINAPI-CT-INSTALACOES-HIDRAULICAS-RESERVACAO-E-BOMBAS-DE-RECALQUE.pdf" TargetMode="External"/><Relationship Id="rId6271" Type="http://schemas.openxmlformats.org/officeDocument/2006/relationships/hyperlink" Target="https://www.caixa.gov.br/Downloads/sinapi-cadernos-tecnicos/SINAPI-CT-INSTALACOES-DE-GAS-EM-PEX-MULTICAMADAS.pdf" TargetMode="External"/><Relationship Id="rId7322" Type="http://schemas.openxmlformats.org/officeDocument/2006/relationships/hyperlink" Target="https://www.caixa.gov.br/Downloads/sinapi-cadernos-tecnicos/SINAPI-CT-MASSA-UNICA-EXTERNA.pdf" TargetMode="External"/><Relationship Id="rId786" Type="http://schemas.openxmlformats.org/officeDocument/2006/relationships/hyperlink" Target="https://www.caixa.gov.br/Downloads/sinapi-cadernos-tecnicos/SINAPI-CT-ATERROS-BASES-SUB-BASES-E-IMPRIMACOES.pdf" TargetMode="External"/><Relationship Id="rId2467" Type="http://schemas.openxmlformats.org/officeDocument/2006/relationships/hyperlink" Target="https://www.caixa.gov.br/Downloads/sinapi-cadernos-tecnicos/SINAPI-CT-DEPRECIACAO-JUROS-IMPOSTOS-E-SEGUROS-MANUTENCAO-E-MATERIAIS-NA-OPERACAO-DOS-EQUIPAMENTOS.pdf" TargetMode="External"/><Relationship Id="rId3518" Type="http://schemas.openxmlformats.org/officeDocument/2006/relationships/hyperlink" Target="https://www.caixa.gov.br/Downloads/sinapi-cadernos-tecnicos/SINAPI-CT-ESQUADRIAS-PORTAS.pdf" TargetMode="External"/><Relationship Id="rId9494" Type="http://schemas.openxmlformats.org/officeDocument/2006/relationships/hyperlink" Target="https://www.caixa.gov.br/Downloads/sinapi-cadernos-tecnicos/SINAPI-CT-VERGAS-CONTRAVERGAS-E-FIXACAO-DE-ALVENARIA.pdf" TargetMode="External"/><Relationship Id="rId439" Type="http://schemas.openxmlformats.org/officeDocument/2006/relationships/hyperlink" Target="https://www.caixa.gov.br/Downloads/sinapi-cadernos-tecnicos/SINAPI-CT-ASSENTAMENTO-DE-TUBOS-DE-PVC-E-METALICOS-EM-REDES-DE-AGUA.pdf" TargetMode="External"/><Relationship Id="rId1069" Type="http://schemas.openxmlformats.org/officeDocument/2006/relationships/hyperlink" Target="https://www.caixa.gov.br/Downloads/sinapi-cadernos-tecnicos/SINAPI-CT-BOMBAS-HIDRAULICAS-CENTRIFUGAS-HORIZONTAIS-E-SUBMERSIVEIS.pdf" TargetMode="External"/><Relationship Id="rId1483" Type="http://schemas.openxmlformats.org/officeDocument/2006/relationships/hyperlink" Target="https://www.caixa.gov.br/Downloads/sinapi-cadernos-tecnicos/SINAPI-CT-CUSTOS-HORARIOS-PRODUTIVO-E-IMPRODUTIVO-DOS-EQUIPAMENTOS.pdf" TargetMode="External"/><Relationship Id="rId2881" Type="http://schemas.openxmlformats.org/officeDocument/2006/relationships/hyperlink" Target="https://www.caixa.gov.br/Downloads/sinapi-cadernos-tecnicos/SINAPI-CT-ELETROCALHAS.pdf" TargetMode="External"/><Relationship Id="rId3932" Type="http://schemas.openxmlformats.org/officeDocument/2006/relationships/hyperlink" Target="https://www.caixa.gov.br/Downloads/sinapi-cadernos-tecnicos/SINAPI-CT-FOSSAS-E-SUMIDOUROS.pdf" TargetMode="External"/><Relationship Id="rId8096" Type="http://schemas.openxmlformats.org/officeDocument/2006/relationships/hyperlink" Target="https://www.caixa.gov.br/Downloads/sinapi-cadernos-tecnicos/SINAPI-CT-POSTES-DE-CONCRETO-E-METALICOS.pdf" TargetMode="External"/><Relationship Id="rId9147" Type="http://schemas.openxmlformats.org/officeDocument/2006/relationships/hyperlink" Target="https://www.caixa.gov.br/Downloads/sinapi-cadernos-tecnicos/SINAPI-CT-TRANSPORTE-FLUVIAL-MOMENTO-DE-TRANSPORTE.pdf" TargetMode="External"/><Relationship Id="rId506" Type="http://schemas.openxmlformats.org/officeDocument/2006/relationships/hyperlink" Target="https://www.caixa.gov.br/Downloads/sinapi-cadernos-tecnicos/SINAPI-CT-ASSENTAMENTO-DE-TUBOS-DE-PVC-E-METALICOS-EM-REDES-DE-AGUA.pdf" TargetMode="External"/><Relationship Id="rId853" Type="http://schemas.openxmlformats.org/officeDocument/2006/relationships/hyperlink" Target="https://www.caixa.gov.br/Downloads/sinapi-cadernos-tecnicos/SINAPI-CT-ATERROS-BASES-SUB-BASES-E-IMPRIMACOES.pdf" TargetMode="External"/><Relationship Id="rId1136" Type="http://schemas.openxmlformats.org/officeDocument/2006/relationships/hyperlink" Target="https://www.caixa.gov.br/Downloads/sinapi-cadernos-tecnicos/SINAPI-CT-CAIXAS-ENTERRADAS.pdf" TargetMode="External"/><Relationship Id="rId2534" Type="http://schemas.openxmlformats.org/officeDocument/2006/relationships/hyperlink" Target="https://www.caixa.gov.br/Downloads/sinapi-cadernos-tecnicos/SINAPI-CT-DEPRECIACAO-JUROS-IMPOSTOS-E-SEGUROS-MANUTENCAO-E-MATERIAIS-NA-OPERACAO-DOS-EQUIPAMENTOS.pdf" TargetMode="External"/><Relationship Id="rId8163" Type="http://schemas.openxmlformats.org/officeDocument/2006/relationships/hyperlink" Target="https://www.caixa.gov.br/Downloads/sinapi-cadernos-tecnicos/SINAPI-CT-POCOS-DE-VISITA-E-CAIXAS-PARA-BOCAS-DE-LOBO.pdf" TargetMode="External"/><Relationship Id="rId9214" Type="http://schemas.openxmlformats.org/officeDocument/2006/relationships/hyperlink" Target="https://www.caixa.gov.br/Downloads/sinapi-cadernos-tecnicos/SINAPI-CT-TRANSPORTE-DE-MATERIAIS-DENTRO-DO-CANTEIRO-DE-OBRAS.pdf" TargetMode="External"/><Relationship Id="rId9561" Type="http://schemas.openxmlformats.org/officeDocument/2006/relationships/hyperlink" Target="https://www.caixa.gov.br/Downloads/sinapi-cadernos-tecnicos/SINAPI-CT-VIDROS-E-ESPELHOS.pdf" TargetMode="External"/><Relationship Id="rId920" Type="http://schemas.openxmlformats.org/officeDocument/2006/relationships/hyperlink" Target="https://www.caixa.gov.br/Downloads/sinapi-cadernos-tecnicos/SINAPI-CT-ATERROS-BASES-SUB-BASES-E-IMPRIMACOES.pdf" TargetMode="External"/><Relationship Id="rId1550" Type="http://schemas.openxmlformats.org/officeDocument/2006/relationships/hyperlink" Target="https://www.caixa.gov.br/Downloads/sinapi-cadernos-tecnicos/SINAPI-CT-CUSTOS-HORARIOS-PRODUTIVO-E-IMPRODUTIVO-DOS-EQUIPAMENTOS.pdf" TargetMode="External"/><Relationship Id="rId2601" Type="http://schemas.openxmlformats.org/officeDocument/2006/relationships/hyperlink" Target="https://www.caixa.gov.br/Downloads/sinapi-cadernos-tecnicos/SINAPI-CT-DEPRECIACAO-JUROS-IMPOSTOS-E-SEGUROS-MANUTENCAO-E-MATERIAIS-NA-OPERACAO-DOS-EQUIPAMENTOS.pdf" TargetMode="External"/><Relationship Id="rId5757" Type="http://schemas.openxmlformats.org/officeDocument/2006/relationships/hyperlink" Target="https://www.caixa.gov.br/Downloads/sinapi-cadernos-tecnicos/SINAPI-CT-INSTALACOES-PREDIAIS-DE-AGUA-QUENTE-EM-CPVC.pdf" TargetMode="External"/><Relationship Id="rId6808" Type="http://schemas.openxmlformats.org/officeDocument/2006/relationships/hyperlink" Target="https://www.caixa.gov.br/Downloads/sinapi-metodologia/Livro_SINAPI_Calculos_Parametros.pdf" TargetMode="External"/><Relationship Id="rId1203" Type="http://schemas.openxmlformats.org/officeDocument/2006/relationships/hyperlink" Target="https://www.caixa.gov.br/Downloads/sinapi-cadernos-tecnicos/SINAPI-CT-CANALETAS-GRELHAS-E-CAIXAS-COM-GRELHA-PARA-DRENAGEM.pdf" TargetMode="External"/><Relationship Id="rId4359" Type="http://schemas.openxmlformats.org/officeDocument/2006/relationships/hyperlink" Target="https://www.caixa.gov.br/Downloads/sinapi-cadernos-tecnicos/SINAPI-CT-INSTALACOES-ELETRICAS-ELETRODUTOS-EMBUTIDOS-CABOS-CAIXAS-TOMADAS-E-INTERRUPTORES.pdf" TargetMode="External"/><Relationship Id="rId4773" Type="http://schemas.openxmlformats.org/officeDocument/2006/relationships/hyperlink" Target="https://www.caixa.gov.br/Downloads/sinapi-cadernos-tecnicos/SINAPI-CT-INSTALACOES-ELETRICAS-REDE-DE-DISTRIBUICAO.pdf" TargetMode="External"/><Relationship Id="rId5824" Type="http://schemas.openxmlformats.org/officeDocument/2006/relationships/hyperlink" Target="https://www.caixa.gov.br/Downloads/sinapi-cadernos-tecnicos/SINAPI-CT-INSTALACOES-PREDIAIS-DE-AGUA-QUENTE-EM-CPVC.pdf" TargetMode="External"/><Relationship Id="rId8230" Type="http://schemas.openxmlformats.org/officeDocument/2006/relationships/hyperlink" Target="https://www.caixa.gov.br/Downloads/sinapi-cadernos-tecnicos/SINAPI-CT-POCOS-DE-VISITA-E-CAIXAS-PARA-BOCAS-DE-LOBO.pdf" TargetMode="External"/><Relationship Id="rId3375" Type="http://schemas.openxmlformats.org/officeDocument/2006/relationships/hyperlink" Target="https://www.caixa.gov.br/Downloads/sinapi-cadernos-tecnicos/SINAPI-CT-ESCORAMENTO-E-PREPARO-DE-FUNDO-DE-VALAS.pdf" TargetMode="External"/><Relationship Id="rId4426" Type="http://schemas.openxmlformats.org/officeDocument/2006/relationships/hyperlink" Target="https://www.caixa.gov.br/Downloads/sinapi-cadernos-tecnicos/SINAPI-CT-INSTALACOES-ELETRICAS-ELETRODUTOS-EMBUTIDOS-CABOS-CAIXAS-TOMADAS-E-INTERRUPTORES.pdf" TargetMode="External"/><Relationship Id="rId4840" Type="http://schemas.openxmlformats.org/officeDocument/2006/relationships/hyperlink" Target="https://www.caixa.gov.br/Downloads/sinapi-cadernos-tecnicos/SINAPI-CT-INSTALACOES-HIDRAULICAS-RESERVACAO-E-BOMBAS-DE-RECALQUE.pdf" TargetMode="External"/><Relationship Id="rId7996" Type="http://schemas.openxmlformats.org/officeDocument/2006/relationships/hyperlink" Target="https://www.caixa.gov.br/Downloads/sinapi-cadernos-tecnicos/SINAPI-CT-PISOS.pdf" TargetMode="External"/><Relationship Id="rId296" Type="http://schemas.openxmlformats.org/officeDocument/2006/relationships/hyperlink" Target="https://www.caixa.gov.br/Downloads/sinapi-cadernos-tecnicos/SINAPI-CT-ARMACAO-PARA-ESTRUTURAS-DE-CONCRETO-ARMADO.pdf" TargetMode="External"/><Relationship Id="rId2391" Type="http://schemas.openxmlformats.org/officeDocument/2006/relationships/hyperlink" Target="https://www.caixa.gov.br/Downloads/sinapi-cadernos-tecnicos/SINAPI-CT-DEPRECIACAO-JUROS-IMPOSTOS-E-SEGUROS-MANUTENCAO-E-MATERIAIS-NA-OPERACAO-DOS-EQUIPAMENTOS.pdf" TargetMode="External"/><Relationship Id="rId3028" Type="http://schemas.openxmlformats.org/officeDocument/2006/relationships/hyperlink" Target="https://www.caixa.gov.br/Downloads/sinapi-cadernos-tecnicos/SINAPI-CT-EQUIPAMENTOS-DE-PROTECAO-COLETIVA.pdf" TargetMode="External"/><Relationship Id="rId3442" Type="http://schemas.openxmlformats.org/officeDocument/2006/relationships/hyperlink" Target="https://www.caixa.gov.br/Downloads/sinapi-cadernos-tecnicos/SINAPI-CT-ESQUADRIAS-JANELAS.pdf" TargetMode="External"/><Relationship Id="rId6598" Type="http://schemas.openxmlformats.org/officeDocument/2006/relationships/hyperlink" Target="https://www.caixa.gov.br/Downloads/sinapi-cadernos-tecnicos/SINAPI-CT-INSTALACOES-EM-COBRE.pdf" TargetMode="External"/><Relationship Id="rId7649" Type="http://schemas.openxmlformats.org/officeDocument/2006/relationships/hyperlink" Target="https://www.caixa.gov.br/Downloads/sinapi-cadernos-tecnicos/SINAPI-CT-PASSEIOS-DE-CONCRETO.pdf" TargetMode="External"/><Relationship Id="rId363" Type="http://schemas.openxmlformats.org/officeDocument/2006/relationships/hyperlink" Target="https://www.caixa.gov.br/Downloads/sinapi-cadernos-tecnicos/SINAPI-CT-ASSENTAMENTO-DE-TUBOS-DE-ESGOTO-EM-PVC-E-PEAD.pdf" TargetMode="External"/><Relationship Id="rId2044" Type="http://schemas.openxmlformats.org/officeDocument/2006/relationships/hyperlink" Target="https://www.caixa.gov.br/Downloads/sinapi-cadernos-tecnicos/SINAPI-CT-DEPRECIACAO-JUROS-IMPOSTOS-E-SEGUROS-MANUTENCAO-E-MATERIAIS-NA-OPERACAO-DOS-EQUIPAMENTOS.pdf" TargetMode="External"/><Relationship Id="rId9071" Type="http://schemas.openxmlformats.org/officeDocument/2006/relationships/hyperlink" Target="https://www.caixa.gov.br/Downloads/sinapi-cadernos-tecnicos/SINAPI-CT-TRANSPORTE-FLUVIAL-CARGA-E-DESCARGA.pdf" TargetMode="External"/><Relationship Id="rId430" Type="http://schemas.openxmlformats.org/officeDocument/2006/relationships/hyperlink" Target="https://www.caixa.gov.br/Downloads/sinapi-cadernos-tecnicos/SINAPI-CT-ASSENTAMENTO-DE-TUBOS-DE-PVC-E-METALICOS-EM-REDES-DE-AGUA.pdf" TargetMode="External"/><Relationship Id="rId1060" Type="http://schemas.openxmlformats.org/officeDocument/2006/relationships/hyperlink" Target="https://www.caixa.gov.br/Downloads/sinapi-cadernos-tecnicos/SINAPI-CT-BOMBAS-HIDRAULICAS-CENTRIFUGAS-HORIZONTAIS-E-SUBMERSIVEIS.pdf" TargetMode="External"/><Relationship Id="rId2111" Type="http://schemas.openxmlformats.org/officeDocument/2006/relationships/hyperlink" Target="https://www.caixa.gov.br/Downloads/sinapi-cadernos-tecnicos/SINAPI-CT-DEPRECIACAO-JUROS-IMPOSTOS-E-SEGUROS-MANUTENCAO-E-MATERIAIS-NA-OPERACAO-DOS-EQUIPAMENTOS.pdf" TargetMode="External"/><Relationship Id="rId5267" Type="http://schemas.openxmlformats.org/officeDocument/2006/relationships/hyperlink" Target="https://www.caixa.gov.br/Downloads/sinapi-cadernos-tecnicos/SINAPI-CT-INSTALACOES-HIDRAULICAS-EM-PPR.pdf" TargetMode="External"/><Relationship Id="rId6318" Type="http://schemas.openxmlformats.org/officeDocument/2006/relationships/hyperlink" Target="https://www.caixa.gov.br/Downloads/sinapi-cadernos-tecnicos/SINAPI-CT-INSTALACOES-DE-AR-CONDICIONADO.pdf" TargetMode="External"/><Relationship Id="rId6665" Type="http://schemas.openxmlformats.org/officeDocument/2006/relationships/hyperlink" Target="https://www.caixa.gov.br/Downloads/sinapi-cadernos-tecnicos/SINAPI-CT-LAJES-PRE-MOLDADAS.pdf" TargetMode="External"/><Relationship Id="rId7716" Type="http://schemas.openxmlformats.org/officeDocument/2006/relationships/hyperlink" Target="https://www.caixa.gov.br/Downloads/sinapi-cadernos-tecnicos/SINAPI-CT-PAVIMENTO-RIGIDO-DE-CONCRETO.pdf" TargetMode="External"/><Relationship Id="rId5681" Type="http://schemas.openxmlformats.org/officeDocument/2006/relationships/hyperlink" Target="https://www.caixa.gov.br/Downloads/sinapi-cadernos-tecnicos/SINAPI-CT-INSTALACOES-PREDIAIS-DE-AGUA-FRIA-EM-PVC.pdf" TargetMode="External"/><Relationship Id="rId6732" Type="http://schemas.openxmlformats.org/officeDocument/2006/relationships/hyperlink" Target="https://www.caixa.gov.br/Downloads/sinapi-cadernos-tecnicos/SINAPI-CT-LIMPEZA-DE-OBRA.pdf" TargetMode="External"/><Relationship Id="rId1877" Type="http://schemas.openxmlformats.org/officeDocument/2006/relationships/hyperlink" Target="https://www.caixa.gov.br/Downloads/sinapi-cadernos-tecnicos/SINAPI-CT-DEMOLICOES-E-REMOCOES.pdf" TargetMode="External"/><Relationship Id="rId2928" Type="http://schemas.openxmlformats.org/officeDocument/2006/relationships/hyperlink" Target="https://www.caixa.gov.br/Downloads/sinapi-cadernos-tecnicos/SINAPI-CT-ELETROCALHAS.pdf" TargetMode="External"/><Relationship Id="rId4283" Type="http://schemas.openxmlformats.org/officeDocument/2006/relationships/hyperlink" Target="https://www.caixa.gov.br/Downloads/sinapi-cadernos-tecnicos/SINAPI-CT-ILUMINACAO-PREDIAL-E-MONITORAMENTO.pdf" TargetMode="External"/><Relationship Id="rId5334" Type="http://schemas.openxmlformats.org/officeDocument/2006/relationships/hyperlink" Target="https://www.caixa.gov.br/Downloads/sinapi-cadernos-tecnicos/SINAPI-CT-INSTALACOES-HIDRAULICAS-EM-PPR.pdf" TargetMode="External"/><Relationship Id="rId1944" Type="http://schemas.openxmlformats.org/officeDocument/2006/relationships/hyperlink" Target="https://www.caixa.gov.br/Downloads/sinapi-cadernos-tecnicos/SINAPI-CT-DEPRECIACAO-JUROS-IMPOSTOS-E-SEGUROS-MANUTENCAO-E-MATERIAIS-NA-OPERACAO-DOS-EQUIPAMENTOS.pdf" TargetMode="External"/><Relationship Id="rId4350" Type="http://schemas.openxmlformats.org/officeDocument/2006/relationships/hyperlink" Target="https://www.caixa.gov.br/Downloads/sinapi-cadernos-tecnicos/SINAPI-CT-IMPERMEABILIZACAO-PROTECAO-MECANICA-E-TRATAMENTO-DE-JUNTA.pdf" TargetMode="External"/><Relationship Id="rId5401" Type="http://schemas.openxmlformats.org/officeDocument/2006/relationships/hyperlink" Target="https://www.caixa.gov.br/Downloads/sinapi-cadernos-tecnicos/SINAPI-CT-INSTALACOES-PREDIAIS-DE-ESGOTO-TUBOS-E-CONEXOES.pdf" TargetMode="External"/><Relationship Id="rId8557" Type="http://schemas.openxmlformats.org/officeDocument/2006/relationships/hyperlink" Target="https://www.caixa.gov.br/Downloads/sinapi-cadernos-tecnicos/SINAPI-CT-REDES-ENTERRADAS-DE-DISTRIBUICAO-ELETRICA.pdf" TargetMode="External"/><Relationship Id="rId8971" Type="http://schemas.openxmlformats.org/officeDocument/2006/relationships/hyperlink" Target="https://www.caixa.gov.br/Downloads/sinapi-cadernos-tecnicos/SINAPI-CT-SOLDA-DE-TOPO-EM-ELEMENTOS-DE-ACO.pdf" TargetMode="External"/><Relationship Id="rId9608" Type="http://schemas.openxmlformats.org/officeDocument/2006/relationships/hyperlink" Target="https://www.caixa.gov.br/Downloads/sinapi-cadernos-tecnicos/SINAPI-CT-VALVULAS-E-REGISTROS-PARA-SISTEMAS-PREDIAIS.pdf" TargetMode="External"/><Relationship Id="rId4003" Type="http://schemas.openxmlformats.org/officeDocument/2006/relationships/hyperlink" Target="https://www.caixa.gov.br/Downloads/sinapi-cadernos-tecnicos/SINAPI-CT-FUNDACOES-RASAS-(BLOCOS-SAPATAS-VIGAS-BALDRAME).pdf" TargetMode="External"/><Relationship Id="rId7159" Type="http://schemas.openxmlformats.org/officeDocument/2006/relationships/hyperlink" Target="https://www.caixa.gov.br/Downloads/sinapi-cadernos-tecnicos/SINAPI-CT-LOUCAS-E-METAIS.pdf" TargetMode="External"/><Relationship Id="rId7573" Type="http://schemas.openxmlformats.org/officeDocument/2006/relationships/hyperlink" Target="https://www.caixa.gov.br/Downloads/sinapi-cadernos-tecnicos/SINAPI-CT-PAREDES-EM-DRYWALL.pdf" TargetMode="External"/><Relationship Id="rId8624" Type="http://schemas.openxmlformats.org/officeDocument/2006/relationships/hyperlink" Target="https://www.caixa.gov.br/Downloads/sinapi-cadernos-tecnicos/SINAPI-CT-REDES-DE-LOGICA-TELEFONIA-E-IMAGEM.pdf" TargetMode="External"/><Relationship Id="rId6175" Type="http://schemas.openxmlformats.org/officeDocument/2006/relationships/hyperlink" Target="https://www.caixa.gov.br/Downloads/sinapi-cadernos-tecnicos/SINAPI-CT-INSTALACOES-DE-GAS-E-INCENDIO-EM-ACO-E-FERRO-GALVANIZADO.pdf" TargetMode="External"/><Relationship Id="rId7226" Type="http://schemas.openxmlformats.org/officeDocument/2006/relationships/hyperlink" Target="https://www.caixa.gov.br/Downloads/sinapi-cadernos-tecnicos/SINAPI-CT-LOUCAS-E-METAIS.pdf" TargetMode="External"/><Relationship Id="rId3769" Type="http://schemas.openxmlformats.org/officeDocument/2006/relationships/hyperlink" Target="https://www.caixa.gov.br/Downloads/sinapi-cadernos-tecnicos/SINAPI-CT-ESTRUTURAS-DE-CONTENCAO-PERFIS-PRANCHADOS-CORTINAS-E-MUROS-DE-ARRIMO.pdf" TargetMode="External"/><Relationship Id="rId5191" Type="http://schemas.openxmlformats.org/officeDocument/2006/relationships/hyperlink" Target="https://www.caixa.gov.br/Downloads/sinapi-cadernos-tecnicos/SINAPI-CT-INSTALACOES-HIDRAULICAS-EM-PEX.pdf" TargetMode="External"/><Relationship Id="rId6242" Type="http://schemas.openxmlformats.org/officeDocument/2006/relationships/hyperlink" Target="https://www.caixa.gov.br/Downloads/sinapi-cadernos-tecnicos/SINAPI-CT-INSTALACOES-DE-GAS-E-INCENDIO-EM-ACO-E-FERRO-GALVANIZADO.pdf" TargetMode="External"/><Relationship Id="rId7640" Type="http://schemas.openxmlformats.org/officeDocument/2006/relationships/hyperlink" Target="https://www.caixa.gov.br/Downloads/sinapi-cadernos-tecnicos/SINAPI-CT-PASSEIOS-DE-CONCRETO.pdf" TargetMode="External"/><Relationship Id="rId9398" Type="http://schemas.openxmlformats.org/officeDocument/2006/relationships/hyperlink" Target="https://www.caixa.gov.br/Downloads/sinapi-cadernos-tecnicos/SINAPI-CT-TUBULACAO-FLANGEADA-PARA-REDES-DE-AGUA.pdf" TargetMode="External"/><Relationship Id="rId2785" Type="http://schemas.openxmlformats.org/officeDocument/2006/relationships/hyperlink" Target="https://www.caixa.gov.br/Downloads/sinapi-cadernos-tecnicos/SINAPI-CT-DRENOS.pdf" TargetMode="External"/><Relationship Id="rId3836" Type="http://schemas.openxmlformats.org/officeDocument/2006/relationships/hyperlink" Target="https://www.caixa.gov.br/Downloads/sinapi-cadernos-tecnicos/SINAPI-CT-ESTRUTURAS-DE-MADEIRA.pdf" TargetMode="External"/><Relationship Id="rId757" Type="http://schemas.openxmlformats.org/officeDocument/2006/relationships/hyperlink" Target="https://www.caixa.gov.br/Downloads/sinapi-cadernos-tecnicos/SINAPI-CT-ATERROS-BASES-SUB-BASES-E-IMPRIMACOES.pdf" TargetMode="External"/><Relationship Id="rId1387" Type="http://schemas.openxmlformats.org/officeDocument/2006/relationships/hyperlink" Target="https://www.caixa.gov.br/Downloads/sinapi-cadernos-tecnicos/SINAPI-CT-CONTRAPISO.pdf" TargetMode="External"/><Relationship Id="rId2438" Type="http://schemas.openxmlformats.org/officeDocument/2006/relationships/hyperlink" Target="https://www.caixa.gov.br/Downloads/sinapi-cadernos-tecnicos/SINAPI-CT-DEPRECIACAO-JUROS-IMPOSTOS-E-SEGUROS-MANUTENCAO-E-MATERIAIS-NA-OPERACAO-DOS-EQUIPAMENTOS.pdf" TargetMode="External"/><Relationship Id="rId2852" Type="http://schemas.openxmlformats.org/officeDocument/2006/relationships/hyperlink" Target="https://www.caixa.gov.br/Downloads/sinapi-cadernos-tecnicos/SINAPI-CT-ELETROCALHAS.pdf" TargetMode="External"/><Relationship Id="rId3903" Type="http://schemas.openxmlformats.org/officeDocument/2006/relationships/hyperlink" Target="https://www.caixa.gov.br/Downloads/sinapi-cadernos-tecnicos/SINAPI-CT-FACHADAS-COM-PLACAS-CERAMICAS-E-GRANITO-INSERTADAS.pdf" TargetMode="External"/><Relationship Id="rId9465" Type="http://schemas.openxmlformats.org/officeDocument/2006/relationships/hyperlink" Target="https://www.caixa.gov.br/Downloads/sinapi-cadernos-tecnicos/SINAPI-CT-TUBULOES.pdf" TargetMode="External"/><Relationship Id="rId93" Type="http://schemas.openxmlformats.org/officeDocument/2006/relationships/hyperlink" Target="https://www.caixa.gov.br/Downloads/sinapi-cadernos-tecnicos/SINAPI-CT-ALVENARIAS-DIVERSAS.pdf" TargetMode="External"/><Relationship Id="rId824" Type="http://schemas.openxmlformats.org/officeDocument/2006/relationships/hyperlink" Target="https://www.caixa.gov.br/Downloads/sinapi-cadernos-tecnicos/SINAPI-CT-ATERROS-BASES-SUB-BASES-E-IMPRIMACOES.pdf" TargetMode="External"/><Relationship Id="rId1454" Type="http://schemas.openxmlformats.org/officeDocument/2006/relationships/hyperlink" Target="https://www.caixa.gov.br/Downloads/sinapi-cadernos-tecnicos/SINAPI-CT-CUSTOS-HORARIOS-PRODUTIVO-E-IMPRODUTIVO-DOS-EQUIPAMENTOS.pdf" TargetMode="External"/><Relationship Id="rId2505" Type="http://schemas.openxmlformats.org/officeDocument/2006/relationships/hyperlink" Target="https://www.caixa.gov.br/Downloads/sinapi-cadernos-tecnicos/SINAPI-CT-DEPRECIACAO-JUROS-IMPOSTOS-E-SEGUROS-MANUTENCAO-E-MATERIAIS-NA-OPERACAO-DOS-EQUIPAMENTOS.pdf" TargetMode="External"/><Relationship Id="rId8067" Type="http://schemas.openxmlformats.org/officeDocument/2006/relationships/hyperlink" Target="https://www.caixa.gov.br/Downloads/sinapi-cadernos-tecnicos/SINAPI-CT-POSTES-DE-CONCRETO-E-METALICOS.pdf" TargetMode="External"/><Relationship Id="rId8481" Type="http://schemas.openxmlformats.org/officeDocument/2006/relationships/hyperlink" Target="https://www.caixa.gov.br/Downloads/sinapi-cadernos-tecnicos/SINAPI-CT-RECOMPOSICAO-DE-PAVIMENTOS.pdf" TargetMode="External"/><Relationship Id="rId9118" Type="http://schemas.openxmlformats.org/officeDocument/2006/relationships/hyperlink" Target="https://www.caixa.gov.br/Downloads/sinapi-cadernos-tecnicos/SINAPI-CT-TRANSPORTE-FLUVIAL-CARGA-E-DESCARGA.pdf" TargetMode="External"/><Relationship Id="rId9532" Type="http://schemas.openxmlformats.org/officeDocument/2006/relationships/hyperlink" Target="https://www.caixa.gov.br/Downloads/sinapi-cadernos-tecnicos/SINAPI-CT-VIDROS-E-ESPELHOS.pdf" TargetMode="External"/><Relationship Id="rId1107" Type="http://schemas.openxmlformats.org/officeDocument/2006/relationships/hyperlink" Target="https://www.caixa.gov.br/Downloads/sinapi-cadernos-tecnicos/SINAPI-CT-CAIXAS-ENTERRADAS.pdf" TargetMode="External"/><Relationship Id="rId1521" Type="http://schemas.openxmlformats.org/officeDocument/2006/relationships/hyperlink" Target="https://www.caixa.gov.br/Downloads/sinapi-cadernos-tecnicos/SINAPI-CT-CUSTOS-HORARIOS-PRODUTIVO-E-IMPRODUTIVO-DOS-EQUIPAMENTOS.pdf" TargetMode="External"/><Relationship Id="rId4677" Type="http://schemas.openxmlformats.org/officeDocument/2006/relationships/hyperlink" Target="https://www.caixa.gov.br/Downloads/sinapi-cadernos-tecnicos/SINAPI-CT-INSTALACOES-ELETRICAS-QUADROS-CABOS-DISJUNTORES-CONTATORES-E-BARRAMENTOS-BLINDADOS.pdf" TargetMode="External"/><Relationship Id="rId5728" Type="http://schemas.openxmlformats.org/officeDocument/2006/relationships/hyperlink" Target="https://www.caixa.gov.br/Downloads/sinapi-cadernos-tecnicos/SINAPI-CT-INSTALACOES-PREDIAIS-DE-AGUA-QUENTE-EM-CPVC.pdf" TargetMode="External"/><Relationship Id="rId7083" Type="http://schemas.openxmlformats.org/officeDocument/2006/relationships/hyperlink" Target="https://www.caixa.gov.br/Downloads/sinapi-metodologia/Livro_SINAPI_Calculos_Parametros.pdf" TargetMode="External"/><Relationship Id="rId8134" Type="http://schemas.openxmlformats.org/officeDocument/2006/relationships/hyperlink" Target="https://www.caixa.gov.br/Downloads/sinapi-cadernos-tecnicos/SINAPI-CT-POCOS-DE-VISITA-E-CAIXAS-PARA-BOCAS-DE-LOBO.pdf" TargetMode="External"/><Relationship Id="rId3279" Type="http://schemas.openxmlformats.org/officeDocument/2006/relationships/hyperlink" Target="https://www.caixa.gov.br/Downloads/sinapi-cadernos-tecnicos/SINAPI-CT-ESCAVACAO-DE-VALAS.pdf" TargetMode="External"/><Relationship Id="rId3693" Type="http://schemas.openxmlformats.org/officeDocument/2006/relationships/hyperlink" Target="https://www.caixa.gov.br/Downloads/sinapi-cadernos-tecnicos/SINAPI-CT-ESTRUTURA-E-TRAMA-PARA-COBERTURA.pdf" TargetMode="External"/><Relationship Id="rId7150" Type="http://schemas.openxmlformats.org/officeDocument/2006/relationships/hyperlink" Target="https://www.caixa.gov.br/Downloads/sinapi-cadernos-tecnicos/SINAPI-CT-LOUCAS-E-METAIS.pdf" TargetMode="External"/><Relationship Id="rId8201" Type="http://schemas.openxmlformats.org/officeDocument/2006/relationships/hyperlink" Target="https://www.caixa.gov.br/Downloads/sinapi-cadernos-tecnicos/SINAPI-CT-POCOS-DE-VISITA-E-CAIXAS-PARA-BOCAS-DE-LOBO.pdf" TargetMode="External"/><Relationship Id="rId2295" Type="http://schemas.openxmlformats.org/officeDocument/2006/relationships/hyperlink" Target="https://www.caixa.gov.br/Downloads/sinapi-cadernos-tecnicos/SINAPI-CT-DEPRECIACAO-JUROS-IMPOSTOS-E-SEGUROS-MANUTENCAO-E-MATERIAIS-NA-OPERACAO-DOS-EQUIPAMENTOS.pdf" TargetMode="External"/><Relationship Id="rId3346" Type="http://schemas.openxmlformats.org/officeDocument/2006/relationships/hyperlink" Target="https://www.caixa.gov.br/Downloads/sinapi-cadernos-tecnicos/SINAPI-CT-ESCAVACAO-EM-MATERIAL-DE-3&#170;-CATEGORIA.pdf" TargetMode="External"/><Relationship Id="rId4744" Type="http://schemas.openxmlformats.org/officeDocument/2006/relationships/hyperlink" Target="https://www.caixa.gov.br/Downloads/sinapi-cadernos-tecnicos/SINAPI-CT-INSTALACOES-ELETRICAS-REDE-DE-DISTRIBUICAO.pdf" TargetMode="External"/><Relationship Id="rId267" Type="http://schemas.openxmlformats.org/officeDocument/2006/relationships/hyperlink" Target="https://www.caixa.gov.br/Downloads/sinapi-cadernos-tecnicos/SINAPI-CT-ARMACAO-DE-ESTACAS.pdf" TargetMode="External"/><Relationship Id="rId3760" Type="http://schemas.openxmlformats.org/officeDocument/2006/relationships/hyperlink" Target="https://www.caixa.gov.br/Downloads/sinapi-cadernos-tecnicos/SINAPI-CT-ESTRUTURAS-DE-CONTENCAO-PERFIS-PRANCHADOS-CORTINAS-E-MUROS-DE-ARRIMO.pdf" TargetMode="External"/><Relationship Id="rId4811" Type="http://schemas.openxmlformats.org/officeDocument/2006/relationships/hyperlink" Target="https://www.caixa.gov.br/Downloads/sinapi-cadernos-tecnicos/SINAPI-CT-INSTALACOES-ELETRICAS-REDE-DE-DISTRIBUICAO.pdf" TargetMode="External"/><Relationship Id="rId7967" Type="http://schemas.openxmlformats.org/officeDocument/2006/relationships/hyperlink" Target="https://www.caixa.gov.br/Downloads/sinapi-cadernos-tecnicos/SINAPI-CT-PINTURA-PARA-PISOS-E-PARA-SINALIZACAO-HORIZONTAL-E-VERTICAL.pdf" TargetMode="External"/><Relationship Id="rId681" Type="http://schemas.openxmlformats.org/officeDocument/2006/relationships/hyperlink" Target="https://www.caixa.gov.br/Downloads/sinapi-cadernos-tecnicos/SINAPI-CT-ASSENTAMENTO-DE-TUBOS-DE-ESGOTO-OU-DRENAGEM-PLUVIAL-EM-CONCRETO.pdf" TargetMode="External"/><Relationship Id="rId2362" Type="http://schemas.openxmlformats.org/officeDocument/2006/relationships/hyperlink" Target="https://www.caixa.gov.br/Downloads/sinapi-cadernos-tecnicos/SINAPI-CT-DEPRECIACAO-JUROS-IMPOSTOS-E-SEGUROS-MANUTENCAO-E-MATERIAIS-NA-OPERACAO-DOS-EQUIPAMENTOS.pdf" TargetMode="External"/><Relationship Id="rId3413" Type="http://schemas.openxmlformats.org/officeDocument/2006/relationships/hyperlink" Target="https://www.caixa.gov.br/Downloads/sinapi-cadernos-tecnicos/SINAPI-CT-ESGOTAMENTO-DE-VALA-E-REBAIXAMENTO-DO-LENCOL-FREATICO.pdf" TargetMode="External"/><Relationship Id="rId6569" Type="http://schemas.openxmlformats.org/officeDocument/2006/relationships/hyperlink" Target="https://www.caixa.gov.br/Downloads/sinapi-cadernos-tecnicos/SINAPI-CT-INSTALACOES-EM-COBRE.pdf" TargetMode="External"/><Relationship Id="rId6983" Type="http://schemas.openxmlformats.org/officeDocument/2006/relationships/hyperlink" Target="https://www.caixa.gov.br/Downloads/sinapi-metodologia/Livro_SINAPI_Calculos_Parametros.pdf" TargetMode="External"/><Relationship Id="rId334" Type="http://schemas.openxmlformats.org/officeDocument/2006/relationships/hyperlink" Target="https://www.caixa.gov.br/Downloads/sinapi-cadernos-tecnicos/SINAPI-CT-ARRASAMENTO-DE-ESTACAS.pdf" TargetMode="External"/><Relationship Id="rId2015" Type="http://schemas.openxmlformats.org/officeDocument/2006/relationships/hyperlink" Target="https://www.caixa.gov.br/Downloads/sinapi-cadernos-tecnicos/SINAPI-CT-DEPRECIACAO-JUROS-IMPOSTOS-E-SEGUROS-MANUTENCAO-E-MATERIAIS-NA-OPERACAO-DOS-EQUIPAMENTOS.pdf" TargetMode="External"/><Relationship Id="rId5585" Type="http://schemas.openxmlformats.org/officeDocument/2006/relationships/hyperlink" Target="https://www.caixa.gov.br/Downloads/sinapi-cadernos-tecnicos/SINAPI-CT-INSTALACOES-PREDIAIS-DE-AGUA-FRIA-EM-PVC.pdf" TargetMode="External"/><Relationship Id="rId6636" Type="http://schemas.openxmlformats.org/officeDocument/2006/relationships/hyperlink" Target="https://www.caixa.gov.br/Downloads/sinapi-cadernos-tecnicos/SINAPI-CT-INSTALACOES-PARA-CANTEIROS-DE-OBRAS.pdf" TargetMode="External"/><Relationship Id="rId9042" Type="http://schemas.openxmlformats.org/officeDocument/2006/relationships/hyperlink" Target="https://www.caixa.gov.br/Downloads/sinapi-cadernos-tecnicos/SINAPI-CT-TRANSPORTE-FLUVIAL-CARGA-E-DESCARGA.pdf" TargetMode="External"/><Relationship Id="rId401" Type="http://schemas.openxmlformats.org/officeDocument/2006/relationships/hyperlink" Target="https://www.caixa.gov.br/Downloads/sinapi-cadernos-tecnicos/SINAPI-CT-ASSENTAMENTO-DE-TUBOS-DE-ESGOTO-EM-PVC-E-PEAD.pdf" TargetMode="External"/><Relationship Id="rId1031" Type="http://schemas.openxmlformats.org/officeDocument/2006/relationships/hyperlink" Target="https://www.caixa.gov.br/Downloads/sinapi-cadernos-tecnicos/SINAPI-CT-BOCAS-PARA-BUEIROS.pdf" TargetMode="External"/><Relationship Id="rId4187" Type="http://schemas.openxmlformats.org/officeDocument/2006/relationships/hyperlink" Target="https://www.caixa.gov.br/Downloads/sinapi-cadernos-tecnicos/SINAPI-CT-GESSO.pdf" TargetMode="External"/><Relationship Id="rId5238" Type="http://schemas.openxmlformats.org/officeDocument/2006/relationships/hyperlink" Target="https://www.caixa.gov.br/Downloads/sinapi-cadernos-tecnicos/SINAPI-CT-INSTALACOES-HIDRAULICAS-EM-PEX.pdf" TargetMode="External"/><Relationship Id="rId5652" Type="http://schemas.openxmlformats.org/officeDocument/2006/relationships/hyperlink" Target="https://www.caixa.gov.br/Downloads/sinapi-cadernos-tecnicos/SINAPI-CT-INSTALACOES-PREDIAIS-DE-AGUA-FRIA-EM-PVC.pdf" TargetMode="External"/><Relationship Id="rId6703" Type="http://schemas.openxmlformats.org/officeDocument/2006/relationships/hyperlink" Target="https://www.caixa.gov.br/Downloads/sinapi-cadernos-tecnicos/SINAPI-CT-LIGACOES-PREDIAIS-DE-AGUA-E-ESGOTO.pdf" TargetMode="External"/><Relationship Id="rId4254" Type="http://schemas.openxmlformats.org/officeDocument/2006/relationships/hyperlink" Target="https://www.caixa.gov.br/Downloads/sinapi-cadernos-tecnicos/SINAPI-CT-GUIAS-E-SARJETAS.pdf" TargetMode="External"/><Relationship Id="rId5305" Type="http://schemas.openxmlformats.org/officeDocument/2006/relationships/hyperlink" Target="https://www.caixa.gov.br/Downloads/sinapi-cadernos-tecnicos/SINAPI-CT-INSTALACOES-HIDRAULICAS-EM-PPR.pdf" TargetMode="External"/><Relationship Id="rId1848" Type="http://schemas.openxmlformats.org/officeDocument/2006/relationships/hyperlink" Target="https://www.caixa.gov.br/Downloads/sinapi-cadernos-tecnicos/SINAPI-CT-DEMOLICOES-E-REMOCOES.pdf" TargetMode="External"/><Relationship Id="rId3270" Type="http://schemas.openxmlformats.org/officeDocument/2006/relationships/hyperlink" Target="https://www.caixa.gov.br/Downloads/sinapi-cadernos-tecnicos/SINAPI-CT-ESCAVACAO-DE-VALAS.pdf" TargetMode="External"/><Relationship Id="rId4321" Type="http://schemas.openxmlformats.org/officeDocument/2006/relationships/hyperlink" Target="https://www.caixa.gov.br/Downloads/sinapi-cadernos-tecnicos/SINAPI-CT-ILUMINACAO-PREDIAL-E-MONITORAMENTO.pdf" TargetMode="External"/><Relationship Id="rId7477" Type="http://schemas.openxmlformats.org/officeDocument/2006/relationships/hyperlink" Target="https://www.caixa.gov.br/Downloads/sinapi-cadernos-tecnicos/SINAPI-CT-PAISAGISMO-PLANTIO.pdf" TargetMode="External"/><Relationship Id="rId8528" Type="http://schemas.openxmlformats.org/officeDocument/2006/relationships/hyperlink" Target="https://www.caixa.gov.br/Downloads/sinapi-cadernos-tecnicos/SINAPI-CT-RECOMPOSICAO-DE-PAVIMENTOS.pdf" TargetMode="External"/><Relationship Id="rId8875" Type="http://schemas.openxmlformats.org/officeDocument/2006/relationships/hyperlink" Target="https://www.caixa.gov.br/Downloads/sinapi-cadernos-tecnicos/SINAPI-CT-SISTEMA-DE-PROTECAO-CONTRA-DESCARGAS-ATMOSFERICAS-SPDA.pdf" TargetMode="External"/><Relationship Id="rId191" Type="http://schemas.openxmlformats.org/officeDocument/2006/relationships/hyperlink" Target="https://www.caixa.gov.br/Downloads/sinapi-cadernos-tecnicos/SINAPI-CT-ARGAMASSAS.pdf" TargetMode="External"/><Relationship Id="rId1915" Type="http://schemas.openxmlformats.org/officeDocument/2006/relationships/hyperlink" Target="https://www.caixa.gov.br/Downloads/sinapi-cadernos-tecnicos/SINAPI-CT-DEPRECIACAO-JUROS-IMPOSTOS-E-SEGUROS-MANUTENCAO-E-MATERIAIS-NA-OPERACAO-DOS-EQUIPAMENTOS.pdf" TargetMode="External"/><Relationship Id="rId6079" Type="http://schemas.openxmlformats.org/officeDocument/2006/relationships/hyperlink" Target="https://www.caixa.gov.br/Downloads/sinapi-cadernos-tecnicos/SINAPI-CT-INSTALACOES-DE-GAS-E-INCENDIO-EM-ACO-E-FERRO-GALVANIZADO.pdf" TargetMode="External"/><Relationship Id="rId7891" Type="http://schemas.openxmlformats.org/officeDocument/2006/relationships/hyperlink" Target="https://www.caixa.gov.br/Downloads/sinapi-cadernos-tecnicos/SINAPI-CT-PINTURA-EM-MADEIRA.pdf" TargetMode="External"/><Relationship Id="rId8942" Type="http://schemas.openxmlformats.org/officeDocument/2006/relationships/hyperlink" Target="https://www.caixa.gov.br/Downloads/sinapi-cadernos-tecnicos/SINAPI-CT-SISTEMAS-DE-MEDICAO.pdf" TargetMode="External"/><Relationship Id="rId5095" Type="http://schemas.openxmlformats.org/officeDocument/2006/relationships/hyperlink" Target="https://www.caixa.gov.br/Downloads/sinapi-cadernos-tecnicos/SINAPI-CT-INSTALACOES-HIDRAULICAS-RESERVACAO-E-BOMBAS-DE-RECALQUE.pdf" TargetMode="External"/><Relationship Id="rId6493" Type="http://schemas.openxmlformats.org/officeDocument/2006/relationships/hyperlink" Target="https://www.caixa.gov.br/Downloads/sinapi-cadernos-tecnicos/SINAPI-CT-INSTALACOES-EM-COBRE.pdf" TargetMode="External"/><Relationship Id="rId7544" Type="http://schemas.openxmlformats.org/officeDocument/2006/relationships/hyperlink" Target="https://www.caixa.gov.br/Downloads/sinapi-cadernos-tecnicos/SINAPI-CT-PAREDES-DE-CONCRETO-ESTUCAMENTO.pdf" TargetMode="External"/><Relationship Id="rId2689" Type="http://schemas.openxmlformats.org/officeDocument/2006/relationships/hyperlink" Target="https://www.caixa.gov.br/Downloads/sinapi-cadernos-tecnicos/SINAPI-CT-DEPRECIACAO-JUROS-IMPOSTOS-E-SEGUROS-MANUTENCAO-E-MATERIAIS-NA-OPERACAO-DOS-EQUIPAMENTOS.pdf" TargetMode="External"/><Relationship Id="rId6146" Type="http://schemas.openxmlformats.org/officeDocument/2006/relationships/hyperlink" Target="https://www.caixa.gov.br/Downloads/sinapi-cadernos-tecnicos/SINAPI-CT-INSTALACOES-DE-GAS-E-INCENDIO-EM-ACO-E-FERRO-GALVANIZADO.pdf" TargetMode="External"/><Relationship Id="rId6560" Type="http://schemas.openxmlformats.org/officeDocument/2006/relationships/hyperlink" Target="https://www.caixa.gov.br/Downloads/sinapi-cadernos-tecnicos/SINAPI-CT-INSTALACOES-EM-COBRE.pdf" TargetMode="External"/><Relationship Id="rId7611" Type="http://schemas.openxmlformats.org/officeDocument/2006/relationships/hyperlink" Target="https://www.caixa.gov.br/Downloads/sinapi-cadernos-tecnicos/SINAPI-CT-PARQUINHOS-E-EQUIPAMENTOS-DE-GINASTICA-AO-AR-LIVRE.pdf" TargetMode="External"/><Relationship Id="rId2756" Type="http://schemas.openxmlformats.org/officeDocument/2006/relationships/hyperlink" Target="https://www.caixa.gov.br/Downloads/sinapi-cadernos-tecnicos/SINAPI-CT-DRENOS.pdf" TargetMode="External"/><Relationship Id="rId3807" Type="http://schemas.openxmlformats.org/officeDocument/2006/relationships/hyperlink" Target="https://www.caixa.gov.br/Downloads/sinapi-cadernos-tecnicos/SINAPI-CT-ESTRUTURAS-DE-MADEIRA.pdf" TargetMode="External"/><Relationship Id="rId5162" Type="http://schemas.openxmlformats.org/officeDocument/2006/relationships/hyperlink" Target="https://www.caixa.gov.br/Downloads/sinapi-cadernos-tecnicos/SINAPI-CT-INSTALACOES-HIDRAULICAS-EM-PEX.pdf" TargetMode="External"/><Relationship Id="rId6213" Type="http://schemas.openxmlformats.org/officeDocument/2006/relationships/hyperlink" Target="https://www.caixa.gov.br/Downloads/sinapi-cadernos-tecnicos/SINAPI-CT-INSTALACOES-DE-GAS-E-INCENDIO-EM-ACO-E-FERRO-GALVANIZADO.pdf" TargetMode="External"/><Relationship Id="rId9369" Type="http://schemas.openxmlformats.org/officeDocument/2006/relationships/hyperlink" Target="https://www.caixa.gov.br/Downloads/sinapi-cadernos-tecnicos/SINAPI-CT-TRANSPORTE-CARGA-E-DESCARGA-DE-MATERIAIS.pdf" TargetMode="External"/><Relationship Id="rId728" Type="http://schemas.openxmlformats.org/officeDocument/2006/relationships/hyperlink" Target="https://www.caixa.gov.br/Downloads/sinapi-cadernos-tecnicos/SINAPI-CT-ATERRO-E-REATERRO-DE-VALAS.pdf" TargetMode="External"/><Relationship Id="rId1358" Type="http://schemas.openxmlformats.org/officeDocument/2006/relationships/hyperlink" Target="https://www.caixa.gov.br/Downloads/sinapi-cadernos-tecnicos/SINAPI-CT-CONCRETO-PROTENDIDO.pdf" TargetMode="External"/><Relationship Id="rId1772" Type="http://schemas.openxmlformats.org/officeDocument/2006/relationships/hyperlink" Target="https://www.caixa.gov.br/Downloads/sinapi-cadernos-tecnicos/SINAPI-CT-CUSTOS-HORARIOS-PRODUTIVO-E-IMPRODUTIVO-DOS-EQUIPAMENTOS.pdf" TargetMode="External"/><Relationship Id="rId2409" Type="http://schemas.openxmlformats.org/officeDocument/2006/relationships/hyperlink" Target="https://www.caixa.gov.br/Downloads/sinapi-cadernos-tecnicos/SINAPI-CT-DEPRECIACAO-JUROS-IMPOSTOS-E-SEGUROS-MANUTENCAO-E-MATERIAIS-NA-OPERACAO-DOS-EQUIPAMENTOS.pdf" TargetMode="External"/><Relationship Id="rId5979" Type="http://schemas.openxmlformats.org/officeDocument/2006/relationships/hyperlink" Target="https://www.caixa.gov.br/Downloads/sinapi-cadernos-tecnicos/SINAPI-CT-INSTALACOES-DE-GAS-E-INCENDIO-EM-ACO-E-FERRO-GALVANIZADO.pdf" TargetMode="External"/><Relationship Id="rId8385" Type="http://schemas.openxmlformats.org/officeDocument/2006/relationships/hyperlink" Target="https://www.caixa.gov.br/Downloads/sinapi-cadernos-tecnicos/SINAPI-CT-RADIER-PISO-DE-CONCRETO-E-LAJE-SOBRE-SOLO.pdf" TargetMode="External"/><Relationship Id="rId9436" Type="http://schemas.openxmlformats.org/officeDocument/2006/relationships/hyperlink" Target="https://www.caixa.gov.br/Downloads/sinapi-cadernos-tecnicos/SINAPI-CT-TUBULACAO-FLANGEADA-PARA-REDES-DE-AGUA.pdf" TargetMode="External"/><Relationship Id="rId64" Type="http://schemas.openxmlformats.org/officeDocument/2006/relationships/hyperlink" Target="https://www.caixa.gov.br/Downloads/sinapi-cadernos-tecnicos/SINAPI-CT-ALVENARIA-DE-VEDACAO.pdf" TargetMode="External"/><Relationship Id="rId1425" Type="http://schemas.openxmlformats.org/officeDocument/2006/relationships/hyperlink" Target="https://www.caixa.gov.br/Downloads/sinapi-cadernos-tecnicos/SINAPI-CT-CONTRAPISO.pdf" TargetMode="External"/><Relationship Id="rId2823" Type="http://schemas.openxmlformats.org/officeDocument/2006/relationships/hyperlink" Target="https://www.caixa.gov.br/Downloads/sinapi-cadernos-tecnicos/SINAPI-CT-DUTOS-PARA-AR-CONDICIONADO.pdf" TargetMode="External"/><Relationship Id="rId8038" Type="http://schemas.openxmlformats.org/officeDocument/2006/relationships/hyperlink" Target="https://www.caixa.gov.br/Downloads/sinapi-cadernos-tecnicos/SINAPI-CT-POSTES-DE-CONCRETO-E-METALICOS.pdf" TargetMode="External"/><Relationship Id="rId8452" Type="http://schemas.openxmlformats.org/officeDocument/2006/relationships/hyperlink" Target="https://www.caixa.gov.br/Downloads/sinapi-cadernos-tecnicos/SINAPI-CT-RASGOS-E-FIXACOES.pdf" TargetMode="External"/><Relationship Id="rId9503" Type="http://schemas.openxmlformats.org/officeDocument/2006/relationships/hyperlink" Target="https://www.caixa.gov.br/Downloads/sinapi-cadernos-tecnicos/SINAPI-CT-VERGAS-CONTRAVERGAS-E-FIXACAO-DE-ALVENARIA.pdf" TargetMode="External"/><Relationship Id="rId4995" Type="http://schemas.openxmlformats.org/officeDocument/2006/relationships/hyperlink" Target="https://www.caixa.gov.br/Downloads/sinapi-cadernos-tecnicos/SINAPI-CT-INSTALACOES-HIDRAULICAS-RESERVACAO-E-BOMBAS-DE-RECALQUE.pdf" TargetMode="External"/><Relationship Id="rId7054" Type="http://schemas.openxmlformats.org/officeDocument/2006/relationships/hyperlink" Target="https://www.caixa.gov.br/Downloads/sinapi-metodologia/Livro_SINAPI_Calculos_Parametros.pdf" TargetMode="External"/><Relationship Id="rId8105" Type="http://schemas.openxmlformats.org/officeDocument/2006/relationships/hyperlink" Target="https://www.caixa.gov.br/Downloads/sinapi-cadernos-tecnicos/SINAPI-CT-POSTES-DE-CONCRETO-E-METALICOS.pdf" TargetMode="External"/><Relationship Id="rId2199" Type="http://schemas.openxmlformats.org/officeDocument/2006/relationships/hyperlink" Target="https://www.caixa.gov.br/Downloads/sinapi-cadernos-tecnicos/SINAPI-CT-DEPRECIACAO-JUROS-IMPOSTOS-E-SEGUROS-MANUTENCAO-E-MATERIAIS-NA-OPERACAO-DOS-EQUIPAMENTOS.pdf" TargetMode="External"/><Relationship Id="rId3597" Type="http://schemas.openxmlformats.org/officeDocument/2006/relationships/hyperlink" Target="https://www.caixa.gov.br/Downloads/sinapi-cadernos-tecnicos/SINAPI-CT-ESTACAS-METALICAS.pdf" TargetMode="External"/><Relationship Id="rId4648" Type="http://schemas.openxmlformats.org/officeDocument/2006/relationships/hyperlink" Target="https://www.caixa.gov.br/Downloads/sinapi-cadernos-tecnicos/SINAPI-CT-INSTALACOES-ELETRICAS-QUADROS-CABOS-DISJUNTORES-CONTATORES-E-BARRAMENTOS-BLINDADOS.pdf" TargetMode="External"/><Relationship Id="rId6070" Type="http://schemas.openxmlformats.org/officeDocument/2006/relationships/hyperlink" Target="https://www.caixa.gov.br/Downloads/sinapi-cadernos-tecnicos/SINAPI-CT-INSTALACOES-DE-GAS-E-INCENDIO-EM-ACO-E-FERRO-GALVANIZADO.pdf" TargetMode="External"/><Relationship Id="rId3664" Type="http://schemas.openxmlformats.org/officeDocument/2006/relationships/hyperlink" Target="https://www.caixa.gov.br/Downloads/sinapi-cadernos-tecnicos/SINAPI-CT-ESTRUTURA-E-TRAMA-PARA-COBERTURA.pdf" TargetMode="External"/><Relationship Id="rId4715" Type="http://schemas.openxmlformats.org/officeDocument/2006/relationships/hyperlink" Target="https://www.caixa.gov.br/Downloads/sinapi-cadernos-tecnicos/SINAPI-CT-INSTALACOES-ELETRICAS-QUADROS-CABOS-DISJUNTORES-CONTATORES-E-BARRAMENTOS-BLINDADOS.pdf" TargetMode="External"/><Relationship Id="rId7121" Type="http://schemas.openxmlformats.org/officeDocument/2006/relationships/hyperlink" Target="https://www.caixa.gov.br/Downloads/sinapi-metodologia/Livro_SINAPI_Calculos_Parametros.pdf" TargetMode="External"/><Relationship Id="rId585" Type="http://schemas.openxmlformats.org/officeDocument/2006/relationships/hyperlink" Target="https://www.caixa.gov.br/Downloads/sinapi-cadernos-tecnicos/SINAPI-CT-ASSENTAMENTO-DE-TUBOS-DE-PVC-E-METALICOS-EM-REDES-DE-AGUA.pdf" TargetMode="External"/><Relationship Id="rId2266" Type="http://schemas.openxmlformats.org/officeDocument/2006/relationships/hyperlink" Target="https://www.caixa.gov.br/Downloads/sinapi-cadernos-tecnicos/SINAPI-CT-DEPRECIACAO-JUROS-IMPOSTOS-E-SEGUROS-MANUTENCAO-E-MATERIAIS-NA-OPERACAO-DOS-EQUIPAMENTOS.pdf" TargetMode="External"/><Relationship Id="rId2680" Type="http://schemas.openxmlformats.org/officeDocument/2006/relationships/hyperlink" Target="https://www.caixa.gov.br/Downloads/sinapi-cadernos-tecnicos/SINAPI-CT-DEPRECIACAO-JUROS-IMPOSTOS-E-SEGUROS-MANUTENCAO-E-MATERIAIS-NA-OPERACAO-DOS-EQUIPAMENTOS.pdf" TargetMode="External"/><Relationship Id="rId3317" Type="http://schemas.openxmlformats.org/officeDocument/2006/relationships/hyperlink" Target="https://www.caixa.gov.br/Downloads/sinapi-cadernos-tecnicos/SINAPI-CT-ESCAVACAO-DE-VALAS.pdf" TargetMode="External"/><Relationship Id="rId3731" Type="http://schemas.openxmlformats.org/officeDocument/2006/relationships/hyperlink" Target="https://www.caixa.gov.br/Downloads/sinapi-cadernos-tecnicos/SINAPI-CT-ESTRUTURAS-PRE-FABRICADAS-E-PRE-MOLDADAS.pdf" TargetMode="External"/><Relationship Id="rId6887" Type="http://schemas.openxmlformats.org/officeDocument/2006/relationships/hyperlink" Target="https://www.caixa.gov.br/Downloads/sinapi-metodologia/Livro_SINAPI_Calculos_Parametros.pdf" TargetMode="External"/><Relationship Id="rId7938" Type="http://schemas.openxmlformats.org/officeDocument/2006/relationships/hyperlink" Target="https://www.caixa.gov.br/Downloads/sinapi-cadernos-tecnicos/SINAPI-CT-PINTURA-EM-SUPERFICIES-METALICAS.pdf" TargetMode="External"/><Relationship Id="rId9293" Type="http://schemas.openxmlformats.org/officeDocument/2006/relationships/hyperlink" Target="https://www.caixa.gov.br/Downloads/sinapi-cadernos-tecnicos/SINAPI-CT-TRANSPORTE-CARGA-E-DESCARGA-DE-MATERIAIS.pdf" TargetMode="External"/><Relationship Id="rId238" Type="http://schemas.openxmlformats.org/officeDocument/2006/relationships/hyperlink" Target="https://www.caixa.gov.br/Downloads/sinapi-cadernos-tecnicos/SINAPI-CT-ARGAMASSAS.pdf" TargetMode="External"/><Relationship Id="rId652" Type="http://schemas.openxmlformats.org/officeDocument/2006/relationships/hyperlink" Target="https://www.caixa.gov.br/Downloads/sinapi-cadernos-tecnicos/SINAPI-CT-ASSENTAMENTO-DE-TUBOS-DE-ESGOTO-OU-DRENAGEM-PLUVIAL-EM-CONCRETO.pdf" TargetMode="External"/><Relationship Id="rId1282" Type="http://schemas.openxmlformats.org/officeDocument/2006/relationships/hyperlink" Target="https://www.caixa.gov.br/Downloads/sinapi-cadernos-tecnicos/SINAPI-CT-CHAPISCO.pdf" TargetMode="External"/><Relationship Id="rId2333" Type="http://schemas.openxmlformats.org/officeDocument/2006/relationships/hyperlink" Target="https://www.caixa.gov.br/Downloads/sinapi-cadernos-tecnicos/SINAPI-CT-DEPRECIACAO-JUROS-IMPOSTOS-E-SEGUROS-MANUTENCAO-E-MATERIAIS-NA-OPERACAO-DOS-EQUIPAMENTOS.pdf" TargetMode="External"/><Relationship Id="rId5489" Type="http://schemas.openxmlformats.org/officeDocument/2006/relationships/hyperlink" Target="https://www.caixa.gov.br/Downloads/sinapi-cadernos-tecnicos/SINAPI-CT-INSTALACOES-PREDIAIS-DE-AGUA-FRIA-EM-PVC.pdf" TargetMode="External"/><Relationship Id="rId9360" Type="http://schemas.openxmlformats.org/officeDocument/2006/relationships/hyperlink" Target="https://www.caixa.gov.br/Downloads/sinapi-cadernos-tecnicos/SINAPI-CT-TRANSPORTE-CARGA-E-DESCARGA-DE-MATERIAIS.pdf" TargetMode="External"/><Relationship Id="rId305" Type="http://schemas.openxmlformats.org/officeDocument/2006/relationships/hyperlink" Target="https://www.caixa.gov.br/Downloads/sinapi-cadernos-tecnicos/SINAPI-CT-ARMACAO-PARA-ESTRUTURAS-DE-CONCRETO-ARMADO.pdf" TargetMode="External"/><Relationship Id="rId2400" Type="http://schemas.openxmlformats.org/officeDocument/2006/relationships/hyperlink" Target="https://www.caixa.gov.br/Downloads/sinapi-cadernos-tecnicos/SINAPI-CT-DEPRECIACAO-JUROS-IMPOSTOS-E-SEGUROS-MANUTENCAO-E-MATERIAIS-NA-OPERACAO-DOS-EQUIPAMENTOS.pdf" TargetMode="External"/><Relationship Id="rId5556" Type="http://schemas.openxmlformats.org/officeDocument/2006/relationships/hyperlink" Target="https://www.caixa.gov.br/Downloads/sinapi-cadernos-tecnicos/SINAPI-CT-INSTALACOES-PREDIAIS-DE-AGUA-FRIA-EM-PVC.pdf" TargetMode="External"/><Relationship Id="rId6607" Type="http://schemas.openxmlformats.org/officeDocument/2006/relationships/hyperlink" Target="https://www.caixa.gov.br/Downloads/sinapi-cadernos-tecnicos/SINAPI-CT-INSTALACOES-EM-COBRE.pdf" TargetMode="External"/><Relationship Id="rId6954" Type="http://schemas.openxmlformats.org/officeDocument/2006/relationships/hyperlink" Target="https://www.caixa.gov.br/Downloads/sinapi-metodologia/Livro_SINAPI_Calculos_Parametros.pdf" TargetMode="External"/><Relationship Id="rId9013" Type="http://schemas.openxmlformats.org/officeDocument/2006/relationships/hyperlink" Target="https://www.caixa.gov.br/Downloads/sinapi-cadernos-tecnicos/SINAPI-CT-TELHAMENTO-PARA-COBERTURA.pdf" TargetMode="External"/><Relationship Id="rId1002" Type="http://schemas.openxmlformats.org/officeDocument/2006/relationships/hyperlink" Target="https://www.caixa.gov.br/Downloads/sinapi-cadernos-tecnicos/SINAPI-CT-BOCAS-PARA-BUEIROS.pdf" TargetMode="External"/><Relationship Id="rId4158" Type="http://schemas.openxmlformats.org/officeDocument/2006/relationships/hyperlink" Target="https://www.caixa.gov.br/Downloads/sinapi-cadernos-tecnicos/SINAPI-CT-GALERIAS-COM-ADUELAS-DE-CONCRETO.pdf" TargetMode="External"/><Relationship Id="rId5209" Type="http://schemas.openxmlformats.org/officeDocument/2006/relationships/hyperlink" Target="https://www.caixa.gov.br/Downloads/sinapi-cadernos-tecnicos/SINAPI-CT-INSTALACOES-HIDRAULICAS-EM-PEX.pdf" TargetMode="External"/><Relationship Id="rId5970" Type="http://schemas.openxmlformats.org/officeDocument/2006/relationships/hyperlink" Target="https://www.caixa.gov.br/Downloads/sinapi-cadernos-tecnicos/SINAPI-CT-INSTALACOES-DE-GAS-E-INCENDIO-EM-ACO-E-FERRO-GALVANIZADO.pdf" TargetMode="External"/><Relationship Id="rId3174" Type="http://schemas.openxmlformats.org/officeDocument/2006/relationships/hyperlink" Target="https://www.caixa.gov.br/Downloads/sinapi-cadernos-tecnicos/SINAPI-CT-ESCAVACAO-HORIZONTAL.pdf" TargetMode="External"/><Relationship Id="rId4572" Type="http://schemas.openxmlformats.org/officeDocument/2006/relationships/hyperlink" Target="https://www.caixa.gov.br/Downloads/sinapi-cadernos-tecnicos/SINAPI-CT-INSTALACOES-ELETRICAS-ELETRODUTOS-CONEXOES-E-CONDULETES-APARENTES.pdf" TargetMode="External"/><Relationship Id="rId5623" Type="http://schemas.openxmlformats.org/officeDocument/2006/relationships/hyperlink" Target="https://www.caixa.gov.br/Downloads/sinapi-cadernos-tecnicos/SINAPI-CT-INSTALACOES-PREDIAIS-DE-AGUA-FRIA-EM-PVC.pdf" TargetMode="External"/><Relationship Id="rId8779" Type="http://schemas.openxmlformats.org/officeDocument/2006/relationships/hyperlink" Target="https://www.caixa.gov.br/Downloads/sinapi-cadernos-tecnicos/SINAPI-CT-REVESTIMENTOS-CERAMICOS-INTERNOS.pdf" TargetMode="External"/><Relationship Id="rId1819" Type="http://schemas.openxmlformats.org/officeDocument/2006/relationships/hyperlink" Target="https://www.caixa.gov.br/Downloads/sinapi-cadernos-tecnicos/SINAPI-CT-CUSTOS-HORARIOS-PRODUTIVO-E-IMPRODUTIVO-DOS-EQUIPAMENTOS.pdf" TargetMode="External"/><Relationship Id="rId4225" Type="http://schemas.openxmlformats.org/officeDocument/2006/relationships/hyperlink" Target="https://www.caixa.gov.br/Downloads/sinapi-cadernos-tecnicos/SINAPI-CT-GUARDA-CORPO-CORRIMAO-E-GRADE-PARA-ESQUADRIAS.pdf" TargetMode="External"/><Relationship Id="rId7795" Type="http://schemas.openxmlformats.org/officeDocument/2006/relationships/hyperlink" Target="https://www.caixa.gov.br/Downloads/sinapi-cadernos-tecnicos/SINAPI-CT-PERFURACAO-HORIZONTAL-DIRECIONAL-HDD.pdf" TargetMode="External"/><Relationship Id="rId8846" Type="http://schemas.openxmlformats.org/officeDocument/2006/relationships/hyperlink" Target="https://www.caixa.gov.br/Downloads/sinapi-cadernos-tecnicos/SINAPI-CT-SINALIZACAO-VERTICAL-VIARIA.pdf" TargetMode="External"/><Relationship Id="rId2190" Type="http://schemas.openxmlformats.org/officeDocument/2006/relationships/hyperlink" Target="https://www.caixa.gov.br/Downloads/sinapi-cadernos-tecnicos/SINAPI-CT-DEPRECIACAO-JUROS-IMPOSTOS-E-SEGUROS-MANUTENCAO-E-MATERIAIS-NA-OPERACAO-DOS-EQUIPAMENTOS.pdf" TargetMode="External"/><Relationship Id="rId3241" Type="http://schemas.openxmlformats.org/officeDocument/2006/relationships/hyperlink" Target="https://www.caixa.gov.br/Downloads/sinapi-cadernos-tecnicos/SINAPI-CT-ESCAVACAO-VERTICAL-A-CEU-ABERTO.pdf" TargetMode="External"/><Relationship Id="rId6397" Type="http://schemas.openxmlformats.org/officeDocument/2006/relationships/hyperlink" Target="https://www.caixa.gov.br/Downloads/sinapi-cadernos-tecnicos/SINAPI-CT-INSTALACOES-EM-COBRE.pdf" TargetMode="External"/><Relationship Id="rId7448" Type="http://schemas.openxmlformats.org/officeDocument/2006/relationships/hyperlink" Target="https://www.caixa.gov.br/Downloads/sinapi-cadernos-tecnicos/SINAPI-CT-MOBILIARIO-URBANO.pdf" TargetMode="External"/><Relationship Id="rId7862" Type="http://schemas.openxmlformats.org/officeDocument/2006/relationships/hyperlink" Target="https://www.caixa.gov.br/Downloads/sinapi-cadernos-tecnicos/SINAPI-CT-PINTURA-EM-MADEIRA.pdf" TargetMode="External"/><Relationship Id="rId8913" Type="http://schemas.openxmlformats.org/officeDocument/2006/relationships/hyperlink" Target="https://www.caixa.gov.br/Downloads/sinapi-cadernos-tecnicos/SINAPI-CT-SISTEMAS-HOSPITALARES-PONTOS-DE-CONSUMO.pdf" TargetMode="External"/><Relationship Id="rId162" Type="http://schemas.openxmlformats.org/officeDocument/2006/relationships/hyperlink" Target="https://www.caixa.gov.br/Downloads/sinapi-cadernos-tecnicos/SINAPI-CT-ARGAMASSAS.pdf" TargetMode="External"/><Relationship Id="rId6464" Type="http://schemas.openxmlformats.org/officeDocument/2006/relationships/hyperlink" Target="https://www.caixa.gov.br/Downloads/sinapi-cadernos-tecnicos/SINAPI-CT-INSTALACOES-EM-COBRE.pdf" TargetMode="External"/><Relationship Id="rId7515" Type="http://schemas.openxmlformats.org/officeDocument/2006/relationships/hyperlink" Target="https://www.caixa.gov.br/Downloads/sinapi-cadernos-tecnicos/SINAPI-CT-PAREDES-DE-CONCRETO-ARMACAO.pdf" TargetMode="External"/><Relationship Id="rId979" Type="http://schemas.openxmlformats.org/officeDocument/2006/relationships/hyperlink" Target="https://www.caixa.gov.br/Downloads/sinapi-cadernos-tecnicos/SINAPI-CT-ATERROS-BASES-SUB-BASES-E-IMPRIMACOES.pdf" TargetMode="External"/><Relationship Id="rId5066" Type="http://schemas.openxmlformats.org/officeDocument/2006/relationships/hyperlink" Target="https://www.caixa.gov.br/Downloads/sinapi-cadernos-tecnicos/SINAPI-CT-INSTALACOES-HIDRAULICAS-RESERVACAO-E-BOMBAS-DE-RECALQUE.pdf" TargetMode="External"/><Relationship Id="rId5480" Type="http://schemas.openxmlformats.org/officeDocument/2006/relationships/hyperlink" Target="https://www.caixa.gov.br/Downloads/sinapi-cadernos-tecnicos/SINAPI-CT-INSTALACOES-PREDIAIS-DE-AGUA-FRIA-EM-PVC.pdf" TargetMode="External"/><Relationship Id="rId6117" Type="http://schemas.openxmlformats.org/officeDocument/2006/relationships/hyperlink" Target="https://www.caixa.gov.br/Downloads/sinapi-cadernos-tecnicos/SINAPI-CT-INSTALACOES-DE-GAS-E-INCENDIO-EM-ACO-E-FERRO-GALVANIZADO.pdf" TargetMode="External"/><Relationship Id="rId6531" Type="http://schemas.openxmlformats.org/officeDocument/2006/relationships/hyperlink" Target="https://www.caixa.gov.br/Downloads/sinapi-cadernos-tecnicos/SINAPI-CT-INSTALACOES-EM-COBRE.pdf" TargetMode="External"/><Relationship Id="rId9687" Type="http://schemas.openxmlformats.org/officeDocument/2006/relationships/hyperlink" Target="https://www.caixa.gov.br/Downloads/sinapi-cadernos-tecnicos/SINAPI-CT-VALVULAS-PARA-REDES-DE-SANEAMENTO.pdf" TargetMode="External"/><Relationship Id="rId4082" Type="http://schemas.openxmlformats.org/officeDocument/2006/relationships/hyperlink" Target="https://www.caixa.gov.br/Downloads/sinapi-cadernos-tecnicos/SINAPI-CT-FORMAS-PARA-ESTRUTURAS-DE-CONCRETO-ARMADO.pdf" TargetMode="External"/><Relationship Id="rId5133" Type="http://schemas.openxmlformats.org/officeDocument/2006/relationships/hyperlink" Target="https://www.caixa.gov.br/Downloads/sinapi-cadernos-tecnicos/SINAPI-CT-INSTALACOES-HIDRAULICAS-EM-PEX.pdf" TargetMode="External"/><Relationship Id="rId8289" Type="http://schemas.openxmlformats.org/officeDocument/2006/relationships/hyperlink" Target="https://www.caixa.gov.br/Downloads/sinapi-cadernos-tecnicos/SINAPI-CT-PRODUCAO-DE-CONCRETO.pdf" TargetMode="External"/><Relationship Id="rId1676" Type="http://schemas.openxmlformats.org/officeDocument/2006/relationships/hyperlink" Target="https://www.caixa.gov.br/Downloads/sinapi-cadernos-tecnicos/SINAPI-CT-CUSTOS-HORARIOS-PRODUTIVO-E-IMPRODUTIVO-DOS-EQUIPAMENTOS.pdf" TargetMode="External"/><Relationship Id="rId2727" Type="http://schemas.openxmlformats.org/officeDocument/2006/relationships/hyperlink" Target="https://www.caixa.gov.br/Downloads/sinapi-cadernos-tecnicos/SINAPI-CT-DISSIPADORES-DE-ENERGIA.pdf" TargetMode="External"/><Relationship Id="rId1329" Type="http://schemas.openxmlformats.org/officeDocument/2006/relationships/hyperlink" Target="https://www.caixa.gov.br/Downloads/sinapi-cadernos-tecnicos/SINAPI-CT-CONCRETO-PROJETADO.pdf" TargetMode="External"/><Relationship Id="rId1743" Type="http://schemas.openxmlformats.org/officeDocument/2006/relationships/hyperlink" Target="https://www.caixa.gov.br/Downloads/sinapi-cadernos-tecnicos/SINAPI-CT-CUSTOS-HORARIOS-PRODUTIVO-E-IMPRODUTIVO-DOS-EQUIPAMENTOS.pdf" TargetMode="External"/><Relationship Id="rId4899" Type="http://schemas.openxmlformats.org/officeDocument/2006/relationships/hyperlink" Target="https://www.caixa.gov.br/Downloads/sinapi-cadernos-tecnicos/SINAPI-CT-INSTALACOES-HIDRAULICAS-RESERVACAO-E-BOMBAS-DE-RECALQUE.pdf" TargetMode="External"/><Relationship Id="rId5200" Type="http://schemas.openxmlformats.org/officeDocument/2006/relationships/hyperlink" Target="https://www.caixa.gov.br/Downloads/sinapi-cadernos-tecnicos/SINAPI-CT-INSTALACOES-HIDRAULICAS-EM-PEX.pdf" TargetMode="External"/><Relationship Id="rId8009" Type="http://schemas.openxmlformats.org/officeDocument/2006/relationships/hyperlink" Target="https://www.caixa.gov.br/Downloads/sinapi-cadernos-tecnicos/SINAPI-CT-PISOS.pdf" TargetMode="External"/><Relationship Id="rId8356" Type="http://schemas.openxmlformats.org/officeDocument/2006/relationships/hyperlink" Target="https://www.caixa.gov.br/Downloads/sinapi-cadernos-tecnicos/SINAPI-CT-RADIER-PISO-DE-CONCRETO-E-LAJE-SOBRE-SOLO.pdf" TargetMode="External"/><Relationship Id="rId8770" Type="http://schemas.openxmlformats.org/officeDocument/2006/relationships/hyperlink" Target="https://www.caixa.gov.br/Downloads/sinapi-cadernos-tecnicos/SINAPI-CT-REVESTIMENTOS-CERAMICOS-INTERNOS.pdf" TargetMode="External"/><Relationship Id="rId9407" Type="http://schemas.openxmlformats.org/officeDocument/2006/relationships/hyperlink" Target="https://www.caixa.gov.br/Downloads/sinapi-cadernos-tecnicos/SINAPI-CT-TUBULACAO-FLANGEADA-PARA-REDES-DE-AGUA.pdf" TargetMode="External"/><Relationship Id="rId35" Type="http://schemas.openxmlformats.org/officeDocument/2006/relationships/hyperlink" Target="https://www.caixa.gov.br/Downloads/sinapi-cadernos-tecnicos/SINAPI-CT-ALVENARIA-DE-VEDACAO.pdf" TargetMode="External"/><Relationship Id="rId1810" Type="http://schemas.openxmlformats.org/officeDocument/2006/relationships/hyperlink" Target="https://www.caixa.gov.br/Downloads/sinapi-cadernos-tecnicos/SINAPI-CT-CUSTOS-HORARIOS-PRODUTIVO-E-IMPRODUTIVO-DOS-EQUIPAMENTOS.pdf" TargetMode="External"/><Relationship Id="rId4966" Type="http://schemas.openxmlformats.org/officeDocument/2006/relationships/hyperlink" Target="https://www.caixa.gov.br/Downloads/sinapi-cadernos-tecnicos/SINAPI-CT-INSTALACOES-HIDRAULICAS-RESERVACAO-E-BOMBAS-DE-RECALQUE.pdf" TargetMode="External"/><Relationship Id="rId7372" Type="http://schemas.openxmlformats.org/officeDocument/2006/relationships/hyperlink" Target="https://www.caixa.gov.br/Downloads/sinapi-cadernos-tecnicos/SINAPI-CT-MASSA-UNICA-EXTERNA.pdf" TargetMode="External"/><Relationship Id="rId8423" Type="http://schemas.openxmlformats.org/officeDocument/2006/relationships/hyperlink" Target="https://www.caixa.gov.br/Downloads/sinapi-cadernos-tecnicos/SINAPI-CT-RASGOS-E-FIXACOES.pdf" TargetMode="External"/><Relationship Id="rId3568" Type="http://schemas.openxmlformats.org/officeDocument/2006/relationships/hyperlink" Target="https://www.caixa.gov.br/Downloads/sinapi-cadernos-tecnicos/SINAPI-CT-ESQUADRIAS-PORTAS.pdf" TargetMode="External"/><Relationship Id="rId3982" Type="http://schemas.openxmlformats.org/officeDocument/2006/relationships/hyperlink" Target="https://www.caixa.gov.br/Downloads/sinapi-cadernos-tecnicos/SINAPI-CT-FUNDACOES-RASAS-(BLOCOS-SAPATAS-VIGAS-BALDRAME).pdf" TargetMode="External"/><Relationship Id="rId4619" Type="http://schemas.openxmlformats.org/officeDocument/2006/relationships/hyperlink" Target="https://www.caixa.gov.br/Downloads/sinapi-cadernos-tecnicos/SINAPI-CT-INSTALACOES-ELETRICAS-ELETRODUTOS-CONEXOES-E-CONDULETES-APARENTES.pdf" TargetMode="External"/><Relationship Id="rId7025" Type="http://schemas.openxmlformats.org/officeDocument/2006/relationships/hyperlink" Target="https://www.caixa.gov.br/Downloads/sinapi-metodologia/Livro_SINAPI_Calculos_Parametros.pdf" TargetMode="External"/><Relationship Id="rId489" Type="http://schemas.openxmlformats.org/officeDocument/2006/relationships/hyperlink" Target="https://www.caixa.gov.br/Downloads/sinapi-cadernos-tecnicos/SINAPI-CT-ASSENTAMENTO-DE-TUBOS-DE-PVC-E-METALICOS-EM-REDES-DE-AGUA.pdf" TargetMode="External"/><Relationship Id="rId2584" Type="http://schemas.openxmlformats.org/officeDocument/2006/relationships/hyperlink" Target="https://www.caixa.gov.br/Downloads/sinapi-cadernos-tecnicos/SINAPI-CT-DEPRECIACAO-JUROS-IMPOSTOS-E-SEGUROS-MANUTENCAO-E-MATERIAIS-NA-OPERACAO-DOS-EQUIPAMENTOS.pdf" TargetMode="External"/><Relationship Id="rId3635" Type="http://schemas.openxmlformats.org/officeDocument/2006/relationships/hyperlink" Target="https://www.caixa.gov.br/Downloads/sinapi-cadernos-tecnicos/SINAPI-CT-ESTRUTURA-E-TRAMA-PARA-COBERTURA.pdf" TargetMode="External"/><Relationship Id="rId6041" Type="http://schemas.openxmlformats.org/officeDocument/2006/relationships/hyperlink" Target="https://www.caixa.gov.br/Downloads/sinapi-cadernos-tecnicos/SINAPI-CT-INSTALACOES-DE-GAS-E-INCENDIO-EM-ACO-E-FERRO-GALVANIZADO.pdf" TargetMode="External"/><Relationship Id="rId9197" Type="http://schemas.openxmlformats.org/officeDocument/2006/relationships/hyperlink" Target="https://www.caixa.gov.br/Downloads/sinapi-cadernos-tecnicos/SINAPI-CT-TRANSPORTE-DE-MATERIAIS-DENTRO-DO-CANTEIRO-DE-OBRAS.pdf" TargetMode="External"/><Relationship Id="rId556" Type="http://schemas.openxmlformats.org/officeDocument/2006/relationships/hyperlink" Target="https://www.caixa.gov.br/Downloads/sinapi-cadernos-tecnicos/SINAPI-CT-ASSENTAMENTO-DE-TUBOS-DE-PVC-E-METALICOS-EM-REDES-DE-AGUA.pdf" TargetMode="External"/><Relationship Id="rId1186" Type="http://schemas.openxmlformats.org/officeDocument/2006/relationships/hyperlink" Target="https://www.caixa.gov.br/Downloads/sinapi-cadernos-tecnicos/SINAPI-CT-CAIXAS-DE-AGUA-PARA-EDIFICACOES.pdf" TargetMode="External"/><Relationship Id="rId2237" Type="http://schemas.openxmlformats.org/officeDocument/2006/relationships/hyperlink" Target="https://www.caixa.gov.br/Downloads/sinapi-cadernos-tecnicos/SINAPI-CT-DEPRECIACAO-JUROS-IMPOSTOS-E-SEGUROS-MANUTENCAO-E-MATERIAIS-NA-OPERACAO-DOS-EQUIPAMENTOS.pdf" TargetMode="External"/><Relationship Id="rId9264" Type="http://schemas.openxmlformats.org/officeDocument/2006/relationships/hyperlink" Target="https://www.caixa.gov.br/Downloads/sinapi-cadernos-tecnicos/SINAPI-CT-TRANSPORTE-CARGA-E-DESCARGA-DE-MATERIAIS.pdf" TargetMode="External"/><Relationship Id="rId209" Type="http://schemas.openxmlformats.org/officeDocument/2006/relationships/hyperlink" Target="https://www.caixa.gov.br/Downloads/sinapi-cadernos-tecnicos/SINAPI-CT-ARGAMASSAS.pdf" TargetMode="External"/><Relationship Id="rId970" Type="http://schemas.openxmlformats.org/officeDocument/2006/relationships/hyperlink" Target="https://www.caixa.gov.br/Downloads/sinapi-cadernos-tecnicos/SINAPI-CT-ATERROS-BASES-SUB-BASES-E-IMPRIMACOES.pdf" TargetMode="External"/><Relationship Id="rId1253" Type="http://schemas.openxmlformats.org/officeDocument/2006/relationships/hyperlink" Target="https://www.caixa.gov.br/Downloads/sinapi-cadernos-tecnicos/SINAPI-CT-CERCAS-PROTETORES-E-ALAMBRADOS.pdf" TargetMode="External"/><Relationship Id="rId2651" Type="http://schemas.openxmlformats.org/officeDocument/2006/relationships/hyperlink" Target="https://www.caixa.gov.br/Downloads/sinapi-cadernos-tecnicos/SINAPI-CT-DEPRECIACAO-JUROS-IMPOSTOS-E-SEGUROS-MANUTENCAO-E-MATERIAIS-NA-OPERACAO-DOS-EQUIPAMENTOS.pdf" TargetMode="External"/><Relationship Id="rId3702" Type="http://schemas.openxmlformats.org/officeDocument/2006/relationships/hyperlink" Target="https://www.caixa.gov.br/Downloads/sinapi-cadernos-tecnicos/SINAPI-CT-ESTRUTURA-E-TRAMA-PARA-COBERTURA.pdf" TargetMode="External"/><Relationship Id="rId6858" Type="http://schemas.openxmlformats.org/officeDocument/2006/relationships/hyperlink" Target="https://www.caixa.gov.br/Downloads/sinapi-metodologia/Livro_SINAPI_Calculos_Parametros.pdf" TargetMode="External"/><Relationship Id="rId7909" Type="http://schemas.openxmlformats.org/officeDocument/2006/relationships/hyperlink" Target="https://www.caixa.gov.br/Downloads/sinapi-cadernos-tecnicos/SINAPI-CT-PINTURA-EM-SUPERFICIES-METALICAS.pdf" TargetMode="External"/><Relationship Id="rId8280" Type="http://schemas.openxmlformats.org/officeDocument/2006/relationships/hyperlink" Target="https://www.caixa.gov.br/Downloads/sinapi-cadernos-tecnicos/SINAPI-CT-POCOS-DE-VISITA-E-CAIXAS-PARA-BOCAS-DE-LOBO.pdf" TargetMode="External"/><Relationship Id="rId623" Type="http://schemas.openxmlformats.org/officeDocument/2006/relationships/hyperlink" Target="https://www.caixa.gov.br/Downloads/sinapi-cadernos-tecnicos/SINAPI-CT-ASSENTAMENTO-DE-TUBOS-DE-PVC-E-METALICOS-EM-REDES-DE-AGUA.pdf" TargetMode="External"/><Relationship Id="rId2304" Type="http://schemas.openxmlformats.org/officeDocument/2006/relationships/hyperlink" Target="https://www.caixa.gov.br/Downloads/sinapi-cadernos-tecnicos/SINAPI-CT-DEPRECIACAO-JUROS-IMPOSTOS-E-SEGUROS-MANUTENCAO-E-MATERIAIS-NA-OPERACAO-DOS-EQUIPAMENTOS.pdf" TargetMode="External"/><Relationship Id="rId5874" Type="http://schemas.openxmlformats.org/officeDocument/2006/relationships/hyperlink" Target="https://www.caixa.gov.br/Downloads/sinapi-cadernos-tecnicos/SINAPI-CT-INSTALACOES-PREDIAIS-DE-AGUAS-PLUVIAIS-TUBOS-CONEXOES-CAIXAS-E-RALOS.pdf" TargetMode="External"/><Relationship Id="rId6925" Type="http://schemas.openxmlformats.org/officeDocument/2006/relationships/hyperlink" Target="https://www.caixa.gov.br/Downloads/sinapi-metodologia/Livro_SINAPI_Calculos_Parametros.pdf" TargetMode="External"/><Relationship Id="rId9331" Type="http://schemas.openxmlformats.org/officeDocument/2006/relationships/hyperlink" Target="https://www.caixa.gov.br/Downloads/sinapi-cadernos-tecnicos/SINAPI-CT-TRANSPORTE-CARGA-E-DESCARGA-DE-MATERIAIS.pdf" TargetMode="External"/><Relationship Id="rId1320" Type="http://schemas.openxmlformats.org/officeDocument/2006/relationships/hyperlink" Target="https://www.caixa.gov.br/Downloads/sinapi-cadernos-tecnicos/SINAPI-CT-CONCRETO-PROJETADO.pdf" TargetMode="External"/><Relationship Id="rId4476" Type="http://schemas.openxmlformats.org/officeDocument/2006/relationships/hyperlink" Target="https://www.caixa.gov.br/Downloads/sinapi-cadernos-tecnicos/SINAPI-CT-INSTALACOES-ELETRICAS-ELETRODUTOS-EMBUTIDOS-CABOS-CAIXAS-TOMADAS-E-INTERRUPTORES.pdf" TargetMode="External"/><Relationship Id="rId4890" Type="http://schemas.openxmlformats.org/officeDocument/2006/relationships/hyperlink" Target="https://www.caixa.gov.br/Downloads/sinapi-cadernos-tecnicos/SINAPI-CT-INSTALACOES-HIDRAULICAS-RESERVACAO-E-BOMBAS-DE-RECALQUE.pdf" TargetMode="External"/><Relationship Id="rId5527" Type="http://schemas.openxmlformats.org/officeDocument/2006/relationships/hyperlink" Target="https://www.caixa.gov.br/Downloads/sinapi-cadernos-tecnicos/SINAPI-CT-INSTALACOES-PREDIAIS-DE-AGUA-FRIA-EM-PVC.pdf" TargetMode="External"/><Relationship Id="rId5941" Type="http://schemas.openxmlformats.org/officeDocument/2006/relationships/hyperlink" Target="https://www.caixa.gov.br/Downloads/sinapi-cadernos-tecnicos/SINAPI-CT-INSTALACOES-DE-GAS-E-INCENDIO-EM-ACO-E-FERRO-GALVANIZADO.pdf" TargetMode="External"/><Relationship Id="rId3078" Type="http://schemas.openxmlformats.org/officeDocument/2006/relationships/hyperlink" Target="https://www.caixa.gov.br/Downloads/sinapi-cadernos-tecnicos/SINAPI-CT-ESCADAS.pdf" TargetMode="External"/><Relationship Id="rId3492" Type="http://schemas.openxmlformats.org/officeDocument/2006/relationships/hyperlink" Target="https://www.caixa.gov.br/Downloads/sinapi-cadernos-tecnicos/SINAPI-CT-ESQUADRIAS-PORTAS.pdf" TargetMode="External"/><Relationship Id="rId4129" Type="http://schemas.openxmlformats.org/officeDocument/2006/relationships/hyperlink" Target="https://www.caixa.gov.br/Downloads/sinapi-cadernos-tecnicos/SINAPI-CT-FORMAS-PARA-PILARES-CIRCULARES.pdf" TargetMode="External"/><Relationship Id="rId4543" Type="http://schemas.openxmlformats.org/officeDocument/2006/relationships/hyperlink" Target="https://www.caixa.gov.br/Downloads/sinapi-cadernos-tecnicos/SINAPI-CT-INSTALACOES-ELETRICAS-ELETRODUTOS-EMBUTIDOS-CABOS-CAIXAS-TOMADAS-E-INTERRUPTORES.pdf" TargetMode="External"/><Relationship Id="rId7699" Type="http://schemas.openxmlformats.org/officeDocument/2006/relationships/hyperlink" Target="https://www.caixa.gov.br/Downloads/sinapi-cadernos-tecnicos/SINAPI-CT-PAVIMENTO-RIGIDO-DE-CONCRETO.pdf" TargetMode="External"/><Relationship Id="rId8000" Type="http://schemas.openxmlformats.org/officeDocument/2006/relationships/hyperlink" Target="https://www.caixa.gov.br/Downloads/sinapi-cadernos-tecnicos/SINAPI-CT-PISOS.pdf" TargetMode="External"/><Relationship Id="rId2094" Type="http://schemas.openxmlformats.org/officeDocument/2006/relationships/hyperlink" Target="https://www.caixa.gov.br/Downloads/sinapi-cadernos-tecnicos/SINAPI-CT-DEPRECIACAO-JUROS-IMPOSTOS-E-SEGUROS-MANUTENCAO-E-MATERIAIS-NA-OPERACAO-DOS-EQUIPAMENTOS.pdf" TargetMode="External"/><Relationship Id="rId3145" Type="http://schemas.openxmlformats.org/officeDocument/2006/relationships/hyperlink" Target="https://www.caixa.gov.br/Downloads/sinapi-cadernos-tecnicos/SINAPI-CT-ESCADAS.pdf" TargetMode="External"/><Relationship Id="rId4610" Type="http://schemas.openxmlformats.org/officeDocument/2006/relationships/hyperlink" Target="https://www.caixa.gov.br/Downloads/sinapi-cadernos-tecnicos/SINAPI-CT-INSTALACOES-ELETRICAS-ELETRODUTOS-CONEXOES-E-CONDULETES-APARENTES.pdf" TargetMode="External"/><Relationship Id="rId7766" Type="http://schemas.openxmlformats.org/officeDocument/2006/relationships/hyperlink" Target="https://www.caixa.gov.br/Downloads/sinapi-cadernos-tecnicos/SINAPI-CT-PERFURACAO-HORIZONTAL-DIRECIONAL-HDD.pdf" TargetMode="External"/><Relationship Id="rId8817" Type="http://schemas.openxmlformats.org/officeDocument/2006/relationships/hyperlink" Target="https://www.caixa.gov.br/Downloads/sinapi-cadernos-tecnicos/SINAPI-CT-SINALIZACAO-HORIZONTAL-VIARIA.pdf" TargetMode="External"/><Relationship Id="rId480" Type="http://schemas.openxmlformats.org/officeDocument/2006/relationships/hyperlink" Target="https://www.caixa.gov.br/Downloads/sinapi-cadernos-tecnicos/SINAPI-CT-ASSENTAMENTO-DE-TUBOS-DE-PVC-E-METALICOS-EM-REDES-DE-AGUA.pdf" TargetMode="External"/><Relationship Id="rId2161" Type="http://schemas.openxmlformats.org/officeDocument/2006/relationships/hyperlink" Target="https://www.caixa.gov.br/Downloads/sinapi-cadernos-tecnicos/SINAPI-CT-DEPRECIACAO-JUROS-IMPOSTOS-E-SEGUROS-MANUTENCAO-E-MATERIAIS-NA-OPERACAO-DOS-EQUIPAMENTOS.pdf" TargetMode="External"/><Relationship Id="rId3212" Type="http://schemas.openxmlformats.org/officeDocument/2006/relationships/hyperlink" Target="https://www.caixa.gov.br/Downloads/sinapi-cadernos-tecnicos/SINAPI-CT-ESCAVACAO-VERTICAL-A-CEU-ABERTO.pdf" TargetMode="External"/><Relationship Id="rId6368" Type="http://schemas.openxmlformats.org/officeDocument/2006/relationships/hyperlink" Target="https://www.caixa.gov.br/Downloads/sinapi-cadernos-tecnicos/SINAPI-CT-INSTALACOES-DE-AR-CONDICIONADO-EM-COBRE.pdf" TargetMode="External"/><Relationship Id="rId7419" Type="http://schemas.openxmlformats.org/officeDocument/2006/relationships/hyperlink" Target="https://www.caixa.gov.br/Downloads/sinapi-cadernos-tecnicos/SINAPI-CT-MASSA-UNICA-INTERNA.pdf" TargetMode="External"/><Relationship Id="rId133" Type="http://schemas.openxmlformats.org/officeDocument/2006/relationships/hyperlink" Target="https://www.caixa.gov.br/Downloads/sinapi-cadernos-tecnicos/SINAPI-CT-ARGAMASSAS.pdf" TargetMode="External"/><Relationship Id="rId5384" Type="http://schemas.openxmlformats.org/officeDocument/2006/relationships/hyperlink" Target="https://www.caixa.gov.br/Downloads/sinapi-cadernos-tecnicos/SINAPI-CT-INSTALACOES-PREDIAIS-DE-ESGOTO-TUBOS-E-CONEXOES.pdf" TargetMode="External"/><Relationship Id="rId6782" Type="http://schemas.openxmlformats.org/officeDocument/2006/relationships/hyperlink" Target="https://www.caixa.gov.br/Downloads/sinapi-metodologia/Livro_SINAPI_Calculos_Parametros.pdf" TargetMode="External"/><Relationship Id="rId7833" Type="http://schemas.openxmlformats.org/officeDocument/2006/relationships/hyperlink" Target="https://www.caixa.gov.br/Downloads/sinapi-cadernos-tecnicos/SINAPI-CT-PINTURA-EXTERNA.pdf" TargetMode="External"/><Relationship Id="rId200" Type="http://schemas.openxmlformats.org/officeDocument/2006/relationships/hyperlink" Target="https://www.caixa.gov.br/Downloads/sinapi-cadernos-tecnicos/SINAPI-CT-ARGAMASSAS.pdf" TargetMode="External"/><Relationship Id="rId2978" Type="http://schemas.openxmlformats.org/officeDocument/2006/relationships/hyperlink" Target="https://www.caixa.gov.br/Downloads/sinapi-cadernos-tecnicos/SINAPI-CT-EQUIPAMENTOS-DE-PROTECAO-COLETIVA.pdf" TargetMode="External"/><Relationship Id="rId5037" Type="http://schemas.openxmlformats.org/officeDocument/2006/relationships/hyperlink" Target="https://www.caixa.gov.br/Downloads/sinapi-cadernos-tecnicos/SINAPI-CT-INSTALACOES-HIDRAULICAS-RESERVACAO-E-BOMBAS-DE-RECALQUE.pdf" TargetMode="External"/><Relationship Id="rId6435" Type="http://schemas.openxmlformats.org/officeDocument/2006/relationships/hyperlink" Target="https://www.caixa.gov.br/Downloads/sinapi-cadernos-tecnicos/SINAPI-CT-INSTALACOES-EM-COBRE.pdf" TargetMode="External"/><Relationship Id="rId7900" Type="http://schemas.openxmlformats.org/officeDocument/2006/relationships/hyperlink" Target="https://www.caixa.gov.br/Downloads/sinapi-cadernos-tecnicos/SINAPI-CT-PINTURA-EM-SUPERFICIES-METALICAS.pdf" TargetMode="External"/><Relationship Id="rId1994" Type="http://schemas.openxmlformats.org/officeDocument/2006/relationships/hyperlink" Target="https://www.caixa.gov.br/Downloads/sinapi-cadernos-tecnicos/SINAPI-CT-DEPRECIACAO-JUROS-IMPOSTOS-E-SEGUROS-MANUTENCAO-E-MATERIAIS-NA-OPERACAO-DOS-EQUIPAMENTOS.pdf" TargetMode="External"/><Relationship Id="rId5451" Type="http://schemas.openxmlformats.org/officeDocument/2006/relationships/hyperlink" Target="https://www.caixa.gov.br/Downloads/sinapi-cadernos-tecnicos/SINAPI-CT-INSTALACOES-PREDIAIS-DE-ESGOTO-TUBOS-E-CONEXOES.pdf" TargetMode="External"/><Relationship Id="rId6502" Type="http://schemas.openxmlformats.org/officeDocument/2006/relationships/hyperlink" Target="https://www.caixa.gov.br/Downloads/sinapi-cadernos-tecnicos/SINAPI-CT-INSTALACOES-EM-COBRE.pdf" TargetMode="External"/><Relationship Id="rId9658" Type="http://schemas.openxmlformats.org/officeDocument/2006/relationships/hyperlink" Target="https://www.caixa.gov.br/Downloads/sinapi-cadernos-tecnicos/SINAPI-CT-VALVULAS-E-REGISTROS-PARA-SISTEMAS-PREDIAIS.pdf" TargetMode="External"/><Relationship Id="rId1647" Type="http://schemas.openxmlformats.org/officeDocument/2006/relationships/hyperlink" Target="https://www.caixa.gov.br/Downloads/sinapi-cadernos-tecnicos/SINAPI-CT-CUSTOS-HORARIOS-PRODUTIVO-E-IMPRODUTIVO-DOS-EQUIPAMENTOS.pdf" TargetMode="External"/><Relationship Id="rId4053" Type="http://schemas.openxmlformats.org/officeDocument/2006/relationships/hyperlink" Target="https://www.caixa.gov.br/Downloads/sinapi-cadernos-tecnicos/SINAPI-CT-FORMAS-PARA-ESTRUTURAS-DE-CONCRETO-ARMADO.pdf" TargetMode="External"/><Relationship Id="rId5104" Type="http://schemas.openxmlformats.org/officeDocument/2006/relationships/hyperlink" Target="https://www.caixa.gov.br/Downloads/sinapi-cadernos-tecnicos/SINAPI-CT-INSTALACOES-HIDRAULICAS-RESERVACAO-E-BOMBAS-DE-RECALQUE.pdf" TargetMode="External"/><Relationship Id="rId8674" Type="http://schemas.openxmlformats.org/officeDocument/2006/relationships/hyperlink" Target="https://www.caixa.gov.br/Downloads/sinapi-cadernos-tecnicos/SINAPI-CT-REDES-DE-AGUA-E-ESGOTO-EM-PEAD-LISO-(TUBOS-E-CONEXOES).pdf" TargetMode="External"/><Relationship Id="rId1714" Type="http://schemas.openxmlformats.org/officeDocument/2006/relationships/hyperlink" Target="https://www.caixa.gov.br/Downloads/sinapi-cadernos-tecnicos/SINAPI-CT-CUSTOS-HORARIOS-PRODUTIVO-E-IMPRODUTIVO-DOS-EQUIPAMENTOS.pdf" TargetMode="External"/><Relationship Id="rId4120" Type="http://schemas.openxmlformats.org/officeDocument/2006/relationships/hyperlink" Target="https://www.caixa.gov.br/Downloads/sinapi-cadernos-tecnicos/SINAPI-CT-FORMAS-PARA-ESTRUTURAS-DE-CONCRETO-ARMADO.pdf" TargetMode="External"/><Relationship Id="rId7276" Type="http://schemas.openxmlformats.org/officeDocument/2006/relationships/hyperlink" Target="https://www.caixa.gov.br/Downloads/sinapi-cadernos-tecnicos/SINAPI-CT-LUMINARIAS-EXTERNAS.pdf" TargetMode="External"/><Relationship Id="rId7690" Type="http://schemas.openxmlformats.org/officeDocument/2006/relationships/hyperlink" Target="https://www.caixa.gov.br/Downloads/sinapi-cadernos-tecnicos/SINAPI-CT-PAVIMENTO-RIGIDO-DE-CONCRETO.pdf" TargetMode="External"/><Relationship Id="rId8327" Type="http://schemas.openxmlformats.org/officeDocument/2006/relationships/hyperlink" Target="https://www.caixa.gov.br/Downloads/sinapi-cadernos-tecnicos/SINAPI-CT-QUADRAS-E-SEUS-EQUIPAMENTOS.pdf" TargetMode="External"/><Relationship Id="rId8741" Type="http://schemas.openxmlformats.org/officeDocument/2006/relationships/hyperlink" Target="https://www.caixa.gov.br/Downloads/sinapi-cadernos-tecnicos/SINAPI-CT-REDES-DE-AGUA-E-ESGOTO-EM-PEAD-LISO-(TUBOS-E-CONEXOES).pdf" TargetMode="External"/><Relationship Id="rId6292" Type="http://schemas.openxmlformats.org/officeDocument/2006/relationships/hyperlink" Target="https://www.caixa.gov.br/Downloads/sinapi-cadernos-tecnicos/SINAPI-CT-INSTALACOES-DE-GAS-EM-PEX-MULTICAMADAS.pdf" TargetMode="External"/><Relationship Id="rId7343" Type="http://schemas.openxmlformats.org/officeDocument/2006/relationships/hyperlink" Target="https://www.caixa.gov.br/Downloads/sinapi-cadernos-tecnicos/SINAPI-CT-MASSA-UNICA-EXTERNA.pdf" TargetMode="External"/><Relationship Id="rId2488" Type="http://schemas.openxmlformats.org/officeDocument/2006/relationships/hyperlink" Target="https://www.caixa.gov.br/Downloads/sinapi-cadernos-tecnicos/SINAPI-CT-DEPRECIACAO-JUROS-IMPOSTOS-E-SEGUROS-MANUTENCAO-E-MATERIAIS-NA-OPERACAO-DOS-EQUIPAMENTOS.pdf" TargetMode="External"/><Relationship Id="rId3886" Type="http://schemas.openxmlformats.org/officeDocument/2006/relationships/hyperlink" Target="https://www.caixa.gov.br/Downloads/sinapi-cadernos-tecnicos/SINAPI-CT-EXECUCAO-DE-TIRANTES.pdf" TargetMode="External"/><Relationship Id="rId4937" Type="http://schemas.openxmlformats.org/officeDocument/2006/relationships/hyperlink" Target="https://www.caixa.gov.br/Downloads/sinapi-cadernos-tecnicos/SINAPI-CT-INSTALACOES-HIDRAULICAS-RESERVACAO-E-BOMBAS-DE-RECALQUE.pdf" TargetMode="External"/><Relationship Id="rId3539" Type="http://schemas.openxmlformats.org/officeDocument/2006/relationships/hyperlink" Target="https://www.caixa.gov.br/Downloads/sinapi-cadernos-tecnicos/SINAPI-CT-ESQUADRIAS-PORTAS.pdf" TargetMode="External"/><Relationship Id="rId3953" Type="http://schemas.openxmlformats.org/officeDocument/2006/relationships/hyperlink" Target="https://www.caixa.gov.br/Downloads/sinapi-cadernos-tecnicos/SINAPI-CT-FOSSAS-E-SUMIDOUROS.pdf" TargetMode="External"/><Relationship Id="rId6012" Type="http://schemas.openxmlformats.org/officeDocument/2006/relationships/hyperlink" Target="https://www.caixa.gov.br/Downloads/sinapi-cadernos-tecnicos/SINAPI-CT-INSTALACOES-DE-GAS-E-INCENDIO-EM-ACO-E-FERRO-GALVANIZADO.pdf" TargetMode="External"/><Relationship Id="rId7410" Type="http://schemas.openxmlformats.org/officeDocument/2006/relationships/hyperlink" Target="https://www.caixa.gov.br/Downloads/sinapi-cadernos-tecnicos/SINAPI-CT-MASSA-UNICA-INTERNA.pdf" TargetMode="External"/><Relationship Id="rId9168" Type="http://schemas.openxmlformats.org/officeDocument/2006/relationships/hyperlink" Target="https://www.caixa.gov.br/Downloads/sinapi-cadernos-tecnicos/SINAPI-CT-TRANSPORTE-DE-MATERIAIS-DENTRO-DO-CANTEIRO-DE-OBRAS.pdf" TargetMode="External"/><Relationship Id="rId874" Type="http://schemas.openxmlformats.org/officeDocument/2006/relationships/hyperlink" Target="https://www.caixa.gov.br/Downloads/sinapi-cadernos-tecnicos/SINAPI-CT-ATERROS-BASES-SUB-BASES-E-IMPRIMACOES.pdf" TargetMode="External"/><Relationship Id="rId2555" Type="http://schemas.openxmlformats.org/officeDocument/2006/relationships/hyperlink" Target="https://www.caixa.gov.br/Downloads/sinapi-cadernos-tecnicos/SINAPI-CT-DEPRECIACAO-JUROS-IMPOSTOS-E-SEGUROS-MANUTENCAO-E-MATERIAIS-NA-OPERACAO-DOS-EQUIPAMENTOS.pdf" TargetMode="External"/><Relationship Id="rId3606" Type="http://schemas.openxmlformats.org/officeDocument/2006/relationships/hyperlink" Target="https://www.caixa.gov.br/Downloads/sinapi-cadernos-tecnicos/SINAPI-CT-ESTACAS-RAIZ.pdf" TargetMode="External"/><Relationship Id="rId9582" Type="http://schemas.openxmlformats.org/officeDocument/2006/relationships/hyperlink" Target="https://www.caixa.gov.br/Downloads/sinapi-cadernos-tecnicos/SINAPI-CT-VALVULAS-E-REGISTROS-PARA-SISTEMAS-PREDIAIS.pdf" TargetMode="External"/><Relationship Id="rId527" Type="http://schemas.openxmlformats.org/officeDocument/2006/relationships/hyperlink" Target="https://www.caixa.gov.br/Downloads/sinapi-cadernos-tecnicos/SINAPI-CT-ASSENTAMENTO-DE-TUBOS-DE-PVC-E-METALICOS-EM-REDES-DE-AGUA.pdf" TargetMode="External"/><Relationship Id="rId941" Type="http://schemas.openxmlformats.org/officeDocument/2006/relationships/hyperlink" Target="https://www.caixa.gov.br/Downloads/sinapi-cadernos-tecnicos/SINAPI-CT-ATERROS-BASES-SUB-BASES-E-IMPRIMACOES.pdf" TargetMode="External"/><Relationship Id="rId1157" Type="http://schemas.openxmlformats.org/officeDocument/2006/relationships/hyperlink" Target="https://www.caixa.gov.br/Downloads/sinapi-cadernos-tecnicos/SINAPI-CT-CAIXAS-DE-AGUA-PARA-EDIFICACOES.pdf" TargetMode="External"/><Relationship Id="rId1571" Type="http://schemas.openxmlformats.org/officeDocument/2006/relationships/hyperlink" Target="https://www.caixa.gov.br/Downloads/sinapi-cadernos-tecnicos/SINAPI-CT-CUSTOS-HORARIOS-PRODUTIVO-E-IMPRODUTIVO-DOS-EQUIPAMENTOS.pdf" TargetMode="External"/><Relationship Id="rId2208" Type="http://schemas.openxmlformats.org/officeDocument/2006/relationships/hyperlink" Target="https://www.caixa.gov.br/Downloads/sinapi-cadernos-tecnicos/SINAPI-CT-DEPRECIACAO-JUROS-IMPOSTOS-E-SEGUROS-MANUTENCAO-E-MATERIAIS-NA-OPERACAO-DOS-EQUIPAMENTOS.pdf" TargetMode="External"/><Relationship Id="rId2622" Type="http://schemas.openxmlformats.org/officeDocument/2006/relationships/hyperlink" Target="https://www.caixa.gov.br/Downloads/sinapi-cadernos-tecnicos/SINAPI-CT-DEPRECIACAO-JUROS-IMPOSTOS-E-SEGUROS-MANUTENCAO-E-MATERIAIS-NA-OPERACAO-DOS-EQUIPAMENTOS.pdf" TargetMode="External"/><Relationship Id="rId5778" Type="http://schemas.openxmlformats.org/officeDocument/2006/relationships/hyperlink" Target="https://www.caixa.gov.br/Downloads/sinapi-cadernos-tecnicos/SINAPI-CT-INSTALACOES-PREDIAIS-DE-AGUA-QUENTE-EM-CPVC.pdf" TargetMode="External"/><Relationship Id="rId6829" Type="http://schemas.openxmlformats.org/officeDocument/2006/relationships/hyperlink" Target="https://www.caixa.gov.br/Downloads/sinapi-metodologia/Livro_SINAPI_Calculos_Parametros.pdf" TargetMode="External"/><Relationship Id="rId8184" Type="http://schemas.openxmlformats.org/officeDocument/2006/relationships/hyperlink" Target="https://www.caixa.gov.br/Downloads/sinapi-cadernos-tecnicos/SINAPI-CT-POCOS-DE-VISITA-E-CAIXAS-PARA-BOCAS-DE-LOBO.pdf" TargetMode="External"/><Relationship Id="rId9235" Type="http://schemas.openxmlformats.org/officeDocument/2006/relationships/hyperlink" Target="https://www.caixa.gov.br/Downloads/sinapi-cadernos-tecnicos/SINAPI-CT-TRANSPORTE-DE-MATERIAIS-DENTRO-DO-CANTEIRO-DE-OBRAS.pdf" TargetMode="External"/><Relationship Id="rId1224" Type="http://schemas.openxmlformats.org/officeDocument/2006/relationships/hyperlink" Target="https://www.caixa.gov.br/Downloads/sinapi-cadernos-tecnicos/SINAPI-CT-CANALETAS-GRELHAS-E-CAIXAS-COM-GRELHA-PARA-DRENAGEM.pdf" TargetMode="External"/><Relationship Id="rId4794" Type="http://schemas.openxmlformats.org/officeDocument/2006/relationships/hyperlink" Target="https://www.caixa.gov.br/Downloads/sinapi-cadernos-tecnicos/SINAPI-CT-INSTALACOES-ELETRICAS-REDE-DE-DISTRIBUICAO.pdf" TargetMode="External"/><Relationship Id="rId5845" Type="http://schemas.openxmlformats.org/officeDocument/2006/relationships/hyperlink" Target="https://www.caixa.gov.br/Downloads/sinapi-cadernos-tecnicos/SINAPI-CT-INSTALACOES-PREDIAIS-DE-AGUAS-PLUVIAIS-TUBOS-CONEXOES-CAIXAS-E-RALOS.pdf" TargetMode="External"/><Relationship Id="rId8251" Type="http://schemas.openxmlformats.org/officeDocument/2006/relationships/hyperlink" Target="https://www.caixa.gov.br/Downloads/sinapi-cadernos-tecnicos/SINAPI-CT-POCOS-DE-VISITA-E-CAIXAS-PARA-BOCAS-DE-LOBO.pdf" TargetMode="External"/><Relationship Id="rId9302" Type="http://schemas.openxmlformats.org/officeDocument/2006/relationships/hyperlink" Target="https://www.caixa.gov.br/Downloads/sinapi-cadernos-tecnicos/SINAPI-CT-TRANSPORTE-CARGA-E-DESCARGA-DE-MATERIAIS.pdf" TargetMode="External"/><Relationship Id="rId3396" Type="http://schemas.openxmlformats.org/officeDocument/2006/relationships/hyperlink" Target="https://www.caixa.gov.br/Downloads/sinapi-cadernos-tecnicos/SINAPI-CT-ESCORAMENTO-E-PREPARO-DE-FUNDO-DE-VALAS.pdf" TargetMode="External"/><Relationship Id="rId4447" Type="http://schemas.openxmlformats.org/officeDocument/2006/relationships/hyperlink" Target="https://www.caixa.gov.br/Downloads/sinapi-cadernos-tecnicos/SINAPI-CT-INSTALACOES-ELETRICAS-ELETRODUTOS-EMBUTIDOS-CABOS-CAIXAS-TOMADAS-E-INTERRUPTORES.pdf" TargetMode="External"/><Relationship Id="rId3049" Type="http://schemas.openxmlformats.org/officeDocument/2006/relationships/hyperlink" Target="https://www.caixa.gov.br/Downloads/sinapi-cadernos-tecnicos/SINAPI-CT-EQUIPAMENTOS-DE-PROTECAO-COLETIVA.pdf" TargetMode="External"/><Relationship Id="rId3463" Type="http://schemas.openxmlformats.org/officeDocument/2006/relationships/hyperlink" Target="https://www.caixa.gov.br/Downloads/sinapi-cadernos-tecnicos/SINAPI-CT-ESQUADRIAS-PORTAS.pdf" TargetMode="External"/><Relationship Id="rId4861" Type="http://schemas.openxmlformats.org/officeDocument/2006/relationships/hyperlink" Target="https://www.caixa.gov.br/Downloads/sinapi-cadernos-tecnicos/SINAPI-CT-INSTALACOES-HIDRAULICAS-RESERVACAO-E-BOMBAS-DE-RECALQUE.pdf" TargetMode="External"/><Relationship Id="rId5912" Type="http://schemas.openxmlformats.org/officeDocument/2006/relationships/hyperlink" Target="https://www.caixa.gov.br/Downloads/sinapi-cadernos-tecnicos/SINAPI-CT-INSTALACOES-DE-DIVISORIAS-DIVERSAS.pdf" TargetMode="External"/><Relationship Id="rId384" Type="http://schemas.openxmlformats.org/officeDocument/2006/relationships/hyperlink" Target="https://www.caixa.gov.br/Downloads/sinapi-cadernos-tecnicos/SINAPI-CT-ASSENTAMENTO-DE-TUBOS-DE-ESGOTO-EM-PVC-E-PEAD.pdf" TargetMode="External"/><Relationship Id="rId2065" Type="http://schemas.openxmlformats.org/officeDocument/2006/relationships/hyperlink" Target="https://www.caixa.gov.br/Downloads/sinapi-cadernos-tecnicos/SINAPI-CT-DEPRECIACAO-JUROS-IMPOSTOS-E-SEGUROS-MANUTENCAO-E-MATERIAIS-NA-OPERACAO-DOS-EQUIPAMENTOS.pdf" TargetMode="External"/><Relationship Id="rId3116" Type="http://schemas.openxmlformats.org/officeDocument/2006/relationships/hyperlink" Target="https://www.caixa.gov.br/Downloads/sinapi-cadernos-tecnicos/SINAPI-CT-ESCADAS.pdf" TargetMode="External"/><Relationship Id="rId4514" Type="http://schemas.openxmlformats.org/officeDocument/2006/relationships/hyperlink" Target="https://www.caixa.gov.br/Downloads/sinapi-cadernos-tecnicos/SINAPI-CT-INSTALACOES-ELETRICAS-ELETRODUTOS-EMBUTIDOS-CABOS-CAIXAS-TOMADAS-E-INTERRUPTORES.pdf" TargetMode="External"/><Relationship Id="rId9092" Type="http://schemas.openxmlformats.org/officeDocument/2006/relationships/hyperlink" Target="https://www.caixa.gov.br/Downloads/sinapi-cadernos-tecnicos/SINAPI-CT-TRANSPORTE-FLUVIAL-CARGA-E-DESCARGA.pdf" TargetMode="External"/><Relationship Id="rId1081" Type="http://schemas.openxmlformats.org/officeDocument/2006/relationships/hyperlink" Target="https://www.caixa.gov.br/Downloads/sinapi-cadernos-tecnicos/SINAPI-CT-BOMBAS-HIDRAULICAS-CENTRIFUGAS-HORIZONTAIS-E-SUBMERSIVEIS.pdf" TargetMode="External"/><Relationship Id="rId3530" Type="http://schemas.openxmlformats.org/officeDocument/2006/relationships/hyperlink" Target="https://www.caixa.gov.br/Downloads/sinapi-cadernos-tecnicos/SINAPI-CT-ESQUADRIAS-PORTAS.pdf" TargetMode="External"/><Relationship Id="rId6686" Type="http://schemas.openxmlformats.org/officeDocument/2006/relationships/hyperlink" Target="https://www.caixa.gov.br/Downloads/sinapi-cadernos-tecnicos/SINAPI-CT-LASTRO.pdf" TargetMode="External"/><Relationship Id="rId7737" Type="http://schemas.openxmlformats.org/officeDocument/2006/relationships/hyperlink" Target="https://www.caixa.gov.br/Downloads/sinapi-cadernos-tecnicos/SINAPI-CT-PENEIRAMENTO-E-ENSACAMENTO-DE-AREIA-EM-OBRA.pdf" TargetMode="External"/><Relationship Id="rId451" Type="http://schemas.openxmlformats.org/officeDocument/2006/relationships/hyperlink" Target="https://www.caixa.gov.br/Downloads/sinapi-cadernos-tecnicos/SINAPI-CT-ASSENTAMENTO-DE-TUBOS-DE-PVC-E-METALICOS-EM-REDES-DE-AGUA.pdf" TargetMode="External"/><Relationship Id="rId2132" Type="http://schemas.openxmlformats.org/officeDocument/2006/relationships/hyperlink" Target="https://www.caixa.gov.br/Downloads/sinapi-cadernos-tecnicos/SINAPI-CT-DEPRECIACAO-JUROS-IMPOSTOS-E-SEGUROS-MANUTENCAO-E-MATERIAIS-NA-OPERACAO-DOS-EQUIPAMENTOS.pdf" TargetMode="External"/><Relationship Id="rId5288" Type="http://schemas.openxmlformats.org/officeDocument/2006/relationships/hyperlink" Target="https://www.caixa.gov.br/Downloads/sinapi-cadernos-tecnicos/SINAPI-CT-INSTALACOES-HIDRAULICAS-EM-PPR.pdf" TargetMode="External"/><Relationship Id="rId6339" Type="http://schemas.openxmlformats.org/officeDocument/2006/relationships/hyperlink" Target="https://www.caixa.gov.br/Downloads/sinapi-cadernos-tecnicos/SINAPI-CT-INSTALACOES-DE-AR-CONDICIONADO.pdf" TargetMode="External"/><Relationship Id="rId6753" Type="http://schemas.openxmlformats.org/officeDocument/2006/relationships/hyperlink" Target="https://www.caixa.gov.br/Downloads/sinapi-cadernos-tecnicos/SINAPI-CT-LIMPEZA-DE-OBRA.pdf" TargetMode="External"/><Relationship Id="rId7804" Type="http://schemas.openxmlformats.org/officeDocument/2006/relationships/hyperlink" Target="https://www.caixa.gov.br/Downloads/sinapi-cadernos-tecnicos/SINAPI-CT-PERFURACAO-HORIZONTAL-DIRECIONAL-HDD.pdf" TargetMode="External"/><Relationship Id="rId104" Type="http://schemas.openxmlformats.org/officeDocument/2006/relationships/hyperlink" Target="https://www.caixa.gov.br/Downloads/sinapi-cadernos-tecnicos/SINAPI-CT-ARGAMASSAS.pdf" TargetMode="External"/><Relationship Id="rId1898" Type="http://schemas.openxmlformats.org/officeDocument/2006/relationships/hyperlink" Target="https://www.caixa.gov.br/Downloads/sinapi-cadernos-tecnicos/SINAPI-CT-DEMOLICOES-E-REMOCOES.pdf" TargetMode="External"/><Relationship Id="rId2949" Type="http://schemas.openxmlformats.org/officeDocument/2006/relationships/hyperlink" Target="https://www.caixa.gov.br/Downloads/sinapi-cadernos-tecnicos/SINAPI-CT-ENERGIA-SOLAR-PARA-EDIFICACOES.pdf" TargetMode="External"/><Relationship Id="rId5355" Type="http://schemas.openxmlformats.org/officeDocument/2006/relationships/hyperlink" Target="https://www.caixa.gov.br/Downloads/sinapi-cadernos-tecnicos/SINAPI-CT-INSTALACOES-PREDIAIS-DE-ESGOTO-CAIXAS-E-RALOS.pdf" TargetMode="External"/><Relationship Id="rId6406" Type="http://schemas.openxmlformats.org/officeDocument/2006/relationships/hyperlink" Target="https://www.caixa.gov.br/Downloads/sinapi-cadernos-tecnicos/SINAPI-CT-INSTALACOES-EM-COBRE.pdf" TargetMode="External"/><Relationship Id="rId6820" Type="http://schemas.openxmlformats.org/officeDocument/2006/relationships/hyperlink" Target="https://www.caixa.gov.br/Downloads/sinapi-metodologia/Livro_SINAPI_Calculos_Parametros.pdf" TargetMode="External"/><Relationship Id="rId4371" Type="http://schemas.openxmlformats.org/officeDocument/2006/relationships/hyperlink" Target="https://www.caixa.gov.br/Downloads/sinapi-cadernos-tecnicos/SINAPI-CT-INSTALACOES-ELETRICAS-ELETRODUTOS-EMBUTIDOS-CABOS-CAIXAS-TOMADAS-E-INTERRUPTORES.pdf" TargetMode="External"/><Relationship Id="rId5008" Type="http://schemas.openxmlformats.org/officeDocument/2006/relationships/hyperlink" Target="https://www.caixa.gov.br/Downloads/sinapi-cadernos-tecnicos/SINAPI-CT-INSTALACOES-HIDRAULICAS-RESERVACAO-E-BOMBAS-DE-RECALQUE.pdf" TargetMode="External"/><Relationship Id="rId5422" Type="http://schemas.openxmlformats.org/officeDocument/2006/relationships/hyperlink" Target="https://www.caixa.gov.br/Downloads/sinapi-cadernos-tecnicos/SINAPI-CT-INSTALACOES-PREDIAIS-DE-ESGOTO-TUBOS-E-CONEXOES.pdf" TargetMode="External"/><Relationship Id="rId8578" Type="http://schemas.openxmlformats.org/officeDocument/2006/relationships/hyperlink" Target="https://www.caixa.gov.br/Downloads/sinapi-cadernos-tecnicos/SINAPI-CT-REDES-ENTERRADAS-DE-DISTRIBUICAO-ELETRICA.pdf" TargetMode="External"/><Relationship Id="rId9629" Type="http://schemas.openxmlformats.org/officeDocument/2006/relationships/hyperlink" Target="https://www.caixa.gov.br/Downloads/sinapi-cadernos-tecnicos/SINAPI-CT-VALVULAS-E-REGISTROS-PARA-SISTEMAS-PREDIAIS.pdf" TargetMode="External"/><Relationship Id="rId1965" Type="http://schemas.openxmlformats.org/officeDocument/2006/relationships/hyperlink" Target="https://www.caixa.gov.br/Downloads/sinapi-cadernos-tecnicos/SINAPI-CT-DEPRECIACAO-JUROS-IMPOSTOS-E-SEGUROS-MANUTENCAO-E-MATERIAIS-NA-OPERACAO-DOS-EQUIPAMENTOS.pdf" TargetMode="External"/><Relationship Id="rId4024" Type="http://schemas.openxmlformats.org/officeDocument/2006/relationships/hyperlink" Target="https://www.caixa.gov.br/Downloads/sinapi-cadernos-tecnicos/SINAPI-CT-FORMAS-PARA-ESTRUTURAS-DE-CONCRETO-ARMADO.pdf" TargetMode="External"/><Relationship Id="rId7594" Type="http://schemas.openxmlformats.org/officeDocument/2006/relationships/hyperlink" Target="https://www.caixa.gov.br/Downloads/sinapi-cadernos-tecnicos/SINAPI-CT-PAREDES-EM-DRYWALL.pdf" TargetMode="External"/><Relationship Id="rId8992" Type="http://schemas.openxmlformats.org/officeDocument/2006/relationships/hyperlink" Target="https://www.caixa.gov.br/Downloads/sinapi-cadernos-tecnicos/SINAPI-CT-TELHAMENTO-PARA-COBERTURA.pdf" TargetMode="External"/><Relationship Id="rId1618" Type="http://schemas.openxmlformats.org/officeDocument/2006/relationships/hyperlink" Target="https://www.caixa.gov.br/Downloads/sinapi-cadernos-tecnicos/SINAPI-CT-CUSTOS-HORARIOS-PRODUTIVO-E-IMPRODUTIVO-DOS-EQUIPAMENTOS.pdf" TargetMode="External"/><Relationship Id="rId3040" Type="http://schemas.openxmlformats.org/officeDocument/2006/relationships/hyperlink" Target="https://www.caixa.gov.br/Downloads/sinapi-cadernos-tecnicos/SINAPI-CT-EQUIPAMENTOS-DE-PROTECAO-COLETIVA.pdf" TargetMode="External"/><Relationship Id="rId6196" Type="http://schemas.openxmlformats.org/officeDocument/2006/relationships/hyperlink" Target="https://www.caixa.gov.br/Downloads/sinapi-cadernos-tecnicos/SINAPI-CT-INSTALACOES-DE-GAS-E-INCENDIO-EM-ACO-E-FERRO-GALVANIZADO.pdf" TargetMode="External"/><Relationship Id="rId7247" Type="http://schemas.openxmlformats.org/officeDocument/2006/relationships/hyperlink" Target="https://www.caixa.gov.br/Downloads/sinapi-cadernos-tecnicos/SINAPI-CT-LOUCAS-E-METAIS.pdf" TargetMode="External"/><Relationship Id="rId8645" Type="http://schemas.openxmlformats.org/officeDocument/2006/relationships/hyperlink" Target="https://www.caixa.gov.br/Downloads/sinapi-cadernos-tecnicos/SINAPI-CT-REDES-DE-AGUA-E-ESGOTO-EM-PEAD-LISO-(TUBOS-E-CONEXOES).pdf" TargetMode="External"/><Relationship Id="rId7661" Type="http://schemas.openxmlformats.org/officeDocument/2006/relationships/hyperlink" Target="https://www.caixa.gov.br/Downloads/sinapi-cadernos-tecnicos/SINAPI-CT-PAVIMENTO-INTERTRAVADO.pdf" TargetMode="External"/><Relationship Id="rId8712" Type="http://schemas.openxmlformats.org/officeDocument/2006/relationships/hyperlink" Target="https://www.caixa.gov.br/Downloads/sinapi-cadernos-tecnicos/SINAPI-CT-REDES-DE-AGUA-E-ESGOTO-EM-PEAD-LISO-(TUBOS-E-CONEXOES).pdf" TargetMode="External"/><Relationship Id="rId3857" Type="http://schemas.openxmlformats.org/officeDocument/2006/relationships/hyperlink" Target="https://www.caixa.gov.br/Downloads/sinapi-cadernos-tecnicos/SINAPI-CT-EXECUCAO-DE-TIRANTES.pdf" TargetMode="External"/><Relationship Id="rId4908" Type="http://schemas.openxmlformats.org/officeDocument/2006/relationships/hyperlink" Target="https://www.caixa.gov.br/Downloads/sinapi-cadernos-tecnicos/SINAPI-CT-INSTALACOES-HIDRAULICAS-RESERVACAO-E-BOMBAS-DE-RECALQUE.pdf" TargetMode="External"/><Relationship Id="rId6263" Type="http://schemas.openxmlformats.org/officeDocument/2006/relationships/hyperlink" Target="https://www.caixa.gov.br/Downloads/sinapi-cadernos-tecnicos/SINAPI-CT-INSTALACOES-DE-GAS-EM-PEX-MULTICAMADAS.pdf" TargetMode="External"/><Relationship Id="rId7314" Type="http://schemas.openxmlformats.org/officeDocument/2006/relationships/hyperlink" Target="https://www.caixa.gov.br/Downloads/sinapi-cadernos-tecnicos/SINAPI-CT-MASSA-UNICA-EXTERNA.pdf" TargetMode="External"/><Relationship Id="rId778" Type="http://schemas.openxmlformats.org/officeDocument/2006/relationships/hyperlink" Target="https://www.caixa.gov.br/Downloads/sinapi-cadernos-tecnicos/SINAPI-CT-ATERROS-BASES-SUB-BASES-E-IMPRIMACOES.pdf" TargetMode="External"/><Relationship Id="rId2459" Type="http://schemas.openxmlformats.org/officeDocument/2006/relationships/hyperlink" Target="https://www.caixa.gov.br/Downloads/sinapi-cadernos-tecnicos/SINAPI-CT-DEPRECIACAO-JUROS-IMPOSTOS-E-SEGUROS-MANUTENCAO-E-MATERIAIS-NA-OPERACAO-DOS-EQUIPAMENTOS.pdf" TargetMode="External"/><Relationship Id="rId2873" Type="http://schemas.openxmlformats.org/officeDocument/2006/relationships/hyperlink" Target="https://www.caixa.gov.br/Downloads/sinapi-cadernos-tecnicos/SINAPI-CT-ELETROCALHAS.pdf" TargetMode="External"/><Relationship Id="rId3924" Type="http://schemas.openxmlformats.org/officeDocument/2006/relationships/hyperlink" Target="https://www.caixa.gov.br/Downloads/sinapi-cadernos-tecnicos/SINAPI-CT-FOSSAS-E-SUMIDOUROS.pdf" TargetMode="External"/><Relationship Id="rId6330" Type="http://schemas.openxmlformats.org/officeDocument/2006/relationships/hyperlink" Target="https://www.caixa.gov.br/Downloads/sinapi-cadernos-tecnicos/SINAPI-CT-INSTALACOES-DE-AR-CONDICIONADO.pdf" TargetMode="External"/><Relationship Id="rId9486" Type="http://schemas.openxmlformats.org/officeDocument/2006/relationships/hyperlink" Target="https://www.caixa.gov.br/Downloads/sinapi-cadernos-tecnicos/SINAPI-CT-VERGAS-CONTRAVERGAS-E-FIXACAO-DE-ALVENARIA.pdf" TargetMode="External"/><Relationship Id="rId845" Type="http://schemas.openxmlformats.org/officeDocument/2006/relationships/hyperlink" Target="https://www.caixa.gov.br/Downloads/sinapi-cadernos-tecnicos/SINAPI-CT-ATERROS-BASES-SUB-BASES-E-IMPRIMACOES.pdf" TargetMode="External"/><Relationship Id="rId1475" Type="http://schemas.openxmlformats.org/officeDocument/2006/relationships/hyperlink" Target="https://www.caixa.gov.br/Downloads/sinapi-cadernos-tecnicos/SINAPI-CT-CUSTOS-HORARIOS-PRODUTIVO-E-IMPRODUTIVO-DOS-EQUIPAMENTOS.pdf" TargetMode="External"/><Relationship Id="rId2526" Type="http://schemas.openxmlformats.org/officeDocument/2006/relationships/hyperlink" Target="https://www.caixa.gov.br/Downloads/sinapi-cadernos-tecnicos/SINAPI-CT-DEPRECIACAO-JUROS-IMPOSTOS-E-SEGUROS-MANUTENCAO-E-MATERIAIS-NA-OPERACAO-DOS-EQUIPAMENTOS.pdf" TargetMode="External"/><Relationship Id="rId8088" Type="http://schemas.openxmlformats.org/officeDocument/2006/relationships/hyperlink" Target="https://www.caixa.gov.br/Downloads/sinapi-cadernos-tecnicos/SINAPI-CT-POSTES-DE-CONCRETO-E-METALICOS.pdf" TargetMode="External"/><Relationship Id="rId9139" Type="http://schemas.openxmlformats.org/officeDocument/2006/relationships/hyperlink" Target="https://www.caixa.gov.br/Downloads/sinapi-cadernos-tecnicos/SINAPI-CT-TRANSPORTE-FLUVIAL-CARGA-E-DESCARGA.pdf" TargetMode="External"/><Relationship Id="rId9553" Type="http://schemas.openxmlformats.org/officeDocument/2006/relationships/hyperlink" Target="https://www.caixa.gov.br/Downloads/sinapi-cadernos-tecnicos/SINAPI-CT-VIDROS-E-ESPELHOS.pdf" TargetMode="External"/><Relationship Id="rId1128" Type="http://schemas.openxmlformats.org/officeDocument/2006/relationships/hyperlink" Target="https://www.caixa.gov.br/Downloads/sinapi-cadernos-tecnicos/SINAPI-CT-CAIXAS-ENTERRADAS.pdf" TargetMode="External"/><Relationship Id="rId1542" Type="http://schemas.openxmlformats.org/officeDocument/2006/relationships/hyperlink" Target="https://www.caixa.gov.br/Downloads/sinapi-cadernos-tecnicos/SINAPI-CT-CUSTOS-HORARIOS-PRODUTIVO-E-IMPRODUTIVO-DOS-EQUIPAMENTOS.pdf" TargetMode="External"/><Relationship Id="rId2940" Type="http://schemas.openxmlformats.org/officeDocument/2006/relationships/hyperlink" Target="https://www.caixa.gov.br/Downloads/sinapi-cadernos-tecnicos/SINAPI-CT-ELETROCALHAS.pdf" TargetMode="External"/><Relationship Id="rId4698" Type="http://schemas.openxmlformats.org/officeDocument/2006/relationships/hyperlink" Target="https://www.caixa.gov.br/Downloads/sinapi-cadernos-tecnicos/SINAPI-CT-INSTALACOES-ELETRICAS-QUADROS-CABOS-DISJUNTORES-CONTATORES-E-BARRAMENTOS-BLINDADOS.pdf" TargetMode="External"/><Relationship Id="rId5749" Type="http://schemas.openxmlformats.org/officeDocument/2006/relationships/hyperlink" Target="https://www.caixa.gov.br/Downloads/sinapi-cadernos-tecnicos/SINAPI-CT-INSTALACOES-PREDIAIS-DE-AGUA-QUENTE-EM-CPVC.pdf" TargetMode="External"/><Relationship Id="rId8155" Type="http://schemas.openxmlformats.org/officeDocument/2006/relationships/hyperlink" Target="https://www.caixa.gov.br/Downloads/sinapi-cadernos-tecnicos/SINAPI-CT-POCOS-DE-VISITA-E-CAIXAS-PARA-BOCAS-DE-LOBO.pdf" TargetMode="External"/><Relationship Id="rId9206" Type="http://schemas.openxmlformats.org/officeDocument/2006/relationships/hyperlink" Target="https://www.caixa.gov.br/Downloads/sinapi-cadernos-tecnicos/SINAPI-CT-TRANSPORTE-DE-MATERIAIS-DENTRO-DO-CANTEIRO-DE-OBRAS.pdf" TargetMode="External"/><Relationship Id="rId912" Type="http://schemas.openxmlformats.org/officeDocument/2006/relationships/hyperlink" Target="https://www.caixa.gov.br/Downloads/sinapi-cadernos-tecnicos/SINAPI-CT-ATERROS-BASES-SUB-BASES-E-IMPRIMACOES.pdf" TargetMode="External"/><Relationship Id="rId7171" Type="http://schemas.openxmlformats.org/officeDocument/2006/relationships/hyperlink" Target="https://www.caixa.gov.br/Downloads/sinapi-cadernos-tecnicos/SINAPI-CT-LOUCAS-E-METAIS.pdf" TargetMode="External"/><Relationship Id="rId8222" Type="http://schemas.openxmlformats.org/officeDocument/2006/relationships/hyperlink" Target="https://www.caixa.gov.br/Downloads/sinapi-cadernos-tecnicos/SINAPI-CT-POCOS-DE-VISITA-E-CAIXAS-PARA-BOCAS-DE-LOBO.pdf" TargetMode="External"/><Relationship Id="rId9620" Type="http://schemas.openxmlformats.org/officeDocument/2006/relationships/hyperlink" Target="https://www.caixa.gov.br/Downloads/sinapi-cadernos-tecnicos/SINAPI-CT-VALVULAS-E-REGISTROS-PARA-SISTEMAS-PREDIAIS.pdf" TargetMode="External"/><Relationship Id="rId4765" Type="http://schemas.openxmlformats.org/officeDocument/2006/relationships/hyperlink" Target="https://www.caixa.gov.br/Downloads/sinapi-cadernos-tecnicos/SINAPI-CT-INSTALACOES-ELETRICAS-REDE-DE-DISTRIBUICAO.pdf" TargetMode="External"/><Relationship Id="rId5816" Type="http://schemas.openxmlformats.org/officeDocument/2006/relationships/hyperlink" Target="https://www.caixa.gov.br/Downloads/sinapi-cadernos-tecnicos/SINAPI-CT-INSTALACOES-PREDIAIS-DE-AGUA-QUENTE-EM-CPVC.pdf" TargetMode="External"/><Relationship Id="rId288" Type="http://schemas.openxmlformats.org/officeDocument/2006/relationships/hyperlink" Target="https://www.caixa.gov.br/Downloads/sinapi-cadernos-tecnicos/SINAPI-CT-ARMACAO-PARA-ESTRUTURAS-DE-CONCRETO-ARMADO.pdf" TargetMode="External"/><Relationship Id="rId3367" Type="http://schemas.openxmlformats.org/officeDocument/2006/relationships/hyperlink" Target="https://www.caixa.gov.br/Downloads/sinapi-cadernos-tecnicos/SINAPI-CT-ESCORAMENTO-E-PREPARO-DE-FUNDO-DE-VALAS.pdf" TargetMode="External"/><Relationship Id="rId3781" Type="http://schemas.openxmlformats.org/officeDocument/2006/relationships/hyperlink" Target="https://www.caixa.gov.br/Downloads/sinapi-cadernos-tecnicos/SINAPI-CT-ESTRUTURAS-DE-MADEIRA.pdf" TargetMode="External"/><Relationship Id="rId4418" Type="http://schemas.openxmlformats.org/officeDocument/2006/relationships/hyperlink" Target="https://www.caixa.gov.br/Downloads/sinapi-cadernos-tecnicos/SINAPI-CT-INSTALACOES-ELETRICAS-ELETRODUTOS-EMBUTIDOS-CABOS-CAIXAS-TOMADAS-E-INTERRUPTORES.pdf" TargetMode="External"/><Relationship Id="rId4832" Type="http://schemas.openxmlformats.org/officeDocument/2006/relationships/hyperlink" Target="https://www.caixa.gov.br/Downloads/sinapi-cadernos-tecnicos/SINAPI-CT-INSTALACOES-HIDRAULICAS-RESERVACAO-E-BOMBAS-DE-RECALQUE.pdf" TargetMode="External"/><Relationship Id="rId7988" Type="http://schemas.openxmlformats.org/officeDocument/2006/relationships/hyperlink" Target="https://www.caixa.gov.br/Downloads/sinapi-cadernos-tecnicos/SINAPI-CT-PISOS.pdf" TargetMode="External"/><Relationship Id="rId2383" Type="http://schemas.openxmlformats.org/officeDocument/2006/relationships/hyperlink" Target="https://www.caixa.gov.br/Downloads/sinapi-cadernos-tecnicos/SINAPI-CT-DEPRECIACAO-JUROS-IMPOSTOS-E-SEGUROS-MANUTENCAO-E-MATERIAIS-NA-OPERACAO-DOS-EQUIPAMENTOS.pdf" TargetMode="External"/><Relationship Id="rId3434" Type="http://schemas.openxmlformats.org/officeDocument/2006/relationships/hyperlink" Target="https://www.caixa.gov.br/Downloads/sinapi-cadernos-tecnicos/SINAPI-CT-ESQUADRIAS-JANELAS.pdf" TargetMode="External"/><Relationship Id="rId355" Type="http://schemas.openxmlformats.org/officeDocument/2006/relationships/hyperlink" Target="https://www.caixa.gov.br/Downloads/sinapi-cadernos-tecnicos/SINAPI-CT-ASSENTAMENTO-DE-TUBOS-DE-ESGOTO-EM-PVC-E-PEAD.pdf" TargetMode="External"/><Relationship Id="rId2036" Type="http://schemas.openxmlformats.org/officeDocument/2006/relationships/hyperlink" Target="https://www.caixa.gov.br/Downloads/sinapi-cadernos-tecnicos/SINAPI-CT-DEPRECIACAO-JUROS-IMPOSTOS-E-SEGUROS-MANUTENCAO-E-MATERIAIS-NA-OPERACAO-DOS-EQUIPAMENTOS.pdf" TargetMode="External"/><Relationship Id="rId2450" Type="http://schemas.openxmlformats.org/officeDocument/2006/relationships/hyperlink" Target="https://www.caixa.gov.br/Downloads/sinapi-cadernos-tecnicos/SINAPI-CT-DEPRECIACAO-JUROS-IMPOSTOS-E-SEGUROS-MANUTENCAO-E-MATERIAIS-NA-OPERACAO-DOS-EQUIPAMENTOS.pdf" TargetMode="External"/><Relationship Id="rId3501" Type="http://schemas.openxmlformats.org/officeDocument/2006/relationships/hyperlink" Target="https://www.caixa.gov.br/Downloads/sinapi-cadernos-tecnicos/SINAPI-CT-ESQUADRIAS-PORTAS.pdf" TargetMode="External"/><Relationship Id="rId6657" Type="http://schemas.openxmlformats.org/officeDocument/2006/relationships/hyperlink" Target="https://www.caixa.gov.br/Downloads/sinapi-cadernos-tecnicos/SINAPI-CT-LAJES-PRE-MOLDADAS.pdf" TargetMode="External"/><Relationship Id="rId7708" Type="http://schemas.openxmlformats.org/officeDocument/2006/relationships/hyperlink" Target="https://www.caixa.gov.br/Downloads/sinapi-cadernos-tecnicos/SINAPI-CT-PAVIMENTO-RIGIDO-DE-CONCRETO.pdf" TargetMode="External"/><Relationship Id="rId9063" Type="http://schemas.openxmlformats.org/officeDocument/2006/relationships/hyperlink" Target="https://www.caixa.gov.br/Downloads/sinapi-cadernos-tecnicos/SINAPI-CT-TRANSPORTE-FLUVIAL-CARGA-E-DESCARGA.pdf" TargetMode="External"/><Relationship Id="rId422" Type="http://schemas.openxmlformats.org/officeDocument/2006/relationships/hyperlink" Target="https://www.caixa.gov.br/Downloads/sinapi-cadernos-tecnicos/SINAPI-CT-ASSENTAMENTO-DE-TUBOS-DE-PVC-E-METALICOS-EM-REDES-DE-AGUA.pdf" TargetMode="External"/><Relationship Id="rId1052" Type="http://schemas.openxmlformats.org/officeDocument/2006/relationships/hyperlink" Target="https://www.caixa.gov.br/Downloads/sinapi-cadernos-tecnicos/SINAPI-CT-BOCAS-PARA-BUEIROS.pdf" TargetMode="External"/><Relationship Id="rId2103" Type="http://schemas.openxmlformats.org/officeDocument/2006/relationships/hyperlink" Target="https://www.caixa.gov.br/Downloads/sinapi-cadernos-tecnicos/SINAPI-CT-DEPRECIACAO-JUROS-IMPOSTOS-E-SEGUROS-MANUTENCAO-E-MATERIAIS-NA-OPERACAO-DOS-EQUIPAMENTOS.pdf" TargetMode="External"/><Relationship Id="rId5259" Type="http://schemas.openxmlformats.org/officeDocument/2006/relationships/hyperlink" Target="https://www.caixa.gov.br/Downloads/sinapi-cadernos-tecnicos/SINAPI-CT-INSTALACOES-HIDRAULICAS-EM-PEX.pdf" TargetMode="External"/><Relationship Id="rId5673" Type="http://schemas.openxmlformats.org/officeDocument/2006/relationships/hyperlink" Target="https://www.caixa.gov.br/Downloads/sinapi-cadernos-tecnicos/SINAPI-CT-INSTALACOES-PREDIAIS-DE-AGUA-FRIA-EM-PVC.pdf" TargetMode="External"/><Relationship Id="rId9130" Type="http://schemas.openxmlformats.org/officeDocument/2006/relationships/hyperlink" Target="https://www.caixa.gov.br/Downloads/sinapi-cadernos-tecnicos/SINAPI-CT-TRANSPORTE-FLUVIAL-CARGA-E-DESCARGA.pdf" TargetMode="External"/><Relationship Id="rId4275" Type="http://schemas.openxmlformats.org/officeDocument/2006/relationships/hyperlink" Target="https://www.caixa.gov.br/Downloads/sinapi-cadernos-tecnicos/SINAPI-CT-GUIAS-E-SARJETAS.pdf" TargetMode="External"/><Relationship Id="rId5326" Type="http://schemas.openxmlformats.org/officeDocument/2006/relationships/hyperlink" Target="https://www.caixa.gov.br/Downloads/sinapi-cadernos-tecnicos/SINAPI-CT-INSTALACOES-HIDRAULICAS-EM-PPR.pdf" TargetMode="External"/><Relationship Id="rId6724" Type="http://schemas.openxmlformats.org/officeDocument/2006/relationships/hyperlink" Target="https://www.caixa.gov.br/Downloads/sinapi-cadernos-tecnicos/SINAPI-CT-LIGACOES-PREDIAIS-DE-AGUA-E-ESGOTO.pdf" TargetMode="External"/><Relationship Id="rId1869" Type="http://schemas.openxmlformats.org/officeDocument/2006/relationships/hyperlink" Target="https://www.caixa.gov.br/Downloads/sinapi-cadernos-tecnicos/SINAPI-CT-DEMOLICOES-E-REMOCOES.pdf" TargetMode="External"/><Relationship Id="rId3291" Type="http://schemas.openxmlformats.org/officeDocument/2006/relationships/hyperlink" Target="https://www.caixa.gov.br/Downloads/sinapi-cadernos-tecnicos/SINAPI-CT-ESCAVACAO-DE-VALAS.pdf" TargetMode="External"/><Relationship Id="rId5740" Type="http://schemas.openxmlformats.org/officeDocument/2006/relationships/hyperlink" Target="https://www.caixa.gov.br/Downloads/sinapi-cadernos-tecnicos/SINAPI-CT-INSTALACOES-PREDIAIS-DE-AGUA-QUENTE-EM-CPVC.pdf" TargetMode="External"/><Relationship Id="rId8896" Type="http://schemas.openxmlformats.org/officeDocument/2006/relationships/hyperlink" Target="https://www.caixa.gov.br/Downloads/sinapi-cadernos-tecnicos/SINAPI-CT-SISTEMA-DE-PROTECAO-CONTRA-DESCARGAS-ATMOSFERICAS-SPDA.pdf" TargetMode="External"/><Relationship Id="rId1936" Type="http://schemas.openxmlformats.org/officeDocument/2006/relationships/hyperlink" Target="https://www.caixa.gov.br/Downloads/sinapi-cadernos-tecnicos/SINAPI-CT-DEPRECIACAO-JUROS-IMPOSTOS-E-SEGUROS-MANUTENCAO-E-MATERIAIS-NA-OPERACAO-DOS-EQUIPAMENTOS.pdf" TargetMode="External"/><Relationship Id="rId4342" Type="http://schemas.openxmlformats.org/officeDocument/2006/relationships/hyperlink" Target="https://www.caixa.gov.br/Downloads/sinapi-cadernos-tecnicos/SINAPI-CT-IMPERMEABILIZACAO-PROTECAO-MECANICA-E-TRATAMENTO-DE-JUNTA.pdf" TargetMode="External"/><Relationship Id="rId7498" Type="http://schemas.openxmlformats.org/officeDocument/2006/relationships/hyperlink" Target="https://www.caixa.gov.br/Downloads/sinapi-cadernos-tecnicos/SINAPI-CT-PAREDES-DE-CONCRETO-ARMACAO.pdf" TargetMode="External"/><Relationship Id="rId8549" Type="http://schemas.openxmlformats.org/officeDocument/2006/relationships/hyperlink" Target="https://www.caixa.gov.br/Downloads/sinapi-cadernos-tecnicos/SINAPI-CT-REDES-ENTERRADAS-DE-DISTRIBUICAO-ELETRICA.pdf" TargetMode="External"/><Relationship Id="rId8963" Type="http://schemas.openxmlformats.org/officeDocument/2006/relationships/hyperlink" Target="https://www.caixa.gov.br/Downloads/sinapi-cadernos-tecnicos/SINAPI-CT-SISTEMAS-DE-MEDICAO.pdf" TargetMode="External"/><Relationship Id="rId7565" Type="http://schemas.openxmlformats.org/officeDocument/2006/relationships/hyperlink" Target="https://www.caixa.gov.br/Downloads/sinapi-cadernos-tecnicos/SINAPI-CT-PAREDES-DE-CONCRETO-FORMAS.pdf" TargetMode="External"/><Relationship Id="rId8616" Type="http://schemas.openxmlformats.org/officeDocument/2006/relationships/hyperlink" Target="https://www.caixa.gov.br/Downloads/sinapi-cadernos-tecnicos/SINAPI-CT-REDES-DE-LOGICA-TELEFONIA-E-IMAGEM.pdf" TargetMode="External"/><Relationship Id="rId3011" Type="http://schemas.openxmlformats.org/officeDocument/2006/relationships/hyperlink" Target="https://www.caixa.gov.br/Downloads/sinapi-cadernos-tecnicos/SINAPI-CT-EQUIPAMENTOS-DE-PROTECAO-COLETIVA.pdf" TargetMode="External"/><Relationship Id="rId6167" Type="http://schemas.openxmlformats.org/officeDocument/2006/relationships/hyperlink" Target="https://www.caixa.gov.br/Downloads/sinapi-cadernos-tecnicos/SINAPI-CT-INSTALACOES-DE-GAS-E-INCENDIO-EM-ACO-E-FERRO-GALVANIZADO.pdf" TargetMode="External"/><Relationship Id="rId6581" Type="http://schemas.openxmlformats.org/officeDocument/2006/relationships/hyperlink" Target="https://www.caixa.gov.br/Downloads/sinapi-cadernos-tecnicos/SINAPI-CT-INSTALACOES-EM-COBRE.pdf" TargetMode="External"/><Relationship Id="rId7218" Type="http://schemas.openxmlformats.org/officeDocument/2006/relationships/hyperlink" Target="https://www.caixa.gov.br/Downloads/sinapi-cadernos-tecnicos/SINAPI-CT-LOUCAS-E-METAIS.pdf" TargetMode="External"/><Relationship Id="rId7632" Type="http://schemas.openxmlformats.org/officeDocument/2006/relationships/hyperlink" Target="https://www.caixa.gov.br/Downloads/sinapi-cadernos-tecnicos/SINAPI-CT-PARQUINHOS-E-EQUIPAMENTOS-DE-GINASTICA-AO-AR-LIVRE.pdf" TargetMode="External"/><Relationship Id="rId2777" Type="http://schemas.openxmlformats.org/officeDocument/2006/relationships/hyperlink" Target="https://www.caixa.gov.br/Downloads/sinapi-cadernos-tecnicos/SINAPI-CT-DRENOS.pdf" TargetMode="External"/><Relationship Id="rId5183" Type="http://schemas.openxmlformats.org/officeDocument/2006/relationships/hyperlink" Target="https://www.caixa.gov.br/Downloads/sinapi-cadernos-tecnicos/SINAPI-CT-INSTALACOES-HIDRAULICAS-EM-PEX.pdf" TargetMode="External"/><Relationship Id="rId6234" Type="http://schemas.openxmlformats.org/officeDocument/2006/relationships/hyperlink" Target="https://www.caixa.gov.br/Downloads/sinapi-cadernos-tecnicos/SINAPI-CT-INSTALACOES-DE-GAS-E-INCENDIO-EM-ACO-E-FERRO-GALVANIZADO.pdf" TargetMode="External"/><Relationship Id="rId749" Type="http://schemas.openxmlformats.org/officeDocument/2006/relationships/hyperlink" Target="https://www.caixa.gov.br/Downloads/sinapi-cadernos-tecnicos/SINAPI-CT-ATERRO-E-REATERRO-DE-VALAS.pdf" TargetMode="External"/><Relationship Id="rId1379" Type="http://schemas.openxmlformats.org/officeDocument/2006/relationships/hyperlink" Target="https://www.caixa.gov.br/Downloads/sinapi-cadernos-tecnicos/SINAPI-CT-CONCRETO-PROTENDIDO.pdf" TargetMode="External"/><Relationship Id="rId3828" Type="http://schemas.openxmlformats.org/officeDocument/2006/relationships/hyperlink" Target="https://www.caixa.gov.br/Downloads/sinapi-cadernos-tecnicos/SINAPI-CT-ESTRUTURAS-DE-MADEIRA.pdf" TargetMode="External"/><Relationship Id="rId5250" Type="http://schemas.openxmlformats.org/officeDocument/2006/relationships/hyperlink" Target="https://www.caixa.gov.br/Downloads/sinapi-cadernos-tecnicos/SINAPI-CT-INSTALACOES-HIDRAULICAS-EM-PEX.pdf" TargetMode="External"/><Relationship Id="rId6301" Type="http://schemas.openxmlformats.org/officeDocument/2006/relationships/hyperlink" Target="https://www.caixa.gov.br/Downloads/sinapi-cadernos-tecnicos/SINAPI-CT-INSTALACOES-DE-GAS-EM-PEX-MULTICAMADAS.pdf" TargetMode="External"/><Relationship Id="rId9457" Type="http://schemas.openxmlformats.org/officeDocument/2006/relationships/hyperlink" Target="https://www.caixa.gov.br/Downloads/sinapi-cadernos-tecnicos/SINAPI-CT-TUBULOES.pdf" TargetMode="External"/><Relationship Id="rId1793" Type="http://schemas.openxmlformats.org/officeDocument/2006/relationships/hyperlink" Target="https://www.caixa.gov.br/Downloads/sinapi-cadernos-tecnicos/SINAPI-CT-CUSTOS-HORARIOS-PRODUTIVO-E-IMPRODUTIVO-DOS-EQUIPAMENTOS.pdf" TargetMode="External"/><Relationship Id="rId2844" Type="http://schemas.openxmlformats.org/officeDocument/2006/relationships/hyperlink" Target="https://www.caixa.gov.br/Downloads/sinapi-cadernos-tecnicos/SINAPI-CT-DUTOS-PARA-AR-CONDICIONADO.pdf" TargetMode="External"/><Relationship Id="rId8059" Type="http://schemas.openxmlformats.org/officeDocument/2006/relationships/hyperlink" Target="https://www.caixa.gov.br/Downloads/sinapi-cadernos-tecnicos/SINAPI-CT-POSTES-DE-CONCRETO-E-METALICOS.pdf" TargetMode="External"/><Relationship Id="rId85" Type="http://schemas.openxmlformats.org/officeDocument/2006/relationships/hyperlink" Target="https://www.caixa.gov.br/Downloads/sinapi-cadernos-tecnicos/SINAPI-CT-ALVENARIA-DE-VEDACAO.pdf" TargetMode="External"/><Relationship Id="rId816" Type="http://schemas.openxmlformats.org/officeDocument/2006/relationships/hyperlink" Target="https://www.caixa.gov.br/Downloads/sinapi-cadernos-tecnicos/SINAPI-CT-ATERROS-BASES-SUB-BASES-E-IMPRIMACOES.pdf" TargetMode="External"/><Relationship Id="rId1446" Type="http://schemas.openxmlformats.org/officeDocument/2006/relationships/hyperlink" Target="https://www.caixa.gov.br/Downloads/sinapi-cadernos-tecnicos/SINAPI-CT-CUSTOS-HORARIOS-PRODUTIVO-E-IMPRODUTIVO-DOS-EQUIPAMENTOS.pdf" TargetMode="External"/><Relationship Id="rId1860" Type="http://schemas.openxmlformats.org/officeDocument/2006/relationships/hyperlink" Target="https://www.caixa.gov.br/Downloads/sinapi-cadernos-tecnicos/SINAPI-CT-DEMOLICOES-E-REMOCOES.pdf" TargetMode="External"/><Relationship Id="rId2911" Type="http://schemas.openxmlformats.org/officeDocument/2006/relationships/hyperlink" Target="https://www.caixa.gov.br/Downloads/sinapi-cadernos-tecnicos/SINAPI-CT-ELETROCALHAS.pdf" TargetMode="External"/><Relationship Id="rId7075" Type="http://schemas.openxmlformats.org/officeDocument/2006/relationships/hyperlink" Target="https://www.caixa.gov.br/Downloads/sinapi-metodologia/Livro_SINAPI_Calculos_Parametros.pdf" TargetMode="External"/><Relationship Id="rId8473" Type="http://schemas.openxmlformats.org/officeDocument/2006/relationships/hyperlink" Target="https://www.caixa.gov.br/Downloads/sinapi-cadernos-tecnicos/SINAPI-CT-RASGOS-E-FIXACOES.pdf" TargetMode="External"/><Relationship Id="rId9524" Type="http://schemas.openxmlformats.org/officeDocument/2006/relationships/hyperlink" Target="https://www.caixa.gov.br/Downloads/sinapi-cadernos-tecnicos/SINAPI-CT-VIDROS-E-ESPELHOS.pdf" TargetMode="External"/><Relationship Id="rId1513" Type="http://schemas.openxmlformats.org/officeDocument/2006/relationships/hyperlink" Target="https://www.caixa.gov.br/Downloads/sinapi-cadernos-tecnicos/SINAPI-CT-CUSTOS-HORARIOS-PRODUTIVO-E-IMPRODUTIVO-DOS-EQUIPAMENTOS.pdf" TargetMode="External"/><Relationship Id="rId4669" Type="http://schemas.openxmlformats.org/officeDocument/2006/relationships/hyperlink" Target="https://www.caixa.gov.br/Downloads/sinapi-cadernos-tecnicos/SINAPI-CT-INSTALACOES-ELETRICAS-QUADROS-CABOS-DISJUNTORES-CONTATORES-E-BARRAMENTOS-BLINDADOS.pdf" TargetMode="External"/><Relationship Id="rId8126" Type="http://schemas.openxmlformats.org/officeDocument/2006/relationships/hyperlink" Target="https://www.caixa.gov.br/Downloads/sinapi-cadernos-tecnicos/SINAPI-CT-POCOS-DE-VISITA-E-CAIXAS-PARA-BOCAS-DE-LOBO.pdf" TargetMode="External"/><Relationship Id="rId8540" Type="http://schemas.openxmlformats.org/officeDocument/2006/relationships/hyperlink" Target="https://www.caixa.gov.br/Downloads/sinapi-cadernos-tecnicos/SINAPI-CT-RECOMPOSICAO-DE-PAVIMENTOS.pdf" TargetMode="External"/><Relationship Id="rId3685" Type="http://schemas.openxmlformats.org/officeDocument/2006/relationships/hyperlink" Target="https://www.caixa.gov.br/Downloads/sinapi-cadernos-tecnicos/SINAPI-CT-ESTRUTURA-E-TRAMA-PARA-COBERTURA.pdf" TargetMode="External"/><Relationship Id="rId4736" Type="http://schemas.openxmlformats.org/officeDocument/2006/relationships/hyperlink" Target="https://www.caixa.gov.br/Downloads/sinapi-cadernos-tecnicos/SINAPI-CT-INSTALACOES-ELETRICAS-QUADROS-CABOS-DISJUNTORES-CONTATORES-E-BARRAMENTOS-BLINDADOS.pdf" TargetMode="External"/><Relationship Id="rId6091" Type="http://schemas.openxmlformats.org/officeDocument/2006/relationships/hyperlink" Target="https://www.caixa.gov.br/Downloads/sinapi-cadernos-tecnicos/SINAPI-CT-INSTALACOES-DE-GAS-E-INCENDIO-EM-ACO-E-FERRO-GALVANIZADO.pdf" TargetMode="External"/><Relationship Id="rId7142" Type="http://schemas.openxmlformats.org/officeDocument/2006/relationships/hyperlink" Target="https://www.caixa.gov.br/Downloads/sinapi-cadernos-tecnicos/SINAPI-CT-LOCACAO-DE-OBRAS.pdf" TargetMode="External"/><Relationship Id="rId2287" Type="http://schemas.openxmlformats.org/officeDocument/2006/relationships/hyperlink" Target="https://www.caixa.gov.br/Downloads/sinapi-cadernos-tecnicos/SINAPI-CT-DEPRECIACAO-JUROS-IMPOSTOS-E-SEGUROS-MANUTENCAO-E-MATERIAIS-NA-OPERACAO-DOS-EQUIPAMENTOS.pdf" TargetMode="External"/><Relationship Id="rId3338" Type="http://schemas.openxmlformats.org/officeDocument/2006/relationships/hyperlink" Target="https://www.caixa.gov.br/Downloads/sinapi-cadernos-tecnicos/SINAPI-CT-ESCAVACAO-EM-MATERIAL-DE-3&#170;-CATEGORIA.pdf" TargetMode="External"/><Relationship Id="rId3752" Type="http://schemas.openxmlformats.org/officeDocument/2006/relationships/hyperlink" Target="https://www.caixa.gov.br/Downloads/sinapi-cadernos-tecnicos/SINAPI-CT-ESTRUTURAS-DE-CONTENCAO-ESTACAS-PAREDES-DIAFRAGMA-E-MURETA-GUIA.pdf" TargetMode="External"/><Relationship Id="rId7959" Type="http://schemas.openxmlformats.org/officeDocument/2006/relationships/hyperlink" Target="https://www.caixa.gov.br/Downloads/sinapi-cadernos-tecnicos/SINAPI-CT-PINTURA-PARA-PISOS-E-PARA-SINALIZACAO-HORIZONTAL-E-VERTICAL.pdf" TargetMode="External"/><Relationship Id="rId259" Type="http://schemas.openxmlformats.org/officeDocument/2006/relationships/hyperlink" Target="https://www.caixa.gov.br/Downloads/sinapi-cadernos-tecnicos/SINAPI-CT-ARGAMASSAS.pdf" TargetMode="External"/><Relationship Id="rId673" Type="http://schemas.openxmlformats.org/officeDocument/2006/relationships/hyperlink" Target="https://www.caixa.gov.br/Downloads/sinapi-cadernos-tecnicos/SINAPI-CT-ASSENTAMENTO-DE-TUBOS-DE-ESGOTO-OU-DRENAGEM-PLUVIAL-EM-CONCRETO.pdf" TargetMode="External"/><Relationship Id="rId2354" Type="http://schemas.openxmlformats.org/officeDocument/2006/relationships/hyperlink" Target="https://www.caixa.gov.br/Downloads/sinapi-cadernos-tecnicos/SINAPI-CT-DEPRECIACAO-JUROS-IMPOSTOS-E-SEGUROS-MANUTENCAO-E-MATERIAIS-NA-OPERACAO-DOS-EQUIPAMENTOS.pdf" TargetMode="External"/><Relationship Id="rId3405" Type="http://schemas.openxmlformats.org/officeDocument/2006/relationships/hyperlink" Target="https://www.caixa.gov.br/Downloads/sinapi-cadernos-tecnicos/SINAPI-CT-ESCORAMENTO-E-PREPARO-DE-FUNDO-DE-VALAS.pdf" TargetMode="External"/><Relationship Id="rId4803" Type="http://schemas.openxmlformats.org/officeDocument/2006/relationships/hyperlink" Target="https://www.caixa.gov.br/Downloads/sinapi-cadernos-tecnicos/SINAPI-CT-INSTALACOES-ELETRICAS-REDE-DE-DISTRIBUICAO.pdf" TargetMode="External"/><Relationship Id="rId9381" Type="http://schemas.openxmlformats.org/officeDocument/2006/relationships/hyperlink" Target="https://www.caixa.gov.br/Downloads/sinapi-cadernos-tecnicos/SINAPI-CT-TRATAMENTOS-SUPERFICIAIS.pdf" TargetMode="External"/><Relationship Id="rId326" Type="http://schemas.openxmlformats.org/officeDocument/2006/relationships/hyperlink" Target="https://www.caixa.gov.br/Downloads/sinapi-cadernos-tecnicos/SINAPI-CT-ARMACAO-PARA-ESTRUTURAS-DE-CONCRETO-ARMADO.pdf" TargetMode="External"/><Relationship Id="rId1370" Type="http://schemas.openxmlformats.org/officeDocument/2006/relationships/hyperlink" Target="https://www.caixa.gov.br/Downloads/sinapi-cadernos-tecnicos/SINAPI-CT-CONCRETO-PROTENDIDO.pdf" TargetMode="External"/><Relationship Id="rId2007" Type="http://schemas.openxmlformats.org/officeDocument/2006/relationships/hyperlink" Target="https://www.caixa.gov.br/Downloads/sinapi-cadernos-tecnicos/SINAPI-CT-DEPRECIACAO-JUROS-IMPOSTOS-E-SEGUROS-MANUTENCAO-E-MATERIAIS-NA-OPERACAO-DOS-EQUIPAMENTOS.pdf" TargetMode="External"/><Relationship Id="rId6975" Type="http://schemas.openxmlformats.org/officeDocument/2006/relationships/hyperlink" Target="https://www.caixa.gov.br/Downloads/sinapi-metodologia/Livro_SINAPI_Calculos_Parametros.pdf" TargetMode="External"/><Relationship Id="rId9034" Type="http://schemas.openxmlformats.org/officeDocument/2006/relationships/hyperlink" Target="https://www.caixa.gov.br/Downloads/sinapi-cadernos-tecnicos/SINAPI-CT-TRANSFORMADORES.pdf" TargetMode="External"/><Relationship Id="rId740" Type="http://schemas.openxmlformats.org/officeDocument/2006/relationships/hyperlink" Target="https://www.caixa.gov.br/Downloads/sinapi-cadernos-tecnicos/SINAPI-CT-ATERRO-E-REATERRO-DE-VALAS.pdf" TargetMode="External"/><Relationship Id="rId1023" Type="http://schemas.openxmlformats.org/officeDocument/2006/relationships/hyperlink" Target="https://www.caixa.gov.br/Downloads/sinapi-cadernos-tecnicos/SINAPI-CT-BOCAS-PARA-BUEIROS.pdf" TargetMode="External"/><Relationship Id="rId2421" Type="http://schemas.openxmlformats.org/officeDocument/2006/relationships/hyperlink" Target="https://www.caixa.gov.br/Downloads/sinapi-cadernos-tecnicos/SINAPI-CT-DEPRECIACAO-JUROS-IMPOSTOS-E-SEGUROS-MANUTENCAO-E-MATERIAIS-NA-OPERACAO-DOS-EQUIPAMENTOS.pdf" TargetMode="External"/><Relationship Id="rId4179" Type="http://schemas.openxmlformats.org/officeDocument/2006/relationships/hyperlink" Target="https://www.caixa.gov.br/Downloads/sinapi-cadernos-tecnicos/SINAPI-CT-GESSO.pdf" TargetMode="External"/><Relationship Id="rId5577" Type="http://schemas.openxmlformats.org/officeDocument/2006/relationships/hyperlink" Target="https://www.caixa.gov.br/Downloads/sinapi-cadernos-tecnicos/SINAPI-CT-INSTALACOES-PREDIAIS-DE-AGUA-FRIA-EM-PVC.pdf" TargetMode="External"/><Relationship Id="rId5991" Type="http://schemas.openxmlformats.org/officeDocument/2006/relationships/hyperlink" Target="https://www.caixa.gov.br/Downloads/sinapi-cadernos-tecnicos/SINAPI-CT-INSTALACOES-DE-GAS-E-INCENDIO-EM-ACO-E-FERRO-GALVANIZADO.pdf" TargetMode="External"/><Relationship Id="rId6628" Type="http://schemas.openxmlformats.org/officeDocument/2006/relationships/hyperlink" Target="https://www.caixa.gov.br/Downloads/sinapi-cadernos-tecnicos/SINAPI-CT-INSTALACOES-PARA-CANTEIROS-DE-OBRAS.pdf" TargetMode="External"/><Relationship Id="rId8050" Type="http://schemas.openxmlformats.org/officeDocument/2006/relationships/hyperlink" Target="https://www.caixa.gov.br/Downloads/sinapi-cadernos-tecnicos/SINAPI-CT-POSTES-DE-CONCRETO-E-METALICOS.pdf" TargetMode="External"/><Relationship Id="rId4593" Type="http://schemas.openxmlformats.org/officeDocument/2006/relationships/hyperlink" Target="https://www.caixa.gov.br/Downloads/sinapi-cadernos-tecnicos/SINAPI-CT-INSTALACOES-ELETRICAS-ELETRODUTOS-CONEXOES-E-CONDULETES-APARENTES.pdf" TargetMode="External"/><Relationship Id="rId5644" Type="http://schemas.openxmlformats.org/officeDocument/2006/relationships/hyperlink" Target="https://www.caixa.gov.br/Downloads/sinapi-cadernos-tecnicos/SINAPI-CT-INSTALACOES-PREDIAIS-DE-AGUA-FRIA-EM-PVC.pdf" TargetMode="External"/><Relationship Id="rId9101" Type="http://schemas.openxmlformats.org/officeDocument/2006/relationships/hyperlink" Target="https://www.caixa.gov.br/Downloads/sinapi-cadernos-tecnicos/SINAPI-CT-TRANSPORTE-FLUVIAL-CARGA-E-DESCARGA.pdf" TargetMode="External"/><Relationship Id="rId3195" Type="http://schemas.openxmlformats.org/officeDocument/2006/relationships/hyperlink" Target="https://www.caixa.gov.br/Downloads/sinapi-cadernos-tecnicos/SINAPI-CT-ESCAVACAO-VERTICAL-A-CEU-ABERTO.pdf" TargetMode="External"/><Relationship Id="rId4246" Type="http://schemas.openxmlformats.org/officeDocument/2006/relationships/hyperlink" Target="https://www.caixa.gov.br/Downloads/sinapi-cadernos-tecnicos/SINAPI-CT-GUIAS-E-SARJETAS.pdf" TargetMode="External"/><Relationship Id="rId4660" Type="http://schemas.openxmlformats.org/officeDocument/2006/relationships/hyperlink" Target="https://www.caixa.gov.br/Downloads/sinapi-cadernos-tecnicos/SINAPI-CT-INSTALACOES-ELETRICAS-QUADROS-CABOS-DISJUNTORES-CONTATORES-E-BARRAMENTOS-BLINDADOS.pdf" TargetMode="External"/><Relationship Id="rId5711" Type="http://schemas.openxmlformats.org/officeDocument/2006/relationships/hyperlink" Target="https://www.caixa.gov.br/Downloads/sinapi-cadernos-tecnicos/SINAPI-CT-INSTALACOES-PREDIAIS-DE-AGUA-QUENTE-EM-CPVC.pdf" TargetMode="External"/><Relationship Id="rId8867" Type="http://schemas.openxmlformats.org/officeDocument/2006/relationships/hyperlink" Target="https://www.caixa.gov.br/Downloads/sinapi-cadernos-tecnicos/SINAPI-CT-SINALIZACAO-VERTICAL-VIARIA.pdf" TargetMode="External"/><Relationship Id="rId3262" Type="http://schemas.openxmlformats.org/officeDocument/2006/relationships/hyperlink" Target="https://www.caixa.gov.br/Downloads/sinapi-cadernos-tecnicos/SINAPI-CT-ESCAVACAO-VERTICAL-A-CEU-ABERTO.pdf" TargetMode="External"/><Relationship Id="rId4313" Type="http://schemas.openxmlformats.org/officeDocument/2006/relationships/hyperlink" Target="https://www.caixa.gov.br/Downloads/sinapi-cadernos-tecnicos/SINAPI-CT-ILUMINACAO-PREDIAL-E-MONITORAMENTO.pdf" TargetMode="External"/><Relationship Id="rId7469" Type="http://schemas.openxmlformats.org/officeDocument/2006/relationships/hyperlink" Target="https://www.caixa.gov.br/Downloads/sinapi-cadernos-tecnicos/SINAPI-CT-MONTAGEM-DE-GRUAS-E-CREMALHEIRAS.pdf" TargetMode="External"/><Relationship Id="rId7883" Type="http://schemas.openxmlformats.org/officeDocument/2006/relationships/hyperlink" Target="https://www.caixa.gov.br/Downloads/sinapi-cadernos-tecnicos/SINAPI-CT-PINTURA-EM-MADEIRA.pdf" TargetMode="External"/><Relationship Id="rId183" Type="http://schemas.openxmlformats.org/officeDocument/2006/relationships/hyperlink" Target="https://www.caixa.gov.br/Downloads/sinapi-cadernos-tecnicos/SINAPI-CT-ARGAMASSAS.pdf" TargetMode="External"/><Relationship Id="rId1907" Type="http://schemas.openxmlformats.org/officeDocument/2006/relationships/hyperlink" Target="https://www.caixa.gov.br/Downloads/sinapi-cadernos-tecnicos/SINAPI-CT-DEPRECIACAO-JUROS-IMPOSTOS-E-SEGUROS-MANUTENCAO-E-MATERIAIS-NA-OPERACAO-DOS-EQUIPAMENTOS.pdf" TargetMode="External"/><Relationship Id="rId6485" Type="http://schemas.openxmlformats.org/officeDocument/2006/relationships/hyperlink" Target="https://www.caixa.gov.br/Downloads/sinapi-cadernos-tecnicos/SINAPI-CT-INSTALACOES-EM-COBRE.pdf" TargetMode="External"/><Relationship Id="rId7536" Type="http://schemas.openxmlformats.org/officeDocument/2006/relationships/hyperlink" Target="https://www.caixa.gov.br/Downloads/sinapi-cadernos-tecnicos/SINAPI-CT-PAREDES-DE-CONCRETO-ESTUCAMENTO.pdf" TargetMode="External"/><Relationship Id="rId8934" Type="http://schemas.openxmlformats.org/officeDocument/2006/relationships/hyperlink" Target="https://www.caixa.gov.br/Downloads/sinapi-cadernos-tecnicos/SINAPI-CT-SISTEMAS-DE-MEDICAO.pdf" TargetMode="External"/><Relationship Id="rId250" Type="http://schemas.openxmlformats.org/officeDocument/2006/relationships/hyperlink" Target="https://www.caixa.gov.br/Downloads/sinapi-cadernos-tecnicos/SINAPI-CT-ARGAMASSAS.pdf" TargetMode="External"/><Relationship Id="rId5087" Type="http://schemas.openxmlformats.org/officeDocument/2006/relationships/hyperlink" Target="https://www.caixa.gov.br/Downloads/sinapi-cadernos-tecnicos/SINAPI-CT-INSTALACOES-HIDRAULICAS-RESERVACAO-E-BOMBAS-DE-RECALQUE.pdf" TargetMode="External"/><Relationship Id="rId6138" Type="http://schemas.openxmlformats.org/officeDocument/2006/relationships/hyperlink" Target="https://www.caixa.gov.br/Downloads/sinapi-cadernos-tecnicos/SINAPI-CT-INSTALACOES-DE-GAS-E-INCENDIO-EM-ACO-E-FERRO-GALVANIZADO.pdf" TargetMode="External"/><Relationship Id="rId7950" Type="http://schemas.openxmlformats.org/officeDocument/2006/relationships/hyperlink" Target="https://www.caixa.gov.br/Downloads/sinapi-cadernos-tecnicos/SINAPI-CT-PINTURA-PARA-PISOS-E-PARA-SINALIZACAO-HORIZONTAL-E-VERTICAL.pdf" TargetMode="External"/><Relationship Id="rId5154" Type="http://schemas.openxmlformats.org/officeDocument/2006/relationships/hyperlink" Target="https://www.caixa.gov.br/Downloads/sinapi-cadernos-tecnicos/SINAPI-CT-INSTALACOES-HIDRAULICAS-EM-PEX.pdf" TargetMode="External"/><Relationship Id="rId6552" Type="http://schemas.openxmlformats.org/officeDocument/2006/relationships/hyperlink" Target="https://www.caixa.gov.br/Downloads/sinapi-cadernos-tecnicos/SINAPI-CT-INSTALACOES-EM-COBRE.pdf" TargetMode="External"/><Relationship Id="rId7603" Type="http://schemas.openxmlformats.org/officeDocument/2006/relationships/hyperlink" Target="https://www.caixa.gov.br/Downloads/sinapi-cadernos-tecnicos/SINAPI-CT-PARQUINHOS-E-EQUIPAMENTOS-DE-GINASTICA-AO-AR-LIVRE.pdf" TargetMode="External"/><Relationship Id="rId1697" Type="http://schemas.openxmlformats.org/officeDocument/2006/relationships/hyperlink" Target="https://www.caixa.gov.br/Downloads/sinapi-cadernos-tecnicos/SINAPI-CT-CUSTOS-HORARIOS-PRODUTIVO-E-IMPRODUTIVO-DOS-EQUIPAMENTOS.pdf" TargetMode="External"/><Relationship Id="rId2748" Type="http://schemas.openxmlformats.org/officeDocument/2006/relationships/hyperlink" Target="https://www.caixa.gov.br/Downloads/sinapi-cadernos-tecnicos/SINAPI-CT-DRENAGEM-DE-AR-CONDICIONADO.pdf" TargetMode="External"/><Relationship Id="rId6205" Type="http://schemas.openxmlformats.org/officeDocument/2006/relationships/hyperlink" Target="https://www.caixa.gov.br/Downloads/sinapi-cadernos-tecnicos/SINAPI-CT-INSTALACOES-DE-GAS-E-INCENDIO-EM-ACO-E-FERRO-GALVANIZADO.pdf" TargetMode="External"/><Relationship Id="rId1764" Type="http://schemas.openxmlformats.org/officeDocument/2006/relationships/hyperlink" Target="https://www.caixa.gov.br/Downloads/sinapi-cadernos-tecnicos/SINAPI-CT-CUSTOS-HORARIOS-PRODUTIVO-E-IMPRODUTIVO-DOS-EQUIPAMENTOS.pdf" TargetMode="External"/><Relationship Id="rId2815" Type="http://schemas.openxmlformats.org/officeDocument/2006/relationships/hyperlink" Target="https://www.caixa.gov.br/Downloads/sinapi-cadernos-tecnicos/SINAPI-CT-DUTOS-PARA-AR-CONDICIONADO.pdf" TargetMode="External"/><Relationship Id="rId4170" Type="http://schemas.openxmlformats.org/officeDocument/2006/relationships/hyperlink" Target="https://www.caixa.gov.br/Downloads/sinapi-cadernos-tecnicos/SINAPI-CT-GALERIAS-COM-ADUELAS-DE-CONCRETO.pdf" TargetMode="External"/><Relationship Id="rId5221" Type="http://schemas.openxmlformats.org/officeDocument/2006/relationships/hyperlink" Target="https://www.caixa.gov.br/Downloads/sinapi-cadernos-tecnicos/SINAPI-CT-INSTALACOES-HIDRAULICAS-EM-PEX.pdf" TargetMode="External"/><Relationship Id="rId8377" Type="http://schemas.openxmlformats.org/officeDocument/2006/relationships/hyperlink" Target="https://www.caixa.gov.br/Downloads/sinapi-cadernos-tecnicos/SINAPI-CT-RADIER-PISO-DE-CONCRETO-E-LAJE-SOBRE-SOLO.pdf" TargetMode="External"/><Relationship Id="rId8791" Type="http://schemas.openxmlformats.org/officeDocument/2006/relationships/hyperlink" Target="https://www.caixa.gov.br/Downloads/sinapi-cadernos-tecnicos/SINAPI-CT-REVESTIMENTOS-CERAMICOS-INTERNOS.pdf" TargetMode="External"/><Relationship Id="rId9428" Type="http://schemas.openxmlformats.org/officeDocument/2006/relationships/hyperlink" Target="https://www.caixa.gov.br/Downloads/sinapi-cadernos-tecnicos/SINAPI-CT-TUBULACAO-FLANGEADA-PARA-REDES-DE-AGUA.pdf" TargetMode="External"/><Relationship Id="rId56" Type="http://schemas.openxmlformats.org/officeDocument/2006/relationships/hyperlink" Target="https://www.caixa.gov.br/Downloads/sinapi-cadernos-tecnicos/SINAPI-CT-ALVENARIA-DE-VEDACAO.pdf" TargetMode="External"/><Relationship Id="rId1417" Type="http://schemas.openxmlformats.org/officeDocument/2006/relationships/hyperlink" Target="https://www.caixa.gov.br/Downloads/sinapi-cadernos-tecnicos/SINAPI-CT-CONTRAPISO.pdf" TargetMode="External"/><Relationship Id="rId1831" Type="http://schemas.openxmlformats.org/officeDocument/2006/relationships/hyperlink" Target="https://www.caixa.gov.br/Downloads/sinapi-cadernos-tecnicos/SINAPI-CT-CUSTOS-HORARIOS-PRODUTIVO-E-IMPRODUTIVO-DOS-EQUIPAMENTOS.pdf" TargetMode="External"/><Relationship Id="rId4987" Type="http://schemas.openxmlformats.org/officeDocument/2006/relationships/hyperlink" Target="https://www.caixa.gov.br/Downloads/sinapi-cadernos-tecnicos/SINAPI-CT-INSTALACOES-HIDRAULICAS-RESERVACAO-E-BOMBAS-DE-RECALQUE.pdf" TargetMode="External"/><Relationship Id="rId7393" Type="http://schemas.openxmlformats.org/officeDocument/2006/relationships/hyperlink" Target="https://www.caixa.gov.br/Downloads/sinapi-cadernos-tecnicos/SINAPI-CT-MASSA-UNICA-INTERNA.pdf" TargetMode="External"/><Relationship Id="rId8444" Type="http://schemas.openxmlformats.org/officeDocument/2006/relationships/hyperlink" Target="https://www.caixa.gov.br/Downloads/sinapi-cadernos-tecnicos/SINAPI-CT-RASGOS-E-FIXACOES.pdf" TargetMode="External"/><Relationship Id="rId3589" Type="http://schemas.openxmlformats.org/officeDocument/2006/relationships/hyperlink" Target="https://www.caixa.gov.br/Downloads/sinapi-cadernos-tecnicos/SINAPI-CT-ESTACAS-BROCA-STRAUSS-E-ESCAVADA-COM-FLUIDO-ESTABILIZANTE.pdf" TargetMode="External"/><Relationship Id="rId7046" Type="http://schemas.openxmlformats.org/officeDocument/2006/relationships/hyperlink" Target="https://www.caixa.gov.br/Downloads/sinapi-metodologia/Livro_SINAPI_Calculos_Parametros.pdf" TargetMode="External"/><Relationship Id="rId7460" Type="http://schemas.openxmlformats.org/officeDocument/2006/relationships/hyperlink" Target="https://www.caixa.gov.br/Downloads/sinapi-cadernos-tecnicos/SINAPI-CT-MONOCAPA.pdf" TargetMode="External"/><Relationship Id="rId8511" Type="http://schemas.openxmlformats.org/officeDocument/2006/relationships/hyperlink" Target="https://www.caixa.gov.br/Downloads/sinapi-cadernos-tecnicos/SINAPI-CT-RECOMPOSICAO-DE-PAVIMENTOS.pdf" TargetMode="External"/><Relationship Id="rId6062" Type="http://schemas.openxmlformats.org/officeDocument/2006/relationships/hyperlink" Target="https://www.caixa.gov.br/Downloads/sinapi-cadernos-tecnicos/SINAPI-CT-INSTALACOES-DE-GAS-E-INCENDIO-EM-ACO-E-FERRO-GALVANIZADO.pdf" TargetMode="External"/><Relationship Id="rId7113" Type="http://schemas.openxmlformats.org/officeDocument/2006/relationships/hyperlink" Target="https://www.caixa.gov.br/Downloads/sinapi-metodologia/Livro_SINAPI_Calculos_Parametros.pdf" TargetMode="External"/><Relationship Id="rId577" Type="http://schemas.openxmlformats.org/officeDocument/2006/relationships/hyperlink" Target="https://www.caixa.gov.br/Downloads/sinapi-cadernos-tecnicos/SINAPI-CT-ASSENTAMENTO-DE-TUBOS-DE-PVC-E-METALICOS-EM-REDES-DE-AGUA.pdf" TargetMode="External"/><Relationship Id="rId2258" Type="http://schemas.openxmlformats.org/officeDocument/2006/relationships/hyperlink" Target="https://www.caixa.gov.br/Downloads/sinapi-cadernos-tecnicos/SINAPI-CT-DEPRECIACAO-JUROS-IMPOSTOS-E-SEGUROS-MANUTENCAO-E-MATERIAIS-NA-OPERACAO-DOS-EQUIPAMENTOS.pdf" TargetMode="External"/><Relationship Id="rId3656" Type="http://schemas.openxmlformats.org/officeDocument/2006/relationships/hyperlink" Target="https://www.caixa.gov.br/Downloads/sinapi-cadernos-tecnicos/SINAPI-CT-ESTRUTURA-E-TRAMA-PARA-COBERTURA.pdf" TargetMode="External"/><Relationship Id="rId4707" Type="http://schemas.openxmlformats.org/officeDocument/2006/relationships/hyperlink" Target="https://www.caixa.gov.br/Downloads/sinapi-cadernos-tecnicos/SINAPI-CT-INSTALACOES-ELETRICAS-QUADROS-CABOS-DISJUNTORES-CONTATORES-E-BARRAMENTOS-BLINDADOS.pdf" TargetMode="External"/><Relationship Id="rId9285" Type="http://schemas.openxmlformats.org/officeDocument/2006/relationships/hyperlink" Target="https://www.caixa.gov.br/Downloads/sinapi-cadernos-tecnicos/SINAPI-CT-TRANSPORTE-CARGA-E-DESCARGA-DE-MATERIAIS.pdf" TargetMode="External"/><Relationship Id="rId991" Type="http://schemas.openxmlformats.org/officeDocument/2006/relationships/hyperlink" Target="https://www.caixa.gov.br/Downloads/sinapi-cadernos-tecnicos/SINAPI-CT-BOCAS-PARA-BUEIROS.pdf" TargetMode="External"/><Relationship Id="rId2672" Type="http://schemas.openxmlformats.org/officeDocument/2006/relationships/hyperlink" Target="https://www.caixa.gov.br/Downloads/sinapi-cadernos-tecnicos/SINAPI-CT-DEPRECIACAO-JUROS-IMPOSTOS-E-SEGUROS-MANUTENCAO-E-MATERIAIS-NA-OPERACAO-DOS-EQUIPAMENTOS.pdf" TargetMode="External"/><Relationship Id="rId3309" Type="http://schemas.openxmlformats.org/officeDocument/2006/relationships/hyperlink" Target="https://www.caixa.gov.br/Downloads/sinapi-cadernos-tecnicos/SINAPI-CT-ESCAVACAO-DE-VALAS.pdf" TargetMode="External"/><Relationship Id="rId3723" Type="http://schemas.openxmlformats.org/officeDocument/2006/relationships/hyperlink" Target="https://www.caixa.gov.br/Downloads/sinapi-cadernos-tecnicos/SINAPI-CT-ESTRUTURA-E-TRAMA-PARA-COBERTURA.pdf" TargetMode="External"/><Relationship Id="rId6879" Type="http://schemas.openxmlformats.org/officeDocument/2006/relationships/hyperlink" Target="https://www.caixa.gov.br/Downloads/sinapi-metodologia/Livro_SINAPI_Calculos_Parametros.pdf" TargetMode="External"/><Relationship Id="rId644" Type="http://schemas.openxmlformats.org/officeDocument/2006/relationships/hyperlink" Target="https://www.caixa.gov.br/Downloads/sinapi-cadernos-tecnicos/SINAPI-CT-ASSENTAMENTO-DE-TUBOS-DE-ESGOTO-OU-DRENAGEM-PLUVIAL-EM-CONCRETO.pdf" TargetMode="External"/><Relationship Id="rId1274" Type="http://schemas.openxmlformats.org/officeDocument/2006/relationships/hyperlink" Target="https://www.caixa.gov.br/Downloads/sinapi-cadernos-tecnicos/SINAPI-CT-CHAPISCO.pdf" TargetMode="External"/><Relationship Id="rId2325" Type="http://schemas.openxmlformats.org/officeDocument/2006/relationships/hyperlink" Target="https://www.caixa.gov.br/Downloads/sinapi-cadernos-tecnicos/SINAPI-CT-DEPRECIACAO-JUROS-IMPOSTOS-E-SEGUROS-MANUTENCAO-E-MATERIAIS-NA-OPERACAO-DOS-EQUIPAMENTOS.pdf" TargetMode="External"/><Relationship Id="rId5895" Type="http://schemas.openxmlformats.org/officeDocument/2006/relationships/hyperlink" Target="https://www.caixa.gov.br/Downloads/sinapi-cadernos-tecnicos/SINAPI-CT-INSTALACOES-PREDIAIS-DE-AGUAS-PLUVIAIS-TUBOS-CONEXOES-CAIXAS-E-RALOS.pdf" TargetMode="External"/><Relationship Id="rId6946" Type="http://schemas.openxmlformats.org/officeDocument/2006/relationships/hyperlink" Target="https://www.caixa.gov.br/Downloads/sinapi-metodologia/Livro_SINAPI_Calculos_Parametros.pdf" TargetMode="External"/><Relationship Id="rId9352" Type="http://schemas.openxmlformats.org/officeDocument/2006/relationships/hyperlink" Target="https://www.caixa.gov.br/Downloads/sinapi-cadernos-tecnicos/SINAPI-CT-TRANSPORTE-CARGA-E-DESCARGA-DE-MATERIAIS.pdf" TargetMode="External"/><Relationship Id="rId711" Type="http://schemas.openxmlformats.org/officeDocument/2006/relationships/hyperlink" Target="https://www.caixa.gov.br/Downloads/sinapi-cadernos-tecnicos/SINAPI-CT-ASSENTAMENTO-DE-TUBOS-DE-ESGOTO-OU-DRENAGEM-PLUVIAL-EM-CONCRETO.pdf" TargetMode="External"/><Relationship Id="rId1341" Type="http://schemas.openxmlformats.org/officeDocument/2006/relationships/hyperlink" Target="https://www.caixa.gov.br/Downloads/sinapi-cadernos-tecnicos/SINAPI-CT-CONCRETO-PROTENDIDO.pdf" TargetMode="External"/><Relationship Id="rId4497" Type="http://schemas.openxmlformats.org/officeDocument/2006/relationships/hyperlink" Target="https://www.caixa.gov.br/Downloads/sinapi-cadernos-tecnicos/SINAPI-CT-INSTALACOES-ELETRICAS-ELETRODUTOS-EMBUTIDOS-CABOS-CAIXAS-TOMADAS-E-INTERRUPTORES.pdf" TargetMode="External"/><Relationship Id="rId5548" Type="http://schemas.openxmlformats.org/officeDocument/2006/relationships/hyperlink" Target="https://www.caixa.gov.br/Downloads/sinapi-cadernos-tecnicos/SINAPI-CT-INSTALACOES-PREDIAIS-DE-AGUA-FRIA-EM-PVC.pdf" TargetMode="External"/><Relationship Id="rId5962" Type="http://schemas.openxmlformats.org/officeDocument/2006/relationships/hyperlink" Target="https://www.caixa.gov.br/Downloads/sinapi-cadernos-tecnicos/SINAPI-CT-INSTALACOES-DE-GAS-E-INCENDIO-EM-ACO-E-FERRO-GALVANIZADO.pdf" TargetMode="External"/><Relationship Id="rId9005" Type="http://schemas.openxmlformats.org/officeDocument/2006/relationships/hyperlink" Target="https://www.caixa.gov.br/Downloads/sinapi-cadernos-tecnicos/SINAPI-CT-TELHAMENTO-PARA-COBERTURA.pdf" TargetMode="External"/><Relationship Id="rId3099" Type="http://schemas.openxmlformats.org/officeDocument/2006/relationships/hyperlink" Target="https://www.caixa.gov.br/Downloads/sinapi-cadernos-tecnicos/SINAPI-CT-ESCADAS.pdf" TargetMode="External"/><Relationship Id="rId4564" Type="http://schemas.openxmlformats.org/officeDocument/2006/relationships/hyperlink" Target="https://www.caixa.gov.br/Downloads/sinapi-cadernos-tecnicos/SINAPI-CT-INSTALACOES-ELETRICAS-ELETRODUTOS-CONEXOES-E-CONDULETES-APARENTES.pdf" TargetMode="External"/><Relationship Id="rId5615" Type="http://schemas.openxmlformats.org/officeDocument/2006/relationships/hyperlink" Target="https://www.caixa.gov.br/Downloads/sinapi-cadernos-tecnicos/SINAPI-CT-INSTALACOES-PREDIAIS-DE-AGUA-FRIA-EM-PVC.pdf" TargetMode="External"/><Relationship Id="rId8021" Type="http://schemas.openxmlformats.org/officeDocument/2006/relationships/hyperlink" Target="https://www.caixa.gov.br/Downloads/sinapi-cadernos-tecnicos/SINAPI-CT-PISOS.pdf" TargetMode="External"/><Relationship Id="rId3166" Type="http://schemas.openxmlformats.org/officeDocument/2006/relationships/hyperlink" Target="https://www.caixa.gov.br/Downloads/sinapi-cadernos-tecnicos/SINAPI-CT-ESCAVACAO-HORIZONTAL.pdf" TargetMode="External"/><Relationship Id="rId3580" Type="http://schemas.openxmlformats.org/officeDocument/2006/relationships/hyperlink" Target="https://www.caixa.gov.br/Downloads/sinapi-cadernos-tecnicos/SINAPI-CT-ESTACAS-BROCA-STRAUSS-E-ESCAVADA-COM-FLUIDO-ESTABILIZANTE.pdf" TargetMode="External"/><Relationship Id="rId4217" Type="http://schemas.openxmlformats.org/officeDocument/2006/relationships/hyperlink" Target="https://www.caixa.gov.br/Downloads/sinapi-cadernos-tecnicos/SINAPI-CT-GUARDA-CORPO-CORRIMAO-E-GRADE-PARA-ESQUADRIAS.pdf" TargetMode="External"/><Relationship Id="rId2182" Type="http://schemas.openxmlformats.org/officeDocument/2006/relationships/hyperlink" Target="https://www.caixa.gov.br/Downloads/sinapi-cadernos-tecnicos/SINAPI-CT-DEPRECIACAO-JUROS-IMPOSTOS-E-SEGUROS-MANUTENCAO-E-MATERIAIS-NA-OPERACAO-DOS-EQUIPAMENTOS.pdf" TargetMode="External"/><Relationship Id="rId3233" Type="http://schemas.openxmlformats.org/officeDocument/2006/relationships/hyperlink" Target="https://www.caixa.gov.br/Downloads/sinapi-cadernos-tecnicos/SINAPI-CT-ESCAVACAO-VERTICAL-A-CEU-ABERTO.pdf" TargetMode="External"/><Relationship Id="rId4631" Type="http://schemas.openxmlformats.org/officeDocument/2006/relationships/hyperlink" Target="https://www.caixa.gov.br/Downloads/sinapi-cadernos-tecnicos/SINAPI-CT-INSTALACOES-ELETRICAS-ELETRODUTOS-CONEXOES-E-CONDULETES-APARENTES.pdf" TargetMode="External"/><Relationship Id="rId6389" Type="http://schemas.openxmlformats.org/officeDocument/2006/relationships/hyperlink" Target="https://www.caixa.gov.br/Downloads/sinapi-cadernos-tecnicos/SINAPI-CT-INSTALACOES-EM-COBRE.pdf" TargetMode="External"/><Relationship Id="rId7787" Type="http://schemas.openxmlformats.org/officeDocument/2006/relationships/hyperlink" Target="https://www.caixa.gov.br/Downloads/sinapi-cadernos-tecnicos/SINAPI-CT-PERFURACAO-HORIZONTAL-DIRECIONAL-HDD.pdf" TargetMode="External"/><Relationship Id="rId8838" Type="http://schemas.openxmlformats.org/officeDocument/2006/relationships/hyperlink" Target="https://www.caixa.gov.br/Downloads/sinapi-cadernos-tecnicos/SINAPI-CT-SINALIZACAO-VERTICAL-VIARIA.pdf" TargetMode="External"/><Relationship Id="rId154" Type="http://schemas.openxmlformats.org/officeDocument/2006/relationships/hyperlink" Target="https://www.caixa.gov.br/Downloads/sinapi-cadernos-tecnicos/SINAPI-CT-ARGAMASSAS.pdf" TargetMode="External"/><Relationship Id="rId7854" Type="http://schemas.openxmlformats.org/officeDocument/2006/relationships/hyperlink" Target="https://www.caixa.gov.br/Downloads/sinapi-cadernos-tecnicos/SINAPI-CT-PINTURA-INTERNA.pdf" TargetMode="External"/><Relationship Id="rId8905" Type="http://schemas.openxmlformats.org/officeDocument/2006/relationships/hyperlink" Target="https://www.caixa.gov.br/Downloads/sinapi-cadernos-tecnicos/SINAPI-CT-SISTEMA-DE-PROTECAO-CONTRA-DESCARGAS-ATMOSFERICAS-SPDA.pdf" TargetMode="External"/><Relationship Id="rId2999" Type="http://schemas.openxmlformats.org/officeDocument/2006/relationships/hyperlink" Target="https://www.caixa.gov.br/Downloads/sinapi-cadernos-tecnicos/SINAPI-CT-EQUIPAMENTOS-DE-PROTECAO-COLETIVA.pdf" TargetMode="External"/><Relationship Id="rId3300" Type="http://schemas.openxmlformats.org/officeDocument/2006/relationships/hyperlink" Target="https://www.caixa.gov.br/Downloads/sinapi-cadernos-tecnicos/SINAPI-CT-ESCAVACAO-DE-VALAS.pdf" TargetMode="External"/><Relationship Id="rId6456" Type="http://schemas.openxmlformats.org/officeDocument/2006/relationships/hyperlink" Target="https://www.caixa.gov.br/Downloads/sinapi-cadernos-tecnicos/SINAPI-CT-INSTALACOES-EM-COBRE.pdf" TargetMode="External"/><Relationship Id="rId6870" Type="http://schemas.openxmlformats.org/officeDocument/2006/relationships/hyperlink" Target="https://www.caixa.gov.br/Downloads/sinapi-metodologia/Livro_SINAPI_Calculos_Parametros.pdf" TargetMode="External"/><Relationship Id="rId7507" Type="http://schemas.openxmlformats.org/officeDocument/2006/relationships/hyperlink" Target="https://www.caixa.gov.br/Downloads/sinapi-cadernos-tecnicos/SINAPI-CT-PAREDES-DE-CONCRETO-ARMACAO.pdf" TargetMode="External"/><Relationship Id="rId7921" Type="http://schemas.openxmlformats.org/officeDocument/2006/relationships/hyperlink" Target="https://www.caixa.gov.br/Downloads/sinapi-cadernos-tecnicos/SINAPI-CT-PINTURA-EM-SUPERFICIES-METALICAS.pdf" TargetMode="External"/><Relationship Id="rId221" Type="http://schemas.openxmlformats.org/officeDocument/2006/relationships/hyperlink" Target="https://www.caixa.gov.br/Downloads/sinapi-cadernos-tecnicos/SINAPI-CT-ARGAMASSAS.pdf" TargetMode="External"/><Relationship Id="rId5058" Type="http://schemas.openxmlformats.org/officeDocument/2006/relationships/hyperlink" Target="https://www.caixa.gov.br/Downloads/sinapi-cadernos-tecnicos/SINAPI-CT-INSTALACOES-HIDRAULICAS-RESERVACAO-E-BOMBAS-DE-RECALQUE.pdf" TargetMode="External"/><Relationship Id="rId5472" Type="http://schemas.openxmlformats.org/officeDocument/2006/relationships/hyperlink" Target="https://www.caixa.gov.br/Downloads/sinapi-cadernos-tecnicos/SINAPI-CT-INSTALACOES-PREDIAIS-DE-AGUA-FRIA-EM-PVC.pdf" TargetMode="External"/><Relationship Id="rId6109" Type="http://schemas.openxmlformats.org/officeDocument/2006/relationships/hyperlink" Target="https://www.caixa.gov.br/Downloads/sinapi-cadernos-tecnicos/SINAPI-CT-INSTALACOES-DE-GAS-E-INCENDIO-EM-ACO-E-FERRO-GALVANIZADO.pdf" TargetMode="External"/><Relationship Id="rId6523" Type="http://schemas.openxmlformats.org/officeDocument/2006/relationships/hyperlink" Target="https://www.caixa.gov.br/Downloads/sinapi-cadernos-tecnicos/SINAPI-CT-INSTALACOES-EM-COBRE.pdf" TargetMode="External"/><Relationship Id="rId9679" Type="http://schemas.openxmlformats.org/officeDocument/2006/relationships/hyperlink" Target="https://www.caixa.gov.br/Downloads/sinapi-cadernos-tecnicos/SINAPI-CT-VALVULAS-PARA-REDES-DE-SANEAMENTO.pdf" TargetMode="External"/><Relationship Id="rId1668" Type="http://schemas.openxmlformats.org/officeDocument/2006/relationships/hyperlink" Target="https://www.caixa.gov.br/Downloads/sinapi-cadernos-tecnicos/SINAPI-CT-CUSTOS-HORARIOS-PRODUTIVO-E-IMPRODUTIVO-DOS-EQUIPAMENTOS.pdf" TargetMode="External"/><Relationship Id="rId2719" Type="http://schemas.openxmlformats.org/officeDocument/2006/relationships/hyperlink" Target="https://www.caixa.gov.br/Downloads/sinapi-cadernos-tecnicos/SINAPI-CT-DISSIPADORES-DE-ENERGIA.pdf" TargetMode="External"/><Relationship Id="rId4074" Type="http://schemas.openxmlformats.org/officeDocument/2006/relationships/hyperlink" Target="https://www.caixa.gov.br/Downloads/sinapi-cadernos-tecnicos/SINAPI-CT-FORMAS-PARA-ESTRUTURAS-DE-CONCRETO-ARMADO.pdf" TargetMode="External"/><Relationship Id="rId5125" Type="http://schemas.openxmlformats.org/officeDocument/2006/relationships/hyperlink" Target="https://www.caixa.gov.br/Downloads/sinapi-cadernos-tecnicos/SINAPI-CT-INSTALACOES-HIDRAULICAS-EM-PEX.pdf" TargetMode="External"/><Relationship Id="rId8695" Type="http://schemas.openxmlformats.org/officeDocument/2006/relationships/hyperlink" Target="https://www.caixa.gov.br/Downloads/sinapi-cadernos-tecnicos/SINAPI-CT-REDES-DE-AGUA-E-ESGOTO-EM-PEAD-LISO-(TUBOS-E-CONEXOES).pdf" TargetMode="External"/><Relationship Id="rId3090" Type="http://schemas.openxmlformats.org/officeDocument/2006/relationships/hyperlink" Target="https://www.caixa.gov.br/Downloads/sinapi-cadernos-tecnicos/SINAPI-CT-ESCADAS.pdf" TargetMode="External"/><Relationship Id="rId4141" Type="http://schemas.openxmlformats.org/officeDocument/2006/relationships/hyperlink" Target="https://www.caixa.gov.br/Downloads/sinapi-cadernos-tecnicos/SINAPI-CT-GABIOES-EXECUCAO-DE-MURO-E-PROTECAO-SUPERFICIAL.pdf" TargetMode="External"/><Relationship Id="rId7297" Type="http://schemas.openxmlformats.org/officeDocument/2006/relationships/hyperlink" Target="https://www.caixa.gov.br/Downloads/sinapi-cadernos-tecnicos/SINAPI-CT-MASSA-UNICA-EXTERNA.pdf" TargetMode="External"/><Relationship Id="rId8348" Type="http://schemas.openxmlformats.org/officeDocument/2006/relationships/hyperlink" Target="https://www.caixa.gov.br/Downloads/sinapi-cadernos-tecnicos/SINAPI-CT-RADIER-PISO-DE-CONCRETO-E-LAJE-SOBRE-SOLO.pdf" TargetMode="External"/><Relationship Id="rId1735" Type="http://schemas.openxmlformats.org/officeDocument/2006/relationships/hyperlink" Target="https://www.caixa.gov.br/Downloads/sinapi-cadernos-tecnicos/SINAPI-CT-CUSTOS-HORARIOS-PRODUTIVO-E-IMPRODUTIVO-DOS-EQUIPAMENTOS.pdf" TargetMode="External"/><Relationship Id="rId7364" Type="http://schemas.openxmlformats.org/officeDocument/2006/relationships/hyperlink" Target="https://www.caixa.gov.br/Downloads/sinapi-cadernos-tecnicos/SINAPI-CT-MASSA-UNICA-EXTERNA.pdf" TargetMode="External"/><Relationship Id="rId8762" Type="http://schemas.openxmlformats.org/officeDocument/2006/relationships/hyperlink" Target="https://www.caixa.gov.br/Downloads/sinapi-cadernos-tecnicos/SINAPI-CT-REVESTIMENTOS-CERAMICOS-EXTERNOS.pdf" TargetMode="External"/><Relationship Id="rId27" Type="http://schemas.openxmlformats.org/officeDocument/2006/relationships/hyperlink" Target="https://www.caixa.gov.br/Downloads/sinapi-cadernos-tecnicos/SINAPI-CT-ALVENARIA-ESTRUTURAL-BLOCOS-DE-CONCRETO.pdf" TargetMode="External"/><Relationship Id="rId1802" Type="http://schemas.openxmlformats.org/officeDocument/2006/relationships/hyperlink" Target="https://www.caixa.gov.br/Downloads/sinapi-cadernos-tecnicos/SINAPI-CT-CUSTOS-HORARIOS-PRODUTIVO-E-IMPRODUTIVO-DOS-EQUIPAMENTOS.pdf" TargetMode="External"/><Relationship Id="rId4958" Type="http://schemas.openxmlformats.org/officeDocument/2006/relationships/hyperlink" Target="https://www.caixa.gov.br/Downloads/sinapi-cadernos-tecnicos/SINAPI-CT-INSTALACOES-HIDRAULICAS-RESERVACAO-E-BOMBAS-DE-RECALQUE.pdf" TargetMode="External"/><Relationship Id="rId7017" Type="http://schemas.openxmlformats.org/officeDocument/2006/relationships/hyperlink" Target="https://www.caixa.gov.br/Downloads/sinapi-metodologia/Livro_SINAPI_Calculos_Parametros.pdf" TargetMode="External"/><Relationship Id="rId8415" Type="http://schemas.openxmlformats.org/officeDocument/2006/relationships/hyperlink" Target="https://www.caixa.gov.br/Downloads/sinapi-cadernos-tecnicos/SINAPI-CT-RASGOS-E-FIXACOES.pdf" TargetMode="External"/><Relationship Id="rId3974" Type="http://schemas.openxmlformats.org/officeDocument/2006/relationships/hyperlink" Target="https://www.caixa.gov.br/Downloads/sinapi-cadernos-tecnicos/SINAPI-CT-FUNDACOES-RASAS-(BLOCOS-SAPATAS-VIGAS-BALDRAME).pdf" TargetMode="External"/><Relationship Id="rId6380" Type="http://schemas.openxmlformats.org/officeDocument/2006/relationships/hyperlink" Target="https://www.caixa.gov.br/Downloads/sinapi-cadernos-tecnicos/SINAPI-CT-INSTALACOES-EM-COBRE.pdf" TargetMode="External"/><Relationship Id="rId7431" Type="http://schemas.openxmlformats.org/officeDocument/2006/relationships/hyperlink" Target="https://www.caixa.gov.br/Downloads/sinapi-cadernos-tecnicos/SINAPI-CT-MOBILIARIO-URBANO.pdf" TargetMode="External"/><Relationship Id="rId895" Type="http://schemas.openxmlformats.org/officeDocument/2006/relationships/hyperlink" Target="https://www.caixa.gov.br/Downloads/sinapi-cadernos-tecnicos/SINAPI-CT-ATERROS-BASES-SUB-BASES-E-IMPRIMACOES.pdf" TargetMode="External"/><Relationship Id="rId2576" Type="http://schemas.openxmlformats.org/officeDocument/2006/relationships/hyperlink" Target="https://www.caixa.gov.br/Downloads/sinapi-cadernos-tecnicos/SINAPI-CT-DEPRECIACAO-JUROS-IMPOSTOS-E-SEGUROS-MANUTENCAO-E-MATERIAIS-NA-OPERACAO-DOS-EQUIPAMENTOS.pdf" TargetMode="External"/><Relationship Id="rId2990" Type="http://schemas.openxmlformats.org/officeDocument/2006/relationships/hyperlink" Target="https://www.caixa.gov.br/Downloads/sinapi-cadernos-tecnicos/SINAPI-CT-EQUIPAMENTOS-DE-PROTECAO-COLETIVA.pdf" TargetMode="External"/><Relationship Id="rId3627" Type="http://schemas.openxmlformats.org/officeDocument/2006/relationships/hyperlink" Target="https://www.caixa.gov.br/Downloads/sinapi-cadernos-tecnicos/SINAPI-CT-ESTRUTURA-E-TRAMA-PARA-COBERTURA.pdf" TargetMode="External"/><Relationship Id="rId6033" Type="http://schemas.openxmlformats.org/officeDocument/2006/relationships/hyperlink" Target="https://www.caixa.gov.br/Downloads/sinapi-cadernos-tecnicos/SINAPI-CT-INSTALACOES-DE-GAS-E-INCENDIO-EM-ACO-E-FERRO-GALVANIZADO.pdf" TargetMode="External"/><Relationship Id="rId9189" Type="http://schemas.openxmlformats.org/officeDocument/2006/relationships/hyperlink" Target="https://www.caixa.gov.br/Downloads/sinapi-cadernos-tecnicos/SINAPI-CT-TRANSPORTE-DE-MATERIAIS-DENTRO-DO-CANTEIRO-DE-OBRAS.pdf" TargetMode="External"/><Relationship Id="rId548" Type="http://schemas.openxmlformats.org/officeDocument/2006/relationships/hyperlink" Target="https://www.caixa.gov.br/Downloads/sinapi-cadernos-tecnicos/SINAPI-CT-ASSENTAMENTO-DE-TUBOS-DE-PVC-E-METALICOS-EM-REDES-DE-AGUA.pdf" TargetMode="External"/><Relationship Id="rId962" Type="http://schemas.openxmlformats.org/officeDocument/2006/relationships/hyperlink" Target="https://www.caixa.gov.br/Downloads/sinapi-cadernos-tecnicos/SINAPI-CT-ATERROS-BASES-SUB-BASES-E-IMPRIMACOES.pdf" TargetMode="External"/><Relationship Id="rId1178" Type="http://schemas.openxmlformats.org/officeDocument/2006/relationships/hyperlink" Target="https://www.caixa.gov.br/Downloads/sinapi-cadernos-tecnicos/SINAPI-CT-CAIXAS-DE-AGUA-PARA-EDIFICACOES.pdf" TargetMode="External"/><Relationship Id="rId1592" Type="http://schemas.openxmlformats.org/officeDocument/2006/relationships/hyperlink" Target="https://www.caixa.gov.br/Downloads/sinapi-cadernos-tecnicos/SINAPI-CT-CUSTOS-HORARIOS-PRODUTIVO-E-IMPRODUTIVO-DOS-EQUIPAMENTOS.pdf" TargetMode="External"/><Relationship Id="rId2229" Type="http://schemas.openxmlformats.org/officeDocument/2006/relationships/hyperlink" Target="https://www.caixa.gov.br/Downloads/sinapi-cadernos-tecnicos/SINAPI-CT-DEPRECIACAO-JUROS-IMPOSTOS-E-SEGUROS-MANUTENCAO-E-MATERIAIS-NA-OPERACAO-DOS-EQUIPAMENTOS.pdf" TargetMode="External"/><Relationship Id="rId2643" Type="http://schemas.openxmlformats.org/officeDocument/2006/relationships/hyperlink" Target="https://www.caixa.gov.br/Downloads/sinapi-cadernos-tecnicos/SINAPI-CT-DEPRECIACAO-JUROS-IMPOSTOS-E-SEGUROS-MANUTENCAO-E-MATERIAIS-NA-OPERACAO-DOS-EQUIPAMENTOS.pdf" TargetMode="External"/><Relationship Id="rId5799" Type="http://schemas.openxmlformats.org/officeDocument/2006/relationships/hyperlink" Target="https://www.caixa.gov.br/Downloads/sinapi-cadernos-tecnicos/SINAPI-CT-INSTALACOES-PREDIAIS-DE-AGUA-QUENTE-EM-CPVC.pdf" TargetMode="External"/><Relationship Id="rId6100" Type="http://schemas.openxmlformats.org/officeDocument/2006/relationships/hyperlink" Target="https://www.caixa.gov.br/Downloads/sinapi-cadernos-tecnicos/SINAPI-CT-INSTALACOES-DE-GAS-E-INCENDIO-EM-ACO-E-FERRO-GALVANIZADO.pdf" TargetMode="External"/><Relationship Id="rId9256" Type="http://schemas.openxmlformats.org/officeDocument/2006/relationships/hyperlink" Target="https://www.caixa.gov.br/Downloads/sinapi-cadernos-tecnicos/SINAPI-CT-TRANSPORTE-CARGA-E-DESCARGA-DE-MATERIAIS.pdf" TargetMode="External"/><Relationship Id="rId9670" Type="http://schemas.openxmlformats.org/officeDocument/2006/relationships/hyperlink" Target="https://www.caixa.gov.br/Downloads/sinapi-cadernos-tecnicos/SINAPI-CT-VALVULAS-PARA-REDES-DE-SANEAMENTO.pdf" TargetMode="External"/><Relationship Id="rId615" Type="http://schemas.openxmlformats.org/officeDocument/2006/relationships/hyperlink" Target="https://www.caixa.gov.br/Downloads/sinapi-cadernos-tecnicos/SINAPI-CT-ASSENTAMENTO-DE-TUBOS-DE-PVC-E-METALICOS-EM-REDES-DE-AGUA.pdf" TargetMode="External"/><Relationship Id="rId1245" Type="http://schemas.openxmlformats.org/officeDocument/2006/relationships/hyperlink" Target="https://www.caixa.gov.br/Downloads/sinapi-cadernos-tecnicos/SINAPI-CT-CERCAS-PROTETORES-E-ALAMBRADOS.pdf" TargetMode="External"/><Relationship Id="rId8272" Type="http://schemas.openxmlformats.org/officeDocument/2006/relationships/hyperlink" Target="https://www.caixa.gov.br/Downloads/sinapi-cadernos-tecnicos/SINAPI-CT-POCOS-DE-VISITA-E-CAIXAS-PARA-BOCAS-DE-LOBO.pdf" TargetMode="External"/><Relationship Id="rId9323" Type="http://schemas.openxmlformats.org/officeDocument/2006/relationships/hyperlink" Target="https://www.caixa.gov.br/Downloads/sinapi-cadernos-tecnicos/SINAPI-CT-TRANSPORTE-CARGA-E-DESCARGA-DE-MATERIAIS.pdf" TargetMode="External"/><Relationship Id="rId1312" Type="http://schemas.openxmlformats.org/officeDocument/2006/relationships/hyperlink" Target="https://www.caixa.gov.br/Downloads/sinapi-cadernos-tecnicos/SINAPI-CT-CONCRETO-PROJETADO.pdf" TargetMode="External"/><Relationship Id="rId2710" Type="http://schemas.openxmlformats.org/officeDocument/2006/relationships/hyperlink" Target="https://www.caixa.gov.br/Downloads/sinapi-cadernos-tecnicos/SINAPI-CT-DEPRECIACAO-JUROS-IMPOSTOS-E-SEGUROS-MANUTENCAO-E-MATERIAIS-NA-OPERACAO-DOS-EQUIPAMENTOS.pdf" TargetMode="External"/><Relationship Id="rId4468" Type="http://schemas.openxmlformats.org/officeDocument/2006/relationships/hyperlink" Target="https://www.caixa.gov.br/Downloads/sinapi-cadernos-tecnicos/SINAPI-CT-INSTALACOES-ELETRICAS-ELETRODUTOS-EMBUTIDOS-CABOS-CAIXAS-TOMADAS-E-INTERRUPTORES.pdf" TargetMode="External"/><Relationship Id="rId5866" Type="http://schemas.openxmlformats.org/officeDocument/2006/relationships/hyperlink" Target="https://www.caixa.gov.br/Downloads/sinapi-cadernos-tecnicos/SINAPI-CT-INSTALACOES-PREDIAIS-DE-AGUAS-PLUVIAIS-TUBOS-CONEXOES-CAIXAS-E-RALOS.pdf" TargetMode="External"/><Relationship Id="rId6917" Type="http://schemas.openxmlformats.org/officeDocument/2006/relationships/hyperlink" Target="https://www.caixa.gov.br/Downloads/sinapi-metodologia/Livro_SINAPI_Calculos_Parametros.pdf" TargetMode="External"/><Relationship Id="rId4882" Type="http://schemas.openxmlformats.org/officeDocument/2006/relationships/hyperlink" Target="https://www.caixa.gov.br/Downloads/sinapi-cadernos-tecnicos/SINAPI-CT-INSTALACOES-HIDRAULICAS-RESERVACAO-E-BOMBAS-DE-RECALQUE.pdf" TargetMode="External"/><Relationship Id="rId5519" Type="http://schemas.openxmlformats.org/officeDocument/2006/relationships/hyperlink" Target="https://www.caixa.gov.br/Downloads/sinapi-cadernos-tecnicos/SINAPI-CT-INSTALACOES-PREDIAIS-DE-AGUA-FRIA-EM-PVC.pdf" TargetMode="External"/><Relationship Id="rId5933" Type="http://schemas.openxmlformats.org/officeDocument/2006/relationships/hyperlink" Target="https://www.caixa.gov.br/Downloads/sinapi-cadernos-tecnicos/SINAPI-CT-INSTALACOES-DE-DIVISORIAS-DIVERSAS.pdf" TargetMode="External"/><Relationship Id="rId2086" Type="http://schemas.openxmlformats.org/officeDocument/2006/relationships/hyperlink" Target="https://www.caixa.gov.br/Downloads/sinapi-cadernos-tecnicos/SINAPI-CT-DEPRECIACAO-JUROS-IMPOSTOS-E-SEGUROS-MANUTENCAO-E-MATERIAIS-NA-OPERACAO-DOS-EQUIPAMENTOS.pdf" TargetMode="External"/><Relationship Id="rId3484" Type="http://schemas.openxmlformats.org/officeDocument/2006/relationships/hyperlink" Target="https://www.caixa.gov.br/Downloads/sinapi-cadernos-tecnicos/SINAPI-CT-ESQUADRIAS-PORTAS.pdf" TargetMode="External"/><Relationship Id="rId4535" Type="http://schemas.openxmlformats.org/officeDocument/2006/relationships/hyperlink" Target="https://www.caixa.gov.br/Downloads/sinapi-cadernos-tecnicos/SINAPI-CT-INSTALACOES-ELETRICAS-ELETRODUTOS-EMBUTIDOS-CABOS-CAIXAS-TOMADAS-E-INTERRUPTORES.pdf" TargetMode="External"/><Relationship Id="rId3137" Type="http://schemas.openxmlformats.org/officeDocument/2006/relationships/hyperlink" Target="https://www.caixa.gov.br/Downloads/sinapi-cadernos-tecnicos/SINAPI-CT-ESCADAS.pdf" TargetMode="External"/><Relationship Id="rId3551" Type="http://schemas.openxmlformats.org/officeDocument/2006/relationships/hyperlink" Target="https://www.caixa.gov.br/Downloads/sinapi-cadernos-tecnicos/SINAPI-CT-ESQUADRIAS-PORTAS.pdf" TargetMode="External"/><Relationship Id="rId4602" Type="http://schemas.openxmlformats.org/officeDocument/2006/relationships/hyperlink" Target="https://www.caixa.gov.br/Downloads/sinapi-cadernos-tecnicos/SINAPI-CT-INSTALACOES-ELETRICAS-ELETRODUTOS-CONEXOES-E-CONDULETES-APARENTES.pdf" TargetMode="External"/><Relationship Id="rId7758" Type="http://schemas.openxmlformats.org/officeDocument/2006/relationships/hyperlink" Target="https://www.caixa.gov.br/Downloads/sinapi-cadernos-tecnicos/SINAPI-CT-PERFURACAO-HORIZONTAL-DIRECIONAL-HDD.pdf" TargetMode="External"/><Relationship Id="rId8809" Type="http://schemas.openxmlformats.org/officeDocument/2006/relationships/hyperlink" Target="https://www.caixa.gov.br/Downloads/sinapi-cadernos-tecnicos/SINAPI-CT-SINALIZACAO-HORIZONTAL-VIARIA.pdf" TargetMode="External"/><Relationship Id="rId472" Type="http://schemas.openxmlformats.org/officeDocument/2006/relationships/hyperlink" Target="https://www.caixa.gov.br/Downloads/sinapi-cadernos-tecnicos/SINAPI-CT-ASSENTAMENTO-DE-TUBOS-DE-PVC-E-METALICOS-EM-REDES-DE-AGUA.pdf" TargetMode="External"/><Relationship Id="rId2153" Type="http://schemas.openxmlformats.org/officeDocument/2006/relationships/hyperlink" Target="https://www.caixa.gov.br/Downloads/sinapi-cadernos-tecnicos/SINAPI-CT-DEPRECIACAO-JUROS-IMPOSTOS-E-SEGUROS-MANUTENCAO-E-MATERIAIS-NA-OPERACAO-DOS-EQUIPAMENTOS.pdf" TargetMode="External"/><Relationship Id="rId3204" Type="http://schemas.openxmlformats.org/officeDocument/2006/relationships/hyperlink" Target="https://www.caixa.gov.br/Downloads/sinapi-cadernos-tecnicos/SINAPI-CT-ESCAVACAO-VERTICAL-A-CEU-ABERTO.pdf" TargetMode="External"/><Relationship Id="rId6774" Type="http://schemas.openxmlformats.org/officeDocument/2006/relationships/hyperlink" Target="https://www.caixa.gov.br/Downloads/sinapi-metodologia/Livro_SINAPI_Calculos_Parametros.pdf" TargetMode="External"/><Relationship Id="rId7825" Type="http://schemas.openxmlformats.org/officeDocument/2006/relationships/hyperlink" Target="https://www.caixa.gov.br/Downloads/sinapi-cadernos-tecnicos/SINAPI-CT-PINTURA-EXTERNA.pdf" TargetMode="External"/><Relationship Id="rId9180" Type="http://schemas.openxmlformats.org/officeDocument/2006/relationships/hyperlink" Target="https://www.caixa.gov.br/Downloads/sinapi-cadernos-tecnicos/SINAPI-CT-TRANSPORTE-DE-MATERIAIS-DENTRO-DO-CANTEIRO-DE-OBRAS.pdf" TargetMode="External"/><Relationship Id="rId125" Type="http://schemas.openxmlformats.org/officeDocument/2006/relationships/hyperlink" Target="https://www.caixa.gov.br/Downloads/sinapi-cadernos-tecnicos/SINAPI-CT-ARGAMASSAS.pdf" TargetMode="External"/><Relationship Id="rId2220" Type="http://schemas.openxmlformats.org/officeDocument/2006/relationships/hyperlink" Target="https://www.caixa.gov.br/Downloads/sinapi-cadernos-tecnicos/SINAPI-CT-DEPRECIACAO-JUROS-IMPOSTOS-E-SEGUROS-MANUTENCAO-E-MATERIAIS-NA-OPERACAO-DOS-EQUIPAMENTOS.pdf" TargetMode="External"/><Relationship Id="rId5376" Type="http://schemas.openxmlformats.org/officeDocument/2006/relationships/hyperlink" Target="https://www.caixa.gov.br/Downloads/sinapi-cadernos-tecnicos/SINAPI-CT-INSTALACOES-PREDIAIS-DE-ESGOTO-TUBOS-E-CONEXOES.pdf" TargetMode="External"/><Relationship Id="rId5790" Type="http://schemas.openxmlformats.org/officeDocument/2006/relationships/hyperlink" Target="https://www.caixa.gov.br/Downloads/sinapi-cadernos-tecnicos/SINAPI-CT-INSTALACOES-PREDIAIS-DE-AGUA-QUENTE-EM-CPVC.pdf" TargetMode="External"/><Relationship Id="rId6427" Type="http://schemas.openxmlformats.org/officeDocument/2006/relationships/hyperlink" Target="https://www.caixa.gov.br/Downloads/sinapi-cadernos-tecnicos/SINAPI-CT-INSTALACOES-EM-COBRE.pdf" TargetMode="External"/><Relationship Id="rId4392" Type="http://schemas.openxmlformats.org/officeDocument/2006/relationships/hyperlink" Target="https://www.caixa.gov.br/Downloads/sinapi-cadernos-tecnicos/SINAPI-CT-INSTALACOES-ELETRICAS-ELETRODUTOS-EMBUTIDOS-CABOS-CAIXAS-TOMADAS-E-INTERRUPTORES.pdf" TargetMode="External"/><Relationship Id="rId5029" Type="http://schemas.openxmlformats.org/officeDocument/2006/relationships/hyperlink" Target="https://www.caixa.gov.br/Downloads/sinapi-cadernos-tecnicos/SINAPI-CT-INSTALACOES-HIDRAULICAS-RESERVACAO-E-BOMBAS-DE-RECALQUE.pdf" TargetMode="External"/><Relationship Id="rId5443" Type="http://schemas.openxmlformats.org/officeDocument/2006/relationships/hyperlink" Target="https://www.caixa.gov.br/Downloads/sinapi-cadernos-tecnicos/SINAPI-CT-INSTALACOES-PREDIAIS-DE-ESGOTO-TUBOS-E-CONEXOES.pdf" TargetMode="External"/><Relationship Id="rId6841" Type="http://schemas.openxmlformats.org/officeDocument/2006/relationships/hyperlink" Target="https://www.caixa.gov.br/Downloads/sinapi-metodologia/Livro_SINAPI_Calculos_Parametros.pdf" TargetMode="External"/><Relationship Id="rId8599" Type="http://schemas.openxmlformats.org/officeDocument/2006/relationships/hyperlink" Target="https://www.caixa.gov.br/Downloads/sinapi-cadernos-tecnicos/SINAPI-CT-REDES-DE-LOGICA-TELEFONIA-E-IMAGEM.pdf" TargetMode="External"/><Relationship Id="rId1986" Type="http://schemas.openxmlformats.org/officeDocument/2006/relationships/hyperlink" Target="https://www.caixa.gov.br/Downloads/sinapi-cadernos-tecnicos/SINAPI-CT-DEPRECIACAO-JUROS-IMPOSTOS-E-SEGUROS-MANUTENCAO-E-MATERIAIS-NA-OPERACAO-DOS-EQUIPAMENTOS.pdf" TargetMode="External"/><Relationship Id="rId4045" Type="http://schemas.openxmlformats.org/officeDocument/2006/relationships/hyperlink" Target="https://www.caixa.gov.br/Downloads/sinapi-cadernos-tecnicos/SINAPI-CT-FORMAS-PARA-ESTRUTURAS-DE-CONCRETO-ARMADO.pdf" TargetMode="External"/><Relationship Id="rId1639" Type="http://schemas.openxmlformats.org/officeDocument/2006/relationships/hyperlink" Target="https://www.caixa.gov.br/Downloads/sinapi-cadernos-tecnicos/SINAPI-CT-CUSTOS-HORARIOS-PRODUTIVO-E-IMPRODUTIVO-DOS-EQUIPAMENTOS.pdf" TargetMode="External"/><Relationship Id="rId3061" Type="http://schemas.openxmlformats.org/officeDocument/2006/relationships/hyperlink" Target="https://www.caixa.gov.br/Downloads/sinapi-cadernos-tecnicos/SINAPI-CT-ESCADAS.pdf" TargetMode="External"/><Relationship Id="rId5510" Type="http://schemas.openxmlformats.org/officeDocument/2006/relationships/hyperlink" Target="https://www.caixa.gov.br/Downloads/sinapi-cadernos-tecnicos/SINAPI-CT-INSTALACOES-PREDIAIS-DE-AGUA-FRIA-EM-PVC.pdf" TargetMode="External"/><Relationship Id="rId8666" Type="http://schemas.openxmlformats.org/officeDocument/2006/relationships/hyperlink" Target="https://www.caixa.gov.br/Downloads/sinapi-cadernos-tecnicos/SINAPI-CT-REDES-DE-AGUA-E-ESGOTO-EM-PEAD-LISO-(TUBOS-E-CONEXOES).pdf" TargetMode="External"/><Relationship Id="rId9717" Type="http://schemas.openxmlformats.org/officeDocument/2006/relationships/hyperlink" Target="https://www.caixa.gov.br/Downloads/sinapi-cadernos-tecnicos/SINAPI-CT-VALVULAS-PARA-REDES-DE-SANEAMENTO.pdf" TargetMode="External"/><Relationship Id="rId1706" Type="http://schemas.openxmlformats.org/officeDocument/2006/relationships/hyperlink" Target="https://www.caixa.gov.br/Downloads/sinapi-cadernos-tecnicos/SINAPI-CT-CUSTOS-HORARIOS-PRODUTIVO-E-IMPRODUTIVO-DOS-EQUIPAMENTOS.pdf" TargetMode="External"/><Relationship Id="rId4112" Type="http://schemas.openxmlformats.org/officeDocument/2006/relationships/hyperlink" Target="https://www.caixa.gov.br/Downloads/sinapi-cadernos-tecnicos/SINAPI-CT-FORMAS-PARA-ESTRUTURAS-DE-CONCRETO-ARMADO.pdf" TargetMode="External"/><Relationship Id="rId7268" Type="http://schemas.openxmlformats.org/officeDocument/2006/relationships/hyperlink" Target="https://www.caixa.gov.br/Downloads/sinapi-cadernos-tecnicos/SINAPI-CT-LUMINARIAS-EXTERNAS.pdf" TargetMode="External"/><Relationship Id="rId7682" Type="http://schemas.openxmlformats.org/officeDocument/2006/relationships/hyperlink" Target="https://www.caixa.gov.br/Downloads/sinapi-cadernos-tecnicos/SINAPI-CT-PAVIMENTO-INTERTRAVADO.pdf" TargetMode="External"/><Relationship Id="rId8319" Type="http://schemas.openxmlformats.org/officeDocument/2006/relationships/hyperlink" Target="https://www.caixa.gov.br/Downloads/sinapi-cadernos-tecnicos/SINAPI-CT-PRODUCAO-DE-CONCRETOS-E-ARGAMASSAS-UTILIZANDO-AGREGADO-RECICLADO.pdf" TargetMode="External"/><Relationship Id="rId8733" Type="http://schemas.openxmlformats.org/officeDocument/2006/relationships/hyperlink" Target="https://www.caixa.gov.br/Downloads/sinapi-cadernos-tecnicos/SINAPI-CT-REDES-DE-AGUA-E-ESGOTO-EM-PEAD-LISO-(TUBOS-E-CONEXOES).pdf" TargetMode="External"/><Relationship Id="rId3878" Type="http://schemas.openxmlformats.org/officeDocument/2006/relationships/hyperlink" Target="https://www.caixa.gov.br/Downloads/sinapi-cadernos-tecnicos/SINAPI-CT-EXECUCAO-DE-TIRANTES.pdf" TargetMode="External"/><Relationship Id="rId4929" Type="http://schemas.openxmlformats.org/officeDocument/2006/relationships/hyperlink" Target="https://www.caixa.gov.br/Downloads/sinapi-cadernos-tecnicos/SINAPI-CT-INSTALACOES-HIDRAULICAS-RESERVACAO-E-BOMBAS-DE-RECALQUE.pdf" TargetMode="External"/><Relationship Id="rId6284" Type="http://schemas.openxmlformats.org/officeDocument/2006/relationships/hyperlink" Target="https://www.caixa.gov.br/Downloads/sinapi-cadernos-tecnicos/SINAPI-CT-INSTALACOES-DE-GAS-EM-PEX-MULTICAMADAS.pdf" TargetMode="External"/><Relationship Id="rId7335" Type="http://schemas.openxmlformats.org/officeDocument/2006/relationships/hyperlink" Target="https://www.caixa.gov.br/Downloads/sinapi-cadernos-tecnicos/SINAPI-CT-MASSA-UNICA-EXTERNA.pdf" TargetMode="External"/><Relationship Id="rId8800" Type="http://schemas.openxmlformats.org/officeDocument/2006/relationships/hyperlink" Target="https://www.caixa.gov.br/Downloads/sinapi-cadernos-tecnicos/SINAPI-CT-REVESTIMENTOS-CERAMICOS-INTERNOS.pdf" TargetMode="External"/><Relationship Id="rId799" Type="http://schemas.openxmlformats.org/officeDocument/2006/relationships/hyperlink" Target="https://www.caixa.gov.br/Downloads/sinapi-cadernos-tecnicos/SINAPI-CT-ATERROS-BASES-SUB-BASES-E-IMPRIMACOES.pdf" TargetMode="External"/><Relationship Id="rId2894" Type="http://schemas.openxmlformats.org/officeDocument/2006/relationships/hyperlink" Target="https://www.caixa.gov.br/Downloads/sinapi-cadernos-tecnicos/SINAPI-CT-ELETROCALHAS.pdf" TargetMode="External"/><Relationship Id="rId6351" Type="http://schemas.openxmlformats.org/officeDocument/2006/relationships/hyperlink" Target="https://www.caixa.gov.br/Downloads/sinapi-cadernos-tecnicos/SINAPI-CT-INSTALACOES-DE-AR-CONDICIONADO.pdf" TargetMode="External"/><Relationship Id="rId7402" Type="http://schemas.openxmlformats.org/officeDocument/2006/relationships/hyperlink" Target="https://www.caixa.gov.br/Downloads/sinapi-cadernos-tecnicos/SINAPI-CT-MASSA-UNICA-INTERNA.pdf" TargetMode="External"/><Relationship Id="rId866" Type="http://schemas.openxmlformats.org/officeDocument/2006/relationships/hyperlink" Target="https://www.caixa.gov.br/Downloads/sinapi-cadernos-tecnicos/SINAPI-CT-ATERROS-BASES-SUB-BASES-E-IMPRIMACOES.pdf" TargetMode="External"/><Relationship Id="rId1496" Type="http://schemas.openxmlformats.org/officeDocument/2006/relationships/hyperlink" Target="https://www.caixa.gov.br/Downloads/sinapi-cadernos-tecnicos/SINAPI-CT-CUSTOS-HORARIOS-PRODUTIVO-E-IMPRODUTIVO-DOS-EQUIPAMENTOS.pdf" TargetMode="External"/><Relationship Id="rId2547" Type="http://schemas.openxmlformats.org/officeDocument/2006/relationships/hyperlink" Target="https://www.caixa.gov.br/Downloads/sinapi-cadernos-tecnicos/SINAPI-CT-DEPRECIACAO-JUROS-IMPOSTOS-E-SEGUROS-MANUTENCAO-E-MATERIAIS-NA-OPERACAO-DOS-EQUIPAMENTOS.pdf" TargetMode="External"/><Relationship Id="rId3945" Type="http://schemas.openxmlformats.org/officeDocument/2006/relationships/hyperlink" Target="https://www.caixa.gov.br/Downloads/sinapi-cadernos-tecnicos/SINAPI-CT-FOSSAS-E-SUMIDOUROS.pdf" TargetMode="External"/><Relationship Id="rId6004" Type="http://schemas.openxmlformats.org/officeDocument/2006/relationships/hyperlink" Target="https://www.caixa.gov.br/Downloads/sinapi-cadernos-tecnicos/SINAPI-CT-INSTALACOES-DE-GAS-E-INCENDIO-EM-ACO-E-FERRO-GALVANIZADO.pdf" TargetMode="External"/><Relationship Id="rId9574" Type="http://schemas.openxmlformats.org/officeDocument/2006/relationships/hyperlink" Target="https://www.caixa.gov.br/Downloads/sinapi-cadernos-tecnicos/SINAPI-CT-VALVULAS-E-REGISTROS-PARA-SISTEMAS-PREDIAIS.pdf" TargetMode="External"/><Relationship Id="rId519" Type="http://schemas.openxmlformats.org/officeDocument/2006/relationships/hyperlink" Target="https://www.caixa.gov.br/Downloads/sinapi-cadernos-tecnicos/SINAPI-CT-ASSENTAMENTO-DE-TUBOS-DE-PVC-E-METALICOS-EM-REDES-DE-AGUA.pdf" TargetMode="External"/><Relationship Id="rId1149" Type="http://schemas.openxmlformats.org/officeDocument/2006/relationships/hyperlink" Target="https://www.caixa.gov.br/Downloads/sinapi-cadernos-tecnicos/SINAPI-CT-CAIXAS-ENTERRADAS.pdf" TargetMode="External"/><Relationship Id="rId2961" Type="http://schemas.openxmlformats.org/officeDocument/2006/relationships/hyperlink" Target="https://www.caixa.gov.br/Downloads/sinapi-cadernos-tecnicos/SINAPI-CT-ENERGIA-SOLAR-PARA-EDIFICACOES.pdf" TargetMode="External"/><Relationship Id="rId5020" Type="http://schemas.openxmlformats.org/officeDocument/2006/relationships/hyperlink" Target="https://www.caixa.gov.br/Downloads/sinapi-cadernos-tecnicos/SINAPI-CT-INSTALACOES-HIDRAULICAS-RESERVACAO-E-BOMBAS-DE-RECALQUE.pdf" TargetMode="External"/><Relationship Id="rId8176" Type="http://schemas.openxmlformats.org/officeDocument/2006/relationships/hyperlink" Target="https://www.caixa.gov.br/Downloads/sinapi-cadernos-tecnicos/SINAPI-CT-POCOS-DE-VISITA-E-CAIXAS-PARA-BOCAS-DE-LOBO.pdf" TargetMode="External"/><Relationship Id="rId9227" Type="http://schemas.openxmlformats.org/officeDocument/2006/relationships/hyperlink" Target="https://www.caixa.gov.br/Downloads/sinapi-cadernos-tecnicos/SINAPI-CT-TRANSPORTE-DE-MATERIAIS-DENTRO-DO-CANTEIRO-DE-OBRAS.pdf" TargetMode="External"/><Relationship Id="rId933" Type="http://schemas.openxmlformats.org/officeDocument/2006/relationships/hyperlink" Target="https://www.caixa.gov.br/Downloads/sinapi-cadernos-tecnicos/SINAPI-CT-ATERROS-BASES-SUB-BASES-E-IMPRIMACOES.pdf" TargetMode="External"/><Relationship Id="rId1563" Type="http://schemas.openxmlformats.org/officeDocument/2006/relationships/hyperlink" Target="https://www.caixa.gov.br/Downloads/sinapi-cadernos-tecnicos/SINAPI-CT-CUSTOS-HORARIOS-PRODUTIVO-E-IMPRODUTIVO-DOS-EQUIPAMENTOS.pdf" TargetMode="External"/><Relationship Id="rId2614" Type="http://schemas.openxmlformats.org/officeDocument/2006/relationships/hyperlink" Target="https://www.caixa.gov.br/Downloads/sinapi-cadernos-tecnicos/SINAPI-CT-DEPRECIACAO-JUROS-IMPOSTOS-E-SEGUROS-MANUTENCAO-E-MATERIAIS-NA-OPERACAO-DOS-EQUIPAMENTOS.pdf" TargetMode="External"/><Relationship Id="rId7192" Type="http://schemas.openxmlformats.org/officeDocument/2006/relationships/hyperlink" Target="https://www.caixa.gov.br/Downloads/sinapi-cadernos-tecnicos/SINAPI-CT-LOUCAS-E-METAIS.pdf" TargetMode="External"/><Relationship Id="rId8590" Type="http://schemas.openxmlformats.org/officeDocument/2006/relationships/hyperlink" Target="https://www.caixa.gov.br/Downloads/sinapi-cadernos-tecnicos/SINAPI-CT-REDES-DE-LOGICA-TELEFONIA-E-IMAGEM.pdf" TargetMode="External"/><Relationship Id="rId9641" Type="http://schemas.openxmlformats.org/officeDocument/2006/relationships/hyperlink" Target="https://www.caixa.gov.br/Downloads/sinapi-cadernos-tecnicos/SINAPI-CT-VALVULAS-E-REGISTROS-PARA-SISTEMAS-PREDIAIS.pdf" TargetMode="External"/><Relationship Id="rId1216" Type="http://schemas.openxmlformats.org/officeDocument/2006/relationships/hyperlink" Target="https://www.caixa.gov.br/Downloads/sinapi-cadernos-tecnicos/SINAPI-CT-CANALETAS-GRELHAS-E-CAIXAS-COM-GRELHA-PARA-DRENAGEM.pdf" TargetMode="External"/><Relationship Id="rId1630" Type="http://schemas.openxmlformats.org/officeDocument/2006/relationships/hyperlink" Target="https://www.caixa.gov.br/Downloads/sinapi-cadernos-tecnicos/SINAPI-CT-CUSTOS-HORARIOS-PRODUTIVO-E-IMPRODUTIVO-DOS-EQUIPAMENTOS.pdf" TargetMode="External"/><Relationship Id="rId4786" Type="http://schemas.openxmlformats.org/officeDocument/2006/relationships/hyperlink" Target="https://www.caixa.gov.br/Downloads/sinapi-cadernos-tecnicos/SINAPI-CT-INSTALACOES-ELETRICAS-REDE-DE-DISTRIBUICAO.pdf" TargetMode="External"/><Relationship Id="rId5837" Type="http://schemas.openxmlformats.org/officeDocument/2006/relationships/hyperlink" Target="https://www.caixa.gov.br/Downloads/sinapi-cadernos-tecnicos/SINAPI-CT-INSTALACOES-PREDIAIS-DE-AGUAS-PLUVIAIS-TUBOS-CONEXOES-CAIXAS-E-RALOS.pdf" TargetMode="External"/><Relationship Id="rId8243" Type="http://schemas.openxmlformats.org/officeDocument/2006/relationships/hyperlink" Target="https://www.caixa.gov.br/Downloads/sinapi-cadernos-tecnicos/SINAPI-CT-POCOS-DE-VISITA-E-CAIXAS-PARA-BOCAS-DE-LOBO.pdf" TargetMode="External"/><Relationship Id="rId3388" Type="http://schemas.openxmlformats.org/officeDocument/2006/relationships/hyperlink" Target="https://www.caixa.gov.br/Downloads/sinapi-cadernos-tecnicos/SINAPI-CT-ESCORAMENTO-E-PREPARO-DE-FUNDO-DE-VALAS.pdf" TargetMode="External"/><Relationship Id="rId4439" Type="http://schemas.openxmlformats.org/officeDocument/2006/relationships/hyperlink" Target="https://www.caixa.gov.br/Downloads/sinapi-cadernos-tecnicos/SINAPI-CT-INSTALACOES-ELETRICAS-ELETRODUTOS-EMBUTIDOS-CABOS-CAIXAS-TOMADAS-E-INTERRUPTORES.pdf" TargetMode="External"/><Relationship Id="rId4853" Type="http://schemas.openxmlformats.org/officeDocument/2006/relationships/hyperlink" Target="https://www.caixa.gov.br/Downloads/sinapi-cadernos-tecnicos/SINAPI-CT-INSTALACOES-HIDRAULICAS-RESERVACAO-E-BOMBAS-DE-RECALQUE.pdf" TargetMode="External"/><Relationship Id="rId5904" Type="http://schemas.openxmlformats.org/officeDocument/2006/relationships/hyperlink" Target="https://www.caixa.gov.br/Downloads/sinapi-cadernos-tecnicos/SINAPI-CT-INSTALACOES-PREDIAIS-DE-AGUAS-PLUVIAIS-TUBOS-CONEXOES-CAIXAS-E-RALOS.pdf" TargetMode="External"/><Relationship Id="rId8310" Type="http://schemas.openxmlformats.org/officeDocument/2006/relationships/hyperlink" Target="https://www.caixa.gov.br/Downloads/sinapi-cadernos-tecnicos/SINAPI-CT-PRODUCAO-DE-CONCRETO.pdf" TargetMode="External"/><Relationship Id="rId3455" Type="http://schemas.openxmlformats.org/officeDocument/2006/relationships/hyperlink" Target="https://www.caixa.gov.br/Downloads/sinapi-cadernos-tecnicos/SINAPI-CT-ESQUADRIAS-PORTAS.pdf" TargetMode="External"/><Relationship Id="rId4506" Type="http://schemas.openxmlformats.org/officeDocument/2006/relationships/hyperlink" Target="https://www.caixa.gov.br/Downloads/sinapi-cadernos-tecnicos/SINAPI-CT-INSTALACOES-ELETRICAS-ELETRODUTOS-EMBUTIDOS-CABOS-CAIXAS-TOMADAS-E-INTERRUPTORES.pdf" TargetMode="External"/><Relationship Id="rId376" Type="http://schemas.openxmlformats.org/officeDocument/2006/relationships/hyperlink" Target="https://www.caixa.gov.br/Downloads/sinapi-cadernos-tecnicos/SINAPI-CT-ASSENTAMENTO-DE-TUBOS-DE-ESGOTO-EM-PVC-E-PEAD.pdf" TargetMode="External"/><Relationship Id="rId790" Type="http://schemas.openxmlformats.org/officeDocument/2006/relationships/hyperlink" Target="https://www.caixa.gov.br/Downloads/sinapi-cadernos-tecnicos/SINAPI-CT-ATERROS-BASES-SUB-BASES-E-IMPRIMACOES.pdf" TargetMode="External"/><Relationship Id="rId2057" Type="http://schemas.openxmlformats.org/officeDocument/2006/relationships/hyperlink" Target="https://www.caixa.gov.br/Downloads/sinapi-cadernos-tecnicos/SINAPI-CT-DEPRECIACAO-JUROS-IMPOSTOS-E-SEGUROS-MANUTENCAO-E-MATERIAIS-NA-OPERACAO-DOS-EQUIPAMENTOS.pdf" TargetMode="External"/><Relationship Id="rId2471" Type="http://schemas.openxmlformats.org/officeDocument/2006/relationships/hyperlink" Target="https://www.caixa.gov.br/Downloads/sinapi-cadernos-tecnicos/SINAPI-CT-DEPRECIACAO-JUROS-IMPOSTOS-E-SEGUROS-MANUTENCAO-E-MATERIAIS-NA-OPERACAO-DOS-EQUIPAMENTOS.pdf" TargetMode="External"/><Relationship Id="rId3108" Type="http://schemas.openxmlformats.org/officeDocument/2006/relationships/hyperlink" Target="https://www.caixa.gov.br/Downloads/sinapi-cadernos-tecnicos/SINAPI-CT-ESCADAS.pdf" TargetMode="External"/><Relationship Id="rId3522" Type="http://schemas.openxmlformats.org/officeDocument/2006/relationships/hyperlink" Target="https://www.caixa.gov.br/Downloads/sinapi-cadernos-tecnicos/SINAPI-CT-ESQUADRIAS-PORTAS.pdf" TargetMode="External"/><Relationship Id="rId4920" Type="http://schemas.openxmlformats.org/officeDocument/2006/relationships/hyperlink" Target="https://www.caixa.gov.br/Downloads/sinapi-cadernos-tecnicos/SINAPI-CT-INSTALACOES-HIDRAULICAS-RESERVACAO-E-BOMBAS-DE-RECALQUE.pdf" TargetMode="External"/><Relationship Id="rId6678" Type="http://schemas.openxmlformats.org/officeDocument/2006/relationships/hyperlink" Target="https://www.caixa.gov.br/Downloads/sinapi-cadernos-tecnicos/SINAPI-CT-LASTRO.pdf" TargetMode="External"/><Relationship Id="rId7729" Type="http://schemas.openxmlformats.org/officeDocument/2006/relationships/hyperlink" Target="https://www.caixa.gov.br/Downloads/sinapi-cadernos-tecnicos/SINAPI-CT-PEITORIS-E-CHAPINS.pdf" TargetMode="External"/><Relationship Id="rId9084" Type="http://schemas.openxmlformats.org/officeDocument/2006/relationships/hyperlink" Target="https://www.caixa.gov.br/Downloads/sinapi-cadernos-tecnicos/SINAPI-CT-TRANSPORTE-FLUVIAL-CARGA-E-DESCARGA.pdf" TargetMode="External"/><Relationship Id="rId443" Type="http://schemas.openxmlformats.org/officeDocument/2006/relationships/hyperlink" Target="https://www.caixa.gov.br/Downloads/sinapi-cadernos-tecnicos/SINAPI-CT-ASSENTAMENTO-DE-TUBOS-DE-PVC-E-METALICOS-EM-REDES-DE-AGUA.pdf" TargetMode="External"/><Relationship Id="rId1073" Type="http://schemas.openxmlformats.org/officeDocument/2006/relationships/hyperlink" Target="https://www.caixa.gov.br/Downloads/sinapi-cadernos-tecnicos/SINAPI-CT-BOMBAS-HIDRAULICAS-CENTRIFUGAS-HORIZONTAIS-E-SUBMERSIVEIS.pdf" TargetMode="External"/><Relationship Id="rId2124" Type="http://schemas.openxmlformats.org/officeDocument/2006/relationships/hyperlink" Target="https://www.caixa.gov.br/Downloads/sinapi-cadernos-tecnicos/SINAPI-CT-DEPRECIACAO-JUROS-IMPOSTOS-E-SEGUROS-MANUTENCAO-E-MATERIAIS-NA-OPERACAO-DOS-EQUIPAMENTOS.pdf" TargetMode="External"/><Relationship Id="rId9151" Type="http://schemas.openxmlformats.org/officeDocument/2006/relationships/hyperlink" Target="https://www.caixa.gov.br/Downloads/sinapi-cadernos-tecnicos/SINAPI-CT-TRANSPORTE-DE-MATERIAIS-DENTRO-DO-CANTEIRO-DE-OBRAS.pdf" TargetMode="External"/><Relationship Id="rId1140" Type="http://schemas.openxmlformats.org/officeDocument/2006/relationships/hyperlink" Target="https://www.caixa.gov.br/Downloads/sinapi-cadernos-tecnicos/SINAPI-CT-CAIXAS-ENTERRADAS.pdf" TargetMode="External"/><Relationship Id="rId4296" Type="http://schemas.openxmlformats.org/officeDocument/2006/relationships/hyperlink" Target="https://www.caixa.gov.br/Downloads/sinapi-cadernos-tecnicos/SINAPI-CT-ILUMINACAO-PREDIAL-E-MONITORAMENTO.pdf" TargetMode="External"/><Relationship Id="rId5694" Type="http://schemas.openxmlformats.org/officeDocument/2006/relationships/hyperlink" Target="https://www.caixa.gov.br/Downloads/sinapi-cadernos-tecnicos/SINAPI-CT-INSTALACOES-PREDIAIS-DE-AGUA-QUENTE-EM-CPVC.pdf" TargetMode="External"/><Relationship Id="rId6745" Type="http://schemas.openxmlformats.org/officeDocument/2006/relationships/hyperlink" Target="https://www.caixa.gov.br/Downloads/sinapi-cadernos-tecnicos/SINAPI-CT-LIMPEZA-DE-OBRA.pdf" TargetMode="External"/><Relationship Id="rId510" Type="http://schemas.openxmlformats.org/officeDocument/2006/relationships/hyperlink" Target="https://www.caixa.gov.br/Downloads/sinapi-cadernos-tecnicos/SINAPI-CT-ASSENTAMENTO-DE-TUBOS-DE-PVC-E-METALICOS-EM-REDES-DE-AGUA.pdf" TargetMode="External"/><Relationship Id="rId5347" Type="http://schemas.openxmlformats.org/officeDocument/2006/relationships/hyperlink" Target="https://www.caixa.gov.br/Downloads/sinapi-cadernos-tecnicos/SINAPI-CT-INSTALACOES-HIDRAULICAS-EM-PPR.pdf" TargetMode="External"/><Relationship Id="rId5761" Type="http://schemas.openxmlformats.org/officeDocument/2006/relationships/hyperlink" Target="https://www.caixa.gov.br/Downloads/sinapi-cadernos-tecnicos/SINAPI-CT-INSTALACOES-PREDIAIS-DE-AGUA-QUENTE-EM-CPVC.pdf" TargetMode="External"/><Relationship Id="rId6812" Type="http://schemas.openxmlformats.org/officeDocument/2006/relationships/hyperlink" Target="https://www.caixa.gov.br/Downloads/sinapi-metodologia/Livro_SINAPI_Calculos_Parametros.pdf" TargetMode="External"/><Relationship Id="rId1957" Type="http://schemas.openxmlformats.org/officeDocument/2006/relationships/hyperlink" Target="https://www.caixa.gov.br/Downloads/sinapi-cadernos-tecnicos/SINAPI-CT-DEPRECIACAO-JUROS-IMPOSTOS-E-SEGUROS-MANUTENCAO-E-MATERIAIS-NA-OPERACAO-DOS-EQUIPAMENTOS.pdf" TargetMode="External"/><Relationship Id="rId4363" Type="http://schemas.openxmlformats.org/officeDocument/2006/relationships/hyperlink" Target="https://www.caixa.gov.br/Downloads/sinapi-cadernos-tecnicos/SINAPI-CT-INSTALACOES-ELETRICAS-ELETRODUTOS-EMBUTIDOS-CABOS-CAIXAS-TOMADAS-E-INTERRUPTORES.pdf" TargetMode="External"/><Relationship Id="rId5414" Type="http://schemas.openxmlformats.org/officeDocument/2006/relationships/hyperlink" Target="https://www.caixa.gov.br/Downloads/sinapi-cadernos-tecnicos/SINAPI-CT-INSTALACOES-PREDIAIS-DE-ESGOTO-TUBOS-E-CONEXOES.pdf" TargetMode="External"/><Relationship Id="rId8984" Type="http://schemas.openxmlformats.org/officeDocument/2006/relationships/hyperlink" Target="https://www.caixa.gov.br/Downloads/sinapi-cadernos-tecnicos/SINAPI-CT-TELHAMENTO-PARA-COBERTURA.pdf" TargetMode="External"/><Relationship Id="rId4016" Type="http://schemas.openxmlformats.org/officeDocument/2006/relationships/hyperlink" Target="https://www.caixa.gov.br/Downloads/sinapi-cadernos-tecnicos/SINAPI-CT-FORMAS-CURVAS-PARA-PAREDES-DE-RESERVATORIOS-DE-CONCRETO.pdf" TargetMode="External"/><Relationship Id="rId4430" Type="http://schemas.openxmlformats.org/officeDocument/2006/relationships/hyperlink" Target="https://www.caixa.gov.br/Downloads/sinapi-cadernos-tecnicos/SINAPI-CT-INSTALACOES-ELETRICAS-ELETRODUTOS-EMBUTIDOS-CABOS-CAIXAS-TOMADAS-E-INTERRUPTORES.pdf" TargetMode="External"/><Relationship Id="rId7586" Type="http://schemas.openxmlformats.org/officeDocument/2006/relationships/hyperlink" Target="https://www.caixa.gov.br/Downloads/sinapi-cadernos-tecnicos/SINAPI-CT-PAREDES-EM-DRYWALL.pdf" TargetMode="External"/><Relationship Id="rId8637" Type="http://schemas.openxmlformats.org/officeDocument/2006/relationships/hyperlink" Target="https://www.caixa.gov.br/Downloads/sinapi-cadernos-tecnicos/SINAPI-CT-REDES-DE-LOGICA-TELEFONIA-E-IMAGEM.pdf" TargetMode="External"/><Relationship Id="rId3032" Type="http://schemas.openxmlformats.org/officeDocument/2006/relationships/hyperlink" Target="https://www.caixa.gov.br/Downloads/sinapi-cadernos-tecnicos/SINAPI-CT-EQUIPAMENTOS-DE-PROTECAO-COLETIVA.pdf" TargetMode="External"/><Relationship Id="rId6188" Type="http://schemas.openxmlformats.org/officeDocument/2006/relationships/hyperlink" Target="https://www.caixa.gov.br/Downloads/sinapi-cadernos-tecnicos/SINAPI-CT-INSTALACOES-DE-GAS-E-INCENDIO-EM-ACO-E-FERRO-GALVANIZADO.pdf" TargetMode="External"/><Relationship Id="rId7239" Type="http://schemas.openxmlformats.org/officeDocument/2006/relationships/hyperlink" Target="https://www.caixa.gov.br/Downloads/sinapi-cadernos-tecnicos/SINAPI-CT-LOUCAS-E-METAIS.pdf" TargetMode="External"/><Relationship Id="rId7653" Type="http://schemas.openxmlformats.org/officeDocument/2006/relationships/hyperlink" Target="https://www.caixa.gov.br/Downloads/sinapi-cadernos-tecnicos/SINAPI-CT-PAVIMENTACOES-DIVERSAS-PARALELEPIPEDOS-E-PEDRAS-POLIEDRICAS.pdf" TargetMode="External"/><Relationship Id="rId6255" Type="http://schemas.openxmlformats.org/officeDocument/2006/relationships/hyperlink" Target="https://www.caixa.gov.br/Downloads/sinapi-cadernos-tecnicos/SINAPI-CT-INSTALACOES-DE-GAS-E-INCENDIO-EM-ACO-E-FERRO-GALVANIZADO.pdf" TargetMode="External"/><Relationship Id="rId7306" Type="http://schemas.openxmlformats.org/officeDocument/2006/relationships/hyperlink" Target="https://www.caixa.gov.br/Downloads/sinapi-cadernos-tecnicos/SINAPI-CT-MASSA-UNICA-EXTERNA.pdf" TargetMode="External"/><Relationship Id="rId8704" Type="http://schemas.openxmlformats.org/officeDocument/2006/relationships/hyperlink" Target="https://www.caixa.gov.br/Downloads/sinapi-cadernos-tecnicos/SINAPI-CT-REDES-DE-AGUA-E-ESGOTO-EM-PEAD-LISO-(TUBOS-E-CONEXOES).pdf" TargetMode="External"/><Relationship Id="rId2798" Type="http://schemas.openxmlformats.org/officeDocument/2006/relationships/hyperlink" Target="https://www.caixa.gov.br/Downloads/sinapi-cadernos-tecnicos/SINAPI-CT-DRENOS.pdf" TargetMode="External"/><Relationship Id="rId3849" Type="http://schemas.openxmlformats.org/officeDocument/2006/relationships/hyperlink" Target="https://www.caixa.gov.br/Downloads/sinapi-cadernos-tecnicos/SINAPI-CT-EXECUCAO-DE-TIRANTES.pdf" TargetMode="External"/><Relationship Id="rId5271" Type="http://schemas.openxmlformats.org/officeDocument/2006/relationships/hyperlink" Target="https://www.caixa.gov.br/Downloads/sinapi-cadernos-tecnicos/SINAPI-CT-INSTALACOES-HIDRAULICAS-EM-PPR.pdf" TargetMode="External"/><Relationship Id="rId7720" Type="http://schemas.openxmlformats.org/officeDocument/2006/relationships/hyperlink" Target="https://www.caixa.gov.br/Downloads/sinapi-cadernos-tecnicos/SINAPI-CT-PAVIMENTO-RIGIDO-DE-CONCRETO.pdf" TargetMode="External"/><Relationship Id="rId2865" Type="http://schemas.openxmlformats.org/officeDocument/2006/relationships/hyperlink" Target="https://www.caixa.gov.br/Downloads/sinapi-cadernos-tecnicos/SINAPI-CT-ELETROCALHAS.pdf" TargetMode="External"/><Relationship Id="rId3916" Type="http://schemas.openxmlformats.org/officeDocument/2006/relationships/hyperlink" Target="https://www.caixa.gov.br/Downloads/sinapi-cadernos-tecnicos/SINAPI-CT-FORROS.pdf" TargetMode="External"/><Relationship Id="rId6322" Type="http://schemas.openxmlformats.org/officeDocument/2006/relationships/hyperlink" Target="https://www.caixa.gov.br/Downloads/sinapi-cadernos-tecnicos/SINAPI-CT-INSTALACOES-DE-AR-CONDICIONADO.pdf" TargetMode="External"/><Relationship Id="rId9478" Type="http://schemas.openxmlformats.org/officeDocument/2006/relationships/hyperlink" Target="https://www.caixa.gov.br/Downloads/sinapi-cadernos-tecnicos/SINAPI-CT-USINAGENS.pdf" TargetMode="External"/><Relationship Id="rId837" Type="http://schemas.openxmlformats.org/officeDocument/2006/relationships/hyperlink" Target="https://www.caixa.gov.br/Downloads/sinapi-cadernos-tecnicos/SINAPI-CT-ATERROS-BASES-SUB-BASES-E-IMPRIMACOES.pdf" TargetMode="External"/><Relationship Id="rId1467" Type="http://schemas.openxmlformats.org/officeDocument/2006/relationships/hyperlink" Target="https://www.caixa.gov.br/Downloads/sinapi-cadernos-tecnicos/SINAPI-CT-CUSTOS-HORARIOS-PRODUTIVO-E-IMPRODUTIVO-DOS-EQUIPAMENTOS.pdf" TargetMode="External"/><Relationship Id="rId1881" Type="http://schemas.openxmlformats.org/officeDocument/2006/relationships/hyperlink" Target="https://www.caixa.gov.br/Downloads/sinapi-cadernos-tecnicos/SINAPI-CT-DEMOLICOES-E-REMOCOES.pdf" TargetMode="External"/><Relationship Id="rId2518" Type="http://schemas.openxmlformats.org/officeDocument/2006/relationships/hyperlink" Target="https://www.caixa.gov.br/Downloads/sinapi-cadernos-tecnicos/SINAPI-CT-DEPRECIACAO-JUROS-IMPOSTOS-E-SEGUROS-MANUTENCAO-E-MATERIAIS-NA-OPERACAO-DOS-EQUIPAMENTOS.pdf" TargetMode="External"/><Relationship Id="rId2932" Type="http://schemas.openxmlformats.org/officeDocument/2006/relationships/hyperlink" Target="https://www.caixa.gov.br/Downloads/sinapi-cadernos-tecnicos/SINAPI-CT-ELETROCALHAS.pdf" TargetMode="External"/><Relationship Id="rId8494" Type="http://schemas.openxmlformats.org/officeDocument/2006/relationships/hyperlink" Target="https://www.caixa.gov.br/Downloads/sinapi-cadernos-tecnicos/SINAPI-CT-RECOMPOSICAO-DE-PAVIMENTOS.pdf" TargetMode="External"/><Relationship Id="rId9545" Type="http://schemas.openxmlformats.org/officeDocument/2006/relationships/hyperlink" Target="https://www.caixa.gov.br/Downloads/sinapi-cadernos-tecnicos/SINAPI-CT-VIDROS-E-ESPELHOS.pdf" TargetMode="External"/><Relationship Id="rId904" Type="http://schemas.openxmlformats.org/officeDocument/2006/relationships/hyperlink" Target="https://www.caixa.gov.br/Downloads/sinapi-cadernos-tecnicos/SINAPI-CT-ATERROS-BASES-SUB-BASES-E-IMPRIMACOES.pdf" TargetMode="External"/><Relationship Id="rId1534" Type="http://schemas.openxmlformats.org/officeDocument/2006/relationships/hyperlink" Target="https://www.caixa.gov.br/Downloads/sinapi-cadernos-tecnicos/SINAPI-CT-CUSTOS-HORARIOS-PRODUTIVO-E-IMPRODUTIVO-DOS-EQUIPAMENTOS.pdf" TargetMode="External"/><Relationship Id="rId7096" Type="http://schemas.openxmlformats.org/officeDocument/2006/relationships/hyperlink" Target="https://www.caixa.gov.br/Downloads/sinapi-metodologia/Livro_SINAPI_Calculos_Parametros.pdf" TargetMode="External"/><Relationship Id="rId8147" Type="http://schemas.openxmlformats.org/officeDocument/2006/relationships/hyperlink" Target="https://www.caixa.gov.br/Downloads/sinapi-cadernos-tecnicos/SINAPI-CT-POCOS-DE-VISITA-E-CAIXAS-PARA-BOCAS-DE-LOBO.pdf" TargetMode="External"/><Relationship Id="rId8561" Type="http://schemas.openxmlformats.org/officeDocument/2006/relationships/hyperlink" Target="https://www.caixa.gov.br/Downloads/sinapi-cadernos-tecnicos/SINAPI-CT-REDES-ENTERRADAS-DE-DISTRIBUICAO-ELETRICA.pdf" TargetMode="External"/><Relationship Id="rId9612" Type="http://schemas.openxmlformats.org/officeDocument/2006/relationships/hyperlink" Target="https://www.caixa.gov.br/Downloads/sinapi-cadernos-tecnicos/SINAPI-CT-VALVULAS-E-REGISTROS-PARA-SISTEMAS-PREDIAIS.pdf" TargetMode="External"/><Relationship Id="rId1601" Type="http://schemas.openxmlformats.org/officeDocument/2006/relationships/hyperlink" Target="https://www.caixa.gov.br/Downloads/sinapi-cadernos-tecnicos/SINAPI-CT-CUSTOS-HORARIOS-PRODUTIVO-E-IMPRODUTIVO-DOS-EQUIPAMENTOS.pdf" TargetMode="External"/><Relationship Id="rId4757" Type="http://schemas.openxmlformats.org/officeDocument/2006/relationships/hyperlink" Target="https://www.caixa.gov.br/Downloads/sinapi-cadernos-tecnicos/SINAPI-CT-INSTALACOES-ELETRICAS-REDE-DE-DISTRIBUICAO.pdf" TargetMode="External"/><Relationship Id="rId7163" Type="http://schemas.openxmlformats.org/officeDocument/2006/relationships/hyperlink" Target="https://www.caixa.gov.br/Downloads/sinapi-cadernos-tecnicos/SINAPI-CT-LOUCAS-E-METAIS.pdf" TargetMode="External"/><Relationship Id="rId8214" Type="http://schemas.openxmlformats.org/officeDocument/2006/relationships/hyperlink" Target="https://www.caixa.gov.br/Downloads/sinapi-cadernos-tecnicos/SINAPI-CT-POCOS-DE-VISITA-E-CAIXAS-PARA-BOCAS-DE-LOBO.pdf" TargetMode="External"/><Relationship Id="rId3359" Type="http://schemas.openxmlformats.org/officeDocument/2006/relationships/hyperlink" Target="https://www.caixa.gov.br/Downloads/sinapi-cadernos-tecnicos/SINAPI-CT-ESCORAMENTO-E-PREPARO-DE-FUNDO-DE-VALAS.pdf" TargetMode="External"/><Relationship Id="rId5808" Type="http://schemas.openxmlformats.org/officeDocument/2006/relationships/hyperlink" Target="https://www.caixa.gov.br/Downloads/sinapi-cadernos-tecnicos/SINAPI-CT-INSTALACOES-PREDIAIS-DE-AGUA-QUENTE-EM-CPVC.pdf" TargetMode="External"/><Relationship Id="rId7230" Type="http://schemas.openxmlformats.org/officeDocument/2006/relationships/hyperlink" Target="https://www.caixa.gov.br/Downloads/sinapi-cadernos-tecnicos/SINAPI-CT-LOUCAS-E-METAIS.pdf" TargetMode="External"/><Relationship Id="rId694" Type="http://schemas.openxmlformats.org/officeDocument/2006/relationships/hyperlink" Target="https://www.caixa.gov.br/Downloads/sinapi-cadernos-tecnicos/SINAPI-CT-ASSENTAMENTO-DE-TUBOS-DE-ESGOTO-OU-DRENAGEM-PLUVIAL-EM-CONCRETO.pdf" TargetMode="External"/><Relationship Id="rId2375" Type="http://schemas.openxmlformats.org/officeDocument/2006/relationships/hyperlink" Target="https://www.caixa.gov.br/Downloads/sinapi-cadernos-tecnicos/SINAPI-CT-DEPRECIACAO-JUROS-IMPOSTOS-E-SEGUROS-MANUTENCAO-E-MATERIAIS-NA-OPERACAO-DOS-EQUIPAMENTOS.pdf" TargetMode="External"/><Relationship Id="rId3773" Type="http://schemas.openxmlformats.org/officeDocument/2006/relationships/hyperlink" Target="https://www.caixa.gov.br/Downloads/sinapi-cadernos-tecnicos/SINAPI-CT-ESTRUTURAS-DE-CONTENCAO-PERFIS-PRANCHADOS-CORTINAS-E-MUROS-DE-ARRIMO.pdf" TargetMode="External"/><Relationship Id="rId4824" Type="http://schemas.openxmlformats.org/officeDocument/2006/relationships/hyperlink" Target="https://www.caixa.gov.br/Downloads/sinapi-cadernos-tecnicos/SINAPI-CT-INSTALACOES-HIDRAULICAS-RESERVACAO-E-BOMBAS-DE-RECALQUE.pdf" TargetMode="External"/><Relationship Id="rId347" Type="http://schemas.openxmlformats.org/officeDocument/2006/relationships/hyperlink" Target="https://www.caixa.gov.br/Downloads/sinapi-cadernos-tecnicos/SINAPI-CT-ASSENTAMENTO-DE-TUBOS-DE-ESGOTO-EM-PVC-E-PEAD.pdf" TargetMode="External"/><Relationship Id="rId2028" Type="http://schemas.openxmlformats.org/officeDocument/2006/relationships/hyperlink" Target="https://www.caixa.gov.br/Downloads/sinapi-cadernos-tecnicos/SINAPI-CT-DEPRECIACAO-JUROS-IMPOSTOS-E-SEGUROS-MANUTENCAO-E-MATERIAIS-NA-OPERACAO-DOS-EQUIPAMENTOS.pdf" TargetMode="External"/><Relationship Id="rId3426" Type="http://schemas.openxmlformats.org/officeDocument/2006/relationships/hyperlink" Target="https://www.caixa.gov.br/Downloads/sinapi-cadernos-tecnicos/SINAPI-CT-ESQUADRIAS-JANELAS.pdf" TargetMode="External"/><Relationship Id="rId3840" Type="http://schemas.openxmlformats.org/officeDocument/2006/relationships/hyperlink" Target="https://www.caixa.gov.br/Downloads/sinapi-cadernos-tecnicos/SINAPI-CT-EXECUCAO-DE-GRAMPO-PARA-SOLO-GRAMPEADO.pdf" TargetMode="External"/><Relationship Id="rId6996" Type="http://schemas.openxmlformats.org/officeDocument/2006/relationships/hyperlink" Target="https://www.caixa.gov.br/Downloads/sinapi-metodologia/Livro_SINAPI_Calculos_Parametros.pdf" TargetMode="External"/><Relationship Id="rId9055" Type="http://schemas.openxmlformats.org/officeDocument/2006/relationships/hyperlink" Target="https://www.caixa.gov.br/Downloads/sinapi-cadernos-tecnicos/SINAPI-CT-TRANSPORTE-FLUVIAL-CARGA-E-DESCARGA.pdf" TargetMode="External"/><Relationship Id="rId761" Type="http://schemas.openxmlformats.org/officeDocument/2006/relationships/hyperlink" Target="https://www.caixa.gov.br/Downloads/sinapi-cadernos-tecnicos/SINAPI-CT-ATERROS-BASES-SUB-BASES-E-IMPRIMACOES.pdf" TargetMode="External"/><Relationship Id="rId1391" Type="http://schemas.openxmlformats.org/officeDocument/2006/relationships/hyperlink" Target="https://www.caixa.gov.br/Downloads/sinapi-cadernos-tecnicos/SINAPI-CT-CONTRAPISO.pdf" TargetMode="External"/><Relationship Id="rId2442" Type="http://schemas.openxmlformats.org/officeDocument/2006/relationships/hyperlink" Target="https://www.caixa.gov.br/Downloads/sinapi-cadernos-tecnicos/SINAPI-CT-DEPRECIACAO-JUROS-IMPOSTOS-E-SEGUROS-MANUTENCAO-E-MATERIAIS-NA-OPERACAO-DOS-EQUIPAMENTOS.pdf" TargetMode="External"/><Relationship Id="rId5598" Type="http://schemas.openxmlformats.org/officeDocument/2006/relationships/hyperlink" Target="https://www.caixa.gov.br/Downloads/sinapi-cadernos-tecnicos/SINAPI-CT-INSTALACOES-PREDIAIS-DE-AGUA-FRIA-EM-PVC.pdf" TargetMode="External"/><Relationship Id="rId6649" Type="http://schemas.openxmlformats.org/officeDocument/2006/relationships/hyperlink" Target="https://www.caixa.gov.br/Downloads/sinapi-cadernos-tecnicos/SINAPI-CT-INSTALACOES-PARA-CANTEIROS-DE-OBRAS.pdf" TargetMode="External"/><Relationship Id="rId414" Type="http://schemas.openxmlformats.org/officeDocument/2006/relationships/hyperlink" Target="https://www.caixa.gov.br/Downloads/sinapi-cadernos-tecnicos/SINAPI-CT-ASSENTAMENTO-DE-TUBOS-DE-PVC-E-METALICOS-EM-REDES-DE-AGUA.pdf" TargetMode="External"/><Relationship Id="rId1044" Type="http://schemas.openxmlformats.org/officeDocument/2006/relationships/hyperlink" Target="https://www.caixa.gov.br/Downloads/sinapi-cadernos-tecnicos/SINAPI-CT-BOCAS-PARA-BUEIROS.pdf" TargetMode="External"/><Relationship Id="rId5665" Type="http://schemas.openxmlformats.org/officeDocument/2006/relationships/hyperlink" Target="https://www.caixa.gov.br/Downloads/sinapi-cadernos-tecnicos/SINAPI-CT-INSTALACOES-PREDIAIS-DE-AGUA-FRIA-EM-PVC.pdf" TargetMode="External"/><Relationship Id="rId6716" Type="http://schemas.openxmlformats.org/officeDocument/2006/relationships/hyperlink" Target="https://www.caixa.gov.br/Downloads/sinapi-cadernos-tecnicos/SINAPI-CT-LIGACOES-PREDIAIS-DE-AGUA-E-ESGOTO.pdf" TargetMode="External"/><Relationship Id="rId8071" Type="http://schemas.openxmlformats.org/officeDocument/2006/relationships/hyperlink" Target="https://www.caixa.gov.br/Downloads/sinapi-cadernos-tecnicos/SINAPI-CT-POSTES-DE-CONCRETO-E-METALICOS.pdf" TargetMode="External"/><Relationship Id="rId9122" Type="http://schemas.openxmlformats.org/officeDocument/2006/relationships/hyperlink" Target="https://www.caixa.gov.br/Downloads/sinapi-cadernos-tecnicos/SINAPI-CT-TRANSPORTE-FLUVIAL-CARGA-E-DESCARGA.pdf" TargetMode="External"/><Relationship Id="rId1111" Type="http://schemas.openxmlformats.org/officeDocument/2006/relationships/hyperlink" Target="https://www.caixa.gov.br/Downloads/sinapi-cadernos-tecnicos/SINAPI-CT-CAIXAS-ENTERRADAS.pdf" TargetMode="External"/><Relationship Id="rId4267" Type="http://schemas.openxmlformats.org/officeDocument/2006/relationships/hyperlink" Target="https://www.caixa.gov.br/Downloads/sinapi-cadernos-tecnicos/SINAPI-CT-GUIAS-E-SARJETAS.pdf" TargetMode="External"/><Relationship Id="rId4681" Type="http://schemas.openxmlformats.org/officeDocument/2006/relationships/hyperlink" Target="https://www.caixa.gov.br/Downloads/sinapi-cadernos-tecnicos/SINAPI-CT-INSTALACOES-ELETRICAS-QUADROS-CABOS-DISJUNTORES-CONTATORES-E-BARRAMENTOS-BLINDADOS.pdf" TargetMode="External"/><Relationship Id="rId5318" Type="http://schemas.openxmlformats.org/officeDocument/2006/relationships/hyperlink" Target="https://www.caixa.gov.br/Downloads/sinapi-cadernos-tecnicos/SINAPI-CT-INSTALACOES-HIDRAULICAS-EM-PPR.pdf" TargetMode="External"/><Relationship Id="rId5732" Type="http://schemas.openxmlformats.org/officeDocument/2006/relationships/hyperlink" Target="https://www.caixa.gov.br/Downloads/sinapi-cadernos-tecnicos/SINAPI-CT-INSTALACOES-PREDIAIS-DE-AGUA-QUENTE-EM-CPVC.pdf" TargetMode="External"/><Relationship Id="rId8888" Type="http://schemas.openxmlformats.org/officeDocument/2006/relationships/hyperlink" Target="https://www.caixa.gov.br/Downloads/sinapi-cadernos-tecnicos/SINAPI-CT-SISTEMA-DE-PROTECAO-CONTRA-DESCARGAS-ATMOSFERICAS-SPDA.pdf" TargetMode="External"/><Relationship Id="rId3283" Type="http://schemas.openxmlformats.org/officeDocument/2006/relationships/hyperlink" Target="https://www.caixa.gov.br/Downloads/sinapi-cadernos-tecnicos/SINAPI-CT-ESCAVACAO-DE-VALAS.pdf" TargetMode="External"/><Relationship Id="rId4334" Type="http://schemas.openxmlformats.org/officeDocument/2006/relationships/hyperlink" Target="https://www.caixa.gov.br/Downloads/sinapi-cadernos-tecnicos/SINAPI-CT-IMPERMEABILIZACAO-PROTECAO-MECANICA-E-TRATAMENTO-DE-JUNTA.pdf" TargetMode="External"/><Relationship Id="rId1928" Type="http://schemas.openxmlformats.org/officeDocument/2006/relationships/hyperlink" Target="https://www.caixa.gov.br/Downloads/sinapi-cadernos-tecnicos/SINAPI-CT-DEPRECIACAO-JUROS-IMPOSTOS-E-SEGUROS-MANUTENCAO-E-MATERIAIS-NA-OPERACAO-DOS-EQUIPAMENTOS.pdf" TargetMode="External"/><Relationship Id="rId3350" Type="http://schemas.openxmlformats.org/officeDocument/2006/relationships/hyperlink" Target="https://www.caixa.gov.br/Downloads/sinapi-cadernos-tecnicos/SINAPI-CT-ESCAVACAO-EM-MATERIAL-DE-3&#170;-CATEGORIA.pdf" TargetMode="External"/><Relationship Id="rId8955" Type="http://schemas.openxmlformats.org/officeDocument/2006/relationships/hyperlink" Target="https://www.caixa.gov.br/Downloads/sinapi-cadernos-tecnicos/SINAPI-CT-SISTEMAS-DE-MEDICAO.pdf" TargetMode="External"/><Relationship Id="rId271" Type="http://schemas.openxmlformats.org/officeDocument/2006/relationships/hyperlink" Target="https://www.caixa.gov.br/Downloads/sinapi-cadernos-tecnicos/SINAPI-CT-ARMACAO-DE-ESTACAS.pdf" TargetMode="External"/><Relationship Id="rId3003" Type="http://schemas.openxmlformats.org/officeDocument/2006/relationships/hyperlink" Target="https://www.caixa.gov.br/Downloads/sinapi-cadernos-tecnicos/SINAPI-CT-EQUIPAMENTOS-DE-PROTECAO-COLETIVA.pdf" TargetMode="External"/><Relationship Id="rId4401" Type="http://schemas.openxmlformats.org/officeDocument/2006/relationships/hyperlink" Target="https://www.caixa.gov.br/Downloads/sinapi-cadernos-tecnicos/SINAPI-CT-INSTALACOES-ELETRICAS-ELETRODUTOS-EMBUTIDOS-CABOS-CAIXAS-TOMADAS-E-INTERRUPTORES.pdf" TargetMode="External"/><Relationship Id="rId6159" Type="http://schemas.openxmlformats.org/officeDocument/2006/relationships/hyperlink" Target="https://www.caixa.gov.br/Downloads/sinapi-cadernos-tecnicos/SINAPI-CT-INSTALACOES-DE-GAS-E-INCENDIO-EM-ACO-E-FERRO-GALVANIZADO.pdf" TargetMode="External"/><Relationship Id="rId7557" Type="http://schemas.openxmlformats.org/officeDocument/2006/relationships/hyperlink" Target="https://www.caixa.gov.br/Downloads/sinapi-cadernos-tecnicos/SINAPI-CT-PAREDES-DE-CONCRETO-ESTUCAMENTO.pdf" TargetMode="External"/><Relationship Id="rId7971" Type="http://schemas.openxmlformats.org/officeDocument/2006/relationships/hyperlink" Target="https://www.caixa.gov.br/Downloads/sinapi-cadernos-tecnicos/SINAPI-CT-PINTURA-PARA-PISOS-E-PARA-SINALIZACAO-HORIZONTAL-E-VERTICAL.pdf" TargetMode="External"/><Relationship Id="rId8608" Type="http://schemas.openxmlformats.org/officeDocument/2006/relationships/hyperlink" Target="https://www.caixa.gov.br/Downloads/sinapi-cadernos-tecnicos/SINAPI-CT-REDES-DE-LOGICA-TELEFONIA-E-IMAGEM.pdf" TargetMode="External"/><Relationship Id="rId6573" Type="http://schemas.openxmlformats.org/officeDocument/2006/relationships/hyperlink" Target="https://www.caixa.gov.br/Downloads/sinapi-cadernos-tecnicos/SINAPI-CT-INSTALACOES-EM-COBRE.pdf" TargetMode="External"/><Relationship Id="rId7624" Type="http://schemas.openxmlformats.org/officeDocument/2006/relationships/hyperlink" Target="https://www.caixa.gov.br/Downloads/sinapi-cadernos-tecnicos/SINAPI-CT-PARQUINHOS-E-EQUIPAMENTOS-DE-GINASTICA-AO-AR-LIVRE.pdf" TargetMode="External"/><Relationship Id="rId2769" Type="http://schemas.openxmlformats.org/officeDocument/2006/relationships/hyperlink" Target="https://www.caixa.gov.br/Downloads/sinapi-cadernos-tecnicos/SINAPI-CT-DRENOS.pdf" TargetMode="External"/><Relationship Id="rId5175" Type="http://schemas.openxmlformats.org/officeDocument/2006/relationships/hyperlink" Target="https://www.caixa.gov.br/Downloads/sinapi-cadernos-tecnicos/SINAPI-CT-INSTALACOES-HIDRAULICAS-EM-PEX.pdf" TargetMode="External"/><Relationship Id="rId6226" Type="http://schemas.openxmlformats.org/officeDocument/2006/relationships/hyperlink" Target="https://www.caixa.gov.br/Downloads/sinapi-cadernos-tecnicos/SINAPI-CT-INSTALACOES-DE-GAS-E-INCENDIO-EM-ACO-E-FERRO-GALVANIZADO.pdf" TargetMode="External"/><Relationship Id="rId6640" Type="http://schemas.openxmlformats.org/officeDocument/2006/relationships/hyperlink" Target="https://www.caixa.gov.br/Downloads/sinapi-cadernos-tecnicos/SINAPI-CT-INSTALACOES-PARA-CANTEIROS-DE-OBRAS.pdf" TargetMode="External"/><Relationship Id="rId1785" Type="http://schemas.openxmlformats.org/officeDocument/2006/relationships/hyperlink" Target="https://www.caixa.gov.br/Downloads/sinapi-cadernos-tecnicos/SINAPI-CT-CUSTOS-HORARIOS-PRODUTIVO-E-IMPRODUTIVO-DOS-EQUIPAMENTOS.pdf" TargetMode="External"/><Relationship Id="rId2836" Type="http://schemas.openxmlformats.org/officeDocument/2006/relationships/hyperlink" Target="https://www.caixa.gov.br/Downloads/sinapi-cadernos-tecnicos/SINAPI-CT-DUTOS-PARA-AR-CONDICIONADO.pdf" TargetMode="External"/><Relationship Id="rId4191" Type="http://schemas.openxmlformats.org/officeDocument/2006/relationships/hyperlink" Target="https://www.caixa.gov.br/Downloads/sinapi-cadernos-tecnicos/SINAPI-CT-GESSO.pdf" TargetMode="External"/><Relationship Id="rId5242" Type="http://schemas.openxmlformats.org/officeDocument/2006/relationships/hyperlink" Target="https://www.caixa.gov.br/Downloads/sinapi-cadernos-tecnicos/SINAPI-CT-INSTALACOES-HIDRAULICAS-EM-PEX.pdf" TargetMode="External"/><Relationship Id="rId8398" Type="http://schemas.openxmlformats.org/officeDocument/2006/relationships/hyperlink" Target="https://www.caixa.gov.br/Downloads/sinapi-cadernos-tecnicos/SINAPI-CT-RASGOS-E-FIXACOES.pdf" TargetMode="External"/><Relationship Id="rId9449" Type="http://schemas.openxmlformats.org/officeDocument/2006/relationships/hyperlink" Target="https://www.caixa.gov.br/Downloads/sinapi-cadernos-tecnicos/SINAPI-CT-TUBULACAO-FLANGEADA-PARA-REDES-DE-AGUA.pdf" TargetMode="External"/><Relationship Id="rId77" Type="http://schemas.openxmlformats.org/officeDocument/2006/relationships/hyperlink" Target="https://www.caixa.gov.br/Downloads/sinapi-cadernos-tecnicos/SINAPI-CT-ALVENARIA-DE-VEDACAO.pdf" TargetMode="External"/><Relationship Id="rId808" Type="http://schemas.openxmlformats.org/officeDocument/2006/relationships/hyperlink" Target="https://www.caixa.gov.br/Downloads/sinapi-cadernos-tecnicos/SINAPI-CT-ATERROS-BASES-SUB-BASES-E-IMPRIMACOES.pdf" TargetMode="External"/><Relationship Id="rId1438" Type="http://schemas.openxmlformats.org/officeDocument/2006/relationships/hyperlink" Target="https://www.caixa.gov.br/Downloads/sinapi-cadernos-tecnicos/SINAPI-CT-CONTRAPISO.pdf" TargetMode="External"/><Relationship Id="rId8465" Type="http://schemas.openxmlformats.org/officeDocument/2006/relationships/hyperlink" Target="https://www.caixa.gov.br/Downloads/sinapi-cadernos-tecnicos/SINAPI-CT-RASGOS-E-FIXACOES.pdf" TargetMode="External"/><Relationship Id="rId9516" Type="http://schemas.openxmlformats.org/officeDocument/2006/relationships/hyperlink" Target="https://www.caixa.gov.br/Downloads/sinapi-cadernos-tecnicos/SINAPI-CT-VIDROS-E-ESPELHOS.pdf" TargetMode="External"/><Relationship Id="rId1852" Type="http://schemas.openxmlformats.org/officeDocument/2006/relationships/hyperlink" Target="https://www.caixa.gov.br/Downloads/sinapi-cadernos-tecnicos/SINAPI-CT-DEMOLICOES-E-REMOCOES.pdf" TargetMode="External"/><Relationship Id="rId2903" Type="http://schemas.openxmlformats.org/officeDocument/2006/relationships/hyperlink" Target="https://www.caixa.gov.br/Downloads/sinapi-cadernos-tecnicos/SINAPI-CT-ELETROCALHAS.pdf" TargetMode="External"/><Relationship Id="rId7067" Type="http://schemas.openxmlformats.org/officeDocument/2006/relationships/hyperlink" Target="https://www.caixa.gov.br/Downloads/sinapi-metodologia/Livro_SINAPI_Calculos_Parametros.pdf" TargetMode="External"/><Relationship Id="rId7481" Type="http://schemas.openxmlformats.org/officeDocument/2006/relationships/hyperlink" Target="https://www.caixa.gov.br/Downloads/sinapi-cadernos-tecnicos/SINAPI-CT-PAISAGISMO-PLANTIO.pdf" TargetMode="External"/><Relationship Id="rId8118" Type="http://schemas.openxmlformats.org/officeDocument/2006/relationships/hyperlink" Target="https://www.caixa.gov.br/Downloads/sinapi-cadernos-tecnicos/SINAPI-CT-POCOS-DE-VISITA-E-CAIXAS-PARA-BOCAS-DE-LOBO.pdf" TargetMode="External"/><Relationship Id="rId1505" Type="http://schemas.openxmlformats.org/officeDocument/2006/relationships/hyperlink" Target="https://www.caixa.gov.br/Downloads/sinapi-cadernos-tecnicos/SINAPI-CT-CUSTOS-HORARIOS-PRODUTIVO-E-IMPRODUTIVO-DOS-EQUIPAMENTOS.pdf" TargetMode="External"/><Relationship Id="rId6083" Type="http://schemas.openxmlformats.org/officeDocument/2006/relationships/hyperlink" Target="https://www.caixa.gov.br/Downloads/sinapi-cadernos-tecnicos/SINAPI-CT-INSTALACOES-DE-GAS-E-INCENDIO-EM-ACO-E-FERRO-GALVANIZADO.pdf" TargetMode="External"/><Relationship Id="rId7134" Type="http://schemas.openxmlformats.org/officeDocument/2006/relationships/hyperlink" Target="https://www.caixa.gov.br/Downloads/sinapi-metodologia/Livro_SINAPI_Calculos_Parametros.pdf" TargetMode="External"/><Relationship Id="rId8532" Type="http://schemas.openxmlformats.org/officeDocument/2006/relationships/hyperlink" Target="https://www.caixa.gov.br/Downloads/sinapi-cadernos-tecnicos/SINAPI-CT-RECOMPOSICAO-DE-PAVIMENTOS.pdf" TargetMode="External"/><Relationship Id="rId3677" Type="http://schemas.openxmlformats.org/officeDocument/2006/relationships/hyperlink" Target="https://www.caixa.gov.br/Downloads/sinapi-cadernos-tecnicos/SINAPI-CT-ESTRUTURA-E-TRAMA-PARA-COBERTURA.pdf" TargetMode="External"/><Relationship Id="rId4728" Type="http://schemas.openxmlformats.org/officeDocument/2006/relationships/hyperlink" Target="https://www.caixa.gov.br/Downloads/sinapi-cadernos-tecnicos/SINAPI-CT-INSTALACOES-ELETRICAS-QUADROS-CABOS-DISJUNTORES-CONTATORES-E-BARRAMENTOS-BLINDADOS.pdf" TargetMode="External"/><Relationship Id="rId598" Type="http://schemas.openxmlformats.org/officeDocument/2006/relationships/hyperlink" Target="https://www.caixa.gov.br/Downloads/sinapi-cadernos-tecnicos/SINAPI-CT-ASSENTAMENTO-DE-TUBOS-DE-PVC-E-METALICOS-EM-REDES-DE-AGUA.pdf" TargetMode="External"/><Relationship Id="rId2279" Type="http://schemas.openxmlformats.org/officeDocument/2006/relationships/hyperlink" Target="https://www.caixa.gov.br/Downloads/sinapi-cadernos-tecnicos/SINAPI-CT-DEPRECIACAO-JUROS-IMPOSTOS-E-SEGUROS-MANUTENCAO-E-MATERIAIS-NA-OPERACAO-DOS-EQUIPAMENTOS.pdf" TargetMode="External"/><Relationship Id="rId2693" Type="http://schemas.openxmlformats.org/officeDocument/2006/relationships/hyperlink" Target="https://www.caixa.gov.br/Downloads/sinapi-cadernos-tecnicos/SINAPI-CT-DEPRECIACAO-JUROS-IMPOSTOS-E-SEGUROS-MANUTENCAO-E-MATERIAIS-NA-OPERACAO-DOS-EQUIPAMENTOS.pdf" TargetMode="External"/><Relationship Id="rId3744" Type="http://schemas.openxmlformats.org/officeDocument/2006/relationships/hyperlink" Target="https://www.caixa.gov.br/Downloads/sinapi-cadernos-tecnicos/SINAPI-CT-ESTRUTURAS-PRE-FABRICADAS-E-PRE-MOLDADAS.pdf" TargetMode="External"/><Relationship Id="rId6150" Type="http://schemas.openxmlformats.org/officeDocument/2006/relationships/hyperlink" Target="https://www.caixa.gov.br/Downloads/sinapi-cadernos-tecnicos/SINAPI-CT-INSTALACOES-DE-GAS-E-INCENDIO-EM-ACO-E-FERRO-GALVANIZADO.pdf" TargetMode="External"/><Relationship Id="rId7201" Type="http://schemas.openxmlformats.org/officeDocument/2006/relationships/hyperlink" Target="https://www.caixa.gov.br/Downloads/sinapi-cadernos-tecnicos/SINAPI-CT-LOUCAS-E-METAIS.pdf" TargetMode="External"/><Relationship Id="rId665" Type="http://schemas.openxmlformats.org/officeDocument/2006/relationships/hyperlink" Target="https://www.caixa.gov.br/Downloads/sinapi-cadernos-tecnicos/SINAPI-CT-ASSENTAMENTO-DE-TUBOS-DE-ESGOTO-OU-DRENAGEM-PLUVIAL-EM-CONCRETO.pdf" TargetMode="External"/><Relationship Id="rId1295" Type="http://schemas.openxmlformats.org/officeDocument/2006/relationships/hyperlink" Target="https://www.caixa.gov.br/Downloads/sinapi-cadernos-tecnicos/SINAPI-CT-CONCRETAGEM-PARA-ESTRUTURAS-DE-CONCRETO-ARMADO.pdf" TargetMode="External"/><Relationship Id="rId2346" Type="http://schemas.openxmlformats.org/officeDocument/2006/relationships/hyperlink" Target="https://www.caixa.gov.br/Downloads/sinapi-cadernos-tecnicos/SINAPI-CT-DEPRECIACAO-JUROS-IMPOSTOS-E-SEGUROS-MANUTENCAO-E-MATERIAIS-NA-OPERACAO-DOS-EQUIPAMENTOS.pdf" TargetMode="External"/><Relationship Id="rId2760" Type="http://schemas.openxmlformats.org/officeDocument/2006/relationships/hyperlink" Target="https://www.caixa.gov.br/Downloads/sinapi-cadernos-tecnicos/SINAPI-CT-DRENOS.pdf" TargetMode="External"/><Relationship Id="rId3811" Type="http://schemas.openxmlformats.org/officeDocument/2006/relationships/hyperlink" Target="https://www.caixa.gov.br/Downloads/sinapi-cadernos-tecnicos/SINAPI-CT-ESTRUTURAS-DE-MADEIRA.pdf" TargetMode="External"/><Relationship Id="rId6967" Type="http://schemas.openxmlformats.org/officeDocument/2006/relationships/hyperlink" Target="https://www.caixa.gov.br/Downloads/sinapi-metodologia/Livro_SINAPI_Calculos_Parametros.pdf" TargetMode="External"/><Relationship Id="rId9373" Type="http://schemas.openxmlformats.org/officeDocument/2006/relationships/hyperlink" Target="https://www.caixa.gov.br/Downloads/sinapi-cadernos-tecnicos/SINAPI-CT-TRANSPORTE-CARGA-E-DESCARGA-DE-MATERIAIS.pdf" TargetMode="External"/><Relationship Id="rId318" Type="http://schemas.openxmlformats.org/officeDocument/2006/relationships/hyperlink" Target="https://www.caixa.gov.br/Downloads/sinapi-cadernos-tecnicos/SINAPI-CT-ARMACAO-PARA-ESTRUTURAS-DE-CONCRETO-ARMADO.pdf" TargetMode="External"/><Relationship Id="rId732" Type="http://schemas.openxmlformats.org/officeDocument/2006/relationships/hyperlink" Target="https://www.caixa.gov.br/Downloads/sinapi-cadernos-tecnicos/SINAPI-CT-ATERRO-E-REATERRO-DE-VALAS.pdf" TargetMode="External"/><Relationship Id="rId1362" Type="http://schemas.openxmlformats.org/officeDocument/2006/relationships/hyperlink" Target="https://www.caixa.gov.br/Downloads/sinapi-cadernos-tecnicos/SINAPI-CT-CONCRETO-PROTENDIDO.pdf" TargetMode="External"/><Relationship Id="rId2413" Type="http://schemas.openxmlformats.org/officeDocument/2006/relationships/hyperlink" Target="https://www.caixa.gov.br/Downloads/sinapi-cadernos-tecnicos/SINAPI-CT-DEPRECIACAO-JUROS-IMPOSTOS-E-SEGUROS-MANUTENCAO-E-MATERIAIS-NA-OPERACAO-DOS-EQUIPAMENTOS.pdf" TargetMode="External"/><Relationship Id="rId5569" Type="http://schemas.openxmlformats.org/officeDocument/2006/relationships/hyperlink" Target="https://www.caixa.gov.br/Downloads/sinapi-cadernos-tecnicos/SINAPI-CT-INSTALACOES-PREDIAIS-DE-AGUA-FRIA-EM-PVC.pdf" TargetMode="External"/><Relationship Id="rId9026" Type="http://schemas.openxmlformats.org/officeDocument/2006/relationships/hyperlink" Target="https://www.caixa.gov.br/Downloads/sinapi-cadernos-tecnicos/SINAPI-CT-TELHAMENTO-PARA-COBERTURA.pdf" TargetMode="External"/><Relationship Id="rId9440" Type="http://schemas.openxmlformats.org/officeDocument/2006/relationships/hyperlink" Target="https://www.caixa.gov.br/Downloads/sinapi-cadernos-tecnicos/SINAPI-CT-TUBULACAO-FLANGEADA-PARA-REDES-DE-AGUA.pdf" TargetMode="External"/><Relationship Id="rId1015" Type="http://schemas.openxmlformats.org/officeDocument/2006/relationships/hyperlink" Target="https://www.caixa.gov.br/Downloads/sinapi-cadernos-tecnicos/SINAPI-CT-BOCAS-PARA-BUEIROS.pdf" TargetMode="External"/><Relationship Id="rId4585" Type="http://schemas.openxmlformats.org/officeDocument/2006/relationships/hyperlink" Target="https://www.caixa.gov.br/Downloads/sinapi-cadernos-tecnicos/SINAPI-CT-INSTALACOES-ELETRICAS-ELETRODUTOS-CONEXOES-E-CONDULETES-APARENTES.pdf" TargetMode="External"/><Relationship Id="rId5983" Type="http://schemas.openxmlformats.org/officeDocument/2006/relationships/hyperlink" Target="https://www.caixa.gov.br/Downloads/sinapi-cadernos-tecnicos/SINAPI-CT-INSTALACOES-DE-GAS-E-INCENDIO-EM-ACO-E-FERRO-GALVANIZADO.pdf" TargetMode="External"/><Relationship Id="rId8042" Type="http://schemas.openxmlformats.org/officeDocument/2006/relationships/hyperlink" Target="https://www.caixa.gov.br/Downloads/sinapi-cadernos-tecnicos/SINAPI-CT-POSTES-DE-CONCRETO-E-METALICOS.pdf" TargetMode="External"/><Relationship Id="rId3187" Type="http://schemas.openxmlformats.org/officeDocument/2006/relationships/hyperlink" Target="https://www.caixa.gov.br/Downloads/sinapi-cadernos-tecnicos/SINAPI-CT-ESCAVACAO-HORIZONTAL.pdf" TargetMode="External"/><Relationship Id="rId4238" Type="http://schemas.openxmlformats.org/officeDocument/2006/relationships/hyperlink" Target="https://www.caixa.gov.br/Downloads/sinapi-cadernos-tecnicos/SINAPI-CT-GUARDA-CORPO-CORRIMAO-E-GRADE-PARA-ESQUADRIAS.pdf" TargetMode="External"/><Relationship Id="rId5636" Type="http://schemas.openxmlformats.org/officeDocument/2006/relationships/hyperlink" Target="https://www.caixa.gov.br/Downloads/sinapi-cadernos-tecnicos/SINAPI-CT-INSTALACOES-PREDIAIS-DE-AGUA-FRIA-EM-PVC.pdf" TargetMode="External"/><Relationship Id="rId4652" Type="http://schemas.openxmlformats.org/officeDocument/2006/relationships/hyperlink" Target="https://www.caixa.gov.br/Downloads/sinapi-cadernos-tecnicos/SINAPI-CT-INSTALACOES-ELETRICAS-QUADROS-CABOS-DISJUNTORES-CONTATORES-E-BARRAMENTOS-BLINDADOS.pdf" TargetMode="External"/><Relationship Id="rId5703" Type="http://schemas.openxmlformats.org/officeDocument/2006/relationships/hyperlink" Target="https://www.caixa.gov.br/Downloads/sinapi-cadernos-tecnicos/SINAPI-CT-INSTALACOES-PREDIAIS-DE-AGUA-QUENTE-EM-CPVC.pdf" TargetMode="External"/><Relationship Id="rId8859" Type="http://schemas.openxmlformats.org/officeDocument/2006/relationships/hyperlink" Target="https://www.caixa.gov.br/Downloads/sinapi-cadernos-tecnicos/SINAPI-CT-SINALIZACAO-VERTICAL-VIARIA.pdf" TargetMode="External"/><Relationship Id="rId175" Type="http://schemas.openxmlformats.org/officeDocument/2006/relationships/hyperlink" Target="https://www.caixa.gov.br/Downloads/sinapi-cadernos-tecnicos/SINAPI-CT-ARGAMASSAS.pdf" TargetMode="External"/><Relationship Id="rId3254" Type="http://schemas.openxmlformats.org/officeDocument/2006/relationships/hyperlink" Target="https://www.caixa.gov.br/Downloads/sinapi-cadernos-tecnicos/SINAPI-CT-ESCAVACAO-VERTICAL-A-CEU-ABERTO.pdf" TargetMode="External"/><Relationship Id="rId4305" Type="http://schemas.openxmlformats.org/officeDocument/2006/relationships/hyperlink" Target="https://www.caixa.gov.br/Downloads/sinapi-cadernos-tecnicos/SINAPI-CT-ILUMINACAO-PREDIAL-E-MONITORAMENTO.pdf" TargetMode="External"/><Relationship Id="rId7875" Type="http://schemas.openxmlformats.org/officeDocument/2006/relationships/hyperlink" Target="https://www.caixa.gov.br/Downloads/sinapi-cadernos-tecnicos/SINAPI-CT-PINTURA-EM-MADEIRA.pdf" TargetMode="External"/><Relationship Id="rId8926" Type="http://schemas.openxmlformats.org/officeDocument/2006/relationships/hyperlink" Target="https://www.caixa.gov.br/Downloads/sinapi-cadernos-tecnicos/SINAPI-CT-SISTEMAS-DE-MEDICAO.pdf" TargetMode="External"/><Relationship Id="rId2270" Type="http://schemas.openxmlformats.org/officeDocument/2006/relationships/hyperlink" Target="https://www.caixa.gov.br/Downloads/sinapi-cadernos-tecnicos/SINAPI-CT-DEPRECIACAO-JUROS-IMPOSTOS-E-SEGUROS-MANUTENCAO-E-MATERIAIS-NA-OPERACAO-DOS-EQUIPAMENTOS.pdf" TargetMode="External"/><Relationship Id="rId3321" Type="http://schemas.openxmlformats.org/officeDocument/2006/relationships/hyperlink" Target="https://www.caixa.gov.br/Downloads/sinapi-cadernos-tecnicos/SINAPI-CT-ESCAVACAO-DE-VALAS.pdf" TargetMode="External"/><Relationship Id="rId6477" Type="http://schemas.openxmlformats.org/officeDocument/2006/relationships/hyperlink" Target="https://www.caixa.gov.br/Downloads/sinapi-cadernos-tecnicos/SINAPI-CT-INSTALACOES-EM-COBRE.pdf" TargetMode="External"/><Relationship Id="rId6891" Type="http://schemas.openxmlformats.org/officeDocument/2006/relationships/hyperlink" Target="https://www.caixa.gov.br/Downloads/sinapi-metodologia/Livro_SINAPI_Calculos_Parametros.pdf" TargetMode="External"/><Relationship Id="rId7528" Type="http://schemas.openxmlformats.org/officeDocument/2006/relationships/hyperlink" Target="https://www.caixa.gov.br/Downloads/sinapi-cadernos-tecnicos/SINAPI-CT-PAREDES-DE-CONCRETO-CONCRETAGEM.pdf" TargetMode="External"/><Relationship Id="rId7942" Type="http://schemas.openxmlformats.org/officeDocument/2006/relationships/hyperlink" Target="https://www.caixa.gov.br/Downloads/sinapi-cadernos-tecnicos/SINAPI-CT-PINTURA-EM-SUPERFICIES-METALICAS.pdf" TargetMode="External"/><Relationship Id="rId242" Type="http://schemas.openxmlformats.org/officeDocument/2006/relationships/hyperlink" Target="https://www.caixa.gov.br/Downloads/sinapi-cadernos-tecnicos/SINAPI-CT-ARGAMASSAS.pdf" TargetMode="External"/><Relationship Id="rId5079" Type="http://schemas.openxmlformats.org/officeDocument/2006/relationships/hyperlink" Target="https://www.caixa.gov.br/Downloads/sinapi-cadernos-tecnicos/SINAPI-CT-INSTALACOES-HIDRAULICAS-RESERVACAO-E-BOMBAS-DE-RECALQUE.pdf" TargetMode="External"/><Relationship Id="rId5493" Type="http://schemas.openxmlformats.org/officeDocument/2006/relationships/hyperlink" Target="https://www.caixa.gov.br/Downloads/sinapi-cadernos-tecnicos/SINAPI-CT-INSTALACOES-PREDIAIS-DE-AGUA-FRIA-EM-PVC.pdf" TargetMode="External"/><Relationship Id="rId6544" Type="http://schemas.openxmlformats.org/officeDocument/2006/relationships/hyperlink" Target="https://www.caixa.gov.br/Downloads/sinapi-cadernos-tecnicos/SINAPI-CT-INSTALACOES-EM-COBRE.pdf" TargetMode="External"/><Relationship Id="rId1689" Type="http://schemas.openxmlformats.org/officeDocument/2006/relationships/hyperlink" Target="https://www.caixa.gov.br/Downloads/sinapi-cadernos-tecnicos/SINAPI-CT-CUSTOS-HORARIOS-PRODUTIVO-E-IMPRODUTIVO-DOS-EQUIPAMENTOS.pdf" TargetMode="External"/><Relationship Id="rId4095" Type="http://schemas.openxmlformats.org/officeDocument/2006/relationships/hyperlink" Target="https://www.caixa.gov.br/Downloads/sinapi-cadernos-tecnicos/SINAPI-CT-FORMAS-PARA-ESTRUTURAS-DE-CONCRETO-ARMADO.pdf" TargetMode="External"/><Relationship Id="rId5146" Type="http://schemas.openxmlformats.org/officeDocument/2006/relationships/hyperlink" Target="https://www.caixa.gov.br/Downloads/sinapi-cadernos-tecnicos/SINAPI-CT-INSTALACOES-HIDRAULICAS-EM-PEX.pdf" TargetMode="External"/><Relationship Id="rId5560" Type="http://schemas.openxmlformats.org/officeDocument/2006/relationships/hyperlink" Target="https://www.caixa.gov.br/Downloads/sinapi-cadernos-tecnicos/SINAPI-CT-INSTALACOES-PREDIAIS-DE-AGUA-FRIA-EM-PVC.pdf" TargetMode="External"/><Relationship Id="rId4162" Type="http://schemas.openxmlformats.org/officeDocument/2006/relationships/hyperlink" Target="https://www.caixa.gov.br/Downloads/sinapi-cadernos-tecnicos/SINAPI-CT-GALERIAS-COM-ADUELAS-DE-CONCRETO.pdf" TargetMode="External"/><Relationship Id="rId5213" Type="http://schemas.openxmlformats.org/officeDocument/2006/relationships/hyperlink" Target="https://www.caixa.gov.br/Downloads/sinapi-cadernos-tecnicos/SINAPI-CT-INSTALACOES-HIDRAULICAS-EM-PEX.pdf" TargetMode="External"/><Relationship Id="rId6611" Type="http://schemas.openxmlformats.org/officeDocument/2006/relationships/hyperlink" Target="https://www.caixa.gov.br/Downloads/sinapi-cadernos-tecnicos/SINAPI-CT-INSTALACOES-EM-COBRE.pdf" TargetMode="External"/><Relationship Id="rId8369" Type="http://schemas.openxmlformats.org/officeDocument/2006/relationships/hyperlink" Target="https://www.caixa.gov.br/Downloads/sinapi-cadernos-tecnicos/SINAPI-CT-RADIER-PISO-DE-CONCRETO-E-LAJE-SOBRE-SOLO.pdf" TargetMode="External"/><Relationship Id="rId1756" Type="http://schemas.openxmlformats.org/officeDocument/2006/relationships/hyperlink" Target="https://www.caixa.gov.br/Downloads/sinapi-cadernos-tecnicos/SINAPI-CT-CUSTOS-HORARIOS-PRODUTIVO-E-IMPRODUTIVO-DOS-EQUIPAMENTOS.pdf" TargetMode="External"/><Relationship Id="rId2807" Type="http://schemas.openxmlformats.org/officeDocument/2006/relationships/hyperlink" Target="https://www.caixa.gov.br/Downloads/sinapi-cadernos-tecnicos/SINAPI-CT-DUTOS-PARA-AR-CONDICIONADO.pdf" TargetMode="External"/><Relationship Id="rId8783" Type="http://schemas.openxmlformats.org/officeDocument/2006/relationships/hyperlink" Target="https://www.caixa.gov.br/Downloads/sinapi-cadernos-tecnicos/SINAPI-CT-REVESTIMENTOS-CERAMICOS-INTERNOS.pdf" TargetMode="External"/><Relationship Id="rId48" Type="http://schemas.openxmlformats.org/officeDocument/2006/relationships/hyperlink" Target="https://www.caixa.gov.br/Downloads/sinapi-cadernos-tecnicos/SINAPI-CT-ALVENARIA-DE-VEDACAO.pdf" TargetMode="External"/><Relationship Id="rId1409" Type="http://schemas.openxmlformats.org/officeDocument/2006/relationships/hyperlink" Target="https://www.caixa.gov.br/Downloads/sinapi-cadernos-tecnicos/SINAPI-CT-CONTRAPISO.pdf" TargetMode="External"/><Relationship Id="rId1823" Type="http://schemas.openxmlformats.org/officeDocument/2006/relationships/hyperlink" Target="https://www.caixa.gov.br/Downloads/sinapi-cadernos-tecnicos/SINAPI-CT-CUSTOS-HORARIOS-PRODUTIVO-E-IMPRODUTIVO-DOS-EQUIPAMENTOS.pdf" TargetMode="External"/><Relationship Id="rId4979" Type="http://schemas.openxmlformats.org/officeDocument/2006/relationships/hyperlink" Target="https://www.caixa.gov.br/Downloads/sinapi-cadernos-tecnicos/SINAPI-CT-INSTALACOES-HIDRAULICAS-RESERVACAO-E-BOMBAS-DE-RECALQUE.pdf" TargetMode="External"/><Relationship Id="rId7385" Type="http://schemas.openxmlformats.org/officeDocument/2006/relationships/hyperlink" Target="https://www.caixa.gov.br/Downloads/sinapi-cadernos-tecnicos/SINAPI-CT-MASSA-UNICA-INTERNA.pdf" TargetMode="External"/><Relationship Id="rId8436" Type="http://schemas.openxmlformats.org/officeDocument/2006/relationships/hyperlink" Target="https://www.caixa.gov.br/Downloads/sinapi-cadernos-tecnicos/SINAPI-CT-RASGOS-E-FIXACOES.pdf" TargetMode="External"/><Relationship Id="rId8850" Type="http://schemas.openxmlformats.org/officeDocument/2006/relationships/hyperlink" Target="https://www.caixa.gov.br/Downloads/sinapi-cadernos-tecnicos/SINAPI-CT-SINALIZACAO-VERTICAL-VIARIA.pdf" TargetMode="External"/><Relationship Id="rId3995" Type="http://schemas.openxmlformats.org/officeDocument/2006/relationships/hyperlink" Target="https://www.caixa.gov.br/Downloads/sinapi-cadernos-tecnicos/SINAPI-CT-FUNDACOES-RASAS-(BLOCOS-SAPATAS-VIGAS-BALDRAME).pdf" TargetMode="External"/><Relationship Id="rId7038" Type="http://schemas.openxmlformats.org/officeDocument/2006/relationships/hyperlink" Target="https://www.caixa.gov.br/Downloads/sinapi-metodologia/Livro_SINAPI_Calculos_Parametros.pdf" TargetMode="External"/><Relationship Id="rId7452" Type="http://schemas.openxmlformats.org/officeDocument/2006/relationships/hyperlink" Target="https://www.caixa.gov.br/Downloads/sinapi-cadernos-tecnicos/SINAPI-CT-MOBILIARIO-URBANO.pdf" TargetMode="External"/><Relationship Id="rId8503" Type="http://schemas.openxmlformats.org/officeDocument/2006/relationships/hyperlink" Target="https://www.caixa.gov.br/Downloads/sinapi-cadernos-tecnicos/SINAPI-CT-RECOMPOSICAO-DE-PAVIMENTOS.pdf" TargetMode="External"/><Relationship Id="rId2597" Type="http://schemas.openxmlformats.org/officeDocument/2006/relationships/hyperlink" Target="https://www.caixa.gov.br/Downloads/sinapi-cadernos-tecnicos/SINAPI-CT-DEPRECIACAO-JUROS-IMPOSTOS-E-SEGUROS-MANUTENCAO-E-MATERIAIS-NA-OPERACAO-DOS-EQUIPAMENTOS.pdf" TargetMode="External"/><Relationship Id="rId3648" Type="http://schemas.openxmlformats.org/officeDocument/2006/relationships/hyperlink" Target="https://www.caixa.gov.br/Downloads/sinapi-cadernos-tecnicos/SINAPI-CT-ESTRUTURA-E-TRAMA-PARA-COBERTURA.pdf" TargetMode="External"/><Relationship Id="rId6054" Type="http://schemas.openxmlformats.org/officeDocument/2006/relationships/hyperlink" Target="https://www.caixa.gov.br/Downloads/sinapi-cadernos-tecnicos/SINAPI-CT-INSTALACOES-DE-GAS-E-INCENDIO-EM-ACO-E-FERRO-GALVANIZADO.pdf" TargetMode="External"/><Relationship Id="rId7105" Type="http://schemas.openxmlformats.org/officeDocument/2006/relationships/hyperlink" Target="https://www.caixa.gov.br/Downloads/sinapi-metodologia/Livro_SINAPI_Calculos_Parametros.pdf" TargetMode="External"/><Relationship Id="rId569" Type="http://schemas.openxmlformats.org/officeDocument/2006/relationships/hyperlink" Target="https://www.caixa.gov.br/Downloads/sinapi-cadernos-tecnicos/SINAPI-CT-ASSENTAMENTO-DE-TUBOS-DE-PVC-E-METALICOS-EM-REDES-DE-AGUA.pdf" TargetMode="External"/><Relationship Id="rId983" Type="http://schemas.openxmlformats.org/officeDocument/2006/relationships/hyperlink" Target="https://www.caixa.gov.br/Downloads/sinapi-cadernos-tecnicos/SINAPI-CT-ATERROS-BASES-SUB-BASES-E-IMPRIMACOES.pdf" TargetMode="External"/><Relationship Id="rId1199" Type="http://schemas.openxmlformats.org/officeDocument/2006/relationships/hyperlink" Target="https://www.caixa.gov.br/Downloads/sinapi-cadernos-tecnicos/SINAPI-CT-CANALETAS-GRELHAS-E-CAIXAS-COM-GRELHA-PARA-DRENAGEM.pdf" TargetMode="External"/><Relationship Id="rId2664" Type="http://schemas.openxmlformats.org/officeDocument/2006/relationships/hyperlink" Target="https://www.caixa.gov.br/Downloads/sinapi-cadernos-tecnicos/SINAPI-CT-DEPRECIACAO-JUROS-IMPOSTOS-E-SEGUROS-MANUTENCAO-E-MATERIAIS-NA-OPERACAO-DOS-EQUIPAMENTOS.pdf" TargetMode="External"/><Relationship Id="rId5070" Type="http://schemas.openxmlformats.org/officeDocument/2006/relationships/hyperlink" Target="https://www.caixa.gov.br/Downloads/sinapi-cadernos-tecnicos/SINAPI-CT-INSTALACOES-HIDRAULICAS-RESERVACAO-E-BOMBAS-DE-RECALQUE.pdf" TargetMode="External"/><Relationship Id="rId6121" Type="http://schemas.openxmlformats.org/officeDocument/2006/relationships/hyperlink" Target="https://www.caixa.gov.br/Downloads/sinapi-cadernos-tecnicos/SINAPI-CT-INSTALACOES-DE-GAS-E-INCENDIO-EM-ACO-E-FERRO-GALVANIZADO.pdf" TargetMode="External"/><Relationship Id="rId9277" Type="http://schemas.openxmlformats.org/officeDocument/2006/relationships/hyperlink" Target="https://www.caixa.gov.br/Downloads/sinapi-cadernos-tecnicos/SINAPI-CT-TRANSPORTE-CARGA-E-DESCARGA-DE-MATERIAIS.pdf" TargetMode="External"/><Relationship Id="rId9691" Type="http://schemas.openxmlformats.org/officeDocument/2006/relationships/hyperlink" Target="https://www.caixa.gov.br/Downloads/sinapi-cadernos-tecnicos/SINAPI-CT-VALVULAS-PARA-REDES-DE-SANEAMENTO.pdf" TargetMode="External"/><Relationship Id="rId636" Type="http://schemas.openxmlformats.org/officeDocument/2006/relationships/hyperlink" Target="https://www.caixa.gov.br/Downloads/sinapi-cadernos-tecnicos/SINAPI-CT-ASSENTAMENTO-DE-TUBOS-DE-ESGOTO-OU-DRENAGEM-PLUVIAL-EM-CONCRETO.pdf" TargetMode="External"/><Relationship Id="rId1266" Type="http://schemas.openxmlformats.org/officeDocument/2006/relationships/hyperlink" Target="https://www.caixa.gov.br/Downloads/sinapi-cadernos-tecnicos/SINAPI-CT-CHAPISCO.pdf" TargetMode="External"/><Relationship Id="rId2317" Type="http://schemas.openxmlformats.org/officeDocument/2006/relationships/hyperlink" Target="https://www.caixa.gov.br/Downloads/sinapi-cadernos-tecnicos/SINAPI-CT-DEPRECIACAO-JUROS-IMPOSTOS-E-SEGUROS-MANUTENCAO-E-MATERIAIS-NA-OPERACAO-DOS-EQUIPAMENTOS.pdf" TargetMode="External"/><Relationship Id="rId3715" Type="http://schemas.openxmlformats.org/officeDocument/2006/relationships/hyperlink" Target="https://www.caixa.gov.br/Downloads/sinapi-cadernos-tecnicos/SINAPI-CT-ESTRUTURA-E-TRAMA-PARA-COBERTURA.pdf" TargetMode="External"/><Relationship Id="rId8293" Type="http://schemas.openxmlformats.org/officeDocument/2006/relationships/hyperlink" Target="https://www.caixa.gov.br/Downloads/sinapi-cadernos-tecnicos/SINAPI-CT-PRODUCAO-DE-CONCRETO.pdf" TargetMode="External"/><Relationship Id="rId9344" Type="http://schemas.openxmlformats.org/officeDocument/2006/relationships/hyperlink" Target="https://www.caixa.gov.br/Downloads/sinapi-cadernos-tecnicos/SINAPI-CT-TRANSPORTE-CARGA-E-DESCARGA-DE-MATERIAIS.pdf" TargetMode="External"/><Relationship Id="rId1680" Type="http://schemas.openxmlformats.org/officeDocument/2006/relationships/hyperlink" Target="https://www.caixa.gov.br/Downloads/sinapi-cadernos-tecnicos/SINAPI-CT-CUSTOS-HORARIOS-PRODUTIVO-E-IMPRODUTIVO-DOS-EQUIPAMENTOS.pdf" TargetMode="External"/><Relationship Id="rId2731" Type="http://schemas.openxmlformats.org/officeDocument/2006/relationships/hyperlink" Target="https://www.caixa.gov.br/Downloads/sinapi-cadernos-tecnicos/SINAPI-CT-DRAGAGEM.pdf" TargetMode="External"/><Relationship Id="rId5887" Type="http://schemas.openxmlformats.org/officeDocument/2006/relationships/hyperlink" Target="https://www.caixa.gov.br/Downloads/sinapi-cadernos-tecnicos/SINAPI-CT-INSTALACOES-PREDIAIS-DE-AGUAS-PLUVIAIS-TUBOS-CONEXOES-CAIXAS-E-RALOS.pdf" TargetMode="External"/><Relationship Id="rId6938" Type="http://schemas.openxmlformats.org/officeDocument/2006/relationships/hyperlink" Target="https://www.caixa.gov.br/Downloads/sinapi-metodologia/Livro_SINAPI_Calculos_Parametros.pdf" TargetMode="External"/><Relationship Id="rId703" Type="http://schemas.openxmlformats.org/officeDocument/2006/relationships/hyperlink" Target="https://www.caixa.gov.br/Downloads/sinapi-cadernos-tecnicos/SINAPI-CT-ASSENTAMENTO-DE-TUBOS-DE-ESGOTO-OU-DRENAGEM-PLUVIAL-EM-CONCRETO.pdf" TargetMode="External"/><Relationship Id="rId1333" Type="http://schemas.openxmlformats.org/officeDocument/2006/relationships/hyperlink" Target="https://www.caixa.gov.br/Downloads/sinapi-cadernos-tecnicos/SINAPI-CT-CONCRETO-PROJETADO.pdf" TargetMode="External"/><Relationship Id="rId4489" Type="http://schemas.openxmlformats.org/officeDocument/2006/relationships/hyperlink" Target="https://www.caixa.gov.br/Downloads/sinapi-cadernos-tecnicos/SINAPI-CT-INSTALACOES-ELETRICAS-ELETRODUTOS-EMBUTIDOS-CABOS-CAIXAS-TOMADAS-E-INTERRUPTORES.pdf" TargetMode="External"/><Relationship Id="rId5954" Type="http://schemas.openxmlformats.org/officeDocument/2006/relationships/hyperlink" Target="https://www.caixa.gov.br/Downloads/sinapi-cadernos-tecnicos/SINAPI-CT-INSTALACOES-DE-GAS-E-INCENDIO-EM-ACO-E-FERRO-GALVANIZADO.pdf" TargetMode="External"/><Relationship Id="rId8360" Type="http://schemas.openxmlformats.org/officeDocument/2006/relationships/hyperlink" Target="https://www.caixa.gov.br/Downloads/sinapi-cadernos-tecnicos/SINAPI-CT-RADIER-PISO-DE-CONCRETO-E-LAJE-SOBRE-SOLO.pdf" TargetMode="External"/><Relationship Id="rId9411" Type="http://schemas.openxmlformats.org/officeDocument/2006/relationships/hyperlink" Target="https://www.caixa.gov.br/Downloads/sinapi-cadernos-tecnicos/SINAPI-CT-TUBULACAO-FLANGEADA-PARA-REDES-DE-AGUA.pdf" TargetMode="External"/><Relationship Id="rId1400" Type="http://schemas.openxmlformats.org/officeDocument/2006/relationships/hyperlink" Target="https://www.caixa.gov.br/Downloads/sinapi-cadernos-tecnicos/SINAPI-CT-CONTRAPISO.pdf" TargetMode="External"/><Relationship Id="rId4556" Type="http://schemas.openxmlformats.org/officeDocument/2006/relationships/hyperlink" Target="https://www.caixa.gov.br/Downloads/sinapi-cadernos-tecnicos/SINAPI-CT-INSTALACOES-ELETRICAS-ELETRODUTOS-CONEXOES-E-CONDULETES-APARENTES.pdf" TargetMode="External"/><Relationship Id="rId4970" Type="http://schemas.openxmlformats.org/officeDocument/2006/relationships/hyperlink" Target="https://www.caixa.gov.br/Downloads/sinapi-cadernos-tecnicos/SINAPI-CT-INSTALACOES-HIDRAULICAS-RESERVACAO-E-BOMBAS-DE-RECALQUE.pdf" TargetMode="External"/><Relationship Id="rId5607" Type="http://schemas.openxmlformats.org/officeDocument/2006/relationships/hyperlink" Target="https://www.caixa.gov.br/Downloads/sinapi-cadernos-tecnicos/SINAPI-CT-INSTALACOES-PREDIAIS-DE-AGUA-FRIA-EM-PVC.pdf" TargetMode="External"/><Relationship Id="rId8013" Type="http://schemas.openxmlformats.org/officeDocument/2006/relationships/hyperlink" Target="https://www.caixa.gov.br/Downloads/sinapi-cadernos-tecnicos/SINAPI-CT-PISOS.pdf" TargetMode="External"/><Relationship Id="rId3158" Type="http://schemas.openxmlformats.org/officeDocument/2006/relationships/hyperlink" Target="https://www.caixa.gov.br/Downloads/sinapi-cadernos-tecnicos/SINAPI-CT-ESCAVACAO-HORIZONTAL.pdf" TargetMode="External"/><Relationship Id="rId3572" Type="http://schemas.openxmlformats.org/officeDocument/2006/relationships/hyperlink" Target="https://www.caixa.gov.br/Downloads/sinapi-cadernos-tecnicos/SINAPI-CT-ESQUADRIAS-PORTAS.pdf" TargetMode="External"/><Relationship Id="rId4209" Type="http://schemas.openxmlformats.org/officeDocument/2006/relationships/hyperlink" Target="https://www.caixa.gov.br/Downloads/sinapi-cadernos-tecnicos/SINAPI-CT-GRAUTE-E-ARMACAO.pdf" TargetMode="External"/><Relationship Id="rId4623" Type="http://schemas.openxmlformats.org/officeDocument/2006/relationships/hyperlink" Target="https://www.caixa.gov.br/Downloads/sinapi-cadernos-tecnicos/SINAPI-CT-INSTALACOES-ELETRICAS-ELETRODUTOS-CONEXOES-E-CONDULETES-APARENTES.pdf" TargetMode="External"/><Relationship Id="rId7779" Type="http://schemas.openxmlformats.org/officeDocument/2006/relationships/hyperlink" Target="https://www.caixa.gov.br/Downloads/sinapi-cadernos-tecnicos/SINAPI-CT-PERFURACAO-HORIZONTAL-DIRECIONAL-HDD.pdf" TargetMode="External"/><Relationship Id="rId493" Type="http://schemas.openxmlformats.org/officeDocument/2006/relationships/hyperlink" Target="https://www.caixa.gov.br/Downloads/sinapi-cadernos-tecnicos/SINAPI-CT-ASSENTAMENTO-DE-TUBOS-DE-PVC-E-METALICOS-EM-REDES-DE-AGUA.pdf" TargetMode="External"/><Relationship Id="rId2174" Type="http://schemas.openxmlformats.org/officeDocument/2006/relationships/hyperlink" Target="https://www.caixa.gov.br/Downloads/sinapi-cadernos-tecnicos/SINAPI-CT-DEPRECIACAO-JUROS-IMPOSTOS-E-SEGUROS-MANUTENCAO-E-MATERIAIS-NA-OPERACAO-DOS-EQUIPAMENTOS.pdf" TargetMode="External"/><Relationship Id="rId3225" Type="http://schemas.openxmlformats.org/officeDocument/2006/relationships/hyperlink" Target="https://www.caixa.gov.br/Downloads/sinapi-cadernos-tecnicos/SINAPI-CT-ESCAVACAO-VERTICAL-A-CEU-ABERTO.pdf" TargetMode="External"/><Relationship Id="rId6795" Type="http://schemas.openxmlformats.org/officeDocument/2006/relationships/hyperlink" Target="https://www.caixa.gov.br/Downloads/sinapi-metodologia/Livro_SINAPI_Calculos_Parametros.pdf" TargetMode="External"/><Relationship Id="rId146" Type="http://schemas.openxmlformats.org/officeDocument/2006/relationships/hyperlink" Target="https://www.caixa.gov.br/Downloads/sinapi-cadernos-tecnicos/SINAPI-CT-ARGAMASSAS.pdf" TargetMode="External"/><Relationship Id="rId560" Type="http://schemas.openxmlformats.org/officeDocument/2006/relationships/hyperlink" Target="https://www.caixa.gov.br/Downloads/sinapi-cadernos-tecnicos/SINAPI-CT-ASSENTAMENTO-DE-TUBOS-DE-PVC-E-METALICOS-EM-REDES-DE-AGUA.pdf" TargetMode="External"/><Relationship Id="rId1190" Type="http://schemas.openxmlformats.org/officeDocument/2006/relationships/hyperlink" Target="https://www.caixa.gov.br/Downloads/sinapi-cadernos-tecnicos/SINAPI-CT-CANALETAS-GRELHAS-E-CAIXAS-COM-GRELHA-PARA-DRENAGEM.pdf" TargetMode="External"/><Relationship Id="rId2241" Type="http://schemas.openxmlformats.org/officeDocument/2006/relationships/hyperlink" Target="https://www.caixa.gov.br/Downloads/sinapi-cadernos-tecnicos/SINAPI-CT-DEPRECIACAO-JUROS-IMPOSTOS-E-SEGUROS-MANUTENCAO-E-MATERIAIS-NA-OPERACAO-DOS-EQUIPAMENTOS.pdf" TargetMode="External"/><Relationship Id="rId5397" Type="http://schemas.openxmlformats.org/officeDocument/2006/relationships/hyperlink" Target="https://www.caixa.gov.br/Downloads/sinapi-cadernos-tecnicos/SINAPI-CT-INSTALACOES-PREDIAIS-DE-ESGOTO-TUBOS-E-CONEXOES.pdf" TargetMode="External"/><Relationship Id="rId6448" Type="http://schemas.openxmlformats.org/officeDocument/2006/relationships/hyperlink" Target="https://www.caixa.gov.br/Downloads/sinapi-cadernos-tecnicos/SINAPI-CT-INSTALACOES-EM-COBRE.pdf" TargetMode="External"/><Relationship Id="rId7846" Type="http://schemas.openxmlformats.org/officeDocument/2006/relationships/hyperlink" Target="https://www.caixa.gov.br/Downloads/sinapi-cadernos-tecnicos/SINAPI-CT-PINTURA-INTERNA.pdf" TargetMode="External"/><Relationship Id="rId213" Type="http://schemas.openxmlformats.org/officeDocument/2006/relationships/hyperlink" Target="https://www.caixa.gov.br/Downloads/sinapi-cadernos-tecnicos/SINAPI-CT-ARGAMASSAS.pdf" TargetMode="External"/><Relationship Id="rId6862" Type="http://schemas.openxmlformats.org/officeDocument/2006/relationships/hyperlink" Target="https://www.caixa.gov.br/Downloads/sinapi-metodologia/Livro_SINAPI_Calculos_Parametros.pdf" TargetMode="External"/><Relationship Id="rId7913" Type="http://schemas.openxmlformats.org/officeDocument/2006/relationships/hyperlink" Target="https://www.caixa.gov.br/Downloads/sinapi-cadernos-tecnicos/SINAPI-CT-PINTURA-EM-SUPERFICIES-METALICAS.pdf" TargetMode="External"/><Relationship Id="rId4066" Type="http://schemas.openxmlformats.org/officeDocument/2006/relationships/hyperlink" Target="https://www.caixa.gov.br/Downloads/sinapi-cadernos-tecnicos/SINAPI-CT-FORMAS-PARA-ESTRUTURAS-DE-CONCRETO-ARMADO.pdf" TargetMode="External"/><Relationship Id="rId5464" Type="http://schemas.openxmlformats.org/officeDocument/2006/relationships/hyperlink" Target="https://www.caixa.gov.br/Downloads/sinapi-cadernos-tecnicos/SINAPI-CT-INSTALACOES-PREDIAIS-DE-AGUA-FRIA-EM-PVC.pdf" TargetMode="External"/><Relationship Id="rId6515" Type="http://schemas.openxmlformats.org/officeDocument/2006/relationships/hyperlink" Target="https://www.caixa.gov.br/Downloads/sinapi-cadernos-tecnicos/SINAPI-CT-INSTALACOES-EM-COBRE.pdf" TargetMode="External"/><Relationship Id="rId4480" Type="http://schemas.openxmlformats.org/officeDocument/2006/relationships/hyperlink" Target="https://www.caixa.gov.br/Downloads/sinapi-cadernos-tecnicos/SINAPI-CT-INSTALACOES-ELETRICAS-ELETRODUTOS-EMBUTIDOS-CABOS-CAIXAS-TOMADAS-E-INTERRUPTORES.pdf" TargetMode="External"/><Relationship Id="rId5117" Type="http://schemas.openxmlformats.org/officeDocument/2006/relationships/hyperlink" Target="https://www.caixa.gov.br/Downloads/sinapi-cadernos-tecnicos/SINAPI-CT-INSTALACOES-HIDRAULICAS-RESERVACAO-E-BOMBAS-DE-RECALQUE.pdf" TargetMode="External"/><Relationship Id="rId5531" Type="http://schemas.openxmlformats.org/officeDocument/2006/relationships/hyperlink" Target="https://www.caixa.gov.br/Downloads/sinapi-cadernos-tecnicos/SINAPI-CT-INSTALACOES-PREDIAIS-DE-AGUA-FRIA-EM-PVC.pdf" TargetMode="External"/><Relationship Id="rId8687" Type="http://schemas.openxmlformats.org/officeDocument/2006/relationships/hyperlink" Target="https://www.caixa.gov.br/Downloads/sinapi-cadernos-tecnicos/SINAPI-CT-REDES-DE-AGUA-E-ESGOTO-EM-PEAD-LISO-(TUBOS-E-CONEXOES).pdf" TargetMode="External"/><Relationship Id="rId1727" Type="http://schemas.openxmlformats.org/officeDocument/2006/relationships/hyperlink" Target="https://www.caixa.gov.br/Downloads/sinapi-cadernos-tecnicos/SINAPI-CT-CUSTOS-HORARIOS-PRODUTIVO-E-IMPRODUTIVO-DOS-EQUIPAMENTOS.pdf" TargetMode="External"/><Relationship Id="rId3082" Type="http://schemas.openxmlformats.org/officeDocument/2006/relationships/hyperlink" Target="https://www.caixa.gov.br/Downloads/sinapi-cadernos-tecnicos/SINAPI-CT-ESCADAS.pdf" TargetMode="External"/><Relationship Id="rId4133" Type="http://schemas.openxmlformats.org/officeDocument/2006/relationships/hyperlink" Target="https://www.caixa.gov.br/Downloads/sinapi-cadernos-tecnicos/SINAPI-CT-GABIOES-EXECUCAO-DE-MURO-E-PROTECAO-SUPERFICIAL.pdf" TargetMode="External"/><Relationship Id="rId7289" Type="http://schemas.openxmlformats.org/officeDocument/2006/relationships/hyperlink" Target="https://www.caixa.gov.br/Downloads/sinapi-cadernos-tecnicos/SINAPI-CT-MASSA-UNICA-EXTERNA.pdf" TargetMode="External"/><Relationship Id="rId8754" Type="http://schemas.openxmlformats.org/officeDocument/2006/relationships/hyperlink" Target="https://www.caixa.gov.br/Downloads/sinapi-cadernos-tecnicos/SINAPI-CT-REDES-DE-AGUA-E-ESGOTO-EM-PEAD-LISO-(TUBOS-E-CONEXOES).pdf" TargetMode="External"/><Relationship Id="rId19" Type="http://schemas.openxmlformats.org/officeDocument/2006/relationships/hyperlink" Target="https://www.caixa.gov.br/Downloads/sinapi-cadernos-tecnicos/SINAPI-CT-ALVENARIA-ESTRUTURAL-BLOCOS-DE-CONCRETO.pdf" TargetMode="External"/><Relationship Id="rId3899" Type="http://schemas.openxmlformats.org/officeDocument/2006/relationships/hyperlink" Target="https://www.caixa.gov.br/Downloads/sinapi-cadernos-tecnicos/SINAPI-CT-FACHADAS-COM-PLACAS-CERAMICAS-E-GRANITO-INSERTADAS.pdf" TargetMode="External"/><Relationship Id="rId4200" Type="http://schemas.openxmlformats.org/officeDocument/2006/relationships/hyperlink" Target="https://www.caixa.gov.br/Downloads/sinapi-cadernos-tecnicos/SINAPI-CT-GRAUTE-E-ARMACAO.pdf" TargetMode="External"/><Relationship Id="rId7356" Type="http://schemas.openxmlformats.org/officeDocument/2006/relationships/hyperlink" Target="https://www.caixa.gov.br/Downloads/sinapi-cadernos-tecnicos/SINAPI-CT-MASSA-UNICA-EXTERNA.pdf" TargetMode="External"/><Relationship Id="rId7770" Type="http://schemas.openxmlformats.org/officeDocument/2006/relationships/hyperlink" Target="https://www.caixa.gov.br/Downloads/sinapi-cadernos-tecnicos/SINAPI-CT-PERFURACAO-HORIZONTAL-DIRECIONAL-HDD.pdf" TargetMode="External"/><Relationship Id="rId8407" Type="http://schemas.openxmlformats.org/officeDocument/2006/relationships/hyperlink" Target="https://www.caixa.gov.br/Downloads/sinapi-cadernos-tecnicos/SINAPI-CT-RASGOS-E-FIXACOES.pdf" TargetMode="External"/><Relationship Id="rId6372" Type="http://schemas.openxmlformats.org/officeDocument/2006/relationships/hyperlink" Target="https://www.caixa.gov.br/Downloads/sinapi-cadernos-tecnicos/SINAPI-CT-INSTALACOES-DE-AR-CONDICIONADO-EM-COBRE.pdf" TargetMode="External"/><Relationship Id="rId7009" Type="http://schemas.openxmlformats.org/officeDocument/2006/relationships/hyperlink" Target="https://www.caixa.gov.br/Downloads/sinapi-metodologia/Livro_SINAPI_Calculos_Parametros.pdf" TargetMode="External"/><Relationship Id="rId7423" Type="http://schemas.openxmlformats.org/officeDocument/2006/relationships/hyperlink" Target="https://www.caixa.gov.br/Downloads/sinapi-cadernos-tecnicos/SINAPI-CT-MASSA-UNICA-INTERNA.pdf" TargetMode="External"/><Relationship Id="rId8821" Type="http://schemas.openxmlformats.org/officeDocument/2006/relationships/hyperlink" Target="https://www.caixa.gov.br/Downloads/sinapi-cadernos-tecnicos/SINAPI-CT-SINALIZACAO-HORIZONTAL-VIARIA.pdf" TargetMode="External"/><Relationship Id="rId3966" Type="http://schemas.openxmlformats.org/officeDocument/2006/relationships/hyperlink" Target="https://www.caixa.gov.br/Downloads/sinapi-cadernos-tecnicos/SINAPI-CT-FOSSAS-E-SUMIDOUROS.pdf" TargetMode="External"/><Relationship Id="rId6025" Type="http://schemas.openxmlformats.org/officeDocument/2006/relationships/hyperlink" Target="https://www.caixa.gov.br/Downloads/sinapi-cadernos-tecnicos/SINAPI-CT-INSTALACOES-DE-GAS-E-INCENDIO-EM-ACO-E-FERRO-GALVANIZADO.pdf" TargetMode="External"/><Relationship Id="rId3" Type="http://schemas.openxmlformats.org/officeDocument/2006/relationships/hyperlink" Target="https://www.caixa.gov.br/Downloads/sinapi-cadernos-tecnicos/SINAPI-CT-ACESSIBILIDADE.pdf" TargetMode="External"/><Relationship Id="rId887" Type="http://schemas.openxmlformats.org/officeDocument/2006/relationships/hyperlink" Target="https://www.caixa.gov.br/Downloads/sinapi-cadernos-tecnicos/SINAPI-CT-ATERROS-BASES-SUB-BASES-E-IMPRIMACOES.pdf" TargetMode="External"/><Relationship Id="rId2568" Type="http://schemas.openxmlformats.org/officeDocument/2006/relationships/hyperlink" Target="https://www.caixa.gov.br/Downloads/sinapi-cadernos-tecnicos/SINAPI-CT-DEPRECIACAO-JUROS-IMPOSTOS-E-SEGUROS-MANUTENCAO-E-MATERIAIS-NA-OPERACAO-DOS-EQUIPAMENTOS.pdf" TargetMode="External"/><Relationship Id="rId2982" Type="http://schemas.openxmlformats.org/officeDocument/2006/relationships/hyperlink" Target="https://www.caixa.gov.br/Downloads/sinapi-cadernos-tecnicos/SINAPI-CT-EQUIPAMENTOS-DE-PROTECAO-COLETIVA.pdf" TargetMode="External"/><Relationship Id="rId3619" Type="http://schemas.openxmlformats.org/officeDocument/2006/relationships/hyperlink" Target="https://www.caixa.gov.br/Downloads/sinapi-cadernos-tecnicos/SINAPI-CT-ESTRUTURA-E-TRAMA-PARA-COBERTURA.pdf" TargetMode="External"/><Relationship Id="rId5041" Type="http://schemas.openxmlformats.org/officeDocument/2006/relationships/hyperlink" Target="https://www.caixa.gov.br/Downloads/sinapi-cadernos-tecnicos/SINAPI-CT-INSTALACOES-HIDRAULICAS-RESERVACAO-E-BOMBAS-DE-RECALQUE.pdf" TargetMode="External"/><Relationship Id="rId8197" Type="http://schemas.openxmlformats.org/officeDocument/2006/relationships/hyperlink" Target="https://www.caixa.gov.br/Downloads/sinapi-cadernos-tecnicos/SINAPI-CT-POCOS-DE-VISITA-E-CAIXAS-PARA-BOCAS-DE-LOBO.pdf" TargetMode="External"/><Relationship Id="rId9595" Type="http://schemas.openxmlformats.org/officeDocument/2006/relationships/hyperlink" Target="https://www.caixa.gov.br/Downloads/sinapi-cadernos-tecnicos/SINAPI-CT-VALVULAS-E-REGISTROS-PARA-SISTEMAS-PREDIAIS.pdf" TargetMode="External"/><Relationship Id="rId954" Type="http://schemas.openxmlformats.org/officeDocument/2006/relationships/hyperlink" Target="https://www.caixa.gov.br/Downloads/sinapi-cadernos-tecnicos/SINAPI-CT-ATERROS-BASES-SUB-BASES-E-IMPRIMACOES.pdf" TargetMode="External"/><Relationship Id="rId1584" Type="http://schemas.openxmlformats.org/officeDocument/2006/relationships/hyperlink" Target="https://www.caixa.gov.br/Downloads/sinapi-cadernos-tecnicos/SINAPI-CT-CUSTOS-HORARIOS-PRODUTIVO-E-IMPRODUTIVO-DOS-EQUIPAMENTOS.pdf" TargetMode="External"/><Relationship Id="rId2635" Type="http://schemas.openxmlformats.org/officeDocument/2006/relationships/hyperlink" Target="https://www.caixa.gov.br/Downloads/sinapi-cadernos-tecnicos/SINAPI-CT-DEPRECIACAO-JUROS-IMPOSTOS-E-SEGUROS-MANUTENCAO-E-MATERIAIS-NA-OPERACAO-DOS-EQUIPAMENTOS.pdf" TargetMode="External"/><Relationship Id="rId9248" Type="http://schemas.openxmlformats.org/officeDocument/2006/relationships/hyperlink" Target="https://www.caixa.gov.br/Downloads/sinapi-cadernos-tecnicos/SINAPI-CT-TRANSPORTE-CARGA-E-DESCARGA-DE-MATERIAIS.pdf" TargetMode="External"/><Relationship Id="rId9662" Type="http://schemas.openxmlformats.org/officeDocument/2006/relationships/hyperlink" Target="https://www.caixa.gov.br/Downloads/sinapi-cadernos-tecnicos/SINAPI-CT-VALVULAS-E-REGISTROS-PARA-SISTEMAS-PREDIAIS.pdf" TargetMode="External"/><Relationship Id="rId607" Type="http://schemas.openxmlformats.org/officeDocument/2006/relationships/hyperlink" Target="https://www.caixa.gov.br/Downloads/sinapi-cadernos-tecnicos/SINAPI-CT-ASSENTAMENTO-DE-TUBOS-DE-PVC-E-METALICOS-EM-REDES-DE-AGUA.pdf" TargetMode="External"/><Relationship Id="rId1237" Type="http://schemas.openxmlformats.org/officeDocument/2006/relationships/hyperlink" Target="https://www.caixa.gov.br/Downloads/sinapi-cadernos-tecnicos/SINAPI-CT-CERCAS-PROTETORES-E-ALAMBRADOS.pdf" TargetMode="External"/><Relationship Id="rId1651" Type="http://schemas.openxmlformats.org/officeDocument/2006/relationships/hyperlink" Target="https://www.caixa.gov.br/Downloads/sinapi-cadernos-tecnicos/SINAPI-CT-CUSTOS-HORARIOS-PRODUTIVO-E-IMPRODUTIVO-DOS-EQUIPAMENTOS.pdf" TargetMode="External"/><Relationship Id="rId2702" Type="http://schemas.openxmlformats.org/officeDocument/2006/relationships/hyperlink" Target="https://www.caixa.gov.br/Downloads/sinapi-cadernos-tecnicos/SINAPI-CT-DEPRECIACAO-JUROS-IMPOSTOS-E-SEGUROS-MANUTENCAO-E-MATERIAIS-NA-OPERACAO-DOS-EQUIPAMENTOS.pdf" TargetMode="External"/><Relationship Id="rId5858" Type="http://schemas.openxmlformats.org/officeDocument/2006/relationships/hyperlink" Target="https://www.caixa.gov.br/Downloads/sinapi-cadernos-tecnicos/SINAPI-CT-INSTALACOES-PREDIAIS-DE-AGUAS-PLUVIAIS-TUBOS-CONEXOES-CAIXAS-E-RALOS.pdf" TargetMode="External"/><Relationship Id="rId6909" Type="http://schemas.openxmlformats.org/officeDocument/2006/relationships/hyperlink" Target="https://www.caixa.gov.br/Downloads/sinapi-metodologia/Livro_SINAPI_Calculos_Parametros.pdf" TargetMode="External"/><Relationship Id="rId8264" Type="http://schemas.openxmlformats.org/officeDocument/2006/relationships/hyperlink" Target="https://www.caixa.gov.br/Downloads/sinapi-cadernos-tecnicos/SINAPI-CT-POCOS-DE-VISITA-E-CAIXAS-PARA-BOCAS-DE-LOBO.pdf" TargetMode="External"/><Relationship Id="rId9315" Type="http://schemas.openxmlformats.org/officeDocument/2006/relationships/hyperlink" Target="https://www.caixa.gov.br/Downloads/sinapi-cadernos-tecnicos/SINAPI-CT-TRANSPORTE-CARGA-E-DESCARGA-DE-MATERIAIS.pdf" TargetMode="External"/><Relationship Id="rId1304" Type="http://schemas.openxmlformats.org/officeDocument/2006/relationships/hyperlink" Target="https://www.caixa.gov.br/Downloads/sinapi-cadernos-tecnicos/SINAPI-CT-CONCRETAGEM-PARA-ESTRUTURAS-DE-CONCRETO-ARMADO.pdf" TargetMode="External"/><Relationship Id="rId4874" Type="http://schemas.openxmlformats.org/officeDocument/2006/relationships/hyperlink" Target="https://www.caixa.gov.br/Downloads/sinapi-cadernos-tecnicos/SINAPI-CT-INSTALACOES-HIDRAULICAS-RESERVACAO-E-BOMBAS-DE-RECALQUE.pdf" TargetMode="External"/><Relationship Id="rId7280" Type="http://schemas.openxmlformats.org/officeDocument/2006/relationships/hyperlink" Target="https://www.caixa.gov.br/Downloads/sinapi-cadernos-tecnicos/SINAPI-CT-MASSA-UNICA-EXTERNA.pdf" TargetMode="External"/><Relationship Id="rId8331" Type="http://schemas.openxmlformats.org/officeDocument/2006/relationships/hyperlink" Target="https://www.caixa.gov.br/Downloads/sinapi-cadernos-tecnicos/SINAPI-CT-QUADRAS-E-SEUS-EQUIPAMENTOS.pdf" TargetMode="External"/><Relationship Id="rId3476" Type="http://schemas.openxmlformats.org/officeDocument/2006/relationships/hyperlink" Target="https://www.caixa.gov.br/Downloads/sinapi-cadernos-tecnicos/SINAPI-CT-ESQUADRIAS-PORTAS.pdf" TargetMode="External"/><Relationship Id="rId4527" Type="http://schemas.openxmlformats.org/officeDocument/2006/relationships/hyperlink" Target="https://www.caixa.gov.br/Downloads/sinapi-cadernos-tecnicos/SINAPI-CT-INSTALACOES-ELETRICAS-ELETRODUTOS-EMBUTIDOS-CABOS-CAIXAS-TOMADAS-E-INTERRUPTORES.pdf" TargetMode="External"/><Relationship Id="rId5925" Type="http://schemas.openxmlformats.org/officeDocument/2006/relationships/hyperlink" Target="https://www.caixa.gov.br/Downloads/sinapi-cadernos-tecnicos/SINAPI-CT-INSTALACOES-DE-DIVISORIAS-DIVERSAS.pdf" TargetMode="External"/><Relationship Id="rId10" Type="http://schemas.openxmlformats.org/officeDocument/2006/relationships/hyperlink" Target="https://www.caixa.gov.br/Downloads/sinapi-cadernos-tecnicos/SINAPI-CT-ALVENARIA-ESTRUTURAL-BLOCOS-CERAMICOS.pdf" TargetMode="External"/><Relationship Id="rId397" Type="http://schemas.openxmlformats.org/officeDocument/2006/relationships/hyperlink" Target="https://www.caixa.gov.br/Downloads/sinapi-cadernos-tecnicos/SINAPI-CT-ASSENTAMENTO-DE-TUBOS-DE-ESGOTO-EM-PVC-E-PEAD.pdf" TargetMode="External"/><Relationship Id="rId2078" Type="http://schemas.openxmlformats.org/officeDocument/2006/relationships/hyperlink" Target="https://www.caixa.gov.br/Downloads/sinapi-cadernos-tecnicos/SINAPI-CT-DEPRECIACAO-JUROS-IMPOSTOS-E-SEGUROS-MANUTENCAO-E-MATERIAIS-NA-OPERACAO-DOS-EQUIPAMENTOS.pdf" TargetMode="External"/><Relationship Id="rId2492" Type="http://schemas.openxmlformats.org/officeDocument/2006/relationships/hyperlink" Target="https://www.caixa.gov.br/Downloads/sinapi-cadernos-tecnicos/SINAPI-CT-DEPRECIACAO-JUROS-IMPOSTOS-E-SEGUROS-MANUTENCAO-E-MATERIAIS-NA-OPERACAO-DOS-EQUIPAMENTOS.pdf" TargetMode="External"/><Relationship Id="rId3129" Type="http://schemas.openxmlformats.org/officeDocument/2006/relationships/hyperlink" Target="https://www.caixa.gov.br/Downloads/sinapi-cadernos-tecnicos/SINAPI-CT-ESCADAS.pdf" TargetMode="External"/><Relationship Id="rId3890" Type="http://schemas.openxmlformats.org/officeDocument/2006/relationships/hyperlink" Target="https://www.caixa.gov.br/Downloads/sinapi-cadernos-tecnicos/SINAPI-CT-EXECUCAO-DE-TIRANTES.pdf" TargetMode="External"/><Relationship Id="rId4941" Type="http://schemas.openxmlformats.org/officeDocument/2006/relationships/hyperlink" Target="https://www.caixa.gov.br/Downloads/sinapi-cadernos-tecnicos/SINAPI-CT-INSTALACOES-HIDRAULICAS-RESERVACAO-E-BOMBAS-DE-RECALQUE.pdf" TargetMode="External"/><Relationship Id="rId7000" Type="http://schemas.openxmlformats.org/officeDocument/2006/relationships/hyperlink" Target="https://www.caixa.gov.br/Downloads/sinapi-metodologia/Livro_SINAPI_Calculos_Parametros.pdf" TargetMode="External"/><Relationship Id="rId464" Type="http://schemas.openxmlformats.org/officeDocument/2006/relationships/hyperlink" Target="https://www.caixa.gov.br/Downloads/sinapi-cadernos-tecnicos/SINAPI-CT-ASSENTAMENTO-DE-TUBOS-DE-PVC-E-METALICOS-EM-REDES-DE-AGUA.pdf" TargetMode="External"/><Relationship Id="rId1094" Type="http://schemas.openxmlformats.org/officeDocument/2006/relationships/hyperlink" Target="https://www.caixa.gov.br/Downloads/sinapi-cadernos-tecnicos/SINAPI-CT-CAIXAS-ENTERRADAS.pdf" TargetMode="External"/><Relationship Id="rId2145" Type="http://schemas.openxmlformats.org/officeDocument/2006/relationships/hyperlink" Target="https://www.caixa.gov.br/Downloads/sinapi-cadernos-tecnicos/SINAPI-CT-DEPRECIACAO-JUROS-IMPOSTOS-E-SEGUROS-MANUTENCAO-E-MATERIAIS-NA-OPERACAO-DOS-EQUIPAMENTOS.pdf" TargetMode="External"/><Relationship Id="rId3543" Type="http://schemas.openxmlformats.org/officeDocument/2006/relationships/hyperlink" Target="https://www.caixa.gov.br/Downloads/sinapi-cadernos-tecnicos/SINAPI-CT-ESQUADRIAS-PORTAS.pdf" TargetMode="External"/><Relationship Id="rId6699" Type="http://schemas.openxmlformats.org/officeDocument/2006/relationships/hyperlink" Target="https://www.caixa.gov.br/Downloads/sinapi-cadernos-tecnicos/SINAPI-CT-LIGACOES-PREDIAIS-DE-AGUA-E-ESGOTO.pdf" TargetMode="External"/><Relationship Id="rId9172" Type="http://schemas.openxmlformats.org/officeDocument/2006/relationships/hyperlink" Target="https://www.caixa.gov.br/Downloads/sinapi-cadernos-tecnicos/SINAPI-CT-TRANSPORTE-DE-MATERIAIS-DENTRO-DO-CANTEIRO-DE-OBRAS.pdf" TargetMode="External"/><Relationship Id="rId117" Type="http://schemas.openxmlformats.org/officeDocument/2006/relationships/hyperlink" Target="https://www.caixa.gov.br/Downloads/sinapi-cadernos-tecnicos/SINAPI-CT-ARGAMASSAS.pdf" TargetMode="External"/><Relationship Id="rId3610" Type="http://schemas.openxmlformats.org/officeDocument/2006/relationships/hyperlink" Target="https://www.caixa.gov.br/Downloads/sinapi-cadernos-tecnicos/SINAPI-CT-ESTACAS-RAIZ.pdf" TargetMode="External"/><Relationship Id="rId6766" Type="http://schemas.openxmlformats.org/officeDocument/2006/relationships/hyperlink" Target="https://www.caixa.gov.br/Downloads/sinapi-metodologia/Livro_SINAPI_Calculos_Parametros.pdf" TargetMode="External"/><Relationship Id="rId7817" Type="http://schemas.openxmlformats.org/officeDocument/2006/relationships/hyperlink" Target="https://www.caixa.gov.br/Downloads/sinapi-cadernos-tecnicos/SINAPI-CT-PINTURA-EXTERNA.pdf" TargetMode="External"/><Relationship Id="rId531" Type="http://schemas.openxmlformats.org/officeDocument/2006/relationships/hyperlink" Target="https://www.caixa.gov.br/Downloads/sinapi-cadernos-tecnicos/SINAPI-CT-ASSENTAMENTO-DE-TUBOS-DE-PVC-E-METALICOS-EM-REDES-DE-AGUA.pdf" TargetMode="External"/><Relationship Id="rId1161" Type="http://schemas.openxmlformats.org/officeDocument/2006/relationships/hyperlink" Target="https://www.caixa.gov.br/Downloads/sinapi-cadernos-tecnicos/SINAPI-CT-CAIXAS-DE-AGUA-PARA-EDIFICACOES.pdf" TargetMode="External"/><Relationship Id="rId2212" Type="http://schemas.openxmlformats.org/officeDocument/2006/relationships/hyperlink" Target="https://www.caixa.gov.br/Downloads/sinapi-cadernos-tecnicos/SINAPI-CT-DEPRECIACAO-JUROS-IMPOSTOS-E-SEGUROS-MANUTENCAO-E-MATERIAIS-NA-OPERACAO-DOS-EQUIPAMENTOS.pdf" TargetMode="External"/><Relationship Id="rId5368" Type="http://schemas.openxmlformats.org/officeDocument/2006/relationships/hyperlink" Target="https://www.caixa.gov.br/Downloads/sinapi-cadernos-tecnicos/SINAPI-CT-INSTALACOES-PREDIAIS-DE-ESGOTO-TUBOS-E-CONEXOES.pdf" TargetMode="External"/><Relationship Id="rId5782" Type="http://schemas.openxmlformats.org/officeDocument/2006/relationships/hyperlink" Target="https://www.caixa.gov.br/Downloads/sinapi-cadernos-tecnicos/SINAPI-CT-INSTALACOES-PREDIAIS-DE-AGUA-QUENTE-EM-CPVC.pdf" TargetMode="External"/><Relationship Id="rId6419" Type="http://schemas.openxmlformats.org/officeDocument/2006/relationships/hyperlink" Target="https://www.caixa.gov.br/Downloads/sinapi-cadernos-tecnicos/SINAPI-CT-INSTALACOES-EM-COBRE.pdf" TargetMode="External"/><Relationship Id="rId6833" Type="http://schemas.openxmlformats.org/officeDocument/2006/relationships/hyperlink" Target="https://www.caixa.gov.br/Downloads/sinapi-metodologia/Livro_SINAPI_Calculos_Parametros.pdf" TargetMode="External"/><Relationship Id="rId1978" Type="http://schemas.openxmlformats.org/officeDocument/2006/relationships/hyperlink" Target="https://www.caixa.gov.br/Downloads/sinapi-cadernos-tecnicos/SINAPI-CT-DEPRECIACAO-JUROS-IMPOSTOS-E-SEGUROS-MANUTENCAO-E-MATERIAIS-NA-OPERACAO-DOS-EQUIPAMENTOS.pdf" TargetMode="External"/><Relationship Id="rId4384" Type="http://schemas.openxmlformats.org/officeDocument/2006/relationships/hyperlink" Target="https://www.caixa.gov.br/Downloads/sinapi-cadernos-tecnicos/SINAPI-CT-INSTALACOES-ELETRICAS-ELETRODUTOS-EMBUTIDOS-CABOS-CAIXAS-TOMADAS-E-INTERRUPTORES.pdf" TargetMode="External"/><Relationship Id="rId5435" Type="http://schemas.openxmlformats.org/officeDocument/2006/relationships/hyperlink" Target="https://www.caixa.gov.br/Downloads/sinapi-cadernos-tecnicos/SINAPI-CT-INSTALACOES-PREDIAIS-DE-ESGOTO-TUBOS-E-CONEXOES.pdf" TargetMode="External"/><Relationship Id="rId4037" Type="http://schemas.openxmlformats.org/officeDocument/2006/relationships/hyperlink" Target="https://www.caixa.gov.br/Downloads/sinapi-cadernos-tecnicos/SINAPI-CT-FORMAS-PARA-ESTRUTURAS-DE-CONCRETO-ARMADO.pdf" TargetMode="External"/><Relationship Id="rId4451" Type="http://schemas.openxmlformats.org/officeDocument/2006/relationships/hyperlink" Target="https://www.caixa.gov.br/Downloads/sinapi-cadernos-tecnicos/SINAPI-CT-INSTALACOES-ELETRICAS-ELETRODUTOS-EMBUTIDOS-CABOS-CAIXAS-TOMADAS-E-INTERRUPTORES.pdf" TargetMode="External"/><Relationship Id="rId5502" Type="http://schemas.openxmlformats.org/officeDocument/2006/relationships/hyperlink" Target="https://www.caixa.gov.br/Downloads/sinapi-cadernos-tecnicos/SINAPI-CT-INSTALACOES-PREDIAIS-DE-AGUA-FRIA-EM-PVC.pdf" TargetMode="External"/><Relationship Id="rId6900" Type="http://schemas.openxmlformats.org/officeDocument/2006/relationships/hyperlink" Target="https://www.caixa.gov.br/Downloads/sinapi-metodologia/Livro_SINAPI_Calculos_Parametros.pdf" TargetMode="External"/><Relationship Id="rId8658" Type="http://schemas.openxmlformats.org/officeDocument/2006/relationships/hyperlink" Target="https://www.caixa.gov.br/Downloads/sinapi-cadernos-tecnicos/SINAPI-CT-REDES-DE-AGUA-E-ESGOTO-EM-PEAD-LISO-(TUBOS-E-CONEXOES).pdf" TargetMode="External"/><Relationship Id="rId9709" Type="http://schemas.openxmlformats.org/officeDocument/2006/relationships/hyperlink" Target="https://www.caixa.gov.br/Downloads/sinapi-cadernos-tecnicos/SINAPI-CT-VALVULAS-PARA-REDES-DE-SANEAMENTO.pdf" TargetMode="External"/><Relationship Id="rId3053" Type="http://schemas.openxmlformats.org/officeDocument/2006/relationships/hyperlink" Target="https://www.caixa.gov.br/Downloads/sinapi-cadernos-tecnicos/SINAPI-CT-EQUIPAMENTOS-DE-PROTECAO-COLETIVA.pdf" TargetMode="External"/><Relationship Id="rId4104" Type="http://schemas.openxmlformats.org/officeDocument/2006/relationships/hyperlink" Target="https://www.caixa.gov.br/Downloads/sinapi-cadernos-tecnicos/SINAPI-CT-FORMAS-PARA-ESTRUTURAS-DE-CONCRETO-ARMADO.pdf" TargetMode="External"/><Relationship Id="rId3120" Type="http://schemas.openxmlformats.org/officeDocument/2006/relationships/hyperlink" Target="https://www.caixa.gov.br/Downloads/sinapi-cadernos-tecnicos/SINAPI-CT-ESCADAS.pdf" TargetMode="External"/><Relationship Id="rId6276" Type="http://schemas.openxmlformats.org/officeDocument/2006/relationships/hyperlink" Target="https://www.caixa.gov.br/Downloads/sinapi-cadernos-tecnicos/SINAPI-CT-INSTALACOES-DE-GAS-EM-PEX-MULTICAMADAS.pdf" TargetMode="External"/><Relationship Id="rId7674" Type="http://schemas.openxmlformats.org/officeDocument/2006/relationships/hyperlink" Target="https://www.caixa.gov.br/Downloads/sinapi-cadernos-tecnicos/SINAPI-CT-PAVIMENTO-INTERTRAVADO.pdf" TargetMode="External"/><Relationship Id="rId8725" Type="http://schemas.openxmlformats.org/officeDocument/2006/relationships/hyperlink" Target="https://www.caixa.gov.br/Downloads/sinapi-cadernos-tecnicos/SINAPI-CT-REDES-DE-AGUA-E-ESGOTO-EM-PEAD-LISO-(TUBOS-E-CONEXOES).pdf" TargetMode="External"/><Relationship Id="rId6690" Type="http://schemas.openxmlformats.org/officeDocument/2006/relationships/hyperlink" Target="https://www.caixa.gov.br/Downloads/sinapi-cadernos-tecnicos/SINAPI-CT-LIGACOES-PREDIAIS-DE-AGUA-E-ESGOTO.pdf" TargetMode="External"/><Relationship Id="rId7327" Type="http://schemas.openxmlformats.org/officeDocument/2006/relationships/hyperlink" Target="https://www.caixa.gov.br/Downloads/sinapi-cadernos-tecnicos/SINAPI-CT-MASSA-UNICA-EXTERNA.pdf" TargetMode="External"/><Relationship Id="rId7741" Type="http://schemas.openxmlformats.org/officeDocument/2006/relationships/hyperlink" Target="https://www.caixa.gov.br/Downloads/sinapi-cadernos-tecnicos/SINAPI-CT-PERFURACAO-HORIZONTAL-DIRECIONAL-HDD.pdf" TargetMode="External"/><Relationship Id="rId2886" Type="http://schemas.openxmlformats.org/officeDocument/2006/relationships/hyperlink" Target="https://www.caixa.gov.br/Downloads/sinapi-cadernos-tecnicos/SINAPI-CT-ELETROCALHAS.pdf" TargetMode="External"/><Relationship Id="rId3937" Type="http://schemas.openxmlformats.org/officeDocument/2006/relationships/hyperlink" Target="https://www.caixa.gov.br/Downloads/sinapi-cadernos-tecnicos/SINAPI-CT-FOSSAS-E-SUMIDOUROS.pdf" TargetMode="External"/><Relationship Id="rId5292" Type="http://schemas.openxmlformats.org/officeDocument/2006/relationships/hyperlink" Target="https://www.caixa.gov.br/Downloads/sinapi-cadernos-tecnicos/SINAPI-CT-INSTALACOES-HIDRAULICAS-EM-PPR.pdf" TargetMode="External"/><Relationship Id="rId6343" Type="http://schemas.openxmlformats.org/officeDocument/2006/relationships/hyperlink" Target="https://www.caixa.gov.br/Downloads/sinapi-cadernos-tecnicos/SINAPI-CT-INSTALACOES-DE-AR-CONDICIONADO.pdf" TargetMode="External"/><Relationship Id="rId9499" Type="http://schemas.openxmlformats.org/officeDocument/2006/relationships/hyperlink" Target="https://www.caixa.gov.br/Downloads/sinapi-cadernos-tecnicos/SINAPI-CT-VERGAS-CONTRAVERGAS-E-FIXACAO-DE-ALVENARIA.pdf" TargetMode="External"/><Relationship Id="rId858" Type="http://schemas.openxmlformats.org/officeDocument/2006/relationships/hyperlink" Target="https://www.caixa.gov.br/Downloads/sinapi-cadernos-tecnicos/SINAPI-CT-ATERROS-BASES-SUB-BASES-E-IMPRIMACOES.pdf" TargetMode="External"/><Relationship Id="rId1488" Type="http://schemas.openxmlformats.org/officeDocument/2006/relationships/hyperlink" Target="https://www.caixa.gov.br/Downloads/sinapi-cadernos-tecnicos/SINAPI-CT-CUSTOS-HORARIOS-PRODUTIVO-E-IMPRODUTIVO-DOS-EQUIPAMENTOS.pdf" TargetMode="External"/><Relationship Id="rId2539" Type="http://schemas.openxmlformats.org/officeDocument/2006/relationships/hyperlink" Target="https://www.caixa.gov.br/Downloads/sinapi-cadernos-tecnicos/SINAPI-CT-DEPRECIACAO-JUROS-IMPOSTOS-E-SEGUROS-MANUTENCAO-E-MATERIAIS-NA-OPERACAO-DOS-EQUIPAMENTOS.pdf" TargetMode="External"/><Relationship Id="rId2953" Type="http://schemas.openxmlformats.org/officeDocument/2006/relationships/hyperlink" Target="https://www.caixa.gov.br/Downloads/sinapi-cadernos-tecnicos/SINAPI-CT-ENERGIA-SOLAR-PARA-EDIFICACOES.pdf" TargetMode="External"/><Relationship Id="rId6410" Type="http://schemas.openxmlformats.org/officeDocument/2006/relationships/hyperlink" Target="https://www.caixa.gov.br/Downloads/sinapi-cadernos-tecnicos/SINAPI-CT-INSTALACOES-EM-COBRE.pdf" TargetMode="External"/><Relationship Id="rId9566" Type="http://schemas.openxmlformats.org/officeDocument/2006/relationships/hyperlink" Target="https://www.caixa.gov.br/Downloads/sinapi-cadernos-tecnicos/SINAPI-CT-VALVULAS-E-REGISTROS-PARA-SISTEMAS-PREDIAIS.pdf" TargetMode="External"/><Relationship Id="rId925" Type="http://schemas.openxmlformats.org/officeDocument/2006/relationships/hyperlink" Target="https://www.caixa.gov.br/Downloads/sinapi-cadernos-tecnicos/SINAPI-CT-ATERROS-BASES-SUB-BASES-E-IMPRIMACOES.pdf" TargetMode="External"/><Relationship Id="rId1555" Type="http://schemas.openxmlformats.org/officeDocument/2006/relationships/hyperlink" Target="https://www.caixa.gov.br/Downloads/sinapi-cadernos-tecnicos/SINAPI-CT-CUSTOS-HORARIOS-PRODUTIVO-E-IMPRODUTIVO-DOS-EQUIPAMENTOS.pdf" TargetMode="External"/><Relationship Id="rId2606" Type="http://schemas.openxmlformats.org/officeDocument/2006/relationships/hyperlink" Target="https://www.caixa.gov.br/Downloads/sinapi-cadernos-tecnicos/SINAPI-CT-DEPRECIACAO-JUROS-IMPOSTOS-E-SEGUROS-MANUTENCAO-E-MATERIAIS-NA-OPERACAO-DOS-EQUIPAMENTOS.pdf" TargetMode="External"/><Relationship Id="rId5012" Type="http://schemas.openxmlformats.org/officeDocument/2006/relationships/hyperlink" Target="https://www.caixa.gov.br/Downloads/sinapi-cadernos-tecnicos/SINAPI-CT-INSTALACOES-HIDRAULICAS-RESERVACAO-E-BOMBAS-DE-RECALQUE.pdf" TargetMode="External"/><Relationship Id="rId8168" Type="http://schemas.openxmlformats.org/officeDocument/2006/relationships/hyperlink" Target="https://www.caixa.gov.br/Downloads/sinapi-cadernos-tecnicos/SINAPI-CT-POCOS-DE-VISITA-E-CAIXAS-PARA-BOCAS-DE-LOBO.pdf" TargetMode="External"/><Relationship Id="rId8582" Type="http://schemas.openxmlformats.org/officeDocument/2006/relationships/hyperlink" Target="https://www.caixa.gov.br/Downloads/sinapi-cadernos-tecnicos/SINAPI-CT-REDES-DE-LOGICA-TELEFONIA-E-IMAGEM.pdf" TargetMode="External"/><Relationship Id="rId9219" Type="http://schemas.openxmlformats.org/officeDocument/2006/relationships/hyperlink" Target="https://www.caixa.gov.br/Downloads/sinapi-cadernos-tecnicos/SINAPI-CT-TRANSPORTE-DE-MATERIAIS-DENTRO-DO-CANTEIRO-DE-OBRAS.pdf" TargetMode="External"/><Relationship Id="rId9633" Type="http://schemas.openxmlformats.org/officeDocument/2006/relationships/hyperlink" Target="https://www.caixa.gov.br/Downloads/sinapi-cadernos-tecnicos/SINAPI-CT-VALVULAS-E-REGISTROS-PARA-SISTEMAS-PREDIAIS.pdf" TargetMode="External"/><Relationship Id="rId1208" Type="http://schemas.openxmlformats.org/officeDocument/2006/relationships/hyperlink" Target="https://www.caixa.gov.br/Downloads/sinapi-cadernos-tecnicos/SINAPI-CT-CANALETAS-GRELHAS-E-CAIXAS-COM-GRELHA-PARA-DRENAGEM.pdf" TargetMode="External"/><Relationship Id="rId7184" Type="http://schemas.openxmlformats.org/officeDocument/2006/relationships/hyperlink" Target="https://www.caixa.gov.br/Downloads/sinapi-cadernos-tecnicos/SINAPI-CT-LOUCAS-E-METAIS.pdf" TargetMode="External"/><Relationship Id="rId8235" Type="http://schemas.openxmlformats.org/officeDocument/2006/relationships/hyperlink" Target="https://www.caixa.gov.br/Downloads/sinapi-cadernos-tecnicos/SINAPI-CT-POCOS-DE-VISITA-E-CAIXAS-PARA-BOCAS-DE-LOBO.pdf" TargetMode="External"/><Relationship Id="rId1622" Type="http://schemas.openxmlformats.org/officeDocument/2006/relationships/hyperlink" Target="https://www.caixa.gov.br/Downloads/sinapi-cadernos-tecnicos/SINAPI-CT-CUSTOS-HORARIOS-PRODUTIVO-E-IMPRODUTIVO-DOS-EQUIPAMENTOS.pdf" TargetMode="External"/><Relationship Id="rId4778" Type="http://schemas.openxmlformats.org/officeDocument/2006/relationships/hyperlink" Target="https://www.caixa.gov.br/Downloads/sinapi-cadernos-tecnicos/SINAPI-CT-INSTALACOES-ELETRICAS-REDE-DE-DISTRIBUICAO.pdf" TargetMode="External"/><Relationship Id="rId5829" Type="http://schemas.openxmlformats.org/officeDocument/2006/relationships/hyperlink" Target="https://www.caixa.gov.br/Downloads/sinapi-cadernos-tecnicos/SINAPI-CT-INSTALACOES-PREDIAIS-DE-AGUAS-PLUVIAIS-TUBOS-CONEXOES-CAIXAS-E-RALOS.pdf" TargetMode="External"/><Relationship Id="rId7251" Type="http://schemas.openxmlformats.org/officeDocument/2006/relationships/hyperlink" Target="https://www.caixa.gov.br/Downloads/sinapi-cadernos-tecnicos/SINAPI-CT-LUMINARIAS-EXTERNAS.pdf" TargetMode="External"/><Relationship Id="rId9700" Type="http://schemas.openxmlformats.org/officeDocument/2006/relationships/hyperlink" Target="https://www.caixa.gov.br/Downloads/sinapi-cadernos-tecnicos/SINAPI-CT-VALVULAS-PARA-REDES-DE-SANEAMENTO.pdf" TargetMode="External"/><Relationship Id="rId3794" Type="http://schemas.openxmlformats.org/officeDocument/2006/relationships/hyperlink" Target="https://www.caixa.gov.br/Downloads/sinapi-cadernos-tecnicos/SINAPI-CT-ESTRUTURAS-DE-MADEIRA.pdf" TargetMode="External"/><Relationship Id="rId4845" Type="http://schemas.openxmlformats.org/officeDocument/2006/relationships/hyperlink" Target="https://www.caixa.gov.br/Downloads/sinapi-cadernos-tecnicos/SINAPI-CT-INSTALACOES-HIDRAULICAS-RESERVACAO-E-BOMBAS-DE-RECALQUE.pdf" TargetMode="External"/><Relationship Id="rId8302" Type="http://schemas.openxmlformats.org/officeDocument/2006/relationships/hyperlink" Target="https://www.caixa.gov.br/Downloads/sinapi-cadernos-tecnicos/SINAPI-CT-PRODUCAO-DE-CONCRETO.pdf" TargetMode="External"/><Relationship Id="rId2396" Type="http://schemas.openxmlformats.org/officeDocument/2006/relationships/hyperlink" Target="https://www.caixa.gov.br/Downloads/sinapi-cadernos-tecnicos/SINAPI-CT-DEPRECIACAO-JUROS-IMPOSTOS-E-SEGUROS-MANUTENCAO-E-MATERIAIS-NA-OPERACAO-DOS-EQUIPAMENTOS.pdf" TargetMode="External"/><Relationship Id="rId3447" Type="http://schemas.openxmlformats.org/officeDocument/2006/relationships/hyperlink" Target="https://www.caixa.gov.br/Downloads/sinapi-cadernos-tecnicos/SINAPI-CT-ESQUADRIAS-JANELAS.pdf" TargetMode="External"/><Relationship Id="rId3861" Type="http://schemas.openxmlformats.org/officeDocument/2006/relationships/hyperlink" Target="https://www.caixa.gov.br/Downloads/sinapi-cadernos-tecnicos/SINAPI-CT-EXECUCAO-DE-TIRANTES.pdf" TargetMode="External"/><Relationship Id="rId4912" Type="http://schemas.openxmlformats.org/officeDocument/2006/relationships/hyperlink" Target="https://www.caixa.gov.br/Downloads/sinapi-cadernos-tecnicos/SINAPI-CT-INSTALACOES-HIDRAULICAS-RESERVACAO-E-BOMBAS-DE-RECALQUE.pdf" TargetMode="External"/><Relationship Id="rId368" Type="http://schemas.openxmlformats.org/officeDocument/2006/relationships/hyperlink" Target="https://www.caixa.gov.br/Downloads/sinapi-cadernos-tecnicos/SINAPI-CT-ASSENTAMENTO-DE-TUBOS-DE-ESGOTO-EM-PVC-E-PEAD.pdf" TargetMode="External"/><Relationship Id="rId782" Type="http://schemas.openxmlformats.org/officeDocument/2006/relationships/hyperlink" Target="https://www.caixa.gov.br/Downloads/sinapi-cadernos-tecnicos/SINAPI-CT-ATERROS-BASES-SUB-BASES-E-IMPRIMACOES.pdf" TargetMode="External"/><Relationship Id="rId2049" Type="http://schemas.openxmlformats.org/officeDocument/2006/relationships/hyperlink" Target="https://www.caixa.gov.br/Downloads/sinapi-cadernos-tecnicos/SINAPI-CT-DEPRECIACAO-JUROS-IMPOSTOS-E-SEGUROS-MANUTENCAO-E-MATERIAIS-NA-OPERACAO-DOS-EQUIPAMENTOS.pdf" TargetMode="External"/><Relationship Id="rId2463" Type="http://schemas.openxmlformats.org/officeDocument/2006/relationships/hyperlink" Target="https://www.caixa.gov.br/Downloads/sinapi-cadernos-tecnicos/SINAPI-CT-DEPRECIACAO-JUROS-IMPOSTOS-E-SEGUROS-MANUTENCAO-E-MATERIAIS-NA-OPERACAO-DOS-EQUIPAMENTOS.pdf" TargetMode="External"/><Relationship Id="rId3514" Type="http://schemas.openxmlformats.org/officeDocument/2006/relationships/hyperlink" Target="https://www.caixa.gov.br/Downloads/sinapi-cadernos-tecnicos/SINAPI-CT-ESQUADRIAS-PORTAS.pdf" TargetMode="External"/><Relationship Id="rId9076" Type="http://schemas.openxmlformats.org/officeDocument/2006/relationships/hyperlink" Target="https://www.caixa.gov.br/Downloads/sinapi-cadernos-tecnicos/SINAPI-CT-TRANSPORTE-FLUVIAL-CARGA-E-DESCARGA.pdf" TargetMode="External"/><Relationship Id="rId9490" Type="http://schemas.openxmlformats.org/officeDocument/2006/relationships/hyperlink" Target="https://www.caixa.gov.br/Downloads/sinapi-cadernos-tecnicos/SINAPI-CT-VERGAS-CONTRAVERGAS-E-FIXACAO-DE-ALVENARIA.pdf" TargetMode="External"/><Relationship Id="rId435" Type="http://schemas.openxmlformats.org/officeDocument/2006/relationships/hyperlink" Target="https://www.caixa.gov.br/Downloads/sinapi-cadernos-tecnicos/SINAPI-CT-ASSENTAMENTO-DE-TUBOS-DE-PVC-E-METALICOS-EM-REDES-DE-AGUA.pdf" TargetMode="External"/><Relationship Id="rId1065" Type="http://schemas.openxmlformats.org/officeDocument/2006/relationships/hyperlink" Target="https://www.caixa.gov.br/Downloads/sinapi-cadernos-tecnicos/SINAPI-CT-BOMBAS-HIDRAULICAS-CENTRIFUGAS-HORIZONTAIS-E-SUBMERSIVEIS.pdf" TargetMode="External"/><Relationship Id="rId2116" Type="http://schemas.openxmlformats.org/officeDocument/2006/relationships/hyperlink" Target="https://www.caixa.gov.br/Downloads/sinapi-cadernos-tecnicos/SINAPI-CT-DEPRECIACAO-JUROS-IMPOSTOS-E-SEGUROS-MANUTENCAO-E-MATERIAIS-NA-OPERACAO-DOS-EQUIPAMENTOS.pdf" TargetMode="External"/><Relationship Id="rId2530" Type="http://schemas.openxmlformats.org/officeDocument/2006/relationships/hyperlink" Target="https://www.caixa.gov.br/Downloads/sinapi-cadernos-tecnicos/SINAPI-CT-DEPRECIACAO-JUROS-IMPOSTOS-E-SEGUROS-MANUTENCAO-E-MATERIAIS-NA-OPERACAO-DOS-EQUIPAMENTOS.pdf" TargetMode="External"/><Relationship Id="rId5686" Type="http://schemas.openxmlformats.org/officeDocument/2006/relationships/hyperlink" Target="https://www.caixa.gov.br/Downloads/sinapi-cadernos-tecnicos/SINAPI-CT-INSTALACOES-PREDIAIS-DE-AGUA-FRIA-EM-PVC.pdf" TargetMode="External"/><Relationship Id="rId6737" Type="http://schemas.openxmlformats.org/officeDocument/2006/relationships/hyperlink" Target="https://www.caixa.gov.br/Downloads/sinapi-cadernos-tecnicos/SINAPI-CT-LIMPEZA-DE-OBRA.pdf" TargetMode="External"/><Relationship Id="rId8092" Type="http://schemas.openxmlformats.org/officeDocument/2006/relationships/hyperlink" Target="https://www.caixa.gov.br/Downloads/sinapi-cadernos-tecnicos/SINAPI-CT-POSTES-DE-CONCRETO-E-METALICOS.pdf" TargetMode="External"/><Relationship Id="rId9143" Type="http://schemas.openxmlformats.org/officeDocument/2006/relationships/hyperlink" Target="https://www.caixa.gov.br/Downloads/sinapi-cadernos-tecnicos/SINAPI-CT-TRANSPORTE-FLUVIAL-MOMENTO-DE-TRANSPORTE.pdf" TargetMode="External"/><Relationship Id="rId502" Type="http://schemas.openxmlformats.org/officeDocument/2006/relationships/hyperlink" Target="https://www.caixa.gov.br/Downloads/sinapi-cadernos-tecnicos/SINAPI-CT-ASSENTAMENTO-DE-TUBOS-DE-PVC-E-METALICOS-EM-REDES-DE-AGUA.pdf" TargetMode="External"/><Relationship Id="rId1132" Type="http://schemas.openxmlformats.org/officeDocument/2006/relationships/hyperlink" Target="https://www.caixa.gov.br/Downloads/sinapi-cadernos-tecnicos/SINAPI-CT-CAIXAS-ENTERRADAS.pdf" TargetMode="External"/><Relationship Id="rId4288" Type="http://schemas.openxmlformats.org/officeDocument/2006/relationships/hyperlink" Target="https://www.caixa.gov.br/Downloads/sinapi-cadernos-tecnicos/SINAPI-CT-ILUMINACAO-PREDIAL-E-MONITORAMENTO.pdf" TargetMode="External"/><Relationship Id="rId5339" Type="http://schemas.openxmlformats.org/officeDocument/2006/relationships/hyperlink" Target="https://www.caixa.gov.br/Downloads/sinapi-cadernos-tecnicos/SINAPI-CT-INSTALACOES-HIDRAULICAS-EM-PPR.pdf" TargetMode="External"/><Relationship Id="rId9210" Type="http://schemas.openxmlformats.org/officeDocument/2006/relationships/hyperlink" Target="https://www.caixa.gov.br/Downloads/sinapi-cadernos-tecnicos/SINAPI-CT-TRANSPORTE-DE-MATERIAIS-DENTRO-DO-CANTEIRO-DE-OBRAS.pdf" TargetMode="External"/><Relationship Id="rId4355" Type="http://schemas.openxmlformats.org/officeDocument/2006/relationships/hyperlink" Target="https://www.caixa.gov.br/Downloads/sinapi-cadernos-tecnicos/SINAPI-CT-INSTALACOES-ELETRICAS-ELETRODUTOS-EMBUTIDOS-CABOS-CAIXAS-TOMADAS-E-INTERRUPTORES.pdf" TargetMode="External"/><Relationship Id="rId5753" Type="http://schemas.openxmlformats.org/officeDocument/2006/relationships/hyperlink" Target="https://www.caixa.gov.br/Downloads/sinapi-cadernos-tecnicos/SINAPI-CT-INSTALACOES-PREDIAIS-DE-AGUA-QUENTE-EM-CPVC.pdf" TargetMode="External"/><Relationship Id="rId6804" Type="http://schemas.openxmlformats.org/officeDocument/2006/relationships/hyperlink" Target="https://www.caixa.gov.br/Downloads/sinapi-metodologia/Livro_SINAPI_Calculos_Parametros.pdf" TargetMode="External"/><Relationship Id="rId1949" Type="http://schemas.openxmlformats.org/officeDocument/2006/relationships/hyperlink" Target="https://www.caixa.gov.br/Downloads/sinapi-cadernos-tecnicos/SINAPI-CT-DEPRECIACAO-JUROS-IMPOSTOS-E-SEGUROS-MANUTENCAO-E-MATERIAIS-NA-OPERACAO-DOS-EQUIPAMENTOS.pdf" TargetMode="External"/><Relationship Id="rId4008" Type="http://schemas.openxmlformats.org/officeDocument/2006/relationships/hyperlink" Target="https://www.caixa.gov.br/Downloads/sinapi-cadernos-tecnicos/SINAPI-CT-FUNDACOES-RASAS-(BLOCOS-SAPATAS-VIGAS-BALDRAME).pdf" TargetMode="External"/><Relationship Id="rId5406" Type="http://schemas.openxmlformats.org/officeDocument/2006/relationships/hyperlink" Target="https://www.caixa.gov.br/Downloads/sinapi-cadernos-tecnicos/SINAPI-CT-INSTALACOES-PREDIAIS-DE-ESGOTO-TUBOS-E-CONEXOES.pdf" TargetMode="External"/><Relationship Id="rId5820" Type="http://schemas.openxmlformats.org/officeDocument/2006/relationships/hyperlink" Target="https://www.caixa.gov.br/Downloads/sinapi-cadernos-tecnicos/SINAPI-CT-INSTALACOES-PREDIAIS-DE-AGUA-QUENTE-EM-CPVC.pdf" TargetMode="External"/><Relationship Id="rId8976" Type="http://schemas.openxmlformats.org/officeDocument/2006/relationships/hyperlink" Target="https://www.caixa.gov.br/Downloads/sinapi-cadernos-tecnicos/SINAPI-CT-SUPRESSAO-VEGETAL.pdf" TargetMode="External"/><Relationship Id="rId292" Type="http://schemas.openxmlformats.org/officeDocument/2006/relationships/hyperlink" Target="https://www.caixa.gov.br/Downloads/sinapi-cadernos-tecnicos/SINAPI-CT-ARMACAO-PARA-ESTRUTURAS-DE-CONCRETO-ARMADO.pdf" TargetMode="External"/><Relationship Id="rId3371" Type="http://schemas.openxmlformats.org/officeDocument/2006/relationships/hyperlink" Target="https://www.caixa.gov.br/Downloads/sinapi-cadernos-tecnicos/SINAPI-CT-ESCORAMENTO-E-PREPARO-DE-FUNDO-DE-VALAS.pdf" TargetMode="External"/><Relationship Id="rId4422" Type="http://schemas.openxmlformats.org/officeDocument/2006/relationships/hyperlink" Target="https://www.caixa.gov.br/Downloads/sinapi-cadernos-tecnicos/SINAPI-CT-INSTALACOES-ELETRICAS-ELETRODUTOS-EMBUTIDOS-CABOS-CAIXAS-TOMADAS-E-INTERRUPTORES.pdf" TargetMode="External"/><Relationship Id="rId7578" Type="http://schemas.openxmlformats.org/officeDocument/2006/relationships/hyperlink" Target="https://www.caixa.gov.br/Downloads/sinapi-cadernos-tecnicos/SINAPI-CT-PAREDES-EM-DRYWALL.pdf" TargetMode="External"/><Relationship Id="rId7992" Type="http://schemas.openxmlformats.org/officeDocument/2006/relationships/hyperlink" Target="https://www.caixa.gov.br/Downloads/sinapi-cadernos-tecnicos/SINAPI-CT-PISOS.pdf" TargetMode="External"/><Relationship Id="rId8629" Type="http://schemas.openxmlformats.org/officeDocument/2006/relationships/hyperlink" Target="https://www.caixa.gov.br/Downloads/sinapi-cadernos-tecnicos/SINAPI-CT-REDES-DE-LOGICA-TELEFONIA-E-IMAGEM.pdf" TargetMode="External"/><Relationship Id="rId3024" Type="http://schemas.openxmlformats.org/officeDocument/2006/relationships/hyperlink" Target="https://www.caixa.gov.br/Downloads/sinapi-cadernos-tecnicos/SINAPI-CT-EQUIPAMENTOS-DE-PROTECAO-COLETIVA.pdf" TargetMode="External"/><Relationship Id="rId6594" Type="http://schemas.openxmlformats.org/officeDocument/2006/relationships/hyperlink" Target="https://www.caixa.gov.br/Downloads/sinapi-cadernos-tecnicos/SINAPI-CT-INSTALACOES-EM-COBRE.pdf" TargetMode="External"/><Relationship Id="rId7645" Type="http://schemas.openxmlformats.org/officeDocument/2006/relationships/hyperlink" Target="https://www.caixa.gov.br/Downloads/sinapi-cadernos-tecnicos/SINAPI-CT-PASSEIOS-DE-CONCRETO.pdf" TargetMode="External"/><Relationship Id="rId2040" Type="http://schemas.openxmlformats.org/officeDocument/2006/relationships/hyperlink" Target="https://www.caixa.gov.br/Downloads/sinapi-cadernos-tecnicos/SINAPI-CT-DEPRECIACAO-JUROS-IMPOSTOS-E-SEGUROS-MANUTENCAO-E-MATERIAIS-NA-OPERACAO-DOS-EQUIPAMENTOS.pdf" TargetMode="External"/><Relationship Id="rId5196" Type="http://schemas.openxmlformats.org/officeDocument/2006/relationships/hyperlink" Target="https://www.caixa.gov.br/Downloads/sinapi-cadernos-tecnicos/SINAPI-CT-INSTALACOES-HIDRAULICAS-EM-PEX.pdf" TargetMode="External"/><Relationship Id="rId6247" Type="http://schemas.openxmlformats.org/officeDocument/2006/relationships/hyperlink" Target="https://www.caixa.gov.br/Downloads/sinapi-cadernos-tecnicos/SINAPI-CT-INSTALACOES-DE-GAS-E-INCENDIO-EM-ACO-E-FERRO-GALVANIZADO.pdf" TargetMode="External"/><Relationship Id="rId6661" Type="http://schemas.openxmlformats.org/officeDocument/2006/relationships/hyperlink" Target="https://www.caixa.gov.br/Downloads/sinapi-cadernos-tecnicos/SINAPI-CT-LAJES-PRE-MOLDADAS.pdf" TargetMode="External"/><Relationship Id="rId7712" Type="http://schemas.openxmlformats.org/officeDocument/2006/relationships/hyperlink" Target="https://www.caixa.gov.br/Downloads/sinapi-cadernos-tecnicos/SINAPI-CT-PAVIMENTO-RIGIDO-DE-CONCRETO.pdf" TargetMode="External"/><Relationship Id="rId5263" Type="http://schemas.openxmlformats.org/officeDocument/2006/relationships/hyperlink" Target="https://www.caixa.gov.br/Downloads/sinapi-cadernos-tecnicos/SINAPI-CT-INSTALACOES-HIDRAULICAS-EM-PPR.pdf" TargetMode="External"/><Relationship Id="rId6314" Type="http://schemas.openxmlformats.org/officeDocument/2006/relationships/hyperlink" Target="https://www.caixa.gov.br/Downloads/sinapi-cadernos-tecnicos/SINAPI-CT-INSTALACOES-DE-GAS-EM-PEX-MULTICAMADAS.pdf" TargetMode="External"/><Relationship Id="rId1459" Type="http://schemas.openxmlformats.org/officeDocument/2006/relationships/hyperlink" Target="https://www.caixa.gov.br/Downloads/sinapi-cadernos-tecnicos/SINAPI-CT-CUSTOS-HORARIOS-PRODUTIVO-E-IMPRODUTIVO-DOS-EQUIPAMENTOS.pdf" TargetMode="External"/><Relationship Id="rId2857" Type="http://schemas.openxmlformats.org/officeDocument/2006/relationships/hyperlink" Target="https://www.caixa.gov.br/Downloads/sinapi-cadernos-tecnicos/SINAPI-CT-ELETROCALHAS.pdf" TargetMode="External"/><Relationship Id="rId3908" Type="http://schemas.openxmlformats.org/officeDocument/2006/relationships/hyperlink" Target="https://www.caixa.gov.br/Downloads/sinapi-cadernos-tecnicos/SINAPI-CT-FORROS.pdf" TargetMode="External"/><Relationship Id="rId5330" Type="http://schemas.openxmlformats.org/officeDocument/2006/relationships/hyperlink" Target="https://www.caixa.gov.br/Downloads/sinapi-cadernos-tecnicos/SINAPI-CT-INSTALACOES-HIDRAULICAS-EM-PPR.pdf" TargetMode="External"/><Relationship Id="rId8486" Type="http://schemas.openxmlformats.org/officeDocument/2006/relationships/hyperlink" Target="https://www.caixa.gov.br/Downloads/sinapi-cadernos-tecnicos/SINAPI-CT-RECOMPOSICAO-DE-PAVIMENTOS.pdf" TargetMode="External"/><Relationship Id="rId98" Type="http://schemas.openxmlformats.org/officeDocument/2006/relationships/hyperlink" Target="https://www.caixa.gov.br/Downloads/sinapi-cadernos-tecnicos/SINAPI-CT-ALVENARIAS-DIVERSAS.pdf" TargetMode="External"/><Relationship Id="rId829" Type="http://schemas.openxmlformats.org/officeDocument/2006/relationships/hyperlink" Target="https://www.caixa.gov.br/Downloads/sinapi-cadernos-tecnicos/SINAPI-CT-ATERROS-BASES-SUB-BASES-E-IMPRIMACOES.pdf" TargetMode="External"/><Relationship Id="rId1873" Type="http://schemas.openxmlformats.org/officeDocument/2006/relationships/hyperlink" Target="https://www.caixa.gov.br/Downloads/sinapi-cadernos-tecnicos/SINAPI-CT-DEMOLICOES-E-REMOCOES.pdf" TargetMode="External"/><Relationship Id="rId2924" Type="http://schemas.openxmlformats.org/officeDocument/2006/relationships/hyperlink" Target="https://www.caixa.gov.br/Downloads/sinapi-cadernos-tecnicos/SINAPI-CT-ELETROCALHAS.pdf" TargetMode="External"/><Relationship Id="rId7088" Type="http://schemas.openxmlformats.org/officeDocument/2006/relationships/hyperlink" Target="https://www.caixa.gov.br/Downloads/sinapi-metodologia/Livro_SINAPI_Calculos_Parametros.pdf" TargetMode="External"/><Relationship Id="rId8139" Type="http://schemas.openxmlformats.org/officeDocument/2006/relationships/hyperlink" Target="https://www.caixa.gov.br/Downloads/sinapi-cadernos-tecnicos/SINAPI-CT-POCOS-DE-VISITA-E-CAIXAS-PARA-BOCAS-DE-LOBO.pdf" TargetMode="External"/><Relationship Id="rId9537" Type="http://schemas.openxmlformats.org/officeDocument/2006/relationships/hyperlink" Target="https://www.caixa.gov.br/Downloads/sinapi-cadernos-tecnicos/SINAPI-CT-VIDROS-E-ESPELHOS.pdf" TargetMode="External"/><Relationship Id="rId1526" Type="http://schemas.openxmlformats.org/officeDocument/2006/relationships/hyperlink" Target="https://www.caixa.gov.br/Downloads/sinapi-cadernos-tecnicos/SINAPI-CT-CUSTOS-HORARIOS-PRODUTIVO-E-IMPRODUTIVO-DOS-EQUIPAMENTOS.pdf" TargetMode="External"/><Relationship Id="rId1940" Type="http://schemas.openxmlformats.org/officeDocument/2006/relationships/hyperlink" Target="https://www.caixa.gov.br/Downloads/sinapi-cadernos-tecnicos/SINAPI-CT-DEPRECIACAO-JUROS-IMPOSTOS-E-SEGUROS-MANUTENCAO-E-MATERIAIS-NA-OPERACAO-DOS-EQUIPAMENTOS.pdf" TargetMode="External"/><Relationship Id="rId8553" Type="http://schemas.openxmlformats.org/officeDocument/2006/relationships/hyperlink" Target="https://www.caixa.gov.br/Downloads/sinapi-cadernos-tecnicos/SINAPI-CT-REDES-ENTERRADAS-DE-DISTRIBUICAO-ELETRICA.pdf" TargetMode="External"/><Relationship Id="rId9604" Type="http://schemas.openxmlformats.org/officeDocument/2006/relationships/hyperlink" Target="https://www.caixa.gov.br/Downloads/sinapi-cadernos-tecnicos/SINAPI-CT-VALVULAS-E-REGISTROS-PARA-SISTEMAS-PREDIAIS.pdf" TargetMode="External"/><Relationship Id="rId3698" Type="http://schemas.openxmlformats.org/officeDocument/2006/relationships/hyperlink" Target="https://www.caixa.gov.br/Downloads/sinapi-cadernos-tecnicos/SINAPI-CT-ESTRUTURA-E-TRAMA-PARA-COBERTURA.pdf" TargetMode="External"/><Relationship Id="rId4749" Type="http://schemas.openxmlformats.org/officeDocument/2006/relationships/hyperlink" Target="https://www.caixa.gov.br/Downloads/sinapi-cadernos-tecnicos/SINAPI-CT-INSTALACOES-ELETRICAS-REDE-DE-DISTRIBUICAO.pdf" TargetMode="External"/><Relationship Id="rId7155" Type="http://schemas.openxmlformats.org/officeDocument/2006/relationships/hyperlink" Target="https://www.caixa.gov.br/Downloads/sinapi-cadernos-tecnicos/SINAPI-CT-LOUCAS-E-METAIS.pdf" TargetMode="External"/><Relationship Id="rId8206" Type="http://schemas.openxmlformats.org/officeDocument/2006/relationships/hyperlink" Target="https://www.caixa.gov.br/Downloads/sinapi-cadernos-tecnicos/SINAPI-CT-POCOS-DE-VISITA-E-CAIXAS-PARA-BOCAS-DE-LOBO.pdf" TargetMode="External"/><Relationship Id="rId8620" Type="http://schemas.openxmlformats.org/officeDocument/2006/relationships/hyperlink" Target="https://www.caixa.gov.br/Downloads/sinapi-cadernos-tecnicos/SINAPI-CT-REDES-DE-LOGICA-TELEFONIA-E-IMAGEM.pdf" TargetMode="External"/><Relationship Id="rId3765" Type="http://schemas.openxmlformats.org/officeDocument/2006/relationships/hyperlink" Target="https://www.caixa.gov.br/Downloads/sinapi-cadernos-tecnicos/SINAPI-CT-ESTRUTURAS-DE-CONTENCAO-PERFIS-PRANCHADOS-CORTINAS-E-MUROS-DE-ARRIMO.pdf" TargetMode="External"/><Relationship Id="rId4816" Type="http://schemas.openxmlformats.org/officeDocument/2006/relationships/hyperlink" Target="https://www.caixa.gov.br/Downloads/sinapi-cadernos-tecnicos/SINAPI-CT-INSTALACOES-HIDRAULICAS-RESERVACAO-E-BOMBAS-DE-RECALQUE.pdf" TargetMode="External"/><Relationship Id="rId6171" Type="http://schemas.openxmlformats.org/officeDocument/2006/relationships/hyperlink" Target="https://www.caixa.gov.br/Downloads/sinapi-cadernos-tecnicos/SINAPI-CT-INSTALACOES-DE-GAS-E-INCENDIO-EM-ACO-E-FERRO-GALVANIZADO.pdf" TargetMode="External"/><Relationship Id="rId7222" Type="http://schemas.openxmlformats.org/officeDocument/2006/relationships/hyperlink" Target="https://www.caixa.gov.br/Downloads/sinapi-cadernos-tecnicos/SINAPI-CT-LOUCAS-E-METAIS.pdf" TargetMode="External"/><Relationship Id="rId686" Type="http://schemas.openxmlformats.org/officeDocument/2006/relationships/hyperlink" Target="https://www.caixa.gov.br/Downloads/sinapi-cadernos-tecnicos/SINAPI-CT-ASSENTAMENTO-DE-TUBOS-DE-ESGOTO-OU-DRENAGEM-PLUVIAL-EM-CONCRETO.pdf" TargetMode="External"/><Relationship Id="rId2367" Type="http://schemas.openxmlformats.org/officeDocument/2006/relationships/hyperlink" Target="https://www.caixa.gov.br/Downloads/sinapi-cadernos-tecnicos/SINAPI-CT-DEPRECIACAO-JUROS-IMPOSTOS-E-SEGUROS-MANUTENCAO-E-MATERIAIS-NA-OPERACAO-DOS-EQUIPAMENTOS.pdf" TargetMode="External"/><Relationship Id="rId2781" Type="http://schemas.openxmlformats.org/officeDocument/2006/relationships/hyperlink" Target="https://www.caixa.gov.br/Downloads/sinapi-cadernos-tecnicos/SINAPI-CT-DRENOS.pdf" TargetMode="External"/><Relationship Id="rId3418" Type="http://schemas.openxmlformats.org/officeDocument/2006/relationships/hyperlink" Target="https://www.caixa.gov.br/Downloads/sinapi-cadernos-tecnicos/SINAPI-CT-ESGOTAMENTO-DE-VALA-E-REBAIXAMENTO-DO-LENCOL-FREATICO.pdf" TargetMode="External"/><Relationship Id="rId9394" Type="http://schemas.openxmlformats.org/officeDocument/2006/relationships/hyperlink" Target="https://www.caixa.gov.br/Downloads/sinapi-cadernos-tecnicos/SINAPI-CT-TUBULACAO-FLANGEADA-PARA-REDES-DE-AGUA.pdf" TargetMode="External"/><Relationship Id="rId339" Type="http://schemas.openxmlformats.org/officeDocument/2006/relationships/hyperlink" Target="https://www.caixa.gov.br/Downloads/sinapi-cadernos-tecnicos/SINAPI-CT-ARRASAMENTO-DE-ESTACAS.pdf" TargetMode="External"/><Relationship Id="rId753" Type="http://schemas.openxmlformats.org/officeDocument/2006/relationships/hyperlink" Target="https://www.caixa.gov.br/Downloads/sinapi-cadernos-tecnicos/SINAPI-CT-ATERROS-BASES-SUB-BASES-E-IMPRIMACOES.pdf" TargetMode="External"/><Relationship Id="rId1383" Type="http://schemas.openxmlformats.org/officeDocument/2006/relationships/hyperlink" Target="https://www.caixa.gov.br/Downloads/sinapi-cadernos-tecnicos/SINAPI-CT-CONCRETO-PROTENDIDO.pdf" TargetMode="External"/><Relationship Id="rId2434" Type="http://schemas.openxmlformats.org/officeDocument/2006/relationships/hyperlink" Target="https://www.caixa.gov.br/Downloads/sinapi-cadernos-tecnicos/SINAPI-CT-DEPRECIACAO-JUROS-IMPOSTOS-E-SEGUROS-MANUTENCAO-E-MATERIAIS-NA-OPERACAO-DOS-EQUIPAMENTOS.pdf" TargetMode="External"/><Relationship Id="rId3832" Type="http://schemas.openxmlformats.org/officeDocument/2006/relationships/hyperlink" Target="https://www.caixa.gov.br/Downloads/sinapi-cadernos-tecnicos/SINAPI-CT-ESTRUTURAS-DE-MADEIRA.pdf" TargetMode="External"/><Relationship Id="rId6988" Type="http://schemas.openxmlformats.org/officeDocument/2006/relationships/hyperlink" Target="https://www.caixa.gov.br/Downloads/sinapi-metodologia/Livro_SINAPI_Calculos_Parametros.pdf" TargetMode="External"/><Relationship Id="rId9047" Type="http://schemas.openxmlformats.org/officeDocument/2006/relationships/hyperlink" Target="https://www.caixa.gov.br/Downloads/sinapi-cadernos-tecnicos/SINAPI-CT-TRANSPORTE-FLUVIAL-CARGA-E-DESCARGA.pdf" TargetMode="External"/><Relationship Id="rId9461" Type="http://schemas.openxmlformats.org/officeDocument/2006/relationships/hyperlink" Target="https://www.caixa.gov.br/Downloads/sinapi-cadernos-tecnicos/SINAPI-CT-TUBULOES.pdf" TargetMode="External"/><Relationship Id="rId406" Type="http://schemas.openxmlformats.org/officeDocument/2006/relationships/hyperlink" Target="https://www.caixa.gov.br/Downloads/sinapi-cadernos-tecnicos/SINAPI-CT-ASSENTAMENTO-DE-TUBOS-DE-PVC-E-METALICOS-EM-REDES-DE-AGUA.pdf" TargetMode="External"/><Relationship Id="rId1036" Type="http://schemas.openxmlformats.org/officeDocument/2006/relationships/hyperlink" Target="https://www.caixa.gov.br/Downloads/sinapi-cadernos-tecnicos/SINAPI-CT-BOCAS-PARA-BUEIROS.pdf" TargetMode="External"/><Relationship Id="rId8063" Type="http://schemas.openxmlformats.org/officeDocument/2006/relationships/hyperlink" Target="https://www.caixa.gov.br/Downloads/sinapi-cadernos-tecnicos/SINAPI-CT-POSTES-DE-CONCRETO-E-METALICOS.pdf" TargetMode="External"/><Relationship Id="rId9114" Type="http://schemas.openxmlformats.org/officeDocument/2006/relationships/hyperlink" Target="https://www.caixa.gov.br/Downloads/sinapi-cadernos-tecnicos/SINAPI-CT-TRANSPORTE-FLUVIAL-CARGA-E-DESCARGA.pdf" TargetMode="External"/><Relationship Id="rId820" Type="http://schemas.openxmlformats.org/officeDocument/2006/relationships/hyperlink" Target="https://www.caixa.gov.br/Downloads/sinapi-cadernos-tecnicos/SINAPI-CT-ATERROS-BASES-SUB-BASES-E-IMPRIMACOES.pdf" TargetMode="External"/><Relationship Id="rId1450" Type="http://schemas.openxmlformats.org/officeDocument/2006/relationships/hyperlink" Target="https://www.caixa.gov.br/Downloads/sinapi-cadernos-tecnicos/SINAPI-CT-CUSTOS-HORARIOS-PRODUTIVO-E-IMPRODUTIVO-DOS-EQUIPAMENTOS.pdf" TargetMode="External"/><Relationship Id="rId2501" Type="http://schemas.openxmlformats.org/officeDocument/2006/relationships/hyperlink" Target="https://www.caixa.gov.br/Downloads/sinapi-cadernos-tecnicos/SINAPI-CT-DEPRECIACAO-JUROS-IMPOSTOS-E-SEGUROS-MANUTENCAO-E-MATERIAIS-NA-OPERACAO-DOS-EQUIPAMENTOS.pdf" TargetMode="External"/><Relationship Id="rId5657" Type="http://schemas.openxmlformats.org/officeDocument/2006/relationships/hyperlink" Target="https://www.caixa.gov.br/Downloads/sinapi-cadernos-tecnicos/SINAPI-CT-INSTALACOES-PREDIAIS-DE-AGUA-FRIA-EM-PVC.pdf" TargetMode="External"/><Relationship Id="rId6708" Type="http://schemas.openxmlformats.org/officeDocument/2006/relationships/hyperlink" Target="https://www.caixa.gov.br/Downloads/sinapi-cadernos-tecnicos/SINAPI-CT-LIGACOES-PREDIAIS-DE-AGUA-E-ESGOTO.pdf" TargetMode="External"/><Relationship Id="rId1103" Type="http://schemas.openxmlformats.org/officeDocument/2006/relationships/hyperlink" Target="https://www.caixa.gov.br/Downloads/sinapi-cadernos-tecnicos/SINAPI-CT-CAIXAS-ENTERRADAS.pdf" TargetMode="External"/><Relationship Id="rId4259" Type="http://schemas.openxmlformats.org/officeDocument/2006/relationships/hyperlink" Target="https://www.caixa.gov.br/Downloads/sinapi-cadernos-tecnicos/SINAPI-CT-GUIAS-E-SARJETAS.pdf" TargetMode="External"/><Relationship Id="rId4673" Type="http://schemas.openxmlformats.org/officeDocument/2006/relationships/hyperlink" Target="https://www.caixa.gov.br/Downloads/sinapi-cadernos-tecnicos/SINAPI-CT-INSTALACOES-ELETRICAS-QUADROS-CABOS-DISJUNTORES-CONTATORES-E-BARRAMENTOS-BLINDADOS.pdf" TargetMode="External"/><Relationship Id="rId5724" Type="http://schemas.openxmlformats.org/officeDocument/2006/relationships/hyperlink" Target="https://www.caixa.gov.br/Downloads/sinapi-cadernos-tecnicos/SINAPI-CT-INSTALACOES-PREDIAIS-DE-AGUA-QUENTE-EM-CPVC.pdf" TargetMode="External"/><Relationship Id="rId8130" Type="http://schemas.openxmlformats.org/officeDocument/2006/relationships/hyperlink" Target="https://www.caixa.gov.br/Downloads/sinapi-cadernos-tecnicos/SINAPI-CT-POCOS-DE-VISITA-E-CAIXAS-PARA-BOCAS-DE-LOBO.pdf" TargetMode="External"/><Relationship Id="rId3275" Type="http://schemas.openxmlformats.org/officeDocument/2006/relationships/hyperlink" Target="https://www.caixa.gov.br/Downloads/sinapi-cadernos-tecnicos/SINAPI-CT-ESCAVACAO-DE-VALAS.pdf" TargetMode="External"/><Relationship Id="rId4326" Type="http://schemas.openxmlformats.org/officeDocument/2006/relationships/hyperlink" Target="https://www.caixa.gov.br/Downloads/sinapi-cadernos-tecnicos/SINAPI-CT-IMPERMEABILIZACAO-PROTECAO-MECANICA-E-TRATAMENTO-DE-JUNTA.pdf" TargetMode="External"/><Relationship Id="rId4740" Type="http://schemas.openxmlformats.org/officeDocument/2006/relationships/hyperlink" Target="https://www.caixa.gov.br/Downloads/sinapi-cadernos-tecnicos/SINAPI-CT-INSTALACOES-ELETRICAS-REDE-DE-DISTRIBUICAO.pdf" TargetMode="External"/><Relationship Id="rId7896" Type="http://schemas.openxmlformats.org/officeDocument/2006/relationships/hyperlink" Target="https://www.caixa.gov.br/Downloads/sinapi-cadernos-tecnicos/SINAPI-CT-PINTURA-EM-MADEIRA.pdf" TargetMode="External"/><Relationship Id="rId8947" Type="http://schemas.openxmlformats.org/officeDocument/2006/relationships/hyperlink" Target="https://www.caixa.gov.br/Downloads/sinapi-cadernos-tecnicos/SINAPI-CT-SISTEMAS-DE-MEDICAO.pdf" TargetMode="External"/><Relationship Id="rId196" Type="http://schemas.openxmlformats.org/officeDocument/2006/relationships/hyperlink" Target="https://www.caixa.gov.br/Downloads/sinapi-cadernos-tecnicos/SINAPI-CT-ARGAMASSAS.pdf" TargetMode="External"/><Relationship Id="rId2291" Type="http://schemas.openxmlformats.org/officeDocument/2006/relationships/hyperlink" Target="https://www.caixa.gov.br/Downloads/sinapi-cadernos-tecnicos/SINAPI-CT-DEPRECIACAO-JUROS-IMPOSTOS-E-SEGUROS-MANUTENCAO-E-MATERIAIS-NA-OPERACAO-DOS-EQUIPAMENTOS.pdf" TargetMode="External"/><Relationship Id="rId3342" Type="http://schemas.openxmlformats.org/officeDocument/2006/relationships/hyperlink" Target="https://www.caixa.gov.br/Downloads/sinapi-cadernos-tecnicos/SINAPI-CT-ESCAVACAO-EM-MATERIAL-DE-3&#170;-CATEGORIA.pdf" TargetMode="External"/><Relationship Id="rId6498" Type="http://schemas.openxmlformats.org/officeDocument/2006/relationships/hyperlink" Target="https://www.caixa.gov.br/Downloads/sinapi-cadernos-tecnicos/SINAPI-CT-INSTALACOES-EM-COBRE.pdf" TargetMode="External"/><Relationship Id="rId7549" Type="http://schemas.openxmlformats.org/officeDocument/2006/relationships/hyperlink" Target="https://www.caixa.gov.br/Downloads/sinapi-cadernos-tecnicos/SINAPI-CT-PAREDES-DE-CONCRETO-ESTUCAMENTO.pdf" TargetMode="External"/><Relationship Id="rId263" Type="http://schemas.openxmlformats.org/officeDocument/2006/relationships/hyperlink" Target="https://www.caixa.gov.br/Downloads/sinapi-cadernos-tecnicos/SINAPI-CT-ARGAMASSAS.pdf" TargetMode="External"/><Relationship Id="rId6565" Type="http://schemas.openxmlformats.org/officeDocument/2006/relationships/hyperlink" Target="https://www.caixa.gov.br/Downloads/sinapi-cadernos-tecnicos/SINAPI-CT-INSTALACOES-EM-COBRE.pdf" TargetMode="External"/><Relationship Id="rId7963" Type="http://schemas.openxmlformats.org/officeDocument/2006/relationships/hyperlink" Target="https://www.caixa.gov.br/Downloads/sinapi-cadernos-tecnicos/SINAPI-CT-PINTURA-PARA-PISOS-E-PARA-SINALIZACAO-HORIZONTAL-E-VERTICAL.pdf" TargetMode="External"/><Relationship Id="rId330" Type="http://schemas.openxmlformats.org/officeDocument/2006/relationships/hyperlink" Target="https://www.caixa.gov.br/Downloads/sinapi-cadernos-tecnicos/SINAPI-CT-ARMACAO-PARA-ESTRUTURAS-DE-CONCRETO-ARMADO.pdf" TargetMode="External"/><Relationship Id="rId2011" Type="http://schemas.openxmlformats.org/officeDocument/2006/relationships/hyperlink" Target="https://www.caixa.gov.br/Downloads/sinapi-cadernos-tecnicos/SINAPI-CT-DEPRECIACAO-JUROS-IMPOSTOS-E-SEGUROS-MANUTENCAO-E-MATERIAIS-NA-OPERACAO-DOS-EQUIPAMENTOS.pdf" TargetMode="External"/><Relationship Id="rId5167" Type="http://schemas.openxmlformats.org/officeDocument/2006/relationships/hyperlink" Target="https://www.caixa.gov.br/Downloads/sinapi-cadernos-tecnicos/SINAPI-CT-INSTALACOES-HIDRAULICAS-EM-PEX.pdf" TargetMode="External"/><Relationship Id="rId6218" Type="http://schemas.openxmlformats.org/officeDocument/2006/relationships/hyperlink" Target="https://www.caixa.gov.br/Downloads/sinapi-cadernos-tecnicos/SINAPI-CT-INSTALACOES-DE-GAS-E-INCENDIO-EM-ACO-E-FERRO-GALVANIZADO.pdf" TargetMode="External"/><Relationship Id="rId7616" Type="http://schemas.openxmlformats.org/officeDocument/2006/relationships/hyperlink" Target="https://www.caixa.gov.br/Downloads/sinapi-cadernos-tecnicos/SINAPI-CT-PARQUINHOS-E-EQUIPAMENTOS-DE-GINASTICA-AO-AR-LIVRE.pdf" TargetMode="External"/><Relationship Id="rId4183" Type="http://schemas.openxmlformats.org/officeDocument/2006/relationships/hyperlink" Target="https://www.caixa.gov.br/Downloads/sinapi-cadernos-tecnicos/SINAPI-CT-GESSO.pdf" TargetMode="External"/><Relationship Id="rId5581" Type="http://schemas.openxmlformats.org/officeDocument/2006/relationships/hyperlink" Target="https://www.caixa.gov.br/Downloads/sinapi-cadernos-tecnicos/SINAPI-CT-INSTALACOES-PREDIAIS-DE-AGUA-FRIA-EM-PVC.pdf" TargetMode="External"/><Relationship Id="rId6632" Type="http://schemas.openxmlformats.org/officeDocument/2006/relationships/hyperlink" Target="https://www.caixa.gov.br/Downloads/sinapi-cadernos-tecnicos/SINAPI-CT-INSTALACOES-PARA-CANTEIROS-DE-OBRAS.pdf" TargetMode="External"/><Relationship Id="rId1777" Type="http://schemas.openxmlformats.org/officeDocument/2006/relationships/hyperlink" Target="https://www.caixa.gov.br/Downloads/sinapi-cadernos-tecnicos/SINAPI-CT-CUSTOS-HORARIOS-PRODUTIVO-E-IMPRODUTIVO-DOS-EQUIPAMENTOS.pdf" TargetMode="External"/><Relationship Id="rId2828" Type="http://schemas.openxmlformats.org/officeDocument/2006/relationships/hyperlink" Target="https://www.caixa.gov.br/Downloads/sinapi-cadernos-tecnicos/SINAPI-CT-DUTOS-PARA-AR-CONDICIONADO.pdf" TargetMode="External"/><Relationship Id="rId5234" Type="http://schemas.openxmlformats.org/officeDocument/2006/relationships/hyperlink" Target="https://www.caixa.gov.br/Downloads/sinapi-cadernos-tecnicos/SINAPI-CT-INSTALACOES-HIDRAULICAS-EM-PEX.pdf" TargetMode="External"/><Relationship Id="rId69" Type="http://schemas.openxmlformats.org/officeDocument/2006/relationships/hyperlink" Target="https://www.caixa.gov.br/Downloads/sinapi-cadernos-tecnicos/SINAPI-CT-ALVENARIA-DE-VEDACAO.pdf" TargetMode="External"/><Relationship Id="rId1844" Type="http://schemas.openxmlformats.org/officeDocument/2006/relationships/hyperlink" Target="https://www.caixa.gov.br/Downloads/sinapi-cadernos-tecnicos/SINAPI-CT-DEMOLICOES-E-REMOCOES.pdf" TargetMode="External"/><Relationship Id="rId4250" Type="http://schemas.openxmlformats.org/officeDocument/2006/relationships/hyperlink" Target="https://www.caixa.gov.br/Downloads/sinapi-cadernos-tecnicos/SINAPI-CT-GUIAS-E-SARJETAS.pdf" TargetMode="External"/><Relationship Id="rId5301" Type="http://schemas.openxmlformats.org/officeDocument/2006/relationships/hyperlink" Target="https://www.caixa.gov.br/Downloads/sinapi-cadernos-tecnicos/SINAPI-CT-INSTALACOES-HIDRAULICAS-EM-PPR.pdf" TargetMode="External"/><Relationship Id="rId8457" Type="http://schemas.openxmlformats.org/officeDocument/2006/relationships/hyperlink" Target="https://www.caixa.gov.br/Downloads/sinapi-cadernos-tecnicos/SINAPI-CT-RASGOS-E-FIXACOES.pdf" TargetMode="External"/><Relationship Id="rId8871" Type="http://schemas.openxmlformats.org/officeDocument/2006/relationships/hyperlink" Target="https://www.caixa.gov.br/Downloads/sinapi-cadernos-tecnicos/SINAPI-CT-SINALIZACAO-VERTICAL-VIARIA.pdf" TargetMode="External"/><Relationship Id="rId9508" Type="http://schemas.openxmlformats.org/officeDocument/2006/relationships/hyperlink" Target="https://www.caixa.gov.br/Downloads/sinapi-cadernos-tecnicos/SINAPI-CT-VERGAS-CONTRAVERGAS-E-FIXACAO-DE-ALVENARIA.pdf" TargetMode="External"/><Relationship Id="rId7059" Type="http://schemas.openxmlformats.org/officeDocument/2006/relationships/hyperlink" Target="https://www.caixa.gov.br/Downloads/sinapi-metodologia/Livro_SINAPI_Calculos_Parametros.pdf" TargetMode="External"/><Relationship Id="rId7473" Type="http://schemas.openxmlformats.org/officeDocument/2006/relationships/hyperlink" Target="https://www.caixa.gov.br/Downloads/sinapi-cadernos-tecnicos/SINAPI-CT-MONTAGEM-DE-GRUAS-E-CREMALHEIRAS.pdf" TargetMode="External"/><Relationship Id="rId8524" Type="http://schemas.openxmlformats.org/officeDocument/2006/relationships/hyperlink" Target="https://www.caixa.gov.br/Downloads/sinapi-cadernos-tecnicos/SINAPI-CT-RECOMPOSICAO-DE-PAVIMENTOS.pdf" TargetMode="External"/><Relationship Id="rId1911" Type="http://schemas.openxmlformats.org/officeDocument/2006/relationships/hyperlink" Target="https://www.caixa.gov.br/Downloads/sinapi-cadernos-tecnicos/SINAPI-CT-DEPRECIACAO-JUROS-IMPOSTOS-E-SEGUROS-MANUTENCAO-E-MATERIAIS-NA-OPERACAO-DOS-EQUIPAMENTOS.pdf" TargetMode="External"/><Relationship Id="rId3669" Type="http://schemas.openxmlformats.org/officeDocument/2006/relationships/hyperlink" Target="https://www.caixa.gov.br/Downloads/sinapi-cadernos-tecnicos/SINAPI-CT-ESTRUTURA-E-TRAMA-PARA-COBERTURA.pdf" TargetMode="External"/><Relationship Id="rId6075" Type="http://schemas.openxmlformats.org/officeDocument/2006/relationships/hyperlink" Target="https://www.caixa.gov.br/Downloads/sinapi-cadernos-tecnicos/SINAPI-CT-INSTALACOES-DE-GAS-E-INCENDIO-EM-ACO-E-FERRO-GALVANIZADO.pdf" TargetMode="External"/><Relationship Id="rId7126" Type="http://schemas.openxmlformats.org/officeDocument/2006/relationships/hyperlink" Target="https://www.caixa.gov.br/Downloads/sinapi-metodologia/Livro_SINAPI_Calculos_Parametros.pdf" TargetMode="External"/><Relationship Id="rId7540" Type="http://schemas.openxmlformats.org/officeDocument/2006/relationships/hyperlink" Target="https://www.caixa.gov.br/Downloads/sinapi-cadernos-tecnicos/SINAPI-CT-PAREDES-DE-CONCRETO-ESTUCAMENTO.pdf" TargetMode="External"/><Relationship Id="rId5091" Type="http://schemas.openxmlformats.org/officeDocument/2006/relationships/hyperlink" Target="https://www.caixa.gov.br/Downloads/sinapi-cadernos-tecnicos/SINAPI-CT-INSTALACOES-HIDRAULICAS-RESERVACAO-E-BOMBAS-DE-RECALQUE.pdf" TargetMode="External"/><Relationship Id="rId6142" Type="http://schemas.openxmlformats.org/officeDocument/2006/relationships/hyperlink" Target="https://www.caixa.gov.br/Downloads/sinapi-cadernos-tecnicos/SINAPI-CT-INSTALACOES-DE-GAS-E-INCENDIO-EM-ACO-E-FERRO-GALVANIZADO.pdf" TargetMode="External"/><Relationship Id="rId9298" Type="http://schemas.openxmlformats.org/officeDocument/2006/relationships/hyperlink" Target="https://www.caixa.gov.br/Downloads/sinapi-cadernos-tecnicos/SINAPI-CT-TRANSPORTE-CARGA-E-DESCARGA-DE-MATERIAIS.pdf" TargetMode="External"/><Relationship Id="rId1287" Type="http://schemas.openxmlformats.org/officeDocument/2006/relationships/hyperlink" Target="https://www.caixa.gov.br/Downloads/sinapi-cadernos-tecnicos/SINAPI-CT-CONCRETAGEM-PARA-ESTRUTURAS-DE-CONCRETO-ARMADO.pdf" TargetMode="External"/><Relationship Id="rId2685" Type="http://schemas.openxmlformats.org/officeDocument/2006/relationships/hyperlink" Target="https://www.caixa.gov.br/Downloads/sinapi-cadernos-tecnicos/SINAPI-CT-DEPRECIACAO-JUROS-IMPOSTOS-E-SEGUROS-MANUTENCAO-E-MATERIAIS-NA-OPERACAO-DOS-EQUIPAMENTOS.pdf" TargetMode="External"/><Relationship Id="rId3736" Type="http://schemas.openxmlformats.org/officeDocument/2006/relationships/hyperlink" Target="https://www.caixa.gov.br/Downloads/sinapi-cadernos-tecnicos/SINAPI-CT-ESTRUTURAS-PRE-FABRICADAS-E-PRE-MOLDADAS.pdf" TargetMode="External"/><Relationship Id="rId657" Type="http://schemas.openxmlformats.org/officeDocument/2006/relationships/hyperlink" Target="https://www.caixa.gov.br/Downloads/sinapi-cadernos-tecnicos/SINAPI-CT-ASSENTAMENTO-DE-TUBOS-DE-ESGOTO-OU-DRENAGEM-PLUVIAL-EM-CONCRETO.pdf" TargetMode="External"/><Relationship Id="rId2338" Type="http://schemas.openxmlformats.org/officeDocument/2006/relationships/hyperlink" Target="https://www.caixa.gov.br/Downloads/sinapi-cadernos-tecnicos/SINAPI-CT-DEPRECIACAO-JUROS-IMPOSTOS-E-SEGUROS-MANUTENCAO-E-MATERIAIS-NA-OPERACAO-DOS-EQUIPAMENTOS.pdf" TargetMode="External"/><Relationship Id="rId2752" Type="http://schemas.openxmlformats.org/officeDocument/2006/relationships/hyperlink" Target="https://www.caixa.gov.br/Downloads/sinapi-cadernos-tecnicos/SINAPI-CT-DRENOS.pdf" TargetMode="External"/><Relationship Id="rId3803" Type="http://schemas.openxmlformats.org/officeDocument/2006/relationships/hyperlink" Target="https://www.caixa.gov.br/Downloads/sinapi-cadernos-tecnicos/SINAPI-CT-ESTRUTURAS-DE-MADEIRA.pdf" TargetMode="External"/><Relationship Id="rId6959" Type="http://schemas.openxmlformats.org/officeDocument/2006/relationships/hyperlink" Target="https://www.caixa.gov.br/Downloads/sinapi-metodologia/Livro_SINAPI_Calculos_Parametros.pdf" TargetMode="External"/><Relationship Id="rId9365" Type="http://schemas.openxmlformats.org/officeDocument/2006/relationships/hyperlink" Target="https://www.caixa.gov.br/Downloads/sinapi-cadernos-tecnicos/SINAPI-CT-TRANSPORTE-CARGA-E-DESCARGA-DE-MATERIAIS.pdf" TargetMode="External"/><Relationship Id="rId724" Type="http://schemas.openxmlformats.org/officeDocument/2006/relationships/hyperlink" Target="https://www.caixa.gov.br/Downloads/sinapi-cadernos-tecnicos/SINAPI-CT-ATERRO-E-REATERRO-DE-VALAS.pdf" TargetMode="External"/><Relationship Id="rId1354" Type="http://schemas.openxmlformats.org/officeDocument/2006/relationships/hyperlink" Target="https://www.caixa.gov.br/Downloads/sinapi-cadernos-tecnicos/SINAPI-CT-CONCRETO-PROTENDIDO.pdf" TargetMode="External"/><Relationship Id="rId2405" Type="http://schemas.openxmlformats.org/officeDocument/2006/relationships/hyperlink" Target="https://www.caixa.gov.br/Downloads/sinapi-cadernos-tecnicos/SINAPI-CT-DEPRECIACAO-JUROS-IMPOSTOS-E-SEGUROS-MANUTENCAO-E-MATERIAIS-NA-OPERACAO-DOS-EQUIPAMENTOS.pdf" TargetMode="External"/><Relationship Id="rId5975" Type="http://schemas.openxmlformats.org/officeDocument/2006/relationships/hyperlink" Target="https://www.caixa.gov.br/Downloads/sinapi-cadernos-tecnicos/SINAPI-CT-INSTALACOES-DE-GAS-E-INCENDIO-EM-ACO-E-FERRO-GALVANIZADO.pdf" TargetMode="External"/><Relationship Id="rId8381" Type="http://schemas.openxmlformats.org/officeDocument/2006/relationships/hyperlink" Target="https://www.caixa.gov.br/Downloads/sinapi-cadernos-tecnicos/SINAPI-CT-RADIER-PISO-DE-CONCRETO-E-LAJE-SOBRE-SOLO.pdf" TargetMode="External"/><Relationship Id="rId9018" Type="http://schemas.openxmlformats.org/officeDocument/2006/relationships/hyperlink" Target="https://www.caixa.gov.br/Downloads/sinapi-cadernos-tecnicos/SINAPI-CT-TELHAMENTO-PARA-COBERTURA.pdf" TargetMode="External"/><Relationship Id="rId9432" Type="http://schemas.openxmlformats.org/officeDocument/2006/relationships/hyperlink" Target="https://www.caixa.gov.br/Downloads/sinapi-cadernos-tecnicos/SINAPI-CT-TUBULACAO-FLANGEADA-PARA-REDES-DE-AGUA.pdf" TargetMode="External"/><Relationship Id="rId60" Type="http://schemas.openxmlformats.org/officeDocument/2006/relationships/hyperlink" Target="https://www.caixa.gov.br/Downloads/sinapi-cadernos-tecnicos/SINAPI-CT-ALVENARIA-DE-VEDACAO.pdf" TargetMode="External"/><Relationship Id="rId1007" Type="http://schemas.openxmlformats.org/officeDocument/2006/relationships/hyperlink" Target="https://www.caixa.gov.br/Downloads/sinapi-cadernos-tecnicos/SINAPI-CT-BOCAS-PARA-BUEIROS.pdf" TargetMode="External"/><Relationship Id="rId1421" Type="http://schemas.openxmlformats.org/officeDocument/2006/relationships/hyperlink" Target="https://www.caixa.gov.br/Downloads/sinapi-cadernos-tecnicos/SINAPI-CT-CONTRAPISO.pdf" TargetMode="External"/><Relationship Id="rId4577" Type="http://schemas.openxmlformats.org/officeDocument/2006/relationships/hyperlink" Target="https://www.caixa.gov.br/Downloads/sinapi-cadernos-tecnicos/SINAPI-CT-INSTALACOES-ELETRICAS-ELETRODUTOS-CONEXOES-E-CONDULETES-APARENTES.pdf" TargetMode="External"/><Relationship Id="rId4991" Type="http://schemas.openxmlformats.org/officeDocument/2006/relationships/hyperlink" Target="https://www.caixa.gov.br/Downloads/sinapi-cadernos-tecnicos/SINAPI-CT-INSTALACOES-HIDRAULICAS-RESERVACAO-E-BOMBAS-DE-RECALQUE.pdf" TargetMode="External"/><Relationship Id="rId5628" Type="http://schemas.openxmlformats.org/officeDocument/2006/relationships/hyperlink" Target="https://www.caixa.gov.br/Downloads/sinapi-cadernos-tecnicos/SINAPI-CT-INSTALACOES-PREDIAIS-DE-AGUA-FRIA-EM-PVC.pdf" TargetMode="External"/><Relationship Id="rId8034" Type="http://schemas.openxmlformats.org/officeDocument/2006/relationships/hyperlink" Target="https://www.caixa.gov.br/Downloads/sinapi-cadernos-tecnicos/SINAPI-CT-POSTES-DE-CONCRETO-E-METALICOS.pdf" TargetMode="External"/><Relationship Id="rId3179" Type="http://schemas.openxmlformats.org/officeDocument/2006/relationships/hyperlink" Target="https://www.caixa.gov.br/Downloads/sinapi-cadernos-tecnicos/SINAPI-CT-ESCAVACAO-HORIZONTAL.pdf" TargetMode="External"/><Relationship Id="rId3593" Type="http://schemas.openxmlformats.org/officeDocument/2006/relationships/hyperlink" Target="https://www.caixa.gov.br/Downloads/sinapi-cadernos-tecnicos/SINAPI-CT-ESTACAS-ESCAVADAS-SEM-FLUIDO-ESTABILIZANTE.pdf" TargetMode="External"/><Relationship Id="rId4644" Type="http://schemas.openxmlformats.org/officeDocument/2006/relationships/hyperlink" Target="https://www.caixa.gov.br/Downloads/sinapi-cadernos-tecnicos/SINAPI-CT-INSTALACOES-ELETRICAS-QUADROS-CABOS-DISJUNTORES-CONTATORES-E-BARRAMENTOS-BLINDADOS.pdf" TargetMode="External"/><Relationship Id="rId7050" Type="http://schemas.openxmlformats.org/officeDocument/2006/relationships/hyperlink" Target="https://www.caixa.gov.br/Downloads/sinapi-metodologia/Livro_SINAPI_Calculos_Parametros.pdf" TargetMode="External"/><Relationship Id="rId8101" Type="http://schemas.openxmlformats.org/officeDocument/2006/relationships/hyperlink" Target="https://www.caixa.gov.br/Downloads/sinapi-cadernos-tecnicos/SINAPI-CT-POSTES-DE-CONCRETO-E-METALICOS.pdf" TargetMode="External"/><Relationship Id="rId2195" Type="http://schemas.openxmlformats.org/officeDocument/2006/relationships/hyperlink" Target="https://www.caixa.gov.br/Downloads/sinapi-cadernos-tecnicos/SINAPI-CT-DEPRECIACAO-JUROS-IMPOSTOS-E-SEGUROS-MANUTENCAO-E-MATERIAIS-NA-OPERACAO-DOS-EQUIPAMENTOS.pdf" TargetMode="External"/><Relationship Id="rId3246" Type="http://schemas.openxmlformats.org/officeDocument/2006/relationships/hyperlink" Target="https://www.caixa.gov.br/Downloads/sinapi-cadernos-tecnicos/SINAPI-CT-ESCAVACAO-VERTICAL-A-CEU-ABERTO.pdf" TargetMode="External"/><Relationship Id="rId167" Type="http://schemas.openxmlformats.org/officeDocument/2006/relationships/hyperlink" Target="https://www.caixa.gov.br/Downloads/sinapi-cadernos-tecnicos/SINAPI-CT-ARGAMASSAS.pdf" TargetMode="External"/><Relationship Id="rId581" Type="http://schemas.openxmlformats.org/officeDocument/2006/relationships/hyperlink" Target="https://www.caixa.gov.br/Downloads/sinapi-cadernos-tecnicos/SINAPI-CT-ASSENTAMENTO-DE-TUBOS-DE-PVC-E-METALICOS-EM-REDES-DE-AGUA.pdf" TargetMode="External"/><Relationship Id="rId2262" Type="http://schemas.openxmlformats.org/officeDocument/2006/relationships/hyperlink" Target="https://www.caixa.gov.br/Downloads/sinapi-cadernos-tecnicos/SINAPI-CT-DEPRECIACAO-JUROS-IMPOSTOS-E-SEGUROS-MANUTENCAO-E-MATERIAIS-NA-OPERACAO-DOS-EQUIPAMENTOS.pdf" TargetMode="External"/><Relationship Id="rId3660" Type="http://schemas.openxmlformats.org/officeDocument/2006/relationships/hyperlink" Target="https://www.caixa.gov.br/Downloads/sinapi-cadernos-tecnicos/SINAPI-CT-ESTRUTURA-E-TRAMA-PARA-COBERTURA.pdf" TargetMode="External"/><Relationship Id="rId4711" Type="http://schemas.openxmlformats.org/officeDocument/2006/relationships/hyperlink" Target="https://www.caixa.gov.br/Downloads/sinapi-cadernos-tecnicos/SINAPI-CT-INSTALACOES-ELETRICAS-QUADROS-CABOS-DISJUNTORES-CONTATORES-E-BARRAMENTOS-BLINDADOS.pdf" TargetMode="External"/><Relationship Id="rId7867" Type="http://schemas.openxmlformats.org/officeDocument/2006/relationships/hyperlink" Target="https://www.caixa.gov.br/Downloads/sinapi-cadernos-tecnicos/SINAPI-CT-PINTURA-EM-MADEIRA.pdf" TargetMode="External"/><Relationship Id="rId8918" Type="http://schemas.openxmlformats.org/officeDocument/2006/relationships/hyperlink" Target="https://www.caixa.gov.br/Downloads/sinapi-cadernos-tecnicos/SINAPI-CT-SISTEMAS-DE-MEDICAO.pdf" TargetMode="External"/><Relationship Id="rId234" Type="http://schemas.openxmlformats.org/officeDocument/2006/relationships/hyperlink" Target="https://www.caixa.gov.br/Downloads/sinapi-cadernos-tecnicos/SINAPI-CT-ARGAMASSAS.pdf" TargetMode="External"/><Relationship Id="rId3313" Type="http://schemas.openxmlformats.org/officeDocument/2006/relationships/hyperlink" Target="https://www.caixa.gov.br/Downloads/sinapi-cadernos-tecnicos/SINAPI-CT-ESCAVACAO-DE-VALAS.pdf" TargetMode="External"/><Relationship Id="rId6469" Type="http://schemas.openxmlformats.org/officeDocument/2006/relationships/hyperlink" Target="https://www.caixa.gov.br/Downloads/sinapi-cadernos-tecnicos/SINAPI-CT-INSTALACOES-EM-COBRE.pdf" TargetMode="External"/><Relationship Id="rId6883" Type="http://schemas.openxmlformats.org/officeDocument/2006/relationships/hyperlink" Target="https://www.caixa.gov.br/Downloads/sinapi-metodologia/Livro_SINAPI_Calculos_Parametros.pdf" TargetMode="External"/><Relationship Id="rId7934" Type="http://schemas.openxmlformats.org/officeDocument/2006/relationships/hyperlink" Target="https://www.caixa.gov.br/Downloads/sinapi-cadernos-tecnicos/SINAPI-CT-PINTURA-EM-SUPERFICIES-METALICAS.pdf" TargetMode="External"/><Relationship Id="rId5485" Type="http://schemas.openxmlformats.org/officeDocument/2006/relationships/hyperlink" Target="https://www.caixa.gov.br/Downloads/sinapi-cadernos-tecnicos/SINAPI-CT-INSTALACOES-PREDIAIS-DE-AGUA-FRIA-EM-PVC.pdf" TargetMode="External"/><Relationship Id="rId6536" Type="http://schemas.openxmlformats.org/officeDocument/2006/relationships/hyperlink" Target="https://www.caixa.gov.br/Downloads/sinapi-cadernos-tecnicos/SINAPI-CT-INSTALACOES-EM-COBRE.pdf" TargetMode="External"/><Relationship Id="rId6950" Type="http://schemas.openxmlformats.org/officeDocument/2006/relationships/hyperlink" Target="https://www.caixa.gov.br/Downloads/sinapi-metodologia/Livro_SINAPI_Calculos_Parametros.pdf" TargetMode="External"/><Relationship Id="rId301" Type="http://schemas.openxmlformats.org/officeDocument/2006/relationships/hyperlink" Target="https://www.caixa.gov.br/Downloads/sinapi-cadernos-tecnicos/SINAPI-CT-ARMACAO-PARA-ESTRUTURAS-DE-CONCRETO-ARMADO.pdf" TargetMode="External"/><Relationship Id="rId4087" Type="http://schemas.openxmlformats.org/officeDocument/2006/relationships/hyperlink" Target="https://www.caixa.gov.br/Downloads/sinapi-cadernos-tecnicos/SINAPI-CT-FORMAS-PARA-ESTRUTURAS-DE-CONCRETO-ARMADO.pdf" TargetMode="External"/><Relationship Id="rId5138" Type="http://schemas.openxmlformats.org/officeDocument/2006/relationships/hyperlink" Target="https://www.caixa.gov.br/Downloads/sinapi-cadernos-tecnicos/SINAPI-CT-INSTALACOES-HIDRAULICAS-EM-PEX.pdf" TargetMode="External"/><Relationship Id="rId5552" Type="http://schemas.openxmlformats.org/officeDocument/2006/relationships/hyperlink" Target="https://www.caixa.gov.br/Downloads/sinapi-cadernos-tecnicos/SINAPI-CT-INSTALACOES-PREDIAIS-DE-AGUA-FRIA-EM-PVC.pdf" TargetMode="External"/><Relationship Id="rId6603" Type="http://schemas.openxmlformats.org/officeDocument/2006/relationships/hyperlink" Target="https://www.caixa.gov.br/Downloads/sinapi-cadernos-tecnicos/SINAPI-CT-INSTALACOES-EM-COBRE.pdf" TargetMode="External"/><Relationship Id="rId1748" Type="http://schemas.openxmlformats.org/officeDocument/2006/relationships/hyperlink" Target="https://www.caixa.gov.br/Downloads/sinapi-cadernos-tecnicos/SINAPI-CT-CUSTOS-HORARIOS-PRODUTIVO-E-IMPRODUTIVO-DOS-EQUIPAMENTOS.pdf" TargetMode="External"/><Relationship Id="rId4154" Type="http://schemas.openxmlformats.org/officeDocument/2006/relationships/hyperlink" Target="https://www.caixa.gov.br/Downloads/sinapi-cadernos-tecnicos/SINAPI-CT-GALERIAS-COM-ADUELAS-DE-CONCRETO.pdf" TargetMode="External"/><Relationship Id="rId5205" Type="http://schemas.openxmlformats.org/officeDocument/2006/relationships/hyperlink" Target="https://www.caixa.gov.br/Downloads/sinapi-cadernos-tecnicos/SINAPI-CT-INSTALACOES-HIDRAULICAS-EM-PEX.pdf" TargetMode="External"/><Relationship Id="rId8775" Type="http://schemas.openxmlformats.org/officeDocument/2006/relationships/hyperlink" Target="https://www.caixa.gov.br/Downloads/sinapi-cadernos-tecnicos/SINAPI-CT-REVESTIMENTOS-CERAMICOS-INTERNOS.pdf" TargetMode="External"/><Relationship Id="rId3170" Type="http://schemas.openxmlformats.org/officeDocument/2006/relationships/hyperlink" Target="https://www.caixa.gov.br/Downloads/sinapi-cadernos-tecnicos/SINAPI-CT-ESCAVACAO-HORIZONTAL.pdf" TargetMode="External"/><Relationship Id="rId4221" Type="http://schemas.openxmlformats.org/officeDocument/2006/relationships/hyperlink" Target="https://www.caixa.gov.br/Downloads/sinapi-cadernos-tecnicos/SINAPI-CT-GUARDA-CORPO-CORRIMAO-E-GRADE-PARA-ESQUADRIAS.pdf" TargetMode="External"/><Relationship Id="rId7377" Type="http://schemas.openxmlformats.org/officeDocument/2006/relationships/hyperlink" Target="https://www.caixa.gov.br/Downloads/sinapi-cadernos-tecnicos/SINAPI-CT-MASSA-UNICA-EXTERNA.pdf" TargetMode="External"/><Relationship Id="rId8428" Type="http://schemas.openxmlformats.org/officeDocument/2006/relationships/hyperlink" Target="https://www.caixa.gov.br/Downloads/sinapi-cadernos-tecnicos/SINAPI-CT-RASGOS-E-FIXACOES.pdf" TargetMode="External"/><Relationship Id="rId1815" Type="http://schemas.openxmlformats.org/officeDocument/2006/relationships/hyperlink" Target="https://www.caixa.gov.br/Downloads/sinapi-cadernos-tecnicos/SINAPI-CT-CUSTOS-HORARIOS-PRODUTIVO-E-IMPRODUTIVO-DOS-EQUIPAMENTOS.pdf" TargetMode="External"/><Relationship Id="rId6393" Type="http://schemas.openxmlformats.org/officeDocument/2006/relationships/hyperlink" Target="https://www.caixa.gov.br/Downloads/sinapi-cadernos-tecnicos/SINAPI-CT-INSTALACOES-EM-COBRE.pdf" TargetMode="External"/><Relationship Id="rId7791" Type="http://schemas.openxmlformats.org/officeDocument/2006/relationships/hyperlink" Target="https://www.caixa.gov.br/Downloads/sinapi-cadernos-tecnicos/SINAPI-CT-PERFURACAO-HORIZONTAL-DIRECIONAL-HDD.pdf" TargetMode="External"/><Relationship Id="rId8842" Type="http://schemas.openxmlformats.org/officeDocument/2006/relationships/hyperlink" Target="https://www.caixa.gov.br/Downloads/sinapi-cadernos-tecnicos/SINAPI-CT-SINALIZACAO-VERTICAL-VIARIA.pdf" TargetMode="External"/><Relationship Id="rId3987" Type="http://schemas.openxmlformats.org/officeDocument/2006/relationships/hyperlink" Target="https://www.caixa.gov.br/Downloads/sinapi-cadernos-tecnicos/SINAPI-CT-FUNDACOES-RASAS-(BLOCOS-SAPATAS-VIGAS-BALDRAME).pdf" TargetMode="External"/><Relationship Id="rId6046" Type="http://schemas.openxmlformats.org/officeDocument/2006/relationships/hyperlink" Target="https://www.caixa.gov.br/Downloads/sinapi-cadernos-tecnicos/SINAPI-CT-INSTALACOES-DE-GAS-E-INCENDIO-EM-ACO-E-FERRO-GALVANIZADO.pdf" TargetMode="External"/><Relationship Id="rId7444" Type="http://schemas.openxmlformats.org/officeDocument/2006/relationships/hyperlink" Target="https://www.caixa.gov.br/Downloads/sinapi-cadernos-tecnicos/SINAPI-CT-MOBILIARIO-URBANO.pdf" TargetMode="External"/><Relationship Id="rId2589" Type="http://schemas.openxmlformats.org/officeDocument/2006/relationships/hyperlink" Target="https://www.caixa.gov.br/Downloads/sinapi-cadernos-tecnicos/SINAPI-CT-DEPRECIACAO-JUROS-IMPOSTOS-E-SEGUROS-MANUTENCAO-E-MATERIAIS-NA-OPERACAO-DOS-EQUIPAMENTOS.pdf" TargetMode="External"/><Relationship Id="rId6460" Type="http://schemas.openxmlformats.org/officeDocument/2006/relationships/hyperlink" Target="https://www.caixa.gov.br/Downloads/sinapi-cadernos-tecnicos/SINAPI-CT-INSTALACOES-EM-COBRE.pdf" TargetMode="External"/><Relationship Id="rId7511" Type="http://schemas.openxmlformats.org/officeDocument/2006/relationships/hyperlink" Target="https://www.caixa.gov.br/Downloads/sinapi-cadernos-tecnicos/SINAPI-CT-PAREDES-DE-CONCRETO-ARMACAO.pdf" TargetMode="External"/><Relationship Id="rId975" Type="http://schemas.openxmlformats.org/officeDocument/2006/relationships/hyperlink" Target="https://www.caixa.gov.br/Downloads/sinapi-cadernos-tecnicos/SINAPI-CT-ATERROS-BASES-SUB-BASES-E-IMPRIMACOES.pdf" TargetMode="External"/><Relationship Id="rId2656" Type="http://schemas.openxmlformats.org/officeDocument/2006/relationships/hyperlink" Target="https://www.caixa.gov.br/Downloads/sinapi-cadernos-tecnicos/SINAPI-CT-DEPRECIACAO-JUROS-IMPOSTOS-E-SEGUROS-MANUTENCAO-E-MATERIAIS-NA-OPERACAO-DOS-EQUIPAMENTOS.pdf" TargetMode="External"/><Relationship Id="rId3707" Type="http://schemas.openxmlformats.org/officeDocument/2006/relationships/hyperlink" Target="https://www.caixa.gov.br/Downloads/sinapi-cadernos-tecnicos/SINAPI-CT-ESTRUTURA-E-TRAMA-PARA-COBERTURA.pdf" TargetMode="External"/><Relationship Id="rId5062" Type="http://schemas.openxmlformats.org/officeDocument/2006/relationships/hyperlink" Target="https://www.caixa.gov.br/Downloads/sinapi-cadernos-tecnicos/SINAPI-CT-INSTALACOES-HIDRAULICAS-RESERVACAO-E-BOMBAS-DE-RECALQUE.pdf" TargetMode="External"/><Relationship Id="rId6113" Type="http://schemas.openxmlformats.org/officeDocument/2006/relationships/hyperlink" Target="https://www.caixa.gov.br/Downloads/sinapi-cadernos-tecnicos/SINAPI-CT-INSTALACOES-DE-GAS-E-INCENDIO-EM-ACO-E-FERRO-GALVANIZADO.pdf" TargetMode="External"/><Relationship Id="rId9269" Type="http://schemas.openxmlformats.org/officeDocument/2006/relationships/hyperlink" Target="https://www.caixa.gov.br/Downloads/sinapi-cadernos-tecnicos/SINAPI-CT-TRANSPORTE-CARGA-E-DESCARGA-DE-MATERIAIS.pdf" TargetMode="External"/><Relationship Id="rId9683" Type="http://schemas.openxmlformats.org/officeDocument/2006/relationships/hyperlink" Target="https://www.caixa.gov.br/Downloads/sinapi-cadernos-tecnicos/SINAPI-CT-VALVULAS-PARA-REDES-DE-SANEAMENTO.pdf" TargetMode="External"/><Relationship Id="rId628" Type="http://schemas.openxmlformats.org/officeDocument/2006/relationships/hyperlink" Target="https://www.caixa.gov.br/Downloads/sinapi-cadernos-tecnicos/SINAPI-CT-ASSENTAMENTO-DE-TUBOS-DE-PVC-E-METALICOS-EM-REDES-DE-AGUA.pdf" TargetMode="External"/><Relationship Id="rId1258" Type="http://schemas.openxmlformats.org/officeDocument/2006/relationships/hyperlink" Target="https://www.caixa.gov.br/Downloads/sinapi-cadernos-tecnicos/SINAPI-CT-CERCAS-PROTETORES-E-ALAMBRADOS.pdf" TargetMode="External"/><Relationship Id="rId1672" Type="http://schemas.openxmlformats.org/officeDocument/2006/relationships/hyperlink" Target="https://www.caixa.gov.br/Downloads/sinapi-cadernos-tecnicos/SINAPI-CT-CUSTOS-HORARIOS-PRODUTIVO-E-IMPRODUTIVO-DOS-EQUIPAMENTOS.pdf" TargetMode="External"/><Relationship Id="rId2309" Type="http://schemas.openxmlformats.org/officeDocument/2006/relationships/hyperlink" Target="https://www.caixa.gov.br/Downloads/sinapi-cadernos-tecnicos/SINAPI-CT-DEPRECIACAO-JUROS-IMPOSTOS-E-SEGUROS-MANUTENCAO-E-MATERIAIS-NA-OPERACAO-DOS-EQUIPAMENTOS.pdf" TargetMode="External"/><Relationship Id="rId2723" Type="http://schemas.openxmlformats.org/officeDocument/2006/relationships/hyperlink" Target="https://www.caixa.gov.br/Downloads/sinapi-cadernos-tecnicos/SINAPI-CT-DISSIPADORES-DE-ENERGIA.pdf" TargetMode="External"/><Relationship Id="rId5879" Type="http://schemas.openxmlformats.org/officeDocument/2006/relationships/hyperlink" Target="https://www.caixa.gov.br/Downloads/sinapi-cadernos-tecnicos/SINAPI-CT-INSTALACOES-PREDIAIS-DE-AGUAS-PLUVIAIS-TUBOS-CONEXOES-CAIXAS-E-RALOS.pdf" TargetMode="External"/><Relationship Id="rId8285" Type="http://schemas.openxmlformats.org/officeDocument/2006/relationships/hyperlink" Target="https://www.caixa.gov.br/Downloads/sinapi-cadernos-tecnicos/SINAPI-CT-PRODUCAO-DE-CONCRETO.pdf" TargetMode="External"/><Relationship Id="rId9336" Type="http://schemas.openxmlformats.org/officeDocument/2006/relationships/hyperlink" Target="https://www.caixa.gov.br/Downloads/sinapi-cadernos-tecnicos/SINAPI-CT-TRANSPORTE-CARGA-E-DESCARGA-DE-MATERIAIS.pdf" TargetMode="External"/><Relationship Id="rId1325" Type="http://schemas.openxmlformats.org/officeDocument/2006/relationships/hyperlink" Target="https://www.caixa.gov.br/Downloads/sinapi-cadernos-tecnicos/SINAPI-CT-CONCRETO-PROJETADO.pdf" TargetMode="External"/><Relationship Id="rId8352" Type="http://schemas.openxmlformats.org/officeDocument/2006/relationships/hyperlink" Target="https://www.caixa.gov.br/Downloads/sinapi-cadernos-tecnicos/SINAPI-CT-RADIER-PISO-DE-CONCRETO-E-LAJE-SOBRE-SOLO.pdf" TargetMode="External"/><Relationship Id="rId9403" Type="http://schemas.openxmlformats.org/officeDocument/2006/relationships/hyperlink" Target="https://www.caixa.gov.br/Downloads/sinapi-cadernos-tecnicos/SINAPI-CT-TUBULACAO-FLANGEADA-PARA-REDES-DE-AGUA.pdf" TargetMode="External"/><Relationship Id="rId3497" Type="http://schemas.openxmlformats.org/officeDocument/2006/relationships/hyperlink" Target="https://www.caixa.gov.br/Downloads/sinapi-cadernos-tecnicos/SINAPI-CT-ESQUADRIAS-PORTAS.pdf" TargetMode="External"/><Relationship Id="rId4895" Type="http://schemas.openxmlformats.org/officeDocument/2006/relationships/hyperlink" Target="https://www.caixa.gov.br/Downloads/sinapi-cadernos-tecnicos/SINAPI-CT-INSTALACOES-HIDRAULICAS-RESERVACAO-E-BOMBAS-DE-RECALQUE.pdf" TargetMode="External"/><Relationship Id="rId5946" Type="http://schemas.openxmlformats.org/officeDocument/2006/relationships/hyperlink" Target="https://www.caixa.gov.br/Downloads/sinapi-cadernos-tecnicos/SINAPI-CT-INSTALACOES-DE-GAS-E-INCENDIO-EM-ACO-E-FERRO-GALVANIZADO.pdf" TargetMode="External"/><Relationship Id="rId8005" Type="http://schemas.openxmlformats.org/officeDocument/2006/relationships/hyperlink" Target="https://www.caixa.gov.br/Downloads/sinapi-cadernos-tecnicos/SINAPI-CT-PISOS.pdf" TargetMode="External"/><Relationship Id="rId31" Type="http://schemas.openxmlformats.org/officeDocument/2006/relationships/hyperlink" Target="https://www.caixa.gov.br/Downloads/sinapi-cadernos-tecnicos/SINAPI-CT-ALVENARIA-DE-VEDACAO.pdf" TargetMode="External"/><Relationship Id="rId2099" Type="http://schemas.openxmlformats.org/officeDocument/2006/relationships/hyperlink" Target="https://www.caixa.gov.br/Downloads/sinapi-cadernos-tecnicos/SINAPI-CT-DEPRECIACAO-JUROS-IMPOSTOS-E-SEGUROS-MANUTENCAO-E-MATERIAIS-NA-OPERACAO-DOS-EQUIPAMENTOS.pdf" TargetMode="External"/><Relationship Id="rId4548" Type="http://schemas.openxmlformats.org/officeDocument/2006/relationships/hyperlink" Target="https://www.caixa.gov.br/Downloads/sinapi-cadernos-tecnicos/SINAPI-CT-INSTALACOES-ELETRICAS-ELETRODUTOS-EMBUTIDOS-CABOS-CAIXAS-TOMADAS-E-INTERRUPTORES.pdf" TargetMode="External"/><Relationship Id="rId4962" Type="http://schemas.openxmlformats.org/officeDocument/2006/relationships/hyperlink" Target="https://www.caixa.gov.br/Downloads/sinapi-cadernos-tecnicos/SINAPI-CT-INSTALACOES-HIDRAULICAS-RESERVACAO-E-BOMBAS-DE-RECALQUE.pdf" TargetMode="External"/><Relationship Id="rId7021" Type="http://schemas.openxmlformats.org/officeDocument/2006/relationships/hyperlink" Target="https://www.caixa.gov.br/Downloads/sinapi-metodologia/Livro_SINAPI_Calculos_Parametros.pdf" TargetMode="External"/><Relationship Id="rId3564" Type="http://schemas.openxmlformats.org/officeDocument/2006/relationships/hyperlink" Target="https://www.caixa.gov.br/Downloads/sinapi-cadernos-tecnicos/SINAPI-CT-ESQUADRIAS-PORTAS.pdf" TargetMode="External"/><Relationship Id="rId4615" Type="http://schemas.openxmlformats.org/officeDocument/2006/relationships/hyperlink" Target="https://www.caixa.gov.br/Downloads/sinapi-cadernos-tecnicos/SINAPI-CT-INSTALACOES-ELETRICAS-ELETRODUTOS-CONEXOES-E-CONDULETES-APARENTES.pdf" TargetMode="External"/><Relationship Id="rId485" Type="http://schemas.openxmlformats.org/officeDocument/2006/relationships/hyperlink" Target="https://www.caixa.gov.br/Downloads/sinapi-cadernos-tecnicos/SINAPI-CT-ASSENTAMENTO-DE-TUBOS-DE-PVC-E-METALICOS-EM-REDES-DE-AGUA.pdf" TargetMode="External"/><Relationship Id="rId2166" Type="http://schemas.openxmlformats.org/officeDocument/2006/relationships/hyperlink" Target="https://www.caixa.gov.br/Downloads/sinapi-cadernos-tecnicos/SINAPI-CT-DEPRECIACAO-JUROS-IMPOSTOS-E-SEGUROS-MANUTENCAO-E-MATERIAIS-NA-OPERACAO-DOS-EQUIPAMENTOS.pdf" TargetMode="External"/><Relationship Id="rId2580" Type="http://schemas.openxmlformats.org/officeDocument/2006/relationships/hyperlink" Target="https://www.caixa.gov.br/Downloads/sinapi-cadernos-tecnicos/SINAPI-CT-DEPRECIACAO-JUROS-IMPOSTOS-E-SEGUROS-MANUTENCAO-E-MATERIAIS-NA-OPERACAO-DOS-EQUIPAMENTOS.pdf" TargetMode="External"/><Relationship Id="rId3217" Type="http://schemas.openxmlformats.org/officeDocument/2006/relationships/hyperlink" Target="https://www.caixa.gov.br/Downloads/sinapi-cadernos-tecnicos/SINAPI-CT-ESCAVACAO-VERTICAL-A-CEU-ABERTO.pdf" TargetMode="External"/><Relationship Id="rId3631" Type="http://schemas.openxmlformats.org/officeDocument/2006/relationships/hyperlink" Target="https://www.caixa.gov.br/Downloads/sinapi-cadernos-tecnicos/SINAPI-CT-ESTRUTURA-E-TRAMA-PARA-COBERTURA.pdf" TargetMode="External"/><Relationship Id="rId6787" Type="http://schemas.openxmlformats.org/officeDocument/2006/relationships/hyperlink" Target="https://www.caixa.gov.br/Downloads/sinapi-metodologia/Livro_SINAPI_Calculos_Parametros.pdf" TargetMode="External"/><Relationship Id="rId7838" Type="http://schemas.openxmlformats.org/officeDocument/2006/relationships/hyperlink" Target="https://www.caixa.gov.br/Downloads/sinapi-cadernos-tecnicos/SINAPI-CT-PINTURA-INTERNA.pdf" TargetMode="External"/><Relationship Id="rId9193" Type="http://schemas.openxmlformats.org/officeDocument/2006/relationships/hyperlink" Target="https://www.caixa.gov.br/Downloads/sinapi-cadernos-tecnicos/SINAPI-CT-TRANSPORTE-DE-MATERIAIS-DENTRO-DO-CANTEIRO-DE-OBRAS.pdf" TargetMode="External"/><Relationship Id="rId138" Type="http://schemas.openxmlformats.org/officeDocument/2006/relationships/hyperlink" Target="https://www.caixa.gov.br/Downloads/sinapi-cadernos-tecnicos/SINAPI-CT-ARGAMASSAS.pdf" TargetMode="External"/><Relationship Id="rId552" Type="http://schemas.openxmlformats.org/officeDocument/2006/relationships/hyperlink" Target="https://www.caixa.gov.br/Downloads/sinapi-cadernos-tecnicos/SINAPI-CT-ASSENTAMENTO-DE-TUBOS-DE-PVC-E-METALICOS-EM-REDES-DE-AGUA.pdf" TargetMode="External"/><Relationship Id="rId1182" Type="http://schemas.openxmlformats.org/officeDocument/2006/relationships/hyperlink" Target="https://www.caixa.gov.br/Downloads/sinapi-cadernos-tecnicos/SINAPI-CT-CAIXAS-DE-AGUA-PARA-EDIFICACOES.pdf" TargetMode="External"/><Relationship Id="rId2233" Type="http://schemas.openxmlformats.org/officeDocument/2006/relationships/hyperlink" Target="https://www.caixa.gov.br/Downloads/sinapi-cadernos-tecnicos/SINAPI-CT-DEPRECIACAO-JUROS-IMPOSTOS-E-SEGUROS-MANUTENCAO-E-MATERIAIS-NA-OPERACAO-DOS-EQUIPAMENTOS.pdf" TargetMode="External"/><Relationship Id="rId5389" Type="http://schemas.openxmlformats.org/officeDocument/2006/relationships/hyperlink" Target="https://www.caixa.gov.br/Downloads/sinapi-cadernos-tecnicos/SINAPI-CT-INSTALACOES-PREDIAIS-DE-ESGOTO-TUBOS-E-CONEXOES.pdf" TargetMode="External"/><Relationship Id="rId6854" Type="http://schemas.openxmlformats.org/officeDocument/2006/relationships/hyperlink" Target="https://www.caixa.gov.br/Downloads/sinapi-metodologia/Livro_SINAPI_Calculos_Parametros.pdf" TargetMode="External"/><Relationship Id="rId9260" Type="http://schemas.openxmlformats.org/officeDocument/2006/relationships/hyperlink" Target="https://www.caixa.gov.br/Downloads/sinapi-cadernos-tecnicos/SINAPI-CT-TRANSPORTE-CARGA-E-DESCARGA-DE-MATERIAIS.pdf" TargetMode="External"/><Relationship Id="rId205" Type="http://schemas.openxmlformats.org/officeDocument/2006/relationships/hyperlink" Target="https://www.caixa.gov.br/Downloads/sinapi-cadernos-tecnicos/SINAPI-CT-ARGAMASSAS.pdf" TargetMode="External"/><Relationship Id="rId2300" Type="http://schemas.openxmlformats.org/officeDocument/2006/relationships/hyperlink" Target="https://www.caixa.gov.br/Downloads/sinapi-cadernos-tecnicos/SINAPI-CT-DEPRECIACAO-JUROS-IMPOSTOS-E-SEGUROS-MANUTENCAO-E-MATERIAIS-NA-OPERACAO-DOS-EQUIPAMENTOS.pdf" TargetMode="External"/><Relationship Id="rId5456" Type="http://schemas.openxmlformats.org/officeDocument/2006/relationships/hyperlink" Target="https://www.caixa.gov.br/Downloads/sinapi-cadernos-tecnicos/SINAPI-CT-INSTALACOES-PREDIAIS-DE-AGUA-FRIA-EM-PVC.pdf" TargetMode="External"/><Relationship Id="rId6507" Type="http://schemas.openxmlformats.org/officeDocument/2006/relationships/hyperlink" Target="https://www.caixa.gov.br/Downloads/sinapi-cadernos-tecnicos/SINAPI-CT-INSTALACOES-EM-COBRE.pdf" TargetMode="External"/><Relationship Id="rId7905" Type="http://schemas.openxmlformats.org/officeDocument/2006/relationships/hyperlink" Target="https://www.caixa.gov.br/Downloads/sinapi-cadernos-tecnicos/SINAPI-CT-PINTURA-EM-SUPERFICIES-METALICAS.pdf" TargetMode="External"/><Relationship Id="rId1999" Type="http://schemas.openxmlformats.org/officeDocument/2006/relationships/hyperlink" Target="https://www.caixa.gov.br/Downloads/sinapi-cadernos-tecnicos/SINAPI-CT-DEPRECIACAO-JUROS-IMPOSTOS-E-SEGUROS-MANUTENCAO-E-MATERIAIS-NA-OPERACAO-DOS-EQUIPAMENTOS.pdf" TargetMode="External"/><Relationship Id="rId4058" Type="http://schemas.openxmlformats.org/officeDocument/2006/relationships/hyperlink" Target="https://www.caixa.gov.br/Downloads/sinapi-cadernos-tecnicos/SINAPI-CT-FORMAS-PARA-ESTRUTURAS-DE-CONCRETO-ARMADO.pdf" TargetMode="External"/><Relationship Id="rId4472" Type="http://schemas.openxmlformats.org/officeDocument/2006/relationships/hyperlink" Target="https://www.caixa.gov.br/Downloads/sinapi-cadernos-tecnicos/SINAPI-CT-INSTALACOES-ELETRICAS-ELETRODUTOS-EMBUTIDOS-CABOS-CAIXAS-TOMADAS-E-INTERRUPTORES.pdf" TargetMode="External"/><Relationship Id="rId5109" Type="http://schemas.openxmlformats.org/officeDocument/2006/relationships/hyperlink" Target="https://www.caixa.gov.br/Downloads/sinapi-cadernos-tecnicos/SINAPI-CT-INSTALACOES-HIDRAULICAS-RESERVACAO-E-BOMBAS-DE-RECALQUE.pdf" TargetMode="External"/><Relationship Id="rId5870" Type="http://schemas.openxmlformats.org/officeDocument/2006/relationships/hyperlink" Target="https://www.caixa.gov.br/Downloads/sinapi-cadernos-tecnicos/SINAPI-CT-INSTALACOES-PREDIAIS-DE-AGUAS-PLUVIAIS-TUBOS-CONEXOES-CAIXAS-E-RALOS.pdf" TargetMode="External"/><Relationship Id="rId6921" Type="http://schemas.openxmlformats.org/officeDocument/2006/relationships/hyperlink" Target="https://www.caixa.gov.br/Downloads/sinapi-metodologia/Livro_SINAPI_Calculos_Parametros.pdf" TargetMode="External"/><Relationship Id="rId3074" Type="http://schemas.openxmlformats.org/officeDocument/2006/relationships/hyperlink" Target="https://www.caixa.gov.br/Downloads/sinapi-cadernos-tecnicos/SINAPI-CT-ESCADAS.pdf" TargetMode="External"/><Relationship Id="rId4125" Type="http://schemas.openxmlformats.org/officeDocument/2006/relationships/hyperlink" Target="https://www.caixa.gov.br/Downloads/sinapi-cadernos-tecnicos/SINAPI-CT-FORMAS-PARA-PILARES-CIRCULARES.pdf" TargetMode="External"/><Relationship Id="rId5523" Type="http://schemas.openxmlformats.org/officeDocument/2006/relationships/hyperlink" Target="https://www.caixa.gov.br/Downloads/sinapi-cadernos-tecnicos/SINAPI-CT-INSTALACOES-PREDIAIS-DE-AGUA-FRIA-EM-PVC.pdf" TargetMode="External"/><Relationship Id="rId8679" Type="http://schemas.openxmlformats.org/officeDocument/2006/relationships/hyperlink" Target="https://www.caixa.gov.br/Downloads/sinapi-cadernos-tecnicos/SINAPI-CT-REDES-DE-AGUA-E-ESGOTO-EM-PEAD-LISO-(TUBOS-E-CONEXOES).pdf" TargetMode="External"/><Relationship Id="rId1719" Type="http://schemas.openxmlformats.org/officeDocument/2006/relationships/hyperlink" Target="https://www.caixa.gov.br/Downloads/sinapi-cadernos-tecnicos/SINAPI-CT-CUSTOS-HORARIOS-PRODUTIVO-E-IMPRODUTIVO-DOS-EQUIPAMENTOS.pdf" TargetMode="External"/><Relationship Id="rId7695" Type="http://schemas.openxmlformats.org/officeDocument/2006/relationships/hyperlink" Target="https://www.caixa.gov.br/Downloads/sinapi-cadernos-tecnicos/SINAPI-CT-PAVIMENTO-RIGIDO-DE-CONCRETO.pdf" TargetMode="External"/><Relationship Id="rId8746" Type="http://schemas.openxmlformats.org/officeDocument/2006/relationships/hyperlink" Target="https://www.caixa.gov.br/Downloads/sinapi-cadernos-tecnicos/SINAPI-CT-REDES-DE-AGUA-E-ESGOTO-EM-PEAD-LISO-(TUBOS-E-CONEXOES).pdf" TargetMode="External"/><Relationship Id="rId2090" Type="http://schemas.openxmlformats.org/officeDocument/2006/relationships/hyperlink" Target="https://www.caixa.gov.br/Downloads/sinapi-cadernos-tecnicos/SINAPI-CT-DEPRECIACAO-JUROS-IMPOSTOS-E-SEGUROS-MANUTENCAO-E-MATERIAIS-NA-OPERACAO-DOS-EQUIPAMENTOS.pdf" TargetMode="External"/><Relationship Id="rId3141" Type="http://schemas.openxmlformats.org/officeDocument/2006/relationships/hyperlink" Target="https://www.caixa.gov.br/Downloads/sinapi-cadernos-tecnicos/SINAPI-CT-ESCADAS.pdf" TargetMode="External"/><Relationship Id="rId6297" Type="http://schemas.openxmlformats.org/officeDocument/2006/relationships/hyperlink" Target="https://www.caixa.gov.br/Downloads/sinapi-cadernos-tecnicos/SINAPI-CT-INSTALACOES-DE-GAS-EM-PEX-MULTICAMADAS.pdf" TargetMode="External"/><Relationship Id="rId7348" Type="http://schemas.openxmlformats.org/officeDocument/2006/relationships/hyperlink" Target="https://www.caixa.gov.br/Downloads/sinapi-cadernos-tecnicos/SINAPI-CT-MASSA-UNICA-EXTERNA.pdf" TargetMode="External"/><Relationship Id="rId7762" Type="http://schemas.openxmlformats.org/officeDocument/2006/relationships/hyperlink" Target="https://www.caixa.gov.br/Downloads/sinapi-cadernos-tecnicos/SINAPI-CT-PERFURACAO-HORIZONTAL-DIRECIONAL-HDD.pdf" TargetMode="External"/><Relationship Id="rId8813" Type="http://schemas.openxmlformats.org/officeDocument/2006/relationships/hyperlink" Target="https://www.caixa.gov.br/Downloads/sinapi-cadernos-tecnicos/SINAPI-CT-SINALIZACAO-HORIZONTAL-VIARIA.pdf" TargetMode="External"/><Relationship Id="rId3958" Type="http://schemas.openxmlformats.org/officeDocument/2006/relationships/hyperlink" Target="https://www.caixa.gov.br/Downloads/sinapi-cadernos-tecnicos/SINAPI-CT-FOSSAS-E-SUMIDOUROS.pdf" TargetMode="External"/><Relationship Id="rId6364" Type="http://schemas.openxmlformats.org/officeDocument/2006/relationships/hyperlink" Target="https://www.caixa.gov.br/Downloads/sinapi-cadernos-tecnicos/SINAPI-CT-INSTALACOES-DE-AR-CONDICIONADO.pdf" TargetMode="External"/><Relationship Id="rId7415" Type="http://schemas.openxmlformats.org/officeDocument/2006/relationships/hyperlink" Target="https://www.caixa.gov.br/Downloads/sinapi-cadernos-tecnicos/SINAPI-CT-MASSA-UNICA-INTERNA.pdf" TargetMode="External"/><Relationship Id="rId879" Type="http://schemas.openxmlformats.org/officeDocument/2006/relationships/hyperlink" Target="https://www.caixa.gov.br/Downloads/sinapi-cadernos-tecnicos/SINAPI-CT-ATERROS-BASES-SUB-BASES-E-IMPRIMACOES.pdf" TargetMode="External"/><Relationship Id="rId5380" Type="http://schemas.openxmlformats.org/officeDocument/2006/relationships/hyperlink" Target="https://www.caixa.gov.br/Downloads/sinapi-cadernos-tecnicos/SINAPI-CT-INSTALACOES-PREDIAIS-DE-ESGOTO-TUBOS-E-CONEXOES.pdf" TargetMode="External"/><Relationship Id="rId6017" Type="http://schemas.openxmlformats.org/officeDocument/2006/relationships/hyperlink" Target="https://www.caixa.gov.br/Downloads/sinapi-cadernos-tecnicos/SINAPI-CT-INSTALACOES-DE-GAS-E-INCENDIO-EM-ACO-E-FERRO-GALVANIZADO.pdf" TargetMode="External"/><Relationship Id="rId6431" Type="http://schemas.openxmlformats.org/officeDocument/2006/relationships/hyperlink" Target="https://www.caixa.gov.br/Downloads/sinapi-cadernos-tecnicos/SINAPI-CT-INSTALACOES-EM-COBRE.pdf" TargetMode="External"/><Relationship Id="rId9587" Type="http://schemas.openxmlformats.org/officeDocument/2006/relationships/hyperlink" Target="https://www.caixa.gov.br/Downloads/sinapi-cadernos-tecnicos/SINAPI-CT-VALVULAS-E-REGISTROS-PARA-SISTEMAS-PREDIAIS.pdf" TargetMode="External"/><Relationship Id="rId1576" Type="http://schemas.openxmlformats.org/officeDocument/2006/relationships/hyperlink" Target="https://www.caixa.gov.br/Downloads/sinapi-cadernos-tecnicos/SINAPI-CT-CUSTOS-HORARIOS-PRODUTIVO-E-IMPRODUTIVO-DOS-EQUIPAMENTOS.pdf" TargetMode="External"/><Relationship Id="rId2974" Type="http://schemas.openxmlformats.org/officeDocument/2006/relationships/hyperlink" Target="https://www.caixa.gov.br/Downloads/sinapi-cadernos-tecnicos/SINAPI-CT-ENERGIA-SOLAR-PARA-EDIFICACOES.pdf" TargetMode="External"/><Relationship Id="rId5033" Type="http://schemas.openxmlformats.org/officeDocument/2006/relationships/hyperlink" Target="https://www.caixa.gov.br/Downloads/sinapi-cadernos-tecnicos/SINAPI-CT-INSTALACOES-HIDRAULICAS-RESERVACAO-E-BOMBAS-DE-RECALQUE.pdf" TargetMode="External"/><Relationship Id="rId8189" Type="http://schemas.openxmlformats.org/officeDocument/2006/relationships/hyperlink" Target="https://www.caixa.gov.br/Downloads/sinapi-cadernos-tecnicos/SINAPI-CT-POCOS-DE-VISITA-E-CAIXAS-PARA-BOCAS-DE-LOBO.pdf" TargetMode="External"/><Relationship Id="rId946" Type="http://schemas.openxmlformats.org/officeDocument/2006/relationships/hyperlink" Target="https://www.caixa.gov.br/Downloads/sinapi-cadernos-tecnicos/SINAPI-CT-ATERROS-BASES-SUB-BASES-E-IMPRIMACOES.pdf" TargetMode="External"/><Relationship Id="rId1229" Type="http://schemas.openxmlformats.org/officeDocument/2006/relationships/hyperlink" Target="https://www.caixa.gov.br/Downloads/sinapi-cadernos-tecnicos/SINAPI-CT-CANALETAS-GRELHAS-E-CAIXAS-COM-GRELHA-PARA-DRENAGEM.pdf" TargetMode="External"/><Relationship Id="rId1990" Type="http://schemas.openxmlformats.org/officeDocument/2006/relationships/hyperlink" Target="https://www.caixa.gov.br/Downloads/sinapi-cadernos-tecnicos/SINAPI-CT-DEPRECIACAO-JUROS-IMPOSTOS-E-SEGUROS-MANUTENCAO-E-MATERIAIS-NA-OPERACAO-DOS-EQUIPAMENTOS.pdf" TargetMode="External"/><Relationship Id="rId2627" Type="http://schemas.openxmlformats.org/officeDocument/2006/relationships/hyperlink" Target="https://www.caixa.gov.br/Downloads/sinapi-cadernos-tecnicos/SINAPI-CT-DEPRECIACAO-JUROS-IMPOSTOS-E-SEGUROS-MANUTENCAO-E-MATERIAIS-NA-OPERACAO-DOS-EQUIPAMENTOS.pdf" TargetMode="External"/><Relationship Id="rId5100" Type="http://schemas.openxmlformats.org/officeDocument/2006/relationships/hyperlink" Target="https://www.caixa.gov.br/Downloads/sinapi-cadernos-tecnicos/SINAPI-CT-INSTALACOES-HIDRAULICAS-RESERVACAO-E-BOMBAS-DE-RECALQUE.pdf" TargetMode="External"/><Relationship Id="rId8256" Type="http://schemas.openxmlformats.org/officeDocument/2006/relationships/hyperlink" Target="https://www.caixa.gov.br/Downloads/sinapi-cadernos-tecnicos/SINAPI-CT-POCOS-DE-VISITA-E-CAIXAS-PARA-BOCAS-DE-LOBO.pdf" TargetMode="External"/><Relationship Id="rId9654" Type="http://schemas.openxmlformats.org/officeDocument/2006/relationships/hyperlink" Target="https://www.caixa.gov.br/Downloads/sinapi-cadernos-tecnicos/SINAPI-CT-VALVULAS-E-REGISTROS-PARA-SISTEMAS-PREDIAIS.pdf" TargetMode="External"/><Relationship Id="rId1643" Type="http://schemas.openxmlformats.org/officeDocument/2006/relationships/hyperlink" Target="https://www.caixa.gov.br/Downloads/sinapi-cadernos-tecnicos/SINAPI-CT-CUSTOS-HORARIOS-PRODUTIVO-E-IMPRODUTIVO-DOS-EQUIPAMENTOS.pdf" TargetMode="External"/><Relationship Id="rId4799" Type="http://schemas.openxmlformats.org/officeDocument/2006/relationships/hyperlink" Target="https://www.caixa.gov.br/Downloads/sinapi-cadernos-tecnicos/SINAPI-CT-INSTALACOES-ELETRICAS-REDE-DE-DISTRIBUICAO.pdf" TargetMode="External"/><Relationship Id="rId8670" Type="http://schemas.openxmlformats.org/officeDocument/2006/relationships/hyperlink" Target="https://www.caixa.gov.br/Downloads/sinapi-cadernos-tecnicos/SINAPI-CT-REDES-DE-AGUA-E-ESGOTO-EM-PEAD-LISO-(TUBOS-E-CONEXOES).pdf" TargetMode="External"/><Relationship Id="rId9307" Type="http://schemas.openxmlformats.org/officeDocument/2006/relationships/hyperlink" Target="https://www.caixa.gov.br/Downloads/sinapi-cadernos-tecnicos/SINAPI-CT-TRANSPORTE-CARGA-E-DESCARGA-DE-MATERIAIS.pdf" TargetMode="External"/><Relationship Id="rId9721" Type="http://schemas.openxmlformats.org/officeDocument/2006/relationships/hyperlink" Target="https://www.caixa.gov.br/Downloads/sinapi-cadernos-tecnicos/SINAPI-CT-VALVULAS-PARA-REDES-DE-SANEAMENTO.pdf" TargetMode="External"/><Relationship Id="rId1710" Type="http://schemas.openxmlformats.org/officeDocument/2006/relationships/hyperlink" Target="https://www.caixa.gov.br/Downloads/sinapi-cadernos-tecnicos/SINAPI-CT-CUSTOS-HORARIOS-PRODUTIVO-E-IMPRODUTIVO-DOS-EQUIPAMENTOS.pdf" TargetMode="External"/><Relationship Id="rId4866" Type="http://schemas.openxmlformats.org/officeDocument/2006/relationships/hyperlink" Target="https://www.caixa.gov.br/Downloads/sinapi-cadernos-tecnicos/SINAPI-CT-INSTALACOES-HIDRAULICAS-RESERVACAO-E-BOMBAS-DE-RECALQUE.pdf" TargetMode="External"/><Relationship Id="rId5917" Type="http://schemas.openxmlformats.org/officeDocument/2006/relationships/hyperlink" Target="https://www.caixa.gov.br/Downloads/sinapi-cadernos-tecnicos/SINAPI-CT-INSTALACOES-DE-DIVISORIAS-DIVERSAS.pdf" TargetMode="External"/><Relationship Id="rId7272" Type="http://schemas.openxmlformats.org/officeDocument/2006/relationships/hyperlink" Target="https://www.caixa.gov.br/Downloads/sinapi-cadernos-tecnicos/SINAPI-CT-LUMINARIAS-EXTERNAS.pdf" TargetMode="External"/><Relationship Id="rId8323" Type="http://schemas.openxmlformats.org/officeDocument/2006/relationships/hyperlink" Target="https://www.caixa.gov.br/Downloads/sinapi-cadernos-tecnicos/SINAPI-CT-PRODUCAO-DE-CONCRETOS-E-ARGAMASSAS-UTILIZANDO-AGREGADO-RECICLADO.pdf" TargetMode="External"/><Relationship Id="rId3468" Type="http://schemas.openxmlformats.org/officeDocument/2006/relationships/hyperlink" Target="https://www.caixa.gov.br/Downloads/sinapi-cadernos-tecnicos/SINAPI-CT-ESQUADRIAS-PORTAS.pdf" TargetMode="External"/><Relationship Id="rId3882" Type="http://schemas.openxmlformats.org/officeDocument/2006/relationships/hyperlink" Target="https://www.caixa.gov.br/Downloads/sinapi-cadernos-tecnicos/SINAPI-CT-EXECUCAO-DE-TIRANTES.pdf" TargetMode="External"/><Relationship Id="rId4519" Type="http://schemas.openxmlformats.org/officeDocument/2006/relationships/hyperlink" Target="https://www.caixa.gov.br/Downloads/sinapi-cadernos-tecnicos/SINAPI-CT-INSTALACOES-ELETRICAS-ELETRODUTOS-EMBUTIDOS-CABOS-CAIXAS-TOMADAS-E-INTERRUPTORES.pdf" TargetMode="External"/><Relationship Id="rId4933" Type="http://schemas.openxmlformats.org/officeDocument/2006/relationships/hyperlink" Target="https://www.caixa.gov.br/Downloads/sinapi-cadernos-tecnicos/SINAPI-CT-INSTALACOES-HIDRAULICAS-RESERVACAO-E-BOMBAS-DE-RECALQUE.pdf" TargetMode="External"/><Relationship Id="rId389" Type="http://schemas.openxmlformats.org/officeDocument/2006/relationships/hyperlink" Target="https://www.caixa.gov.br/Downloads/sinapi-cadernos-tecnicos/SINAPI-CT-ASSENTAMENTO-DE-TUBOS-DE-ESGOTO-EM-PVC-E-PEAD.pdf" TargetMode="External"/><Relationship Id="rId2484" Type="http://schemas.openxmlformats.org/officeDocument/2006/relationships/hyperlink" Target="https://www.caixa.gov.br/Downloads/sinapi-cadernos-tecnicos/SINAPI-CT-DEPRECIACAO-JUROS-IMPOSTOS-E-SEGUROS-MANUTENCAO-E-MATERIAIS-NA-OPERACAO-DOS-EQUIPAMENTOS.pdf" TargetMode="External"/><Relationship Id="rId3535" Type="http://schemas.openxmlformats.org/officeDocument/2006/relationships/hyperlink" Target="https://www.caixa.gov.br/Downloads/sinapi-cadernos-tecnicos/SINAPI-CT-ESQUADRIAS-PORTAS.pdf" TargetMode="External"/><Relationship Id="rId9097" Type="http://schemas.openxmlformats.org/officeDocument/2006/relationships/hyperlink" Target="https://www.caixa.gov.br/Downloads/sinapi-cadernos-tecnicos/SINAPI-CT-TRANSPORTE-FLUVIAL-CARGA-E-DESCARGA.pdf" TargetMode="External"/><Relationship Id="rId456" Type="http://schemas.openxmlformats.org/officeDocument/2006/relationships/hyperlink" Target="https://www.caixa.gov.br/Downloads/sinapi-cadernos-tecnicos/SINAPI-CT-ASSENTAMENTO-DE-TUBOS-DE-PVC-E-METALICOS-EM-REDES-DE-AGUA.pdf" TargetMode="External"/><Relationship Id="rId870" Type="http://schemas.openxmlformats.org/officeDocument/2006/relationships/hyperlink" Target="https://www.caixa.gov.br/Downloads/sinapi-cadernos-tecnicos/SINAPI-CT-ATERROS-BASES-SUB-BASES-E-IMPRIMACOES.pdf" TargetMode="External"/><Relationship Id="rId1086" Type="http://schemas.openxmlformats.org/officeDocument/2006/relationships/hyperlink" Target="https://www.caixa.gov.br/Downloads/sinapi-cadernos-tecnicos/SINAPI-CT-BOMBAS-HIDRAULICAS-CENTRIFUGAS-HORIZONTAIS-E-SUBMERSIVEIS.pdf" TargetMode="External"/><Relationship Id="rId2137" Type="http://schemas.openxmlformats.org/officeDocument/2006/relationships/hyperlink" Target="https://www.caixa.gov.br/Downloads/sinapi-cadernos-tecnicos/SINAPI-CT-DEPRECIACAO-JUROS-IMPOSTOS-E-SEGUROS-MANUTENCAO-E-MATERIAIS-NA-OPERACAO-DOS-EQUIPAMENTOS.pdf" TargetMode="External"/><Relationship Id="rId2551" Type="http://schemas.openxmlformats.org/officeDocument/2006/relationships/hyperlink" Target="https://www.caixa.gov.br/Downloads/sinapi-cadernos-tecnicos/SINAPI-CT-DEPRECIACAO-JUROS-IMPOSTOS-E-SEGUROS-MANUTENCAO-E-MATERIAIS-NA-OPERACAO-DOS-EQUIPAMENTOS.pdf" TargetMode="External"/><Relationship Id="rId9164" Type="http://schemas.openxmlformats.org/officeDocument/2006/relationships/hyperlink" Target="https://www.caixa.gov.br/Downloads/sinapi-cadernos-tecnicos/SINAPI-CT-TRANSPORTE-DE-MATERIAIS-DENTRO-DO-CANTEIRO-DE-OBRAS.pdf" TargetMode="External"/><Relationship Id="rId109" Type="http://schemas.openxmlformats.org/officeDocument/2006/relationships/hyperlink" Target="https://www.caixa.gov.br/Downloads/sinapi-cadernos-tecnicos/SINAPI-CT-ARGAMASSAS.pdf" TargetMode="External"/><Relationship Id="rId523" Type="http://schemas.openxmlformats.org/officeDocument/2006/relationships/hyperlink" Target="https://www.caixa.gov.br/Downloads/sinapi-cadernos-tecnicos/SINAPI-CT-ASSENTAMENTO-DE-TUBOS-DE-PVC-E-METALICOS-EM-REDES-DE-AGUA.pdf" TargetMode="External"/><Relationship Id="rId1153" Type="http://schemas.openxmlformats.org/officeDocument/2006/relationships/hyperlink" Target="https://www.caixa.gov.br/Downloads/sinapi-cadernos-tecnicos/SINAPI-CT-CAIXAS-DE-AGUA-PARA-EDIFICACOES.pdf" TargetMode="External"/><Relationship Id="rId2204" Type="http://schemas.openxmlformats.org/officeDocument/2006/relationships/hyperlink" Target="https://www.caixa.gov.br/Downloads/sinapi-cadernos-tecnicos/SINAPI-CT-DEPRECIACAO-JUROS-IMPOSTOS-E-SEGUROS-MANUTENCAO-E-MATERIAIS-NA-OPERACAO-DOS-EQUIPAMENTOS.pdf" TargetMode="External"/><Relationship Id="rId3602" Type="http://schemas.openxmlformats.org/officeDocument/2006/relationships/hyperlink" Target="https://www.caixa.gov.br/Downloads/sinapi-cadernos-tecnicos/SINAPI-CT-ESTACAS-METALICAS.pdf" TargetMode="External"/><Relationship Id="rId6758" Type="http://schemas.openxmlformats.org/officeDocument/2006/relationships/hyperlink" Target="https://www.caixa.gov.br/Downloads/sinapi-metodologia/Livro_SINAPI_Calculos_Parametros.pdf" TargetMode="External"/><Relationship Id="rId7809" Type="http://schemas.openxmlformats.org/officeDocument/2006/relationships/hyperlink" Target="https://www.caixa.gov.br/Downloads/sinapi-cadernos-tecnicos/SINAPI-CT-PINTURA-EXTERNA.pdf" TargetMode="External"/><Relationship Id="rId8180" Type="http://schemas.openxmlformats.org/officeDocument/2006/relationships/hyperlink" Target="https://www.caixa.gov.br/Downloads/sinapi-cadernos-tecnicos/SINAPI-CT-POCOS-DE-VISITA-E-CAIXAS-PARA-BOCAS-DE-LOBO.pdf" TargetMode="External"/><Relationship Id="rId9231" Type="http://schemas.openxmlformats.org/officeDocument/2006/relationships/hyperlink" Target="https://www.caixa.gov.br/Downloads/sinapi-cadernos-tecnicos/SINAPI-CT-TRANSPORTE-DE-MATERIAIS-DENTRO-DO-CANTEIRO-DE-OBRAS.pdf" TargetMode="External"/><Relationship Id="rId5774" Type="http://schemas.openxmlformats.org/officeDocument/2006/relationships/hyperlink" Target="https://www.caixa.gov.br/Downloads/sinapi-cadernos-tecnicos/SINAPI-CT-INSTALACOES-PREDIAIS-DE-AGUA-QUENTE-EM-CPVC.pdf" TargetMode="External"/><Relationship Id="rId6825" Type="http://schemas.openxmlformats.org/officeDocument/2006/relationships/hyperlink" Target="https://www.caixa.gov.br/Downloads/sinapi-metodologia/Livro_SINAPI_Calculos_Parametros.pdf" TargetMode="External"/><Relationship Id="rId1220" Type="http://schemas.openxmlformats.org/officeDocument/2006/relationships/hyperlink" Target="https://www.caixa.gov.br/Downloads/sinapi-cadernos-tecnicos/SINAPI-CT-CANALETAS-GRELHAS-E-CAIXAS-COM-GRELHA-PARA-DRENAGEM.pdf" TargetMode="External"/><Relationship Id="rId4376" Type="http://schemas.openxmlformats.org/officeDocument/2006/relationships/hyperlink" Target="https://www.caixa.gov.br/Downloads/sinapi-cadernos-tecnicos/SINAPI-CT-INSTALACOES-ELETRICAS-ELETRODUTOS-EMBUTIDOS-CABOS-CAIXAS-TOMADAS-E-INTERRUPTORES.pdf" TargetMode="External"/><Relationship Id="rId4790" Type="http://schemas.openxmlformats.org/officeDocument/2006/relationships/hyperlink" Target="https://www.caixa.gov.br/Downloads/sinapi-cadernos-tecnicos/SINAPI-CT-INSTALACOES-ELETRICAS-REDE-DE-DISTRIBUICAO.pdf" TargetMode="External"/><Relationship Id="rId5427" Type="http://schemas.openxmlformats.org/officeDocument/2006/relationships/hyperlink" Target="https://www.caixa.gov.br/Downloads/sinapi-cadernos-tecnicos/SINAPI-CT-INSTALACOES-PREDIAIS-DE-ESGOTO-TUBOS-E-CONEXOES.pdf" TargetMode="External"/><Relationship Id="rId5841" Type="http://schemas.openxmlformats.org/officeDocument/2006/relationships/hyperlink" Target="https://www.caixa.gov.br/Downloads/sinapi-cadernos-tecnicos/SINAPI-CT-INSTALACOES-PREDIAIS-DE-AGUAS-PLUVIAIS-TUBOS-CONEXOES-CAIXAS-E-RALOS.pdf" TargetMode="External"/><Relationship Id="rId8997" Type="http://schemas.openxmlformats.org/officeDocument/2006/relationships/hyperlink" Target="https://www.caixa.gov.br/Downloads/sinapi-cadernos-tecnicos/SINAPI-CT-TELHAMENTO-PARA-COBERTURA.pdf" TargetMode="External"/><Relationship Id="rId3392" Type="http://schemas.openxmlformats.org/officeDocument/2006/relationships/hyperlink" Target="https://www.caixa.gov.br/Downloads/sinapi-cadernos-tecnicos/SINAPI-CT-ESCORAMENTO-E-PREPARO-DE-FUNDO-DE-VALAS.pdf" TargetMode="External"/><Relationship Id="rId4029" Type="http://schemas.openxmlformats.org/officeDocument/2006/relationships/hyperlink" Target="https://www.caixa.gov.br/Downloads/sinapi-cadernos-tecnicos/SINAPI-CT-FORMAS-PARA-ESTRUTURAS-DE-CONCRETO-ARMADO.pdf" TargetMode="External"/><Relationship Id="rId4443" Type="http://schemas.openxmlformats.org/officeDocument/2006/relationships/hyperlink" Target="https://www.caixa.gov.br/Downloads/sinapi-cadernos-tecnicos/SINAPI-CT-INSTALACOES-ELETRICAS-ELETRODUTOS-EMBUTIDOS-CABOS-CAIXAS-TOMADAS-E-INTERRUPTORES.pdf" TargetMode="External"/><Relationship Id="rId7599" Type="http://schemas.openxmlformats.org/officeDocument/2006/relationships/hyperlink" Target="https://www.caixa.gov.br/Downloads/sinapi-cadernos-tecnicos/SINAPI-CT-PARQUINHOS-E-EQUIPAMENTOS-DE-GINASTICA-AO-AR-LIVRE.pdf" TargetMode="External"/><Relationship Id="rId3045" Type="http://schemas.openxmlformats.org/officeDocument/2006/relationships/hyperlink" Target="https://www.caixa.gov.br/Downloads/sinapi-cadernos-tecnicos/SINAPI-CT-EQUIPAMENTOS-DE-PROTECAO-COLETIVA.pdf" TargetMode="External"/><Relationship Id="rId4510" Type="http://schemas.openxmlformats.org/officeDocument/2006/relationships/hyperlink" Target="https://www.caixa.gov.br/Downloads/sinapi-cadernos-tecnicos/SINAPI-CT-INSTALACOES-ELETRICAS-ELETRODUTOS-EMBUTIDOS-CABOS-CAIXAS-TOMADAS-E-INTERRUPTORES.pdf" TargetMode="External"/><Relationship Id="rId7666" Type="http://schemas.openxmlformats.org/officeDocument/2006/relationships/hyperlink" Target="https://www.caixa.gov.br/Downloads/sinapi-cadernos-tecnicos/SINAPI-CT-PAVIMENTO-INTERTRAVADO.pdf" TargetMode="External"/><Relationship Id="rId8717" Type="http://schemas.openxmlformats.org/officeDocument/2006/relationships/hyperlink" Target="https://www.caixa.gov.br/Downloads/sinapi-cadernos-tecnicos/SINAPI-CT-REDES-DE-AGUA-E-ESGOTO-EM-PEAD-LISO-(TUBOS-E-CONEXOES).pdf" TargetMode="External"/><Relationship Id="rId380" Type="http://schemas.openxmlformats.org/officeDocument/2006/relationships/hyperlink" Target="https://www.caixa.gov.br/Downloads/sinapi-cadernos-tecnicos/SINAPI-CT-ASSENTAMENTO-DE-TUBOS-DE-ESGOTO-EM-PVC-E-PEAD.pdf" TargetMode="External"/><Relationship Id="rId2061" Type="http://schemas.openxmlformats.org/officeDocument/2006/relationships/hyperlink" Target="https://www.caixa.gov.br/Downloads/sinapi-cadernos-tecnicos/SINAPI-CT-DEPRECIACAO-JUROS-IMPOSTOS-E-SEGUROS-MANUTENCAO-E-MATERIAIS-NA-OPERACAO-DOS-EQUIPAMENTOS.pdf" TargetMode="External"/><Relationship Id="rId3112" Type="http://schemas.openxmlformats.org/officeDocument/2006/relationships/hyperlink" Target="https://www.caixa.gov.br/Downloads/sinapi-cadernos-tecnicos/SINAPI-CT-ESCADAS.pdf" TargetMode="External"/><Relationship Id="rId6268" Type="http://schemas.openxmlformats.org/officeDocument/2006/relationships/hyperlink" Target="https://www.caixa.gov.br/Downloads/sinapi-cadernos-tecnicos/SINAPI-CT-INSTALACOES-DE-GAS-EM-PEX-MULTICAMADAS.pdf" TargetMode="External"/><Relationship Id="rId6682" Type="http://schemas.openxmlformats.org/officeDocument/2006/relationships/hyperlink" Target="https://www.caixa.gov.br/Downloads/sinapi-cadernos-tecnicos/SINAPI-CT-LASTRO.pdf" TargetMode="External"/><Relationship Id="rId7319" Type="http://schemas.openxmlformats.org/officeDocument/2006/relationships/hyperlink" Target="https://www.caixa.gov.br/Downloads/sinapi-cadernos-tecnicos/SINAPI-CT-MASSA-UNICA-EXTERNA.pdf" TargetMode="External"/><Relationship Id="rId5284" Type="http://schemas.openxmlformats.org/officeDocument/2006/relationships/hyperlink" Target="https://www.caixa.gov.br/Downloads/sinapi-cadernos-tecnicos/SINAPI-CT-INSTALACOES-HIDRAULICAS-EM-PPR.pdf" TargetMode="External"/><Relationship Id="rId6335" Type="http://schemas.openxmlformats.org/officeDocument/2006/relationships/hyperlink" Target="https://www.caixa.gov.br/Downloads/sinapi-cadernos-tecnicos/SINAPI-CT-INSTALACOES-DE-AR-CONDICIONADO.pdf" TargetMode="External"/><Relationship Id="rId7733" Type="http://schemas.openxmlformats.org/officeDocument/2006/relationships/hyperlink" Target="https://www.caixa.gov.br/Downloads/sinapi-cadernos-tecnicos/SINAPI-CT-PELE-DE-VIDRO-EM-FACHADAS.pdf" TargetMode="External"/><Relationship Id="rId100" Type="http://schemas.openxmlformats.org/officeDocument/2006/relationships/hyperlink" Target="https://www.caixa.gov.br/Downloads/sinapi-cadernos-tecnicos/SINAPI-CT-ARGAMASSAS.pdf" TargetMode="External"/><Relationship Id="rId2878" Type="http://schemas.openxmlformats.org/officeDocument/2006/relationships/hyperlink" Target="https://www.caixa.gov.br/Downloads/sinapi-cadernos-tecnicos/SINAPI-CT-ELETROCALHAS.pdf" TargetMode="External"/><Relationship Id="rId3929" Type="http://schemas.openxmlformats.org/officeDocument/2006/relationships/hyperlink" Target="https://www.caixa.gov.br/Downloads/sinapi-cadernos-tecnicos/SINAPI-CT-FOSSAS-E-SUMIDOUROS.pdf" TargetMode="External"/><Relationship Id="rId7800" Type="http://schemas.openxmlformats.org/officeDocument/2006/relationships/hyperlink" Target="https://www.caixa.gov.br/Downloads/sinapi-cadernos-tecnicos/SINAPI-CT-PERFURACAO-HORIZONTAL-DIRECIONAL-HDD.pdf" TargetMode="External"/><Relationship Id="rId1894" Type="http://schemas.openxmlformats.org/officeDocument/2006/relationships/hyperlink" Target="https://www.caixa.gov.br/Downloads/sinapi-cadernos-tecnicos/SINAPI-CT-DEMOLICOES-E-REMOCOES.pdf" TargetMode="External"/><Relationship Id="rId2945" Type="http://schemas.openxmlformats.org/officeDocument/2006/relationships/hyperlink" Target="https://www.caixa.gov.br/Downloads/sinapi-cadernos-tecnicos/SINAPI-CT-ENERGIA-SOLAR-PARA-EDIFICACOES.pdf" TargetMode="External"/><Relationship Id="rId5351" Type="http://schemas.openxmlformats.org/officeDocument/2006/relationships/hyperlink" Target="https://www.caixa.gov.br/Downloads/sinapi-cadernos-tecnicos/SINAPI-CT-INSTALACOES-HIDRAULICAS-EM-PPR.pdf" TargetMode="External"/><Relationship Id="rId6402" Type="http://schemas.openxmlformats.org/officeDocument/2006/relationships/hyperlink" Target="https://www.caixa.gov.br/Downloads/sinapi-cadernos-tecnicos/SINAPI-CT-INSTALACOES-EM-COBRE.pdf" TargetMode="External"/><Relationship Id="rId9558" Type="http://schemas.openxmlformats.org/officeDocument/2006/relationships/hyperlink" Target="https://www.caixa.gov.br/Downloads/sinapi-cadernos-tecnicos/SINAPI-CT-VIDROS-E-ESPELHOS.pdf" TargetMode="External"/><Relationship Id="rId917" Type="http://schemas.openxmlformats.org/officeDocument/2006/relationships/hyperlink" Target="https://www.caixa.gov.br/Downloads/sinapi-cadernos-tecnicos/SINAPI-CT-ATERROS-BASES-SUB-BASES-E-IMPRIMACOES.pdf" TargetMode="External"/><Relationship Id="rId1547" Type="http://schemas.openxmlformats.org/officeDocument/2006/relationships/hyperlink" Target="https://www.caixa.gov.br/Downloads/sinapi-cadernos-tecnicos/SINAPI-CT-CUSTOS-HORARIOS-PRODUTIVO-E-IMPRODUTIVO-DOS-EQUIPAMENTOS.pdf" TargetMode="External"/><Relationship Id="rId1961" Type="http://schemas.openxmlformats.org/officeDocument/2006/relationships/hyperlink" Target="https://www.caixa.gov.br/Downloads/sinapi-cadernos-tecnicos/SINAPI-CT-DEPRECIACAO-JUROS-IMPOSTOS-E-SEGUROS-MANUTENCAO-E-MATERIAIS-NA-OPERACAO-DOS-EQUIPAMENTOS.pdf" TargetMode="External"/><Relationship Id="rId5004" Type="http://schemas.openxmlformats.org/officeDocument/2006/relationships/hyperlink" Target="https://www.caixa.gov.br/Downloads/sinapi-cadernos-tecnicos/SINAPI-CT-INSTALACOES-HIDRAULICAS-RESERVACAO-E-BOMBAS-DE-RECALQUE.pdf" TargetMode="External"/><Relationship Id="rId8574" Type="http://schemas.openxmlformats.org/officeDocument/2006/relationships/hyperlink" Target="https://www.caixa.gov.br/Downloads/sinapi-cadernos-tecnicos/SINAPI-CT-REDES-ENTERRADAS-DE-DISTRIBUICAO-ELETRICA.pdf" TargetMode="External"/><Relationship Id="rId9625" Type="http://schemas.openxmlformats.org/officeDocument/2006/relationships/hyperlink" Target="https://www.caixa.gov.br/Downloads/sinapi-cadernos-tecnicos/SINAPI-CT-VALVULAS-E-REGISTROS-PARA-SISTEMAS-PREDIAIS.pdf" TargetMode="External"/><Relationship Id="rId1614" Type="http://schemas.openxmlformats.org/officeDocument/2006/relationships/hyperlink" Target="https://www.caixa.gov.br/Downloads/sinapi-cadernos-tecnicos/SINAPI-CT-CUSTOS-HORARIOS-PRODUTIVO-E-IMPRODUTIVO-DOS-EQUIPAMENTOS.pdf" TargetMode="External"/><Relationship Id="rId4020" Type="http://schemas.openxmlformats.org/officeDocument/2006/relationships/hyperlink" Target="https://www.caixa.gov.br/Downloads/sinapi-cadernos-tecnicos/SINAPI-CT-FORMAS-PARA-ESTRUTURAS-DE-CONCRETO-ARMADO.pdf" TargetMode="External"/><Relationship Id="rId7176" Type="http://schemas.openxmlformats.org/officeDocument/2006/relationships/hyperlink" Target="https://www.caixa.gov.br/Downloads/sinapi-cadernos-tecnicos/SINAPI-CT-LOUCAS-E-METAIS.pdf" TargetMode="External"/><Relationship Id="rId7590" Type="http://schemas.openxmlformats.org/officeDocument/2006/relationships/hyperlink" Target="https://www.caixa.gov.br/Downloads/sinapi-cadernos-tecnicos/SINAPI-CT-PAREDES-EM-DRYWALL.pdf" TargetMode="External"/><Relationship Id="rId8227" Type="http://schemas.openxmlformats.org/officeDocument/2006/relationships/hyperlink" Target="https://www.caixa.gov.br/Downloads/sinapi-cadernos-tecnicos/SINAPI-CT-POCOS-DE-VISITA-E-CAIXAS-PARA-BOCAS-DE-LOBO.pdf" TargetMode="External"/><Relationship Id="rId8641" Type="http://schemas.openxmlformats.org/officeDocument/2006/relationships/hyperlink" Target="https://www.caixa.gov.br/Downloads/sinapi-cadernos-tecnicos/SINAPI-CT-REDES-DE-AGUA-E-ESGOTO-EM-PEAD-LISO-(TUBOS-E-CONEXOES).pdf" TargetMode="External"/><Relationship Id="rId3786" Type="http://schemas.openxmlformats.org/officeDocument/2006/relationships/hyperlink" Target="https://www.caixa.gov.br/Downloads/sinapi-cadernos-tecnicos/SINAPI-CT-ESTRUTURAS-DE-MADEIRA.pdf" TargetMode="External"/><Relationship Id="rId6192" Type="http://schemas.openxmlformats.org/officeDocument/2006/relationships/hyperlink" Target="https://www.caixa.gov.br/Downloads/sinapi-cadernos-tecnicos/SINAPI-CT-INSTALACOES-DE-GAS-E-INCENDIO-EM-ACO-E-FERRO-GALVANIZADO.pdf" TargetMode="External"/><Relationship Id="rId7243" Type="http://schemas.openxmlformats.org/officeDocument/2006/relationships/hyperlink" Target="https://www.caixa.gov.br/Downloads/sinapi-cadernos-tecnicos/SINAPI-CT-LOUCAS-E-METAIS.pdf" TargetMode="External"/><Relationship Id="rId2388" Type="http://schemas.openxmlformats.org/officeDocument/2006/relationships/hyperlink" Target="https://www.caixa.gov.br/Downloads/sinapi-cadernos-tecnicos/SINAPI-CT-DEPRECIACAO-JUROS-IMPOSTOS-E-SEGUROS-MANUTENCAO-E-MATERIAIS-NA-OPERACAO-DOS-EQUIPAMENTOS.pdf" TargetMode="External"/><Relationship Id="rId3439" Type="http://schemas.openxmlformats.org/officeDocument/2006/relationships/hyperlink" Target="https://www.caixa.gov.br/Downloads/sinapi-cadernos-tecnicos/SINAPI-CT-ESQUADRIAS-JANELAS.pdf" TargetMode="External"/><Relationship Id="rId4837" Type="http://schemas.openxmlformats.org/officeDocument/2006/relationships/hyperlink" Target="https://www.caixa.gov.br/Downloads/sinapi-cadernos-tecnicos/SINAPI-CT-INSTALACOES-HIDRAULICAS-RESERVACAO-E-BOMBAS-DE-RECALQUE.pdf" TargetMode="External"/><Relationship Id="rId7310" Type="http://schemas.openxmlformats.org/officeDocument/2006/relationships/hyperlink" Target="https://www.caixa.gov.br/Downloads/sinapi-cadernos-tecnicos/SINAPI-CT-MASSA-UNICA-EXTERNA.pdf" TargetMode="External"/><Relationship Id="rId3853" Type="http://schemas.openxmlformats.org/officeDocument/2006/relationships/hyperlink" Target="https://www.caixa.gov.br/Downloads/sinapi-cadernos-tecnicos/SINAPI-CT-EXECUCAO-DE-TIRANTES.pdf" TargetMode="External"/><Relationship Id="rId4904" Type="http://schemas.openxmlformats.org/officeDocument/2006/relationships/hyperlink" Target="https://www.caixa.gov.br/Downloads/sinapi-cadernos-tecnicos/SINAPI-CT-INSTALACOES-HIDRAULICAS-RESERVACAO-E-BOMBAS-DE-RECALQUE.pdf" TargetMode="External"/><Relationship Id="rId9068" Type="http://schemas.openxmlformats.org/officeDocument/2006/relationships/hyperlink" Target="https://www.caixa.gov.br/Downloads/sinapi-cadernos-tecnicos/SINAPI-CT-TRANSPORTE-FLUVIAL-CARGA-E-DESCARGA.pdf" TargetMode="External"/><Relationship Id="rId774" Type="http://schemas.openxmlformats.org/officeDocument/2006/relationships/hyperlink" Target="https://www.caixa.gov.br/Downloads/sinapi-cadernos-tecnicos/SINAPI-CT-ATERROS-BASES-SUB-BASES-E-IMPRIMACOES.pdf" TargetMode="External"/><Relationship Id="rId1057" Type="http://schemas.openxmlformats.org/officeDocument/2006/relationships/hyperlink" Target="https://www.caixa.gov.br/Downloads/sinapi-cadernos-tecnicos/SINAPI-CT-BOCAS-PARA-BUEIROS.pdf" TargetMode="External"/><Relationship Id="rId2455" Type="http://schemas.openxmlformats.org/officeDocument/2006/relationships/hyperlink" Target="https://www.caixa.gov.br/Downloads/sinapi-cadernos-tecnicos/SINAPI-CT-DEPRECIACAO-JUROS-IMPOSTOS-E-SEGUROS-MANUTENCAO-E-MATERIAIS-NA-OPERACAO-DOS-EQUIPAMENTOS.pdf" TargetMode="External"/><Relationship Id="rId3506" Type="http://schemas.openxmlformats.org/officeDocument/2006/relationships/hyperlink" Target="https://www.caixa.gov.br/Downloads/sinapi-cadernos-tecnicos/SINAPI-CT-ESQUADRIAS-PORTAS.pdf" TargetMode="External"/><Relationship Id="rId3920" Type="http://schemas.openxmlformats.org/officeDocument/2006/relationships/hyperlink" Target="https://www.caixa.gov.br/Downloads/sinapi-cadernos-tecnicos/SINAPI-CT-FORROS.pdf" TargetMode="External"/><Relationship Id="rId8084" Type="http://schemas.openxmlformats.org/officeDocument/2006/relationships/hyperlink" Target="https://www.caixa.gov.br/Downloads/sinapi-cadernos-tecnicos/SINAPI-CT-POSTES-DE-CONCRETO-E-METALICOS.pdf" TargetMode="External"/><Relationship Id="rId9482" Type="http://schemas.openxmlformats.org/officeDocument/2006/relationships/hyperlink" Target="https://www.caixa.gov.br/Downloads/sinapi-cadernos-tecnicos/SINAPI-CT-USINAGENS.pdf" TargetMode="External"/><Relationship Id="rId427" Type="http://schemas.openxmlformats.org/officeDocument/2006/relationships/hyperlink" Target="https://www.caixa.gov.br/Downloads/sinapi-cadernos-tecnicos/SINAPI-CT-ASSENTAMENTO-DE-TUBOS-DE-PVC-E-METALICOS-EM-REDES-DE-AGUA.pdf" TargetMode="External"/><Relationship Id="rId841" Type="http://schemas.openxmlformats.org/officeDocument/2006/relationships/hyperlink" Target="https://www.caixa.gov.br/Downloads/sinapi-cadernos-tecnicos/SINAPI-CT-ATERROS-BASES-SUB-BASES-E-IMPRIMACOES.pdf" TargetMode="External"/><Relationship Id="rId1471" Type="http://schemas.openxmlformats.org/officeDocument/2006/relationships/hyperlink" Target="https://www.caixa.gov.br/Downloads/sinapi-cadernos-tecnicos/SINAPI-CT-CUSTOS-HORARIOS-PRODUTIVO-E-IMPRODUTIVO-DOS-EQUIPAMENTOS.pdf" TargetMode="External"/><Relationship Id="rId2108" Type="http://schemas.openxmlformats.org/officeDocument/2006/relationships/hyperlink" Target="https://www.caixa.gov.br/Downloads/sinapi-cadernos-tecnicos/SINAPI-CT-DEPRECIACAO-JUROS-IMPOSTOS-E-SEGUROS-MANUTENCAO-E-MATERIAIS-NA-OPERACAO-DOS-EQUIPAMENTOS.pdf" TargetMode="External"/><Relationship Id="rId2522" Type="http://schemas.openxmlformats.org/officeDocument/2006/relationships/hyperlink" Target="https://www.caixa.gov.br/Downloads/sinapi-cadernos-tecnicos/SINAPI-CT-DEPRECIACAO-JUROS-IMPOSTOS-E-SEGUROS-MANUTENCAO-E-MATERIAIS-NA-OPERACAO-DOS-EQUIPAMENTOS.pdf" TargetMode="External"/><Relationship Id="rId5678" Type="http://schemas.openxmlformats.org/officeDocument/2006/relationships/hyperlink" Target="https://www.caixa.gov.br/Downloads/sinapi-cadernos-tecnicos/SINAPI-CT-INSTALACOES-PREDIAIS-DE-AGUA-FRIA-EM-PVC.pdf" TargetMode="External"/><Relationship Id="rId6729" Type="http://schemas.openxmlformats.org/officeDocument/2006/relationships/hyperlink" Target="https://www.caixa.gov.br/Downloads/sinapi-cadernos-tecnicos/SINAPI-CT-LIGACOES-PREDIAIS-DE-AGUA-E-ESGOTO.pdf" TargetMode="External"/><Relationship Id="rId9135" Type="http://schemas.openxmlformats.org/officeDocument/2006/relationships/hyperlink" Target="https://www.caixa.gov.br/Downloads/sinapi-cadernos-tecnicos/SINAPI-CT-TRANSPORTE-FLUVIAL-CARGA-E-DESCARGA.pdf" TargetMode="External"/><Relationship Id="rId1124" Type="http://schemas.openxmlformats.org/officeDocument/2006/relationships/hyperlink" Target="https://www.caixa.gov.br/Downloads/sinapi-cadernos-tecnicos/SINAPI-CT-CAIXAS-ENTERRADAS.pdf" TargetMode="External"/><Relationship Id="rId4694" Type="http://schemas.openxmlformats.org/officeDocument/2006/relationships/hyperlink" Target="https://www.caixa.gov.br/Downloads/sinapi-cadernos-tecnicos/SINAPI-CT-INSTALACOES-ELETRICAS-QUADROS-CABOS-DISJUNTORES-CONTATORES-E-BARRAMENTOS-BLINDADOS.pdf" TargetMode="External"/><Relationship Id="rId5745" Type="http://schemas.openxmlformats.org/officeDocument/2006/relationships/hyperlink" Target="https://www.caixa.gov.br/Downloads/sinapi-cadernos-tecnicos/SINAPI-CT-INSTALACOES-PREDIAIS-DE-AGUA-QUENTE-EM-CPVC.pdf" TargetMode="External"/><Relationship Id="rId8151" Type="http://schemas.openxmlformats.org/officeDocument/2006/relationships/hyperlink" Target="https://www.caixa.gov.br/Downloads/sinapi-cadernos-tecnicos/SINAPI-CT-POCOS-DE-VISITA-E-CAIXAS-PARA-BOCAS-DE-LOBO.pdf" TargetMode="External"/><Relationship Id="rId9202" Type="http://schemas.openxmlformats.org/officeDocument/2006/relationships/hyperlink" Target="https://www.caixa.gov.br/Downloads/sinapi-cadernos-tecnicos/SINAPI-CT-TRANSPORTE-DE-MATERIAIS-DENTRO-DO-CANTEIRO-DE-OBRAS.pdf" TargetMode="External"/><Relationship Id="rId3296" Type="http://schemas.openxmlformats.org/officeDocument/2006/relationships/hyperlink" Target="https://www.caixa.gov.br/Downloads/sinapi-cadernos-tecnicos/SINAPI-CT-ESCAVACAO-DE-VALAS.pdf" TargetMode="External"/><Relationship Id="rId4347" Type="http://schemas.openxmlformats.org/officeDocument/2006/relationships/hyperlink" Target="https://www.caixa.gov.br/Downloads/sinapi-cadernos-tecnicos/SINAPI-CT-IMPERMEABILIZACAO-PROTECAO-MECANICA-E-TRATAMENTO-DE-JUNTA.pdf" TargetMode="External"/><Relationship Id="rId4761" Type="http://schemas.openxmlformats.org/officeDocument/2006/relationships/hyperlink" Target="https://www.caixa.gov.br/Downloads/sinapi-cadernos-tecnicos/SINAPI-CT-INSTALACOES-ELETRICAS-REDE-DE-DISTRIBUICAO.pdf" TargetMode="External"/><Relationship Id="rId3363" Type="http://schemas.openxmlformats.org/officeDocument/2006/relationships/hyperlink" Target="https://www.caixa.gov.br/Downloads/sinapi-cadernos-tecnicos/SINAPI-CT-ESCORAMENTO-E-PREPARO-DE-FUNDO-DE-VALAS.pdf" TargetMode="External"/><Relationship Id="rId4414" Type="http://schemas.openxmlformats.org/officeDocument/2006/relationships/hyperlink" Target="https://www.caixa.gov.br/Downloads/sinapi-cadernos-tecnicos/SINAPI-CT-INSTALACOES-ELETRICAS-ELETRODUTOS-EMBUTIDOS-CABOS-CAIXAS-TOMADAS-E-INTERRUPTORES.pdf" TargetMode="External"/><Relationship Id="rId5812" Type="http://schemas.openxmlformats.org/officeDocument/2006/relationships/hyperlink" Target="https://www.caixa.gov.br/Downloads/sinapi-cadernos-tecnicos/SINAPI-CT-INSTALACOES-PREDIAIS-DE-AGUA-QUENTE-EM-CPVC.pdf" TargetMode="External"/><Relationship Id="rId8968" Type="http://schemas.openxmlformats.org/officeDocument/2006/relationships/hyperlink" Target="https://www.caixa.gov.br/Downloads/sinapi-cadernos-tecnicos/SINAPI-CT-SOLDA-DE-TOPO-EM-ELEMENTOS-DE-ACO.pdf" TargetMode="External"/><Relationship Id="rId284" Type="http://schemas.openxmlformats.org/officeDocument/2006/relationships/hyperlink" Target="https://www.caixa.gov.br/Downloads/sinapi-cadernos-tecnicos/SINAPI-CT-ARMACAO-PARA-ESTRUTURAS-DE-CONCRETO-ARMADO.pdf" TargetMode="External"/><Relationship Id="rId3016" Type="http://schemas.openxmlformats.org/officeDocument/2006/relationships/hyperlink" Target="https://www.caixa.gov.br/Downloads/sinapi-cadernos-tecnicos/SINAPI-CT-EQUIPAMENTOS-DE-PROTECAO-COLETIVA.pdf" TargetMode="External"/><Relationship Id="rId7984" Type="http://schemas.openxmlformats.org/officeDocument/2006/relationships/hyperlink" Target="https://www.caixa.gov.br/Downloads/sinapi-cadernos-tecnicos/SINAPI-CT-PISOS.pdf" TargetMode="External"/><Relationship Id="rId3430" Type="http://schemas.openxmlformats.org/officeDocument/2006/relationships/hyperlink" Target="https://www.caixa.gov.br/Downloads/sinapi-cadernos-tecnicos/SINAPI-CT-ESQUADRIAS-JANELAS.pdf" TargetMode="External"/><Relationship Id="rId5188" Type="http://schemas.openxmlformats.org/officeDocument/2006/relationships/hyperlink" Target="https://www.caixa.gov.br/Downloads/sinapi-cadernos-tecnicos/SINAPI-CT-INSTALACOES-HIDRAULICAS-EM-PEX.pdf" TargetMode="External"/><Relationship Id="rId6586" Type="http://schemas.openxmlformats.org/officeDocument/2006/relationships/hyperlink" Target="https://www.caixa.gov.br/Downloads/sinapi-cadernos-tecnicos/SINAPI-CT-INSTALACOES-EM-COBRE.pdf" TargetMode="External"/><Relationship Id="rId7637" Type="http://schemas.openxmlformats.org/officeDocument/2006/relationships/hyperlink" Target="https://www.caixa.gov.br/Downloads/sinapi-cadernos-tecnicos/SINAPI-CT-PASSEIOS-DE-CONCRETO.pdf" TargetMode="External"/><Relationship Id="rId351" Type="http://schemas.openxmlformats.org/officeDocument/2006/relationships/hyperlink" Target="https://www.caixa.gov.br/Downloads/sinapi-cadernos-tecnicos/SINAPI-CT-ASSENTAMENTO-DE-TUBOS-DE-ESGOTO-EM-PVC-E-PEAD.pdf" TargetMode="External"/><Relationship Id="rId2032" Type="http://schemas.openxmlformats.org/officeDocument/2006/relationships/hyperlink" Target="https://www.caixa.gov.br/Downloads/sinapi-cadernos-tecnicos/SINAPI-CT-DEPRECIACAO-JUROS-IMPOSTOS-E-SEGUROS-MANUTENCAO-E-MATERIAIS-NA-OPERACAO-DOS-EQUIPAMENTOS.pdf" TargetMode="External"/><Relationship Id="rId6239" Type="http://schemas.openxmlformats.org/officeDocument/2006/relationships/hyperlink" Target="https://www.caixa.gov.br/Downloads/sinapi-cadernos-tecnicos/SINAPI-CT-INSTALACOES-DE-GAS-E-INCENDIO-EM-ACO-E-FERRO-GALVANIZADO.pdf" TargetMode="External"/><Relationship Id="rId6653" Type="http://schemas.openxmlformats.org/officeDocument/2006/relationships/hyperlink" Target="https://www.caixa.gov.br/Downloads/sinapi-cadernos-tecnicos/SINAPI-CT-INSTALACOES-PARA-CANTEIROS-DE-OBRAS.pdf" TargetMode="External"/><Relationship Id="rId7704" Type="http://schemas.openxmlformats.org/officeDocument/2006/relationships/hyperlink" Target="https://www.caixa.gov.br/Downloads/sinapi-cadernos-tecnicos/SINAPI-CT-PAVIMENTO-RIGIDO-DE-CONCRETO.pdf" TargetMode="External"/><Relationship Id="rId1798" Type="http://schemas.openxmlformats.org/officeDocument/2006/relationships/hyperlink" Target="https://www.caixa.gov.br/Downloads/sinapi-cadernos-tecnicos/SINAPI-CT-CUSTOS-HORARIOS-PRODUTIVO-E-IMPRODUTIVO-DOS-EQUIPAMENTOS.pdf" TargetMode="External"/><Relationship Id="rId2849" Type="http://schemas.openxmlformats.org/officeDocument/2006/relationships/hyperlink" Target="https://www.caixa.gov.br/Downloads/sinapi-cadernos-tecnicos/SINAPI-CT-DUTOS-PARA-AR-CONDICIONADO.pdf" TargetMode="External"/><Relationship Id="rId5255" Type="http://schemas.openxmlformats.org/officeDocument/2006/relationships/hyperlink" Target="https://www.caixa.gov.br/Downloads/sinapi-cadernos-tecnicos/SINAPI-CT-INSTALACOES-HIDRAULICAS-EM-PEX.pdf" TargetMode="External"/><Relationship Id="rId6306" Type="http://schemas.openxmlformats.org/officeDocument/2006/relationships/hyperlink" Target="https://www.caixa.gov.br/Downloads/sinapi-cadernos-tecnicos/SINAPI-CT-INSTALACOES-DE-GAS-EM-PEX-MULTICAMADAS.pdf" TargetMode="External"/><Relationship Id="rId6720" Type="http://schemas.openxmlformats.org/officeDocument/2006/relationships/hyperlink" Target="https://www.caixa.gov.br/Downloads/sinapi-cadernos-tecnicos/SINAPI-CT-LIGACOES-PREDIAIS-DE-AGUA-E-ESGOTO.pdf" TargetMode="External"/><Relationship Id="rId1865" Type="http://schemas.openxmlformats.org/officeDocument/2006/relationships/hyperlink" Target="https://www.caixa.gov.br/Downloads/sinapi-cadernos-tecnicos/SINAPI-CT-DEMOLICOES-E-REMOCOES.pdf" TargetMode="External"/><Relationship Id="rId4271" Type="http://schemas.openxmlformats.org/officeDocument/2006/relationships/hyperlink" Target="https://www.caixa.gov.br/Downloads/sinapi-cadernos-tecnicos/SINAPI-CT-GUIAS-E-SARJETAS.pdf" TargetMode="External"/><Relationship Id="rId5322" Type="http://schemas.openxmlformats.org/officeDocument/2006/relationships/hyperlink" Target="https://www.caixa.gov.br/Downloads/sinapi-cadernos-tecnicos/SINAPI-CT-INSTALACOES-HIDRAULICAS-EM-PPR.pdf" TargetMode="External"/><Relationship Id="rId8478" Type="http://schemas.openxmlformats.org/officeDocument/2006/relationships/hyperlink" Target="https://www.caixa.gov.br/Downloads/sinapi-cadernos-tecnicos/SINAPI-CT-RECOMPOSICAO-DE-PAVIMENTOS.pdf" TargetMode="External"/><Relationship Id="rId8892" Type="http://schemas.openxmlformats.org/officeDocument/2006/relationships/hyperlink" Target="https://www.caixa.gov.br/Downloads/sinapi-cadernos-tecnicos/SINAPI-CT-SISTEMA-DE-PROTECAO-CONTRA-DESCARGAS-ATMOSFERICAS-SPDA.pdf" TargetMode="External"/><Relationship Id="rId9529" Type="http://schemas.openxmlformats.org/officeDocument/2006/relationships/hyperlink" Target="https://www.caixa.gov.br/Downloads/sinapi-cadernos-tecnicos/SINAPI-CT-VIDROS-E-ESPELHOS.pdf" TargetMode="External"/><Relationship Id="rId1518" Type="http://schemas.openxmlformats.org/officeDocument/2006/relationships/hyperlink" Target="https://www.caixa.gov.br/Downloads/sinapi-cadernos-tecnicos/SINAPI-CT-CUSTOS-HORARIOS-PRODUTIVO-E-IMPRODUTIVO-DOS-EQUIPAMENTOS.pdf" TargetMode="External"/><Relationship Id="rId2916" Type="http://schemas.openxmlformats.org/officeDocument/2006/relationships/hyperlink" Target="https://www.caixa.gov.br/Downloads/sinapi-cadernos-tecnicos/SINAPI-CT-ELETROCALHAS.pdf" TargetMode="External"/><Relationship Id="rId7494" Type="http://schemas.openxmlformats.org/officeDocument/2006/relationships/hyperlink" Target="https://www.caixa.gov.br/Downloads/sinapi-cadernos-tecnicos/SINAPI-CT-PAISAGISMO-PLANTIO.pdf" TargetMode="External"/><Relationship Id="rId8545" Type="http://schemas.openxmlformats.org/officeDocument/2006/relationships/hyperlink" Target="https://www.caixa.gov.br/Downloads/sinapi-cadernos-tecnicos/SINAPI-CT-REDES-ENTERRADAS-DE-DISTRIBUICAO-ELETRICA.pdf" TargetMode="External"/><Relationship Id="rId1932" Type="http://schemas.openxmlformats.org/officeDocument/2006/relationships/hyperlink" Target="https://www.caixa.gov.br/Downloads/sinapi-cadernos-tecnicos/SINAPI-CT-DEPRECIACAO-JUROS-IMPOSTOS-E-SEGUROS-MANUTENCAO-E-MATERIAIS-NA-OPERACAO-DOS-EQUIPAMENTOS.pdf" TargetMode="External"/><Relationship Id="rId6096" Type="http://schemas.openxmlformats.org/officeDocument/2006/relationships/hyperlink" Target="https://www.caixa.gov.br/Downloads/sinapi-cadernos-tecnicos/SINAPI-CT-INSTALACOES-DE-GAS-E-INCENDIO-EM-ACO-E-FERRO-GALVANIZADO.pdf" TargetMode="External"/><Relationship Id="rId7147" Type="http://schemas.openxmlformats.org/officeDocument/2006/relationships/hyperlink" Target="https://www.caixa.gov.br/Downloads/sinapi-cadernos-tecnicos/SINAPI-CT-LOUCAS-E-METAIS.pdf" TargetMode="External"/><Relationship Id="rId6163" Type="http://schemas.openxmlformats.org/officeDocument/2006/relationships/hyperlink" Target="https://www.caixa.gov.br/Downloads/sinapi-cadernos-tecnicos/SINAPI-CT-INSTALACOES-DE-GAS-E-INCENDIO-EM-ACO-E-FERRO-GALVANIZADO.pdf" TargetMode="External"/><Relationship Id="rId7561" Type="http://schemas.openxmlformats.org/officeDocument/2006/relationships/hyperlink" Target="https://www.caixa.gov.br/Downloads/sinapi-cadernos-tecnicos/SINAPI-CT-PAREDES-DE-CONCRETO-ESTUCAMENTO.pdf" TargetMode="External"/><Relationship Id="rId8612" Type="http://schemas.openxmlformats.org/officeDocument/2006/relationships/hyperlink" Target="https://www.caixa.gov.br/Downloads/sinapi-cadernos-tecnicos/SINAPI-CT-REDES-DE-LOGICA-TELEFONIA-E-IMAGEM.pdf" TargetMode="External"/><Relationship Id="rId3757" Type="http://schemas.openxmlformats.org/officeDocument/2006/relationships/hyperlink" Target="https://www.caixa.gov.br/Downloads/sinapi-cadernos-tecnicos/SINAPI-CT-ESTRUTURAS-DE-CONTENCAO-PERFIS-PRANCHADOS-CORTINAS-E-MUROS-DE-ARRIMO.pdf" TargetMode="External"/><Relationship Id="rId4808" Type="http://schemas.openxmlformats.org/officeDocument/2006/relationships/hyperlink" Target="https://www.caixa.gov.br/Downloads/sinapi-cadernos-tecnicos/SINAPI-CT-INSTALACOES-ELETRICAS-REDE-DE-DISTRIBUICAO.pdf" TargetMode="External"/><Relationship Id="rId7214" Type="http://schemas.openxmlformats.org/officeDocument/2006/relationships/hyperlink" Target="https://www.caixa.gov.br/Downloads/sinapi-cadernos-tecnicos/SINAPI-CT-LOUCAS-E-METAIS.pdf" TargetMode="External"/><Relationship Id="rId678" Type="http://schemas.openxmlformats.org/officeDocument/2006/relationships/hyperlink" Target="https://www.caixa.gov.br/Downloads/sinapi-cadernos-tecnicos/SINAPI-CT-ASSENTAMENTO-DE-TUBOS-DE-ESGOTO-OU-DRENAGEM-PLUVIAL-EM-CONCRETO.pdf" TargetMode="External"/><Relationship Id="rId2359" Type="http://schemas.openxmlformats.org/officeDocument/2006/relationships/hyperlink" Target="https://www.caixa.gov.br/Downloads/sinapi-cadernos-tecnicos/SINAPI-CT-DEPRECIACAO-JUROS-IMPOSTOS-E-SEGUROS-MANUTENCAO-E-MATERIAIS-NA-OPERACAO-DOS-EQUIPAMENTOS.pdf" TargetMode="External"/><Relationship Id="rId2773" Type="http://schemas.openxmlformats.org/officeDocument/2006/relationships/hyperlink" Target="https://www.caixa.gov.br/Downloads/sinapi-cadernos-tecnicos/SINAPI-CT-DRENOS.pdf" TargetMode="External"/><Relationship Id="rId3824" Type="http://schemas.openxmlformats.org/officeDocument/2006/relationships/hyperlink" Target="https://www.caixa.gov.br/Downloads/sinapi-cadernos-tecnicos/SINAPI-CT-ESTRUTURAS-DE-MADEIRA.pdf" TargetMode="External"/><Relationship Id="rId6230" Type="http://schemas.openxmlformats.org/officeDocument/2006/relationships/hyperlink" Target="https://www.caixa.gov.br/Downloads/sinapi-cadernos-tecnicos/SINAPI-CT-INSTALACOES-DE-GAS-E-INCENDIO-EM-ACO-E-FERRO-GALVANIZADO.pdf" TargetMode="External"/><Relationship Id="rId9386" Type="http://schemas.openxmlformats.org/officeDocument/2006/relationships/hyperlink" Target="https://www.caixa.gov.br/Downloads/sinapi-cadernos-tecnicos/SINAPI-CT-TRATAMENTOS-SUPERFICIAIS.pdf" TargetMode="External"/><Relationship Id="rId745" Type="http://schemas.openxmlformats.org/officeDocument/2006/relationships/hyperlink" Target="https://www.caixa.gov.br/Downloads/sinapi-cadernos-tecnicos/SINAPI-CT-ATERRO-E-REATERRO-DE-VALAS.pdf" TargetMode="External"/><Relationship Id="rId1375" Type="http://schemas.openxmlformats.org/officeDocument/2006/relationships/hyperlink" Target="https://www.caixa.gov.br/Downloads/sinapi-cadernos-tecnicos/SINAPI-CT-CONCRETO-PROTENDIDO.pdf" TargetMode="External"/><Relationship Id="rId2426" Type="http://schemas.openxmlformats.org/officeDocument/2006/relationships/hyperlink" Target="https://www.caixa.gov.br/Downloads/sinapi-cadernos-tecnicos/SINAPI-CT-DEPRECIACAO-JUROS-IMPOSTOS-E-SEGUROS-MANUTENCAO-E-MATERIAIS-NA-OPERACAO-DOS-EQUIPAMENTOS.pdf" TargetMode="External"/><Relationship Id="rId5996" Type="http://schemas.openxmlformats.org/officeDocument/2006/relationships/hyperlink" Target="https://www.caixa.gov.br/Downloads/sinapi-cadernos-tecnicos/SINAPI-CT-INSTALACOES-DE-GAS-E-INCENDIO-EM-ACO-E-FERRO-GALVANIZADO.pdf" TargetMode="External"/><Relationship Id="rId9039" Type="http://schemas.openxmlformats.org/officeDocument/2006/relationships/hyperlink" Target="https://www.caixa.gov.br/Downloads/sinapi-cadernos-tecnicos/SINAPI-CT-TRANSFORMADORES.pdf" TargetMode="External"/><Relationship Id="rId9453" Type="http://schemas.openxmlformats.org/officeDocument/2006/relationships/hyperlink" Target="https://www.caixa.gov.br/Downloads/sinapi-cadernos-tecnicos/SINAPI-CT-TUBULACAO-FLANGEADA-PARA-REDES-DE-AGUA.pdf" TargetMode="External"/><Relationship Id="rId81" Type="http://schemas.openxmlformats.org/officeDocument/2006/relationships/hyperlink" Target="https://www.caixa.gov.br/Downloads/sinapi-cadernos-tecnicos/SINAPI-CT-ALVENARIA-DE-VEDACAO.pdf" TargetMode="External"/><Relationship Id="rId812" Type="http://schemas.openxmlformats.org/officeDocument/2006/relationships/hyperlink" Target="https://www.caixa.gov.br/Downloads/sinapi-cadernos-tecnicos/SINAPI-CT-ATERROS-BASES-SUB-BASES-E-IMPRIMACOES.pdf" TargetMode="External"/><Relationship Id="rId1028" Type="http://schemas.openxmlformats.org/officeDocument/2006/relationships/hyperlink" Target="https://www.caixa.gov.br/Downloads/sinapi-cadernos-tecnicos/SINAPI-CT-BOCAS-PARA-BUEIROS.pdf" TargetMode="External"/><Relationship Id="rId1442" Type="http://schemas.openxmlformats.org/officeDocument/2006/relationships/hyperlink" Target="https://www.caixa.gov.br/Downloads/sinapi-cadernos-tecnicos/SINAPI-CT-CONTRAPISO.pdf" TargetMode="External"/><Relationship Id="rId2840" Type="http://schemas.openxmlformats.org/officeDocument/2006/relationships/hyperlink" Target="https://www.caixa.gov.br/Downloads/sinapi-cadernos-tecnicos/SINAPI-CT-DUTOS-PARA-AR-CONDICIONADO.pdf" TargetMode="External"/><Relationship Id="rId4598" Type="http://schemas.openxmlformats.org/officeDocument/2006/relationships/hyperlink" Target="https://www.caixa.gov.br/Downloads/sinapi-cadernos-tecnicos/SINAPI-CT-INSTALACOES-ELETRICAS-ELETRODUTOS-CONEXOES-E-CONDULETES-APARENTES.pdf" TargetMode="External"/><Relationship Id="rId5649" Type="http://schemas.openxmlformats.org/officeDocument/2006/relationships/hyperlink" Target="https://www.caixa.gov.br/Downloads/sinapi-cadernos-tecnicos/SINAPI-CT-INSTALACOES-PREDIAIS-DE-AGUA-FRIA-EM-PVC.pdf" TargetMode="External"/><Relationship Id="rId8055" Type="http://schemas.openxmlformats.org/officeDocument/2006/relationships/hyperlink" Target="https://www.caixa.gov.br/Downloads/sinapi-cadernos-tecnicos/SINAPI-CT-POSTES-DE-CONCRETO-E-METALICOS.pdf" TargetMode="External"/><Relationship Id="rId9106" Type="http://schemas.openxmlformats.org/officeDocument/2006/relationships/hyperlink" Target="https://www.caixa.gov.br/Downloads/sinapi-cadernos-tecnicos/SINAPI-CT-TRANSPORTE-FLUVIAL-CARGA-E-DESCARGA.pdf" TargetMode="External"/><Relationship Id="rId9520" Type="http://schemas.openxmlformats.org/officeDocument/2006/relationships/hyperlink" Target="https://www.caixa.gov.br/Downloads/sinapi-cadernos-tecnicos/SINAPI-CT-VIDROS-E-ESPELHOS.pdf" TargetMode="External"/><Relationship Id="rId7071" Type="http://schemas.openxmlformats.org/officeDocument/2006/relationships/hyperlink" Target="https://www.caixa.gov.br/Downloads/sinapi-metodologia/Livro_SINAPI_Calculos_Parametros.pdf" TargetMode="External"/><Relationship Id="rId8122" Type="http://schemas.openxmlformats.org/officeDocument/2006/relationships/hyperlink" Target="https://www.caixa.gov.br/Downloads/sinapi-cadernos-tecnicos/SINAPI-CT-POCOS-DE-VISITA-E-CAIXAS-PARA-BOCAS-DE-LOBO.pdf" TargetMode="External"/><Relationship Id="rId3267" Type="http://schemas.openxmlformats.org/officeDocument/2006/relationships/hyperlink" Target="https://www.caixa.gov.br/Downloads/sinapi-cadernos-tecnicos/SINAPI-CT-ESCAVACAO-DE-VALAS.pdf" TargetMode="External"/><Relationship Id="rId4665" Type="http://schemas.openxmlformats.org/officeDocument/2006/relationships/hyperlink" Target="https://www.caixa.gov.br/Downloads/sinapi-cadernos-tecnicos/SINAPI-CT-INSTALACOES-ELETRICAS-QUADROS-CABOS-DISJUNTORES-CONTATORES-E-BARRAMENTOS-BLINDADOS.pdf" TargetMode="External"/><Relationship Id="rId5716" Type="http://schemas.openxmlformats.org/officeDocument/2006/relationships/hyperlink" Target="https://www.caixa.gov.br/Downloads/sinapi-cadernos-tecnicos/SINAPI-CT-INSTALACOES-PREDIAIS-DE-AGUA-QUENTE-EM-CPVC.pdf" TargetMode="External"/><Relationship Id="rId188" Type="http://schemas.openxmlformats.org/officeDocument/2006/relationships/hyperlink" Target="https://www.caixa.gov.br/Downloads/sinapi-cadernos-tecnicos/SINAPI-CT-ARGAMASSAS.pdf" TargetMode="External"/><Relationship Id="rId3681" Type="http://schemas.openxmlformats.org/officeDocument/2006/relationships/hyperlink" Target="https://www.caixa.gov.br/Downloads/sinapi-cadernos-tecnicos/SINAPI-CT-ESTRUTURA-E-TRAMA-PARA-COBERTURA.pdf" TargetMode="External"/><Relationship Id="rId4318" Type="http://schemas.openxmlformats.org/officeDocument/2006/relationships/hyperlink" Target="https://www.caixa.gov.br/Downloads/sinapi-cadernos-tecnicos/SINAPI-CT-ILUMINACAO-PREDIAL-E-MONITORAMENTO.pdf" TargetMode="External"/><Relationship Id="rId4732" Type="http://schemas.openxmlformats.org/officeDocument/2006/relationships/hyperlink" Target="https://www.caixa.gov.br/Downloads/sinapi-cadernos-tecnicos/SINAPI-CT-INSTALACOES-ELETRICAS-QUADROS-CABOS-DISJUNTORES-CONTATORES-E-BARRAMENTOS-BLINDADOS.pdf" TargetMode="External"/><Relationship Id="rId7888" Type="http://schemas.openxmlformats.org/officeDocument/2006/relationships/hyperlink" Target="https://www.caixa.gov.br/Downloads/sinapi-cadernos-tecnicos/SINAPI-CT-PINTURA-EM-MADEIRA.pdf" TargetMode="External"/><Relationship Id="rId8939" Type="http://schemas.openxmlformats.org/officeDocument/2006/relationships/hyperlink" Target="https://www.caixa.gov.br/Downloads/sinapi-cadernos-tecnicos/SINAPI-CT-SISTEMAS-DE-MEDICAO.pdf" TargetMode="External"/><Relationship Id="rId2283" Type="http://schemas.openxmlformats.org/officeDocument/2006/relationships/hyperlink" Target="https://www.caixa.gov.br/Downloads/sinapi-cadernos-tecnicos/SINAPI-CT-DEPRECIACAO-JUROS-IMPOSTOS-E-SEGUROS-MANUTENCAO-E-MATERIAIS-NA-OPERACAO-DOS-EQUIPAMENTOS.pdf" TargetMode="External"/><Relationship Id="rId3334" Type="http://schemas.openxmlformats.org/officeDocument/2006/relationships/hyperlink" Target="https://www.caixa.gov.br/Downloads/sinapi-cadernos-tecnicos/SINAPI-CT-ESCAVACAO-DE-VALAS.pdf" TargetMode="External"/><Relationship Id="rId7955" Type="http://schemas.openxmlformats.org/officeDocument/2006/relationships/hyperlink" Target="https://www.caixa.gov.br/Downloads/sinapi-cadernos-tecnicos/SINAPI-CT-PINTURA-PARA-PISOS-E-PARA-SINALIZACAO-HORIZONTAL-E-VERTICAL.pdf" TargetMode="External"/><Relationship Id="rId255" Type="http://schemas.openxmlformats.org/officeDocument/2006/relationships/hyperlink" Target="https://www.caixa.gov.br/Downloads/sinapi-cadernos-tecnicos/SINAPI-CT-ARGAMASSAS.pdf" TargetMode="External"/><Relationship Id="rId2350" Type="http://schemas.openxmlformats.org/officeDocument/2006/relationships/hyperlink" Target="https://www.caixa.gov.br/Downloads/sinapi-cadernos-tecnicos/SINAPI-CT-DEPRECIACAO-JUROS-IMPOSTOS-E-SEGUROS-MANUTENCAO-E-MATERIAIS-NA-OPERACAO-DOS-EQUIPAMENTOS.pdf" TargetMode="External"/><Relationship Id="rId3401" Type="http://schemas.openxmlformats.org/officeDocument/2006/relationships/hyperlink" Target="https://www.caixa.gov.br/Downloads/sinapi-cadernos-tecnicos/SINAPI-CT-ESCORAMENTO-E-PREPARO-DE-FUNDO-DE-VALAS.pdf" TargetMode="External"/><Relationship Id="rId6557" Type="http://schemas.openxmlformats.org/officeDocument/2006/relationships/hyperlink" Target="https://www.caixa.gov.br/Downloads/sinapi-cadernos-tecnicos/SINAPI-CT-INSTALACOES-EM-COBRE.pdf" TargetMode="External"/><Relationship Id="rId6971" Type="http://schemas.openxmlformats.org/officeDocument/2006/relationships/hyperlink" Target="https://www.caixa.gov.br/Downloads/sinapi-metodologia/Livro_SINAPI_Calculos_Parametros.pdf" TargetMode="External"/><Relationship Id="rId7608" Type="http://schemas.openxmlformats.org/officeDocument/2006/relationships/hyperlink" Target="https://www.caixa.gov.br/Downloads/sinapi-cadernos-tecnicos/SINAPI-CT-PARQUINHOS-E-EQUIPAMENTOS-DE-GINASTICA-AO-AR-LIVRE.pdf" TargetMode="External"/><Relationship Id="rId322" Type="http://schemas.openxmlformats.org/officeDocument/2006/relationships/hyperlink" Target="https://www.caixa.gov.br/Downloads/sinapi-cadernos-tecnicos/SINAPI-CT-ARMACAO-PARA-ESTRUTURAS-DE-CONCRETO-ARMADO.pdf" TargetMode="External"/><Relationship Id="rId2003" Type="http://schemas.openxmlformats.org/officeDocument/2006/relationships/hyperlink" Target="https://www.caixa.gov.br/Downloads/sinapi-cadernos-tecnicos/SINAPI-CT-DEPRECIACAO-JUROS-IMPOSTOS-E-SEGUROS-MANUTENCAO-E-MATERIAIS-NA-OPERACAO-DOS-EQUIPAMENTOS.pdf" TargetMode="External"/><Relationship Id="rId5159" Type="http://schemas.openxmlformats.org/officeDocument/2006/relationships/hyperlink" Target="https://www.caixa.gov.br/Downloads/sinapi-cadernos-tecnicos/SINAPI-CT-INSTALACOES-HIDRAULICAS-EM-PEX.pdf" TargetMode="External"/><Relationship Id="rId5573" Type="http://schemas.openxmlformats.org/officeDocument/2006/relationships/hyperlink" Target="https://www.caixa.gov.br/Downloads/sinapi-cadernos-tecnicos/SINAPI-CT-INSTALACOES-PREDIAIS-DE-AGUA-FRIA-EM-PVC.pdf" TargetMode="External"/><Relationship Id="rId6624" Type="http://schemas.openxmlformats.org/officeDocument/2006/relationships/hyperlink" Target="https://www.caixa.gov.br/Downloads/sinapi-cadernos-tecnicos/SINAPI-CT-INSTALACOES-PARA-CANTEIROS-DE-OBRAS.pdf" TargetMode="External"/><Relationship Id="rId9030" Type="http://schemas.openxmlformats.org/officeDocument/2006/relationships/hyperlink" Target="https://www.caixa.gov.br/Downloads/sinapi-cadernos-tecnicos/SINAPI-CT-TRANSFORMADORES.pdf" TargetMode="External"/><Relationship Id="rId4175" Type="http://schemas.openxmlformats.org/officeDocument/2006/relationships/hyperlink" Target="https://www.caixa.gov.br/Downloads/sinapi-cadernos-tecnicos/SINAPI-CT-GESSO.pdf" TargetMode="External"/><Relationship Id="rId5226" Type="http://schemas.openxmlformats.org/officeDocument/2006/relationships/hyperlink" Target="https://www.caixa.gov.br/Downloads/sinapi-cadernos-tecnicos/SINAPI-CT-INSTALACOES-HIDRAULICAS-EM-PEX.pdf" TargetMode="External"/><Relationship Id="rId1769" Type="http://schemas.openxmlformats.org/officeDocument/2006/relationships/hyperlink" Target="https://www.caixa.gov.br/Downloads/sinapi-cadernos-tecnicos/SINAPI-CT-CUSTOS-HORARIOS-PRODUTIVO-E-IMPRODUTIVO-DOS-EQUIPAMENTOS.pdf" TargetMode="External"/><Relationship Id="rId3191" Type="http://schemas.openxmlformats.org/officeDocument/2006/relationships/hyperlink" Target="https://www.caixa.gov.br/Downloads/sinapi-cadernos-tecnicos/SINAPI-CT-ESCAVACAO-HORIZONTAL.pdf" TargetMode="External"/><Relationship Id="rId4242" Type="http://schemas.openxmlformats.org/officeDocument/2006/relationships/hyperlink" Target="https://www.caixa.gov.br/Downloads/sinapi-cadernos-tecnicos/SINAPI-CT-GUARDA-CORPO-CORRIMAO-E-GRADE-PARA-ESQUADRIAS.pdf" TargetMode="External"/><Relationship Id="rId5640" Type="http://schemas.openxmlformats.org/officeDocument/2006/relationships/hyperlink" Target="https://www.caixa.gov.br/Downloads/sinapi-cadernos-tecnicos/SINAPI-CT-INSTALACOES-PREDIAIS-DE-AGUA-FRIA-EM-PVC.pdf" TargetMode="External"/><Relationship Id="rId7398" Type="http://schemas.openxmlformats.org/officeDocument/2006/relationships/hyperlink" Target="https://www.caixa.gov.br/Downloads/sinapi-cadernos-tecnicos/SINAPI-CT-MASSA-UNICA-INTERNA.pdf" TargetMode="External"/><Relationship Id="rId8796" Type="http://schemas.openxmlformats.org/officeDocument/2006/relationships/hyperlink" Target="https://www.caixa.gov.br/Downloads/sinapi-cadernos-tecnicos/SINAPI-CT-REVESTIMENTOS-CERAMICOS-INTERNOS.pdf" TargetMode="External"/><Relationship Id="rId1836" Type="http://schemas.openxmlformats.org/officeDocument/2006/relationships/hyperlink" Target="https://www.caixa.gov.br/Downloads/sinapi-cadernos-tecnicos/SINAPI-CT-CUSTOS-HORARIOS-PRODUTIVO-E-IMPRODUTIVO-DOS-EQUIPAMENTOS.pdf" TargetMode="External"/><Relationship Id="rId8449" Type="http://schemas.openxmlformats.org/officeDocument/2006/relationships/hyperlink" Target="https://www.caixa.gov.br/Downloads/sinapi-cadernos-tecnicos/SINAPI-CT-RASGOS-E-FIXACOES.pdf" TargetMode="External"/><Relationship Id="rId8863" Type="http://schemas.openxmlformats.org/officeDocument/2006/relationships/hyperlink" Target="https://www.caixa.gov.br/Downloads/sinapi-cadernos-tecnicos/SINAPI-CT-SINALIZACAO-VERTICAL-VIARIA.pdf" TargetMode="External"/><Relationship Id="rId1903" Type="http://schemas.openxmlformats.org/officeDocument/2006/relationships/hyperlink" Target="https://www.caixa.gov.br/Downloads/sinapi-cadernos-tecnicos/SINAPI-CT-DEMOLICOES-E-REMOCOES.pdf" TargetMode="External"/><Relationship Id="rId7465" Type="http://schemas.openxmlformats.org/officeDocument/2006/relationships/hyperlink" Target="https://www.caixa.gov.br/Downloads/sinapi-cadernos-tecnicos/SINAPI-CT-MONTAGEM-DE-GRUAS-E-CREMALHEIRAS.pdf" TargetMode="External"/><Relationship Id="rId8516" Type="http://schemas.openxmlformats.org/officeDocument/2006/relationships/hyperlink" Target="https://www.caixa.gov.br/Downloads/sinapi-cadernos-tecnicos/SINAPI-CT-RECOMPOSICAO-DE-PAVIMENTOS.pdf" TargetMode="External"/><Relationship Id="rId8930" Type="http://schemas.openxmlformats.org/officeDocument/2006/relationships/hyperlink" Target="https://www.caixa.gov.br/Downloads/sinapi-cadernos-tecnicos/SINAPI-CT-SISTEMAS-DE-MEDICAO.pdf" TargetMode="External"/><Relationship Id="rId6067" Type="http://schemas.openxmlformats.org/officeDocument/2006/relationships/hyperlink" Target="https://www.caixa.gov.br/Downloads/sinapi-cadernos-tecnicos/SINAPI-CT-INSTALACOES-DE-GAS-E-INCENDIO-EM-ACO-E-FERRO-GALVANIZADO.pdf" TargetMode="External"/><Relationship Id="rId6481" Type="http://schemas.openxmlformats.org/officeDocument/2006/relationships/hyperlink" Target="https://www.caixa.gov.br/Downloads/sinapi-cadernos-tecnicos/SINAPI-CT-INSTALACOES-EM-COBRE.pdf" TargetMode="External"/><Relationship Id="rId7118" Type="http://schemas.openxmlformats.org/officeDocument/2006/relationships/hyperlink" Target="https://www.caixa.gov.br/Downloads/sinapi-metodologia/Livro_SINAPI_Calculos_Parametros.pdf" TargetMode="External"/><Relationship Id="rId7532" Type="http://schemas.openxmlformats.org/officeDocument/2006/relationships/hyperlink" Target="https://www.caixa.gov.br/Downloads/sinapi-cadernos-tecnicos/SINAPI-CT-PAREDES-DE-CONCRETO-ESTUCAMENTO.pdf" TargetMode="External"/><Relationship Id="rId996" Type="http://schemas.openxmlformats.org/officeDocument/2006/relationships/hyperlink" Target="https://www.caixa.gov.br/Downloads/sinapi-cadernos-tecnicos/SINAPI-CT-BOCAS-PARA-BUEIROS.pdf" TargetMode="External"/><Relationship Id="rId2677" Type="http://schemas.openxmlformats.org/officeDocument/2006/relationships/hyperlink" Target="https://www.caixa.gov.br/Downloads/sinapi-cadernos-tecnicos/SINAPI-CT-DEPRECIACAO-JUROS-IMPOSTOS-E-SEGUROS-MANUTENCAO-E-MATERIAIS-NA-OPERACAO-DOS-EQUIPAMENTOS.pdf" TargetMode="External"/><Relationship Id="rId3728" Type="http://schemas.openxmlformats.org/officeDocument/2006/relationships/hyperlink" Target="https://www.caixa.gov.br/Downloads/sinapi-cadernos-tecnicos/SINAPI-CT-ESTRUTURAS-PRE-FABRICADAS-E-PRE-MOLDADAS.pdf" TargetMode="External"/><Relationship Id="rId5083" Type="http://schemas.openxmlformats.org/officeDocument/2006/relationships/hyperlink" Target="https://www.caixa.gov.br/Downloads/sinapi-cadernos-tecnicos/SINAPI-CT-INSTALACOES-HIDRAULICAS-RESERVACAO-E-BOMBAS-DE-RECALQUE.pdf" TargetMode="External"/><Relationship Id="rId6134" Type="http://schemas.openxmlformats.org/officeDocument/2006/relationships/hyperlink" Target="https://www.caixa.gov.br/Downloads/sinapi-cadernos-tecnicos/SINAPI-CT-INSTALACOES-DE-GAS-E-INCENDIO-EM-ACO-E-FERRO-GALVANIZADO.pdf" TargetMode="External"/><Relationship Id="rId649" Type="http://schemas.openxmlformats.org/officeDocument/2006/relationships/hyperlink" Target="https://www.caixa.gov.br/Downloads/sinapi-cadernos-tecnicos/SINAPI-CT-ASSENTAMENTO-DE-TUBOS-DE-ESGOTO-OU-DRENAGEM-PLUVIAL-EM-CONCRETO.pdf" TargetMode="External"/><Relationship Id="rId1279" Type="http://schemas.openxmlformats.org/officeDocument/2006/relationships/hyperlink" Target="https://www.caixa.gov.br/Downloads/sinapi-cadernos-tecnicos/SINAPI-CT-CHAPISCO.pdf" TargetMode="External"/><Relationship Id="rId5150" Type="http://schemas.openxmlformats.org/officeDocument/2006/relationships/hyperlink" Target="https://www.caixa.gov.br/Downloads/sinapi-cadernos-tecnicos/SINAPI-CT-INSTALACOES-HIDRAULICAS-EM-PEX.pdf" TargetMode="External"/><Relationship Id="rId6201" Type="http://schemas.openxmlformats.org/officeDocument/2006/relationships/hyperlink" Target="https://www.caixa.gov.br/Downloads/sinapi-cadernos-tecnicos/SINAPI-CT-INSTALACOES-DE-GAS-E-INCENDIO-EM-ACO-E-FERRO-GALVANIZADO.pdf" TargetMode="External"/><Relationship Id="rId9357" Type="http://schemas.openxmlformats.org/officeDocument/2006/relationships/hyperlink" Target="https://www.caixa.gov.br/Downloads/sinapi-cadernos-tecnicos/SINAPI-CT-TRANSPORTE-CARGA-E-DESCARGA-DE-MATERIAIS.pdf" TargetMode="External"/><Relationship Id="rId1346" Type="http://schemas.openxmlformats.org/officeDocument/2006/relationships/hyperlink" Target="https://www.caixa.gov.br/Downloads/sinapi-cadernos-tecnicos/SINAPI-CT-CONCRETO-PROTENDIDO.pdf" TargetMode="External"/><Relationship Id="rId1693" Type="http://schemas.openxmlformats.org/officeDocument/2006/relationships/hyperlink" Target="https://www.caixa.gov.br/Downloads/sinapi-cadernos-tecnicos/SINAPI-CT-CUSTOS-HORARIOS-PRODUTIVO-E-IMPRODUTIVO-DOS-EQUIPAMENTOS.pdf" TargetMode="External"/><Relationship Id="rId2744" Type="http://schemas.openxmlformats.org/officeDocument/2006/relationships/hyperlink" Target="https://www.caixa.gov.br/Downloads/sinapi-cadernos-tecnicos/SINAPI-CT-DRENAGEM-DE-AR-CONDICIONADO.pdf" TargetMode="External"/><Relationship Id="rId8373" Type="http://schemas.openxmlformats.org/officeDocument/2006/relationships/hyperlink" Target="https://www.caixa.gov.br/Downloads/sinapi-cadernos-tecnicos/SINAPI-CT-RADIER-PISO-DE-CONCRETO-E-LAJE-SOBRE-SOLO.pdf" TargetMode="External"/><Relationship Id="rId716" Type="http://schemas.openxmlformats.org/officeDocument/2006/relationships/hyperlink" Target="https://www.caixa.gov.br/Downloads/sinapi-cadernos-tecnicos/SINAPI-CT-ATERRO-E-REATERRO-DE-VALAS.pdf" TargetMode="External"/><Relationship Id="rId1760" Type="http://schemas.openxmlformats.org/officeDocument/2006/relationships/hyperlink" Target="https://www.caixa.gov.br/Downloads/sinapi-cadernos-tecnicos/SINAPI-CT-CUSTOS-HORARIOS-PRODUTIVO-E-IMPRODUTIVO-DOS-EQUIPAMENTOS.pdf" TargetMode="External"/><Relationship Id="rId2811" Type="http://schemas.openxmlformats.org/officeDocument/2006/relationships/hyperlink" Target="https://www.caixa.gov.br/Downloads/sinapi-cadernos-tecnicos/SINAPI-CT-DUTOS-PARA-AR-CONDICIONADO.pdf" TargetMode="External"/><Relationship Id="rId5967" Type="http://schemas.openxmlformats.org/officeDocument/2006/relationships/hyperlink" Target="https://www.caixa.gov.br/Downloads/sinapi-cadernos-tecnicos/SINAPI-CT-INSTALACOES-DE-GAS-E-INCENDIO-EM-ACO-E-FERRO-GALVANIZADO.pdf" TargetMode="External"/><Relationship Id="rId8026" Type="http://schemas.openxmlformats.org/officeDocument/2006/relationships/hyperlink" Target="https://www.caixa.gov.br/Downloads/sinapi-cadernos-tecnicos/SINAPI-CT-PISOS.pdf" TargetMode="External"/><Relationship Id="rId9424" Type="http://schemas.openxmlformats.org/officeDocument/2006/relationships/hyperlink" Target="https://www.caixa.gov.br/Downloads/sinapi-cadernos-tecnicos/SINAPI-CT-TUBULACAO-FLANGEADA-PARA-REDES-DE-AGUA.pdf" TargetMode="External"/><Relationship Id="rId52" Type="http://schemas.openxmlformats.org/officeDocument/2006/relationships/hyperlink" Target="https://www.caixa.gov.br/Downloads/sinapi-cadernos-tecnicos/SINAPI-CT-ALVENARIA-DE-VEDACAO.pdf" TargetMode="External"/><Relationship Id="rId1413" Type="http://schemas.openxmlformats.org/officeDocument/2006/relationships/hyperlink" Target="https://www.caixa.gov.br/Downloads/sinapi-cadernos-tecnicos/SINAPI-CT-CONTRAPISO.pdf" TargetMode="External"/><Relationship Id="rId4569" Type="http://schemas.openxmlformats.org/officeDocument/2006/relationships/hyperlink" Target="https://www.caixa.gov.br/Downloads/sinapi-cadernos-tecnicos/SINAPI-CT-INSTALACOES-ELETRICAS-ELETRODUTOS-CONEXOES-E-CONDULETES-APARENTES.pdf" TargetMode="External"/><Relationship Id="rId4983" Type="http://schemas.openxmlformats.org/officeDocument/2006/relationships/hyperlink" Target="https://www.caixa.gov.br/Downloads/sinapi-cadernos-tecnicos/SINAPI-CT-INSTALACOES-HIDRAULICAS-RESERVACAO-E-BOMBAS-DE-RECALQUE.pdf" TargetMode="External"/><Relationship Id="rId8440" Type="http://schemas.openxmlformats.org/officeDocument/2006/relationships/hyperlink" Target="https://www.caixa.gov.br/Downloads/sinapi-cadernos-tecnicos/SINAPI-CT-RASGOS-E-FIXACOES.pdf" TargetMode="External"/><Relationship Id="rId3585" Type="http://schemas.openxmlformats.org/officeDocument/2006/relationships/hyperlink" Target="https://www.caixa.gov.br/Downloads/sinapi-cadernos-tecnicos/SINAPI-CT-ESTACAS-BROCA-STRAUSS-E-ESCAVADA-COM-FLUIDO-ESTABILIZANTE.pdf" TargetMode="External"/><Relationship Id="rId4636" Type="http://schemas.openxmlformats.org/officeDocument/2006/relationships/hyperlink" Target="https://www.caixa.gov.br/Downloads/sinapi-cadernos-tecnicos/SINAPI-CT-INSTALACOES-ELETRICAS-QUADROS-CABOS-DISJUNTORES-CONTATORES-E-BARRAMENTOS-BLINDADOS.pdf" TargetMode="External"/><Relationship Id="rId7042" Type="http://schemas.openxmlformats.org/officeDocument/2006/relationships/hyperlink" Target="https://www.caixa.gov.br/Downloads/sinapi-metodologia/Livro_SINAPI_Calculos_Parametros.pdf" TargetMode="External"/><Relationship Id="rId2187" Type="http://schemas.openxmlformats.org/officeDocument/2006/relationships/hyperlink" Target="https://www.caixa.gov.br/Downloads/sinapi-cadernos-tecnicos/SINAPI-CT-DEPRECIACAO-JUROS-IMPOSTOS-E-SEGUROS-MANUTENCAO-E-MATERIAIS-NA-OPERACAO-DOS-EQUIPAMENTOS.pdf" TargetMode="External"/><Relationship Id="rId3238" Type="http://schemas.openxmlformats.org/officeDocument/2006/relationships/hyperlink" Target="https://www.caixa.gov.br/Downloads/sinapi-cadernos-tecnicos/SINAPI-CT-ESCAVACAO-VERTICAL-A-CEU-ABERTO.pdf" TargetMode="External"/><Relationship Id="rId3652" Type="http://schemas.openxmlformats.org/officeDocument/2006/relationships/hyperlink" Target="https://www.caixa.gov.br/Downloads/sinapi-cadernos-tecnicos/SINAPI-CT-ESTRUTURA-E-TRAMA-PARA-COBERTURA.pdf" TargetMode="External"/><Relationship Id="rId4703" Type="http://schemas.openxmlformats.org/officeDocument/2006/relationships/hyperlink" Target="https://www.caixa.gov.br/Downloads/sinapi-cadernos-tecnicos/SINAPI-CT-INSTALACOES-ELETRICAS-QUADROS-CABOS-DISJUNTORES-CONTATORES-E-BARRAMENTOS-BLINDADOS.pdf" TargetMode="External"/><Relationship Id="rId7859" Type="http://schemas.openxmlformats.org/officeDocument/2006/relationships/hyperlink" Target="https://www.caixa.gov.br/Downloads/sinapi-cadernos-tecnicos/SINAPI-CT-PINTURA-EM-MADEIRA.pdf" TargetMode="External"/><Relationship Id="rId159" Type="http://schemas.openxmlformats.org/officeDocument/2006/relationships/hyperlink" Target="https://www.caixa.gov.br/Downloads/sinapi-cadernos-tecnicos/SINAPI-CT-ARGAMASSAS.pdf" TargetMode="External"/><Relationship Id="rId573" Type="http://schemas.openxmlformats.org/officeDocument/2006/relationships/hyperlink" Target="https://www.caixa.gov.br/Downloads/sinapi-cadernos-tecnicos/SINAPI-CT-ASSENTAMENTO-DE-TUBOS-DE-PVC-E-METALICOS-EM-REDES-DE-AGUA.pdf" TargetMode="External"/><Relationship Id="rId2254" Type="http://schemas.openxmlformats.org/officeDocument/2006/relationships/hyperlink" Target="https://www.caixa.gov.br/Downloads/sinapi-cadernos-tecnicos/SINAPI-CT-DEPRECIACAO-JUROS-IMPOSTOS-E-SEGUROS-MANUTENCAO-E-MATERIAIS-NA-OPERACAO-DOS-EQUIPAMENTOS.pdf" TargetMode="External"/><Relationship Id="rId3305" Type="http://schemas.openxmlformats.org/officeDocument/2006/relationships/hyperlink" Target="https://www.caixa.gov.br/Downloads/sinapi-cadernos-tecnicos/SINAPI-CT-ESCAVACAO-DE-VALAS.pdf" TargetMode="External"/><Relationship Id="rId9281" Type="http://schemas.openxmlformats.org/officeDocument/2006/relationships/hyperlink" Target="https://www.caixa.gov.br/Downloads/sinapi-cadernos-tecnicos/SINAPI-CT-TRANSPORTE-CARGA-E-DESCARGA-DE-MATERIAIS.pdf" TargetMode="External"/><Relationship Id="rId226" Type="http://schemas.openxmlformats.org/officeDocument/2006/relationships/hyperlink" Target="https://www.caixa.gov.br/Downloads/sinapi-cadernos-tecnicos/SINAPI-CT-ARGAMASSAS.pdf" TargetMode="External"/><Relationship Id="rId1270" Type="http://schemas.openxmlformats.org/officeDocument/2006/relationships/hyperlink" Target="https://www.caixa.gov.br/Downloads/sinapi-cadernos-tecnicos/SINAPI-CT-CHAPISCO.pdf" TargetMode="External"/><Relationship Id="rId5477" Type="http://schemas.openxmlformats.org/officeDocument/2006/relationships/hyperlink" Target="https://www.caixa.gov.br/Downloads/sinapi-cadernos-tecnicos/SINAPI-CT-INSTALACOES-PREDIAIS-DE-AGUA-FRIA-EM-PVC.pdf" TargetMode="External"/><Relationship Id="rId6875" Type="http://schemas.openxmlformats.org/officeDocument/2006/relationships/hyperlink" Target="https://www.caixa.gov.br/Downloads/sinapi-metodologia/Livro_SINAPI_Calculos_Parametros.pdf" TargetMode="External"/><Relationship Id="rId7926" Type="http://schemas.openxmlformats.org/officeDocument/2006/relationships/hyperlink" Target="https://www.caixa.gov.br/Downloads/sinapi-cadernos-tecnicos/SINAPI-CT-PINTURA-EM-SUPERFICIES-METALICAS.pdf" TargetMode="External"/><Relationship Id="rId640" Type="http://schemas.openxmlformats.org/officeDocument/2006/relationships/hyperlink" Target="https://www.caixa.gov.br/Downloads/sinapi-cadernos-tecnicos/SINAPI-CT-ASSENTAMENTO-DE-TUBOS-DE-ESGOTO-OU-DRENAGEM-PLUVIAL-EM-CONCRETO.pdf" TargetMode="External"/><Relationship Id="rId2321" Type="http://schemas.openxmlformats.org/officeDocument/2006/relationships/hyperlink" Target="https://www.caixa.gov.br/Downloads/sinapi-cadernos-tecnicos/SINAPI-CT-DEPRECIACAO-JUROS-IMPOSTOS-E-SEGUROS-MANUTENCAO-E-MATERIAIS-NA-OPERACAO-DOS-EQUIPAMENTOS.pdf" TargetMode="External"/><Relationship Id="rId4079" Type="http://schemas.openxmlformats.org/officeDocument/2006/relationships/hyperlink" Target="https://www.caixa.gov.br/Downloads/sinapi-cadernos-tecnicos/SINAPI-CT-FORMAS-PARA-ESTRUTURAS-DE-CONCRETO-ARMADO.pdf" TargetMode="External"/><Relationship Id="rId5891" Type="http://schemas.openxmlformats.org/officeDocument/2006/relationships/hyperlink" Target="https://www.caixa.gov.br/Downloads/sinapi-cadernos-tecnicos/SINAPI-CT-INSTALACOES-PREDIAIS-DE-AGUAS-PLUVIAIS-TUBOS-CONEXOES-CAIXAS-E-RALOS.pdf" TargetMode="External"/><Relationship Id="rId6528" Type="http://schemas.openxmlformats.org/officeDocument/2006/relationships/hyperlink" Target="https://www.caixa.gov.br/Downloads/sinapi-cadernos-tecnicos/SINAPI-CT-INSTALACOES-EM-COBRE.pdf" TargetMode="External"/><Relationship Id="rId6942" Type="http://schemas.openxmlformats.org/officeDocument/2006/relationships/hyperlink" Target="https://www.caixa.gov.br/Downloads/sinapi-metodologia/Livro_SINAPI_Calculos_Parametros.pdf" TargetMode="External"/><Relationship Id="rId9001" Type="http://schemas.openxmlformats.org/officeDocument/2006/relationships/hyperlink" Target="https://www.caixa.gov.br/Downloads/sinapi-cadernos-tecnicos/SINAPI-CT-TELHAMENTO-PARA-COBERTURA.pdf" TargetMode="External"/><Relationship Id="rId4493" Type="http://schemas.openxmlformats.org/officeDocument/2006/relationships/hyperlink" Target="https://www.caixa.gov.br/Downloads/sinapi-cadernos-tecnicos/SINAPI-CT-INSTALACOES-ELETRICAS-ELETRODUTOS-EMBUTIDOS-CABOS-CAIXAS-TOMADAS-E-INTERRUPTORES.pdf" TargetMode="External"/><Relationship Id="rId5544" Type="http://schemas.openxmlformats.org/officeDocument/2006/relationships/hyperlink" Target="https://www.caixa.gov.br/Downloads/sinapi-cadernos-tecnicos/SINAPI-CT-INSTALACOES-PREDIAIS-DE-AGUA-FRIA-EM-PVC.pdf" TargetMode="External"/><Relationship Id="rId3095" Type="http://schemas.openxmlformats.org/officeDocument/2006/relationships/hyperlink" Target="https://www.caixa.gov.br/Downloads/sinapi-cadernos-tecnicos/SINAPI-CT-ESCADAS.pdf" TargetMode="External"/><Relationship Id="rId4146" Type="http://schemas.openxmlformats.org/officeDocument/2006/relationships/hyperlink" Target="https://www.caixa.gov.br/Downloads/sinapi-cadernos-tecnicos/SINAPI-CT-GABIOES-EXECUCAO-DE-MURO-E-PROTECAO-SUPERFICIAL.pdf" TargetMode="External"/><Relationship Id="rId4560" Type="http://schemas.openxmlformats.org/officeDocument/2006/relationships/hyperlink" Target="https://www.caixa.gov.br/Downloads/sinapi-cadernos-tecnicos/SINAPI-CT-INSTALACOES-ELETRICAS-ELETRODUTOS-CONEXOES-E-CONDULETES-APARENTES.pdf" TargetMode="External"/><Relationship Id="rId5611" Type="http://schemas.openxmlformats.org/officeDocument/2006/relationships/hyperlink" Target="https://www.caixa.gov.br/Downloads/sinapi-cadernos-tecnicos/SINAPI-CT-INSTALACOES-PREDIAIS-DE-AGUA-FRIA-EM-PVC.pdf" TargetMode="External"/><Relationship Id="rId8767" Type="http://schemas.openxmlformats.org/officeDocument/2006/relationships/hyperlink" Target="https://www.caixa.gov.br/Downloads/sinapi-cadernos-tecnicos/SINAPI-CT-REVESTIMENTOS-CERAMICOS-INTERNOS.pdf" TargetMode="External"/><Relationship Id="rId1807" Type="http://schemas.openxmlformats.org/officeDocument/2006/relationships/hyperlink" Target="https://www.caixa.gov.br/Downloads/sinapi-cadernos-tecnicos/SINAPI-CT-CUSTOS-HORARIOS-PRODUTIVO-E-IMPRODUTIVO-DOS-EQUIPAMENTOS.pdf" TargetMode="External"/><Relationship Id="rId3162" Type="http://schemas.openxmlformats.org/officeDocument/2006/relationships/hyperlink" Target="https://www.caixa.gov.br/Downloads/sinapi-cadernos-tecnicos/SINAPI-CT-ESCAVACAO-HORIZONTAL.pdf" TargetMode="External"/><Relationship Id="rId4213" Type="http://schemas.openxmlformats.org/officeDocument/2006/relationships/hyperlink" Target="https://www.caixa.gov.br/Downloads/sinapi-cadernos-tecnicos/SINAPI-CT-GRAUTE-E-ARMACAO.pdf" TargetMode="External"/><Relationship Id="rId7369" Type="http://schemas.openxmlformats.org/officeDocument/2006/relationships/hyperlink" Target="https://www.caixa.gov.br/Downloads/sinapi-cadernos-tecnicos/SINAPI-CT-MASSA-UNICA-EXTERNA.pdf" TargetMode="External"/><Relationship Id="rId7783" Type="http://schemas.openxmlformats.org/officeDocument/2006/relationships/hyperlink" Target="https://www.caixa.gov.br/Downloads/sinapi-cadernos-tecnicos/SINAPI-CT-PERFURACAO-HORIZONTAL-DIRECIONAL-HDD.pdf" TargetMode="External"/><Relationship Id="rId8834" Type="http://schemas.openxmlformats.org/officeDocument/2006/relationships/hyperlink" Target="https://www.caixa.gov.br/Downloads/sinapi-cadernos-tecnicos/SINAPI-CT-SINALIZACAO-VERTICAL-VIARIA.pdf" TargetMode="External"/><Relationship Id="rId6385" Type="http://schemas.openxmlformats.org/officeDocument/2006/relationships/hyperlink" Target="https://www.caixa.gov.br/Downloads/sinapi-cadernos-tecnicos/SINAPI-CT-INSTALACOES-EM-COBRE.pdf" TargetMode="External"/><Relationship Id="rId7436" Type="http://schemas.openxmlformats.org/officeDocument/2006/relationships/hyperlink" Target="https://www.caixa.gov.br/Downloads/sinapi-cadernos-tecnicos/SINAPI-CT-MOBILIARIO-URBANO.pdf" TargetMode="External"/><Relationship Id="rId150" Type="http://schemas.openxmlformats.org/officeDocument/2006/relationships/hyperlink" Target="https://www.caixa.gov.br/Downloads/sinapi-cadernos-tecnicos/SINAPI-CT-ARGAMASSAS.pdf" TargetMode="External"/><Relationship Id="rId3979" Type="http://schemas.openxmlformats.org/officeDocument/2006/relationships/hyperlink" Target="https://www.caixa.gov.br/Downloads/sinapi-cadernos-tecnicos/SINAPI-CT-FUNDACOES-RASAS-(BLOCOS-SAPATAS-VIGAS-BALDRAME).pdf" TargetMode="External"/><Relationship Id="rId6038" Type="http://schemas.openxmlformats.org/officeDocument/2006/relationships/hyperlink" Target="https://www.caixa.gov.br/Downloads/sinapi-cadernos-tecnicos/SINAPI-CT-INSTALACOES-DE-GAS-E-INCENDIO-EM-ACO-E-FERRO-GALVANIZADO.pdf" TargetMode="External"/><Relationship Id="rId6452" Type="http://schemas.openxmlformats.org/officeDocument/2006/relationships/hyperlink" Target="https://www.caixa.gov.br/Downloads/sinapi-cadernos-tecnicos/SINAPI-CT-INSTALACOES-EM-COBRE.pdf" TargetMode="External"/><Relationship Id="rId7850" Type="http://schemas.openxmlformats.org/officeDocument/2006/relationships/hyperlink" Target="https://www.caixa.gov.br/Downloads/sinapi-cadernos-tecnicos/SINAPI-CT-PINTURA-INTERNA.pdf" TargetMode="External"/><Relationship Id="rId8901" Type="http://schemas.openxmlformats.org/officeDocument/2006/relationships/hyperlink" Target="https://www.caixa.gov.br/Downloads/sinapi-cadernos-tecnicos/SINAPI-CT-SISTEMA-DE-PROTECAO-CONTRA-DESCARGAS-ATMOSFERICAS-SPDA.pdf" TargetMode="External"/><Relationship Id="rId2995" Type="http://schemas.openxmlformats.org/officeDocument/2006/relationships/hyperlink" Target="https://www.caixa.gov.br/Downloads/sinapi-cadernos-tecnicos/SINAPI-CT-EQUIPAMENTOS-DE-PROTECAO-COLETIVA.pdf" TargetMode="External"/><Relationship Id="rId5054" Type="http://schemas.openxmlformats.org/officeDocument/2006/relationships/hyperlink" Target="https://www.caixa.gov.br/Downloads/sinapi-cadernos-tecnicos/SINAPI-CT-INSTALACOES-HIDRAULICAS-RESERVACAO-E-BOMBAS-DE-RECALQUE.pdf" TargetMode="External"/><Relationship Id="rId6105" Type="http://schemas.openxmlformats.org/officeDocument/2006/relationships/hyperlink" Target="https://www.caixa.gov.br/Downloads/sinapi-cadernos-tecnicos/SINAPI-CT-INSTALACOES-DE-GAS-E-INCENDIO-EM-ACO-E-FERRO-GALVANIZADO.pdf" TargetMode="External"/><Relationship Id="rId7503" Type="http://schemas.openxmlformats.org/officeDocument/2006/relationships/hyperlink" Target="https://www.caixa.gov.br/Downloads/sinapi-cadernos-tecnicos/SINAPI-CT-PAREDES-DE-CONCRETO-ARMACAO.pdf" TargetMode="External"/><Relationship Id="rId967" Type="http://schemas.openxmlformats.org/officeDocument/2006/relationships/hyperlink" Target="https://www.caixa.gov.br/Downloads/sinapi-cadernos-tecnicos/SINAPI-CT-ATERROS-BASES-SUB-BASES-E-IMPRIMACOES.pdf" TargetMode="External"/><Relationship Id="rId1597" Type="http://schemas.openxmlformats.org/officeDocument/2006/relationships/hyperlink" Target="https://www.caixa.gov.br/Downloads/sinapi-cadernos-tecnicos/SINAPI-CT-CUSTOS-HORARIOS-PRODUTIVO-E-IMPRODUTIVO-DOS-EQUIPAMENTOS.pdf" TargetMode="External"/><Relationship Id="rId2648" Type="http://schemas.openxmlformats.org/officeDocument/2006/relationships/hyperlink" Target="https://www.caixa.gov.br/Downloads/sinapi-cadernos-tecnicos/SINAPI-CT-DEPRECIACAO-JUROS-IMPOSTOS-E-SEGUROS-MANUTENCAO-E-MATERIAIS-NA-OPERACAO-DOS-EQUIPAMENTOS.pdf" TargetMode="External"/><Relationship Id="rId9675" Type="http://schemas.openxmlformats.org/officeDocument/2006/relationships/hyperlink" Target="https://www.caixa.gov.br/Downloads/sinapi-cadernos-tecnicos/SINAPI-CT-VALVULAS-PARA-REDES-DE-SANEAMENTO.pdf" TargetMode="External"/><Relationship Id="rId1664" Type="http://schemas.openxmlformats.org/officeDocument/2006/relationships/hyperlink" Target="https://www.caixa.gov.br/Downloads/sinapi-cadernos-tecnicos/SINAPI-CT-CUSTOS-HORARIOS-PRODUTIVO-E-IMPRODUTIVO-DOS-EQUIPAMENTOS.pdf" TargetMode="External"/><Relationship Id="rId2715" Type="http://schemas.openxmlformats.org/officeDocument/2006/relationships/hyperlink" Target="https://www.caixa.gov.br/Downloads/sinapi-cadernos-tecnicos/SINAPI-CT-DEPRECIACAO-JUROS-IMPOSTOS-E-SEGUROS-MANUTENCAO-E-MATERIAIS-NA-OPERACAO-DOS-EQUIPAMENTOS.pdf" TargetMode="External"/><Relationship Id="rId4070" Type="http://schemas.openxmlformats.org/officeDocument/2006/relationships/hyperlink" Target="https://www.caixa.gov.br/Downloads/sinapi-cadernos-tecnicos/SINAPI-CT-FORMAS-PARA-ESTRUTURAS-DE-CONCRETO-ARMADO.pdf" TargetMode="External"/><Relationship Id="rId5121" Type="http://schemas.openxmlformats.org/officeDocument/2006/relationships/hyperlink" Target="https://www.caixa.gov.br/Downloads/sinapi-cadernos-tecnicos/SINAPI-CT-INSTALACOES-HIDRAULICAS-RESERVACAO-E-BOMBAS-DE-RECALQUE.pdf" TargetMode="External"/><Relationship Id="rId8277" Type="http://schemas.openxmlformats.org/officeDocument/2006/relationships/hyperlink" Target="https://www.caixa.gov.br/Downloads/sinapi-cadernos-tecnicos/SINAPI-CT-POCOS-DE-VISITA-E-CAIXAS-PARA-BOCAS-DE-LOBO.pdf" TargetMode="External"/><Relationship Id="rId8691" Type="http://schemas.openxmlformats.org/officeDocument/2006/relationships/hyperlink" Target="https://www.caixa.gov.br/Downloads/sinapi-cadernos-tecnicos/SINAPI-CT-REDES-DE-AGUA-E-ESGOTO-EM-PEAD-LISO-(TUBOS-E-CONEXOES).pdf" TargetMode="External"/><Relationship Id="rId9328" Type="http://schemas.openxmlformats.org/officeDocument/2006/relationships/hyperlink" Target="https://www.caixa.gov.br/Downloads/sinapi-cadernos-tecnicos/SINAPI-CT-TRANSPORTE-CARGA-E-DESCARGA-DE-MATERIAIS.pdf" TargetMode="External"/><Relationship Id="rId1317" Type="http://schemas.openxmlformats.org/officeDocument/2006/relationships/hyperlink" Target="https://www.caixa.gov.br/Downloads/sinapi-cadernos-tecnicos/SINAPI-CT-CONCRETO-PROJETADO.pdf" TargetMode="External"/><Relationship Id="rId1731" Type="http://schemas.openxmlformats.org/officeDocument/2006/relationships/hyperlink" Target="https://www.caixa.gov.br/Downloads/sinapi-cadernos-tecnicos/SINAPI-CT-CUSTOS-HORARIOS-PRODUTIVO-E-IMPRODUTIVO-DOS-EQUIPAMENTOS.pdf" TargetMode="External"/><Relationship Id="rId4887" Type="http://schemas.openxmlformats.org/officeDocument/2006/relationships/hyperlink" Target="https://www.caixa.gov.br/Downloads/sinapi-cadernos-tecnicos/SINAPI-CT-INSTALACOES-HIDRAULICAS-RESERVACAO-E-BOMBAS-DE-RECALQUE.pdf" TargetMode="External"/><Relationship Id="rId5938" Type="http://schemas.openxmlformats.org/officeDocument/2006/relationships/hyperlink" Target="https://www.caixa.gov.br/Downloads/sinapi-cadernos-tecnicos/SINAPI-CT-INSTALACOES-DE-DIVISORIAS-DIVERSAS.pdf" TargetMode="External"/><Relationship Id="rId7293" Type="http://schemas.openxmlformats.org/officeDocument/2006/relationships/hyperlink" Target="https://www.caixa.gov.br/Downloads/sinapi-cadernos-tecnicos/SINAPI-CT-MASSA-UNICA-EXTERNA.pdf" TargetMode="External"/><Relationship Id="rId8344" Type="http://schemas.openxmlformats.org/officeDocument/2006/relationships/hyperlink" Target="https://www.caixa.gov.br/Downloads/sinapi-cadernos-tecnicos/SINAPI-CT-RADIER-PISO-DE-CONCRETO-E-LAJE-SOBRE-SOLO.pdf" TargetMode="External"/><Relationship Id="rId23" Type="http://schemas.openxmlformats.org/officeDocument/2006/relationships/hyperlink" Target="https://www.caixa.gov.br/Downloads/sinapi-cadernos-tecnicos/SINAPI-CT-ALVENARIA-ESTRUTURAL-BLOCOS-DE-CONCRETO.pdf" TargetMode="External"/><Relationship Id="rId3489" Type="http://schemas.openxmlformats.org/officeDocument/2006/relationships/hyperlink" Target="https://www.caixa.gov.br/Downloads/sinapi-cadernos-tecnicos/SINAPI-CT-ESQUADRIAS-PORTAS.pdf" TargetMode="External"/><Relationship Id="rId7360" Type="http://schemas.openxmlformats.org/officeDocument/2006/relationships/hyperlink" Target="https://www.caixa.gov.br/Downloads/sinapi-cadernos-tecnicos/SINAPI-CT-MASSA-UNICA-EXTERNA.pdf" TargetMode="External"/><Relationship Id="rId8411" Type="http://schemas.openxmlformats.org/officeDocument/2006/relationships/hyperlink" Target="https://www.caixa.gov.br/Downloads/sinapi-cadernos-tecnicos/SINAPI-CT-RASGOS-E-FIXACOES.pdf" TargetMode="External"/><Relationship Id="rId3556" Type="http://schemas.openxmlformats.org/officeDocument/2006/relationships/hyperlink" Target="https://www.caixa.gov.br/Downloads/sinapi-cadernos-tecnicos/SINAPI-CT-ESQUADRIAS-PORTAS.pdf" TargetMode="External"/><Relationship Id="rId4954" Type="http://schemas.openxmlformats.org/officeDocument/2006/relationships/hyperlink" Target="https://www.caixa.gov.br/Downloads/sinapi-cadernos-tecnicos/SINAPI-CT-INSTALACOES-HIDRAULICAS-RESERVACAO-E-BOMBAS-DE-RECALQUE.pdf" TargetMode="External"/><Relationship Id="rId7013" Type="http://schemas.openxmlformats.org/officeDocument/2006/relationships/hyperlink" Target="https://www.caixa.gov.br/Downloads/sinapi-metodologia/Livro_SINAPI_Calculos_Parametros.pdf" TargetMode="External"/><Relationship Id="rId477" Type="http://schemas.openxmlformats.org/officeDocument/2006/relationships/hyperlink" Target="https://www.caixa.gov.br/Downloads/sinapi-cadernos-tecnicos/SINAPI-CT-ASSENTAMENTO-DE-TUBOS-DE-PVC-E-METALICOS-EM-REDES-DE-AGUA.pdf" TargetMode="External"/><Relationship Id="rId2158" Type="http://schemas.openxmlformats.org/officeDocument/2006/relationships/hyperlink" Target="https://www.caixa.gov.br/Downloads/sinapi-cadernos-tecnicos/SINAPI-CT-DEPRECIACAO-JUROS-IMPOSTOS-E-SEGUROS-MANUTENCAO-E-MATERIAIS-NA-OPERACAO-DOS-EQUIPAMENTOS.pdf" TargetMode="External"/><Relationship Id="rId3209" Type="http://schemas.openxmlformats.org/officeDocument/2006/relationships/hyperlink" Target="https://www.caixa.gov.br/Downloads/sinapi-cadernos-tecnicos/SINAPI-CT-ESCAVACAO-VERTICAL-A-CEU-ABERTO.pdf" TargetMode="External"/><Relationship Id="rId3970" Type="http://schemas.openxmlformats.org/officeDocument/2006/relationships/hyperlink" Target="https://www.caixa.gov.br/Downloads/sinapi-cadernos-tecnicos/SINAPI-CT-FUNDACOES-RASAS-(BLOCOS-SAPATAS-VIGAS-BALDRAME).pdf" TargetMode="External"/><Relationship Id="rId4607" Type="http://schemas.openxmlformats.org/officeDocument/2006/relationships/hyperlink" Target="https://www.caixa.gov.br/Downloads/sinapi-cadernos-tecnicos/SINAPI-CT-INSTALACOES-ELETRICAS-ELETRODUTOS-CONEXOES-E-CONDULETES-APARENTES.pdf" TargetMode="External"/><Relationship Id="rId9185" Type="http://schemas.openxmlformats.org/officeDocument/2006/relationships/hyperlink" Target="https://www.caixa.gov.br/Downloads/sinapi-cadernos-tecnicos/SINAPI-CT-TRANSPORTE-DE-MATERIAIS-DENTRO-DO-CANTEIRO-DE-OBRAS.pdf" TargetMode="External"/><Relationship Id="rId891" Type="http://schemas.openxmlformats.org/officeDocument/2006/relationships/hyperlink" Target="https://www.caixa.gov.br/Downloads/sinapi-cadernos-tecnicos/SINAPI-CT-ATERROS-BASES-SUB-BASES-E-IMPRIMACOES.pdf" TargetMode="External"/><Relationship Id="rId2572" Type="http://schemas.openxmlformats.org/officeDocument/2006/relationships/hyperlink" Target="https://www.caixa.gov.br/Downloads/sinapi-cadernos-tecnicos/SINAPI-CT-DEPRECIACAO-JUROS-IMPOSTOS-E-SEGUROS-MANUTENCAO-E-MATERIAIS-NA-OPERACAO-DOS-EQUIPAMENTOS.pdf" TargetMode="External"/><Relationship Id="rId3623" Type="http://schemas.openxmlformats.org/officeDocument/2006/relationships/hyperlink" Target="https://www.caixa.gov.br/Downloads/sinapi-cadernos-tecnicos/SINAPI-CT-ESTRUTURA-E-TRAMA-PARA-COBERTURA.pdf" TargetMode="External"/><Relationship Id="rId6779" Type="http://schemas.openxmlformats.org/officeDocument/2006/relationships/hyperlink" Target="https://www.caixa.gov.br/Downloads/sinapi-metodologia/Livro_SINAPI_Calculos_Parametros.pdf" TargetMode="External"/><Relationship Id="rId544" Type="http://schemas.openxmlformats.org/officeDocument/2006/relationships/hyperlink" Target="https://www.caixa.gov.br/Downloads/sinapi-cadernos-tecnicos/SINAPI-CT-ASSENTAMENTO-DE-TUBOS-DE-PVC-E-METALICOS-EM-REDES-DE-AGUA.pdf" TargetMode="External"/><Relationship Id="rId1174" Type="http://schemas.openxmlformats.org/officeDocument/2006/relationships/hyperlink" Target="https://www.caixa.gov.br/Downloads/sinapi-cadernos-tecnicos/SINAPI-CT-CAIXAS-DE-AGUA-PARA-EDIFICACOES.pdf" TargetMode="External"/><Relationship Id="rId2225" Type="http://schemas.openxmlformats.org/officeDocument/2006/relationships/hyperlink" Target="https://www.caixa.gov.br/Downloads/sinapi-cadernos-tecnicos/SINAPI-CT-DEPRECIACAO-JUROS-IMPOSTOS-E-SEGUROS-MANUTENCAO-E-MATERIAIS-NA-OPERACAO-DOS-EQUIPAMENTOS.pdf" TargetMode="External"/><Relationship Id="rId5795" Type="http://schemas.openxmlformats.org/officeDocument/2006/relationships/hyperlink" Target="https://www.caixa.gov.br/Downloads/sinapi-cadernos-tecnicos/SINAPI-CT-INSTALACOES-PREDIAIS-DE-AGUA-QUENTE-EM-CPVC.pdf" TargetMode="External"/><Relationship Id="rId6846" Type="http://schemas.openxmlformats.org/officeDocument/2006/relationships/hyperlink" Target="https://www.caixa.gov.br/Downloads/sinapi-metodologia/Livro_SINAPI_Calculos_Parametros.pdf" TargetMode="External"/><Relationship Id="rId9252" Type="http://schemas.openxmlformats.org/officeDocument/2006/relationships/hyperlink" Target="https://www.caixa.gov.br/Downloads/sinapi-cadernos-tecnicos/SINAPI-CT-TRANSPORTE-CARGA-E-DESCARGA-DE-MATERIAIS.pdf" TargetMode="External"/><Relationship Id="rId611" Type="http://schemas.openxmlformats.org/officeDocument/2006/relationships/hyperlink" Target="https://www.caixa.gov.br/Downloads/sinapi-cadernos-tecnicos/SINAPI-CT-ASSENTAMENTO-DE-TUBOS-DE-PVC-E-METALICOS-EM-REDES-DE-AGUA.pdf" TargetMode="External"/><Relationship Id="rId1241" Type="http://schemas.openxmlformats.org/officeDocument/2006/relationships/hyperlink" Target="https://www.caixa.gov.br/Downloads/sinapi-cadernos-tecnicos/SINAPI-CT-CERCAS-PROTETORES-E-ALAMBRADOS.pdf" TargetMode="External"/><Relationship Id="rId4397" Type="http://schemas.openxmlformats.org/officeDocument/2006/relationships/hyperlink" Target="https://www.caixa.gov.br/Downloads/sinapi-cadernos-tecnicos/SINAPI-CT-INSTALACOES-ELETRICAS-ELETRODUTOS-EMBUTIDOS-CABOS-CAIXAS-TOMADAS-E-INTERRUPTORES.pdf" TargetMode="External"/><Relationship Id="rId5448" Type="http://schemas.openxmlformats.org/officeDocument/2006/relationships/hyperlink" Target="https://www.caixa.gov.br/Downloads/sinapi-cadernos-tecnicos/SINAPI-CT-INSTALACOES-PREDIAIS-DE-ESGOTO-TUBOS-E-CONEXOES.pdf" TargetMode="External"/><Relationship Id="rId5862" Type="http://schemas.openxmlformats.org/officeDocument/2006/relationships/hyperlink" Target="https://www.caixa.gov.br/Downloads/sinapi-cadernos-tecnicos/SINAPI-CT-INSTALACOES-PREDIAIS-DE-AGUAS-PLUVIAIS-TUBOS-CONEXOES-CAIXAS-E-RALOS.pdf" TargetMode="External"/><Relationship Id="rId6913" Type="http://schemas.openxmlformats.org/officeDocument/2006/relationships/hyperlink" Target="https://www.caixa.gov.br/Downloads/sinapi-metodologia/Livro_SINAPI_Calculos_Parametros.pdf" TargetMode="External"/><Relationship Id="rId4464" Type="http://schemas.openxmlformats.org/officeDocument/2006/relationships/hyperlink" Target="https://www.caixa.gov.br/Downloads/sinapi-cadernos-tecnicos/SINAPI-CT-INSTALACOES-ELETRICAS-ELETRODUTOS-EMBUTIDOS-CABOS-CAIXAS-TOMADAS-E-INTERRUPTORES.pdf" TargetMode="External"/><Relationship Id="rId5515" Type="http://schemas.openxmlformats.org/officeDocument/2006/relationships/hyperlink" Target="https://www.caixa.gov.br/Downloads/sinapi-cadernos-tecnicos/SINAPI-CT-INSTALACOES-PREDIAIS-DE-AGUA-FRIA-EM-PVC.pdf" TargetMode="External"/><Relationship Id="rId3066" Type="http://schemas.openxmlformats.org/officeDocument/2006/relationships/hyperlink" Target="https://www.caixa.gov.br/Downloads/sinapi-cadernos-tecnicos/SINAPI-CT-ESCADAS.pdf" TargetMode="External"/><Relationship Id="rId3480" Type="http://schemas.openxmlformats.org/officeDocument/2006/relationships/hyperlink" Target="https://www.caixa.gov.br/Downloads/sinapi-cadernos-tecnicos/SINAPI-CT-ESQUADRIAS-PORTAS.pdf" TargetMode="External"/><Relationship Id="rId4117" Type="http://schemas.openxmlformats.org/officeDocument/2006/relationships/hyperlink" Target="https://www.caixa.gov.br/Downloads/sinapi-cadernos-tecnicos/SINAPI-CT-FORMAS-PARA-ESTRUTURAS-DE-CONCRETO-ARMADO.pdf" TargetMode="External"/><Relationship Id="rId4531" Type="http://schemas.openxmlformats.org/officeDocument/2006/relationships/hyperlink" Target="https://www.caixa.gov.br/Downloads/sinapi-cadernos-tecnicos/SINAPI-CT-INSTALACOES-ELETRICAS-ELETRODUTOS-EMBUTIDOS-CABOS-CAIXAS-TOMADAS-E-INTERRUPTORES.pdf" TargetMode="External"/><Relationship Id="rId7687" Type="http://schemas.openxmlformats.org/officeDocument/2006/relationships/hyperlink" Target="https://www.caixa.gov.br/Downloads/sinapi-cadernos-tecnicos/SINAPI-CT-PAVIMENTO-RIGIDO-DE-CONCRETO.pdf" TargetMode="External"/><Relationship Id="rId2082" Type="http://schemas.openxmlformats.org/officeDocument/2006/relationships/hyperlink" Target="https://www.caixa.gov.br/Downloads/sinapi-cadernos-tecnicos/SINAPI-CT-DEPRECIACAO-JUROS-IMPOSTOS-E-SEGUROS-MANUTENCAO-E-MATERIAIS-NA-OPERACAO-DOS-EQUIPAMENTOS.pdf" TargetMode="External"/><Relationship Id="rId3133" Type="http://schemas.openxmlformats.org/officeDocument/2006/relationships/hyperlink" Target="https://www.caixa.gov.br/Downloads/sinapi-cadernos-tecnicos/SINAPI-CT-ESCADAS.pdf" TargetMode="External"/><Relationship Id="rId6289" Type="http://schemas.openxmlformats.org/officeDocument/2006/relationships/hyperlink" Target="https://www.caixa.gov.br/Downloads/sinapi-cadernos-tecnicos/SINAPI-CT-INSTALACOES-DE-GAS-EM-PEX-MULTICAMADAS.pdf" TargetMode="External"/><Relationship Id="rId8738" Type="http://schemas.openxmlformats.org/officeDocument/2006/relationships/hyperlink" Target="https://www.caixa.gov.br/Downloads/sinapi-cadernos-tecnicos/SINAPI-CT-REDES-DE-AGUA-E-ESGOTO-EM-PEAD-LISO-(TUBOS-E-CONEXOES).pdf" TargetMode="External"/><Relationship Id="rId7754" Type="http://schemas.openxmlformats.org/officeDocument/2006/relationships/hyperlink" Target="https://www.caixa.gov.br/Downloads/sinapi-cadernos-tecnicos/SINAPI-CT-PERFURACAO-HORIZONTAL-DIRECIONAL-HDD.pdf" TargetMode="External"/><Relationship Id="rId8805" Type="http://schemas.openxmlformats.org/officeDocument/2006/relationships/hyperlink" Target="https://www.caixa.gov.br/Downloads/sinapi-cadernos-tecnicos/SINAPI-CT-SINALIZACAO-HORIZONTAL-VIARIA.pdf" TargetMode="External"/><Relationship Id="rId2899" Type="http://schemas.openxmlformats.org/officeDocument/2006/relationships/hyperlink" Target="https://www.caixa.gov.br/Downloads/sinapi-cadernos-tecnicos/SINAPI-CT-ELETROCALHAS.pdf" TargetMode="External"/><Relationship Id="rId3200" Type="http://schemas.openxmlformats.org/officeDocument/2006/relationships/hyperlink" Target="https://www.caixa.gov.br/Downloads/sinapi-cadernos-tecnicos/SINAPI-CT-ESCAVACAO-VERTICAL-A-CEU-ABERTO.pdf" TargetMode="External"/><Relationship Id="rId6356" Type="http://schemas.openxmlformats.org/officeDocument/2006/relationships/hyperlink" Target="https://www.caixa.gov.br/Downloads/sinapi-cadernos-tecnicos/SINAPI-CT-INSTALACOES-DE-AR-CONDICIONADO.pdf" TargetMode="External"/><Relationship Id="rId6770" Type="http://schemas.openxmlformats.org/officeDocument/2006/relationships/hyperlink" Target="https://www.caixa.gov.br/Downloads/sinapi-metodologia/Livro_SINAPI_Calculos_Parametros.pdf" TargetMode="External"/><Relationship Id="rId7407" Type="http://schemas.openxmlformats.org/officeDocument/2006/relationships/hyperlink" Target="https://www.caixa.gov.br/Downloads/sinapi-cadernos-tecnicos/SINAPI-CT-MASSA-UNICA-INTERNA.pdf" TargetMode="External"/><Relationship Id="rId7821" Type="http://schemas.openxmlformats.org/officeDocument/2006/relationships/hyperlink" Target="https://www.caixa.gov.br/Downloads/sinapi-cadernos-tecnicos/SINAPI-CT-PINTURA-EXTERNA.pdf" TargetMode="External"/><Relationship Id="rId121" Type="http://schemas.openxmlformats.org/officeDocument/2006/relationships/hyperlink" Target="https://www.caixa.gov.br/Downloads/sinapi-cadernos-tecnicos/SINAPI-CT-ARGAMASSAS.pdf" TargetMode="External"/><Relationship Id="rId2966" Type="http://schemas.openxmlformats.org/officeDocument/2006/relationships/hyperlink" Target="https://www.caixa.gov.br/Downloads/sinapi-cadernos-tecnicos/SINAPI-CT-ENERGIA-SOLAR-PARA-EDIFICACOES.pdf" TargetMode="External"/><Relationship Id="rId5372" Type="http://schemas.openxmlformats.org/officeDocument/2006/relationships/hyperlink" Target="https://www.caixa.gov.br/Downloads/sinapi-cadernos-tecnicos/SINAPI-CT-INSTALACOES-PREDIAIS-DE-ESGOTO-TUBOS-E-CONEXOES.pdf" TargetMode="External"/><Relationship Id="rId6009" Type="http://schemas.openxmlformats.org/officeDocument/2006/relationships/hyperlink" Target="https://www.caixa.gov.br/Downloads/sinapi-cadernos-tecnicos/SINAPI-CT-INSTALACOES-DE-GAS-E-INCENDIO-EM-ACO-E-FERRO-GALVANIZADO.pdf" TargetMode="External"/><Relationship Id="rId6423" Type="http://schemas.openxmlformats.org/officeDocument/2006/relationships/hyperlink" Target="https://www.caixa.gov.br/Downloads/sinapi-cadernos-tecnicos/SINAPI-CT-INSTALACOES-EM-COBRE.pdf" TargetMode="External"/><Relationship Id="rId9579" Type="http://schemas.openxmlformats.org/officeDocument/2006/relationships/hyperlink" Target="https://www.caixa.gov.br/Downloads/sinapi-cadernos-tecnicos/SINAPI-CT-VALVULAS-E-REGISTROS-PARA-SISTEMAS-PREDIAIS.pdf" TargetMode="External"/><Relationship Id="rId938" Type="http://schemas.openxmlformats.org/officeDocument/2006/relationships/hyperlink" Target="https://www.caixa.gov.br/Downloads/sinapi-cadernos-tecnicos/SINAPI-CT-ATERROS-BASES-SUB-BASES-E-IMPRIMACOES.pdf" TargetMode="External"/><Relationship Id="rId1568" Type="http://schemas.openxmlformats.org/officeDocument/2006/relationships/hyperlink" Target="https://www.caixa.gov.br/Downloads/sinapi-cadernos-tecnicos/SINAPI-CT-CUSTOS-HORARIOS-PRODUTIVO-E-IMPRODUTIVO-DOS-EQUIPAMENTOS.pdf" TargetMode="External"/><Relationship Id="rId2619" Type="http://schemas.openxmlformats.org/officeDocument/2006/relationships/hyperlink" Target="https://www.caixa.gov.br/Downloads/sinapi-cadernos-tecnicos/SINAPI-CT-DEPRECIACAO-JUROS-IMPOSTOS-E-SEGUROS-MANUTENCAO-E-MATERIAIS-NA-OPERACAO-DOS-EQUIPAMENTOS.pdf" TargetMode="External"/><Relationship Id="rId5025" Type="http://schemas.openxmlformats.org/officeDocument/2006/relationships/hyperlink" Target="https://www.caixa.gov.br/Downloads/sinapi-cadernos-tecnicos/SINAPI-CT-INSTALACOES-HIDRAULICAS-RESERVACAO-E-BOMBAS-DE-RECALQUE.pdf" TargetMode="External"/><Relationship Id="rId8595" Type="http://schemas.openxmlformats.org/officeDocument/2006/relationships/hyperlink" Target="https://www.caixa.gov.br/Downloads/sinapi-cadernos-tecnicos/SINAPI-CT-REDES-DE-LOGICA-TELEFONIA-E-IMAGEM.pdf" TargetMode="External"/><Relationship Id="rId9646" Type="http://schemas.openxmlformats.org/officeDocument/2006/relationships/hyperlink" Target="https://www.caixa.gov.br/Downloads/sinapi-cadernos-tecnicos/SINAPI-CT-VALVULAS-E-REGISTROS-PARA-SISTEMAS-PREDIAIS.pdf" TargetMode="External"/><Relationship Id="rId1635" Type="http://schemas.openxmlformats.org/officeDocument/2006/relationships/hyperlink" Target="https://www.caixa.gov.br/Downloads/sinapi-cadernos-tecnicos/SINAPI-CT-CUSTOS-HORARIOS-PRODUTIVO-E-IMPRODUTIVO-DOS-EQUIPAMENTOS.pdf" TargetMode="External"/><Relationship Id="rId1982" Type="http://schemas.openxmlformats.org/officeDocument/2006/relationships/hyperlink" Target="https://www.caixa.gov.br/Downloads/sinapi-cadernos-tecnicos/SINAPI-CT-DEPRECIACAO-JUROS-IMPOSTOS-E-SEGUROS-MANUTENCAO-E-MATERIAIS-NA-OPERACAO-DOS-EQUIPAMENTOS.pdf" TargetMode="External"/><Relationship Id="rId4041" Type="http://schemas.openxmlformats.org/officeDocument/2006/relationships/hyperlink" Target="https://www.caixa.gov.br/Downloads/sinapi-cadernos-tecnicos/SINAPI-CT-FORMAS-PARA-ESTRUTURAS-DE-CONCRETO-ARMADO.pdf" TargetMode="External"/><Relationship Id="rId7197" Type="http://schemas.openxmlformats.org/officeDocument/2006/relationships/hyperlink" Target="https://www.caixa.gov.br/Downloads/sinapi-cadernos-tecnicos/SINAPI-CT-LOUCAS-E-METAIS.pdf" TargetMode="External"/><Relationship Id="rId8248" Type="http://schemas.openxmlformats.org/officeDocument/2006/relationships/hyperlink" Target="https://www.caixa.gov.br/Downloads/sinapi-cadernos-tecnicos/SINAPI-CT-POCOS-DE-VISITA-E-CAIXAS-PARA-BOCAS-DE-LOBO.pdf" TargetMode="External"/><Relationship Id="rId8662" Type="http://schemas.openxmlformats.org/officeDocument/2006/relationships/hyperlink" Target="https://www.caixa.gov.br/Downloads/sinapi-cadernos-tecnicos/SINAPI-CT-REDES-DE-AGUA-E-ESGOTO-EM-PEAD-LISO-(TUBOS-E-CONEXOES).pdf" TargetMode="External"/><Relationship Id="rId7264" Type="http://schemas.openxmlformats.org/officeDocument/2006/relationships/hyperlink" Target="https://www.caixa.gov.br/Downloads/sinapi-cadernos-tecnicos/SINAPI-CT-LUMINARIAS-EXTERNAS.pdf" TargetMode="External"/><Relationship Id="rId8315" Type="http://schemas.openxmlformats.org/officeDocument/2006/relationships/hyperlink" Target="https://www.caixa.gov.br/Downloads/sinapi-cadernos-tecnicos/SINAPI-CT-PRODUCAO-DE-CONCRETOS-E-ARGAMASSAS-UTILIZANDO-AGREGADO-RECICLADO.pdf" TargetMode="External"/><Relationship Id="rId9713" Type="http://schemas.openxmlformats.org/officeDocument/2006/relationships/hyperlink" Target="https://www.caixa.gov.br/Downloads/sinapi-cadernos-tecnicos/SINAPI-CT-VALVULAS-PARA-REDES-DE-SANEAMENTO.pdf" TargetMode="External"/><Relationship Id="rId1702" Type="http://schemas.openxmlformats.org/officeDocument/2006/relationships/hyperlink" Target="https://www.caixa.gov.br/Downloads/sinapi-cadernos-tecnicos/SINAPI-CT-CUSTOS-HORARIOS-PRODUTIVO-E-IMPRODUTIVO-DOS-EQUIPAMENTOS.pdf" TargetMode="External"/><Relationship Id="rId4858" Type="http://schemas.openxmlformats.org/officeDocument/2006/relationships/hyperlink" Target="https://www.caixa.gov.br/Downloads/sinapi-cadernos-tecnicos/SINAPI-CT-INSTALACOES-HIDRAULICAS-RESERVACAO-E-BOMBAS-DE-RECALQUE.pdf" TargetMode="External"/><Relationship Id="rId5909" Type="http://schemas.openxmlformats.org/officeDocument/2006/relationships/hyperlink" Target="https://www.caixa.gov.br/Downloads/sinapi-cadernos-tecnicos/SINAPI-CT-INSTALACOES-PREDIAIS-DE-AGUAS-PLUVIAIS-TUBOS-CONEXOES-CAIXAS-E-RALOS.pdf" TargetMode="External"/><Relationship Id="rId3874" Type="http://schemas.openxmlformats.org/officeDocument/2006/relationships/hyperlink" Target="https://www.caixa.gov.br/Downloads/sinapi-cadernos-tecnicos/SINAPI-CT-EXECUCAO-DE-TIRANTES.pdf" TargetMode="External"/><Relationship Id="rId4925" Type="http://schemas.openxmlformats.org/officeDocument/2006/relationships/hyperlink" Target="https://www.caixa.gov.br/Downloads/sinapi-cadernos-tecnicos/SINAPI-CT-INSTALACOES-HIDRAULICAS-RESERVACAO-E-BOMBAS-DE-RECALQUE.pdf" TargetMode="External"/><Relationship Id="rId6280" Type="http://schemas.openxmlformats.org/officeDocument/2006/relationships/hyperlink" Target="https://www.caixa.gov.br/Downloads/sinapi-cadernos-tecnicos/SINAPI-CT-INSTALACOES-DE-GAS-EM-PEX-MULTICAMADAS.pdf" TargetMode="External"/><Relationship Id="rId7331" Type="http://schemas.openxmlformats.org/officeDocument/2006/relationships/hyperlink" Target="https://www.caixa.gov.br/Downloads/sinapi-cadernos-tecnicos/SINAPI-CT-MASSA-UNICA-EXTERNA.pdf" TargetMode="External"/><Relationship Id="rId9089" Type="http://schemas.openxmlformats.org/officeDocument/2006/relationships/hyperlink" Target="https://www.caixa.gov.br/Downloads/sinapi-cadernos-tecnicos/SINAPI-CT-TRANSPORTE-FLUVIAL-CARGA-E-DESCARGA.pdf" TargetMode="External"/><Relationship Id="rId795" Type="http://schemas.openxmlformats.org/officeDocument/2006/relationships/hyperlink" Target="https://www.caixa.gov.br/Downloads/sinapi-cadernos-tecnicos/SINAPI-CT-ATERROS-BASES-SUB-BASES-E-IMPRIMACOES.pdf" TargetMode="External"/><Relationship Id="rId2476" Type="http://schemas.openxmlformats.org/officeDocument/2006/relationships/hyperlink" Target="https://www.caixa.gov.br/Downloads/sinapi-cadernos-tecnicos/SINAPI-CT-DEPRECIACAO-JUROS-IMPOSTOS-E-SEGUROS-MANUTENCAO-E-MATERIAIS-NA-OPERACAO-DOS-EQUIPAMENTOS.pdf" TargetMode="External"/><Relationship Id="rId2890" Type="http://schemas.openxmlformats.org/officeDocument/2006/relationships/hyperlink" Target="https://www.caixa.gov.br/Downloads/sinapi-cadernos-tecnicos/SINAPI-CT-ELETROCALHAS.pdf" TargetMode="External"/><Relationship Id="rId3527" Type="http://schemas.openxmlformats.org/officeDocument/2006/relationships/hyperlink" Target="https://www.caixa.gov.br/Downloads/sinapi-cadernos-tecnicos/SINAPI-CT-ESQUADRIAS-PORTAS.pdf" TargetMode="External"/><Relationship Id="rId3941" Type="http://schemas.openxmlformats.org/officeDocument/2006/relationships/hyperlink" Target="https://www.caixa.gov.br/Downloads/sinapi-cadernos-tecnicos/SINAPI-CT-FOSSAS-E-SUMIDOUROS.pdf" TargetMode="External"/><Relationship Id="rId448" Type="http://schemas.openxmlformats.org/officeDocument/2006/relationships/hyperlink" Target="https://www.caixa.gov.br/Downloads/sinapi-cadernos-tecnicos/SINAPI-CT-ASSENTAMENTO-DE-TUBOS-DE-PVC-E-METALICOS-EM-REDES-DE-AGUA.pdf" TargetMode="External"/><Relationship Id="rId862" Type="http://schemas.openxmlformats.org/officeDocument/2006/relationships/hyperlink" Target="https://www.caixa.gov.br/Downloads/sinapi-cadernos-tecnicos/SINAPI-CT-ATERROS-BASES-SUB-BASES-E-IMPRIMACOES.pdf" TargetMode="External"/><Relationship Id="rId1078" Type="http://schemas.openxmlformats.org/officeDocument/2006/relationships/hyperlink" Target="https://www.caixa.gov.br/Downloads/sinapi-cadernos-tecnicos/SINAPI-CT-BOMBAS-HIDRAULICAS-CENTRIFUGAS-HORIZONTAIS-E-SUBMERSIVEIS.pdf" TargetMode="External"/><Relationship Id="rId1492" Type="http://schemas.openxmlformats.org/officeDocument/2006/relationships/hyperlink" Target="https://www.caixa.gov.br/Downloads/sinapi-cadernos-tecnicos/SINAPI-CT-CUSTOS-HORARIOS-PRODUTIVO-E-IMPRODUTIVO-DOS-EQUIPAMENTOS.pdf" TargetMode="External"/><Relationship Id="rId2129" Type="http://schemas.openxmlformats.org/officeDocument/2006/relationships/hyperlink" Target="https://www.caixa.gov.br/Downloads/sinapi-cadernos-tecnicos/SINAPI-CT-DEPRECIACAO-JUROS-IMPOSTOS-E-SEGUROS-MANUTENCAO-E-MATERIAIS-NA-OPERACAO-DOS-EQUIPAMENTOS.pdf" TargetMode="External"/><Relationship Id="rId2543" Type="http://schemas.openxmlformats.org/officeDocument/2006/relationships/hyperlink" Target="https://www.caixa.gov.br/Downloads/sinapi-cadernos-tecnicos/SINAPI-CT-DEPRECIACAO-JUROS-IMPOSTOS-E-SEGUROS-MANUTENCAO-E-MATERIAIS-NA-OPERACAO-DOS-EQUIPAMENTOS.pdf" TargetMode="External"/><Relationship Id="rId5699" Type="http://schemas.openxmlformats.org/officeDocument/2006/relationships/hyperlink" Target="https://www.caixa.gov.br/Downloads/sinapi-cadernos-tecnicos/SINAPI-CT-INSTALACOES-PREDIAIS-DE-AGUA-QUENTE-EM-CPVC.pdf" TargetMode="External"/><Relationship Id="rId6000" Type="http://schemas.openxmlformats.org/officeDocument/2006/relationships/hyperlink" Target="https://www.caixa.gov.br/Downloads/sinapi-cadernos-tecnicos/SINAPI-CT-INSTALACOES-DE-GAS-E-INCENDIO-EM-ACO-E-FERRO-GALVANIZADO.pdf" TargetMode="External"/><Relationship Id="rId9156" Type="http://schemas.openxmlformats.org/officeDocument/2006/relationships/hyperlink" Target="https://www.caixa.gov.br/Downloads/sinapi-cadernos-tecnicos/SINAPI-CT-TRANSPORTE-DE-MATERIAIS-DENTRO-DO-CANTEIRO-DE-OBRAS.pdf" TargetMode="External"/><Relationship Id="rId9570" Type="http://schemas.openxmlformats.org/officeDocument/2006/relationships/hyperlink" Target="https://www.caixa.gov.br/Downloads/sinapi-cadernos-tecnicos/SINAPI-CT-VALVULAS-E-REGISTROS-PARA-SISTEMAS-PREDIAIS.pdf" TargetMode="External"/><Relationship Id="rId515" Type="http://schemas.openxmlformats.org/officeDocument/2006/relationships/hyperlink" Target="https://www.caixa.gov.br/Downloads/sinapi-cadernos-tecnicos/SINAPI-CT-ASSENTAMENTO-DE-TUBOS-DE-PVC-E-METALICOS-EM-REDES-DE-AGUA.pdf" TargetMode="External"/><Relationship Id="rId1145" Type="http://schemas.openxmlformats.org/officeDocument/2006/relationships/hyperlink" Target="https://www.caixa.gov.br/Downloads/sinapi-cadernos-tecnicos/SINAPI-CT-CAIXAS-ENTERRADAS.pdf" TargetMode="External"/><Relationship Id="rId5766" Type="http://schemas.openxmlformats.org/officeDocument/2006/relationships/hyperlink" Target="https://www.caixa.gov.br/Downloads/sinapi-cadernos-tecnicos/SINAPI-CT-INSTALACOES-PREDIAIS-DE-AGUA-QUENTE-EM-CPVC.pdf" TargetMode="External"/><Relationship Id="rId8172" Type="http://schemas.openxmlformats.org/officeDocument/2006/relationships/hyperlink" Target="https://www.caixa.gov.br/Downloads/sinapi-cadernos-tecnicos/SINAPI-CT-POCOS-DE-VISITA-E-CAIXAS-PARA-BOCAS-DE-LOBO.pdf" TargetMode="External"/><Relationship Id="rId9223" Type="http://schemas.openxmlformats.org/officeDocument/2006/relationships/hyperlink" Target="https://www.caixa.gov.br/Downloads/sinapi-cadernos-tecnicos/SINAPI-CT-TRANSPORTE-DE-MATERIAIS-DENTRO-DO-CANTEIRO-DE-OBRAS.pdf" TargetMode="External"/><Relationship Id="rId1212" Type="http://schemas.openxmlformats.org/officeDocument/2006/relationships/hyperlink" Target="https://www.caixa.gov.br/Downloads/sinapi-cadernos-tecnicos/SINAPI-CT-CANALETAS-GRELHAS-E-CAIXAS-COM-GRELHA-PARA-DRENAGEM.pdf" TargetMode="External"/><Relationship Id="rId2610" Type="http://schemas.openxmlformats.org/officeDocument/2006/relationships/hyperlink" Target="https://www.caixa.gov.br/Downloads/sinapi-cadernos-tecnicos/SINAPI-CT-DEPRECIACAO-JUROS-IMPOSTOS-E-SEGUROS-MANUTENCAO-E-MATERIAIS-NA-OPERACAO-DOS-EQUIPAMENTOS.pdf" TargetMode="External"/><Relationship Id="rId4368" Type="http://schemas.openxmlformats.org/officeDocument/2006/relationships/hyperlink" Target="https://www.caixa.gov.br/Downloads/sinapi-cadernos-tecnicos/SINAPI-CT-INSTALACOES-ELETRICAS-ELETRODUTOS-EMBUTIDOS-CABOS-CAIXAS-TOMADAS-E-INTERRUPTORES.pdf" TargetMode="External"/><Relationship Id="rId5419" Type="http://schemas.openxmlformats.org/officeDocument/2006/relationships/hyperlink" Target="https://www.caixa.gov.br/Downloads/sinapi-cadernos-tecnicos/SINAPI-CT-INSTALACOES-PREDIAIS-DE-ESGOTO-TUBOS-E-CONEXOES.pdf" TargetMode="External"/><Relationship Id="rId6817" Type="http://schemas.openxmlformats.org/officeDocument/2006/relationships/hyperlink" Target="https://www.caixa.gov.br/Downloads/sinapi-metodologia/Livro_SINAPI_Calculos_Parametros.pdf" TargetMode="External"/><Relationship Id="rId4782" Type="http://schemas.openxmlformats.org/officeDocument/2006/relationships/hyperlink" Target="https://www.caixa.gov.br/Downloads/sinapi-cadernos-tecnicos/SINAPI-CT-INSTALACOES-ELETRICAS-REDE-DE-DISTRIBUICAO.pdf" TargetMode="External"/><Relationship Id="rId5833" Type="http://schemas.openxmlformats.org/officeDocument/2006/relationships/hyperlink" Target="https://www.caixa.gov.br/Downloads/sinapi-cadernos-tecnicos/SINAPI-CT-INSTALACOES-PREDIAIS-DE-AGUAS-PLUVIAIS-TUBOS-CONEXOES-CAIXAS-E-RALOS.pdf" TargetMode="External"/><Relationship Id="rId8989" Type="http://schemas.openxmlformats.org/officeDocument/2006/relationships/hyperlink" Target="https://www.caixa.gov.br/Downloads/sinapi-cadernos-tecnicos/SINAPI-CT-TELHAMENTO-PARA-COBERTURA.pdf" TargetMode="External"/><Relationship Id="rId3037" Type="http://schemas.openxmlformats.org/officeDocument/2006/relationships/hyperlink" Target="https://www.caixa.gov.br/Downloads/sinapi-cadernos-tecnicos/SINAPI-CT-EQUIPAMENTOS-DE-PROTECAO-COLETIVA.pdf" TargetMode="External"/><Relationship Id="rId3384" Type="http://schemas.openxmlformats.org/officeDocument/2006/relationships/hyperlink" Target="https://www.caixa.gov.br/Downloads/sinapi-cadernos-tecnicos/SINAPI-CT-ESCORAMENTO-E-PREPARO-DE-FUNDO-DE-VALAS.pdf" TargetMode="External"/><Relationship Id="rId4435" Type="http://schemas.openxmlformats.org/officeDocument/2006/relationships/hyperlink" Target="https://www.caixa.gov.br/Downloads/sinapi-cadernos-tecnicos/SINAPI-CT-INSTALACOES-ELETRICAS-ELETRODUTOS-EMBUTIDOS-CABOS-CAIXAS-TOMADAS-E-INTERRUPTORES.pdf" TargetMode="External"/><Relationship Id="rId5900" Type="http://schemas.openxmlformats.org/officeDocument/2006/relationships/hyperlink" Target="https://www.caixa.gov.br/Downloads/sinapi-cadernos-tecnicos/SINAPI-CT-INSTALACOES-PREDIAIS-DE-AGUAS-PLUVIAIS-TUBOS-CONEXOES-CAIXAS-E-RALOS.pdf" TargetMode="External"/><Relationship Id="rId3451" Type="http://schemas.openxmlformats.org/officeDocument/2006/relationships/hyperlink" Target="https://www.caixa.gov.br/Downloads/sinapi-cadernos-tecnicos/SINAPI-CT-ESQUADRIAS-JANELAS.pdf" TargetMode="External"/><Relationship Id="rId4502" Type="http://schemas.openxmlformats.org/officeDocument/2006/relationships/hyperlink" Target="https://www.caixa.gov.br/Downloads/sinapi-cadernos-tecnicos/SINAPI-CT-INSTALACOES-ELETRICAS-ELETRODUTOS-EMBUTIDOS-CABOS-CAIXAS-TOMADAS-E-INTERRUPTORES.pdf" TargetMode="External"/><Relationship Id="rId7658" Type="http://schemas.openxmlformats.org/officeDocument/2006/relationships/hyperlink" Target="https://www.caixa.gov.br/Downloads/sinapi-cadernos-tecnicos/SINAPI-CT-PAVIMENTO-INTERTRAVADO.pdf" TargetMode="External"/><Relationship Id="rId8709" Type="http://schemas.openxmlformats.org/officeDocument/2006/relationships/hyperlink" Target="https://www.caixa.gov.br/Downloads/sinapi-cadernos-tecnicos/SINAPI-CT-REDES-DE-AGUA-E-ESGOTO-EM-PEAD-LISO-(TUBOS-E-CONEXOES).pdf" TargetMode="External"/><Relationship Id="rId372" Type="http://schemas.openxmlformats.org/officeDocument/2006/relationships/hyperlink" Target="https://www.caixa.gov.br/Downloads/sinapi-cadernos-tecnicos/SINAPI-CT-ASSENTAMENTO-DE-TUBOS-DE-ESGOTO-EM-PVC-E-PEAD.pdf" TargetMode="External"/><Relationship Id="rId2053" Type="http://schemas.openxmlformats.org/officeDocument/2006/relationships/hyperlink" Target="https://www.caixa.gov.br/Downloads/sinapi-cadernos-tecnicos/SINAPI-CT-DEPRECIACAO-JUROS-IMPOSTOS-E-SEGUROS-MANUTENCAO-E-MATERIAIS-NA-OPERACAO-DOS-EQUIPAMENTOS.pdf" TargetMode="External"/><Relationship Id="rId3104" Type="http://schemas.openxmlformats.org/officeDocument/2006/relationships/hyperlink" Target="https://www.caixa.gov.br/Downloads/sinapi-cadernos-tecnicos/SINAPI-CT-ESCADAS.pdf" TargetMode="External"/><Relationship Id="rId6674" Type="http://schemas.openxmlformats.org/officeDocument/2006/relationships/hyperlink" Target="https://www.caixa.gov.br/Downloads/sinapi-cadernos-tecnicos/SINAPI-CT-LASTRO.pdf" TargetMode="External"/><Relationship Id="rId7725" Type="http://schemas.openxmlformats.org/officeDocument/2006/relationships/hyperlink" Target="https://www.caixa.gov.br/Downloads/sinapi-cadernos-tecnicos/SINAPI-CT-PEITORIS-E-CHAPINS.pdf" TargetMode="External"/><Relationship Id="rId9080" Type="http://schemas.openxmlformats.org/officeDocument/2006/relationships/hyperlink" Target="https://www.caixa.gov.br/Downloads/sinapi-cadernos-tecnicos/SINAPI-CT-TRANSPORTE-FLUVIAL-CARGA-E-DESCARGA.pdf" TargetMode="External"/><Relationship Id="rId2120" Type="http://schemas.openxmlformats.org/officeDocument/2006/relationships/hyperlink" Target="https://www.caixa.gov.br/Downloads/sinapi-cadernos-tecnicos/SINAPI-CT-DEPRECIACAO-JUROS-IMPOSTOS-E-SEGUROS-MANUTENCAO-E-MATERIAIS-NA-OPERACAO-DOS-EQUIPAMENTOS.pdf" TargetMode="External"/><Relationship Id="rId5276" Type="http://schemas.openxmlformats.org/officeDocument/2006/relationships/hyperlink" Target="https://www.caixa.gov.br/Downloads/sinapi-cadernos-tecnicos/SINAPI-CT-INSTALACOES-HIDRAULICAS-EM-PPR.pdf" TargetMode="External"/><Relationship Id="rId5690" Type="http://schemas.openxmlformats.org/officeDocument/2006/relationships/hyperlink" Target="https://www.caixa.gov.br/Downloads/sinapi-cadernos-tecnicos/SINAPI-CT-INSTALACOES-PREDIAIS-DE-AGUA-QUENTE-EM-CPVC.pdf" TargetMode="External"/><Relationship Id="rId6327" Type="http://schemas.openxmlformats.org/officeDocument/2006/relationships/hyperlink" Target="https://www.caixa.gov.br/Downloads/sinapi-cadernos-tecnicos/SINAPI-CT-INSTALACOES-DE-AR-CONDICIONADO.pdf" TargetMode="External"/><Relationship Id="rId6741" Type="http://schemas.openxmlformats.org/officeDocument/2006/relationships/hyperlink" Target="https://www.caixa.gov.br/Downloads/sinapi-cadernos-tecnicos/SINAPI-CT-LIMPEZA-DE-OBRA.pdf" TargetMode="External"/><Relationship Id="rId4292" Type="http://schemas.openxmlformats.org/officeDocument/2006/relationships/hyperlink" Target="https://www.caixa.gov.br/Downloads/sinapi-cadernos-tecnicos/SINAPI-CT-ILUMINACAO-PREDIAL-E-MONITORAMENTO.pdf" TargetMode="External"/><Relationship Id="rId5343" Type="http://schemas.openxmlformats.org/officeDocument/2006/relationships/hyperlink" Target="https://www.caixa.gov.br/Downloads/sinapi-cadernos-tecnicos/SINAPI-CT-INSTALACOES-HIDRAULICAS-EM-PPR.pdf" TargetMode="External"/><Relationship Id="rId8499" Type="http://schemas.openxmlformats.org/officeDocument/2006/relationships/hyperlink" Target="https://www.caixa.gov.br/Downloads/sinapi-cadernos-tecnicos/SINAPI-CT-RECOMPOSICAO-DE-PAVIMENTOS.pdf" TargetMode="External"/><Relationship Id="rId1886" Type="http://schemas.openxmlformats.org/officeDocument/2006/relationships/hyperlink" Target="https://www.caixa.gov.br/Downloads/sinapi-cadernos-tecnicos/SINAPI-CT-DEMOLICOES-E-REMOCOES.pdf" TargetMode="External"/><Relationship Id="rId2937" Type="http://schemas.openxmlformats.org/officeDocument/2006/relationships/hyperlink" Target="https://www.caixa.gov.br/Downloads/sinapi-cadernos-tecnicos/SINAPI-CT-ELETROCALHAS.pdf" TargetMode="External"/><Relationship Id="rId909" Type="http://schemas.openxmlformats.org/officeDocument/2006/relationships/hyperlink" Target="https://www.caixa.gov.br/Downloads/sinapi-cadernos-tecnicos/SINAPI-CT-ATERROS-BASES-SUB-BASES-E-IMPRIMACOES.pdf" TargetMode="External"/><Relationship Id="rId1539" Type="http://schemas.openxmlformats.org/officeDocument/2006/relationships/hyperlink" Target="https://www.caixa.gov.br/Downloads/sinapi-cadernos-tecnicos/SINAPI-CT-CUSTOS-HORARIOS-PRODUTIVO-E-IMPRODUTIVO-DOS-EQUIPAMENTOS.pdf" TargetMode="External"/><Relationship Id="rId1953" Type="http://schemas.openxmlformats.org/officeDocument/2006/relationships/hyperlink" Target="https://www.caixa.gov.br/Downloads/sinapi-cadernos-tecnicos/SINAPI-CT-DEPRECIACAO-JUROS-IMPOSTOS-E-SEGUROS-MANUTENCAO-E-MATERIAIS-NA-OPERACAO-DOS-EQUIPAMENTOS.pdf" TargetMode="External"/><Relationship Id="rId5410" Type="http://schemas.openxmlformats.org/officeDocument/2006/relationships/hyperlink" Target="https://www.caixa.gov.br/Downloads/sinapi-cadernos-tecnicos/SINAPI-CT-INSTALACOES-PREDIAIS-DE-ESGOTO-TUBOS-E-CONEXOES.pdf" TargetMode="External"/><Relationship Id="rId7168" Type="http://schemas.openxmlformats.org/officeDocument/2006/relationships/hyperlink" Target="https://www.caixa.gov.br/Downloads/sinapi-cadernos-tecnicos/SINAPI-CT-LOUCAS-E-METAIS.pdf" TargetMode="External"/><Relationship Id="rId8566" Type="http://schemas.openxmlformats.org/officeDocument/2006/relationships/hyperlink" Target="https://www.caixa.gov.br/Downloads/sinapi-cadernos-tecnicos/SINAPI-CT-REDES-ENTERRADAS-DE-DISTRIBUICAO-ELETRICA.pdf" TargetMode="External"/><Relationship Id="rId8980" Type="http://schemas.openxmlformats.org/officeDocument/2006/relationships/hyperlink" Target="https://www.caixa.gov.br/Downloads/sinapi-cadernos-tecnicos/SINAPI-CT-SUPRESSAO-VEGETAL.pdf" TargetMode="External"/><Relationship Id="rId9617" Type="http://schemas.openxmlformats.org/officeDocument/2006/relationships/hyperlink" Target="https://www.caixa.gov.br/Downloads/sinapi-cadernos-tecnicos/SINAPI-CT-VALVULAS-E-REGISTROS-PARA-SISTEMAS-PREDIAIS.pdf" TargetMode="External"/><Relationship Id="rId1606" Type="http://schemas.openxmlformats.org/officeDocument/2006/relationships/hyperlink" Target="https://www.caixa.gov.br/Downloads/sinapi-cadernos-tecnicos/SINAPI-CT-CUSTOS-HORARIOS-PRODUTIVO-E-IMPRODUTIVO-DOS-EQUIPAMENTOS.pdf" TargetMode="External"/><Relationship Id="rId4012" Type="http://schemas.openxmlformats.org/officeDocument/2006/relationships/hyperlink" Target="https://www.caixa.gov.br/Downloads/sinapi-cadernos-tecnicos/SINAPI-CT-FUNDACOES-RASAS-(BLOCOS-SAPATAS-VIGAS-BALDRAME).pdf" TargetMode="External"/><Relationship Id="rId7582" Type="http://schemas.openxmlformats.org/officeDocument/2006/relationships/hyperlink" Target="https://www.caixa.gov.br/Downloads/sinapi-cadernos-tecnicos/SINAPI-CT-PAREDES-EM-DRYWALL.pdf" TargetMode="External"/><Relationship Id="rId8219" Type="http://schemas.openxmlformats.org/officeDocument/2006/relationships/hyperlink" Target="https://www.caixa.gov.br/Downloads/sinapi-cadernos-tecnicos/SINAPI-CT-POCOS-DE-VISITA-E-CAIXAS-PARA-BOCAS-DE-LOBO.pdf" TargetMode="External"/><Relationship Id="rId8633" Type="http://schemas.openxmlformats.org/officeDocument/2006/relationships/hyperlink" Target="https://www.caixa.gov.br/Downloads/sinapi-cadernos-tecnicos/SINAPI-CT-REDES-DE-LOGICA-TELEFONIA-E-IMAGEM.pdf" TargetMode="External"/><Relationship Id="rId3778" Type="http://schemas.openxmlformats.org/officeDocument/2006/relationships/hyperlink" Target="https://www.caixa.gov.br/Downloads/sinapi-cadernos-tecnicos/SINAPI-CT-ESTRUTURAS-DE-MADEIRA.pdf" TargetMode="External"/><Relationship Id="rId4829" Type="http://schemas.openxmlformats.org/officeDocument/2006/relationships/hyperlink" Target="https://www.caixa.gov.br/Downloads/sinapi-cadernos-tecnicos/SINAPI-CT-INSTALACOES-HIDRAULICAS-RESERVACAO-E-BOMBAS-DE-RECALQUE.pdf" TargetMode="External"/><Relationship Id="rId6184" Type="http://schemas.openxmlformats.org/officeDocument/2006/relationships/hyperlink" Target="https://www.caixa.gov.br/Downloads/sinapi-cadernos-tecnicos/SINAPI-CT-INSTALACOES-DE-GAS-E-INCENDIO-EM-ACO-E-FERRO-GALVANIZADO.pdf" TargetMode="External"/><Relationship Id="rId7235" Type="http://schemas.openxmlformats.org/officeDocument/2006/relationships/hyperlink" Target="https://www.caixa.gov.br/Downloads/sinapi-cadernos-tecnicos/SINAPI-CT-LOUCAS-E-METAIS.pdf" TargetMode="External"/><Relationship Id="rId8700" Type="http://schemas.openxmlformats.org/officeDocument/2006/relationships/hyperlink" Target="https://www.caixa.gov.br/Downloads/sinapi-cadernos-tecnicos/SINAPI-CT-REDES-DE-AGUA-E-ESGOTO-EM-PEAD-LISO-(TUBOS-E-CONEXOES).pdf" TargetMode="External"/><Relationship Id="rId699" Type="http://schemas.openxmlformats.org/officeDocument/2006/relationships/hyperlink" Target="https://www.caixa.gov.br/Downloads/sinapi-cadernos-tecnicos/SINAPI-CT-ASSENTAMENTO-DE-TUBOS-DE-ESGOTO-OU-DRENAGEM-PLUVIAL-EM-CONCRETO.pdf" TargetMode="External"/><Relationship Id="rId2794" Type="http://schemas.openxmlformats.org/officeDocument/2006/relationships/hyperlink" Target="https://www.caixa.gov.br/Downloads/sinapi-cadernos-tecnicos/SINAPI-CT-DRENOS.pdf" TargetMode="External"/><Relationship Id="rId3845" Type="http://schemas.openxmlformats.org/officeDocument/2006/relationships/hyperlink" Target="https://www.caixa.gov.br/Downloads/sinapi-cadernos-tecnicos/SINAPI-CT-EXECUCAO-DE-TIRANTES.pdf" TargetMode="External"/><Relationship Id="rId6251" Type="http://schemas.openxmlformats.org/officeDocument/2006/relationships/hyperlink" Target="https://www.caixa.gov.br/Downloads/sinapi-cadernos-tecnicos/SINAPI-CT-INSTALACOES-DE-GAS-E-INCENDIO-EM-ACO-E-FERRO-GALVANIZADO.pdf" TargetMode="External"/><Relationship Id="rId7302" Type="http://schemas.openxmlformats.org/officeDocument/2006/relationships/hyperlink" Target="https://www.caixa.gov.br/Downloads/sinapi-cadernos-tecnicos/SINAPI-CT-MASSA-UNICA-EXTERNA.pdf" TargetMode="External"/><Relationship Id="rId766" Type="http://schemas.openxmlformats.org/officeDocument/2006/relationships/hyperlink" Target="https://www.caixa.gov.br/Downloads/sinapi-cadernos-tecnicos/SINAPI-CT-ATERROS-BASES-SUB-BASES-E-IMPRIMACOES.pdf" TargetMode="External"/><Relationship Id="rId1396" Type="http://schemas.openxmlformats.org/officeDocument/2006/relationships/hyperlink" Target="https://www.caixa.gov.br/Downloads/sinapi-cadernos-tecnicos/SINAPI-CT-CONTRAPISO.pdf" TargetMode="External"/><Relationship Id="rId2447" Type="http://schemas.openxmlformats.org/officeDocument/2006/relationships/hyperlink" Target="https://www.caixa.gov.br/Downloads/sinapi-cadernos-tecnicos/SINAPI-CT-DEPRECIACAO-JUROS-IMPOSTOS-E-SEGUROS-MANUTENCAO-E-MATERIAIS-NA-OPERACAO-DOS-EQUIPAMENTOS.pdf" TargetMode="External"/><Relationship Id="rId9474" Type="http://schemas.openxmlformats.org/officeDocument/2006/relationships/hyperlink" Target="https://www.caixa.gov.br/Downloads/sinapi-cadernos-tecnicos/SINAPI-CT-USINAGENS.pdf" TargetMode="External"/><Relationship Id="rId419" Type="http://schemas.openxmlformats.org/officeDocument/2006/relationships/hyperlink" Target="https://www.caixa.gov.br/Downloads/sinapi-cadernos-tecnicos/SINAPI-CT-ASSENTAMENTO-DE-TUBOS-DE-PVC-E-METALICOS-EM-REDES-DE-AGUA.pdf" TargetMode="External"/><Relationship Id="rId1049" Type="http://schemas.openxmlformats.org/officeDocument/2006/relationships/hyperlink" Target="https://www.caixa.gov.br/Downloads/sinapi-cadernos-tecnicos/SINAPI-CT-BOCAS-PARA-BUEIROS.pdf" TargetMode="External"/><Relationship Id="rId2861" Type="http://schemas.openxmlformats.org/officeDocument/2006/relationships/hyperlink" Target="https://www.caixa.gov.br/Downloads/sinapi-cadernos-tecnicos/SINAPI-CT-ELETROCALHAS.pdf" TargetMode="External"/><Relationship Id="rId3912" Type="http://schemas.openxmlformats.org/officeDocument/2006/relationships/hyperlink" Target="https://www.caixa.gov.br/Downloads/sinapi-cadernos-tecnicos/SINAPI-CT-FORROS.pdf" TargetMode="External"/><Relationship Id="rId8076" Type="http://schemas.openxmlformats.org/officeDocument/2006/relationships/hyperlink" Target="https://www.caixa.gov.br/Downloads/sinapi-cadernos-tecnicos/SINAPI-CT-POSTES-DE-CONCRETO-E-METALICOS.pdf" TargetMode="External"/><Relationship Id="rId9127" Type="http://schemas.openxmlformats.org/officeDocument/2006/relationships/hyperlink" Target="https://www.caixa.gov.br/Downloads/sinapi-cadernos-tecnicos/SINAPI-CT-TRANSPORTE-FLUVIAL-CARGA-E-DESCARGA.pdf" TargetMode="External"/><Relationship Id="rId833" Type="http://schemas.openxmlformats.org/officeDocument/2006/relationships/hyperlink" Target="https://www.caixa.gov.br/Downloads/sinapi-cadernos-tecnicos/SINAPI-CT-ATERROS-BASES-SUB-BASES-E-IMPRIMACOES.pdf" TargetMode="External"/><Relationship Id="rId1116" Type="http://schemas.openxmlformats.org/officeDocument/2006/relationships/hyperlink" Target="https://www.caixa.gov.br/Downloads/sinapi-cadernos-tecnicos/SINAPI-CT-CAIXAS-ENTERRADAS.pdf" TargetMode="External"/><Relationship Id="rId1463" Type="http://schemas.openxmlformats.org/officeDocument/2006/relationships/hyperlink" Target="https://www.caixa.gov.br/Downloads/sinapi-cadernos-tecnicos/SINAPI-CT-CUSTOS-HORARIOS-PRODUTIVO-E-IMPRODUTIVO-DOS-EQUIPAMENTOS.pdf" TargetMode="External"/><Relationship Id="rId2514" Type="http://schemas.openxmlformats.org/officeDocument/2006/relationships/hyperlink" Target="https://www.caixa.gov.br/Downloads/sinapi-cadernos-tecnicos/SINAPI-CT-DEPRECIACAO-JUROS-IMPOSTOS-E-SEGUROS-MANUTENCAO-E-MATERIAIS-NA-OPERACAO-DOS-EQUIPAMENTOS.pdf" TargetMode="External"/><Relationship Id="rId7092" Type="http://schemas.openxmlformats.org/officeDocument/2006/relationships/hyperlink" Target="https://www.caixa.gov.br/Downloads/sinapi-metodologia/Livro_SINAPI_Calculos_Parametros.pdf" TargetMode="External"/><Relationship Id="rId8143" Type="http://schemas.openxmlformats.org/officeDocument/2006/relationships/hyperlink" Target="https://www.caixa.gov.br/Downloads/sinapi-cadernos-tecnicos/SINAPI-CT-POCOS-DE-VISITA-E-CAIXAS-PARA-BOCAS-DE-LOBO.pdf" TargetMode="External"/><Relationship Id="rId8490" Type="http://schemas.openxmlformats.org/officeDocument/2006/relationships/hyperlink" Target="https://www.caixa.gov.br/Downloads/sinapi-cadernos-tecnicos/SINAPI-CT-RECOMPOSICAO-DE-PAVIMENTOS.pdf" TargetMode="External"/><Relationship Id="rId9541" Type="http://schemas.openxmlformats.org/officeDocument/2006/relationships/hyperlink" Target="https://www.caixa.gov.br/Downloads/sinapi-cadernos-tecnicos/SINAPI-CT-VIDROS-E-ESPELHOS.pdf" TargetMode="External"/><Relationship Id="rId900" Type="http://schemas.openxmlformats.org/officeDocument/2006/relationships/hyperlink" Target="https://www.caixa.gov.br/Downloads/sinapi-cadernos-tecnicos/SINAPI-CT-ATERROS-BASES-SUB-BASES-E-IMPRIMACOES.pdf" TargetMode="External"/><Relationship Id="rId1530" Type="http://schemas.openxmlformats.org/officeDocument/2006/relationships/hyperlink" Target="https://www.caixa.gov.br/Downloads/sinapi-cadernos-tecnicos/SINAPI-CT-CUSTOS-HORARIOS-PRODUTIVO-E-IMPRODUTIVO-DOS-EQUIPAMENTOS.pdf" TargetMode="External"/><Relationship Id="rId4686" Type="http://schemas.openxmlformats.org/officeDocument/2006/relationships/hyperlink" Target="https://www.caixa.gov.br/Downloads/sinapi-cadernos-tecnicos/SINAPI-CT-INSTALACOES-ELETRICAS-QUADROS-CABOS-DISJUNTORES-CONTATORES-E-BARRAMENTOS-BLINDADOS.pdf" TargetMode="External"/><Relationship Id="rId5737" Type="http://schemas.openxmlformats.org/officeDocument/2006/relationships/hyperlink" Target="https://www.caixa.gov.br/Downloads/sinapi-cadernos-tecnicos/SINAPI-CT-INSTALACOES-PREDIAIS-DE-AGUA-QUENTE-EM-CPVC.pdf" TargetMode="External"/><Relationship Id="rId3288" Type="http://schemas.openxmlformats.org/officeDocument/2006/relationships/hyperlink" Target="https://www.caixa.gov.br/Downloads/sinapi-cadernos-tecnicos/SINAPI-CT-ESCAVACAO-DE-VALAS.pdf" TargetMode="External"/><Relationship Id="rId4339" Type="http://schemas.openxmlformats.org/officeDocument/2006/relationships/hyperlink" Target="https://www.caixa.gov.br/Downloads/sinapi-cadernos-tecnicos/SINAPI-CT-IMPERMEABILIZACAO-PROTECAO-MECANICA-E-TRATAMENTO-DE-JUNTA.pdf" TargetMode="External"/><Relationship Id="rId4753" Type="http://schemas.openxmlformats.org/officeDocument/2006/relationships/hyperlink" Target="https://www.caixa.gov.br/Downloads/sinapi-cadernos-tecnicos/SINAPI-CT-INSTALACOES-ELETRICAS-REDE-DE-DISTRIBUICAO.pdf" TargetMode="External"/><Relationship Id="rId5804" Type="http://schemas.openxmlformats.org/officeDocument/2006/relationships/hyperlink" Target="https://www.caixa.gov.br/Downloads/sinapi-cadernos-tecnicos/SINAPI-CT-INSTALACOES-PREDIAIS-DE-AGUA-QUENTE-EM-CPVC.pdf" TargetMode="External"/><Relationship Id="rId8210" Type="http://schemas.openxmlformats.org/officeDocument/2006/relationships/hyperlink" Target="https://www.caixa.gov.br/Downloads/sinapi-cadernos-tecnicos/SINAPI-CT-POCOS-DE-VISITA-E-CAIXAS-PARA-BOCAS-DE-LOBO.pdf" TargetMode="External"/><Relationship Id="rId3355" Type="http://schemas.openxmlformats.org/officeDocument/2006/relationships/hyperlink" Target="https://www.caixa.gov.br/Downloads/sinapi-cadernos-tecnicos/SINAPI-CT-ESCORAMENTO-E-PREPARO-DE-FUNDO-DE-VALAS.pdf" TargetMode="External"/><Relationship Id="rId4406" Type="http://schemas.openxmlformats.org/officeDocument/2006/relationships/hyperlink" Target="https://www.caixa.gov.br/Downloads/sinapi-cadernos-tecnicos/SINAPI-CT-INSTALACOES-ELETRICAS-ELETRODUTOS-EMBUTIDOS-CABOS-CAIXAS-TOMADAS-E-INTERRUPTORES.pdf" TargetMode="External"/><Relationship Id="rId7976" Type="http://schemas.openxmlformats.org/officeDocument/2006/relationships/hyperlink" Target="https://www.caixa.gov.br/Downloads/sinapi-cadernos-tecnicos/SINAPI-CT-PINTURA-PARA-PISOS-E-PARA-SINALIZACAO-HORIZONTAL-E-VERTICAL.pdf" TargetMode="External"/><Relationship Id="rId276" Type="http://schemas.openxmlformats.org/officeDocument/2006/relationships/hyperlink" Target="https://www.caixa.gov.br/Downloads/sinapi-cadernos-tecnicos/SINAPI-CT-ARMACAO-PARA-ESTRUTURAS-DE-CONCRETO-ARMADO.pdf" TargetMode="External"/><Relationship Id="rId690" Type="http://schemas.openxmlformats.org/officeDocument/2006/relationships/hyperlink" Target="https://www.caixa.gov.br/Downloads/sinapi-cadernos-tecnicos/SINAPI-CT-ASSENTAMENTO-DE-TUBOS-DE-ESGOTO-OU-DRENAGEM-PLUVIAL-EM-CONCRETO.pdf" TargetMode="External"/><Relationship Id="rId2371" Type="http://schemas.openxmlformats.org/officeDocument/2006/relationships/hyperlink" Target="https://www.caixa.gov.br/Downloads/sinapi-cadernos-tecnicos/SINAPI-CT-DEPRECIACAO-JUROS-IMPOSTOS-E-SEGUROS-MANUTENCAO-E-MATERIAIS-NA-OPERACAO-DOS-EQUIPAMENTOS.pdf" TargetMode="External"/><Relationship Id="rId3008" Type="http://schemas.openxmlformats.org/officeDocument/2006/relationships/hyperlink" Target="https://www.caixa.gov.br/Downloads/sinapi-cadernos-tecnicos/SINAPI-CT-EQUIPAMENTOS-DE-PROTECAO-COLETIVA.pdf" TargetMode="External"/><Relationship Id="rId3422" Type="http://schemas.openxmlformats.org/officeDocument/2006/relationships/hyperlink" Target="https://www.caixa.gov.br/Downloads/sinapi-cadernos-tecnicos/SINAPI-CT-ESGOTAMENTO-DE-VALA-E-REBAIXAMENTO-DO-LENCOL-FREATICO.pdf" TargetMode="External"/><Relationship Id="rId4820" Type="http://schemas.openxmlformats.org/officeDocument/2006/relationships/hyperlink" Target="https://www.caixa.gov.br/Downloads/sinapi-cadernos-tecnicos/SINAPI-CT-INSTALACOES-HIDRAULICAS-RESERVACAO-E-BOMBAS-DE-RECALQUE.pdf" TargetMode="External"/><Relationship Id="rId6578" Type="http://schemas.openxmlformats.org/officeDocument/2006/relationships/hyperlink" Target="https://www.caixa.gov.br/Downloads/sinapi-cadernos-tecnicos/SINAPI-CT-INSTALACOES-EM-COBRE.pdf" TargetMode="External"/><Relationship Id="rId7629" Type="http://schemas.openxmlformats.org/officeDocument/2006/relationships/hyperlink" Target="https://www.caixa.gov.br/Downloads/sinapi-cadernos-tecnicos/SINAPI-CT-PARQUINHOS-E-EQUIPAMENTOS-DE-GINASTICA-AO-AR-LIVRE.pdf" TargetMode="External"/><Relationship Id="rId343" Type="http://schemas.openxmlformats.org/officeDocument/2006/relationships/hyperlink" Target="https://www.caixa.gov.br/Downloads/sinapi-cadernos-tecnicos/SINAPI-CT-ASFALTO.pdf" TargetMode="External"/><Relationship Id="rId2024" Type="http://schemas.openxmlformats.org/officeDocument/2006/relationships/hyperlink" Target="https://www.caixa.gov.br/Downloads/sinapi-cadernos-tecnicos/SINAPI-CT-DEPRECIACAO-JUROS-IMPOSTOS-E-SEGUROS-MANUTENCAO-E-MATERIAIS-NA-OPERACAO-DOS-EQUIPAMENTOS.pdf" TargetMode="External"/><Relationship Id="rId6992" Type="http://schemas.openxmlformats.org/officeDocument/2006/relationships/hyperlink" Target="https://www.caixa.gov.br/Downloads/sinapi-metodologia/Livro_SINAPI_Calculos_Parametros.pdf" TargetMode="External"/><Relationship Id="rId9051" Type="http://schemas.openxmlformats.org/officeDocument/2006/relationships/hyperlink" Target="https://www.caixa.gov.br/Downloads/sinapi-cadernos-tecnicos/SINAPI-CT-TRANSPORTE-FLUVIAL-CARGA-E-DESCARGA.pdf" TargetMode="External"/><Relationship Id="rId1040" Type="http://schemas.openxmlformats.org/officeDocument/2006/relationships/hyperlink" Target="https://www.caixa.gov.br/Downloads/sinapi-cadernos-tecnicos/SINAPI-CT-BOCAS-PARA-BUEIROS.pdf" TargetMode="External"/><Relationship Id="rId4196" Type="http://schemas.openxmlformats.org/officeDocument/2006/relationships/hyperlink" Target="https://www.caixa.gov.br/Downloads/sinapi-cadernos-tecnicos/SINAPI-CT-GRAUTE-E-ARMACAO.pdf" TargetMode="External"/><Relationship Id="rId5247" Type="http://schemas.openxmlformats.org/officeDocument/2006/relationships/hyperlink" Target="https://www.caixa.gov.br/Downloads/sinapi-cadernos-tecnicos/SINAPI-CT-INSTALACOES-HIDRAULICAS-EM-PEX.pdf" TargetMode="External"/><Relationship Id="rId5594" Type="http://schemas.openxmlformats.org/officeDocument/2006/relationships/hyperlink" Target="https://www.caixa.gov.br/Downloads/sinapi-cadernos-tecnicos/SINAPI-CT-INSTALACOES-PREDIAIS-DE-AGUA-FRIA-EM-PVC.pdf" TargetMode="External"/><Relationship Id="rId6645" Type="http://schemas.openxmlformats.org/officeDocument/2006/relationships/hyperlink" Target="https://www.caixa.gov.br/Downloads/sinapi-cadernos-tecnicos/SINAPI-CT-INSTALACOES-PARA-CANTEIROS-DE-OBRAS.pdf" TargetMode="External"/><Relationship Id="rId410" Type="http://schemas.openxmlformats.org/officeDocument/2006/relationships/hyperlink" Target="https://www.caixa.gov.br/Downloads/sinapi-cadernos-tecnicos/SINAPI-CT-ASSENTAMENTO-DE-TUBOS-DE-PVC-E-METALICOS-EM-REDES-DE-AGUA.pdf" TargetMode="External"/><Relationship Id="rId5661" Type="http://schemas.openxmlformats.org/officeDocument/2006/relationships/hyperlink" Target="https://www.caixa.gov.br/Downloads/sinapi-cadernos-tecnicos/SINAPI-CT-INSTALACOES-PREDIAIS-DE-AGUA-FRIA-EM-PVC.pdf" TargetMode="External"/><Relationship Id="rId6712" Type="http://schemas.openxmlformats.org/officeDocument/2006/relationships/hyperlink" Target="https://www.caixa.gov.br/Downloads/sinapi-cadernos-tecnicos/SINAPI-CT-LIGACOES-PREDIAIS-DE-AGUA-E-ESGOTO.pdf" TargetMode="External"/><Relationship Id="rId1857" Type="http://schemas.openxmlformats.org/officeDocument/2006/relationships/hyperlink" Target="https://www.caixa.gov.br/Downloads/sinapi-cadernos-tecnicos/SINAPI-CT-DEMOLICOES-E-REMOCOES.pdf" TargetMode="External"/><Relationship Id="rId2908" Type="http://schemas.openxmlformats.org/officeDocument/2006/relationships/hyperlink" Target="https://www.caixa.gov.br/Downloads/sinapi-cadernos-tecnicos/SINAPI-CT-ELETROCALHAS.pdf" TargetMode="External"/><Relationship Id="rId4263" Type="http://schemas.openxmlformats.org/officeDocument/2006/relationships/hyperlink" Target="https://www.caixa.gov.br/Downloads/sinapi-cadernos-tecnicos/SINAPI-CT-GUIAS-E-SARJETAS.pdf" TargetMode="External"/><Relationship Id="rId5314" Type="http://schemas.openxmlformats.org/officeDocument/2006/relationships/hyperlink" Target="https://www.caixa.gov.br/Downloads/sinapi-cadernos-tecnicos/SINAPI-CT-INSTALACOES-HIDRAULICAS-EM-PPR.pdf" TargetMode="External"/><Relationship Id="rId8884" Type="http://schemas.openxmlformats.org/officeDocument/2006/relationships/hyperlink" Target="https://www.caixa.gov.br/Downloads/sinapi-cadernos-tecnicos/SINAPI-CT-SISTEMA-DE-PROTECAO-CONTRA-DESCARGAS-ATMOSFERICAS-SPDA.pdf" TargetMode="External"/><Relationship Id="rId1924" Type="http://schemas.openxmlformats.org/officeDocument/2006/relationships/hyperlink" Target="https://www.caixa.gov.br/Downloads/sinapi-cadernos-tecnicos/SINAPI-CT-DEPRECIACAO-JUROS-IMPOSTOS-E-SEGUROS-MANUTENCAO-E-MATERIAIS-NA-OPERACAO-DOS-EQUIPAMENTOS.pdf" TargetMode="External"/><Relationship Id="rId4330" Type="http://schemas.openxmlformats.org/officeDocument/2006/relationships/hyperlink" Target="https://www.caixa.gov.br/Downloads/sinapi-cadernos-tecnicos/SINAPI-CT-IMPERMEABILIZACAO-PROTECAO-MECANICA-E-TRATAMENTO-DE-JUNTA.pdf" TargetMode="External"/><Relationship Id="rId7486" Type="http://schemas.openxmlformats.org/officeDocument/2006/relationships/hyperlink" Target="https://www.caixa.gov.br/Downloads/sinapi-cadernos-tecnicos/SINAPI-CT-PAISAGISMO-PLANTIO.pdf" TargetMode="External"/><Relationship Id="rId8537" Type="http://schemas.openxmlformats.org/officeDocument/2006/relationships/hyperlink" Target="https://www.caixa.gov.br/Downloads/sinapi-cadernos-tecnicos/SINAPI-CT-RECOMPOSICAO-DE-PAVIMENTOS.pdf" TargetMode="External"/><Relationship Id="rId8951" Type="http://schemas.openxmlformats.org/officeDocument/2006/relationships/hyperlink" Target="https://www.caixa.gov.br/Downloads/sinapi-cadernos-tecnicos/SINAPI-CT-SISTEMAS-DE-MEDICAO.pdf" TargetMode="External"/><Relationship Id="rId6088" Type="http://schemas.openxmlformats.org/officeDocument/2006/relationships/hyperlink" Target="https://www.caixa.gov.br/Downloads/sinapi-cadernos-tecnicos/SINAPI-CT-INSTALACOES-DE-GAS-E-INCENDIO-EM-ACO-E-FERRO-GALVANIZADO.pdf" TargetMode="External"/><Relationship Id="rId7139" Type="http://schemas.openxmlformats.org/officeDocument/2006/relationships/hyperlink" Target="https://www.caixa.gov.br/Downloads/sinapi-cadernos-tecnicos/SINAPI-CT-LOCACAO-DE-OBRAS.pdf" TargetMode="External"/><Relationship Id="rId7553" Type="http://schemas.openxmlformats.org/officeDocument/2006/relationships/hyperlink" Target="https://www.caixa.gov.br/Downloads/sinapi-cadernos-tecnicos/SINAPI-CT-PAREDES-DE-CONCRETO-ESTUCAMENTO.pdf" TargetMode="External"/><Relationship Id="rId8604" Type="http://schemas.openxmlformats.org/officeDocument/2006/relationships/hyperlink" Target="https://www.caixa.gov.br/Downloads/sinapi-cadernos-tecnicos/SINAPI-CT-REDES-DE-LOGICA-TELEFONIA-E-IMAGEM.pdf" TargetMode="External"/><Relationship Id="rId2698" Type="http://schemas.openxmlformats.org/officeDocument/2006/relationships/hyperlink" Target="https://www.caixa.gov.br/Downloads/sinapi-cadernos-tecnicos/SINAPI-CT-DEPRECIACAO-JUROS-IMPOSTOS-E-SEGUROS-MANUTENCAO-E-MATERIAIS-NA-OPERACAO-DOS-EQUIPAMENTOS.pdf" TargetMode="External"/><Relationship Id="rId6155" Type="http://schemas.openxmlformats.org/officeDocument/2006/relationships/hyperlink" Target="https://www.caixa.gov.br/Downloads/sinapi-cadernos-tecnicos/SINAPI-CT-INSTALACOES-DE-GAS-E-INCENDIO-EM-ACO-E-FERRO-GALVANIZADO.pdf" TargetMode="External"/><Relationship Id="rId7206" Type="http://schemas.openxmlformats.org/officeDocument/2006/relationships/hyperlink" Target="https://www.caixa.gov.br/Downloads/sinapi-cadernos-tecnicos/SINAPI-CT-LOUCAS-E-METAIS.pdf" TargetMode="External"/><Relationship Id="rId3749" Type="http://schemas.openxmlformats.org/officeDocument/2006/relationships/hyperlink" Target="https://www.caixa.gov.br/Downloads/sinapi-cadernos-tecnicos/SINAPI-CT-ESTRUTURAS-DE-CONTENCAO-ESTACAS-PAREDES-DIAFRAGMA-E-MURETA-GUIA.pdf" TargetMode="External"/><Relationship Id="rId5171" Type="http://schemas.openxmlformats.org/officeDocument/2006/relationships/hyperlink" Target="https://www.caixa.gov.br/Downloads/sinapi-cadernos-tecnicos/SINAPI-CT-INSTALACOES-HIDRAULICAS-EM-PEX.pdf" TargetMode="External"/><Relationship Id="rId6222" Type="http://schemas.openxmlformats.org/officeDocument/2006/relationships/hyperlink" Target="https://www.caixa.gov.br/Downloads/sinapi-cadernos-tecnicos/SINAPI-CT-INSTALACOES-DE-GAS-E-INCENDIO-EM-ACO-E-FERRO-GALVANIZADO.pdf" TargetMode="External"/><Relationship Id="rId7620" Type="http://schemas.openxmlformats.org/officeDocument/2006/relationships/hyperlink" Target="https://www.caixa.gov.br/Downloads/sinapi-cadernos-tecnicos/SINAPI-CT-PARQUINHOS-E-EQUIPAMENTOS-DE-GINASTICA-AO-AR-LIVRE.pdf" TargetMode="External"/><Relationship Id="rId9378" Type="http://schemas.openxmlformats.org/officeDocument/2006/relationships/hyperlink" Target="https://www.caixa.gov.br/Downloads/sinapi-cadernos-tecnicos/SINAPI-CT-TRANSPORTE-CARGA-E-DESCARGA-DE-MATERIAIS.pdf" TargetMode="External"/><Relationship Id="rId2765" Type="http://schemas.openxmlformats.org/officeDocument/2006/relationships/hyperlink" Target="https://www.caixa.gov.br/Downloads/sinapi-cadernos-tecnicos/SINAPI-CT-DRENOS.pdf" TargetMode="External"/><Relationship Id="rId3816" Type="http://schemas.openxmlformats.org/officeDocument/2006/relationships/hyperlink" Target="https://www.caixa.gov.br/Downloads/sinapi-cadernos-tecnicos/SINAPI-CT-ESTRUTURAS-DE-MADEIRA.pdf" TargetMode="External"/><Relationship Id="rId737" Type="http://schemas.openxmlformats.org/officeDocument/2006/relationships/hyperlink" Target="https://www.caixa.gov.br/Downloads/sinapi-cadernos-tecnicos/SINAPI-CT-ATERRO-E-REATERRO-DE-VALAS.pdf" TargetMode="External"/><Relationship Id="rId1367" Type="http://schemas.openxmlformats.org/officeDocument/2006/relationships/hyperlink" Target="https://www.caixa.gov.br/Downloads/sinapi-cadernos-tecnicos/SINAPI-CT-CONCRETO-PROTENDIDO.pdf" TargetMode="External"/><Relationship Id="rId1781" Type="http://schemas.openxmlformats.org/officeDocument/2006/relationships/hyperlink" Target="https://www.caixa.gov.br/Downloads/sinapi-cadernos-tecnicos/SINAPI-CT-CUSTOS-HORARIOS-PRODUTIVO-E-IMPRODUTIVO-DOS-EQUIPAMENTOS.pdf" TargetMode="External"/><Relationship Id="rId2418" Type="http://schemas.openxmlformats.org/officeDocument/2006/relationships/hyperlink" Target="https://www.caixa.gov.br/Downloads/sinapi-cadernos-tecnicos/SINAPI-CT-DEPRECIACAO-JUROS-IMPOSTOS-E-SEGUROS-MANUTENCAO-E-MATERIAIS-NA-OPERACAO-DOS-EQUIPAMENTOS.pdf" TargetMode="External"/><Relationship Id="rId2832" Type="http://schemas.openxmlformats.org/officeDocument/2006/relationships/hyperlink" Target="https://www.caixa.gov.br/Downloads/sinapi-cadernos-tecnicos/SINAPI-CT-DUTOS-PARA-AR-CONDICIONADO.pdf" TargetMode="External"/><Relationship Id="rId5988" Type="http://schemas.openxmlformats.org/officeDocument/2006/relationships/hyperlink" Target="https://www.caixa.gov.br/Downloads/sinapi-cadernos-tecnicos/SINAPI-CT-INSTALACOES-DE-GAS-E-INCENDIO-EM-ACO-E-FERRO-GALVANIZADO.pdf" TargetMode="External"/><Relationship Id="rId8394" Type="http://schemas.openxmlformats.org/officeDocument/2006/relationships/hyperlink" Target="https://www.caixa.gov.br/Downloads/sinapi-cadernos-tecnicos/SINAPI-CT-RASGOS-E-FIXACOES.pdf" TargetMode="External"/><Relationship Id="rId9445" Type="http://schemas.openxmlformats.org/officeDocument/2006/relationships/hyperlink" Target="https://www.caixa.gov.br/Downloads/sinapi-cadernos-tecnicos/SINAPI-CT-TUBULACAO-FLANGEADA-PARA-REDES-DE-AGUA.pdf" TargetMode="External"/><Relationship Id="rId73" Type="http://schemas.openxmlformats.org/officeDocument/2006/relationships/hyperlink" Target="https://www.caixa.gov.br/Downloads/sinapi-cadernos-tecnicos/SINAPI-CT-ALVENARIA-DE-VEDACAO.pdf" TargetMode="External"/><Relationship Id="rId804" Type="http://schemas.openxmlformats.org/officeDocument/2006/relationships/hyperlink" Target="https://www.caixa.gov.br/Downloads/sinapi-cadernos-tecnicos/SINAPI-CT-ATERROS-BASES-SUB-BASES-E-IMPRIMACOES.pdf" TargetMode="External"/><Relationship Id="rId1434" Type="http://schemas.openxmlformats.org/officeDocument/2006/relationships/hyperlink" Target="https://www.caixa.gov.br/Downloads/sinapi-cadernos-tecnicos/SINAPI-CT-CONTRAPISO.pdf" TargetMode="External"/><Relationship Id="rId8047" Type="http://schemas.openxmlformats.org/officeDocument/2006/relationships/hyperlink" Target="https://www.caixa.gov.br/Downloads/sinapi-cadernos-tecnicos/SINAPI-CT-POSTES-DE-CONCRETO-E-METALICOS.pdf" TargetMode="External"/><Relationship Id="rId8461" Type="http://schemas.openxmlformats.org/officeDocument/2006/relationships/hyperlink" Target="https://www.caixa.gov.br/Downloads/sinapi-cadernos-tecnicos/SINAPI-CT-RASGOS-E-FIXACOES.pdf" TargetMode="External"/><Relationship Id="rId9512" Type="http://schemas.openxmlformats.org/officeDocument/2006/relationships/hyperlink" Target="https://www.caixa.gov.br/Downloads/sinapi-cadernos-tecnicos/SINAPI-CT-VERGAS-CONTRAVERGAS-E-FIXACAO-DE-ALVENARIA.pdf" TargetMode="External"/><Relationship Id="rId1501" Type="http://schemas.openxmlformats.org/officeDocument/2006/relationships/hyperlink" Target="https://www.caixa.gov.br/Downloads/sinapi-cadernos-tecnicos/SINAPI-CT-CUSTOS-HORARIOS-PRODUTIVO-E-IMPRODUTIVO-DOS-EQUIPAMENTOS.pdf" TargetMode="External"/><Relationship Id="rId4657" Type="http://schemas.openxmlformats.org/officeDocument/2006/relationships/hyperlink" Target="https://www.caixa.gov.br/Downloads/sinapi-cadernos-tecnicos/SINAPI-CT-INSTALACOES-ELETRICAS-QUADROS-CABOS-DISJUNTORES-CONTATORES-E-BARRAMENTOS-BLINDADOS.pdf" TargetMode="External"/><Relationship Id="rId5708" Type="http://schemas.openxmlformats.org/officeDocument/2006/relationships/hyperlink" Target="https://www.caixa.gov.br/Downloads/sinapi-cadernos-tecnicos/SINAPI-CT-INSTALACOES-PREDIAIS-DE-AGUA-QUENTE-EM-CPVC.pdf" TargetMode="External"/><Relationship Id="rId7063" Type="http://schemas.openxmlformats.org/officeDocument/2006/relationships/hyperlink" Target="https://www.caixa.gov.br/Downloads/sinapi-metodologia/Livro_SINAPI_Calculos_Parametros.pdf" TargetMode="External"/><Relationship Id="rId8114" Type="http://schemas.openxmlformats.org/officeDocument/2006/relationships/hyperlink" Target="https://www.caixa.gov.br/Downloads/sinapi-cadernos-tecnicos/SINAPI-CT-POCOS-DE-VISITA-E-CAIXAS-PARA-BOCAS-DE-LOBO.pdf" TargetMode="External"/><Relationship Id="rId3259" Type="http://schemas.openxmlformats.org/officeDocument/2006/relationships/hyperlink" Target="https://www.caixa.gov.br/Downloads/sinapi-cadernos-tecnicos/SINAPI-CT-ESCAVACAO-VERTICAL-A-CEU-ABERTO.pdf" TargetMode="External"/><Relationship Id="rId7130" Type="http://schemas.openxmlformats.org/officeDocument/2006/relationships/hyperlink" Target="https://www.caixa.gov.br/Downloads/sinapi-metodologia/Livro_SINAPI_Calculos_Parametros.pdf" TargetMode="External"/><Relationship Id="rId594" Type="http://schemas.openxmlformats.org/officeDocument/2006/relationships/hyperlink" Target="https://www.caixa.gov.br/Downloads/sinapi-cadernos-tecnicos/SINAPI-CT-ASSENTAMENTO-DE-TUBOS-DE-PVC-E-METALICOS-EM-REDES-DE-AGUA.pdf" TargetMode="External"/><Relationship Id="rId2275" Type="http://schemas.openxmlformats.org/officeDocument/2006/relationships/hyperlink" Target="https://www.caixa.gov.br/Downloads/sinapi-cadernos-tecnicos/SINAPI-CT-DEPRECIACAO-JUROS-IMPOSTOS-E-SEGUROS-MANUTENCAO-E-MATERIAIS-NA-OPERACAO-DOS-EQUIPAMENTOS.pdf" TargetMode="External"/><Relationship Id="rId3326" Type="http://schemas.openxmlformats.org/officeDocument/2006/relationships/hyperlink" Target="https://www.caixa.gov.br/Downloads/sinapi-cadernos-tecnicos/SINAPI-CT-ESCAVACAO-DE-VALAS.pdf" TargetMode="External"/><Relationship Id="rId3673" Type="http://schemas.openxmlformats.org/officeDocument/2006/relationships/hyperlink" Target="https://www.caixa.gov.br/Downloads/sinapi-cadernos-tecnicos/SINAPI-CT-ESTRUTURA-E-TRAMA-PARA-COBERTURA.pdf" TargetMode="External"/><Relationship Id="rId4724" Type="http://schemas.openxmlformats.org/officeDocument/2006/relationships/hyperlink" Target="https://www.caixa.gov.br/Downloads/sinapi-cadernos-tecnicos/SINAPI-CT-INSTALACOES-ELETRICAS-QUADROS-CABOS-DISJUNTORES-CONTATORES-E-BARRAMENTOS-BLINDADOS.pdf" TargetMode="External"/><Relationship Id="rId247" Type="http://schemas.openxmlformats.org/officeDocument/2006/relationships/hyperlink" Target="https://www.caixa.gov.br/Downloads/sinapi-cadernos-tecnicos/SINAPI-CT-ARGAMASSAS.pdf" TargetMode="External"/><Relationship Id="rId3740" Type="http://schemas.openxmlformats.org/officeDocument/2006/relationships/hyperlink" Target="https://www.caixa.gov.br/Downloads/sinapi-cadernos-tecnicos/SINAPI-CT-ESTRUTURAS-PRE-FABRICADAS-E-PRE-MOLDADAS.pdf" TargetMode="External"/><Relationship Id="rId6896" Type="http://schemas.openxmlformats.org/officeDocument/2006/relationships/hyperlink" Target="https://www.caixa.gov.br/Downloads/sinapi-metodologia/Livro_SINAPI_Calculos_Parametros.pdf" TargetMode="External"/><Relationship Id="rId7947" Type="http://schemas.openxmlformats.org/officeDocument/2006/relationships/hyperlink" Target="https://www.caixa.gov.br/Downloads/sinapi-cadernos-tecnicos/SINAPI-CT-PINTURA-PARA-PISOS-E-PARA-SINALIZACAO-HORIZONTAL-E-VERTICAL.pdf" TargetMode="External"/><Relationship Id="rId661" Type="http://schemas.openxmlformats.org/officeDocument/2006/relationships/hyperlink" Target="https://www.caixa.gov.br/Downloads/sinapi-cadernos-tecnicos/SINAPI-CT-ASSENTAMENTO-DE-TUBOS-DE-ESGOTO-OU-DRENAGEM-PLUVIAL-EM-CONCRETO.pdf" TargetMode="External"/><Relationship Id="rId1291" Type="http://schemas.openxmlformats.org/officeDocument/2006/relationships/hyperlink" Target="https://www.caixa.gov.br/Downloads/sinapi-cadernos-tecnicos/SINAPI-CT-CONCRETAGEM-PARA-ESTRUTURAS-DE-CONCRETO-ARMADO.pdf" TargetMode="External"/><Relationship Id="rId2342" Type="http://schemas.openxmlformats.org/officeDocument/2006/relationships/hyperlink" Target="https://www.caixa.gov.br/Downloads/sinapi-cadernos-tecnicos/SINAPI-CT-DEPRECIACAO-JUROS-IMPOSTOS-E-SEGUROS-MANUTENCAO-E-MATERIAIS-NA-OPERACAO-DOS-EQUIPAMENTOS.pdf" TargetMode="External"/><Relationship Id="rId5498" Type="http://schemas.openxmlformats.org/officeDocument/2006/relationships/hyperlink" Target="https://www.caixa.gov.br/Downloads/sinapi-cadernos-tecnicos/SINAPI-CT-INSTALACOES-PREDIAIS-DE-AGUA-FRIA-EM-PVC.pdf" TargetMode="External"/><Relationship Id="rId6549" Type="http://schemas.openxmlformats.org/officeDocument/2006/relationships/hyperlink" Target="https://www.caixa.gov.br/Downloads/sinapi-cadernos-tecnicos/SINAPI-CT-INSTALACOES-EM-COBRE.pdf" TargetMode="External"/><Relationship Id="rId6963" Type="http://schemas.openxmlformats.org/officeDocument/2006/relationships/hyperlink" Target="https://www.caixa.gov.br/Downloads/sinapi-metodologia/Livro_SINAPI_Calculos_Parametros.pdf" TargetMode="External"/><Relationship Id="rId314" Type="http://schemas.openxmlformats.org/officeDocument/2006/relationships/hyperlink" Target="https://www.caixa.gov.br/Downloads/sinapi-cadernos-tecnicos/SINAPI-CT-ARMACAO-PARA-ESTRUTURAS-DE-CONCRETO-ARMADO.pdf" TargetMode="External"/><Relationship Id="rId5565" Type="http://schemas.openxmlformats.org/officeDocument/2006/relationships/hyperlink" Target="https://www.caixa.gov.br/Downloads/sinapi-cadernos-tecnicos/SINAPI-CT-INSTALACOES-PREDIAIS-DE-AGUA-FRIA-EM-PVC.pdf" TargetMode="External"/><Relationship Id="rId6616" Type="http://schemas.openxmlformats.org/officeDocument/2006/relationships/hyperlink" Target="https://www.caixa.gov.br/Downloads/sinapi-cadernos-tecnicos/SINAPI-CT-INSTALACOES-PARA-CANTEIROS-DE-OBRAS.pdf" TargetMode="External"/><Relationship Id="rId9022" Type="http://schemas.openxmlformats.org/officeDocument/2006/relationships/hyperlink" Target="https://www.caixa.gov.br/Downloads/sinapi-cadernos-tecnicos/SINAPI-CT-TELHAMENTO-PARA-COBERTURA.pdf" TargetMode="External"/><Relationship Id="rId1011" Type="http://schemas.openxmlformats.org/officeDocument/2006/relationships/hyperlink" Target="https://www.caixa.gov.br/Downloads/sinapi-cadernos-tecnicos/SINAPI-CT-BOCAS-PARA-BUEIROS.pdf" TargetMode="External"/><Relationship Id="rId4167" Type="http://schemas.openxmlformats.org/officeDocument/2006/relationships/hyperlink" Target="https://www.caixa.gov.br/Downloads/sinapi-cadernos-tecnicos/SINAPI-CT-GALERIAS-COM-ADUELAS-DE-CONCRETO.pdf" TargetMode="External"/><Relationship Id="rId4581" Type="http://schemas.openxmlformats.org/officeDocument/2006/relationships/hyperlink" Target="https://www.caixa.gov.br/Downloads/sinapi-cadernos-tecnicos/SINAPI-CT-INSTALACOES-ELETRICAS-ELETRODUTOS-CONEXOES-E-CONDULETES-APARENTES.pdf" TargetMode="External"/><Relationship Id="rId5218" Type="http://schemas.openxmlformats.org/officeDocument/2006/relationships/hyperlink" Target="https://www.caixa.gov.br/Downloads/sinapi-cadernos-tecnicos/SINAPI-CT-INSTALACOES-HIDRAULICAS-EM-PEX.pdf" TargetMode="External"/><Relationship Id="rId5632" Type="http://schemas.openxmlformats.org/officeDocument/2006/relationships/hyperlink" Target="https://www.caixa.gov.br/Downloads/sinapi-cadernos-tecnicos/SINAPI-CT-INSTALACOES-PREDIAIS-DE-AGUA-FRIA-EM-PVC.pdf" TargetMode="External"/><Relationship Id="rId8788" Type="http://schemas.openxmlformats.org/officeDocument/2006/relationships/hyperlink" Target="https://www.caixa.gov.br/Downloads/sinapi-cadernos-tecnicos/SINAPI-CT-REVESTIMENTOS-CERAMICOS-INTERNOS.pdf" TargetMode="External"/><Relationship Id="rId3183" Type="http://schemas.openxmlformats.org/officeDocument/2006/relationships/hyperlink" Target="https://www.caixa.gov.br/Downloads/sinapi-cadernos-tecnicos/SINAPI-CT-ESCAVACAO-HORIZONTAL.pdf" TargetMode="External"/><Relationship Id="rId4234" Type="http://schemas.openxmlformats.org/officeDocument/2006/relationships/hyperlink" Target="https://www.caixa.gov.br/Downloads/sinapi-cadernos-tecnicos/SINAPI-CT-GUARDA-CORPO-CORRIMAO-E-GRADE-PARA-ESQUADRIAS.pdf" TargetMode="External"/><Relationship Id="rId1828" Type="http://schemas.openxmlformats.org/officeDocument/2006/relationships/hyperlink" Target="https://www.caixa.gov.br/Downloads/sinapi-cadernos-tecnicos/SINAPI-CT-CUSTOS-HORARIOS-PRODUTIVO-E-IMPRODUTIVO-DOS-EQUIPAMENTOS.pdf" TargetMode="External"/><Relationship Id="rId3250" Type="http://schemas.openxmlformats.org/officeDocument/2006/relationships/hyperlink" Target="https://www.caixa.gov.br/Downloads/sinapi-cadernos-tecnicos/SINAPI-CT-ESCAVACAO-VERTICAL-A-CEU-ABERTO.pdf" TargetMode="External"/><Relationship Id="rId7457" Type="http://schemas.openxmlformats.org/officeDocument/2006/relationships/hyperlink" Target="https://www.caixa.gov.br/Downloads/sinapi-cadernos-tecnicos/SINAPI-CT-MONOCAPA.pdf" TargetMode="External"/><Relationship Id="rId8855" Type="http://schemas.openxmlformats.org/officeDocument/2006/relationships/hyperlink" Target="https://www.caixa.gov.br/Downloads/sinapi-cadernos-tecnicos/SINAPI-CT-SINALIZACAO-VERTICAL-VIARIA.pdf" TargetMode="External"/><Relationship Id="rId171" Type="http://schemas.openxmlformats.org/officeDocument/2006/relationships/hyperlink" Target="https://www.caixa.gov.br/Downloads/sinapi-cadernos-tecnicos/SINAPI-CT-ARGAMASSAS.pdf" TargetMode="External"/><Relationship Id="rId4301" Type="http://schemas.openxmlformats.org/officeDocument/2006/relationships/hyperlink" Target="https://www.caixa.gov.br/Downloads/sinapi-cadernos-tecnicos/SINAPI-CT-ILUMINACAO-PREDIAL-E-MONITORAMENTO.pdf" TargetMode="External"/><Relationship Id="rId6059" Type="http://schemas.openxmlformats.org/officeDocument/2006/relationships/hyperlink" Target="https://www.caixa.gov.br/Downloads/sinapi-cadernos-tecnicos/SINAPI-CT-INSTALACOES-DE-GAS-E-INCENDIO-EM-ACO-E-FERRO-GALVANIZADO.pdf" TargetMode="External"/><Relationship Id="rId7871" Type="http://schemas.openxmlformats.org/officeDocument/2006/relationships/hyperlink" Target="https://www.caixa.gov.br/Downloads/sinapi-cadernos-tecnicos/SINAPI-CT-PINTURA-EM-MADEIRA.pdf" TargetMode="External"/><Relationship Id="rId8508" Type="http://schemas.openxmlformats.org/officeDocument/2006/relationships/hyperlink" Target="https://www.caixa.gov.br/Downloads/sinapi-cadernos-tecnicos/SINAPI-CT-RECOMPOSICAO-DE-PAVIMENTOS.pdf" TargetMode="External"/><Relationship Id="rId8922" Type="http://schemas.openxmlformats.org/officeDocument/2006/relationships/hyperlink" Target="https://www.caixa.gov.br/Downloads/sinapi-cadernos-tecnicos/SINAPI-CT-SISTEMAS-DE-MEDICAO.pdf" TargetMode="External"/><Relationship Id="rId6473" Type="http://schemas.openxmlformats.org/officeDocument/2006/relationships/hyperlink" Target="https://www.caixa.gov.br/Downloads/sinapi-cadernos-tecnicos/SINAPI-CT-INSTALACOES-EM-COBRE.pdf" TargetMode="External"/><Relationship Id="rId7524" Type="http://schemas.openxmlformats.org/officeDocument/2006/relationships/hyperlink" Target="https://www.caixa.gov.br/Downloads/sinapi-cadernos-tecnicos/SINAPI-CT-PAREDES-DE-CONCRETO-CONCRETAGEM.pdf" TargetMode="External"/><Relationship Id="rId988" Type="http://schemas.openxmlformats.org/officeDocument/2006/relationships/hyperlink" Target="https://www.caixa.gov.br/Downloads/sinapi-cadernos-tecnicos/SINAPI-CT-BOCAS-PARA-BUEIROS.pdf" TargetMode="External"/><Relationship Id="rId2669" Type="http://schemas.openxmlformats.org/officeDocument/2006/relationships/hyperlink" Target="https://www.caixa.gov.br/Downloads/sinapi-cadernos-tecnicos/SINAPI-CT-DEPRECIACAO-JUROS-IMPOSTOS-E-SEGUROS-MANUTENCAO-E-MATERIAIS-NA-OPERACAO-DOS-EQUIPAMENTOS.pdf" TargetMode="External"/><Relationship Id="rId5075" Type="http://schemas.openxmlformats.org/officeDocument/2006/relationships/hyperlink" Target="https://www.caixa.gov.br/Downloads/sinapi-cadernos-tecnicos/SINAPI-CT-INSTALACOES-HIDRAULICAS-RESERVACAO-E-BOMBAS-DE-RECALQUE.pdf" TargetMode="External"/><Relationship Id="rId6126" Type="http://schemas.openxmlformats.org/officeDocument/2006/relationships/hyperlink" Target="https://www.caixa.gov.br/Downloads/sinapi-cadernos-tecnicos/SINAPI-CT-INSTALACOES-DE-GAS-E-INCENDIO-EM-ACO-E-FERRO-GALVANIZADO.pdf" TargetMode="External"/><Relationship Id="rId6540" Type="http://schemas.openxmlformats.org/officeDocument/2006/relationships/hyperlink" Target="https://www.caixa.gov.br/Downloads/sinapi-cadernos-tecnicos/SINAPI-CT-INSTALACOES-EM-COBRE.pdf" TargetMode="External"/><Relationship Id="rId9696" Type="http://schemas.openxmlformats.org/officeDocument/2006/relationships/hyperlink" Target="https://www.caixa.gov.br/Downloads/sinapi-cadernos-tecnicos/SINAPI-CT-VALVULAS-PARA-REDES-DE-SANEAMENTO.pdf" TargetMode="External"/><Relationship Id="rId1685" Type="http://schemas.openxmlformats.org/officeDocument/2006/relationships/hyperlink" Target="https://www.caixa.gov.br/Downloads/sinapi-cadernos-tecnicos/SINAPI-CT-CUSTOS-HORARIOS-PRODUTIVO-E-IMPRODUTIVO-DOS-EQUIPAMENTOS.pdf" TargetMode="External"/><Relationship Id="rId2736" Type="http://schemas.openxmlformats.org/officeDocument/2006/relationships/hyperlink" Target="https://www.caixa.gov.br/Downloads/sinapi-cadernos-tecnicos/SINAPI-CT-DRENAGEM-DE-AR-CONDICIONADO.pdf" TargetMode="External"/><Relationship Id="rId4091" Type="http://schemas.openxmlformats.org/officeDocument/2006/relationships/hyperlink" Target="https://www.caixa.gov.br/Downloads/sinapi-cadernos-tecnicos/SINAPI-CT-FORMAS-PARA-ESTRUTURAS-DE-CONCRETO-ARMADO.pdf" TargetMode="External"/><Relationship Id="rId5142" Type="http://schemas.openxmlformats.org/officeDocument/2006/relationships/hyperlink" Target="https://www.caixa.gov.br/Downloads/sinapi-cadernos-tecnicos/SINAPI-CT-INSTALACOES-HIDRAULICAS-EM-PEX.pdf" TargetMode="External"/><Relationship Id="rId8298" Type="http://schemas.openxmlformats.org/officeDocument/2006/relationships/hyperlink" Target="https://www.caixa.gov.br/Downloads/sinapi-cadernos-tecnicos/SINAPI-CT-PRODUCAO-DE-CONCRETO.pdf" TargetMode="External"/><Relationship Id="rId9349" Type="http://schemas.openxmlformats.org/officeDocument/2006/relationships/hyperlink" Target="https://www.caixa.gov.br/Downloads/sinapi-cadernos-tecnicos/SINAPI-CT-TRANSPORTE-CARGA-E-DESCARGA-DE-MATERIAIS.pdf" TargetMode="External"/><Relationship Id="rId708" Type="http://schemas.openxmlformats.org/officeDocument/2006/relationships/hyperlink" Target="https://www.caixa.gov.br/Downloads/sinapi-cadernos-tecnicos/SINAPI-CT-ASSENTAMENTO-DE-TUBOS-DE-ESGOTO-OU-DRENAGEM-PLUVIAL-EM-CONCRETO.pdf" TargetMode="External"/><Relationship Id="rId1338" Type="http://schemas.openxmlformats.org/officeDocument/2006/relationships/hyperlink" Target="https://www.caixa.gov.br/Downloads/sinapi-cadernos-tecnicos/SINAPI-CT-CONCRETO-PROJETADO.pdf" TargetMode="External"/><Relationship Id="rId8365" Type="http://schemas.openxmlformats.org/officeDocument/2006/relationships/hyperlink" Target="https://www.caixa.gov.br/Downloads/sinapi-cadernos-tecnicos/SINAPI-CT-RADIER-PISO-DE-CONCRETO-E-LAJE-SOBRE-SOLO.pdf" TargetMode="External"/><Relationship Id="rId9416" Type="http://schemas.openxmlformats.org/officeDocument/2006/relationships/hyperlink" Target="https://www.caixa.gov.br/Downloads/sinapi-cadernos-tecnicos/SINAPI-CT-TUBULACAO-FLANGEADA-PARA-REDES-DE-AGUA.pdf" TargetMode="External"/><Relationship Id="rId1405" Type="http://schemas.openxmlformats.org/officeDocument/2006/relationships/hyperlink" Target="https://www.caixa.gov.br/Downloads/sinapi-cadernos-tecnicos/SINAPI-CT-CONTRAPISO.pdf" TargetMode="External"/><Relationship Id="rId1752" Type="http://schemas.openxmlformats.org/officeDocument/2006/relationships/hyperlink" Target="https://www.caixa.gov.br/Downloads/sinapi-cadernos-tecnicos/SINAPI-CT-CUSTOS-HORARIOS-PRODUTIVO-E-IMPRODUTIVO-DOS-EQUIPAMENTOS.pdf" TargetMode="External"/><Relationship Id="rId2803" Type="http://schemas.openxmlformats.org/officeDocument/2006/relationships/hyperlink" Target="https://www.caixa.gov.br/Downloads/sinapi-cadernos-tecnicos/SINAPI-CT-DUTOS-PARA-AR-CONDICIONADO.pdf" TargetMode="External"/><Relationship Id="rId5959" Type="http://schemas.openxmlformats.org/officeDocument/2006/relationships/hyperlink" Target="https://www.caixa.gov.br/Downloads/sinapi-cadernos-tecnicos/SINAPI-CT-INSTALACOES-DE-GAS-E-INCENDIO-EM-ACO-E-FERRO-GALVANIZADO.pdf" TargetMode="External"/><Relationship Id="rId7381" Type="http://schemas.openxmlformats.org/officeDocument/2006/relationships/hyperlink" Target="https://www.caixa.gov.br/Downloads/sinapi-cadernos-tecnicos/SINAPI-CT-MASSA-UNICA-INTERNA.pdf" TargetMode="External"/><Relationship Id="rId8018" Type="http://schemas.openxmlformats.org/officeDocument/2006/relationships/hyperlink" Target="https://www.caixa.gov.br/Downloads/sinapi-cadernos-tecnicos/SINAPI-CT-PISOS.pdf" TargetMode="External"/><Relationship Id="rId8432" Type="http://schemas.openxmlformats.org/officeDocument/2006/relationships/hyperlink" Target="https://www.caixa.gov.br/Downloads/sinapi-cadernos-tecnicos/SINAPI-CT-RASGOS-E-FIXACOES.pdf" TargetMode="External"/><Relationship Id="rId44" Type="http://schemas.openxmlformats.org/officeDocument/2006/relationships/hyperlink" Target="https://www.caixa.gov.br/Downloads/sinapi-cadernos-tecnicos/SINAPI-CT-ALVENARIA-DE-VEDACAO.pdf" TargetMode="External"/><Relationship Id="rId4975" Type="http://schemas.openxmlformats.org/officeDocument/2006/relationships/hyperlink" Target="https://www.caixa.gov.br/Downloads/sinapi-cadernos-tecnicos/SINAPI-CT-INSTALACOES-HIDRAULICAS-RESERVACAO-E-BOMBAS-DE-RECALQUE.pdf" TargetMode="External"/><Relationship Id="rId7034" Type="http://schemas.openxmlformats.org/officeDocument/2006/relationships/hyperlink" Target="https://www.caixa.gov.br/Downloads/sinapi-metodologia/Livro_SINAPI_Calculos_Parametros.pdf" TargetMode="External"/><Relationship Id="rId498" Type="http://schemas.openxmlformats.org/officeDocument/2006/relationships/hyperlink" Target="https://www.caixa.gov.br/Downloads/sinapi-cadernos-tecnicos/SINAPI-CT-ASSENTAMENTO-DE-TUBOS-DE-PVC-E-METALICOS-EM-REDES-DE-AGUA.pdf" TargetMode="External"/><Relationship Id="rId2179" Type="http://schemas.openxmlformats.org/officeDocument/2006/relationships/hyperlink" Target="https://www.caixa.gov.br/Downloads/sinapi-cadernos-tecnicos/SINAPI-CT-DEPRECIACAO-JUROS-IMPOSTOS-E-SEGUROS-MANUTENCAO-E-MATERIAIS-NA-OPERACAO-DOS-EQUIPAMENTOS.pdf" TargetMode="External"/><Relationship Id="rId3577" Type="http://schemas.openxmlformats.org/officeDocument/2006/relationships/hyperlink" Target="https://www.caixa.gov.br/Downloads/sinapi-cadernos-tecnicos/SINAPI-CT-ESTACAS-BROCA-STRAUSS-E-ESCAVADA-COM-FLUIDO-ESTABILIZANTE.pdf" TargetMode="External"/><Relationship Id="rId3991" Type="http://schemas.openxmlformats.org/officeDocument/2006/relationships/hyperlink" Target="https://www.caixa.gov.br/Downloads/sinapi-cadernos-tecnicos/SINAPI-CT-FUNDACOES-RASAS-(BLOCOS-SAPATAS-VIGAS-BALDRAME).pdf" TargetMode="External"/><Relationship Id="rId4628" Type="http://schemas.openxmlformats.org/officeDocument/2006/relationships/hyperlink" Target="https://www.caixa.gov.br/Downloads/sinapi-cadernos-tecnicos/SINAPI-CT-INSTALACOES-ELETRICAS-ELETRODUTOS-CONEXOES-E-CONDULETES-APARENTES.pdf" TargetMode="External"/><Relationship Id="rId2593" Type="http://schemas.openxmlformats.org/officeDocument/2006/relationships/hyperlink" Target="https://www.caixa.gov.br/Downloads/sinapi-cadernos-tecnicos/SINAPI-CT-DEPRECIACAO-JUROS-IMPOSTOS-E-SEGUROS-MANUTENCAO-E-MATERIAIS-NA-OPERACAO-DOS-EQUIPAMENTOS.pdf" TargetMode="External"/><Relationship Id="rId3644" Type="http://schemas.openxmlformats.org/officeDocument/2006/relationships/hyperlink" Target="https://www.caixa.gov.br/Downloads/sinapi-cadernos-tecnicos/SINAPI-CT-ESTRUTURA-E-TRAMA-PARA-COBERTURA.pdf" TargetMode="External"/><Relationship Id="rId6050" Type="http://schemas.openxmlformats.org/officeDocument/2006/relationships/hyperlink" Target="https://www.caixa.gov.br/Downloads/sinapi-cadernos-tecnicos/SINAPI-CT-INSTALACOES-DE-GAS-E-INCENDIO-EM-ACO-E-FERRO-GALVANIZADO.pdf" TargetMode="External"/><Relationship Id="rId7101" Type="http://schemas.openxmlformats.org/officeDocument/2006/relationships/hyperlink" Target="https://www.caixa.gov.br/Downloads/sinapi-metodologia/Livro_SINAPI_Calculos_Parametros.pdf" TargetMode="External"/><Relationship Id="rId565" Type="http://schemas.openxmlformats.org/officeDocument/2006/relationships/hyperlink" Target="https://www.caixa.gov.br/Downloads/sinapi-cadernos-tecnicos/SINAPI-CT-ASSENTAMENTO-DE-TUBOS-DE-PVC-E-METALICOS-EM-REDES-DE-AGUA.pdf" TargetMode="External"/><Relationship Id="rId1195" Type="http://schemas.openxmlformats.org/officeDocument/2006/relationships/hyperlink" Target="https://www.caixa.gov.br/Downloads/sinapi-cadernos-tecnicos/SINAPI-CT-CANALETAS-GRELHAS-E-CAIXAS-COM-GRELHA-PARA-DRENAGEM.pdf" TargetMode="External"/><Relationship Id="rId2246" Type="http://schemas.openxmlformats.org/officeDocument/2006/relationships/hyperlink" Target="https://www.caixa.gov.br/Downloads/sinapi-cadernos-tecnicos/SINAPI-CT-DEPRECIACAO-JUROS-IMPOSTOS-E-SEGUROS-MANUTENCAO-E-MATERIAIS-NA-OPERACAO-DOS-EQUIPAMENTOS.pdf" TargetMode="External"/><Relationship Id="rId2660" Type="http://schemas.openxmlformats.org/officeDocument/2006/relationships/hyperlink" Target="https://www.caixa.gov.br/Downloads/sinapi-cadernos-tecnicos/SINAPI-CT-DEPRECIACAO-JUROS-IMPOSTOS-E-SEGUROS-MANUTENCAO-E-MATERIAIS-NA-OPERACAO-DOS-EQUIPAMENTOS.pdf" TargetMode="External"/><Relationship Id="rId3711" Type="http://schemas.openxmlformats.org/officeDocument/2006/relationships/hyperlink" Target="https://www.caixa.gov.br/Downloads/sinapi-cadernos-tecnicos/SINAPI-CT-ESTRUTURA-E-TRAMA-PARA-COBERTURA.pdf" TargetMode="External"/><Relationship Id="rId6867" Type="http://schemas.openxmlformats.org/officeDocument/2006/relationships/hyperlink" Target="https://www.caixa.gov.br/Downloads/sinapi-metodologia/Livro_SINAPI_Calculos_Parametros.pdf" TargetMode="External"/><Relationship Id="rId7918" Type="http://schemas.openxmlformats.org/officeDocument/2006/relationships/hyperlink" Target="https://www.caixa.gov.br/Downloads/sinapi-cadernos-tecnicos/SINAPI-CT-PINTURA-EM-SUPERFICIES-METALICAS.pdf" TargetMode="External"/><Relationship Id="rId9273" Type="http://schemas.openxmlformats.org/officeDocument/2006/relationships/hyperlink" Target="https://www.caixa.gov.br/Downloads/sinapi-cadernos-tecnicos/SINAPI-CT-TRANSPORTE-CARGA-E-DESCARGA-DE-MATERIAIS.pdf" TargetMode="External"/><Relationship Id="rId218" Type="http://schemas.openxmlformats.org/officeDocument/2006/relationships/hyperlink" Target="https://www.caixa.gov.br/Downloads/sinapi-cadernos-tecnicos/SINAPI-CT-ARGAMASSAS.pdf" TargetMode="External"/><Relationship Id="rId632" Type="http://schemas.openxmlformats.org/officeDocument/2006/relationships/hyperlink" Target="https://www.caixa.gov.br/Downloads/sinapi-cadernos-tecnicos/SINAPI-CT-ASSENTAMENTO-DE-TUBOS-DE-ESGOTO-OU-DRENAGEM-PLUVIAL-EM-CONCRETO.pdf" TargetMode="External"/><Relationship Id="rId1262" Type="http://schemas.openxmlformats.org/officeDocument/2006/relationships/hyperlink" Target="https://www.caixa.gov.br/Downloads/sinapi-cadernos-tecnicos/SINAPI-CT-CHAPISCO.pdf" TargetMode="External"/><Relationship Id="rId2313" Type="http://schemas.openxmlformats.org/officeDocument/2006/relationships/hyperlink" Target="https://www.caixa.gov.br/Downloads/sinapi-cadernos-tecnicos/SINAPI-CT-DEPRECIACAO-JUROS-IMPOSTOS-E-SEGUROS-MANUTENCAO-E-MATERIAIS-NA-OPERACAO-DOS-EQUIPAMENTOS.pdf" TargetMode="External"/><Relationship Id="rId5469" Type="http://schemas.openxmlformats.org/officeDocument/2006/relationships/hyperlink" Target="https://www.caixa.gov.br/Downloads/sinapi-cadernos-tecnicos/SINAPI-CT-INSTALACOES-PREDIAIS-DE-AGUA-FRIA-EM-PVC.pdf" TargetMode="External"/><Relationship Id="rId9340" Type="http://schemas.openxmlformats.org/officeDocument/2006/relationships/hyperlink" Target="https://www.caixa.gov.br/Downloads/sinapi-cadernos-tecnicos/SINAPI-CT-TRANSPORTE-CARGA-E-DESCARGA-DE-MATERIAIS.pdf" TargetMode="External"/><Relationship Id="rId4485" Type="http://schemas.openxmlformats.org/officeDocument/2006/relationships/hyperlink" Target="https://www.caixa.gov.br/Downloads/sinapi-cadernos-tecnicos/SINAPI-CT-INSTALACOES-ELETRICAS-ELETRODUTOS-EMBUTIDOS-CABOS-CAIXAS-TOMADAS-E-INTERRUPTORES.pdf" TargetMode="External"/><Relationship Id="rId5536" Type="http://schemas.openxmlformats.org/officeDocument/2006/relationships/hyperlink" Target="https://www.caixa.gov.br/Downloads/sinapi-cadernos-tecnicos/SINAPI-CT-INSTALACOES-PREDIAIS-DE-AGUA-FRIA-EM-PVC.pdf" TargetMode="External"/><Relationship Id="rId5883" Type="http://schemas.openxmlformats.org/officeDocument/2006/relationships/hyperlink" Target="https://www.caixa.gov.br/Downloads/sinapi-cadernos-tecnicos/SINAPI-CT-INSTALACOES-PREDIAIS-DE-AGUAS-PLUVIAIS-TUBOS-CONEXOES-CAIXAS-E-RALOS.pdf" TargetMode="External"/><Relationship Id="rId6934" Type="http://schemas.openxmlformats.org/officeDocument/2006/relationships/hyperlink" Target="https://www.caixa.gov.br/Downloads/sinapi-metodologia/Livro_SINAPI_Calculos_Parametros.pdf" TargetMode="External"/><Relationship Id="rId3087" Type="http://schemas.openxmlformats.org/officeDocument/2006/relationships/hyperlink" Target="https://www.caixa.gov.br/Downloads/sinapi-cadernos-tecnicos/SINAPI-CT-ESCADAS.pdf" TargetMode="External"/><Relationship Id="rId4138" Type="http://schemas.openxmlformats.org/officeDocument/2006/relationships/hyperlink" Target="https://www.caixa.gov.br/Downloads/sinapi-cadernos-tecnicos/SINAPI-CT-GABIOES-EXECUCAO-DE-MURO-E-PROTECAO-SUPERFICIAL.pdf" TargetMode="External"/><Relationship Id="rId5950" Type="http://schemas.openxmlformats.org/officeDocument/2006/relationships/hyperlink" Target="https://www.caixa.gov.br/Downloads/sinapi-cadernos-tecnicos/SINAPI-CT-INSTALACOES-DE-GAS-E-INCENDIO-EM-ACO-E-FERRO-GALVANIZADO.pdf" TargetMode="External"/><Relationship Id="rId4552" Type="http://schemas.openxmlformats.org/officeDocument/2006/relationships/hyperlink" Target="https://www.caixa.gov.br/Downloads/sinapi-cadernos-tecnicos/SINAPI-CT-INSTALACOES-ELETRICAS-ELETRODUTOS-EMBUTIDOS-CABOS-CAIXAS-TOMADAS-E-INTERRUPTORES.pdf" TargetMode="External"/><Relationship Id="rId5603" Type="http://schemas.openxmlformats.org/officeDocument/2006/relationships/hyperlink" Target="https://www.caixa.gov.br/Downloads/sinapi-cadernos-tecnicos/SINAPI-CT-INSTALACOES-PREDIAIS-DE-AGUA-FRIA-EM-PVC.pdf" TargetMode="External"/><Relationship Id="rId8759" Type="http://schemas.openxmlformats.org/officeDocument/2006/relationships/hyperlink" Target="https://www.caixa.gov.br/Downloads/sinapi-cadernos-tecnicos/SINAPI-CT-REVESTIMENTOS-CERAMICOS-EXTERNOS.pdf" TargetMode="External"/><Relationship Id="rId3154" Type="http://schemas.openxmlformats.org/officeDocument/2006/relationships/hyperlink" Target="https://www.caixa.gov.br/Downloads/sinapi-cadernos-tecnicos/SINAPI-CT-ESCAVACAO-HORIZONTAL.pdf" TargetMode="External"/><Relationship Id="rId4205" Type="http://schemas.openxmlformats.org/officeDocument/2006/relationships/hyperlink" Target="https://www.caixa.gov.br/Downloads/sinapi-cadernos-tecnicos/SINAPI-CT-GRAUTE-E-ARMACAO.pdf" TargetMode="External"/><Relationship Id="rId7775" Type="http://schemas.openxmlformats.org/officeDocument/2006/relationships/hyperlink" Target="https://www.caixa.gov.br/Downloads/sinapi-cadernos-tecnicos/SINAPI-CT-PERFURACAO-HORIZONTAL-DIRECIONAL-HDD.pdf" TargetMode="External"/><Relationship Id="rId8826" Type="http://schemas.openxmlformats.org/officeDocument/2006/relationships/hyperlink" Target="https://www.caixa.gov.br/Downloads/sinapi-cadernos-tecnicos/SINAPI-CT-SINALIZACAO-HORIZONTAL-VIARIA.pdf" TargetMode="External"/><Relationship Id="rId2170" Type="http://schemas.openxmlformats.org/officeDocument/2006/relationships/hyperlink" Target="https://www.caixa.gov.br/Downloads/sinapi-cadernos-tecnicos/SINAPI-CT-DEPRECIACAO-JUROS-IMPOSTOS-E-SEGUROS-MANUTENCAO-E-MATERIAIS-NA-OPERACAO-DOS-EQUIPAMENTOS.pdf" TargetMode="External"/><Relationship Id="rId3221" Type="http://schemas.openxmlformats.org/officeDocument/2006/relationships/hyperlink" Target="https://www.caixa.gov.br/Downloads/sinapi-cadernos-tecnicos/SINAPI-CT-ESCAVACAO-VERTICAL-A-CEU-ABERTO.pdf" TargetMode="External"/><Relationship Id="rId6377" Type="http://schemas.openxmlformats.org/officeDocument/2006/relationships/hyperlink" Target="https://www.caixa.gov.br/Downloads/sinapi-cadernos-tecnicos/SINAPI-CT-INSTALACOES-EM-COBRE.pdf" TargetMode="External"/><Relationship Id="rId6791" Type="http://schemas.openxmlformats.org/officeDocument/2006/relationships/hyperlink" Target="https://www.caixa.gov.br/Downloads/sinapi-metodologia/Livro_SINAPI_Calculos_Parametros.pdf" TargetMode="External"/><Relationship Id="rId7428" Type="http://schemas.openxmlformats.org/officeDocument/2006/relationships/hyperlink" Target="https://www.caixa.gov.br/Downloads/sinapi-cadernos-tecnicos/SINAPI-CT-MASSA-UNICA-INTERNA.pdf" TargetMode="External"/><Relationship Id="rId7842" Type="http://schemas.openxmlformats.org/officeDocument/2006/relationships/hyperlink" Target="https://www.caixa.gov.br/Downloads/sinapi-cadernos-tecnicos/SINAPI-CT-PINTURA-INTERNA.pdf" TargetMode="External"/><Relationship Id="rId8" Type="http://schemas.openxmlformats.org/officeDocument/2006/relationships/hyperlink" Target="https://www.caixa.gov.br/Downloads/sinapi-cadernos-tecnicos/SINAPI-CT-ACESSIBILIDADE.pdf" TargetMode="External"/><Relationship Id="rId142" Type="http://schemas.openxmlformats.org/officeDocument/2006/relationships/hyperlink" Target="https://www.caixa.gov.br/Downloads/sinapi-cadernos-tecnicos/SINAPI-CT-ARGAMASSAS.pdf" TargetMode="External"/><Relationship Id="rId2987" Type="http://schemas.openxmlformats.org/officeDocument/2006/relationships/hyperlink" Target="https://www.caixa.gov.br/Downloads/sinapi-cadernos-tecnicos/SINAPI-CT-EQUIPAMENTOS-DE-PROTECAO-COLETIVA.pdf" TargetMode="External"/><Relationship Id="rId5393" Type="http://schemas.openxmlformats.org/officeDocument/2006/relationships/hyperlink" Target="https://www.caixa.gov.br/Downloads/sinapi-cadernos-tecnicos/SINAPI-CT-INSTALACOES-PREDIAIS-DE-ESGOTO-TUBOS-E-CONEXOES.pdf" TargetMode="External"/><Relationship Id="rId6444" Type="http://schemas.openxmlformats.org/officeDocument/2006/relationships/hyperlink" Target="https://www.caixa.gov.br/Downloads/sinapi-cadernos-tecnicos/SINAPI-CT-INSTALACOES-EM-COBRE.pdf" TargetMode="External"/><Relationship Id="rId959" Type="http://schemas.openxmlformats.org/officeDocument/2006/relationships/hyperlink" Target="https://www.caixa.gov.br/Downloads/sinapi-cadernos-tecnicos/SINAPI-CT-ATERROS-BASES-SUB-BASES-E-IMPRIMACOES.pdf" TargetMode="External"/><Relationship Id="rId1589" Type="http://schemas.openxmlformats.org/officeDocument/2006/relationships/hyperlink" Target="https://www.caixa.gov.br/Downloads/sinapi-cadernos-tecnicos/SINAPI-CT-CUSTOS-HORARIOS-PRODUTIVO-E-IMPRODUTIVO-DOS-EQUIPAMENTOS.pdf" TargetMode="External"/><Relationship Id="rId5046" Type="http://schemas.openxmlformats.org/officeDocument/2006/relationships/hyperlink" Target="https://www.caixa.gov.br/Downloads/sinapi-cadernos-tecnicos/SINAPI-CT-INSTALACOES-HIDRAULICAS-RESERVACAO-E-BOMBAS-DE-RECALQUE.pdf" TargetMode="External"/><Relationship Id="rId5460" Type="http://schemas.openxmlformats.org/officeDocument/2006/relationships/hyperlink" Target="https://www.caixa.gov.br/Downloads/sinapi-cadernos-tecnicos/SINAPI-CT-INSTALACOES-PREDIAIS-DE-AGUA-FRIA-EM-PVC.pdf" TargetMode="External"/><Relationship Id="rId6511" Type="http://schemas.openxmlformats.org/officeDocument/2006/relationships/hyperlink" Target="https://www.caixa.gov.br/Downloads/sinapi-cadernos-tecnicos/SINAPI-CT-INSTALACOES-EM-COBRE.pdf" TargetMode="External"/><Relationship Id="rId9667" Type="http://schemas.openxmlformats.org/officeDocument/2006/relationships/hyperlink" Target="https://www.caixa.gov.br/Downloads/sinapi-cadernos-tecnicos/SINAPI-CT-VALVULAS-PARA-REDES-DE-SANEAMENTO.pdf" TargetMode="External"/><Relationship Id="rId4062" Type="http://schemas.openxmlformats.org/officeDocument/2006/relationships/hyperlink" Target="https://www.caixa.gov.br/Downloads/sinapi-cadernos-tecnicos/SINAPI-CT-FORMAS-PARA-ESTRUTURAS-DE-CONCRETO-ARMADO.pdf" TargetMode="External"/><Relationship Id="rId5113" Type="http://schemas.openxmlformats.org/officeDocument/2006/relationships/hyperlink" Target="https://www.caixa.gov.br/Downloads/sinapi-cadernos-tecnicos/SINAPI-CT-INSTALACOES-HIDRAULICAS-RESERVACAO-E-BOMBAS-DE-RECALQUE.pdf" TargetMode="External"/><Relationship Id="rId8269" Type="http://schemas.openxmlformats.org/officeDocument/2006/relationships/hyperlink" Target="https://www.caixa.gov.br/Downloads/sinapi-cadernos-tecnicos/SINAPI-CT-POCOS-DE-VISITA-E-CAIXAS-PARA-BOCAS-DE-LOBO.pdf" TargetMode="External"/><Relationship Id="rId1656" Type="http://schemas.openxmlformats.org/officeDocument/2006/relationships/hyperlink" Target="https://www.caixa.gov.br/Downloads/sinapi-cadernos-tecnicos/SINAPI-CT-CUSTOS-HORARIOS-PRODUTIVO-E-IMPRODUTIVO-DOS-EQUIPAMENTOS.pdf" TargetMode="External"/><Relationship Id="rId2707" Type="http://schemas.openxmlformats.org/officeDocument/2006/relationships/hyperlink" Target="https://www.caixa.gov.br/Downloads/sinapi-cadernos-tecnicos/SINAPI-CT-DEPRECIACAO-JUROS-IMPOSTOS-E-SEGUROS-MANUTENCAO-E-MATERIAIS-NA-OPERACAO-DOS-EQUIPAMENTOS.pdf" TargetMode="External"/><Relationship Id="rId8683" Type="http://schemas.openxmlformats.org/officeDocument/2006/relationships/hyperlink" Target="https://www.caixa.gov.br/Downloads/sinapi-cadernos-tecnicos/SINAPI-CT-REDES-DE-AGUA-E-ESGOTO-EM-PEAD-LISO-(TUBOS-E-CONEXOES).pdf" TargetMode="External"/><Relationship Id="rId1309" Type="http://schemas.openxmlformats.org/officeDocument/2006/relationships/hyperlink" Target="https://www.caixa.gov.br/Downloads/sinapi-cadernos-tecnicos/SINAPI-CT-CONCRETO-PROJETADO.pdf" TargetMode="External"/><Relationship Id="rId1723" Type="http://schemas.openxmlformats.org/officeDocument/2006/relationships/hyperlink" Target="https://www.caixa.gov.br/Downloads/sinapi-cadernos-tecnicos/SINAPI-CT-CUSTOS-HORARIOS-PRODUTIVO-E-IMPRODUTIVO-DOS-EQUIPAMENTOS.pdf" TargetMode="External"/><Relationship Id="rId4879" Type="http://schemas.openxmlformats.org/officeDocument/2006/relationships/hyperlink" Target="https://www.caixa.gov.br/Downloads/sinapi-cadernos-tecnicos/SINAPI-CT-INSTALACOES-HIDRAULICAS-RESERVACAO-E-BOMBAS-DE-RECALQUE.pdf" TargetMode="External"/><Relationship Id="rId7285" Type="http://schemas.openxmlformats.org/officeDocument/2006/relationships/hyperlink" Target="https://www.caixa.gov.br/Downloads/sinapi-cadernos-tecnicos/SINAPI-CT-MASSA-UNICA-EXTERNA.pdf" TargetMode="External"/><Relationship Id="rId8336" Type="http://schemas.openxmlformats.org/officeDocument/2006/relationships/hyperlink" Target="https://www.caixa.gov.br/Downloads/sinapi-cadernos-tecnicos/SINAPI-CT-QUADRAS-E-SEUS-EQUIPAMENTOS.pdf" TargetMode="External"/><Relationship Id="rId8750" Type="http://schemas.openxmlformats.org/officeDocument/2006/relationships/hyperlink" Target="https://www.caixa.gov.br/Downloads/sinapi-cadernos-tecnicos/SINAPI-CT-REDES-DE-AGUA-E-ESGOTO-EM-PEAD-LISO-(TUBOS-E-CONEXOES).pdf" TargetMode="External"/><Relationship Id="rId15" Type="http://schemas.openxmlformats.org/officeDocument/2006/relationships/hyperlink" Target="https://www.caixa.gov.br/Downloads/sinapi-cadernos-tecnicos/SINAPI-CT-ALVENARIA-ESTRUTURAL-BLOCOS-CERAMICOS.pdf" TargetMode="External"/><Relationship Id="rId3895" Type="http://schemas.openxmlformats.org/officeDocument/2006/relationships/hyperlink" Target="https://www.caixa.gov.br/Downloads/sinapi-cadernos-tecnicos/SINAPI-CT-EXECUCAO-DE-TIRANTES.pdf" TargetMode="External"/><Relationship Id="rId4946" Type="http://schemas.openxmlformats.org/officeDocument/2006/relationships/hyperlink" Target="https://www.caixa.gov.br/Downloads/sinapi-cadernos-tecnicos/SINAPI-CT-INSTALACOES-HIDRAULICAS-RESERVACAO-E-BOMBAS-DE-RECALQUE.pdf" TargetMode="External"/><Relationship Id="rId7352" Type="http://schemas.openxmlformats.org/officeDocument/2006/relationships/hyperlink" Target="https://www.caixa.gov.br/Downloads/sinapi-cadernos-tecnicos/SINAPI-CT-MASSA-UNICA-EXTERNA.pdf" TargetMode="External"/><Relationship Id="rId8403" Type="http://schemas.openxmlformats.org/officeDocument/2006/relationships/hyperlink" Target="https://www.caixa.gov.br/Downloads/sinapi-cadernos-tecnicos/SINAPI-CT-RASGOS-E-FIXACOES.pdf" TargetMode="External"/><Relationship Id="rId2497" Type="http://schemas.openxmlformats.org/officeDocument/2006/relationships/hyperlink" Target="https://www.caixa.gov.br/Downloads/sinapi-cadernos-tecnicos/SINAPI-CT-DEPRECIACAO-JUROS-IMPOSTOS-E-SEGUROS-MANUTENCAO-E-MATERIAIS-NA-OPERACAO-DOS-EQUIPAMENTOS.pdf" TargetMode="External"/><Relationship Id="rId3548" Type="http://schemas.openxmlformats.org/officeDocument/2006/relationships/hyperlink" Target="https://www.caixa.gov.br/Downloads/sinapi-cadernos-tecnicos/SINAPI-CT-ESQUADRIAS-PORTAS.pdf" TargetMode="External"/><Relationship Id="rId7005" Type="http://schemas.openxmlformats.org/officeDocument/2006/relationships/hyperlink" Target="https://www.caixa.gov.br/Downloads/sinapi-metodologia/Livro_SINAPI_Calculos_Parametros.pdf" TargetMode="External"/><Relationship Id="rId469" Type="http://schemas.openxmlformats.org/officeDocument/2006/relationships/hyperlink" Target="https://www.caixa.gov.br/Downloads/sinapi-cadernos-tecnicos/SINAPI-CT-ASSENTAMENTO-DE-TUBOS-DE-PVC-E-METALICOS-EM-REDES-DE-AGUA.pdf" TargetMode="External"/><Relationship Id="rId883" Type="http://schemas.openxmlformats.org/officeDocument/2006/relationships/hyperlink" Target="https://www.caixa.gov.br/Downloads/sinapi-cadernos-tecnicos/SINAPI-CT-ATERROS-BASES-SUB-BASES-E-IMPRIMACOES.pdf" TargetMode="External"/><Relationship Id="rId1099" Type="http://schemas.openxmlformats.org/officeDocument/2006/relationships/hyperlink" Target="https://www.caixa.gov.br/Downloads/sinapi-cadernos-tecnicos/SINAPI-CT-CAIXAS-ENTERRADAS.pdf" TargetMode="External"/><Relationship Id="rId2564" Type="http://schemas.openxmlformats.org/officeDocument/2006/relationships/hyperlink" Target="https://www.caixa.gov.br/Downloads/sinapi-cadernos-tecnicos/SINAPI-CT-DEPRECIACAO-JUROS-IMPOSTOS-E-SEGUROS-MANUTENCAO-E-MATERIAIS-NA-OPERACAO-DOS-EQUIPAMENTOS.pdf" TargetMode="External"/><Relationship Id="rId3615" Type="http://schemas.openxmlformats.org/officeDocument/2006/relationships/hyperlink" Target="https://www.caixa.gov.br/Downloads/sinapi-cadernos-tecnicos/SINAPI-CT-ESTACAS-EM-HELICE-CONTINUA.pdf" TargetMode="External"/><Relationship Id="rId3962" Type="http://schemas.openxmlformats.org/officeDocument/2006/relationships/hyperlink" Target="https://www.caixa.gov.br/Downloads/sinapi-cadernos-tecnicos/SINAPI-CT-FOSSAS-E-SUMIDOUROS.pdf" TargetMode="External"/><Relationship Id="rId6021" Type="http://schemas.openxmlformats.org/officeDocument/2006/relationships/hyperlink" Target="https://www.caixa.gov.br/Downloads/sinapi-cadernos-tecnicos/SINAPI-CT-INSTALACOES-DE-GAS-E-INCENDIO-EM-ACO-E-FERRO-GALVANIZADO.pdf" TargetMode="External"/><Relationship Id="rId9177" Type="http://schemas.openxmlformats.org/officeDocument/2006/relationships/hyperlink" Target="https://www.caixa.gov.br/Downloads/sinapi-cadernos-tecnicos/SINAPI-CT-TRANSPORTE-DE-MATERIAIS-DENTRO-DO-CANTEIRO-DE-OBRAS.pdf" TargetMode="External"/><Relationship Id="rId9591" Type="http://schemas.openxmlformats.org/officeDocument/2006/relationships/hyperlink" Target="https://www.caixa.gov.br/Downloads/sinapi-cadernos-tecnicos/SINAPI-CT-VALVULAS-E-REGISTROS-PARA-SISTEMAS-PREDIAIS.pdf" TargetMode="External"/><Relationship Id="rId536" Type="http://schemas.openxmlformats.org/officeDocument/2006/relationships/hyperlink" Target="https://www.caixa.gov.br/Downloads/sinapi-cadernos-tecnicos/SINAPI-CT-ASSENTAMENTO-DE-TUBOS-DE-PVC-E-METALICOS-EM-REDES-DE-AGUA.pdf" TargetMode="External"/><Relationship Id="rId1166" Type="http://schemas.openxmlformats.org/officeDocument/2006/relationships/hyperlink" Target="https://www.caixa.gov.br/Downloads/sinapi-cadernos-tecnicos/SINAPI-CT-CAIXAS-DE-AGUA-PARA-EDIFICACOES.pdf" TargetMode="External"/><Relationship Id="rId2217" Type="http://schemas.openxmlformats.org/officeDocument/2006/relationships/hyperlink" Target="https://www.caixa.gov.br/Downloads/sinapi-cadernos-tecnicos/SINAPI-CT-DEPRECIACAO-JUROS-IMPOSTOS-E-SEGUROS-MANUTENCAO-E-MATERIAIS-NA-OPERACAO-DOS-EQUIPAMENTOS.pdf" TargetMode="External"/><Relationship Id="rId8193" Type="http://schemas.openxmlformats.org/officeDocument/2006/relationships/hyperlink" Target="https://www.caixa.gov.br/Downloads/sinapi-cadernos-tecnicos/SINAPI-CT-POCOS-DE-VISITA-E-CAIXAS-PARA-BOCAS-DE-LOBO.pdf" TargetMode="External"/><Relationship Id="rId9244" Type="http://schemas.openxmlformats.org/officeDocument/2006/relationships/hyperlink" Target="https://www.caixa.gov.br/Downloads/sinapi-cadernos-tecnicos/SINAPI-CT-TRANSPORTE-CARGA-E-DESCARGA-DE-MATERIAIS.pdf" TargetMode="External"/><Relationship Id="rId950" Type="http://schemas.openxmlformats.org/officeDocument/2006/relationships/hyperlink" Target="https://www.caixa.gov.br/Downloads/sinapi-cadernos-tecnicos/SINAPI-CT-ATERROS-BASES-SUB-BASES-E-IMPRIMACOES.pdf" TargetMode="External"/><Relationship Id="rId1580" Type="http://schemas.openxmlformats.org/officeDocument/2006/relationships/hyperlink" Target="https://www.caixa.gov.br/Downloads/sinapi-cadernos-tecnicos/SINAPI-CT-CUSTOS-HORARIOS-PRODUTIVO-E-IMPRODUTIVO-DOS-EQUIPAMENTOS.pdf" TargetMode="External"/><Relationship Id="rId2631" Type="http://schemas.openxmlformats.org/officeDocument/2006/relationships/hyperlink" Target="https://www.caixa.gov.br/Downloads/sinapi-cadernos-tecnicos/SINAPI-CT-DEPRECIACAO-JUROS-IMPOSTOS-E-SEGUROS-MANUTENCAO-E-MATERIAIS-NA-OPERACAO-DOS-EQUIPAMENTOS.pdf" TargetMode="External"/><Relationship Id="rId4389" Type="http://schemas.openxmlformats.org/officeDocument/2006/relationships/hyperlink" Target="https://www.caixa.gov.br/Downloads/sinapi-cadernos-tecnicos/SINAPI-CT-INSTALACOES-ELETRICAS-ELETRODUTOS-EMBUTIDOS-CABOS-CAIXAS-TOMADAS-E-INTERRUPTORES.pdf" TargetMode="External"/><Relationship Id="rId5787" Type="http://schemas.openxmlformats.org/officeDocument/2006/relationships/hyperlink" Target="https://www.caixa.gov.br/Downloads/sinapi-cadernos-tecnicos/SINAPI-CT-INSTALACOES-PREDIAIS-DE-AGUA-QUENTE-EM-CPVC.pdf" TargetMode="External"/><Relationship Id="rId6838" Type="http://schemas.openxmlformats.org/officeDocument/2006/relationships/hyperlink" Target="https://www.caixa.gov.br/Downloads/sinapi-metodologia/Livro_SINAPI_Calculos_Parametros.pdf" TargetMode="External"/><Relationship Id="rId603" Type="http://schemas.openxmlformats.org/officeDocument/2006/relationships/hyperlink" Target="https://www.caixa.gov.br/Downloads/sinapi-cadernos-tecnicos/SINAPI-CT-ASSENTAMENTO-DE-TUBOS-DE-PVC-E-METALICOS-EM-REDES-DE-AGUA.pdf" TargetMode="External"/><Relationship Id="rId1233" Type="http://schemas.openxmlformats.org/officeDocument/2006/relationships/hyperlink" Target="https://www.caixa.gov.br/Downloads/sinapi-cadernos-tecnicos/SINAPI-CT-CANALETAS-GRELHAS-E-CAIXAS-COM-GRELHA-PARA-DRENAGEM.pdf" TargetMode="External"/><Relationship Id="rId5854" Type="http://schemas.openxmlformats.org/officeDocument/2006/relationships/hyperlink" Target="https://www.caixa.gov.br/Downloads/sinapi-cadernos-tecnicos/SINAPI-CT-INSTALACOES-PREDIAIS-DE-AGUAS-PLUVIAIS-TUBOS-CONEXOES-CAIXAS-E-RALOS.pdf" TargetMode="External"/><Relationship Id="rId6905" Type="http://schemas.openxmlformats.org/officeDocument/2006/relationships/hyperlink" Target="https://www.caixa.gov.br/Downloads/sinapi-metodologia/Livro_SINAPI_Calculos_Parametros.pdf" TargetMode="External"/><Relationship Id="rId8260" Type="http://schemas.openxmlformats.org/officeDocument/2006/relationships/hyperlink" Target="https://www.caixa.gov.br/Downloads/sinapi-cadernos-tecnicos/SINAPI-CT-POCOS-DE-VISITA-E-CAIXAS-PARA-BOCAS-DE-LOBO.pdf" TargetMode="External"/><Relationship Id="rId9311" Type="http://schemas.openxmlformats.org/officeDocument/2006/relationships/hyperlink" Target="https://www.caixa.gov.br/Downloads/sinapi-cadernos-tecnicos/SINAPI-CT-TRANSPORTE-CARGA-E-DESCARGA-DE-MATERIAIS.pdf" TargetMode="External"/><Relationship Id="rId1300" Type="http://schemas.openxmlformats.org/officeDocument/2006/relationships/hyperlink" Target="https://www.caixa.gov.br/Downloads/sinapi-cadernos-tecnicos/SINAPI-CT-CONCRETAGEM-PARA-ESTRUTURAS-DE-CONCRETO-ARMADO.pdf" TargetMode="External"/><Relationship Id="rId4456" Type="http://schemas.openxmlformats.org/officeDocument/2006/relationships/hyperlink" Target="https://www.caixa.gov.br/Downloads/sinapi-cadernos-tecnicos/SINAPI-CT-INSTALACOES-ELETRICAS-ELETRODUTOS-EMBUTIDOS-CABOS-CAIXAS-TOMADAS-E-INTERRUPTORES.pdf" TargetMode="External"/><Relationship Id="rId4870" Type="http://schemas.openxmlformats.org/officeDocument/2006/relationships/hyperlink" Target="https://www.caixa.gov.br/Downloads/sinapi-cadernos-tecnicos/SINAPI-CT-INSTALACOES-HIDRAULICAS-RESERVACAO-E-BOMBAS-DE-RECALQUE.pdf" TargetMode="External"/><Relationship Id="rId5507" Type="http://schemas.openxmlformats.org/officeDocument/2006/relationships/hyperlink" Target="https://www.caixa.gov.br/Downloads/sinapi-cadernos-tecnicos/SINAPI-CT-INSTALACOES-PREDIAIS-DE-AGUA-FRIA-EM-PVC.pdf" TargetMode="External"/><Relationship Id="rId5921" Type="http://schemas.openxmlformats.org/officeDocument/2006/relationships/hyperlink" Target="https://www.caixa.gov.br/Downloads/sinapi-cadernos-tecnicos/SINAPI-CT-INSTALACOES-DE-DIVISORIAS-DIVERSAS.pdf" TargetMode="External"/><Relationship Id="rId3058" Type="http://schemas.openxmlformats.org/officeDocument/2006/relationships/hyperlink" Target="https://www.caixa.gov.br/Downloads/sinapi-cadernos-tecnicos/SINAPI-CT-ESCADAS.pdf" TargetMode="External"/><Relationship Id="rId3472" Type="http://schemas.openxmlformats.org/officeDocument/2006/relationships/hyperlink" Target="https://www.caixa.gov.br/Downloads/sinapi-cadernos-tecnicos/SINAPI-CT-ESQUADRIAS-PORTAS.pdf" TargetMode="External"/><Relationship Id="rId4109" Type="http://schemas.openxmlformats.org/officeDocument/2006/relationships/hyperlink" Target="https://www.caixa.gov.br/Downloads/sinapi-cadernos-tecnicos/SINAPI-CT-FORMAS-PARA-ESTRUTURAS-DE-CONCRETO-ARMADO.pdf" TargetMode="External"/><Relationship Id="rId4523" Type="http://schemas.openxmlformats.org/officeDocument/2006/relationships/hyperlink" Target="https://www.caixa.gov.br/Downloads/sinapi-cadernos-tecnicos/SINAPI-CT-INSTALACOES-ELETRICAS-ELETRODUTOS-EMBUTIDOS-CABOS-CAIXAS-TOMADAS-E-INTERRUPTORES.pdf" TargetMode="External"/><Relationship Id="rId7679" Type="http://schemas.openxmlformats.org/officeDocument/2006/relationships/hyperlink" Target="https://www.caixa.gov.br/Downloads/sinapi-cadernos-tecnicos/SINAPI-CT-PAVIMENTO-INTERTRAVADO.pdf" TargetMode="External"/><Relationship Id="rId393" Type="http://schemas.openxmlformats.org/officeDocument/2006/relationships/hyperlink" Target="https://www.caixa.gov.br/Downloads/sinapi-cadernos-tecnicos/SINAPI-CT-ASSENTAMENTO-DE-TUBOS-DE-ESGOTO-EM-PVC-E-PEAD.pdf" TargetMode="External"/><Relationship Id="rId2074" Type="http://schemas.openxmlformats.org/officeDocument/2006/relationships/hyperlink" Target="https://www.caixa.gov.br/Downloads/sinapi-cadernos-tecnicos/SINAPI-CT-DEPRECIACAO-JUROS-IMPOSTOS-E-SEGUROS-MANUTENCAO-E-MATERIAIS-NA-OPERACAO-DOS-EQUIPAMENTOS.pdf" TargetMode="External"/><Relationship Id="rId3125" Type="http://schemas.openxmlformats.org/officeDocument/2006/relationships/hyperlink" Target="https://www.caixa.gov.br/Downloads/sinapi-cadernos-tecnicos/SINAPI-CT-ESCADAS.pdf" TargetMode="External"/><Relationship Id="rId6695" Type="http://schemas.openxmlformats.org/officeDocument/2006/relationships/hyperlink" Target="https://www.caixa.gov.br/Downloads/sinapi-cadernos-tecnicos/SINAPI-CT-LIGACOES-PREDIAIS-DE-AGUA-E-ESGOTO.pdf" TargetMode="External"/><Relationship Id="rId7746" Type="http://schemas.openxmlformats.org/officeDocument/2006/relationships/hyperlink" Target="https://www.caixa.gov.br/Downloads/sinapi-cadernos-tecnicos/SINAPI-CT-PERFURACAO-HORIZONTAL-DIRECIONAL-HDD.pdf" TargetMode="External"/><Relationship Id="rId460" Type="http://schemas.openxmlformats.org/officeDocument/2006/relationships/hyperlink" Target="https://www.caixa.gov.br/Downloads/sinapi-cadernos-tecnicos/SINAPI-CT-ASSENTAMENTO-DE-TUBOS-DE-PVC-E-METALICOS-EM-REDES-DE-AGUA.pdf" TargetMode="External"/><Relationship Id="rId1090" Type="http://schemas.openxmlformats.org/officeDocument/2006/relationships/hyperlink" Target="https://www.caixa.gov.br/Downloads/sinapi-cadernos-tecnicos/SINAPI-CT-BRISES.pdf" TargetMode="External"/><Relationship Id="rId2141" Type="http://schemas.openxmlformats.org/officeDocument/2006/relationships/hyperlink" Target="https://www.caixa.gov.br/Downloads/sinapi-cadernos-tecnicos/SINAPI-CT-DEPRECIACAO-JUROS-IMPOSTOS-E-SEGUROS-MANUTENCAO-E-MATERIAIS-NA-OPERACAO-DOS-EQUIPAMENTOS.pdf" TargetMode="External"/><Relationship Id="rId5297" Type="http://schemas.openxmlformats.org/officeDocument/2006/relationships/hyperlink" Target="https://www.caixa.gov.br/Downloads/sinapi-cadernos-tecnicos/SINAPI-CT-INSTALACOES-HIDRAULICAS-EM-PPR.pdf" TargetMode="External"/><Relationship Id="rId6348" Type="http://schemas.openxmlformats.org/officeDocument/2006/relationships/hyperlink" Target="https://www.caixa.gov.br/Downloads/sinapi-cadernos-tecnicos/SINAPI-CT-INSTALACOES-DE-AR-CONDICIONADO.pdf" TargetMode="External"/><Relationship Id="rId113" Type="http://schemas.openxmlformats.org/officeDocument/2006/relationships/hyperlink" Target="https://www.caixa.gov.br/Downloads/sinapi-cadernos-tecnicos/SINAPI-CT-ARGAMASSAS.pdf" TargetMode="External"/><Relationship Id="rId6762" Type="http://schemas.openxmlformats.org/officeDocument/2006/relationships/hyperlink" Target="https://www.caixa.gov.br/Downloads/sinapi-metodologia/Livro_SINAPI_Calculos_Parametros.pdf" TargetMode="External"/><Relationship Id="rId7813" Type="http://schemas.openxmlformats.org/officeDocument/2006/relationships/hyperlink" Target="https://www.caixa.gov.br/Downloads/sinapi-cadernos-tecnicos/SINAPI-CT-PINTURA-EXTERNA.pdf" TargetMode="External"/><Relationship Id="rId2958" Type="http://schemas.openxmlformats.org/officeDocument/2006/relationships/hyperlink" Target="https://www.caixa.gov.br/Downloads/sinapi-cadernos-tecnicos/SINAPI-CT-ENERGIA-SOLAR-PARA-EDIFICACOES.pdf" TargetMode="External"/><Relationship Id="rId5017" Type="http://schemas.openxmlformats.org/officeDocument/2006/relationships/hyperlink" Target="https://www.caixa.gov.br/Downloads/sinapi-cadernos-tecnicos/SINAPI-CT-INSTALACOES-HIDRAULICAS-RESERVACAO-E-BOMBAS-DE-RECALQUE.pdf" TargetMode="External"/><Relationship Id="rId5364" Type="http://schemas.openxmlformats.org/officeDocument/2006/relationships/hyperlink" Target="https://www.caixa.gov.br/Downloads/sinapi-cadernos-tecnicos/SINAPI-CT-INSTALACOES-PREDIAIS-DE-ESGOTO-TUBOS-E-CONEXOES.pdf" TargetMode="External"/><Relationship Id="rId6415" Type="http://schemas.openxmlformats.org/officeDocument/2006/relationships/hyperlink" Target="https://www.caixa.gov.br/Downloads/sinapi-cadernos-tecnicos/SINAPI-CT-INSTALACOES-EM-COBRE.pdf" TargetMode="External"/><Relationship Id="rId1974" Type="http://schemas.openxmlformats.org/officeDocument/2006/relationships/hyperlink" Target="https://www.caixa.gov.br/Downloads/sinapi-cadernos-tecnicos/SINAPI-CT-DEPRECIACAO-JUROS-IMPOSTOS-E-SEGUROS-MANUTENCAO-E-MATERIAIS-NA-OPERACAO-DOS-EQUIPAMENTOS.pdf" TargetMode="External"/><Relationship Id="rId4380" Type="http://schemas.openxmlformats.org/officeDocument/2006/relationships/hyperlink" Target="https://www.caixa.gov.br/Downloads/sinapi-cadernos-tecnicos/SINAPI-CT-INSTALACOES-ELETRICAS-ELETRODUTOS-EMBUTIDOS-CABOS-CAIXAS-TOMADAS-E-INTERRUPTORES.pdf" TargetMode="External"/><Relationship Id="rId5431" Type="http://schemas.openxmlformats.org/officeDocument/2006/relationships/hyperlink" Target="https://www.caixa.gov.br/Downloads/sinapi-cadernos-tecnicos/SINAPI-CT-INSTALACOES-PREDIAIS-DE-ESGOTO-TUBOS-E-CONEXOES.pdf" TargetMode="External"/><Relationship Id="rId8587" Type="http://schemas.openxmlformats.org/officeDocument/2006/relationships/hyperlink" Target="https://www.caixa.gov.br/Downloads/sinapi-cadernos-tecnicos/SINAPI-CT-REDES-DE-LOGICA-TELEFONIA-E-IMAGEM.pdf" TargetMode="External"/><Relationship Id="rId9638" Type="http://schemas.openxmlformats.org/officeDocument/2006/relationships/hyperlink" Target="https://www.caixa.gov.br/Downloads/sinapi-cadernos-tecnicos/SINAPI-CT-VALVULAS-E-REGISTROS-PARA-SISTEMAS-PREDIAIS.pdf" TargetMode="External"/><Relationship Id="rId1627" Type="http://schemas.openxmlformats.org/officeDocument/2006/relationships/hyperlink" Target="https://www.caixa.gov.br/Downloads/sinapi-cadernos-tecnicos/SINAPI-CT-CUSTOS-HORARIOS-PRODUTIVO-E-IMPRODUTIVO-DOS-EQUIPAMENTOS.pdf" TargetMode="External"/><Relationship Id="rId4033" Type="http://schemas.openxmlformats.org/officeDocument/2006/relationships/hyperlink" Target="https://www.caixa.gov.br/Downloads/sinapi-cadernos-tecnicos/SINAPI-CT-FORMAS-PARA-ESTRUTURAS-DE-CONCRETO-ARMADO.pdf" TargetMode="External"/><Relationship Id="rId7189" Type="http://schemas.openxmlformats.org/officeDocument/2006/relationships/hyperlink" Target="https://www.caixa.gov.br/Downloads/sinapi-cadernos-tecnicos/SINAPI-CT-LOUCAS-E-METAIS.pdf" TargetMode="External"/><Relationship Id="rId8654" Type="http://schemas.openxmlformats.org/officeDocument/2006/relationships/hyperlink" Target="https://www.caixa.gov.br/Downloads/sinapi-cadernos-tecnicos/SINAPI-CT-REDES-DE-AGUA-E-ESGOTO-EM-PEAD-LISO-(TUBOS-E-CONEXOES).pdf" TargetMode="External"/><Relationship Id="rId9705" Type="http://schemas.openxmlformats.org/officeDocument/2006/relationships/hyperlink" Target="https://www.caixa.gov.br/Downloads/sinapi-cadernos-tecnicos/SINAPI-CT-VALVULAS-PARA-REDES-DE-SANEAMENTO.pdf" TargetMode="External"/><Relationship Id="rId3799" Type="http://schemas.openxmlformats.org/officeDocument/2006/relationships/hyperlink" Target="https://www.caixa.gov.br/Downloads/sinapi-cadernos-tecnicos/SINAPI-CT-ESTRUTURAS-DE-MADEIRA.pdf" TargetMode="External"/><Relationship Id="rId4100" Type="http://schemas.openxmlformats.org/officeDocument/2006/relationships/hyperlink" Target="https://www.caixa.gov.br/Downloads/sinapi-cadernos-tecnicos/SINAPI-CT-FORMAS-PARA-ESTRUTURAS-DE-CONCRETO-ARMADO.pdf" TargetMode="External"/><Relationship Id="rId7256" Type="http://schemas.openxmlformats.org/officeDocument/2006/relationships/hyperlink" Target="https://www.caixa.gov.br/Downloads/sinapi-cadernos-tecnicos/SINAPI-CT-LUMINARIAS-EXTERNAS.pdf" TargetMode="External"/><Relationship Id="rId7670" Type="http://schemas.openxmlformats.org/officeDocument/2006/relationships/hyperlink" Target="https://www.caixa.gov.br/Downloads/sinapi-cadernos-tecnicos/SINAPI-CT-PAVIMENTO-INTERTRAVADO.pdf" TargetMode="External"/><Relationship Id="rId8307" Type="http://schemas.openxmlformats.org/officeDocument/2006/relationships/hyperlink" Target="https://www.caixa.gov.br/Downloads/sinapi-cadernos-tecnicos/SINAPI-CT-PRODUCAO-DE-CONCRETO.pdf" TargetMode="External"/><Relationship Id="rId8721" Type="http://schemas.openxmlformats.org/officeDocument/2006/relationships/hyperlink" Target="https://www.caixa.gov.br/Downloads/sinapi-cadernos-tecnicos/SINAPI-CT-REDES-DE-AGUA-E-ESGOTO-EM-PEAD-LISO-(TUBOS-E-CONEXOES).pdf" TargetMode="External"/><Relationship Id="rId6272" Type="http://schemas.openxmlformats.org/officeDocument/2006/relationships/hyperlink" Target="https://www.caixa.gov.br/Downloads/sinapi-cadernos-tecnicos/SINAPI-CT-INSTALACOES-DE-GAS-EM-PEX-MULTICAMADAS.pdf" TargetMode="External"/><Relationship Id="rId7323" Type="http://schemas.openxmlformats.org/officeDocument/2006/relationships/hyperlink" Target="https://www.caixa.gov.br/Downloads/sinapi-cadernos-tecnicos/SINAPI-CT-MASSA-UNICA-EXTERNA.pdf" TargetMode="External"/><Relationship Id="rId3866" Type="http://schemas.openxmlformats.org/officeDocument/2006/relationships/hyperlink" Target="https://www.caixa.gov.br/Downloads/sinapi-cadernos-tecnicos/SINAPI-CT-EXECUCAO-DE-TIRANTES.pdf" TargetMode="External"/><Relationship Id="rId4917" Type="http://schemas.openxmlformats.org/officeDocument/2006/relationships/hyperlink" Target="https://www.caixa.gov.br/Downloads/sinapi-cadernos-tecnicos/SINAPI-CT-INSTALACOES-HIDRAULICAS-RESERVACAO-E-BOMBAS-DE-RECALQUE.pdf" TargetMode="External"/><Relationship Id="rId9495" Type="http://schemas.openxmlformats.org/officeDocument/2006/relationships/hyperlink" Target="https://www.caixa.gov.br/Downloads/sinapi-cadernos-tecnicos/SINAPI-CT-VERGAS-CONTRAVERGAS-E-FIXACAO-DE-ALVENARIA.pdf" TargetMode="External"/><Relationship Id="rId787" Type="http://schemas.openxmlformats.org/officeDocument/2006/relationships/hyperlink" Target="https://www.caixa.gov.br/Downloads/sinapi-cadernos-tecnicos/SINAPI-CT-ATERROS-BASES-SUB-BASES-E-IMPRIMACOES.pdf" TargetMode="External"/><Relationship Id="rId2468" Type="http://schemas.openxmlformats.org/officeDocument/2006/relationships/hyperlink" Target="https://www.caixa.gov.br/Downloads/sinapi-cadernos-tecnicos/SINAPI-CT-DEPRECIACAO-JUROS-IMPOSTOS-E-SEGUROS-MANUTENCAO-E-MATERIAIS-NA-OPERACAO-DOS-EQUIPAMENTOS.pdf" TargetMode="External"/><Relationship Id="rId2882" Type="http://schemas.openxmlformats.org/officeDocument/2006/relationships/hyperlink" Target="https://www.caixa.gov.br/Downloads/sinapi-cadernos-tecnicos/SINAPI-CT-ELETROCALHAS.pdf" TargetMode="External"/><Relationship Id="rId3519" Type="http://schemas.openxmlformats.org/officeDocument/2006/relationships/hyperlink" Target="https://www.caixa.gov.br/Downloads/sinapi-cadernos-tecnicos/SINAPI-CT-ESQUADRIAS-PORTAS.pdf" TargetMode="External"/><Relationship Id="rId3933" Type="http://schemas.openxmlformats.org/officeDocument/2006/relationships/hyperlink" Target="https://www.caixa.gov.br/Downloads/sinapi-cadernos-tecnicos/SINAPI-CT-FOSSAS-E-SUMIDOUROS.pdf" TargetMode="External"/><Relationship Id="rId8097" Type="http://schemas.openxmlformats.org/officeDocument/2006/relationships/hyperlink" Target="https://www.caixa.gov.br/Downloads/sinapi-cadernos-tecnicos/SINAPI-CT-POSTES-DE-CONCRETO-E-METALICOS.pdf" TargetMode="External"/><Relationship Id="rId9148" Type="http://schemas.openxmlformats.org/officeDocument/2006/relationships/hyperlink" Target="https://www.caixa.gov.br/Downloads/sinapi-cadernos-tecnicos/SINAPI-CT-TRANSPORTE-DE-MATERIAIS-DENTRO-DO-CANTEIRO-DE-OBRAS.pdf" TargetMode="External"/><Relationship Id="rId854" Type="http://schemas.openxmlformats.org/officeDocument/2006/relationships/hyperlink" Target="https://www.caixa.gov.br/Downloads/sinapi-cadernos-tecnicos/SINAPI-CT-ATERROS-BASES-SUB-BASES-E-IMPRIMACOES.pdf" TargetMode="External"/><Relationship Id="rId1484" Type="http://schemas.openxmlformats.org/officeDocument/2006/relationships/hyperlink" Target="https://www.caixa.gov.br/Downloads/sinapi-cadernos-tecnicos/SINAPI-CT-CUSTOS-HORARIOS-PRODUTIVO-E-IMPRODUTIVO-DOS-EQUIPAMENTOS.pdf" TargetMode="External"/><Relationship Id="rId2535" Type="http://schemas.openxmlformats.org/officeDocument/2006/relationships/hyperlink" Target="https://www.caixa.gov.br/Downloads/sinapi-cadernos-tecnicos/SINAPI-CT-DEPRECIACAO-JUROS-IMPOSTOS-E-SEGUROS-MANUTENCAO-E-MATERIAIS-NA-OPERACAO-DOS-EQUIPAMENTOS.pdf" TargetMode="External"/><Relationship Id="rId9562" Type="http://schemas.openxmlformats.org/officeDocument/2006/relationships/hyperlink" Target="https://www.caixa.gov.br/Downloads/sinapi-cadernos-tecnicos/SINAPI-CT-VIDROS-E-ESPELHOS.pdf" TargetMode="External"/><Relationship Id="rId507" Type="http://schemas.openxmlformats.org/officeDocument/2006/relationships/hyperlink" Target="https://www.caixa.gov.br/Downloads/sinapi-cadernos-tecnicos/SINAPI-CT-ASSENTAMENTO-DE-TUBOS-DE-PVC-E-METALICOS-EM-REDES-DE-AGUA.pdf" TargetMode="External"/><Relationship Id="rId921" Type="http://schemas.openxmlformats.org/officeDocument/2006/relationships/hyperlink" Target="https://www.caixa.gov.br/Downloads/sinapi-cadernos-tecnicos/SINAPI-CT-ATERROS-BASES-SUB-BASES-E-IMPRIMACOES.pdf" TargetMode="External"/><Relationship Id="rId1137" Type="http://schemas.openxmlformats.org/officeDocument/2006/relationships/hyperlink" Target="https://www.caixa.gov.br/Downloads/sinapi-cadernos-tecnicos/SINAPI-CT-CAIXAS-ENTERRADAS.pdf" TargetMode="External"/><Relationship Id="rId1551" Type="http://schemas.openxmlformats.org/officeDocument/2006/relationships/hyperlink" Target="https://www.caixa.gov.br/Downloads/sinapi-cadernos-tecnicos/SINAPI-CT-CUSTOS-HORARIOS-PRODUTIVO-E-IMPRODUTIVO-DOS-EQUIPAMENTOS.pdf" TargetMode="External"/><Relationship Id="rId2602" Type="http://schemas.openxmlformats.org/officeDocument/2006/relationships/hyperlink" Target="https://www.caixa.gov.br/Downloads/sinapi-cadernos-tecnicos/SINAPI-CT-DEPRECIACAO-JUROS-IMPOSTOS-E-SEGUROS-MANUTENCAO-E-MATERIAIS-NA-OPERACAO-DOS-EQUIPAMENTOS.pdf" TargetMode="External"/><Relationship Id="rId5758" Type="http://schemas.openxmlformats.org/officeDocument/2006/relationships/hyperlink" Target="https://www.caixa.gov.br/Downloads/sinapi-cadernos-tecnicos/SINAPI-CT-INSTALACOES-PREDIAIS-DE-AGUA-QUENTE-EM-CPVC.pdf" TargetMode="External"/><Relationship Id="rId6809" Type="http://schemas.openxmlformats.org/officeDocument/2006/relationships/hyperlink" Target="https://www.caixa.gov.br/Downloads/sinapi-metodologia/Livro_SINAPI_Calculos_Parametros.pdf" TargetMode="External"/><Relationship Id="rId8164" Type="http://schemas.openxmlformats.org/officeDocument/2006/relationships/hyperlink" Target="https://www.caixa.gov.br/Downloads/sinapi-cadernos-tecnicos/SINAPI-CT-POCOS-DE-VISITA-E-CAIXAS-PARA-BOCAS-DE-LOBO.pdf" TargetMode="External"/><Relationship Id="rId9215" Type="http://schemas.openxmlformats.org/officeDocument/2006/relationships/hyperlink" Target="https://www.caixa.gov.br/Downloads/sinapi-cadernos-tecnicos/SINAPI-CT-TRANSPORTE-DE-MATERIAIS-DENTRO-DO-CANTEIRO-DE-OBRAS.pdf" TargetMode="External"/><Relationship Id="rId1204" Type="http://schemas.openxmlformats.org/officeDocument/2006/relationships/hyperlink" Target="https://www.caixa.gov.br/Downloads/sinapi-cadernos-tecnicos/SINAPI-CT-CANALETAS-GRELHAS-E-CAIXAS-COM-GRELHA-PARA-DRENAGEM.pdf" TargetMode="External"/><Relationship Id="rId4774" Type="http://schemas.openxmlformats.org/officeDocument/2006/relationships/hyperlink" Target="https://www.caixa.gov.br/Downloads/sinapi-cadernos-tecnicos/SINAPI-CT-INSTALACOES-ELETRICAS-REDE-DE-DISTRIBUICAO.pdf" TargetMode="External"/><Relationship Id="rId5825" Type="http://schemas.openxmlformats.org/officeDocument/2006/relationships/hyperlink" Target="https://www.caixa.gov.br/Downloads/sinapi-cadernos-tecnicos/SINAPI-CT-INSTALACOES-PREDIAIS-DE-AGUA-QUENTE-EM-CPVC.pdf" TargetMode="External"/><Relationship Id="rId7180" Type="http://schemas.openxmlformats.org/officeDocument/2006/relationships/hyperlink" Target="https://www.caixa.gov.br/Downloads/sinapi-cadernos-tecnicos/SINAPI-CT-LOUCAS-E-METAIS.pdf" TargetMode="External"/><Relationship Id="rId8231" Type="http://schemas.openxmlformats.org/officeDocument/2006/relationships/hyperlink" Target="https://www.caixa.gov.br/Downloads/sinapi-cadernos-tecnicos/SINAPI-CT-POCOS-DE-VISITA-E-CAIXAS-PARA-BOCAS-DE-LOBO.pdf" TargetMode="External"/><Relationship Id="rId3376" Type="http://schemas.openxmlformats.org/officeDocument/2006/relationships/hyperlink" Target="https://www.caixa.gov.br/Downloads/sinapi-cadernos-tecnicos/SINAPI-CT-ESCORAMENTO-E-PREPARO-DE-FUNDO-DE-VALAS.pdf" TargetMode="External"/><Relationship Id="rId4427" Type="http://schemas.openxmlformats.org/officeDocument/2006/relationships/hyperlink" Target="https://www.caixa.gov.br/Downloads/sinapi-cadernos-tecnicos/SINAPI-CT-INSTALACOES-ELETRICAS-ELETRODUTOS-EMBUTIDOS-CABOS-CAIXAS-TOMADAS-E-INTERRUPTORES.pdf" TargetMode="External"/><Relationship Id="rId297" Type="http://schemas.openxmlformats.org/officeDocument/2006/relationships/hyperlink" Target="https://www.caixa.gov.br/Downloads/sinapi-cadernos-tecnicos/SINAPI-CT-ARMACAO-PARA-ESTRUTURAS-DE-CONCRETO-ARMADO.pdf" TargetMode="External"/><Relationship Id="rId2392" Type="http://schemas.openxmlformats.org/officeDocument/2006/relationships/hyperlink" Target="https://www.caixa.gov.br/Downloads/sinapi-cadernos-tecnicos/SINAPI-CT-DEPRECIACAO-JUROS-IMPOSTOS-E-SEGUROS-MANUTENCAO-E-MATERIAIS-NA-OPERACAO-DOS-EQUIPAMENTOS.pdf" TargetMode="External"/><Relationship Id="rId3029" Type="http://schemas.openxmlformats.org/officeDocument/2006/relationships/hyperlink" Target="https://www.caixa.gov.br/Downloads/sinapi-cadernos-tecnicos/SINAPI-CT-EQUIPAMENTOS-DE-PROTECAO-COLETIVA.pdf" TargetMode="External"/><Relationship Id="rId3790" Type="http://schemas.openxmlformats.org/officeDocument/2006/relationships/hyperlink" Target="https://www.caixa.gov.br/Downloads/sinapi-cadernos-tecnicos/SINAPI-CT-ESTRUTURAS-DE-MADEIRA.pdf" TargetMode="External"/><Relationship Id="rId4841" Type="http://schemas.openxmlformats.org/officeDocument/2006/relationships/hyperlink" Target="https://www.caixa.gov.br/Downloads/sinapi-cadernos-tecnicos/SINAPI-CT-INSTALACOES-HIDRAULICAS-RESERVACAO-E-BOMBAS-DE-RECALQUE.pdf" TargetMode="External"/><Relationship Id="rId6599" Type="http://schemas.openxmlformats.org/officeDocument/2006/relationships/hyperlink" Target="https://www.caixa.gov.br/Downloads/sinapi-cadernos-tecnicos/SINAPI-CT-INSTALACOES-EM-COBRE.pdf" TargetMode="External"/><Relationship Id="rId7997" Type="http://schemas.openxmlformats.org/officeDocument/2006/relationships/hyperlink" Target="https://www.caixa.gov.br/Downloads/sinapi-cadernos-tecnicos/SINAPI-CT-PISOS.pdf" TargetMode="External"/><Relationship Id="rId364" Type="http://schemas.openxmlformats.org/officeDocument/2006/relationships/hyperlink" Target="https://www.caixa.gov.br/Downloads/sinapi-cadernos-tecnicos/SINAPI-CT-ASSENTAMENTO-DE-TUBOS-DE-ESGOTO-EM-PVC-E-PEAD.pdf" TargetMode="External"/><Relationship Id="rId2045" Type="http://schemas.openxmlformats.org/officeDocument/2006/relationships/hyperlink" Target="https://www.caixa.gov.br/Downloads/sinapi-cadernos-tecnicos/SINAPI-CT-DEPRECIACAO-JUROS-IMPOSTOS-E-SEGUROS-MANUTENCAO-E-MATERIAIS-NA-OPERACAO-DOS-EQUIPAMENTOS.pdf" TargetMode="External"/><Relationship Id="rId3443" Type="http://schemas.openxmlformats.org/officeDocument/2006/relationships/hyperlink" Target="https://www.caixa.gov.br/Downloads/sinapi-cadernos-tecnicos/SINAPI-CT-ESQUADRIAS-JANELAS.pdf" TargetMode="External"/><Relationship Id="rId9072" Type="http://schemas.openxmlformats.org/officeDocument/2006/relationships/hyperlink" Target="https://www.caixa.gov.br/Downloads/sinapi-cadernos-tecnicos/SINAPI-CT-TRANSPORTE-FLUVIAL-CARGA-E-DESCARGA.pdf" TargetMode="External"/><Relationship Id="rId3510" Type="http://schemas.openxmlformats.org/officeDocument/2006/relationships/hyperlink" Target="https://www.caixa.gov.br/Downloads/sinapi-cadernos-tecnicos/SINAPI-CT-ESQUADRIAS-PORTAS.pdf" TargetMode="External"/><Relationship Id="rId6666" Type="http://schemas.openxmlformats.org/officeDocument/2006/relationships/hyperlink" Target="https://www.caixa.gov.br/Downloads/sinapi-cadernos-tecnicos/SINAPI-CT-LAJES-PRE-MOLDADAS.pdf" TargetMode="External"/><Relationship Id="rId7717" Type="http://schemas.openxmlformats.org/officeDocument/2006/relationships/hyperlink" Target="https://www.caixa.gov.br/Downloads/sinapi-cadernos-tecnicos/SINAPI-CT-PAVIMENTO-RIGIDO-DE-CONCRETO.pdf" TargetMode="External"/><Relationship Id="rId431" Type="http://schemas.openxmlformats.org/officeDocument/2006/relationships/hyperlink" Target="https://www.caixa.gov.br/Downloads/sinapi-cadernos-tecnicos/SINAPI-CT-ASSENTAMENTO-DE-TUBOS-DE-PVC-E-METALICOS-EM-REDES-DE-AGUA.pdf" TargetMode="External"/><Relationship Id="rId1061" Type="http://schemas.openxmlformats.org/officeDocument/2006/relationships/hyperlink" Target="https://www.caixa.gov.br/Downloads/sinapi-cadernos-tecnicos/SINAPI-CT-BOMBAS-HIDRAULICAS-CENTRIFUGAS-HORIZONTAIS-E-SUBMERSIVEIS.pdf" TargetMode="External"/><Relationship Id="rId2112" Type="http://schemas.openxmlformats.org/officeDocument/2006/relationships/hyperlink" Target="https://www.caixa.gov.br/Downloads/sinapi-cadernos-tecnicos/SINAPI-CT-DEPRECIACAO-JUROS-IMPOSTOS-E-SEGUROS-MANUTENCAO-E-MATERIAIS-NA-OPERACAO-DOS-EQUIPAMENTOS.pdf" TargetMode="External"/><Relationship Id="rId5268" Type="http://schemas.openxmlformats.org/officeDocument/2006/relationships/hyperlink" Target="https://www.caixa.gov.br/Downloads/sinapi-cadernos-tecnicos/SINAPI-CT-INSTALACOES-HIDRAULICAS-EM-PPR.pdf" TargetMode="External"/><Relationship Id="rId5682" Type="http://schemas.openxmlformats.org/officeDocument/2006/relationships/hyperlink" Target="https://www.caixa.gov.br/Downloads/sinapi-cadernos-tecnicos/SINAPI-CT-INSTALACOES-PREDIAIS-DE-AGUA-FRIA-EM-PVC.pdf" TargetMode="External"/><Relationship Id="rId6319" Type="http://schemas.openxmlformats.org/officeDocument/2006/relationships/hyperlink" Target="https://www.caixa.gov.br/Downloads/sinapi-cadernos-tecnicos/SINAPI-CT-INSTALACOES-DE-AR-CONDICIONADO.pdf" TargetMode="External"/><Relationship Id="rId6733" Type="http://schemas.openxmlformats.org/officeDocument/2006/relationships/hyperlink" Target="https://www.caixa.gov.br/Downloads/sinapi-cadernos-tecnicos/SINAPI-CT-LIMPEZA-DE-OBRA.pdf" TargetMode="External"/><Relationship Id="rId1878" Type="http://schemas.openxmlformats.org/officeDocument/2006/relationships/hyperlink" Target="https://www.caixa.gov.br/Downloads/sinapi-cadernos-tecnicos/SINAPI-CT-DEMOLICOES-E-REMOCOES.pdf" TargetMode="External"/><Relationship Id="rId2929" Type="http://schemas.openxmlformats.org/officeDocument/2006/relationships/hyperlink" Target="https://www.caixa.gov.br/Downloads/sinapi-cadernos-tecnicos/SINAPI-CT-ELETROCALHAS.pdf" TargetMode="External"/><Relationship Id="rId4284" Type="http://schemas.openxmlformats.org/officeDocument/2006/relationships/hyperlink" Target="https://www.caixa.gov.br/Downloads/sinapi-cadernos-tecnicos/SINAPI-CT-ILUMINACAO-PREDIAL-E-MONITORAMENTO.pdf" TargetMode="External"/><Relationship Id="rId5335" Type="http://schemas.openxmlformats.org/officeDocument/2006/relationships/hyperlink" Target="https://www.caixa.gov.br/Downloads/sinapi-cadernos-tecnicos/SINAPI-CT-INSTALACOES-HIDRAULICAS-EM-PPR.pdf" TargetMode="External"/><Relationship Id="rId4351" Type="http://schemas.openxmlformats.org/officeDocument/2006/relationships/hyperlink" Target="https://www.caixa.gov.br/Downloads/sinapi-cadernos-tecnicos/SINAPI-CT-IMPERMEABILIZACAO-PROTECAO-MECANICA-E-TRATAMENTO-DE-JUNTA.pdf" TargetMode="External"/><Relationship Id="rId5402" Type="http://schemas.openxmlformats.org/officeDocument/2006/relationships/hyperlink" Target="https://www.caixa.gov.br/Downloads/sinapi-cadernos-tecnicos/SINAPI-CT-INSTALACOES-PREDIAIS-DE-ESGOTO-TUBOS-E-CONEXOES.pdf" TargetMode="External"/><Relationship Id="rId6800" Type="http://schemas.openxmlformats.org/officeDocument/2006/relationships/hyperlink" Target="https://www.caixa.gov.br/Downloads/sinapi-metodologia/Livro_SINAPI_Calculos_Parametros.pdf" TargetMode="External"/><Relationship Id="rId8558" Type="http://schemas.openxmlformats.org/officeDocument/2006/relationships/hyperlink" Target="https://www.caixa.gov.br/Downloads/sinapi-cadernos-tecnicos/SINAPI-CT-REDES-ENTERRADAS-DE-DISTRIBUICAO-ELETRICA.pdf" TargetMode="External"/><Relationship Id="rId9609" Type="http://schemas.openxmlformats.org/officeDocument/2006/relationships/hyperlink" Target="https://www.caixa.gov.br/Downloads/sinapi-cadernos-tecnicos/SINAPI-CT-VALVULAS-E-REGISTROS-PARA-SISTEMAS-PREDIAIS.pdf" TargetMode="External"/><Relationship Id="rId1945" Type="http://schemas.openxmlformats.org/officeDocument/2006/relationships/hyperlink" Target="https://www.caixa.gov.br/Downloads/sinapi-cadernos-tecnicos/SINAPI-CT-DEPRECIACAO-JUROS-IMPOSTOS-E-SEGUROS-MANUTENCAO-E-MATERIAIS-NA-OPERACAO-DOS-EQUIPAMENTOS.pdf" TargetMode="External"/><Relationship Id="rId4004" Type="http://schemas.openxmlformats.org/officeDocument/2006/relationships/hyperlink" Target="https://www.caixa.gov.br/Downloads/sinapi-cadernos-tecnicos/SINAPI-CT-FUNDACOES-RASAS-(BLOCOS-SAPATAS-VIGAS-BALDRAME).pdf" TargetMode="External"/><Relationship Id="rId8972" Type="http://schemas.openxmlformats.org/officeDocument/2006/relationships/hyperlink" Target="https://www.caixa.gov.br/Downloads/sinapi-cadernos-tecnicos/SINAPI-CT-SUPRESSAO-VEGETAL.pdf" TargetMode="External"/><Relationship Id="rId3020" Type="http://schemas.openxmlformats.org/officeDocument/2006/relationships/hyperlink" Target="https://www.caixa.gov.br/Downloads/sinapi-cadernos-tecnicos/SINAPI-CT-EQUIPAMENTOS-DE-PROTECAO-COLETIVA.pdf" TargetMode="External"/><Relationship Id="rId6176" Type="http://schemas.openxmlformats.org/officeDocument/2006/relationships/hyperlink" Target="https://www.caixa.gov.br/Downloads/sinapi-cadernos-tecnicos/SINAPI-CT-INSTALACOES-DE-GAS-E-INCENDIO-EM-ACO-E-FERRO-GALVANIZADO.pdf" TargetMode="External"/><Relationship Id="rId7227" Type="http://schemas.openxmlformats.org/officeDocument/2006/relationships/hyperlink" Target="https://www.caixa.gov.br/Downloads/sinapi-cadernos-tecnicos/SINAPI-CT-LOUCAS-E-METAIS.pdf" TargetMode="External"/><Relationship Id="rId7574" Type="http://schemas.openxmlformats.org/officeDocument/2006/relationships/hyperlink" Target="https://www.caixa.gov.br/Downloads/sinapi-cadernos-tecnicos/SINAPI-CT-PAREDES-EM-DRYWALL.pdf" TargetMode="External"/><Relationship Id="rId8625" Type="http://schemas.openxmlformats.org/officeDocument/2006/relationships/hyperlink" Target="https://www.caixa.gov.br/Downloads/sinapi-cadernos-tecnicos/SINAPI-CT-REDES-DE-LOGICA-TELEFONIA-E-IMAGEM.pdf" TargetMode="External"/><Relationship Id="rId6590" Type="http://schemas.openxmlformats.org/officeDocument/2006/relationships/hyperlink" Target="https://www.caixa.gov.br/Downloads/sinapi-cadernos-tecnicos/SINAPI-CT-INSTALACOES-EM-COBRE.pdf" TargetMode="External"/><Relationship Id="rId7641" Type="http://schemas.openxmlformats.org/officeDocument/2006/relationships/hyperlink" Target="https://www.caixa.gov.br/Downloads/sinapi-cadernos-tecnicos/SINAPI-CT-PASSEIOS-DE-CONCRETO.pdf" TargetMode="External"/><Relationship Id="rId2786" Type="http://schemas.openxmlformats.org/officeDocument/2006/relationships/hyperlink" Target="https://www.caixa.gov.br/Downloads/sinapi-cadernos-tecnicos/SINAPI-CT-DRENOS.pdf" TargetMode="External"/><Relationship Id="rId3837" Type="http://schemas.openxmlformats.org/officeDocument/2006/relationships/hyperlink" Target="https://www.caixa.gov.br/Downloads/sinapi-cadernos-tecnicos/SINAPI-CT-ESTRUTURAS-DE-MADEIRA.pdf" TargetMode="External"/><Relationship Id="rId5192" Type="http://schemas.openxmlformats.org/officeDocument/2006/relationships/hyperlink" Target="https://www.caixa.gov.br/Downloads/sinapi-cadernos-tecnicos/SINAPI-CT-INSTALACOES-HIDRAULICAS-EM-PEX.pdf" TargetMode="External"/><Relationship Id="rId6243" Type="http://schemas.openxmlformats.org/officeDocument/2006/relationships/hyperlink" Target="https://www.caixa.gov.br/Downloads/sinapi-cadernos-tecnicos/SINAPI-CT-INSTALACOES-DE-GAS-E-INCENDIO-EM-ACO-E-FERRO-GALVANIZADO.pdf" TargetMode="External"/><Relationship Id="rId9399" Type="http://schemas.openxmlformats.org/officeDocument/2006/relationships/hyperlink" Target="https://www.caixa.gov.br/Downloads/sinapi-cadernos-tecnicos/SINAPI-CT-TUBULACAO-FLANGEADA-PARA-REDES-DE-AGUA.pdf" TargetMode="External"/><Relationship Id="rId758" Type="http://schemas.openxmlformats.org/officeDocument/2006/relationships/hyperlink" Target="https://www.caixa.gov.br/Downloads/sinapi-cadernos-tecnicos/SINAPI-CT-ATERROS-BASES-SUB-BASES-E-IMPRIMACOES.pdf" TargetMode="External"/><Relationship Id="rId1388" Type="http://schemas.openxmlformats.org/officeDocument/2006/relationships/hyperlink" Target="https://www.caixa.gov.br/Downloads/sinapi-cadernos-tecnicos/SINAPI-CT-CONTRAPISO.pdf" TargetMode="External"/><Relationship Id="rId2439" Type="http://schemas.openxmlformats.org/officeDocument/2006/relationships/hyperlink" Target="https://www.caixa.gov.br/Downloads/sinapi-cadernos-tecnicos/SINAPI-CT-DEPRECIACAO-JUROS-IMPOSTOS-E-SEGUROS-MANUTENCAO-E-MATERIAIS-NA-OPERACAO-DOS-EQUIPAMENTOS.pdf" TargetMode="External"/><Relationship Id="rId2853" Type="http://schemas.openxmlformats.org/officeDocument/2006/relationships/hyperlink" Target="https://www.caixa.gov.br/Downloads/sinapi-cadernos-tecnicos/SINAPI-CT-ELETROCALHAS.pdf" TargetMode="External"/><Relationship Id="rId3904" Type="http://schemas.openxmlformats.org/officeDocument/2006/relationships/hyperlink" Target="https://www.caixa.gov.br/Downloads/sinapi-cadernos-tecnicos/SINAPI-CT-FORROS.pdf" TargetMode="External"/><Relationship Id="rId6310" Type="http://schemas.openxmlformats.org/officeDocument/2006/relationships/hyperlink" Target="https://www.caixa.gov.br/Downloads/sinapi-cadernos-tecnicos/SINAPI-CT-INSTALACOES-DE-GAS-EM-PEX-MULTICAMADAS.pdf" TargetMode="External"/><Relationship Id="rId9466" Type="http://schemas.openxmlformats.org/officeDocument/2006/relationships/hyperlink" Target="https://www.caixa.gov.br/Downloads/sinapi-cadernos-tecnicos/SINAPI-CT-TUBULOES.pdf" TargetMode="External"/><Relationship Id="rId94" Type="http://schemas.openxmlformats.org/officeDocument/2006/relationships/hyperlink" Target="https://www.caixa.gov.br/Downloads/sinapi-cadernos-tecnicos/SINAPI-CT-ALVENARIAS-DIVERSAS.pdf" TargetMode="External"/><Relationship Id="rId825" Type="http://schemas.openxmlformats.org/officeDocument/2006/relationships/hyperlink" Target="https://www.caixa.gov.br/Downloads/sinapi-cadernos-tecnicos/SINAPI-CT-ATERROS-BASES-SUB-BASES-E-IMPRIMACOES.pdf" TargetMode="External"/><Relationship Id="rId1455" Type="http://schemas.openxmlformats.org/officeDocument/2006/relationships/hyperlink" Target="https://www.caixa.gov.br/Downloads/sinapi-cadernos-tecnicos/SINAPI-CT-CUSTOS-HORARIOS-PRODUTIVO-E-IMPRODUTIVO-DOS-EQUIPAMENTOS.pdf" TargetMode="External"/><Relationship Id="rId2506" Type="http://schemas.openxmlformats.org/officeDocument/2006/relationships/hyperlink" Target="https://www.caixa.gov.br/Downloads/sinapi-cadernos-tecnicos/SINAPI-CT-DEPRECIACAO-JUROS-IMPOSTOS-E-SEGUROS-MANUTENCAO-E-MATERIAIS-NA-OPERACAO-DOS-EQUIPAMENTOS.pdf" TargetMode="External"/><Relationship Id="rId8068" Type="http://schemas.openxmlformats.org/officeDocument/2006/relationships/hyperlink" Target="https://www.caixa.gov.br/Downloads/sinapi-cadernos-tecnicos/SINAPI-CT-POSTES-DE-CONCRETO-E-METALICOS.pdf" TargetMode="External"/><Relationship Id="rId8482" Type="http://schemas.openxmlformats.org/officeDocument/2006/relationships/hyperlink" Target="https://www.caixa.gov.br/Downloads/sinapi-cadernos-tecnicos/SINAPI-CT-RECOMPOSICAO-DE-PAVIMENTOS.pdf" TargetMode="External"/><Relationship Id="rId9119" Type="http://schemas.openxmlformats.org/officeDocument/2006/relationships/hyperlink" Target="https://www.caixa.gov.br/Downloads/sinapi-cadernos-tecnicos/SINAPI-CT-TRANSPORTE-FLUVIAL-CARGA-E-DESCARGA.pdf" TargetMode="External"/><Relationship Id="rId9533" Type="http://schemas.openxmlformats.org/officeDocument/2006/relationships/hyperlink" Target="https://www.caixa.gov.br/Downloads/sinapi-cadernos-tecnicos/SINAPI-CT-VIDROS-E-ESPELHOS.pdf" TargetMode="External"/><Relationship Id="rId1108" Type="http://schemas.openxmlformats.org/officeDocument/2006/relationships/hyperlink" Target="https://www.caixa.gov.br/Downloads/sinapi-cadernos-tecnicos/SINAPI-CT-CAIXAS-ENTERRADAS.pdf" TargetMode="External"/><Relationship Id="rId2920" Type="http://schemas.openxmlformats.org/officeDocument/2006/relationships/hyperlink" Target="https://www.caixa.gov.br/Downloads/sinapi-cadernos-tecnicos/SINAPI-CT-ELETROCALHAS.pdf" TargetMode="External"/><Relationship Id="rId4678" Type="http://schemas.openxmlformats.org/officeDocument/2006/relationships/hyperlink" Target="https://www.caixa.gov.br/Downloads/sinapi-cadernos-tecnicos/SINAPI-CT-INSTALACOES-ELETRICAS-QUADROS-CABOS-DISJUNTORES-CONTATORES-E-BARRAMENTOS-BLINDADOS.pdf" TargetMode="External"/><Relationship Id="rId7084" Type="http://schemas.openxmlformats.org/officeDocument/2006/relationships/hyperlink" Target="https://www.caixa.gov.br/Downloads/sinapi-metodologia/Livro_SINAPI_Calculos_Parametros.pdf" TargetMode="External"/><Relationship Id="rId8135" Type="http://schemas.openxmlformats.org/officeDocument/2006/relationships/hyperlink" Target="https://www.caixa.gov.br/Downloads/sinapi-cadernos-tecnicos/SINAPI-CT-POCOS-DE-VISITA-E-CAIXAS-PARA-BOCAS-DE-LOBO.pdf" TargetMode="External"/><Relationship Id="rId1522" Type="http://schemas.openxmlformats.org/officeDocument/2006/relationships/hyperlink" Target="https://www.caixa.gov.br/Downloads/sinapi-cadernos-tecnicos/SINAPI-CT-CUSTOS-HORARIOS-PRODUTIVO-E-IMPRODUTIVO-DOS-EQUIPAMENTOS.pdf" TargetMode="External"/><Relationship Id="rId5729" Type="http://schemas.openxmlformats.org/officeDocument/2006/relationships/hyperlink" Target="https://www.caixa.gov.br/Downloads/sinapi-cadernos-tecnicos/SINAPI-CT-INSTALACOES-PREDIAIS-DE-AGUA-QUENTE-EM-CPVC.pdf" TargetMode="External"/><Relationship Id="rId7151" Type="http://schemas.openxmlformats.org/officeDocument/2006/relationships/hyperlink" Target="https://www.caixa.gov.br/Downloads/sinapi-cadernos-tecnicos/SINAPI-CT-LOUCAS-E-METAIS.pdf" TargetMode="External"/><Relationship Id="rId8202" Type="http://schemas.openxmlformats.org/officeDocument/2006/relationships/hyperlink" Target="https://www.caixa.gov.br/Downloads/sinapi-cadernos-tecnicos/SINAPI-CT-POCOS-DE-VISITA-E-CAIXAS-PARA-BOCAS-DE-LOBO.pdf" TargetMode="External"/><Relationship Id="rId9600" Type="http://schemas.openxmlformats.org/officeDocument/2006/relationships/hyperlink" Target="https://www.caixa.gov.br/Downloads/sinapi-cadernos-tecnicos/SINAPI-CT-VALVULAS-E-REGISTROS-PARA-SISTEMAS-PREDIAIS.pdf" TargetMode="External"/><Relationship Id="rId3694" Type="http://schemas.openxmlformats.org/officeDocument/2006/relationships/hyperlink" Target="https://www.caixa.gov.br/Downloads/sinapi-cadernos-tecnicos/SINAPI-CT-ESTRUTURA-E-TRAMA-PARA-COBERTURA.pdf" TargetMode="External"/><Relationship Id="rId4745" Type="http://schemas.openxmlformats.org/officeDocument/2006/relationships/hyperlink" Target="https://www.caixa.gov.br/Downloads/sinapi-cadernos-tecnicos/SINAPI-CT-INSTALACOES-ELETRICAS-REDE-DE-DISTRIBUICAO.pdf" TargetMode="External"/><Relationship Id="rId2296" Type="http://schemas.openxmlformats.org/officeDocument/2006/relationships/hyperlink" Target="https://www.caixa.gov.br/Downloads/sinapi-cadernos-tecnicos/SINAPI-CT-DEPRECIACAO-JUROS-IMPOSTOS-E-SEGUROS-MANUTENCAO-E-MATERIAIS-NA-OPERACAO-DOS-EQUIPAMENTOS.pdf" TargetMode="External"/><Relationship Id="rId3347" Type="http://schemas.openxmlformats.org/officeDocument/2006/relationships/hyperlink" Target="https://www.caixa.gov.br/Downloads/sinapi-cadernos-tecnicos/SINAPI-CT-ESCAVACAO-EM-MATERIAL-DE-3&#170;-CATEGORIA.pdf" TargetMode="External"/><Relationship Id="rId3761" Type="http://schemas.openxmlformats.org/officeDocument/2006/relationships/hyperlink" Target="https://www.caixa.gov.br/Downloads/sinapi-cadernos-tecnicos/SINAPI-CT-ESTRUTURAS-DE-CONTENCAO-PERFIS-PRANCHADOS-CORTINAS-E-MUROS-DE-ARRIMO.pdf" TargetMode="External"/><Relationship Id="rId4812" Type="http://schemas.openxmlformats.org/officeDocument/2006/relationships/hyperlink" Target="https://www.caixa.gov.br/Downloads/sinapi-cadernos-tecnicos/SINAPI-CT-INSTALACOES-ELETRICAS-REDE-DE-DISTRIBUICAO.pdf" TargetMode="External"/><Relationship Id="rId7968" Type="http://schemas.openxmlformats.org/officeDocument/2006/relationships/hyperlink" Target="https://www.caixa.gov.br/Downloads/sinapi-cadernos-tecnicos/SINAPI-CT-PINTURA-PARA-PISOS-E-PARA-SINALIZACAO-HORIZONTAL-E-VERTICAL.pdf" TargetMode="External"/><Relationship Id="rId268" Type="http://schemas.openxmlformats.org/officeDocument/2006/relationships/hyperlink" Target="https://www.caixa.gov.br/Downloads/sinapi-cadernos-tecnicos/SINAPI-CT-ARMACAO-DE-ESTACAS.pdf" TargetMode="External"/><Relationship Id="rId682" Type="http://schemas.openxmlformats.org/officeDocument/2006/relationships/hyperlink" Target="https://www.caixa.gov.br/Downloads/sinapi-cadernos-tecnicos/SINAPI-CT-ASSENTAMENTO-DE-TUBOS-DE-ESGOTO-OU-DRENAGEM-PLUVIAL-EM-CONCRETO.pdf" TargetMode="External"/><Relationship Id="rId2363" Type="http://schemas.openxmlformats.org/officeDocument/2006/relationships/hyperlink" Target="https://www.caixa.gov.br/Downloads/sinapi-cadernos-tecnicos/SINAPI-CT-DEPRECIACAO-JUROS-IMPOSTOS-E-SEGUROS-MANUTENCAO-E-MATERIAIS-NA-OPERACAO-DOS-EQUIPAMENTOS.pdf" TargetMode="External"/><Relationship Id="rId3414" Type="http://schemas.openxmlformats.org/officeDocument/2006/relationships/hyperlink" Target="https://www.caixa.gov.br/Downloads/sinapi-cadernos-tecnicos/SINAPI-CT-ESGOTAMENTO-DE-VALA-E-REBAIXAMENTO-DO-LENCOL-FREATICO.pdf" TargetMode="External"/><Relationship Id="rId6984" Type="http://schemas.openxmlformats.org/officeDocument/2006/relationships/hyperlink" Target="https://www.caixa.gov.br/Downloads/sinapi-metodologia/Livro_SINAPI_Calculos_Parametros.pdf" TargetMode="External"/><Relationship Id="rId9390" Type="http://schemas.openxmlformats.org/officeDocument/2006/relationships/hyperlink" Target="https://www.caixa.gov.br/Downloads/sinapi-cadernos-tecnicos/SINAPI-CT-TRATAMENTOS-SUPERFICIAIS.pdf" TargetMode="External"/><Relationship Id="rId335" Type="http://schemas.openxmlformats.org/officeDocument/2006/relationships/hyperlink" Target="https://www.caixa.gov.br/Downloads/sinapi-cadernos-tecnicos/SINAPI-CT-ARRASAMENTO-DE-ESTACAS.pdf" TargetMode="External"/><Relationship Id="rId2016" Type="http://schemas.openxmlformats.org/officeDocument/2006/relationships/hyperlink" Target="https://www.caixa.gov.br/Downloads/sinapi-cadernos-tecnicos/SINAPI-CT-DEPRECIACAO-JUROS-IMPOSTOS-E-SEGUROS-MANUTENCAO-E-MATERIAIS-NA-OPERACAO-DOS-EQUIPAMENTOS.pdf" TargetMode="External"/><Relationship Id="rId2430" Type="http://schemas.openxmlformats.org/officeDocument/2006/relationships/hyperlink" Target="https://www.caixa.gov.br/Downloads/sinapi-cadernos-tecnicos/SINAPI-CT-DEPRECIACAO-JUROS-IMPOSTOS-E-SEGUROS-MANUTENCAO-E-MATERIAIS-NA-OPERACAO-DOS-EQUIPAMENTOS.pdf" TargetMode="External"/><Relationship Id="rId5586" Type="http://schemas.openxmlformats.org/officeDocument/2006/relationships/hyperlink" Target="https://www.caixa.gov.br/Downloads/sinapi-cadernos-tecnicos/SINAPI-CT-INSTALACOES-PREDIAIS-DE-AGUA-FRIA-EM-PVC.pdf" TargetMode="External"/><Relationship Id="rId6637" Type="http://schemas.openxmlformats.org/officeDocument/2006/relationships/hyperlink" Target="https://www.caixa.gov.br/Downloads/sinapi-cadernos-tecnicos/SINAPI-CT-INSTALACOES-PARA-CANTEIROS-DE-OBRAS.pdf" TargetMode="External"/><Relationship Id="rId9043" Type="http://schemas.openxmlformats.org/officeDocument/2006/relationships/hyperlink" Target="https://www.caixa.gov.br/Downloads/sinapi-cadernos-tecnicos/SINAPI-CT-TRANSPORTE-FLUVIAL-CARGA-E-DESCARGA.pdf" TargetMode="External"/><Relationship Id="rId402" Type="http://schemas.openxmlformats.org/officeDocument/2006/relationships/hyperlink" Target="https://www.caixa.gov.br/Downloads/sinapi-cadernos-tecnicos/SINAPI-CT-ASSENTAMENTO-DE-TUBOS-DE-ESGOTO-EM-PVC-E-PEAD.pdf" TargetMode="External"/><Relationship Id="rId1032" Type="http://schemas.openxmlformats.org/officeDocument/2006/relationships/hyperlink" Target="https://www.caixa.gov.br/Downloads/sinapi-cadernos-tecnicos/SINAPI-CT-BOCAS-PARA-BUEIROS.pdf" TargetMode="External"/><Relationship Id="rId4188" Type="http://schemas.openxmlformats.org/officeDocument/2006/relationships/hyperlink" Target="https://www.caixa.gov.br/Downloads/sinapi-cadernos-tecnicos/SINAPI-CT-GESSO.pdf" TargetMode="External"/><Relationship Id="rId5239" Type="http://schemas.openxmlformats.org/officeDocument/2006/relationships/hyperlink" Target="https://www.caixa.gov.br/Downloads/sinapi-cadernos-tecnicos/SINAPI-CT-INSTALACOES-HIDRAULICAS-EM-PEX.pdf" TargetMode="External"/><Relationship Id="rId9110" Type="http://schemas.openxmlformats.org/officeDocument/2006/relationships/hyperlink" Target="https://www.caixa.gov.br/Downloads/sinapi-cadernos-tecnicos/SINAPI-CT-TRANSPORTE-FLUVIAL-CARGA-E-DESCARGA.pdf" TargetMode="External"/><Relationship Id="rId4255" Type="http://schemas.openxmlformats.org/officeDocument/2006/relationships/hyperlink" Target="https://www.caixa.gov.br/Downloads/sinapi-cadernos-tecnicos/SINAPI-CT-GUIAS-E-SARJETAS.pdf" TargetMode="External"/><Relationship Id="rId5306" Type="http://schemas.openxmlformats.org/officeDocument/2006/relationships/hyperlink" Target="https://www.caixa.gov.br/Downloads/sinapi-cadernos-tecnicos/SINAPI-CT-INSTALACOES-HIDRAULICAS-EM-PPR.pdf" TargetMode="External"/><Relationship Id="rId5653" Type="http://schemas.openxmlformats.org/officeDocument/2006/relationships/hyperlink" Target="https://www.caixa.gov.br/Downloads/sinapi-cadernos-tecnicos/SINAPI-CT-INSTALACOES-PREDIAIS-DE-AGUA-FRIA-EM-PVC.pdf" TargetMode="External"/><Relationship Id="rId6704" Type="http://schemas.openxmlformats.org/officeDocument/2006/relationships/hyperlink" Target="https://www.caixa.gov.br/Downloads/sinapi-cadernos-tecnicos/SINAPI-CT-LIGACOES-PREDIAIS-DE-AGUA-E-ESGOTO.pdf" TargetMode="External"/><Relationship Id="rId1849" Type="http://schemas.openxmlformats.org/officeDocument/2006/relationships/hyperlink" Target="https://www.caixa.gov.br/Downloads/sinapi-cadernos-tecnicos/SINAPI-CT-DEMOLICOES-E-REMOCOES.pdf" TargetMode="External"/><Relationship Id="rId5720" Type="http://schemas.openxmlformats.org/officeDocument/2006/relationships/hyperlink" Target="https://www.caixa.gov.br/Downloads/sinapi-cadernos-tecnicos/SINAPI-CT-INSTALACOES-PREDIAIS-DE-AGUA-QUENTE-EM-CPVC.pdf" TargetMode="External"/><Relationship Id="rId8876" Type="http://schemas.openxmlformats.org/officeDocument/2006/relationships/hyperlink" Target="https://www.caixa.gov.br/Downloads/sinapi-cadernos-tecnicos/SINAPI-CT-SISTEMA-DE-PROTECAO-CONTRA-DESCARGAS-ATMOSFERICAS-SPDA.pdf" TargetMode="External"/><Relationship Id="rId192" Type="http://schemas.openxmlformats.org/officeDocument/2006/relationships/hyperlink" Target="https://www.caixa.gov.br/Downloads/sinapi-cadernos-tecnicos/SINAPI-CT-ARGAMASSAS.pdf" TargetMode="External"/><Relationship Id="rId1916" Type="http://schemas.openxmlformats.org/officeDocument/2006/relationships/hyperlink" Target="https://www.caixa.gov.br/Downloads/sinapi-cadernos-tecnicos/SINAPI-CT-DEPRECIACAO-JUROS-IMPOSTOS-E-SEGUROS-MANUTENCAO-E-MATERIAIS-NA-OPERACAO-DOS-EQUIPAMENTOS.pdf" TargetMode="External"/><Relationship Id="rId3271" Type="http://schemas.openxmlformats.org/officeDocument/2006/relationships/hyperlink" Target="https://www.caixa.gov.br/Downloads/sinapi-cadernos-tecnicos/SINAPI-CT-ESCAVACAO-DE-VALAS.pdf" TargetMode="External"/><Relationship Id="rId4322" Type="http://schemas.openxmlformats.org/officeDocument/2006/relationships/hyperlink" Target="https://www.caixa.gov.br/Downloads/sinapi-cadernos-tecnicos/SINAPI-CT-ILUMINACAO-PREDIAL-E-MONITORAMENTO.pdf" TargetMode="External"/><Relationship Id="rId7478" Type="http://schemas.openxmlformats.org/officeDocument/2006/relationships/hyperlink" Target="https://www.caixa.gov.br/Downloads/sinapi-cadernos-tecnicos/SINAPI-CT-PAISAGISMO-PLANTIO.pdf" TargetMode="External"/><Relationship Id="rId7892" Type="http://schemas.openxmlformats.org/officeDocument/2006/relationships/hyperlink" Target="https://www.caixa.gov.br/Downloads/sinapi-cadernos-tecnicos/SINAPI-CT-PINTURA-EM-MADEIRA.pdf" TargetMode="External"/><Relationship Id="rId8529" Type="http://schemas.openxmlformats.org/officeDocument/2006/relationships/hyperlink" Target="https://www.caixa.gov.br/Downloads/sinapi-cadernos-tecnicos/SINAPI-CT-RECOMPOSICAO-DE-PAVIMENTOS.pdf" TargetMode="External"/><Relationship Id="rId8943" Type="http://schemas.openxmlformats.org/officeDocument/2006/relationships/hyperlink" Target="https://www.caixa.gov.br/Downloads/sinapi-cadernos-tecnicos/SINAPI-CT-SISTEMAS-DE-MEDICAO.pdf" TargetMode="External"/><Relationship Id="rId6494" Type="http://schemas.openxmlformats.org/officeDocument/2006/relationships/hyperlink" Target="https://www.caixa.gov.br/Downloads/sinapi-cadernos-tecnicos/SINAPI-CT-INSTALACOES-EM-COBRE.pdf" TargetMode="External"/><Relationship Id="rId7545" Type="http://schemas.openxmlformats.org/officeDocument/2006/relationships/hyperlink" Target="https://www.caixa.gov.br/Downloads/sinapi-cadernos-tecnicos/SINAPI-CT-PAREDES-DE-CONCRETO-ESTUCAMENTO.pdf" TargetMode="External"/><Relationship Id="rId5096" Type="http://schemas.openxmlformats.org/officeDocument/2006/relationships/hyperlink" Target="https://www.caixa.gov.br/Downloads/sinapi-cadernos-tecnicos/SINAPI-CT-INSTALACOES-HIDRAULICAS-RESERVACAO-E-BOMBAS-DE-RECALQUE.pdf" TargetMode="External"/><Relationship Id="rId6147" Type="http://schemas.openxmlformats.org/officeDocument/2006/relationships/hyperlink" Target="https://www.caixa.gov.br/Downloads/sinapi-cadernos-tecnicos/SINAPI-CT-INSTALACOES-DE-GAS-E-INCENDIO-EM-ACO-E-FERRO-GALVANIZADO.pdf" TargetMode="External"/><Relationship Id="rId6561" Type="http://schemas.openxmlformats.org/officeDocument/2006/relationships/hyperlink" Target="https://www.caixa.gov.br/Downloads/sinapi-cadernos-tecnicos/SINAPI-CT-INSTALACOES-EM-COBRE.pdf" TargetMode="External"/><Relationship Id="rId7612" Type="http://schemas.openxmlformats.org/officeDocument/2006/relationships/hyperlink" Target="https://www.caixa.gov.br/Downloads/sinapi-cadernos-tecnicos/SINAPI-CT-PARQUINHOS-E-EQUIPAMENTOS-DE-GINASTICA-AO-AR-LIVRE.pdf" TargetMode="External"/><Relationship Id="rId5163" Type="http://schemas.openxmlformats.org/officeDocument/2006/relationships/hyperlink" Target="https://www.caixa.gov.br/Downloads/sinapi-cadernos-tecnicos/SINAPI-CT-INSTALACOES-HIDRAULICAS-EM-PEX.pdf" TargetMode="External"/><Relationship Id="rId6214" Type="http://schemas.openxmlformats.org/officeDocument/2006/relationships/hyperlink" Target="https://www.caixa.gov.br/Downloads/sinapi-cadernos-tecnicos/SINAPI-CT-INSTALACOES-DE-GAS-E-INCENDIO-EM-ACO-E-FERRO-GALVANIZADO.pdf" TargetMode="External"/><Relationship Id="rId729" Type="http://schemas.openxmlformats.org/officeDocument/2006/relationships/hyperlink" Target="https://www.caixa.gov.br/Downloads/sinapi-cadernos-tecnicos/SINAPI-CT-ATERRO-E-REATERRO-DE-VALAS.pdf" TargetMode="External"/><Relationship Id="rId1359" Type="http://schemas.openxmlformats.org/officeDocument/2006/relationships/hyperlink" Target="https://www.caixa.gov.br/Downloads/sinapi-cadernos-tecnicos/SINAPI-CT-CONCRETO-PROTENDIDO.pdf" TargetMode="External"/><Relationship Id="rId2757" Type="http://schemas.openxmlformats.org/officeDocument/2006/relationships/hyperlink" Target="https://www.caixa.gov.br/Downloads/sinapi-cadernos-tecnicos/SINAPI-CT-DRENOS.pdf" TargetMode="External"/><Relationship Id="rId3808" Type="http://schemas.openxmlformats.org/officeDocument/2006/relationships/hyperlink" Target="https://www.caixa.gov.br/Downloads/sinapi-cadernos-tecnicos/SINAPI-CT-ESTRUTURAS-DE-MADEIRA.pdf" TargetMode="External"/><Relationship Id="rId5230" Type="http://schemas.openxmlformats.org/officeDocument/2006/relationships/hyperlink" Target="https://www.caixa.gov.br/Downloads/sinapi-cadernos-tecnicos/SINAPI-CT-INSTALACOES-HIDRAULICAS-EM-PEX.pdf" TargetMode="External"/><Relationship Id="rId8386" Type="http://schemas.openxmlformats.org/officeDocument/2006/relationships/hyperlink" Target="https://www.caixa.gov.br/Downloads/sinapi-cadernos-tecnicos/SINAPI-CT-RADIER-PISO-DE-CONCRETO-E-LAJE-SOBRE-SOLO.pdf" TargetMode="External"/><Relationship Id="rId9437" Type="http://schemas.openxmlformats.org/officeDocument/2006/relationships/hyperlink" Target="https://www.caixa.gov.br/Downloads/sinapi-cadernos-tecnicos/SINAPI-CT-TUBULACAO-FLANGEADA-PARA-REDES-DE-AGUA.pdf" TargetMode="External"/><Relationship Id="rId1773" Type="http://schemas.openxmlformats.org/officeDocument/2006/relationships/hyperlink" Target="https://www.caixa.gov.br/Downloads/sinapi-cadernos-tecnicos/SINAPI-CT-CUSTOS-HORARIOS-PRODUTIVO-E-IMPRODUTIVO-DOS-EQUIPAMENTOS.pdf" TargetMode="External"/><Relationship Id="rId2824" Type="http://schemas.openxmlformats.org/officeDocument/2006/relationships/hyperlink" Target="https://www.caixa.gov.br/Downloads/sinapi-cadernos-tecnicos/SINAPI-CT-DUTOS-PARA-AR-CONDICIONADO.pdf" TargetMode="External"/><Relationship Id="rId8039" Type="http://schemas.openxmlformats.org/officeDocument/2006/relationships/hyperlink" Target="https://www.caixa.gov.br/Downloads/sinapi-cadernos-tecnicos/SINAPI-CT-POSTES-DE-CONCRETO-E-METALICOS.pdf" TargetMode="External"/><Relationship Id="rId65" Type="http://schemas.openxmlformats.org/officeDocument/2006/relationships/hyperlink" Target="https://www.caixa.gov.br/Downloads/sinapi-cadernos-tecnicos/SINAPI-CT-ALVENARIA-DE-VEDACAO.pdf" TargetMode="External"/><Relationship Id="rId1426" Type="http://schemas.openxmlformats.org/officeDocument/2006/relationships/hyperlink" Target="https://www.caixa.gov.br/Downloads/sinapi-cadernos-tecnicos/SINAPI-CT-CONTRAPISO.pdf" TargetMode="External"/><Relationship Id="rId1840" Type="http://schemas.openxmlformats.org/officeDocument/2006/relationships/hyperlink" Target="https://www.caixa.gov.br/Downloads/sinapi-cadernos-tecnicos/SINAPI-CT-CUSTOS-HORARIOS-PRODUTIVO-E-IMPRODUTIVO-DOS-EQUIPAMENTOS.pdf" TargetMode="External"/><Relationship Id="rId4996" Type="http://schemas.openxmlformats.org/officeDocument/2006/relationships/hyperlink" Target="https://www.caixa.gov.br/Downloads/sinapi-cadernos-tecnicos/SINAPI-CT-INSTALACOES-HIDRAULICAS-RESERVACAO-E-BOMBAS-DE-RECALQUE.pdf" TargetMode="External"/><Relationship Id="rId8453" Type="http://schemas.openxmlformats.org/officeDocument/2006/relationships/hyperlink" Target="https://www.caixa.gov.br/Downloads/sinapi-cadernos-tecnicos/SINAPI-CT-RASGOS-E-FIXACOES.pdf" TargetMode="External"/><Relationship Id="rId9504" Type="http://schemas.openxmlformats.org/officeDocument/2006/relationships/hyperlink" Target="https://www.caixa.gov.br/Downloads/sinapi-cadernos-tecnicos/SINAPI-CT-VERGAS-CONTRAVERGAS-E-FIXACAO-DE-ALVENARIA.pdf" TargetMode="External"/><Relationship Id="rId3598" Type="http://schemas.openxmlformats.org/officeDocument/2006/relationships/hyperlink" Target="https://www.caixa.gov.br/Downloads/sinapi-cadernos-tecnicos/SINAPI-CT-ESTACAS-METALICAS.pdf" TargetMode="External"/><Relationship Id="rId4649" Type="http://schemas.openxmlformats.org/officeDocument/2006/relationships/hyperlink" Target="https://www.caixa.gov.br/Downloads/sinapi-cadernos-tecnicos/SINAPI-CT-INSTALACOES-ELETRICAS-QUADROS-CABOS-DISJUNTORES-CONTATORES-E-BARRAMENTOS-BLINDADOS.pdf" TargetMode="External"/><Relationship Id="rId7055" Type="http://schemas.openxmlformats.org/officeDocument/2006/relationships/hyperlink" Target="https://www.caixa.gov.br/Downloads/sinapi-metodologia/Livro_SINAPI_Calculos_Parametros.pdf" TargetMode="External"/><Relationship Id="rId8106" Type="http://schemas.openxmlformats.org/officeDocument/2006/relationships/hyperlink" Target="https://www.caixa.gov.br/Downloads/sinapi-cadernos-tecnicos/SINAPI-CT-POSTES-DE-CONCRETO-E-METALICOS.pdf" TargetMode="External"/><Relationship Id="rId8520" Type="http://schemas.openxmlformats.org/officeDocument/2006/relationships/hyperlink" Target="https://www.caixa.gov.br/Downloads/sinapi-cadernos-tecnicos/SINAPI-CT-RECOMPOSICAO-DE-PAVIMENTOS.pdf" TargetMode="External"/><Relationship Id="rId3665" Type="http://schemas.openxmlformats.org/officeDocument/2006/relationships/hyperlink" Target="https://www.caixa.gov.br/Downloads/sinapi-cadernos-tecnicos/SINAPI-CT-ESTRUTURA-E-TRAMA-PARA-COBERTURA.pdf" TargetMode="External"/><Relationship Id="rId4716" Type="http://schemas.openxmlformats.org/officeDocument/2006/relationships/hyperlink" Target="https://www.caixa.gov.br/Downloads/sinapi-cadernos-tecnicos/SINAPI-CT-INSTALACOES-ELETRICAS-QUADROS-CABOS-DISJUNTORES-CONTATORES-E-BARRAMENTOS-BLINDADOS.pdf" TargetMode="External"/><Relationship Id="rId6071" Type="http://schemas.openxmlformats.org/officeDocument/2006/relationships/hyperlink" Target="https://www.caixa.gov.br/Downloads/sinapi-cadernos-tecnicos/SINAPI-CT-INSTALACOES-DE-GAS-E-INCENDIO-EM-ACO-E-FERRO-GALVANIZADO.pdf" TargetMode="External"/><Relationship Id="rId7122" Type="http://schemas.openxmlformats.org/officeDocument/2006/relationships/hyperlink" Target="https://www.caixa.gov.br/Downloads/sinapi-metodologia/Livro_SINAPI_Calculos_Parametros.pdf" TargetMode="External"/><Relationship Id="rId586" Type="http://schemas.openxmlformats.org/officeDocument/2006/relationships/hyperlink" Target="https://www.caixa.gov.br/Downloads/sinapi-cadernos-tecnicos/SINAPI-CT-ASSENTAMENTO-DE-TUBOS-DE-PVC-E-METALICOS-EM-REDES-DE-AGUA.pdf" TargetMode="External"/><Relationship Id="rId2267" Type="http://schemas.openxmlformats.org/officeDocument/2006/relationships/hyperlink" Target="https://www.caixa.gov.br/Downloads/sinapi-cadernos-tecnicos/SINAPI-CT-DEPRECIACAO-JUROS-IMPOSTOS-E-SEGUROS-MANUTENCAO-E-MATERIAIS-NA-OPERACAO-DOS-EQUIPAMENTOS.pdf" TargetMode="External"/><Relationship Id="rId2681" Type="http://schemas.openxmlformats.org/officeDocument/2006/relationships/hyperlink" Target="https://www.caixa.gov.br/Downloads/sinapi-cadernos-tecnicos/SINAPI-CT-DEPRECIACAO-JUROS-IMPOSTOS-E-SEGUROS-MANUTENCAO-E-MATERIAIS-NA-OPERACAO-DOS-EQUIPAMENTOS.pdf" TargetMode="External"/><Relationship Id="rId3318" Type="http://schemas.openxmlformats.org/officeDocument/2006/relationships/hyperlink" Target="https://www.caixa.gov.br/Downloads/sinapi-cadernos-tecnicos/SINAPI-CT-ESCAVACAO-DE-VALAS.pdf" TargetMode="External"/><Relationship Id="rId6888" Type="http://schemas.openxmlformats.org/officeDocument/2006/relationships/hyperlink" Target="https://www.caixa.gov.br/Downloads/sinapi-metodologia/Livro_SINAPI_Calculos_Parametros.pdf" TargetMode="External"/><Relationship Id="rId9294" Type="http://schemas.openxmlformats.org/officeDocument/2006/relationships/hyperlink" Target="https://www.caixa.gov.br/Downloads/sinapi-cadernos-tecnicos/SINAPI-CT-TRANSPORTE-CARGA-E-DESCARGA-DE-MATERIAIS.pdf" TargetMode="External"/><Relationship Id="rId239" Type="http://schemas.openxmlformats.org/officeDocument/2006/relationships/hyperlink" Target="https://www.caixa.gov.br/Downloads/sinapi-cadernos-tecnicos/SINAPI-CT-ARGAMASSAS.pdf" TargetMode="External"/><Relationship Id="rId653" Type="http://schemas.openxmlformats.org/officeDocument/2006/relationships/hyperlink" Target="https://www.caixa.gov.br/Downloads/sinapi-cadernos-tecnicos/SINAPI-CT-ASSENTAMENTO-DE-TUBOS-DE-ESGOTO-OU-DRENAGEM-PLUVIAL-EM-CONCRETO.pdf" TargetMode="External"/><Relationship Id="rId1283" Type="http://schemas.openxmlformats.org/officeDocument/2006/relationships/hyperlink" Target="https://www.caixa.gov.br/Downloads/sinapi-cadernos-tecnicos/SINAPI-CT-CHAPISCO.pdf" TargetMode="External"/><Relationship Id="rId2334" Type="http://schemas.openxmlformats.org/officeDocument/2006/relationships/hyperlink" Target="https://www.caixa.gov.br/Downloads/sinapi-cadernos-tecnicos/SINAPI-CT-DEPRECIACAO-JUROS-IMPOSTOS-E-SEGUROS-MANUTENCAO-E-MATERIAIS-NA-OPERACAO-DOS-EQUIPAMENTOS.pdf" TargetMode="External"/><Relationship Id="rId3732" Type="http://schemas.openxmlformats.org/officeDocument/2006/relationships/hyperlink" Target="https://www.caixa.gov.br/Downloads/sinapi-cadernos-tecnicos/SINAPI-CT-ESTRUTURAS-PRE-FABRICADAS-E-PRE-MOLDADAS.pdf" TargetMode="External"/><Relationship Id="rId7939" Type="http://schemas.openxmlformats.org/officeDocument/2006/relationships/hyperlink" Target="https://www.caixa.gov.br/Downloads/sinapi-cadernos-tecnicos/SINAPI-CT-PINTURA-EM-SUPERFICIES-METALICAS.pdf" TargetMode="External"/><Relationship Id="rId9361" Type="http://schemas.openxmlformats.org/officeDocument/2006/relationships/hyperlink" Target="https://www.caixa.gov.br/Downloads/sinapi-cadernos-tecnicos/SINAPI-CT-TRANSPORTE-CARGA-E-DESCARGA-DE-MATERIAIS.pdf" TargetMode="External"/><Relationship Id="rId306" Type="http://schemas.openxmlformats.org/officeDocument/2006/relationships/hyperlink" Target="https://www.caixa.gov.br/Downloads/sinapi-cadernos-tecnicos/SINAPI-CT-ARMACAO-PARA-ESTRUTURAS-DE-CONCRETO-ARMADO.pdf" TargetMode="External"/><Relationship Id="rId6955" Type="http://schemas.openxmlformats.org/officeDocument/2006/relationships/hyperlink" Target="https://www.caixa.gov.br/Downloads/sinapi-metodologia/Livro_SINAPI_Calculos_Parametros.pdf" TargetMode="External"/><Relationship Id="rId9014" Type="http://schemas.openxmlformats.org/officeDocument/2006/relationships/hyperlink" Target="https://www.caixa.gov.br/Downloads/sinapi-cadernos-tecnicos/SINAPI-CT-TELHAMENTO-PARA-COBERTURA.pdf" TargetMode="External"/><Relationship Id="rId720" Type="http://schemas.openxmlformats.org/officeDocument/2006/relationships/hyperlink" Target="https://www.caixa.gov.br/Downloads/sinapi-cadernos-tecnicos/SINAPI-CT-ATERRO-E-REATERRO-DE-VALAS.pdf" TargetMode="External"/><Relationship Id="rId1350" Type="http://schemas.openxmlformats.org/officeDocument/2006/relationships/hyperlink" Target="https://www.caixa.gov.br/Downloads/sinapi-cadernos-tecnicos/SINAPI-CT-CONCRETO-PROTENDIDO.pdf" TargetMode="External"/><Relationship Id="rId2401" Type="http://schemas.openxmlformats.org/officeDocument/2006/relationships/hyperlink" Target="https://www.caixa.gov.br/Downloads/sinapi-cadernos-tecnicos/SINAPI-CT-DEPRECIACAO-JUROS-IMPOSTOS-E-SEGUROS-MANUTENCAO-E-MATERIAIS-NA-OPERACAO-DOS-EQUIPAMENTOS.pdf" TargetMode="External"/><Relationship Id="rId4159" Type="http://schemas.openxmlformats.org/officeDocument/2006/relationships/hyperlink" Target="https://www.caixa.gov.br/Downloads/sinapi-cadernos-tecnicos/SINAPI-CT-GALERIAS-COM-ADUELAS-DE-CONCRETO.pdf" TargetMode="External"/><Relationship Id="rId5557" Type="http://schemas.openxmlformats.org/officeDocument/2006/relationships/hyperlink" Target="https://www.caixa.gov.br/Downloads/sinapi-cadernos-tecnicos/SINAPI-CT-INSTALACOES-PREDIAIS-DE-AGUA-FRIA-EM-PVC.pdf" TargetMode="External"/><Relationship Id="rId5971" Type="http://schemas.openxmlformats.org/officeDocument/2006/relationships/hyperlink" Target="https://www.caixa.gov.br/Downloads/sinapi-cadernos-tecnicos/SINAPI-CT-INSTALACOES-DE-GAS-E-INCENDIO-EM-ACO-E-FERRO-GALVANIZADO.pdf" TargetMode="External"/><Relationship Id="rId6608" Type="http://schemas.openxmlformats.org/officeDocument/2006/relationships/hyperlink" Target="https://www.caixa.gov.br/Downloads/sinapi-cadernos-tecnicos/SINAPI-CT-INSTALACOES-EM-COBRE.pdf" TargetMode="External"/><Relationship Id="rId1003" Type="http://schemas.openxmlformats.org/officeDocument/2006/relationships/hyperlink" Target="https://www.caixa.gov.br/Downloads/sinapi-cadernos-tecnicos/SINAPI-CT-BOCAS-PARA-BUEIROS.pdf" TargetMode="External"/><Relationship Id="rId4573" Type="http://schemas.openxmlformats.org/officeDocument/2006/relationships/hyperlink" Target="https://www.caixa.gov.br/Downloads/sinapi-cadernos-tecnicos/SINAPI-CT-INSTALACOES-ELETRICAS-ELETRODUTOS-CONEXOES-E-CONDULETES-APARENTES.pdf" TargetMode="External"/><Relationship Id="rId5624" Type="http://schemas.openxmlformats.org/officeDocument/2006/relationships/hyperlink" Target="https://www.caixa.gov.br/Downloads/sinapi-cadernos-tecnicos/SINAPI-CT-INSTALACOES-PREDIAIS-DE-AGUA-FRIA-EM-PVC.pdf" TargetMode="External"/><Relationship Id="rId8030" Type="http://schemas.openxmlformats.org/officeDocument/2006/relationships/hyperlink" Target="https://www.caixa.gov.br/Downloads/sinapi-cadernos-tecnicos/SINAPI-CT-POSTES-DE-CONCRETO-E-METALICOS.pdf" TargetMode="External"/><Relationship Id="rId3175" Type="http://schemas.openxmlformats.org/officeDocument/2006/relationships/hyperlink" Target="https://www.caixa.gov.br/Downloads/sinapi-cadernos-tecnicos/SINAPI-CT-ESCAVACAO-HORIZONTAL.pdf" TargetMode="External"/><Relationship Id="rId4226" Type="http://schemas.openxmlformats.org/officeDocument/2006/relationships/hyperlink" Target="https://www.caixa.gov.br/Downloads/sinapi-cadernos-tecnicos/SINAPI-CT-GUARDA-CORPO-CORRIMAO-E-GRADE-PARA-ESQUADRIAS.pdf" TargetMode="External"/><Relationship Id="rId4640" Type="http://schemas.openxmlformats.org/officeDocument/2006/relationships/hyperlink" Target="https://www.caixa.gov.br/Downloads/sinapi-cadernos-tecnicos/SINAPI-CT-INSTALACOES-ELETRICAS-QUADROS-CABOS-DISJUNTORES-CONTATORES-E-BARRAMENTOS-BLINDADOS.pdf" TargetMode="External"/><Relationship Id="rId7796" Type="http://schemas.openxmlformats.org/officeDocument/2006/relationships/hyperlink" Target="https://www.caixa.gov.br/Downloads/sinapi-cadernos-tecnicos/SINAPI-CT-PERFURACAO-HORIZONTAL-DIRECIONAL-HDD.pdf" TargetMode="External"/><Relationship Id="rId8847" Type="http://schemas.openxmlformats.org/officeDocument/2006/relationships/hyperlink" Target="https://www.caixa.gov.br/Downloads/sinapi-cadernos-tecnicos/SINAPI-CT-SINALIZACAO-VERTICAL-VIARIA.pdf" TargetMode="External"/><Relationship Id="rId2191" Type="http://schemas.openxmlformats.org/officeDocument/2006/relationships/hyperlink" Target="https://www.caixa.gov.br/Downloads/sinapi-cadernos-tecnicos/SINAPI-CT-DEPRECIACAO-JUROS-IMPOSTOS-E-SEGUROS-MANUTENCAO-E-MATERIAIS-NA-OPERACAO-DOS-EQUIPAMENTOS.pdf" TargetMode="External"/><Relationship Id="rId3242" Type="http://schemas.openxmlformats.org/officeDocument/2006/relationships/hyperlink" Target="https://www.caixa.gov.br/Downloads/sinapi-cadernos-tecnicos/SINAPI-CT-ESCAVACAO-VERTICAL-A-CEU-ABERTO.pdf" TargetMode="External"/><Relationship Id="rId6398" Type="http://schemas.openxmlformats.org/officeDocument/2006/relationships/hyperlink" Target="https://www.caixa.gov.br/Downloads/sinapi-cadernos-tecnicos/SINAPI-CT-INSTALACOES-EM-COBRE.pdf" TargetMode="External"/><Relationship Id="rId7449" Type="http://schemas.openxmlformats.org/officeDocument/2006/relationships/hyperlink" Target="https://www.caixa.gov.br/Downloads/sinapi-cadernos-tecnicos/SINAPI-CT-MOBILIARIO-URBANO.pdf" TargetMode="External"/><Relationship Id="rId163" Type="http://schemas.openxmlformats.org/officeDocument/2006/relationships/hyperlink" Target="https://www.caixa.gov.br/Downloads/sinapi-cadernos-tecnicos/SINAPI-CT-ARGAMASSAS.pdf" TargetMode="External"/><Relationship Id="rId6465" Type="http://schemas.openxmlformats.org/officeDocument/2006/relationships/hyperlink" Target="https://www.caixa.gov.br/Downloads/sinapi-cadernos-tecnicos/SINAPI-CT-INSTALACOES-EM-COBRE.pdf" TargetMode="External"/><Relationship Id="rId7516" Type="http://schemas.openxmlformats.org/officeDocument/2006/relationships/hyperlink" Target="https://www.caixa.gov.br/Downloads/sinapi-cadernos-tecnicos/SINAPI-CT-PAREDES-DE-CONCRETO-CONCRETAGEM.pdf" TargetMode="External"/><Relationship Id="rId7863" Type="http://schemas.openxmlformats.org/officeDocument/2006/relationships/hyperlink" Target="https://www.caixa.gov.br/Downloads/sinapi-cadernos-tecnicos/SINAPI-CT-PINTURA-EM-MADEIRA.pdf" TargetMode="External"/><Relationship Id="rId8914" Type="http://schemas.openxmlformats.org/officeDocument/2006/relationships/hyperlink" Target="https://www.caixa.gov.br/Downloads/sinapi-cadernos-tecnicos/SINAPI-CT-SISTEMAS-HOSPITALARES-PONTOS-DE-CONSUMO.pdf" TargetMode="External"/><Relationship Id="rId230" Type="http://schemas.openxmlformats.org/officeDocument/2006/relationships/hyperlink" Target="https://www.caixa.gov.br/Downloads/sinapi-cadernos-tecnicos/SINAPI-CT-ARGAMASSAS.pdf" TargetMode="External"/><Relationship Id="rId5067" Type="http://schemas.openxmlformats.org/officeDocument/2006/relationships/hyperlink" Target="https://www.caixa.gov.br/Downloads/sinapi-cadernos-tecnicos/SINAPI-CT-INSTALACOES-HIDRAULICAS-RESERVACAO-E-BOMBAS-DE-RECALQUE.pdf" TargetMode="External"/><Relationship Id="rId6118" Type="http://schemas.openxmlformats.org/officeDocument/2006/relationships/hyperlink" Target="https://www.caixa.gov.br/Downloads/sinapi-cadernos-tecnicos/SINAPI-CT-INSTALACOES-DE-GAS-E-INCENDIO-EM-ACO-E-FERRO-GALVANIZADO.pdf" TargetMode="External"/><Relationship Id="rId7930" Type="http://schemas.openxmlformats.org/officeDocument/2006/relationships/hyperlink" Target="https://www.caixa.gov.br/Downloads/sinapi-cadernos-tecnicos/SINAPI-CT-PINTURA-EM-SUPERFICIES-METALICAS.pdf" TargetMode="External"/><Relationship Id="rId4083" Type="http://schemas.openxmlformats.org/officeDocument/2006/relationships/hyperlink" Target="https://www.caixa.gov.br/Downloads/sinapi-cadernos-tecnicos/SINAPI-CT-FORMAS-PARA-ESTRUTURAS-DE-CONCRETO-ARMADO.pdf" TargetMode="External"/><Relationship Id="rId5481" Type="http://schemas.openxmlformats.org/officeDocument/2006/relationships/hyperlink" Target="https://www.caixa.gov.br/Downloads/sinapi-cadernos-tecnicos/SINAPI-CT-INSTALACOES-PREDIAIS-DE-AGUA-FRIA-EM-PVC.pdf" TargetMode="External"/><Relationship Id="rId6532" Type="http://schemas.openxmlformats.org/officeDocument/2006/relationships/hyperlink" Target="https://www.caixa.gov.br/Downloads/sinapi-cadernos-tecnicos/SINAPI-CT-INSTALACOES-EM-COBRE.pdf" TargetMode="External"/><Relationship Id="rId9688" Type="http://schemas.openxmlformats.org/officeDocument/2006/relationships/hyperlink" Target="https://www.caixa.gov.br/Downloads/sinapi-cadernos-tecnicos/SINAPI-CT-VALVULAS-PARA-REDES-DE-SANEAMENTO.pdf" TargetMode="External"/><Relationship Id="rId1677" Type="http://schemas.openxmlformats.org/officeDocument/2006/relationships/hyperlink" Target="https://www.caixa.gov.br/Downloads/sinapi-cadernos-tecnicos/SINAPI-CT-CUSTOS-HORARIOS-PRODUTIVO-E-IMPRODUTIVO-DOS-EQUIPAMENTOS.pdf" TargetMode="External"/><Relationship Id="rId2728" Type="http://schemas.openxmlformats.org/officeDocument/2006/relationships/hyperlink" Target="https://www.caixa.gov.br/Downloads/sinapi-cadernos-tecnicos/SINAPI-CT-DISSIPADORES-DE-ENERGIA.pdf" TargetMode="External"/><Relationship Id="rId5134" Type="http://schemas.openxmlformats.org/officeDocument/2006/relationships/hyperlink" Target="https://www.caixa.gov.br/Downloads/sinapi-cadernos-tecnicos/SINAPI-CT-INSTALACOES-HIDRAULICAS-EM-PEX.pdf" TargetMode="External"/><Relationship Id="rId1744" Type="http://schemas.openxmlformats.org/officeDocument/2006/relationships/hyperlink" Target="https://www.caixa.gov.br/Downloads/sinapi-cadernos-tecnicos/SINAPI-CT-CUSTOS-HORARIOS-PRODUTIVO-E-IMPRODUTIVO-DOS-EQUIPAMENTOS.pdf" TargetMode="External"/><Relationship Id="rId4150" Type="http://schemas.openxmlformats.org/officeDocument/2006/relationships/hyperlink" Target="https://www.caixa.gov.br/Downloads/sinapi-cadernos-tecnicos/SINAPI-CT-GALERIAS-COM-ADUELAS-DE-CONCRETO.pdf" TargetMode="External"/><Relationship Id="rId5201" Type="http://schemas.openxmlformats.org/officeDocument/2006/relationships/hyperlink" Target="https://www.caixa.gov.br/Downloads/sinapi-cadernos-tecnicos/SINAPI-CT-INSTALACOES-HIDRAULICAS-EM-PEX.pdf" TargetMode="External"/><Relationship Id="rId8357" Type="http://schemas.openxmlformats.org/officeDocument/2006/relationships/hyperlink" Target="https://www.caixa.gov.br/Downloads/sinapi-cadernos-tecnicos/SINAPI-CT-RADIER-PISO-DE-CONCRETO-E-LAJE-SOBRE-SOLO.pdf" TargetMode="External"/><Relationship Id="rId8771" Type="http://schemas.openxmlformats.org/officeDocument/2006/relationships/hyperlink" Target="https://www.caixa.gov.br/Downloads/sinapi-cadernos-tecnicos/SINAPI-CT-REVESTIMENTOS-CERAMICOS-INTERNOS.pdf" TargetMode="External"/><Relationship Id="rId9408" Type="http://schemas.openxmlformats.org/officeDocument/2006/relationships/hyperlink" Target="https://www.caixa.gov.br/Downloads/sinapi-cadernos-tecnicos/SINAPI-CT-TUBULACAO-FLANGEADA-PARA-REDES-DE-AGUA.pdf" TargetMode="External"/><Relationship Id="rId36" Type="http://schemas.openxmlformats.org/officeDocument/2006/relationships/hyperlink" Target="https://www.caixa.gov.br/Downloads/sinapi-cadernos-tecnicos/SINAPI-CT-ALVENARIA-DE-VEDACAO.pdf" TargetMode="External"/><Relationship Id="rId4967" Type="http://schemas.openxmlformats.org/officeDocument/2006/relationships/hyperlink" Target="https://www.caixa.gov.br/Downloads/sinapi-cadernos-tecnicos/SINAPI-CT-INSTALACOES-HIDRAULICAS-RESERVACAO-E-BOMBAS-DE-RECALQUE.pdf" TargetMode="External"/><Relationship Id="rId7373" Type="http://schemas.openxmlformats.org/officeDocument/2006/relationships/hyperlink" Target="https://www.caixa.gov.br/Downloads/sinapi-cadernos-tecnicos/SINAPI-CT-MASSA-UNICA-EXTERNA.pdf" TargetMode="External"/><Relationship Id="rId8424" Type="http://schemas.openxmlformats.org/officeDocument/2006/relationships/hyperlink" Target="https://www.caixa.gov.br/Downloads/sinapi-cadernos-tecnicos/SINAPI-CT-RASGOS-E-FIXACOES.pdf" TargetMode="External"/><Relationship Id="rId1811" Type="http://schemas.openxmlformats.org/officeDocument/2006/relationships/hyperlink" Target="https://www.caixa.gov.br/Downloads/sinapi-cadernos-tecnicos/SINAPI-CT-CUSTOS-HORARIOS-PRODUTIVO-E-IMPRODUTIVO-DOS-EQUIPAMENTOS.pdf" TargetMode="External"/><Relationship Id="rId3569" Type="http://schemas.openxmlformats.org/officeDocument/2006/relationships/hyperlink" Target="https://www.caixa.gov.br/Downloads/sinapi-cadernos-tecnicos/SINAPI-CT-ESQUADRIAS-PORTAS.pdf" TargetMode="External"/><Relationship Id="rId7026" Type="http://schemas.openxmlformats.org/officeDocument/2006/relationships/hyperlink" Target="https://www.caixa.gov.br/Downloads/sinapi-metodologia/Livro_SINAPI_Calculos_Parametros.pdf" TargetMode="External"/><Relationship Id="rId7440" Type="http://schemas.openxmlformats.org/officeDocument/2006/relationships/hyperlink" Target="https://www.caixa.gov.br/Downloads/sinapi-cadernos-tecnicos/SINAPI-CT-MOBILIARIO-URBANO.pdf" TargetMode="External"/><Relationship Id="rId3983" Type="http://schemas.openxmlformats.org/officeDocument/2006/relationships/hyperlink" Target="https://www.caixa.gov.br/Downloads/sinapi-cadernos-tecnicos/SINAPI-CT-FUNDACOES-RASAS-(BLOCOS-SAPATAS-VIGAS-BALDRAME).pdf" TargetMode="External"/><Relationship Id="rId6042" Type="http://schemas.openxmlformats.org/officeDocument/2006/relationships/hyperlink" Target="https://www.caixa.gov.br/Downloads/sinapi-cadernos-tecnicos/SINAPI-CT-INSTALACOES-DE-GAS-E-INCENDIO-EM-ACO-E-FERRO-GALVANIZADO.pdf" TargetMode="External"/><Relationship Id="rId9198" Type="http://schemas.openxmlformats.org/officeDocument/2006/relationships/hyperlink" Target="https://www.caixa.gov.br/Downloads/sinapi-cadernos-tecnicos/SINAPI-CT-TRANSPORTE-DE-MATERIAIS-DENTRO-DO-CANTEIRO-DE-OBRAS.pdf" TargetMode="External"/><Relationship Id="rId1187" Type="http://schemas.openxmlformats.org/officeDocument/2006/relationships/hyperlink" Target="https://www.caixa.gov.br/Downloads/sinapi-cadernos-tecnicos/SINAPI-CT-CANALETAS-GRELHAS-E-CAIXAS-COM-GRELHA-PARA-DRENAGEM.pdf" TargetMode="External"/><Relationship Id="rId2585" Type="http://schemas.openxmlformats.org/officeDocument/2006/relationships/hyperlink" Target="https://www.caixa.gov.br/Downloads/sinapi-cadernos-tecnicos/SINAPI-CT-DEPRECIACAO-JUROS-IMPOSTOS-E-SEGUROS-MANUTENCAO-E-MATERIAIS-NA-OPERACAO-DOS-EQUIPAMENTOS.pdf" TargetMode="External"/><Relationship Id="rId3636" Type="http://schemas.openxmlformats.org/officeDocument/2006/relationships/hyperlink" Target="https://www.caixa.gov.br/Downloads/sinapi-cadernos-tecnicos/SINAPI-CT-ESTRUTURA-E-TRAMA-PARA-COBERTURA.pdf" TargetMode="External"/><Relationship Id="rId557" Type="http://schemas.openxmlformats.org/officeDocument/2006/relationships/hyperlink" Target="https://www.caixa.gov.br/Downloads/sinapi-cadernos-tecnicos/SINAPI-CT-ASSENTAMENTO-DE-TUBOS-DE-PVC-E-METALICOS-EM-REDES-DE-AGUA.pdf" TargetMode="External"/><Relationship Id="rId971" Type="http://schemas.openxmlformats.org/officeDocument/2006/relationships/hyperlink" Target="https://www.caixa.gov.br/Downloads/sinapi-cadernos-tecnicos/SINAPI-CT-ATERROS-BASES-SUB-BASES-E-IMPRIMACOES.pdf" TargetMode="External"/><Relationship Id="rId2238" Type="http://schemas.openxmlformats.org/officeDocument/2006/relationships/hyperlink" Target="https://www.caixa.gov.br/Downloads/sinapi-cadernos-tecnicos/SINAPI-CT-DEPRECIACAO-JUROS-IMPOSTOS-E-SEGUROS-MANUTENCAO-E-MATERIAIS-NA-OPERACAO-DOS-EQUIPAMENTOS.pdf" TargetMode="External"/><Relationship Id="rId2652" Type="http://schemas.openxmlformats.org/officeDocument/2006/relationships/hyperlink" Target="https://www.caixa.gov.br/Downloads/sinapi-cadernos-tecnicos/SINAPI-CT-DEPRECIACAO-JUROS-IMPOSTOS-E-SEGUROS-MANUTENCAO-E-MATERIAIS-NA-OPERACAO-DOS-EQUIPAMENTOS.pdf" TargetMode="External"/><Relationship Id="rId3703" Type="http://schemas.openxmlformats.org/officeDocument/2006/relationships/hyperlink" Target="https://www.caixa.gov.br/Downloads/sinapi-cadernos-tecnicos/SINAPI-CT-ESTRUTURA-E-TRAMA-PARA-COBERTURA.pdf" TargetMode="External"/><Relationship Id="rId6859" Type="http://schemas.openxmlformats.org/officeDocument/2006/relationships/hyperlink" Target="https://www.caixa.gov.br/Downloads/sinapi-metodologia/Livro_SINAPI_Calculos_Parametros.pdf" TargetMode="External"/><Relationship Id="rId9265" Type="http://schemas.openxmlformats.org/officeDocument/2006/relationships/hyperlink" Target="https://www.caixa.gov.br/Downloads/sinapi-cadernos-tecnicos/SINAPI-CT-TRANSPORTE-CARGA-E-DESCARGA-DE-MATERIAIS.pdf" TargetMode="External"/><Relationship Id="rId624" Type="http://schemas.openxmlformats.org/officeDocument/2006/relationships/hyperlink" Target="https://www.caixa.gov.br/Downloads/sinapi-cadernos-tecnicos/SINAPI-CT-ASSENTAMENTO-DE-TUBOS-DE-PVC-E-METALICOS-EM-REDES-DE-AGUA.pdf" TargetMode="External"/><Relationship Id="rId1254" Type="http://schemas.openxmlformats.org/officeDocument/2006/relationships/hyperlink" Target="https://www.caixa.gov.br/Downloads/sinapi-cadernos-tecnicos/SINAPI-CT-CERCAS-PROTETORES-E-ALAMBRADOS.pdf" TargetMode="External"/><Relationship Id="rId2305" Type="http://schemas.openxmlformats.org/officeDocument/2006/relationships/hyperlink" Target="https://www.caixa.gov.br/Downloads/sinapi-cadernos-tecnicos/SINAPI-CT-DEPRECIACAO-JUROS-IMPOSTOS-E-SEGUROS-MANUTENCAO-E-MATERIAIS-NA-OPERACAO-DOS-EQUIPAMENTOS.pdf" TargetMode="External"/><Relationship Id="rId5875" Type="http://schemas.openxmlformats.org/officeDocument/2006/relationships/hyperlink" Target="https://www.caixa.gov.br/Downloads/sinapi-cadernos-tecnicos/SINAPI-CT-INSTALACOES-PREDIAIS-DE-AGUAS-PLUVIAIS-TUBOS-CONEXOES-CAIXAS-E-RALOS.pdf" TargetMode="External"/><Relationship Id="rId6926" Type="http://schemas.openxmlformats.org/officeDocument/2006/relationships/hyperlink" Target="https://www.caixa.gov.br/Downloads/sinapi-metodologia/Livro_SINAPI_Calculos_Parametros.pdf" TargetMode="External"/><Relationship Id="rId8281" Type="http://schemas.openxmlformats.org/officeDocument/2006/relationships/hyperlink" Target="https://www.caixa.gov.br/Downloads/sinapi-cadernos-tecnicos/SINAPI-CT-POCOS-DE-VISITA-E-CAIXAS-PARA-BOCAS-DE-LOBO.pdf" TargetMode="External"/><Relationship Id="rId9332" Type="http://schemas.openxmlformats.org/officeDocument/2006/relationships/hyperlink" Target="https://www.caixa.gov.br/Downloads/sinapi-cadernos-tecnicos/SINAPI-CT-TRANSPORTE-CARGA-E-DESCARGA-DE-MATERIAIS.pdf" TargetMode="External"/><Relationship Id="rId1321" Type="http://schemas.openxmlformats.org/officeDocument/2006/relationships/hyperlink" Target="https://www.caixa.gov.br/Downloads/sinapi-cadernos-tecnicos/SINAPI-CT-CONCRETO-PROJETADO.pdf" TargetMode="External"/><Relationship Id="rId4477" Type="http://schemas.openxmlformats.org/officeDocument/2006/relationships/hyperlink" Target="https://www.caixa.gov.br/Downloads/sinapi-cadernos-tecnicos/SINAPI-CT-INSTALACOES-ELETRICAS-ELETRODUTOS-EMBUTIDOS-CABOS-CAIXAS-TOMADAS-E-INTERRUPTORES.pdf" TargetMode="External"/><Relationship Id="rId4891" Type="http://schemas.openxmlformats.org/officeDocument/2006/relationships/hyperlink" Target="https://www.caixa.gov.br/Downloads/sinapi-cadernos-tecnicos/SINAPI-CT-INSTALACOES-HIDRAULICAS-RESERVACAO-E-BOMBAS-DE-RECALQUE.pdf" TargetMode="External"/><Relationship Id="rId5528" Type="http://schemas.openxmlformats.org/officeDocument/2006/relationships/hyperlink" Target="https://www.caixa.gov.br/Downloads/sinapi-cadernos-tecnicos/SINAPI-CT-INSTALACOES-PREDIAIS-DE-AGUA-FRIA-EM-PVC.pdf" TargetMode="External"/><Relationship Id="rId3079" Type="http://schemas.openxmlformats.org/officeDocument/2006/relationships/hyperlink" Target="https://www.caixa.gov.br/Downloads/sinapi-cadernos-tecnicos/SINAPI-CT-ESCADAS.pdf" TargetMode="External"/><Relationship Id="rId3493" Type="http://schemas.openxmlformats.org/officeDocument/2006/relationships/hyperlink" Target="https://www.caixa.gov.br/Downloads/sinapi-cadernos-tecnicos/SINAPI-CT-ESQUADRIAS-PORTAS.pdf" TargetMode="External"/><Relationship Id="rId4544" Type="http://schemas.openxmlformats.org/officeDocument/2006/relationships/hyperlink" Target="https://www.caixa.gov.br/Downloads/sinapi-cadernos-tecnicos/SINAPI-CT-INSTALACOES-ELETRICAS-ELETRODUTOS-EMBUTIDOS-CABOS-CAIXAS-TOMADAS-E-INTERRUPTORES.pdf" TargetMode="External"/><Relationship Id="rId5942" Type="http://schemas.openxmlformats.org/officeDocument/2006/relationships/hyperlink" Target="https://www.caixa.gov.br/Downloads/sinapi-cadernos-tecnicos/SINAPI-CT-INSTALACOES-DE-GAS-E-INCENDIO-EM-ACO-E-FERRO-GALVANIZADO.pdf" TargetMode="External"/><Relationship Id="rId8001" Type="http://schemas.openxmlformats.org/officeDocument/2006/relationships/hyperlink" Target="https://www.caixa.gov.br/Downloads/sinapi-cadernos-tecnicos/SINAPI-CT-PISOS.pdf" TargetMode="External"/><Relationship Id="rId2095" Type="http://schemas.openxmlformats.org/officeDocument/2006/relationships/hyperlink" Target="https://www.caixa.gov.br/Downloads/sinapi-cadernos-tecnicos/SINAPI-CT-DEPRECIACAO-JUROS-IMPOSTOS-E-SEGUROS-MANUTENCAO-E-MATERIAIS-NA-OPERACAO-DOS-EQUIPAMENTOS.pdf" TargetMode="External"/><Relationship Id="rId3146" Type="http://schemas.openxmlformats.org/officeDocument/2006/relationships/hyperlink" Target="https://www.caixa.gov.br/Downloads/sinapi-cadernos-tecnicos/SINAPI-CT-ESCADAS.pdf" TargetMode="External"/><Relationship Id="rId481" Type="http://schemas.openxmlformats.org/officeDocument/2006/relationships/hyperlink" Target="https://www.caixa.gov.br/Downloads/sinapi-cadernos-tecnicos/SINAPI-CT-ASSENTAMENTO-DE-TUBOS-DE-PVC-E-METALICOS-EM-REDES-DE-AGUA.pdf" TargetMode="External"/><Relationship Id="rId2162" Type="http://schemas.openxmlformats.org/officeDocument/2006/relationships/hyperlink" Target="https://www.caixa.gov.br/Downloads/sinapi-cadernos-tecnicos/SINAPI-CT-DEPRECIACAO-JUROS-IMPOSTOS-E-SEGUROS-MANUTENCAO-E-MATERIAIS-NA-OPERACAO-DOS-EQUIPAMENTOS.pdf" TargetMode="External"/><Relationship Id="rId3560" Type="http://schemas.openxmlformats.org/officeDocument/2006/relationships/hyperlink" Target="https://www.caixa.gov.br/Downloads/sinapi-cadernos-tecnicos/SINAPI-CT-ESQUADRIAS-PORTAS.pdf" TargetMode="External"/><Relationship Id="rId4611" Type="http://schemas.openxmlformats.org/officeDocument/2006/relationships/hyperlink" Target="https://www.caixa.gov.br/Downloads/sinapi-cadernos-tecnicos/SINAPI-CT-INSTALACOES-ELETRICAS-ELETRODUTOS-CONEXOES-E-CONDULETES-APARENTES.pdf" TargetMode="External"/><Relationship Id="rId6369" Type="http://schemas.openxmlformats.org/officeDocument/2006/relationships/hyperlink" Target="https://www.caixa.gov.br/Downloads/sinapi-cadernos-tecnicos/SINAPI-CT-INSTALACOES-DE-AR-CONDICIONADO-EM-COBRE.pdf" TargetMode="External"/><Relationship Id="rId7767" Type="http://schemas.openxmlformats.org/officeDocument/2006/relationships/hyperlink" Target="https://www.caixa.gov.br/Downloads/sinapi-cadernos-tecnicos/SINAPI-CT-PERFURACAO-HORIZONTAL-DIRECIONAL-HDD.pdf" TargetMode="External"/><Relationship Id="rId8818" Type="http://schemas.openxmlformats.org/officeDocument/2006/relationships/hyperlink" Target="https://www.caixa.gov.br/Downloads/sinapi-cadernos-tecnicos/SINAPI-CT-SINALIZACAO-HORIZONTAL-VIARIA.pdf" TargetMode="External"/><Relationship Id="rId134" Type="http://schemas.openxmlformats.org/officeDocument/2006/relationships/hyperlink" Target="https://www.caixa.gov.br/Downloads/sinapi-cadernos-tecnicos/SINAPI-CT-ARGAMASSAS.pdf" TargetMode="External"/><Relationship Id="rId3213" Type="http://schemas.openxmlformats.org/officeDocument/2006/relationships/hyperlink" Target="https://www.caixa.gov.br/Downloads/sinapi-cadernos-tecnicos/SINAPI-CT-ESCAVACAO-VERTICAL-A-CEU-ABERTO.pdf" TargetMode="External"/><Relationship Id="rId6783" Type="http://schemas.openxmlformats.org/officeDocument/2006/relationships/hyperlink" Target="https://www.caixa.gov.br/Downloads/sinapi-metodologia/Livro_SINAPI_Calculos_Parametros.pdf" TargetMode="External"/><Relationship Id="rId7834" Type="http://schemas.openxmlformats.org/officeDocument/2006/relationships/hyperlink" Target="https://www.caixa.gov.br/Downloads/sinapi-cadernos-tecnicos/SINAPI-CT-PINTURA-EXTERNA.pdf" TargetMode="External"/><Relationship Id="rId2979" Type="http://schemas.openxmlformats.org/officeDocument/2006/relationships/hyperlink" Target="https://www.caixa.gov.br/Downloads/sinapi-cadernos-tecnicos/SINAPI-CT-EQUIPAMENTOS-DE-PROTECAO-COLETIVA.pdf" TargetMode="External"/><Relationship Id="rId5385" Type="http://schemas.openxmlformats.org/officeDocument/2006/relationships/hyperlink" Target="https://www.caixa.gov.br/Downloads/sinapi-cadernos-tecnicos/SINAPI-CT-INSTALACOES-PREDIAIS-DE-ESGOTO-TUBOS-E-CONEXOES.pdf" TargetMode="External"/><Relationship Id="rId6436" Type="http://schemas.openxmlformats.org/officeDocument/2006/relationships/hyperlink" Target="https://www.caixa.gov.br/Downloads/sinapi-cadernos-tecnicos/SINAPI-CT-INSTALACOES-EM-COBRE.pdf" TargetMode="External"/><Relationship Id="rId6850" Type="http://schemas.openxmlformats.org/officeDocument/2006/relationships/hyperlink" Target="https://www.caixa.gov.br/Downloads/sinapi-metodologia/Livro_SINAPI_Calculos_Parametros.pdf" TargetMode="External"/><Relationship Id="rId7901" Type="http://schemas.openxmlformats.org/officeDocument/2006/relationships/hyperlink" Target="https://www.caixa.gov.br/Downloads/sinapi-cadernos-tecnicos/SINAPI-CT-PINTURA-EM-SUPERFICIES-METALICAS.pdf" TargetMode="External"/><Relationship Id="rId201" Type="http://schemas.openxmlformats.org/officeDocument/2006/relationships/hyperlink" Target="https://www.caixa.gov.br/Downloads/sinapi-cadernos-tecnicos/SINAPI-CT-ARGAMASSAS.pdf" TargetMode="External"/><Relationship Id="rId1995" Type="http://schemas.openxmlformats.org/officeDocument/2006/relationships/hyperlink" Target="https://www.caixa.gov.br/Downloads/sinapi-cadernos-tecnicos/SINAPI-CT-DEPRECIACAO-JUROS-IMPOSTOS-E-SEGUROS-MANUTENCAO-E-MATERIAIS-NA-OPERACAO-DOS-EQUIPAMENTOS.pdf" TargetMode="External"/><Relationship Id="rId5038" Type="http://schemas.openxmlformats.org/officeDocument/2006/relationships/hyperlink" Target="https://www.caixa.gov.br/Downloads/sinapi-cadernos-tecnicos/SINAPI-CT-INSTALACOES-HIDRAULICAS-RESERVACAO-E-BOMBAS-DE-RECALQUE.pdf" TargetMode="External"/><Relationship Id="rId5452" Type="http://schemas.openxmlformats.org/officeDocument/2006/relationships/hyperlink" Target="https://www.caixa.gov.br/Downloads/sinapi-cadernos-tecnicos/SINAPI-CT-INSTALACOES-PREDIAIS-DE-ESGOTO-TUBOS-E-CONEXOES.pdf" TargetMode="External"/><Relationship Id="rId6503" Type="http://schemas.openxmlformats.org/officeDocument/2006/relationships/hyperlink" Target="https://www.caixa.gov.br/Downloads/sinapi-cadernos-tecnicos/SINAPI-CT-INSTALACOES-EM-COBRE.pdf" TargetMode="External"/><Relationship Id="rId9659" Type="http://schemas.openxmlformats.org/officeDocument/2006/relationships/hyperlink" Target="https://www.caixa.gov.br/Downloads/sinapi-cadernos-tecnicos/SINAPI-CT-VALVULAS-E-REGISTROS-PARA-SISTEMAS-PREDIAIS.pdf" TargetMode="External"/><Relationship Id="rId1648" Type="http://schemas.openxmlformats.org/officeDocument/2006/relationships/hyperlink" Target="https://www.caixa.gov.br/Downloads/sinapi-cadernos-tecnicos/SINAPI-CT-CUSTOS-HORARIOS-PRODUTIVO-E-IMPRODUTIVO-DOS-EQUIPAMENTOS.pdf" TargetMode="External"/><Relationship Id="rId4054" Type="http://schemas.openxmlformats.org/officeDocument/2006/relationships/hyperlink" Target="https://www.caixa.gov.br/Downloads/sinapi-cadernos-tecnicos/SINAPI-CT-FORMAS-PARA-ESTRUTURAS-DE-CONCRETO-ARMADO.pdf" TargetMode="External"/><Relationship Id="rId5105" Type="http://schemas.openxmlformats.org/officeDocument/2006/relationships/hyperlink" Target="https://www.caixa.gov.br/Downloads/sinapi-cadernos-tecnicos/SINAPI-CT-INSTALACOES-HIDRAULICAS-RESERVACAO-E-BOMBAS-DE-RECALQUE.pdf" TargetMode="External"/><Relationship Id="rId8675" Type="http://schemas.openxmlformats.org/officeDocument/2006/relationships/hyperlink" Target="https://www.caixa.gov.br/Downloads/sinapi-cadernos-tecnicos/SINAPI-CT-REDES-DE-AGUA-E-ESGOTO-EM-PEAD-LISO-(TUBOS-E-CONEXOES).pdf" TargetMode="External"/><Relationship Id="rId3070" Type="http://schemas.openxmlformats.org/officeDocument/2006/relationships/hyperlink" Target="https://www.caixa.gov.br/Downloads/sinapi-cadernos-tecnicos/SINAPI-CT-ESCADAS.pdf" TargetMode="External"/><Relationship Id="rId4121" Type="http://schemas.openxmlformats.org/officeDocument/2006/relationships/hyperlink" Target="https://www.caixa.gov.br/Downloads/sinapi-cadernos-tecnicos/SINAPI-CT-FORMAS-PARA-PILARES-CIRCULARES.pdf" TargetMode="External"/><Relationship Id="rId7277" Type="http://schemas.openxmlformats.org/officeDocument/2006/relationships/hyperlink" Target="https://www.caixa.gov.br/Downloads/sinapi-cadernos-tecnicos/SINAPI-CT-MASSA-UNICA-EXTERNA.pdf" TargetMode="External"/><Relationship Id="rId8328" Type="http://schemas.openxmlformats.org/officeDocument/2006/relationships/hyperlink" Target="https://www.caixa.gov.br/Downloads/sinapi-cadernos-tecnicos/SINAPI-CT-QUADRAS-E-SEUS-EQUIPAMENTOS.pdf" TargetMode="External"/><Relationship Id="rId1715" Type="http://schemas.openxmlformats.org/officeDocument/2006/relationships/hyperlink" Target="https://www.caixa.gov.br/Downloads/sinapi-cadernos-tecnicos/SINAPI-CT-CUSTOS-HORARIOS-PRODUTIVO-E-IMPRODUTIVO-DOS-EQUIPAMENTOS.pdf" TargetMode="External"/><Relationship Id="rId6293" Type="http://schemas.openxmlformats.org/officeDocument/2006/relationships/hyperlink" Target="https://www.caixa.gov.br/Downloads/sinapi-cadernos-tecnicos/SINAPI-CT-INSTALACOES-DE-GAS-EM-PEX-MULTICAMADAS.pdf" TargetMode="External"/><Relationship Id="rId7691" Type="http://schemas.openxmlformats.org/officeDocument/2006/relationships/hyperlink" Target="https://www.caixa.gov.br/Downloads/sinapi-cadernos-tecnicos/SINAPI-CT-PAVIMENTO-RIGIDO-DE-CONCRETO.pdf" TargetMode="External"/><Relationship Id="rId8742" Type="http://schemas.openxmlformats.org/officeDocument/2006/relationships/hyperlink" Target="https://www.caixa.gov.br/Downloads/sinapi-cadernos-tecnicos/SINAPI-CT-REDES-DE-AGUA-E-ESGOTO-EM-PEAD-LISO-(TUBOS-E-CONEXOES).pdf" TargetMode="External"/><Relationship Id="rId3887" Type="http://schemas.openxmlformats.org/officeDocument/2006/relationships/hyperlink" Target="https://www.caixa.gov.br/Downloads/sinapi-cadernos-tecnicos/SINAPI-CT-EXECUCAO-DE-TIRANTES.pdf" TargetMode="External"/><Relationship Id="rId4938" Type="http://schemas.openxmlformats.org/officeDocument/2006/relationships/hyperlink" Target="https://www.caixa.gov.br/Downloads/sinapi-cadernos-tecnicos/SINAPI-CT-INSTALACOES-HIDRAULICAS-RESERVACAO-E-BOMBAS-DE-RECALQUE.pdf" TargetMode="External"/><Relationship Id="rId7344" Type="http://schemas.openxmlformats.org/officeDocument/2006/relationships/hyperlink" Target="https://www.caixa.gov.br/Downloads/sinapi-cadernos-tecnicos/SINAPI-CT-MASSA-UNICA-EXTERNA.pdf" TargetMode="External"/><Relationship Id="rId2489" Type="http://schemas.openxmlformats.org/officeDocument/2006/relationships/hyperlink" Target="https://www.caixa.gov.br/Downloads/sinapi-cadernos-tecnicos/SINAPI-CT-DEPRECIACAO-JUROS-IMPOSTOS-E-SEGUROS-MANUTENCAO-E-MATERIAIS-NA-OPERACAO-DOS-EQUIPAMENTOS.pdf" TargetMode="External"/><Relationship Id="rId3954" Type="http://schemas.openxmlformats.org/officeDocument/2006/relationships/hyperlink" Target="https://www.caixa.gov.br/Downloads/sinapi-cadernos-tecnicos/SINAPI-CT-FOSSAS-E-SUMIDOUROS.pdf" TargetMode="External"/><Relationship Id="rId6360" Type="http://schemas.openxmlformats.org/officeDocument/2006/relationships/hyperlink" Target="https://www.caixa.gov.br/Downloads/sinapi-cadernos-tecnicos/SINAPI-CT-INSTALACOES-DE-AR-CONDICIONADO.pdf" TargetMode="External"/><Relationship Id="rId7411" Type="http://schemas.openxmlformats.org/officeDocument/2006/relationships/hyperlink" Target="https://www.caixa.gov.br/Downloads/sinapi-cadernos-tecnicos/SINAPI-CT-MASSA-UNICA-INTERNA.pdf" TargetMode="External"/><Relationship Id="rId875" Type="http://schemas.openxmlformats.org/officeDocument/2006/relationships/hyperlink" Target="https://www.caixa.gov.br/Downloads/sinapi-cadernos-tecnicos/SINAPI-CT-ATERROS-BASES-SUB-BASES-E-IMPRIMACOES.pdf" TargetMode="External"/><Relationship Id="rId2556" Type="http://schemas.openxmlformats.org/officeDocument/2006/relationships/hyperlink" Target="https://www.caixa.gov.br/Downloads/sinapi-cadernos-tecnicos/SINAPI-CT-DEPRECIACAO-JUROS-IMPOSTOS-E-SEGUROS-MANUTENCAO-E-MATERIAIS-NA-OPERACAO-DOS-EQUIPAMENTOS.pdf" TargetMode="External"/><Relationship Id="rId2970" Type="http://schemas.openxmlformats.org/officeDocument/2006/relationships/hyperlink" Target="https://www.caixa.gov.br/Downloads/sinapi-cadernos-tecnicos/SINAPI-CT-ENERGIA-SOLAR-PARA-EDIFICACOES.pdf" TargetMode="External"/><Relationship Id="rId3607" Type="http://schemas.openxmlformats.org/officeDocument/2006/relationships/hyperlink" Target="https://www.caixa.gov.br/Downloads/sinapi-cadernos-tecnicos/SINAPI-CT-ESTACAS-RAIZ.pdf" TargetMode="External"/><Relationship Id="rId6013" Type="http://schemas.openxmlformats.org/officeDocument/2006/relationships/hyperlink" Target="https://www.caixa.gov.br/Downloads/sinapi-cadernos-tecnicos/SINAPI-CT-INSTALACOES-DE-GAS-E-INCENDIO-EM-ACO-E-FERRO-GALVANIZADO.pdf" TargetMode="External"/><Relationship Id="rId9169" Type="http://schemas.openxmlformats.org/officeDocument/2006/relationships/hyperlink" Target="https://www.caixa.gov.br/Downloads/sinapi-cadernos-tecnicos/SINAPI-CT-TRANSPORTE-DE-MATERIAIS-DENTRO-DO-CANTEIRO-DE-OBRAS.pdf" TargetMode="External"/><Relationship Id="rId9583" Type="http://schemas.openxmlformats.org/officeDocument/2006/relationships/hyperlink" Target="https://www.caixa.gov.br/Downloads/sinapi-cadernos-tecnicos/SINAPI-CT-VALVULAS-E-REGISTROS-PARA-SISTEMAS-PREDIAIS.pdf" TargetMode="External"/><Relationship Id="rId528" Type="http://schemas.openxmlformats.org/officeDocument/2006/relationships/hyperlink" Target="https://www.caixa.gov.br/Downloads/sinapi-cadernos-tecnicos/SINAPI-CT-ASSENTAMENTO-DE-TUBOS-DE-PVC-E-METALICOS-EM-REDES-DE-AGUA.pdf" TargetMode="External"/><Relationship Id="rId942" Type="http://schemas.openxmlformats.org/officeDocument/2006/relationships/hyperlink" Target="https://www.caixa.gov.br/Downloads/sinapi-cadernos-tecnicos/SINAPI-CT-ATERROS-BASES-SUB-BASES-E-IMPRIMACOES.pdf" TargetMode="External"/><Relationship Id="rId1158" Type="http://schemas.openxmlformats.org/officeDocument/2006/relationships/hyperlink" Target="https://www.caixa.gov.br/Downloads/sinapi-cadernos-tecnicos/SINAPI-CT-CAIXAS-DE-AGUA-PARA-EDIFICACOES.pdf" TargetMode="External"/><Relationship Id="rId1572" Type="http://schemas.openxmlformats.org/officeDocument/2006/relationships/hyperlink" Target="https://www.caixa.gov.br/Downloads/sinapi-cadernos-tecnicos/SINAPI-CT-CUSTOS-HORARIOS-PRODUTIVO-E-IMPRODUTIVO-DOS-EQUIPAMENTOS.pdf" TargetMode="External"/><Relationship Id="rId2209" Type="http://schemas.openxmlformats.org/officeDocument/2006/relationships/hyperlink" Target="https://www.caixa.gov.br/Downloads/sinapi-cadernos-tecnicos/SINAPI-CT-DEPRECIACAO-JUROS-IMPOSTOS-E-SEGUROS-MANUTENCAO-E-MATERIAIS-NA-OPERACAO-DOS-EQUIPAMENTOS.pdf" TargetMode="External"/><Relationship Id="rId2623" Type="http://schemas.openxmlformats.org/officeDocument/2006/relationships/hyperlink" Target="https://www.caixa.gov.br/Downloads/sinapi-cadernos-tecnicos/SINAPI-CT-DEPRECIACAO-JUROS-IMPOSTOS-E-SEGUROS-MANUTENCAO-E-MATERIAIS-NA-OPERACAO-DOS-EQUIPAMENTOS.pdf" TargetMode="External"/><Relationship Id="rId5779" Type="http://schemas.openxmlformats.org/officeDocument/2006/relationships/hyperlink" Target="https://www.caixa.gov.br/Downloads/sinapi-cadernos-tecnicos/SINAPI-CT-INSTALACOES-PREDIAIS-DE-AGUA-QUENTE-EM-CPVC.pdf" TargetMode="External"/><Relationship Id="rId8185" Type="http://schemas.openxmlformats.org/officeDocument/2006/relationships/hyperlink" Target="https://www.caixa.gov.br/Downloads/sinapi-cadernos-tecnicos/SINAPI-CT-POCOS-DE-VISITA-E-CAIXAS-PARA-BOCAS-DE-LOBO.pdf" TargetMode="External"/><Relationship Id="rId9236" Type="http://schemas.openxmlformats.org/officeDocument/2006/relationships/hyperlink" Target="https://www.caixa.gov.br/Downloads/sinapi-cadernos-tecnicos/SINAPI-CT-TRANSPORTE-DE-MATERIAIS-DENTRO-DO-CANTEIRO-DE-OBRAS.pdf" TargetMode="External"/><Relationship Id="rId9650" Type="http://schemas.openxmlformats.org/officeDocument/2006/relationships/hyperlink" Target="https://www.caixa.gov.br/Downloads/sinapi-cadernos-tecnicos/SINAPI-CT-VALVULAS-E-REGISTROS-PARA-SISTEMAS-PREDIAIS.pdf" TargetMode="External"/><Relationship Id="rId1225" Type="http://schemas.openxmlformats.org/officeDocument/2006/relationships/hyperlink" Target="https://www.caixa.gov.br/Downloads/sinapi-cadernos-tecnicos/SINAPI-CT-CANALETAS-GRELHAS-E-CAIXAS-COM-GRELHA-PARA-DRENAGEM.pdf" TargetMode="External"/><Relationship Id="rId8252" Type="http://schemas.openxmlformats.org/officeDocument/2006/relationships/hyperlink" Target="https://www.caixa.gov.br/Downloads/sinapi-cadernos-tecnicos/SINAPI-CT-POCOS-DE-VISITA-E-CAIXAS-PARA-BOCAS-DE-LOBO.pdf" TargetMode="External"/><Relationship Id="rId9303" Type="http://schemas.openxmlformats.org/officeDocument/2006/relationships/hyperlink" Target="https://www.caixa.gov.br/Downloads/sinapi-cadernos-tecnicos/SINAPI-CT-TRANSPORTE-CARGA-E-DESCARGA-DE-MATERIAIS.pdf" TargetMode="External"/><Relationship Id="rId3397" Type="http://schemas.openxmlformats.org/officeDocument/2006/relationships/hyperlink" Target="https://www.caixa.gov.br/Downloads/sinapi-cadernos-tecnicos/SINAPI-CT-ESCORAMENTO-E-PREPARO-DE-FUNDO-DE-VALAS.pdf" TargetMode="External"/><Relationship Id="rId4795" Type="http://schemas.openxmlformats.org/officeDocument/2006/relationships/hyperlink" Target="https://www.caixa.gov.br/Downloads/sinapi-cadernos-tecnicos/SINAPI-CT-INSTALACOES-ELETRICAS-REDE-DE-DISTRIBUICAO.pdf" TargetMode="External"/><Relationship Id="rId5846" Type="http://schemas.openxmlformats.org/officeDocument/2006/relationships/hyperlink" Target="https://www.caixa.gov.br/Downloads/sinapi-cadernos-tecnicos/SINAPI-CT-INSTALACOES-PREDIAIS-DE-AGUAS-PLUVIAIS-TUBOS-CONEXOES-CAIXAS-E-RALOS.pdf" TargetMode="External"/><Relationship Id="rId4448" Type="http://schemas.openxmlformats.org/officeDocument/2006/relationships/hyperlink" Target="https://www.caixa.gov.br/Downloads/sinapi-cadernos-tecnicos/SINAPI-CT-INSTALACOES-ELETRICAS-ELETRODUTOS-EMBUTIDOS-CABOS-CAIXAS-TOMADAS-E-INTERRUPTORES.pdf" TargetMode="External"/><Relationship Id="rId4862" Type="http://schemas.openxmlformats.org/officeDocument/2006/relationships/hyperlink" Target="https://www.caixa.gov.br/Downloads/sinapi-cadernos-tecnicos/SINAPI-CT-INSTALACOES-HIDRAULICAS-RESERVACAO-E-BOMBAS-DE-RECALQUE.pdf" TargetMode="External"/><Relationship Id="rId5913" Type="http://schemas.openxmlformats.org/officeDocument/2006/relationships/hyperlink" Target="https://www.caixa.gov.br/Downloads/sinapi-cadernos-tecnicos/SINAPI-CT-INSTALACOES-DE-DIVISORIAS-DIVERSAS.pdf" TargetMode="External"/><Relationship Id="rId3464" Type="http://schemas.openxmlformats.org/officeDocument/2006/relationships/hyperlink" Target="https://www.caixa.gov.br/Downloads/sinapi-cadernos-tecnicos/SINAPI-CT-ESQUADRIAS-PORTAS.pdf" TargetMode="External"/><Relationship Id="rId4515" Type="http://schemas.openxmlformats.org/officeDocument/2006/relationships/hyperlink" Target="https://www.caixa.gov.br/Downloads/sinapi-cadernos-tecnicos/SINAPI-CT-INSTALACOES-ELETRICAS-ELETRODUTOS-EMBUTIDOS-CABOS-CAIXAS-TOMADAS-E-INTERRUPTORES.pdf" TargetMode="External"/><Relationship Id="rId385" Type="http://schemas.openxmlformats.org/officeDocument/2006/relationships/hyperlink" Target="https://www.caixa.gov.br/Downloads/sinapi-cadernos-tecnicos/SINAPI-CT-ASSENTAMENTO-DE-TUBOS-DE-ESGOTO-EM-PVC-E-PEAD.pdf" TargetMode="External"/><Relationship Id="rId2066" Type="http://schemas.openxmlformats.org/officeDocument/2006/relationships/hyperlink" Target="https://www.caixa.gov.br/Downloads/sinapi-cadernos-tecnicos/SINAPI-CT-DEPRECIACAO-JUROS-IMPOSTOS-E-SEGUROS-MANUTENCAO-E-MATERIAIS-NA-OPERACAO-DOS-EQUIPAMENTOS.pdf" TargetMode="External"/><Relationship Id="rId2480" Type="http://schemas.openxmlformats.org/officeDocument/2006/relationships/hyperlink" Target="https://www.caixa.gov.br/Downloads/sinapi-cadernos-tecnicos/SINAPI-CT-DEPRECIACAO-JUROS-IMPOSTOS-E-SEGUROS-MANUTENCAO-E-MATERIAIS-NA-OPERACAO-DOS-EQUIPAMENTOS.pdf" TargetMode="External"/><Relationship Id="rId3117" Type="http://schemas.openxmlformats.org/officeDocument/2006/relationships/hyperlink" Target="https://www.caixa.gov.br/Downloads/sinapi-cadernos-tecnicos/SINAPI-CT-ESCADAS.pdf" TargetMode="External"/><Relationship Id="rId3531" Type="http://schemas.openxmlformats.org/officeDocument/2006/relationships/hyperlink" Target="https://www.caixa.gov.br/Downloads/sinapi-cadernos-tecnicos/SINAPI-CT-ESQUADRIAS-PORTAS.pdf" TargetMode="External"/><Relationship Id="rId6687" Type="http://schemas.openxmlformats.org/officeDocument/2006/relationships/hyperlink" Target="https://www.caixa.gov.br/Downloads/sinapi-cadernos-tecnicos/SINAPI-CT-LIGACOES-PREDIAIS-DE-AGUA-E-ESGOTO.pdf" TargetMode="External"/><Relationship Id="rId7738" Type="http://schemas.openxmlformats.org/officeDocument/2006/relationships/hyperlink" Target="https://www.caixa.gov.br/Downloads/sinapi-cadernos-tecnicos/SINAPI-CT-PENEIRAMENTO-E-ENSACAMENTO-DE-AREIA-EM-OBRA.pdf" TargetMode="External"/><Relationship Id="rId9093" Type="http://schemas.openxmlformats.org/officeDocument/2006/relationships/hyperlink" Target="https://www.caixa.gov.br/Downloads/sinapi-cadernos-tecnicos/SINAPI-CT-TRANSPORTE-FLUVIAL-CARGA-E-DESCARGA.pdf" TargetMode="External"/><Relationship Id="rId452" Type="http://schemas.openxmlformats.org/officeDocument/2006/relationships/hyperlink" Target="https://www.caixa.gov.br/Downloads/sinapi-cadernos-tecnicos/SINAPI-CT-ASSENTAMENTO-DE-TUBOS-DE-PVC-E-METALICOS-EM-REDES-DE-AGUA.pdf" TargetMode="External"/><Relationship Id="rId1082" Type="http://schemas.openxmlformats.org/officeDocument/2006/relationships/hyperlink" Target="https://www.caixa.gov.br/Downloads/sinapi-cadernos-tecnicos/SINAPI-CT-BOMBAS-HIDRAULICAS-CENTRIFUGAS-HORIZONTAIS-E-SUBMERSIVEIS.pdf" TargetMode="External"/><Relationship Id="rId2133" Type="http://schemas.openxmlformats.org/officeDocument/2006/relationships/hyperlink" Target="https://www.caixa.gov.br/Downloads/sinapi-cadernos-tecnicos/SINAPI-CT-DEPRECIACAO-JUROS-IMPOSTOS-E-SEGUROS-MANUTENCAO-E-MATERIAIS-NA-OPERACAO-DOS-EQUIPAMENTOS.pdf" TargetMode="External"/><Relationship Id="rId5289" Type="http://schemas.openxmlformats.org/officeDocument/2006/relationships/hyperlink" Target="https://www.caixa.gov.br/Downloads/sinapi-cadernos-tecnicos/SINAPI-CT-INSTALACOES-HIDRAULICAS-EM-PPR.pdf" TargetMode="External"/><Relationship Id="rId6754" Type="http://schemas.openxmlformats.org/officeDocument/2006/relationships/hyperlink" Target="https://www.caixa.gov.br/Downloads/sinapi-cadernos-tecnicos/SINAPI-CT-LIMPEZA-DE-OBRA.pdf" TargetMode="External"/><Relationship Id="rId7805" Type="http://schemas.openxmlformats.org/officeDocument/2006/relationships/hyperlink" Target="https://www.caixa.gov.br/Downloads/sinapi-cadernos-tecnicos/SINAPI-CT-PINTURA-EXTERNA.pdf" TargetMode="External"/><Relationship Id="rId9160" Type="http://schemas.openxmlformats.org/officeDocument/2006/relationships/hyperlink" Target="https://www.caixa.gov.br/Downloads/sinapi-cadernos-tecnicos/SINAPI-CT-TRANSPORTE-DE-MATERIAIS-DENTRO-DO-CANTEIRO-DE-OBRAS.pdf" TargetMode="External"/><Relationship Id="rId105" Type="http://schemas.openxmlformats.org/officeDocument/2006/relationships/hyperlink" Target="https://www.caixa.gov.br/Downloads/sinapi-cadernos-tecnicos/SINAPI-CT-ARGAMASSAS.pdf" TargetMode="External"/><Relationship Id="rId2200" Type="http://schemas.openxmlformats.org/officeDocument/2006/relationships/hyperlink" Target="https://www.caixa.gov.br/Downloads/sinapi-cadernos-tecnicos/SINAPI-CT-DEPRECIACAO-JUROS-IMPOSTOS-E-SEGUROS-MANUTENCAO-E-MATERIAIS-NA-OPERACAO-DOS-EQUIPAMENTOS.pdf" TargetMode="External"/><Relationship Id="rId5356" Type="http://schemas.openxmlformats.org/officeDocument/2006/relationships/hyperlink" Target="https://www.caixa.gov.br/Downloads/sinapi-cadernos-tecnicos/SINAPI-CT-INSTALACOES-PREDIAIS-DE-ESGOTO-CAIXAS-E-RALOS.pdf" TargetMode="External"/><Relationship Id="rId6407" Type="http://schemas.openxmlformats.org/officeDocument/2006/relationships/hyperlink" Target="https://www.caixa.gov.br/Downloads/sinapi-cadernos-tecnicos/SINAPI-CT-INSTALACOES-EM-COBRE.pdf" TargetMode="External"/><Relationship Id="rId1899" Type="http://schemas.openxmlformats.org/officeDocument/2006/relationships/hyperlink" Target="https://www.caixa.gov.br/Downloads/sinapi-cadernos-tecnicos/SINAPI-CT-DEMOLICOES-E-REMOCOES.pdf" TargetMode="External"/><Relationship Id="rId4372" Type="http://schemas.openxmlformats.org/officeDocument/2006/relationships/hyperlink" Target="https://www.caixa.gov.br/Downloads/sinapi-cadernos-tecnicos/SINAPI-CT-INSTALACOES-ELETRICAS-ELETRODUTOS-EMBUTIDOS-CABOS-CAIXAS-TOMADAS-E-INTERRUPTORES.pdf" TargetMode="External"/><Relationship Id="rId5009" Type="http://schemas.openxmlformats.org/officeDocument/2006/relationships/hyperlink" Target="https://www.caixa.gov.br/Downloads/sinapi-cadernos-tecnicos/SINAPI-CT-INSTALACOES-HIDRAULICAS-RESERVACAO-E-BOMBAS-DE-RECALQUE.pdf" TargetMode="External"/><Relationship Id="rId5770" Type="http://schemas.openxmlformats.org/officeDocument/2006/relationships/hyperlink" Target="https://www.caixa.gov.br/Downloads/sinapi-cadernos-tecnicos/SINAPI-CT-INSTALACOES-PREDIAIS-DE-AGUA-QUENTE-EM-CPVC.pdf" TargetMode="External"/><Relationship Id="rId6821" Type="http://schemas.openxmlformats.org/officeDocument/2006/relationships/hyperlink" Target="https://www.caixa.gov.br/Downloads/sinapi-metodologia/Livro_SINAPI_Calculos_Parametros.pdf" TargetMode="External"/><Relationship Id="rId8579" Type="http://schemas.openxmlformats.org/officeDocument/2006/relationships/hyperlink" Target="https://www.caixa.gov.br/Downloads/sinapi-cadernos-tecnicos/SINAPI-CT-REDES-ENTERRADAS-DE-DISTRIBUICAO-ELETRICA.pdf" TargetMode="External"/><Relationship Id="rId1966" Type="http://schemas.openxmlformats.org/officeDocument/2006/relationships/hyperlink" Target="https://www.caixa.gov.br/Downloads/sinapi-cadernos-tecnicos/SINAPI-CT-DEPRECIACAO-JUROS-IMPOSTOS-E-SEGUROS-MANUTENCAO-E-MATERIAIS-NA-OPERACAO-DOS-EQUIPAMENTOS.pdf" TargetMode="External"/><Relationship Id="rId4025" Type="http://schemas.openxmlformats.org/officeDocument/2006/relationships/hyperlink" Target="https://www.caixa.gov.br/Downloads/sinapi-cadernos-tecnicos/SINAPI-CT-FORMAS-PARA-ESTRUTURAS-DE-CONCRETO-ARMADO.pdf" TargetMode="External"/><Relationship Id="rId5423" Type="http://schemas.openxmlformats.org/officeDocument/2006/relationships/hyperlink" Target="https://www.caixa.gov.br/Downloads/sinapi-cadernos-tecnicos/SINAPI-CT-INSTALACOES-PREDIAIS-DE-ESGOTO-TUBOS-E-CONEXOES.pdf" TargetMode="External"/><Relationship Id="rId8993" Type="http://schemas.openxmlformats.org/officeDocument/2006/relationships/hyperlink" Target="https://www.caixa.gov.br/Downloads/sinapi-cadernos-tecnicos/SINAPI-CT-TELHAMENTO-PARA-COBERTURA.pdf" TargetMode="External"/><Relationship Id="rId1619" Type="http://schemas.openxmlformats.org/officeDocument/2006/relationships/hyperlink" Target="https://www.caixa.gov.br/Downloads/sinapi-cadernos-tecnicos/SINAPI-CT-CUSTOS-HORARIOS-PRODUTIVO-E-IMPRODUTIVO-DOS-EQUIPAMENTOS.pdf" TargetMode="External"/><Relationship Id="rId7595" Type="http://schemas.openxmlformats.org/officeDocument/2006/relationships/hyperlink" Target="https://www.caixa.gov.br/Downloads/sinapi-cadernos-tecnicos/SINAPI-CT-PAREDES-EM-DRYWALL.pdf" TargetMode="External"/><Relationship Id="rId8646" Type="http://schemas.openxmlformats.org/officeDocument/2006/relationships/hyperlink" Target="https://www.caixa.gov.br/Downloads/sinapi-cadernos-tecnicos/SINAPI-CT-REDES-DE-AGUA-E-ESGOTO-EM-PEAD-LISO-(TUBOS-E-CONEXOES).pdf" TargetMode="External"/><Relationship Id="rId3041" Type="http://schemas.openxmlformats.org/officeDocument/2006/relationships/hyperlink" Target="https://www.caixa.gov.br/Downloads/sinapi-cadernos-tecnicos/SINAPI-CT-EQUIPAMENTOS-DE-PROTECAO-COLETIVA.pdf" TargetMode="External"/><Relationship Id="rId6197" Type="http://schemas.openxmlformats.org/officeDocument/2006/relationships/hyperlink" Target="https://www.caixa.gov.br/Downloads/sinapi-cadernos-tecnicos/SINAPI-CT-INSTALACOES-DE-GAS-E-INCENDIO-EM-ACO-E-FERRO-GALVANIZADO.pdf" TargetMode="External"/><Relationship Id="rId7248" Type="http://schemas.openxmlformats.org/officeDocument/2006/relationships/hyperlink" Target="https://www.caixa.gov.br/Downloads/sinapi-cadernos-tecnicos/SINAPI-CT-LOUCAS-E-METAIS.pdf" TargetMode="External"/><Relationship Id="rId7662" Type="http://schemas.openxmlformats.org/officeDocument/2006/relationships/hyperlink" Target="https://www.caixa.gov.br/Downloads/sinapi-cadernos-tecnicos/SINAPI-CT-PAVIMENTO-INTERTRAVADO.pdf" TargetMode="External"/><Relationship Id="rId8713" Type="http://schemas.openxmlformats.org/officeDocument/2006/relationships/hyperlink" Target="https://www.caixa.gov.br/Downloads/sinapi-cadernos-tecnicos/SINAPI-CT-REDES-DE-AGUA-E-ESGOTO-EM-PEAD-LISO-(TUBOS-E-CONEXOES).pdf" TargetMode="External"/><Relationship Id="rId3858" Type="http://schemas.openxmlformats.org/officeDocument/2006/relationships/hyperlink" Target="https://www.caixa.gov.br/Downloads/sinapi-cadernos-tecnicos/SINAPI-CT-EXECUCAO-DE-TIRANTES.pdf" TargetMode="External"/><Relationship Id="rId4909" Type="http://schemas.openxmlformats.org/officeDocument/2006/relationships/hyperlink" Target="https://www.caixa.gov.br/Downloads/sinapi-cadernos-tecnicos/SINAPI-CT-INSTALACOES-HIDRAULICAS-RESERVACAO-E-BOMBAS-DE-RECALQUE.pdf" TargetMode="External"/><Relationship Id="rId6264" Type="http://schemas.openxmlformats.org/officeDocument/2006/relationships/hyperlink" Target="https://www.caixa.gov.br/Downloads/sinapi-cadernos-tecnicos/SINAPI-CT-INSTALACOES-DE-GAS-EM-PEX-MULTICAMADAS.pdf" TargetMode="External"/><Relationship Id="rId7315" Type="http://schemas.openxmlformats.org/officeDocument/2006/relationships/hyperlink" Target="https://www.caixa.gov.br/Downloads/sinapi-cadernos-tecnicos/SINAPI-CT-MASSA-UNICA-EXTERNA.pdf" TargetMode="External"/><Relationship Id="rId779" Type="http://schemas.openxmlformats.org/officeDocument/2006/relationships/hyperlink" Target="https://www.caixa.gov.br/Downloads/sinapi-cadernos-tecnicos/SINAPI-CT-ATERROS-BASES-SUB-BASES-E-IMPRIMACOES.pdf" TargetMode="External"/><Relationship Id="rId5280" Type="http://schemas.openxmlformats.org/officeDocument/2006/relationships/hyperlink" Target="https://www.caixa.gov.br/Downloads/sinapi-cadernos-tecnicos/SINAPI-CT-INSTALACOES-HIDRAULICAS-EM-PPR.pdf" TargetMode="External"/><Relationship Id="rId6331" Type="http://schemas.openxmlformats.org/officeDocument/2006/relationships/hyperlink" Target="https://www.caixa.gov.br/Downloads/sinapi-cadernos-tecnicos/SINAPI-CT-INSTALACOES-DE-AR-CONDICIONADO.pdf" TargetMode="External"/><Relationship Id="rId9487" Type="http://schemas.openxmlformats.org/officeDocument/2006/relationships/hyperlink" Target="https://www.caixa.gov.br/Downloads/sinapi-cadernos-tecnicos/SINAPI-CT-VERGAS-CONTRAVERGAS-E-FIXACAO-DE-ALVENARIA.pdf" TargetMode="External"/><Relationship Id="rId1476" Type="http://schemas.openxmlformats.org/officeDocument/2006/relationships/hyperlink" Target="https://www.caixa.gov.br/Downloads/sinapi-cadernos-tecnicos/SINAPI-CT-CUSTOS-HORARIOS-PRODUTIVO-E-IMPRODUTIVO-DOS-EQUIPAMENTOS.pdf" TargetMode="External"/><Relationship Id="rId2874" Type="http://schemas.openxmlformats.org/officeDocument/2006/relationships/hyperlink" Target="https://www.caixa.gov.br/Downloads/sinapi-cadernos-tecnicos/SINAPI-CT-ELETROCALHAS.pdf" TargetMode="External"/><Relationship Id="rId3925" Type="http://schemas.openxmlformats.org/officeDocument/2006/relationships/hyperlink" Target="https://www.caixa.gov.br/Downloads/sinapi-cadernos-tecnicos/SINAPI-CT-FOSSAS-E-SUMIDOUROS.pdf" TargetMode="External"/><Relationship Id="rId8089" Type="http://schemas.openxmlformats.org/officeDocument/2006/relationships/hyperlink" Target="https://www.caixa.gov.br/Downloads/sinapi-cadernos-tecnicos/SINAPI-CT-POSTES-DE-CONCRETO-E-METALICOS.pdf" TargetMode="External"/><Relationship Id="rId846" Type="http://schemas.openxmlformats.org/officeDocument/2006/relationships/hyperlink" Target="https://www.caixa.gov.br/Downloads/sinapi-cadernos-tecnicos/SINAPI-CT-ATERROS-BASES-SUB-BASES-E-IMPRIMACOES.pdf" TargetMode="External"/><Relationship Id="rId1129" Type="http://schemas.openxmlformats.org/officeDocument/2006/relationships/hyperlink" Target="https://www.caixa.gov.br/Downloads/sinapi-cadernos-tecnicos/SINAPI-CT-CAIXAS-ENTERRADAS.pdf" TargetMode="External"/><Relationship Id="rId1890" Type="http://schemas.openxmlformats.org/officeDocument/2006/relationships/hyperlink" Target="https://www.caixa.gov.br/Downloads/sinapi-cadernos-tecnicos/SINAPI-CT-DEMOLICOES-E-REMOCOES.pdf" TargetMode="External"/><Relationship Id="rId2527" Type="http://schemas.openxmlformats.org/officeDocument/2006/relationships/hyperlink" Target="https://www.caixa.gov.br/Downloads/sinapi-cadernos-tecnicos/SINAPI-CT-DEPRECIACAO-JUROS-IMPOSTOS-E-SEGUROS-MANUTENCAO-E-MATERIAIS-NA-OPERACAO-DOS-EQUIPAMENTOS.pdf" TargetMode="External"/><Relationship Id="rId2941" Type="http://schemas.openxmlformats.org/officeDocument/2006/relationships/hyperlink" Target="https://www.caixa.gov.br/Downloads/sinapi-cadernos-tecnicos/SINAPI-CT-ELETROCALHAS.pdf" TargetMode="External"/><Relationship Id="rId5000" Type="http://schemas.openxmlformats.org/officeDocument/2006/relationships/hyperlink" Target="https://www.caixa.gov.br/Downloads/sinapi-cadernos-tecnicos/SINAPI-CT-INSTALACOES-HIDRAULICAS-RESERVACAO-E-BOMBAS-DE-RECALQUE.pdf" TargetMode="External"/><Relationship Id="rId8156" Type="http://schemas.openxmlformats.org/officeDocument/2006/relationships/hyperlink" Target="https://www.caixa.gov.br/Downloads/sinapi-cadernos-tecnicos/SINAPI-CT-POCOS-DE-VISITA-E-CAIXAS-PARA-BOCAS-DE-LOBO.pdf" TargetMode="External"/><Relationship Id="rId9207" Type="http://schemas.openxmlformats.org/officeDocument/2006/relationships/hyperlink" Target="https://www.caixa.gov.br/Downloads/sinapi-cadernos-tecnicos/SINAPI-CT-TRANSPORTE-DE-MATERIAIS-DENTRO-DO-CANTEIRO-DE-OBRAS.pdf" TargetMode="External"/><Relationship Id="rId9554" Type="http://schemas.openxmlformats.org/officeDocument/2006/relationships/hyperlink" Target="https://www.caixa.gov.br/Downloads/sinapi-cadernos-tecnicos/SINAPI-CT-VIDROS-E-ESPELHOS.pdf" TargetMode="External"/><Relationship Id="rId913" Type="http://schemas.openxmlformats.org/officeDocument/2006/relationships/hyperlink" Target="https://www.caixa.gov.br/Downloads/sinapi-cadernos-tecnicos/SINAPI-CT-ATERROS-BASES-SUB-BASES-E-IMPRIMACOES.pdf" TargetMode="External"/><Relationship Id="rId1543" Type="http://schemas.openxmlformats.org/officeDocument/2006/relationships/hyperlink" Target="https://www.caixa.gov.br/Downloads/sinapi-cadernos-tecnicos/SINAPI-CT-CUSTOS-HORARIOS-PRODUTIVO-E-IMPRODUTIVO-DOS-EQUIPAMENTOS.pdf" TargetMode="External"/><Relationship Id="rId4699" Type="http://schemas.openxmlformats.org/officeDocument/2006/relationships/hyperlink" Target="https://www.caixa.gov.br/Downloads/sinapi-cadernos-tecnicos/SINAPI-CT-INSTALACOES-ELETRICAS-QUADROS-CABOS-DISJUNTORES-CONTATORES-E-BARRAMENTOS-BLINDADOS.pdf" TargetMode="External"/><Relationship Id="rId8570" Type="http://schemas.openxmlformats.org/officeDocument/2006/relationships/hyperlink" Target="https://www.caixa.gov.br/Downloads/sinapi-cadernos-tecnicos/SINAPI-CT-REDES-ENTERRADAS-DE-DISTRIBUICAO-ELETRICA.pdf" TargetMode="External"/><Relationship Id="rId9621" Type="http://schemas.openxmlformats.org/officeDocument/2006/relationships/hyperlink" Target="https://www.caixa.gov.br/Downloads/sinapi-cadernos-tecnicos/SINAPI-CT-VALVULAS-E-REGISTROS-PARA-SISTEMAS-PREDIAIS.pdf" TargetMode="External"/><Relationship Id="rId1610" Type="http://schemas.openxmlformats.org/officeDocument/2006/relationships/hyperlink" Target="https://www.caixa.gov.br/Downloads/sinapi-cadernos-tecnicos/SINAPI-CT-CUSTOS-HORARIOS-PRODUTIVO-E-IMPRODUTIVO-DOS-EQUIPAMENTOS.pdf" TargetMode="External"/><Relationship Id="rId4766" Type="http://schemas.openxmlformats.org/officeDocument/2006/relationships/hyperlink" Target="https://www.caixa.gov.br/Downloads/sinapi-cadernos-tecnicos/SINAPI-CT-INSTALACOES-ELETRICAS-REDE-DE-DISTRIBUICAO.pdf" TargetMode="External"/><Relationship Id="rId5817" Type="http://schemas.openxmlformats.org/officeDocument/2006/relationships/hyperlink" Target="https://www.caixa.gov.br/Downloads/sinapi-cadernos-tecnicos/SINAPI-CT-INSTALACOES-PREDIAIS-DE-AGUA-QUENTE-EM-CPVC.pdf" TargetMode="External"/><Relationship Id="rId7172" Type="http://schemas.openxmlformats.org/officeDocument/2006/relationships/hyperlink" Target="https://www.caixa.gov.br/Downloads/sinapi-cadernos-tecnicos/SINAPI-CT-LOUCAS-E-METAIS.pdf" TargetMode="External"/><Relationship Id="rId8223" Type="http://schemas.openxmlformats.org/officeDocument/2006/relationships/hyperlink" Target="https://www.caixa.gov.br/Downloads/sinapi-cadernos-tecnicos/SINAPI-CT-POCOS-DE-VISITA-E-CAIXAS-PARA-BOCAS-DE-LOBO.pdf" TargetMode="External"/><Relationship Id="rId3368" Type="http://schemas.openxmlformats.org/officeDocument/2006/relationships/hyperlink" Target="https://www.caixa.gov.br/Downloads/sinapi-cadernos-tecnicos/SINAPI-CT-ESCORAMENTO-E-PREPARO-DE-FUNDO-DE-VALAS.pdf" TargetMode="External"/><Relationship Id="rId3782" Type="http://schemas.openxmlformats.org/officeDocument/2006/relationships/hyperlink" Target="https://www.caixa.gov.br/Downloads/sinapi-cadernos-tecnicos/SINAPI-CT-ESTRUTURAS-DE-MADEIRA.pdf" TargetMode="External"/><Relationship Id="rId4419" Type="http://schemas.openxmlformats.org/officeDocument/2006/relationships/hyperlink" Target="https://www.caixa.gov.br/Downloads/sinapi-cadernos-tecnicos/SINAPI-CT-INSTALACOES-ELETRICAS-ELETRODUTOS-EMBUTIDOS-CABOS-CAIXAS-TOMADAS-E-INTERRUPTORES.pdf" TargetMode="External"/><Relationship Id="rId4833" Type="http://schemas.openxmlformats.org/officeDocument/2006/relationships/hyperlink" Target="https://www.caixa.gov.br/Downloads/sinapi-cadernos-tecnicos/SINAPI-CT-INSTALACOES-HIDRAULICAS-RESERVACAO-E-BOMBAS-DE-RECALQUE.pdf" TargetMode="External"/><Relationship Id="rId7989" Type="http://schemas.openxmlformats.org/officeDocument/2006/relationships/hyperlink" Target="https://www.caixa.gov.br/Downloads/sinapi-cadernos-tecnicos/SINAPI-CT-PISOS.pdf" TargetMode="External"/><Relationship Id="rId289" Type="http://schemas.openxmlformats.org/officeDocument/2006/relationships/hyperlink" Target="https://www.caixa.gov.br/Downloads/sinapi-cadernos-tecnicos/SINAPI-CT-ARMACAO-PARA-ESTRUTURAS-DE-CONCRETO-ARMADO.pdf" TargetMode="External"/><Relationship Id="rId2384" Type="http://schemas.openxmlformats.org/officeDocument/2006/relationships/hyperlink" Target="https://www.caixa.gov.br/Downloads/sinapi-cadernos-tecnicos/SINAPI-CT-DEPRECIACAO-JUROS-IMPOSTOS-E-SEGUROS-MANUTENCAO-E-MATERIAIS-NA-OPERACAO-DOS-EQUIPAMENTOS.pdf" TargetMode="External"/><Relationship Id="rId3435" Type="http://schemas.openxmlformats.org/officeDocument/2006/relationships/hyperlink" Target="https://www.caixa.gov.br/Downloads/sinapi-cadernos-tecnicos/SINAPI-CT-ESQUADRIAS-JANELAS.pdf" TargetMode="External"/><Relationship Id="rId356" Type="http://schemas.openxmlformats.org/officeDocument/2006/relationships/hyperlink" Target="https://www.caixa.gov.br/Downloads/sinapi-cadernos-tecnicos/SINAPI-CT-ASSENTAMENTO-DE-TUBOS-DE-ESGOTO-EM-PVC-E-PEAD.pdf" TargetMode="External"/><Relationship Id="rId770" Type="http://schemas.openxmlformats.org/officeDocument/2006/relationships/hyperlink" Target="https://www.caixa.gov.br/Downloads/sinapi-cadernos-tecnicos/SINAPI-CT-ATERROS-BASES-SUB-BASES-E-IMPRIMACOES.pdf" TargetMode="External"/><Relationship Id="rId2037" Type="http://schemas.openxmlformats.org/officeDocument/2006/relationships/hyperlink" Target="https://www.caixa.gov.br/Downloads/sinapi-cadernos-tecnicos/SINAPI-CT-DEPRECIACAO-JUROS-IMPOSTOS-E-SEGUROS-MANUTENCAO-E-MATERIAIS-NA-OPERACAO-DOS-EQUIPAMENTOS.pdf" TargetMode="External"/><Relationship Id="rId2451" Type="http://schemas.openxmlformats.org/officeDocument/2006/relationships/hyperlink" Target="https://www.caixa.gov.br/Downloads/sinapi-cadernos-tecnicos/SINAPI-CT-DEPRECIACAO-JUROS-IMPOSTOS-E-SEGUROS-MANUTENCAO-E-MATERIAIS-NA-OPERACAO-DOS-EQUIPAMENTOS.pdf" TargetMode="External"/><Relationship Id="rId4900" Type="http://schemas.openxmlformats.org/officeDocument/2006/relationships/hyperlink" Target="https://www.caixa.gov.br/Downloads/sinapi-cadernos-tecnicos/SINAPI-CT-INSTALACOES-HIDRAULICAS-RESERVACAO-E-BOMBAS-DE-RECALQUE.pdf" TargetMode="External"/><Relationship Id="rId6658" Type="http://schemas.openxmlformats.org/officeDocument/2006/relationships/hyperlink" Target="https://www.caixa.gov.br/Downloads/sinapi-cadernos-tecnicos/SINAPI-CT-LAJES-PRE-MOLDADAS.pdf" TargetMode="External"/><Relationship Id="rId9064" Type="http://schemas.openxmlformats.org/officeDocument/2006/relationships/hyperlink" Target="https://www.caixa.gov.br/Downloads/sinapi-cadernos-tecnicos/SINAPI-CT-TRANSPORTE-FLUVIAL-CARGA-E-DESCARGA.pdf" TargetMode="External"/><Relationship Id="rId423" Type="http://schemas.openxmlformats.org/officeDocument/2006/relationships/hyperlink" Target="https://www.caixa.gov.br/Downloads/sinapi-cadernos-tecnicos/SINAPI-CT-ASSENTAMENTO-DE-TUBOS-DE-PVC-E-METALICOS-EM-REDES-DE-AGUA.pdf" TargetMode="External"/><Relationship Id="rId1053" Type="http://schemas.openxmlformats.org/officeDocument/2006/relationships/hyperlink" Target="https://www.caixa.gov.br/Downloads/sinapi-cadernos-tecnicos/SINAPI-CT-BOCAS-PARA-BUEIROS.pdf" TargetMode="External"/><Relationship Id="rId2104" Type="http://schemas.openxmlformats.org/officeDocument/2006/relationships/hyperlink" Target="https://www.caixa.gov.br/Downloads/sinapi-cadernos-tecnicos/SINAPI-CT-DEPRECIACAO-JUROS-IMPOSTOS-E-SEGUROS-MANUTENCAO-E-MATERIAIS-NA-OPERACAO-DOS-EQUIPAMENTOS.pdf" TargetMode="External"/><Relationship Id="rId3502" Type="http://schemas.openxmlformats.org/officeDocument/2006/relationships/hyperlink" Target="https://www.caixa.gov.br/Downloads/sinapi-cadernos-tecnicos/SINAPI-CT-ESQUADRIAS-PORTAS.pdf" TargetMode="External"/><Relationship Id="rId7709" Type="http://schemas.openxmlformats.org/officeDocument/2006/relationships/hyperlink" Target="https://www.caixa.gov.br/Downloads/sinapi-cadernos-tecnicos/SINAPI-CT-PAVIMENTO-RIGIDO-DE-CONCRETO.pdf" TargetMode="External"/><Relationship Id="rId8080" Type="http://schemas.openxmlformats.org/officeDocument/2006/relationships/hyperlink" Target="https://www.caixa.gov.br/Downloads/sinapi-cadernos-tecnicos/SINAPI-CT-POSTES-DE-CONCRETO-E-METALICOS.pdf" TargetMode="External"/><Relationship Id="rId9131" Type="http://schemas.openxmlformats.org/officeDocument/2006/relationships/hyperlink" Target="https://www.caixa.gov.br/Downloads/sinapi-cadernos-tecnicos/SINAPI-CT-TRANSPORTE-FLUVIAL-CARGA-E-DESCARGA.pdf" TargetMode="External"/><Relationship Id="rId5674" Type="http://schemas.openxmlformats.org/officeDocument/2006/relationships/hyperlink" Target="https://www.caixa.gov.br/Downloads/sinapi-cadernos-tecnicos/SINAPI-CT-INSTALACOES-PREDIAIS-DE-AGUA-FRIA-EM-PVC.pdf" TargetMode="External"/><Relationship Id="rId6725" Type="http://schemas.openxmlformats.org/officeDocument/2006/relationships/hyperlink" Target="https://www.caixa.gov.br/Downloads/sinapi-cadernos-tecnicos/SINAPI-CT-LIGACOES-PREDIAIS-DE-AGUA-E-ESGOTO.pdf" TargetMode="External"/><Relationship Id="rId1120" Type="http://schemas.openxmlformats.org/officeDocument/2006/relationships/hyperlink" Target="https://www.caixa.gov.br/Downloads/sinapi-cadernos-tecnicos/SINAPI-CT-CAIXAS-ENTERRADAS.pdf" TargetMode="External"/><Relationship Id="rId4276" Type="http://schemas.openxmlformats.org/officeDocument/2006/relationships/hyperlink" Target="https://www.caixa.gov.br/Downloads/sinapi-cadernos-tecnicos/SINAPI-CT-GUIAS-E-SARJETAS.pdf" TargetMode="External"/><Relationship Id="rId4690" Type="http://schemas.openxmlformats.org/officeDocument/2006/relationships/hyperlink" Target="https://www.caixa.gov.br/Downloads/sinapi-cadernos-tecnicos/SINAPI-CT-INSTALACOES-ELETRICAS-QUADROS-CABOS-DISJUNTORES-CONTATORES-E-BARRAMENTOS-BLINDADOS.pdf" TargetMode="External"/><Relationship Id="rId5327" Type="http://schemas.openxmlformats.org/officeDocument/2006/relationships/hyperlink" Target="https://www.caixa.gov.br/Downloads/sinapi-cadernos-tecnicos/SINAPI-CT-INSTALACOES-HIDRAULICAS-EM-PPR.pdf" TargetMode="External"/><Relationship Id="rId5741" Type="http://schemas.openxmlformats.org/officeDocument/2006/relationships/hyperlink" Target="https://www.caixa.gov.br/Downloads/sinapi-cadernos-tecnicos/SINAPI-CT-INSTALACOES-PREDIAIS-DE-AGUA-QUENTE-EM-CPVC.pdf" TargetMode="External"/><Relationship Id="rId8897" Type="http://schemas.openxmlformats.org/officeDocument/2006/relationships/hyperlink" Target="https://www.caixa.gov.br/Downloads/sinapi-cadernos-tecnicos/SINAPI-CT-SISTEMA-DE-PROTECAO-CONTRA-DESCARGAS-ATMOSFERICAS-SPDA.pdf" TargetMode="External"/><Relationship Id="rId1937" Type="http://schemas.openxmlformats.org/officeDocument/2006/relationships/hyperlink" Target="https://www.caixa.gov.br/Downloads/sinapi-cadernos-tecnicos/SINAPI-CT-DEPRECIACAO-JUROS-IMPOSTOS-E-SEGUROS-MANUTENCAO-E-MATERIAIS-NA-OPERACAO-DOS-EQUIPAMENTOS.pdf" TargetMode="External"/><Relationship Id="rId3292" Type="http://schemas.openxmlformats.org/officeDocument/2006/relationships/hyperlink" Target="https://www.caixa.gov.br/Downloads/sinapi-cadernos-tecnicos/SINAPI-CT-ESCAVACAO-DE-VALAS.pdf" TargetMode="External"/><Relationship Id="rId4343" Type="http://schemas.openxmlformats.org/officeDocument/2006/relationships/hyperlink" Target="https://www.caixa.gov.br/Downloads/sinapi-cadernos-tecnicos/SINAPI-CT-IMPERMEABILIZACAO-PROTECAO-MECANICA-E-TRATAMENTO-DE-JUNTA.pdf" TargetMode="External"/><Relationship Id="rId7499" Type="http://schemas.openxmlformats.org/officeDocument/2006/relationships/hyperlink" Target="https://www.caixa.gov.br/Downloads/sinapi-cadernos-tecnicos/SINAPI-CT-PAREDES-DE-CONCRETO-ARMACAO.pdf" TargetMode="External"/><Relationship Id="rId8964" Type="http://schemas.openxmlformats.org/officeDocument/2006/relationships/hyperlink" Target="https://www.caixa.gov.br/Downloads/sinapi-cadernos-tecnicos/SINAPI-CT-SISTEMAS-DE-MEDICAO.pdf" TargetMode="External"/><Relationship Id="rId4410" Type="http://schemas.openxmlformats.org/officeDocument/2006/relationships/hyperlink" Target="https://www.caixa.gov.br/Downloads/sinapi-cadernos-tecnicos/SINAPI-CT-INSTALACOES-ELETRICAS-ELETRODUTOS-EMBUTIDOS-CABOS-CAIXAS-TOMADAS-E-INTERRUPTORES.pdf" TargetMode="External"/><Relationship Id="rId7566" Type="http://schemas.openxmlformats.org/officeDocument/2006/relationships/hyperlink" Target="https://www.caixa.gov.br/Downloads/sinapi-cadernos-tecnicos/SINAPI-CT-PAREDES-DE-CONCRETO-FORMAS.pdf" TargetMode="External"/><Relationship Id="rId8617" Type="http://schemas.openxmlformats.org/officeDocument/2006/relationships/hyperlink" Target="https://www.caixa.gov.br/Downloads/sinapi-cadernos-tecnicos/SINAPI-CT-REDES-DE-LOGICA-TELEFONIA-E-IMAGEM.pdf" TargetMode="External"/><Relationship Id="rId280" Type="http://schemas.openxmlformats.org/officeDocument/2006/relationships/hyperlink" Target="https://www.caixa.gov.br/Downloads/sinapi-cadernos-tecnicos/SINAPI-CT-ARMACAO-PARA-ESTRUTURAS-DE-CONCRETO-ARMADO.pdf" TargetMode="External"/><Relationship Id="rId3012" Type="http://schemas.openxmlformats.org/officeDocument/2006/relationships/hyperlink" Target="https://www.caixa.gov.br/Downloads/sinapi-cadernos-tecnicos/SINAPI-CT-EQUIPAMENTOS-DE-PROTECAO-COLETIVA.pdf" TargetMode="External"/><Relationship Id="rId6168" Type="http://schemas.openxmlformats.org/officeDocument/2006/relationships/hyperlink" Target="https://www.caixa.gov.br/Downloads/sinapi-cadernos-tecnicos/SINAPI-CT-INSTALACOES-DE-GAS-E-INCENDIO-EM-ACO-E-FERRO-GALVANIZADO.pdf" TargetMode="External"/><Relationship Id="rId6582" Type="http://schemas.openxmlformats.org/officeDocument/2006/relationships/hyperlink" Target="https://www.caixa.gov.br/Downloads/sinapi-cadernos-tecnicos/SINAPI-CT-INSTALACOES-EM-COBRE.pdf" TargetMode="External"/><Relationship Id="rId7219" Type="http://schemas.openxmlformats.org/officeDocument/2006/relationships/hyperlink" Target="https://www.caixa.gov.br/Downloads/sinapi-cadernos-tecnicos/SINAPI-CT-LOUCAS-E-METAIS.pdf" TargetMode="External"/><Relationship Id="rId7980" Type="http://schemas.openxmlformats.org/officeDocument/2006/relationships/hyperlink" Target="https://www.caixa.gov.br/Downloads/sinapi-cadernos-tecnicos/SINAPI-CT-PISOS.pdf" TargetMode="External"/><Relationship Id="rId5184" Type="http://schemas.openxmlformats.org/officeDocument/2006/relationships/hyperlink" Target="https://www.caixa.gov.br/Downloads/sinapi-cadernos-tecnicos/SINAPI-CT-INSTALACOES-HIDRAULICAS-EM-PEX.pdf" TargetMode="External"/><Relationship Id="rId6235" Type="http://schemas.openxmlformats.org/officeDocument/2006/relationships/hyperlink" Target="https://www.caixa.gov.br/Downloads/sinapi-cadernos-tecnicos/SINAPI-CT-INSTALACOES-DE-GAS-E-INCENDIO-EM-ACO-E-FERRO-GALVANIZADO.pdf" TargetMode="External"/><Relationship Id="rId7633" Type="http://schemas.openxmlformats.org/officeDocument/2006/relationships/hyperlink" Target="https://www.caixa.gov.br/Downloads/sinapi-cadernos-tecnicos/SINAPI-CT-PASSEIOS-DE-CONCRETO.pdf" TargetMode="External"/><Relationship Id="rId2778" Type="http://schemas.openxmlformats.org/officeDocument/2006/relationships/hyperlink" Target="https://www.caixa.gov.br/Downloads/sinapi-cadernos-tecnicos/SINAPI-CT-DRENOS.pdf" TargetMode="External"/><Relationship Id="rId3829" Type="http://schemas.openxmlformats.org/officeDocument/2006/relationships/hyperlink" Target="https://www.caixa.gov.br/Downloads/sinapi-cadernos-tecnicos/SINAPI-CT-ESTRUTURAS-DE-MADEIRA.pdf" TargetMode="External"/><Relationship Id="rId7700" Type="http://schemas.openxmlformats.org/officeDocument/2006/relationships/hyperlink" Target="https://www.caixa.gov.br/Downloads/sinapi-cadernos-tecnicos/SINAPI-CT-PAVIMENTO-RIGIDO-DE-CONCRETO.pdf" TargetMode="External"/><Relationship Id="rId1794" Type="http://schemas.openxmlformats.org/officeDocument/2006/relationships/hyperlink" Target="https://www.caixa.gov.br/Downloads/sinapi-cadernos-tecnicos/SINAPI-CT-CUSTOS-HORARIOS-PRODUTIVO-E-IMPRODUTIVO-DOS-EQUIPAMENTOS.pdf" TargetMode="External"/><Relationship Id="rId2845" Type="http://schemas.openxmlformats.org/officeDocument/2006/relationships/hyperlink" Target="https://www.caixa.gov.br/Downloads/sinapi-cadernos-tecnicos/SINAPI-CT-DUTOS-PARA-AR-CONDICIONADO.pdf" TargetMode="External"/><Relationship Id="rId5251" Type="http://schemas.openxmlformats.org/officeDocument/2006/relationships/hyperlink" Target="https://www.caixa.gov.br/Downloads/sinapi-cadernos-tecnicos/SINAPI-CT-INSTALACOES-HIDRAULICAS-EM-PEX.pdf" TargetMode="External"/><Relationship Id="rId6302" Type="http://schemas.openxmlformats.org/officeDocument/2006/relationships/hyperlink" Target="https://www.caixa.gov.br/Downloads/sinapi-cadernos-tecnicos/SINAPI-CT-INSTALACOES-DE-GAS-EM-PEX-MULTICAMADAS.pdf" TargetMode="External"/><Relationship Id="rId9458" Type="http://schemas.openxmlformats.org/officeDocument/2006/relationships/hyperlink" Target="https://www.caixa.gov.br/Downloads/sinapi-cadernos-tecnicos/SINAPI-CT-TUBULOES.pdf" TargetMode="External"/><Relationship Id="rId86" Type="http://schemas.openxmlformats.org/officeDocument/2006/relationships/hyperlink" Target="https://www.caixa.gov.br/Downloads/sinapi-cadernos-tecnicos/SINAPI-CT-ALVENARIAS-DIVERSAS.pdf" TargetMode="External"/><Relationship Id="rId817" Type="http://schemas.openxmlformats.org/officeDocument/2006/relationships/hyperlink" Target="https://www.caixa.gov.br/Downloads/sinapi-cadernos-tecnicos/SINAPI-CT-ATERROS-BASES-SUB-BASES-E-IMPRIMACOES.pdf" TargetMode="External"/><Relationship Id="rId1447" Type="http://schemas.openxmlformats.org/officeDocument/2006/relationships/hyperlink" Target="https://www.caixa.gov.br/Downloads/sinapi-cadernos-tecnicos/SINAPI-CT-CUSTOS-HORARIOS-PRODUTIVO-E-IMPRODUTIVO-DOS-EQUIPAMENTOS.pdf" TargetMode="External"/><Relationship Id="rId1861" Type="http://schemas.openxmlformats.org/officeDocument/2006/relationships/hyperlink" Target="https://www.caixa.gov.br/Downloads/sinapi-cadernos-tecnicos/SINAPI-CT-DEMOLICOES-E-REMOCOES.pdf" TargetMode="External"/><Relationship Id="rId2912" Type="http://schemas.openxmlformats.org/officeDocument/2006/relationships/hyperlink" Target="https://www.caixa.gov.br/Downloads/sinapi-cadernos-tecnicos/SINAPI-CT-ELETROCALHAS.pdf" TargetMode="External"/><Relationship Id="rId8474" Type="http://schemas.openxmlformats.org/officeDocument/2006/relationships/hyperlink" Target="https://www.caixa.gov.br/Downloads/sinapi-cadernos-tecnicos/SINAPI-CT-RASGOS-E-FIXACOES.pdf" TargetMode="External"/><Relationship Id="rId9525" Type="http://schemas.openxmlformats.org/officeDocument/2006/relationships/hyperlink" Target="https://www.caixa.gov.br/Downloads/sinapi-cadernos-tecnicos/SINAPI-CT-VIDROS-E-ESPELHOS.pdf" TargetMode="External"/><Relationship Id="rId1514" Type="http://schemas.openxmlformats.org/officeDocument/2006/relationships/hyperlink" Target="https://www.caixa.gov.br/Downloads/sinapi-cadernos-tecnicos/SINAPI-CT-CUSTOS-HORARIOS-PRODUTIVO-E-IMPRODUTIVO-DOS-EQUIPAMENTOS.pdf" TargetMode="External"/><Relationship Id="rId7076" Type="http://schemas.openxmlformats.org/officeDocument/2006/relationships/hyperlink" Target="https://www.caixa.gov.br/Downloads/sinapi-metodologia/Livro_SINAPI_Calculos_Parametros.pdf" TargetMode="External"/><Relationship Id="rId7490" Type="http://schemas.openxmlformats.org/officeDocument/2006/relationships/hyperlink" Target="https://www.caixa.gov.br/Downloads/sinapi-cadernos-tecnicos/SINAPI-CT-PAISAGISMO-PLANTIO.pdf" TargetMode="External"/><Relationship Id="rId8127" Type="http://schemas.openxmlformats.org/officeDocument/2006/relationships/hyperlink" Target="https://www.caixa.gov.br/Downloads/sinapi-cadernos-tecnicos/SINAPI-CT-POCOS-DE-VISITA-E-CAIXAS-PARA-BOCAS-DE-LOBO.pdf" TargetMode="External"/><Relationship Id="rId8541" Type="http://schemas.openxmlformats.org/officeDocument/2006/relationships/hyperlink" Target="https://www.caixa.gov.br/Downloads/sinapi-cadernos-tecnicos/SINAPI-CT-RECOMPOSICAO-DE-PAVIMENTOS.pdf" TargetMode="External"/><Relationship Id="rId3686" Type="http://schemas.openxmlformats.org/officeDocument/2006/relationships/hyperlink" Target="https://www.caixa.gov.br/Downloads/sinapi-cadernos-tecnicos/SINAPI-CT-ESTRUTURA-E-TRAMA-PARA-COBERTURA.pdf" TargetMode="External"/><Relationship Id="rId6092" Type="http://schemas.openxmlformats.org/officeDocument/2006/relationships/hyperlink" Target="https://www.caixa.gov.br/Downloads/sinapi-cadernos-tecnicos/SINAPI-CT-INSTALACOES-DE-GAS-E-INCENDIO-EM-ACO-E-FERRO-GALVANIZADO.pdf" TargetMode="External"/><Relationship Id="rId7143" Type="http://schemas.openxmlformats.org/officeDocument/2006/relationships/hyperlink" Target="https://www.caixa.gov.br/Downloads/sinapi-cadernos-tecnicos/SINAPI-CT-LOCACAO-DE-OBRAS.pdf" TargetMode="External"/><Relationship Id="rId2288" Type="http://schemas.openxmlformats.org/officeDocument/2006/relationships/hyperlink" Target="https://www.caixa.gov.br/Downloads/sinapi-cadernos-tecnicos/SINAPI-CT-DEPRECIACAO-JUROS-IMPOSTOS-E-SEGUROS-MANUTENCAO-E-MATERIAIS-NA-OPERACAO-DOS-EQUIPAMENTOS.pdf" TargetMode="External"/><Relationship Id="rId3339" Type="http://schemas.openxmlformats.org/officeDocument/2006/relationships/hyperlink" Target="https://www.caixa.gov.br/Downloads/sinapi-cadernos-tecnicos/SINAPI-CT-ESCAVACAO-EM-MATERIAL-DE-3&#170;-CATEGORIA.pdf" TargetMode="External"/><Relationship Id="rId4737" Type="http://schemas.openxmlformats.org/officeDocument/2006/relationships/hyperlink" Target="https://www.caixa.gov.br/Downloads/sinapi-cadernos-tecnicos/SINAPI-CT-INSTALACOES-ELETRICAS-QUADROS-CABOS-DISJUNTORES-CONTATORES-E-BARRAMENTOS-BLINDADOS.pdf" TargetMode="External"/><Relationship Id="rId7210" Type="http://schemas.openxmlformats.org/officeDocument/2006/relationships/hyperlink" Target="https://www.caixa.gov.br/Downloads/sinapi-cadernos-tecnicos/SINAPI-CT-LOUCAS-E-METAIS.pdf" TargetMode="External"/><Relationship Id="rId3753" Type="http://schemas.openxmlformats.org/officeDocument/2006/relationships/hyperlink" Target="https://www.caixa.gov.br/Downloads/sinapi-cadernos-tecnicos/SINAPI-CT-ESTRUTURAS-DE-CONTENCAO-ESTACAS-PAREDES-DIAFRAGMA-E-MURETA-GUIA.pdf" TargetMode="External"/><Relationship Id="rId4804" Type="http://schemas.openxmlformats.org/officeDocument/2006/relationships/hyperlink" Target="https://www.caixa.gov.br/Downloads/sinapi-cadernos-tecnicos/SINAPI-CT-INSTALACOES-ELETRICAS-REDE-DE-DISTRIBUICAO.pdf" TargetMode="External"/><Relationship Id="rId674" Type="http://schemas.openxmlformats.org/officeDocument/2006/relationships/hyperlink" Target="https://www.caixa.gov.br/Downloads/sinapi-cadernos-tecnicos/SINAPI-CT-ASSENTAMENTO-DE-TUBOS-DE-ESGOTO-OU-DRENAGEM-PLUVIAL-EM-CONCRETO.pdf" TargetMode="External"/><Relationship Id="rId2355" Type="http://schemas.openxmlformats.org/officeDocument/2006/relationships/hyperlink" Target="https://www.caixa.gov.br/Downloads/sinapi-cadernos-tecnicos/SINAPI-CT-DEPRECIACAO-JUROS-IMPOSTOS-E-SEGUROS-MANUTENCAO-E-MATERIAIS-NA-OPERACAO-DOS-EQUIPAMENTOS.pdf" TargetMode="External"/><Relationship Id="rId3406" Type="http://schemas.openxmlformats.org/officeDocument/2006/relationships/hyperlink" Target="https://www.caixa.gov.br/Downloads/sinapi-cadernos-tecnicos/SINAPI-CT-ESCORAMENTO-E-PREPARO-DE-FUNDO-DE-VALAS.pdf" TargetMode="External"/><Relationship Id="rId3820" Type="http://schemas.openxmlformats.org/officeDocument/2006/relationships/hyperlink" Target="https://www.caixa.gov.br/Downloads/sinapi-cadernos-tecnicos/SINAPI-CT-ESTRUTURAS-DE-MADEIRA.pdf" TargetMode="External"/><Relationship Id="rId6976" Type="http://schemas.openxmlformats.org/officeDocument/2006/relationships/hyperlink" Target="https://www.caixa.gov.br/Downloads/sinapi-metodologia/Livro_SINAPI_Calculos_Parametros.pdf" TargetMode="External"/><Relationship Id="rId9382" Type="http://schemas.openxmlformats.org/officeDocument/2006/relationships/hyperlink" Target="https://www.caixa.gov.br/Downloads/sinapi-cadernos-tecnicos/SINAPI-CT-TRATAMENTOS-SUPERFICIAIS.pdf" TargetMode="External"/><Relationship Id="rId327" Type="http://schemas.openxmlformats.org/officeDocument/2006/relationships/hyperlink" Target="https://www.caixa.gov.br/Downloads/sinapi-cadernos-tecnicos/SINAPI-CT-ARMACAO-PARA-ESTRUTURAS-DE-CONCRETO-ARMADO.pdf" TargetMode="External"/><Relationship Id="rId741" Type="http://schemas.openxmlformats.org/officeDocument/2006/relationships/hyperlink" Target="https://www.caixa.gov.br/Downloads/sinapi-cadernos-tecnicos/SINAPI-CT-ATERRO-E-REATERRO-DE-VALAS.pdf" TargetMode="External"/><Relationship Id="rId1371" Type="http://schemas.openxmlformats.org/officeDocument/2006/relationships/hyperlink" Target="https://www.caixa.gov.br/Downloads/sinapi-cadernos-tecnicos/SINAPI-CT-CONCRETO-PROTENDIDO.pdf" TargetMode="External"/><Relationship Id="rId2008" Type="http://schemas.openxmlformats.org/officeDocument/2006/relationships/hyperlink" Target="https://www.caixa.gov.br/Downloads/sinapi-cadernos-tecnicos/SINAPI-CT-DEPRECIACAO-JUROS-IMPOSTOS-E-SEGUROS-MANUTENCAO-E-MATERIAIS-NA-OPERACAO-DOS-EQUIPAMENTOS.pdf" TargetMode="External"/><Relationship Id="rId2422" Type="http://schemas.openxmlformats.org/officeDocument/2006/relationships/hyperlink" Target="https://www.caixa.gov.br/Downloads/sinapi-cadernos-tecnicos/SINAPI-CT-DEPRECIACAO-JUROS-IMPOSTOS-E-SEGUROS-MANUTENCAO-E-MATERIAIS-NA-OPERACAO-DOS-EQUIPAMENTOS.pdf" TargetMode="External"/><Relationship Id="rId5578" Type="http://schemas.openxmlformats.org/officeDocument/2006/relationships/hyperlink" Target="https://www.caixa.gov.br/Downloads/sinapi-cadernos-tecnicos/SINAPI-CT-INSTALACOES-PREDIAIS-DE-AGUA-FRIA-EM-PVC.pdf" TargetMode="External"/><Relationship Id="rId5992" Type="http://schemas.openxmlformats.org/officeDocument/2006/relationships/hyperlink" Target="https://www.caixa.gov.br/Downloads/sinapi-cadernos-tecnicos/SINAPI-CT-INSTALACOES-DE-GAS-E-INCENDIO-EM-ACO-E-FERRO-GALVANIZADO.pdf" TargetMode="External"/><Relationship Id="rId6629" Type="http://schemas.openxmlformats.org/officeDocument/2006/relationships/hyperlink" Target="https://www.caixa.gov.br/Downloads/sinapi-cadernos-tecnicos/SINAPI-CT-INSTALACOES-PARA-CANTEIROS-DE-OBRAS.pdf" TargetMode="External"/><Relationship Id="rId9035" Type="http://schemas.openxmlformats.org/officeDocument/2006/relationships/hyperlink" Target="https://www.caixa.gov.br/Downloads/sinapi-cadernos-tecnicos/SINAPI-CT-TRANSFORMADORES.pdf" TargetMode="External"/><Relationship Id="rId601" Type="http://schemas.openxmlformats.org/officeDocument/2006/relationships/hyperlink" Target="https://www.caixa.gov.br/Downloads/sinapi-cadernos-tecnicos/SINAPI-CT-ASSENTAMENTO-DE-TUBOS-DE-PVC-E-METALICOS-EM-REDES-DE-AGUA.pdf" TargetMode="External"/><Relationship Id="rId1024" Type="http://schemas.openxmlformats.org/officeDocument/2006/relationships/hyperlink" Target="https://www.caixa.gov.br/Downloads/sinapi-cadernos-tecnicos/SINAPI-CT-BOCAS-PARA-BUEIROS.pdf" TargetMode="External"/><Relationship Id="rId1231" Type="http://schemas.openxmlformats.org/officeDocument/2006/relationships/hyperlink" Target="https://www.caixa.gov.br/Downloads/sinapi-cadernos-tecnicos/SINAPI-CT-CANALETAS-GRELHAS-E-CAIXAS-COM-GRELHA-PARA-DRENAGEM.pdf" TargetMode="External"/><Relationship Id="rId4387" Type="http://schemas.openxmlformats.org/officeDocument/2006/relationships/hyperlink" Target="https://www.caixa.gov.br/Downloads/sinapi-cadernos-tecnicos/SINAPI-CT-INSTALACOES-ELETRICAS-ELETRODUTOS-EMBUTIDOS-CABOS-CAIXAS-TOMADAS-E-INTERRUPTORES.pdf" TargetMode="External"/><Relationship Id="rId4594" Type="http://schemas.openxmlformats.org/officeDocument/2006/relationships/hyperlink" Target="https://www.caixa.gov.br/Downloads/sinapi-cadernos-tecnicos/SINAPI-CT-INSTALACOES-ELETRICAS-ELETRODUTOS-CONEXOES-E-CONDULETES-APARENTES.pdf" TargetMode="External"/><Relationship Id="rId5438" Type="http://schemas.openxmlformats.org/officeDocument/2006/relationships/hyperlink" Target="https://www.caixa.gov.br/Downloads/sinapi-cadernos-tecnicos/SINAPI-CT-INSTALACOES-PREDIAIS-DE-ESGOTO-TUBOS-E-CONEXOES.pdf" TargetMode="External"/><Relationship Id="rId5645" Type="http://schemas.openxmlformats.org/officeDocument/2006/relationships/hyperlink" Target="https://www.caixa.gov.br/Downloads/sinapi-cadernos-tecnicos/SINAPI-CT-INSTALACOES-PREDIAIS-DE-AGUA-FRIA-EM-PVC.pdf" TargetMode="External"/><Relationship Id="rId5852" Type="http://schemas.openxmlformats.org/officeDocument/2006/relationships/hyperlink" Target="https://www.caixa.gov.br/Downloads/sinapi-cadernos-tecnicos/SINAPI-CT-INSTALACOES-PREDIAIS-DE-AGUAS-PLUVIAIS-TUBOS-CONEXOES-CAIXAS-E-RALOS.pdf" TargetMode="External"/><Relationship Id="rId8051" Type="http://schemas.openxmlformats.org/officeDocument/2006/relationships/hyperlink" Target="https://www.caixa.gov.br/Downloads/sinapi-cadernos-tecnicos/SINAPI-CT-POSTES-DE-CONCRETO-E-METALICOS.pdf" TargetMode="External"/><Relationship Id="rId9102" Type="http://schemas.openxmlformats.org/officeDocument/2006/relationships/hyperlink" Target="https://www.caixa.gov.br/Downloads/sinapi-cadernos-tecnicos/SINAPI-CT-TRANSPORTE-FLUVIAL-CARGA-E-DESCARGA.pdf" TargetMode="External"/><Relationship Id="rId3196" Type="http://schemas.openxmlformats.org/officeDocument/2006/relationships/hyperlink" Target="https://www.caixa.gov.br/Downloads/sinapi-cadernos-tecnicos/SINAPI-CT-ESCAVACAO-VERTICAL-A-CEU-ABERTO.pdf" TargetMode="External"/><Relationship Id="rId4247" Type="http://schemas.openxmlformats.org/officeDocument/2006/relationships/hyperlink" Target="https://www.caixa.gov.br/Downloads/sinapi-cadernos-tecnicos/SINAPI-CT-GUIAS-E-SARJETAS.pdf" TargetMode="External"/><Relationship Id="rId4454" Type="http://schemas.openxmlformats.org/officeDocument/2006/relationships/hyperlink" Target="https://www.caixa.gov.br/Downloads/sinapi-cadernos-tecnicos/SINAPI-CT-INSTALACOES-ELETRICAS-ELETRODUTOS-EMBUTIDOS-CABOS-CAIXAS-TOMADAS-E-INTERRUPTORES.pdf" TargetMode="External"/><Relationship Id="rId4661" Type="http://schemas.openxmlformats.org/officeDocument/2006/relationships/hyperlink" Target="https://www.caixa.gov.br/Downloads/sinapi-cadernos-tecnicos/SINAPI-CT-INSTALACOES-ELETRICAS-QUADROS-CABOS-DISJUNTORES-CONTATORES-E-BARRAMENTOS-BLINDADOS.pdf" TargetMode="External"/><Relationship Id="rId5505" Type="http://schemas.openxmlformats.org/officeDocument/2006/relationships/hyperlink" Target="https://www.caixa.gov.br/Downloads/sinapi-cadernos-tecnicos/SINAPI-CT-INSTALACOES-PREDIAIS-DE-AGUA-FRIA-EM-PVC.pdf" TargetMode="External"/><Relationship Id="rId6903" Type="http://schemas.openxmlformats.org/officeDocument/2006/relationships/hyperlink" Target="https://www.caixa.gov.br/Downloads/sinapi-metodologia/Livro_SINAPI_Calculos_Parametros.pdf" TargetMode="External"/><Relationship Id="rId8868" Type="http://schemas.openxmlformats.org/officeDocument/2006/relationships/hyperlink" Target="https://www.caixa.gov.br/Downloads/sinapi-cadernos-tecnicos/SINAPI-CT-SINALIZACAO-VERTICAL-VIARIA.pdf" TargetMode="External"/><Relationship Id="rId3056" Type="http://schemas.openxmlformats.org/officeDocument/2006/relationships/hyperlink" Target="https://www.caixa.gov.br/Downloads/sinapi-cadernos-tecnicos/SINAPI-CT-ESCADAS.pdf" TargetMode="External"/><Relationship Id="rId3263" Type="http://schemas.openxmlformats.org/officeDocument/2006/relationships/hyperlink" Target="https://www.caixa.gov.br/Downloads/sinapi-cadernos-tecnicos/SINAPI-CT-ESCAVACAO-VERTICAL-A-CEU-ABERTO.pdf" TargetMode="External"/><Relationship Id="rId3470" Type="http://schemas.openxmlformats.org/officeDocument/2006/relationships/hyperlink" Target="https://www.caixa.gov.br/Downloads/sinapi-cadernos-tecnicos/SINAPI-CT-ESQUADRIAS-PORTAS.pdf" TargetMode="External"/><Relationship Id="rId4107" Type="http://schemas.openxmlformats.org/officeDocument/2006/relationships/hyperlink" Target="https://www.caixa.gov.br/Downloads/sinapi-cadernos-tecnicos/SINAPI-CT-FORMAS-PARA-ESTRUTURAS-DE-CONCRETO-ARMADO.pdf" TargetMode="External"/><Relationship Id="rId4314" Type="http://schemas.openxmlformats.org/officeDocument/2006/relationships/hyperlink" Target="https://www.caixa.gov.br/Downloads/sinapi-cadernos-tecnicos/SINAPI-CT-ILUMINACAO-PREDIAL-E-MONITORAMENTO.pdf" TargetMode="External"/><Relationship Id="rId5712" Type="http://schemas.openxmlformats.org/officeDocument/2006/relationships/hyperlink" Target="https://www.caixa.gov.br/Downloads/sinapi-cadernos-tecnicos/SINAPI-CT-INSTALACOES-PREDIAIS-DE-AGUA-QUENTE-EM-CPVC.pdf" TargetMode="External"/><Relationship Id="rId184" Type="http://schemas.openxmlformats.org/officeDocument/2006/relationships/hyperlink" Target="https://www.caixa.gov.br/Downloads/sinapi-cadernos-tecnicos/SINAPI-CT-ARGAMASSAS.pdf" TargetMode="External"/><Relationship Id="rId391" Type="http://schemas.openxmlformats.org/officeDocument/2006/relationships/hyperlink" Target="https://www.caixa.gov.br/Downloads/sinapi-cadernos-tecnicos/SINAPI-CT-ASSENTAMENTO-DE-TUBOS-DE-ESGOTO-EM-PVC-E-PEAD.pdf" TargetMode="External"/><Relationship Id="rId1908" Type="http://schemas.openxmlformats.org/officeDocument/2006/relationships/hyperlink" Target="https://www.caixa.gov.br/Downloads/sinapi-cadernos-tecnicos/SINAPI-CT-DEPRECIACAO-JUROS-IMPOSTOS-E-SEGUROS-MANUTENCAO-E-MATERIAIS-NA-OPERACAO-DOS-EQUIPAMENTOS.pdf" TargetMode="External"/><Relationship Id="rId2072" Type="http://schemas.openxmlformats.org/officeDocument/2006/relationships/hyperlink" Target="https://www.caixa.gov.br/Downloads/sinapi-cadernos-tecnicos/SINAPI-CT-DEPRECIACAO-JUROS-IMPOSTOS-E-SEGUROS-MANUTENCAO-E-MATERIAIS-NA-OPERACAO-DOS-EQUIPAMENTOS.pdf" TargetMode="External"/><Relationship Id="rId3123" Type="http://schemas.openxmlformats.org/officeDocument/2006/relationships/hyperlink" Target="https://www.caixa.gov.br/Downloads/sinapi-cadernos-tecnicos/SINAPI-CT-ESCADAS.pdf" TargetMode="External"/><Relationship Id="rId4521" Type="http://schemas.openxmlformats.org/officeDocument/2006/relationships/hyperlink" Target="https://www.caixa.gov.br/Downloads/sinapi-cadernos-tecnicos/SINAPI-CT-INSTALACOES-ELETRICAS-ELETRODUTOS-EMBUTIDOS-CABOS-CAIXAS-TOMADAS-E-INTERRUPTORES.pdf" TargetMode="External"/><Relationship Id="rId6279" Type="http://schemas.openxmlformats.org/officeDocument/2006/relationships/hyperlink" Target="https://www.caixa.gov.br/Downloads/sinapi-cadernos-tecnicos/SINAPI-CT-INSTALACOES-DE-GAS-EM-PEX-MULTICAMADAS.pdf" TargetMode="External"/><Relationship Id="rId7677" Type="http://schemas.openxmlformats.org/officeDocument/2006/relationships/hyperlink" Target="https://www.caixa.gov.br/Downloads/sinapi-cadernos-tecnicos/SINAPI-CT-PAVIMENTO-INTERTRAVADO.pdf" TargetMode="External"/><Relationship Id="rId7884" Type="http://schemas.openxmlformats.org/officeDocument/2006/relationships/hyperlink" Target="https://www.caixa.gov.br/Downloads/sinapi-cadernos-tecnicos/SINAPI-CT-PINTURA-EM-MADEIRA.pdf" TargetMode="External"/><Relationship Id="rId8728" Type="http://schemas.openxmlformats.org/officeDocument/2006/relationships/hyperlink" Target="https://www.caixa.gov.br/Downloads/sinapi-cadernos-tecnicos/SINAPI-CT-REDES-DE-AGUA-E-ESGOTO-EM-PEAD-LISO-(TUBOS-E-CONEXOES).pdf" TargetMode="External"/><Relationship Id="rId8935" Type="http://schemas.openxmlformats.org/officeDocument/2006/relationships/hyperlink" Target="https://www.caixa.gov.br/Downloads/sinapi-cadernos-tecnicos/SINAPI-CT-SISTEMAS-DE-MEDICAO.pdf" TargetMode="External"/><Relationship Id="rId251" Type="http://schemas.openxmlformats.org/officeDocument/2006/relationships/hyperlink" Target="https://www.caixa.gov.br/Downloads/sinapi-cadernos-tecnicos/SINAPI-CT-ARGAMASSAS.pdf" TargetMode="External"/><Relationship Id="rId3330" Type="http://schemas.openxmlformats.org/officeDocument/2006/relationships/hyperlink" Target="https://www.caixa.gov.br/Downloads/sinapi-cadernos-tecnicos/SINAPI-CT-ESCAVACAO-DE-VALAS.pdf" TargetMode="External"/><Relationship Id="rId5088" Type="http://schemas.openxmlformats.org/officeDocument/2006/relationships/hyperlink" Target="https://www.caixa.gov.br/Downloads/sinapi-cadernos-tecnicos/SINAPI-CT-INSTALACOES-HIDRAULICAS-RESERVACAO-E-BOMBAS-DE-RECALQUE.pdf" TargetMode="External"/><Relationship Id="rId6139" Type="http://schemas.openxmlformats.org/officeDocument/2006/relationships/hyperlink" Target="https://www.caixa.gov.br/Downloads/sinapi-cadernos-tecnicos/SINAPI-CT-INSTALACOES-DE-GAS-E-INCENDIO-EM-ACO-E-FERRO-GALVANIZADO.pdf" TargetMode="External"/><Relationship Id="rId6486" Type="http://schemas.openxmlformats.org/officeDocument/2006/relationships/hyperlink" Target="https://www.caixa.gov.br/Downloads/sinapi-cadernos-tecnicos/SINAPI-CT-INSTALACOES-EM-COBRE.pdf" TargetMode="External"/><Relationship Id="rId6693" Type="http://schemas.openxmlformats.org/officeDocument/2006/relationships/hyperlink" Target="https://www.caixa.gov.br/Downloads/sinapi-cadernos-tecnicos/SINAPI-CT-LIGACOES-PREDIAIS-DE-AGUA-E-ESGOTO.pdf" TargetMode="External"/><Relationship Id="rId7537" Type="http://schemas.openxmlformats.org/officeDocument/2006/relationships/hyperlink" Target="https://www.caixa.gov.br/Downloads/sinapi-cadernos-tecnicos/SINAPI-CT-PAREDES-DE-CONCRETO-ESTUCAMENTO.pdf" TargetMode="External"/><Relationship Id="rId7744" Type="http://schemas.openxmlformats.org/officeDocument/2006/relationships/hyperlink" Target="https://www.caixa.gov.br/Downloads/sinapi-cadernos-tecnicos/SINAPI-CT-PERFURACAO-HORIZONTAL-DIRECIONAL-HDD.pdf" TargetMode="External"/><Relationship Id="rId7951" Type="http://schemas.openxmlformats.org/officeDocument/2006/relationships/hyperlink" Target="https://www.caixa.gov.br/Downloads/sinapi-cadernos-tecnicos/SINAPI-CT-PINTURA-PARA-PISOS-E-PARA-SINALIZACAO-HORIZONTAL-E-VERTICAL.pdf" TargetMode="External"/><Relationship Id="rId2889" Type="http://schemas.openxmlformats.org/officeDocument/2006/relationships/hyperlink" Target="https://www.caixa.gov.br/Downloads/sinapi-cadernos-tecnicos/SINAPI-CT-ELETROCALHAS.pdf" TargetMode="External"/><Relationship Id="rId5295" Type="http://schemas.openxmlformats.org/officeDocument/2006/relationships/hyperlink" Target="https://www.caixa.gov.br/Downloads/sinapi-cadernos-tecnicos/SINAPI-CT-INSTALACOES-HIDRAULICAS-EM-PPR.pdf" TargetMode="External"/><Relationship Id="rId6346" Type="http://schemas.openxmlformats.org/officeDocument/2006/relationships/hyperlink" Target="https://www.caixa.gov.br/Downloads/sinapi-cadernos-tecnicos/SINAPI-CT-INSTALACOES-DE-AR-CONDICIONADO.pdf" TargetMode="External"/><Relationship Id="rId6553" Type="http://schemas.openxmlformats.org/officeDocument/2006/relationships/hyperlink" Target="https://www.caixa.gov.br/Downloads/sinapi-cadernos-tecnicos/SINAPI-CT-INSTALACOES-EM-COBRE.pdf" TargetMode="External"/><Relationship Id="rId6760" Type="http://schemas.openxmlformats.org/officeDocument/2006/relationships/hyperlink" Target="https://www.caixa.gov.br/Downloads/sinapi-metodologia/Livro_SINAPI_Calculos_Parametros.pdf" TargetMode="External"/><Relationship Id="rId7604" Type="http://schemas.openxmlformats.org/officeDocument/2006/relationships/hyperlink" Target="https://www.caixa.gov.br/Downloads/sinapi-cadernos-tecnicos/SINAPI-CT-PARQUINHOS-E-EQUIPAMENTOS-DE-GINASTICA-AO-AR-LIVRE.pdf" TargetMode="External"/><Relationship Id="rId7811" Type="http://schemas.openxmlformats.org/officeDocument/2006/relationships/hyperlink" Target="https://www.caixa.gov.br/Downloads/sinapi-cadernos-tecnicos/SINAPI-CT-PINTURA-EXTERNA.pdf" TargetMode="External"/><Relationship Id="rId111" Type="http://schemas.openxmlformats.org/officeDocument/2006/relationships/hyperlink" Target="https://www.caixa.gov.br/Downloads/sinapi-cadernos-tecnicos/SINAPI-CT-ARGAMASSAS.pdf" TargetMode="External"/><Relationship Id="rId1698" Type="http://schemas.openxmlformats.org/officeDocument/2006/relationships/hyperlink" Target="https://www.caixa.gov.br/Downloads/sinapi-cadernos-tecnicos/SINAPI-CT-CUSTOS-HORARIOS-PRODUTIVO-E-IMPRODUTIVO-DOS-EQUIPAMENTOS.pdf" TargetMode="External"/><Relationship Id="rId2749" Type="http://schemas.openxmlformats.org/officeDocument/2006/relationships/hyperlink" Target="https://www.caixa.gov.br/Downloads/sinapi-cadernos-tecnicos/SINAPI-CT-DRENAGEM-DE-AR-CONDICIONADO.pdf" TargetMode="External"/><Relationship Id="rId2956" Type="http://schemas.openxmlformats.org/officeDocument/2006/relationships/hyperlink" Target="https://www.caixa.gov.br/Downloads/sinapi-cadernos-tecnicos/SINAPI-CT-ENERGIA-SOLAR-PARA-EDIFICACOES.pdf" TargetMode="External"/><Relationship Id="rId5155" Type="http://schemas.openxmlformats.org/officeDocument/2006/relationships/hyperlink" Target="https://www.caixa.gov.br/Downloads/sinapi-cadernos-tecnicos/SINAPI-CT-INSTALACOES-HIDRAULICAS-EM-PEX.pdf" TargetMode="External"/><Relationship Id="rId5362" Type="http://schemas.openxmlformats.org/officeDocument/2006/relationships/hyperlink" Target="https://www.caixa.gov.br/Downloads/sinapi-cadernos-tecnicos/SINAPI-CT-INSTALACOES-PREDIAIS-DE-ESGOTO-CAIXAS-E-RALOS.pdf" TargetMode="External"/><Relationship Id="rId6206" Type="http://schemas.openxmlformats.org/officeDocument/2006/relationships/hyperlink" Target="https://www.caixa.gov.br/Downloads/sinapi-cadernos-tecnicos/SINAPI-CT-INSTALACOES-DE-GAS-E-INCENDIO-EM-ACO-E-FERRO-GALVANIZADO.pdf" TargetMode="External"/><Relationship Id="rId6413" Type="http://schemas.openxmlformats.org/officeDocument/2006/relationships/hyperlink" Target="https://www.caixa.gov.br/Downloads/sinapi-cadernos-tecnicos/SINAPI-CT-INSTALACOES-EM-COBRE.pdf" TargetMode="External"/><Relationship Id="rId6620" Type="http://schemas.openxmlformats.org/officeDocument/2006/relationships/hyperlink" Target="https://www.caixa.gov.br/Downloads/sinapi-cadernos-tecnicos/SINAPI-CT-INSTALACOES-PARA-CANTEIROS-DE-OBRAS.pdf" TargetMode="External"/><Relationship Id="rId9569" Type="http://schemas.openxmlformats.org/officeDocument/2006/relationships/hyperlink" Target="https://www.caixa.gov.br/Downloads/sinapi-cadernos-tecnicos/SINAPI-CT-VALVULAS-E-REGISTROS-PARA-SISTEMAS-PREDIAIS.pdf" TargetMode="External"/><Relationship Id="rId928" Type="http://schemas.openxmlformats.org/officeDocument/2006/relationships/hyperlink" Target="https://www.caixa.gov.br/Downloads/sinapi-cadernos-tecnicos/SINAPI-CT-ATERROS-BASES-SUB-BASES-E-IMPRIMACOES.pdf" TargetMode="External"/><Relationship Id="rId1558" Type="http://schemas.openxmlformats.org/officeDocument/2006/relationships/hyperlink" Target="https://www.caixa.gov.br/Downloads/sinapi-cadernos-tecnicos/SINAPI-CT-CUSTOS-HORARIOS-PRODUTIVO-E-IMPRODUTIVO-DOS-EQUIPAMENTOS.pdf" TargetMode="External"/><Relationship Id="rId1765" Type="http://schemas.openxmlformats.org/officeDocument/2006/relationships/hyperlink" Target="https://www.caixa.gov.br/Downloads/sinapi-cadernos-tecnicos/SINAPI-CT-CUSTOS-HORARIOS-PRODUTIVO-E-IMPRODUTIVO-DOS-EQUIPAMENTOS.pdf" TargetMode="External"/><Relationship Id="rId2609" Type="http://schemas.openxmlformats.org/officeDocument/2006/relationships/hyperlink" Target="https://www.caixa.gov.br/Downloads/sinapi-cadernos-tecnicos/SINAPI-CT-DEPRECIACAO-JUROS-IMPOSTOS-E-SEGUROS-MANUTENCAO-E-MATERIAIS-NA-OPERACAO-DOS-EQUIPAMENTOS.pdf" TargetMode="External"/><Relationship Id="rId4171" Type="http://schemas.openxmlformats.org/officeDocument/2006/relationships/hyperlink" Target="https://www.caixa.gov.br/Downloads/sinapi-cadernos-tecnicos/SINAPI-CT-GALERIAS-COM-ADUELAS-DE-CONCRETO.pdf" TargetMode="External"/><Relationship Id="rId5015" Type="http://schemas.openxmlformats.org/officeDocument/2006/relationships/hyperlink" Target="https://www.caixa.gov.br/Downloads/sinapi-cadernos-tecnicos/SINAPI-CT-INSTALACOES-HIDRAULICAS-RESERVACAO-E-BOMBAS-DE-RECALQUE.pdf" TargetMode="External"/><Relationship Id="rId5222" Type="http://schemas.openxmlformats.org/officeDocument/2006/relationships/hyperlink" Target="https://www.caixa.gov.br/Downloads/sinapi-cadernos-tecnicos/SINAPI-CT-INSTALACOES-HIDRAULICAS-EM-PEX.pdf" TargetMode="External"/><Relationship Id="rId8378" Type="http://schemas.openxmlformats.org/officeDocument/2006/relationships/hyperlink" Target="https://www.caixa.gov.br/Downloads/sinapi-cadernos-tecnicos/SINAPI-CT-RADIER-PISO-DE-CONCRETO-E-LAJE-SOBRE-SOLO.pdf" TargetMode="External"/><Relationship Id="rId8585" Type="http://schemas.openxmlformats.org/officeDocument/2006/relationships/hyperlink" Target="https://www.caixa.gov.br/Downloads/sinapi-cadernos-tecnicos/SINAPI-CT-REDES-DE-LOGICA-TELEFONIA-E-IMAGEM.pdf" TargetMode="External"/><Relationship Id="rId8792" Type="http://schemas.openxmlformats.org/officeDocument/2006/relationships/hyperlink" Target="https://www.caixa.gov.br/Downloads/sinapi-cadernos-tecnicos/SINAPI-CT-REVESTIMENTOS-CERAMICOS-INTERNOS.pdf" TargetMode="External"/><Relationship Id="rId9429" Type="http://schemas.openxmlformats.org/officeDocument/2006/relationships/hyperlink" Target="https://www.caixa.gov.br/Downloads/sinapi-cadernos-tecnicos/SINAPI-CT-TUBULACAO-FLANGEADA-PARA-REDES-DE-AGUA.pdf" TargetMode="External"/><Relationship Id="rId9636" Type="http://schemas.openxmlformats.org/officeDocument/2006/relationships/hyperlink" Target="https://www.caixa.gov.br/Downloads/sinapi-cadernos-tecnicos/SINAPI-CT-VALVULAS-E-REGISTROS-PARA-SISTEMAS-PREDIAIS.pdf" TargetMode="External"/><Relationship Id="rId57" Type="http://schemas.openxmlformats.org/officeDocument/2006/relationships/hyperlink" Target="https://www.caixa.gov.br/Downloads/sinapi-cadernos-tecnicos/SINAPI-CT-ALVENARIA-DE-VEDACAO.pdf" TargetMode="External"/><Relationship Id="rId1418" Type="http://schemas.openxmlformats.org/officeDocument/2006/relationships/hyperlink" Target="https://www.caixa.gov.br/Downloads/sinapi-cadernos-tecnicos/SINAPI-CT-CONTRAPISO.pdf" TargetMode="External"/><Relationship Id="rId1972" Type="http://schemas.openxmlformats.org/officeDocument/2006/relationships/hyperlink" Target="https://www.caixa.gov.br/Downloads/sinapi-cadernos-tecnicos/SINAPI-CT-DEPRECIACAO-JUROS-IMPOSTOS-E-SEGUROS-MANUTENCAO-E-MATERIAIS-NA-OPERACAO-DOS-EQUIPAMENTOS.pdf" TargetMode="External"/><Relationship Id="rId2816" Type="http://schemas.openxmlformats.org/officeDocument/2006/relationships/hyperlink" Target="https://www.caixa.gov.br/Downloads/sinapi-cadernos-tecnicos/SINAPI-CT-DUTOS-PARA-AR-CONDICIONADO.pdf" TargetMode="External"/><Relationship Id="rId4031" Type="http://schemas.openxmlformats.org/officeDocument/2006/relationships/hyperlink" Target="https://www.caixa.gov.br/Downloads/sinapi-cadernos-tecnicos/SINAPI-CT-FORMAS-PARA-ESTRUTURAS-DE-CONCRETO-ARMADO.pdf" TargetMode="External"/><Relationship Id="rId7187" Type="http://schemas.openxmlformats.org/officeDocument/2006/relationships/hyperlink" Target="https://www.caixa.gov.br/Downloads/sinapi-cadernos-tecnicos/SINAPI-CT-LOUCAS-E-METAIS.pdf" TargetMode="External"/><Relationship Id="rId7394" Type="http://schemas.openxmlformats.org/officeDocument/2006/relationships/hyperlink" Target="https://www.caixa.gov.br/Downloads/sinapi-cadernos-tecnicos/SINAPI-CT-MASSA-UNICA-INTERNA.pdf" TargetMode="External"/><Relationship Id="rId8238" Type="http://schemas.openxmlformats.org/officeDocument/2006/relationships/hyperlink" Target="https://www.caixa.gov.br/Downloads/sinapi-cadernos-tecnicos/SINAPI-CT-POCOS-DE-VISITA-E-CAIXAS-PARA-BOCAS-DE-LOBO.pdf" TargetMode="External"/><Relationship Id="rId8445" Type="http://schemas.openxmlformats.org/officeDocument/2006/relationships/hyperlink" Target="https://www.caixa.gov.br/Downloads/sinapi-cadernos-tecnicos/SINAPI-CT-RASGOS-E-FIXACOES.pdf" TargetMode="External"/><Relationship Id="rId1625" Type="http://schemas.openxmlformats.org/officeDocument/2006/relationships/hyperlink" Target="https://www.caixa.gov.br/Downloads/sinapi-cadernos-tecnicos/SINAPI-CT-CUSTOS-HORARIOS-PRODUTIVO-E-IMPRODUTIVO-DOS-EQUIPAMENTOS.pdf" TargetMode="External"/><Relationship Id="rId1832" Type="http://schemas.openxmlformats.org/officeDocument/2006/relationships/hyperlink" Target="https://www.caixa.gov.br/Downloads/sinapi-cadernos-tecnicos/SINAPI-CT-CUSTOS-HORARIOS-PRODUTIVO-E-IMPRODUTIVO-DOS-EQUIPAMENTOS.pdf" TargetMode="External"/><Relationship Id="rId4988" Type="http://schemas.openxmlformats.org/officeDocument/2006/relationships/hyperlink" Target="https://www.caixa.gov.br/Downloads/sinapi-cadernos-tecnicos/SINAPI-CT-INSTALACOES-HIDRAULICAS-RESERVACAO-E-BOMBAS-DE-RECALQUE.pdf" TargetMode="External"/><Relationship Id="rId7047" Type="http://schemas.openxmlformats.org/officeDocument/2006/relationships/hyperlink" Target="https://www.caixa.gov.br/Downloads/sinapi-metodologia/Livro_SINAPI_Calculos_Parametros.pdf" TargetMode="External"/><Relationship Id="rId7254" Type="http://schemas.openxmlformats.org/officeDocument/2006/relationships/hyperlink" Target="https://www.caixa.gov.br/Downloads/sinapi-cadernos-tecnicos/SINAPI-CT-LUMINARIAS-EXTERNAS.pdf" TargetMode="External"/><Relationship Id="rId8305" Type="http://schemas.openxmlformats.org/officeDocument/2006/relationships/hyperlink" Target="https://www.caixa.gov.br/Downloads/sinapi-cadernos-tecnicos/SINAPI-CT-PRODUCAO-DE-CONCRETO.pdf" TargetMode="External"/><Relationship Id="rId8652" Type="http://schemas.openxmlformats.org/officeDocument/2006/relationships/hyperlink" Target="https://www.caixa.gov.br/Downloads/sinapi-cadernos-tecnicos/SINAPI-CT-REDES-DE-AGUA-E-ESGOTO-EM-PEAD-LISO-(TUBOS-E-CONEXOES).pdf" TargetMode="External"/><Relationship Id="rId9703" Type="http://schemas.openxmlformats.org/officeDocument/2006/relationships/hyperlink" Target="https://www.caixa.gov.br/Downloads/sinapi-cadernos-tecnicos/SINAPI-CT-VALVULAS-PARA-REDES-DE-SANEAMENTO.pdf" TargetMode="External"/><Relationship Id="rId3797" Type="http://schemas.openxmlformats.org/officeDocument/2006/relationships/hyperlink" Target="https://www.caixa.gov.br/Downloads/sinapi-cadernos-tecnicos/SINAPI-CT-ESTRUTURAS-DE-MADEIRA.pdf" TargetMode="External"/><Relationship Id="rId4848" Type="http://schemas.openxmlformats.org/officeDocument/2006/relationships/hyperlink" Target="https://www.caixa.gov.br/Downloads/sinapi-cadernos-tecnicos/SINAPI-CT-INSTALACOES-HIDRAULICAS-RESERVACAO-E-BOMBAS-DE-RECALQUE.pdf" TargetMode="External"/><Relationship Id="rId6063" Type="http://schemas.openxmlformats.org/officeDocument/2006/relationships/hyperlink" Target="https://www.caixa.gov.br/Downloads/sinapi-cadernos-tecnicos/SINAPI-CT-INSTALACOES-DE-GAS-E-INCENDIO-EM-ACO-E-FERRO-GALVANIZADO.pdf" TargetMode="External"/><Relationship Id="rId7461" Type="http://schemas.openxmlformats.org/officeDocument/2006/relationships/hyperlink" Target="https://www.caixa.gov.br/Downloads/sinapi-cadernos-tecnicos/SINAPI-CT-MONOCAPA.pdf" TargetMode="External"/><Relationship Id="rId8512" Type="http://schemas.openxmlformats.org/officeDocument/2006/relationships/hyperlink" Target="https://www.caixa.gov.br/Downloads/sinapi-cadernos-tecnicos/SINAPI-CT-RECOMPOSICAO-DE-PAVIMENTOS.pdf" TargetMode="External"/><Relationship Id="rId2399" Type="http://schemas.openxmlformats.org/officeDocument/2006/relationships/hyperlink" Target="https://www.caixa.gov.br/Downloads/sinapi-cadernos-tecnicos/SINAPI-CT-DEPRECIACAO-JUROS-IMPOSTOS-E-SEGUROS-MANUTENCAO-E-MATERIAIS-NA-OPERACAO-DOS-EQUIPAMENTOS.pdf" TargetMode="External"/><Relationship Id="rId3657" Type="http://schemas.openxmlformats.org/officeDocument/2006/relationships/hyperlink" Target="https://www.caixa.gov.br/Downloads/sinapi-cadernos-tecnicos/SINAPI-CT-ESTRUTURA-E-TRAMA-PARA-COBERTURA.pdf" TargetMode="External"/><Relationship Id="rId3864" Type="http://schemas.openxmlformats.org/officeDocument/2006/relationships/hyperlink" Target="https://www.caixa.gov.br/Downloads/sinapi-cadernos-tecnicos/SINAPI-CT-EXECUCAO-DE-TIRANTES.pdf" TargetMode="External"/><Relationship Id="rId4708" Type="http://schemas.openxmlformats.org/officeDocument/2006/relationships/hyperlink" Target="https://www.caixa.gov.br/Downloads/sinapi-cadernos-tecnicos/SINAPI-CT-INSTALACOES-ELETRICAS-QUADROS-CABOS-DISJUNTORES-CONTATORES-E-BARRAMENTOS-BLINDADOS.pdf" TargetMode="External"/><Relationship Id="rId4915" Type="http://schemas.openxmlformats.org/officeDocument/2006/relationships/hyperlink" Target="https://www.caixa.gov.br/Downloads/sinapi-cadernos-tecnicos/SINAPI-CT-INSTALACOES-HIDRAULICAS-RESERVACAO-E-BOMBAS-DE-RECALQUE.pdf" TargetMode="External"/><Relationship Id="rId6270" Type="http://schemas.openxmlformats.org/officeDocument/2006/relationships/hyperlink" Target="https://www.caixa.gov.br/Downloads/sinapi-cadernos-tecnicos/SINAPI-CT-INSTALACOES-DE-GAS-EM-PEX-MULTICAMADAS.pdf" TargetMode="External"/><Relationship Id="rId7114" Type="http://schemas.openxmlformats.org/officeDocument/2006/relationships/hyperlink" Target="https://www.caixa.gov.br/Downloads/sinapi-metodologia/Livro_SINAPI_Calculos_Parametros.pdf" TargetMode="External"/><Relationship Id="rId7321" Type="http://schemas.openxmlformats.org/officeDocument/2006/relationships/hyperlink" Target="https://www.caixa.gov.br/Downloads/sinapi-cadernos-tecnicos/SINAPI-CT-MASSA-UNICA-EXTERNA.pdf" TargetMode="External"/><Relationship Id="rId578" Type="http://schemas.openxmlformats.org/officeDocument/2006/relationships/hyperlink" Target="https://www.caixa.gov.br/Downloads/sinapi-cadernos-tecnicos/SINAPI-CT-ASSENTAMENTO-DE-TUBOS-DE-PVC-E-METALICOS-EM-REDES-DE-AGUA.pdf" TargetMode="External"/><Relationship Id="rId785" Type="http://schemas.openxmlformats.org/officeDocument/2006/relationships/hyperlink" Target="https://www.caixa.gov.br/Downloads/sinapi-cadernos-tecnicos/SINAPI-CT-ATERROS-BASES-SUB-BASES-E-IMPRIMACOES.pdf" TargetMode="External"/><Relationship Id="rId992" Type="http://schemas.openxmlformats.org/officeDocument/2006/relationships/hyperlink" Target="https://www.caixa.gov.br/Downloads/sinapi-cadernos-tecnicos/SINAPI-CT-BOCAS-PARA-BUEIROS.pdf" TargetMode="External"/><Relationship Id="rId2259" Type="http://schemas.openxmlformats.org/officeDocument/2006/relationships/hyperlink" Target="https://www.caixa.gov.br/Downloads/sinapi-cadernos-tecnicos/SINAPI-CT-DEPRECIACAO-JUROS-IMPOSTOS-E-SEGUROS-MANUTENCAO-E-MATERIAIS-NA-OPERACAO-DOS-EQUIPAMENTOS.pdf" TargetMode="External"/><Relationship Id="rId2466" Type="http://schemas.openxmlformats.org/officeDocument/2006/relationships/hyperlink" Target="https://www.caixa.gov.br/Downloads/sinapi-cadernos-tecnicos/SINAPI-CT-DEPRECIACAO-JUROS-IMPOSTOS-E-SEGUROS-MANUTENCAO-E-MATERIAIS-NA-OPERACAO-DOS-EQUIPAMENTOS.pdf" TargetMode="External"/><Relationship Id="rId2673" Type="http://schemas.openxmlformats.org/officeDocument/2006/relationships/hyperlink" Target="https://www.caixa.gov.br/Downloads/sinapi-cadernos-tecnicos/SINAPI-CT-DEPRECIACAO-JUROS-IMPOSTOS-E-SEGUROS-MANUTENCAO-E-MATERIAIS-NA-OPERACAO-DOS-EQUIPAMENTOS.pdf" TargetMode="External"/><Relationship Id="rId2880" Type="http://schemas.openxmlformats.org/officeDocument/2006/relationships/hyperlink" Target="https://www.caixa.gov.br/Downloads/sinapi-cadernos-tecnicos/SINAPI-CT-ELETROCALHAS.pdf" TargetMode="External"/><Relationship Id="rId3517" Type="http://schemas.openxmlformats.org/officeDocument/2006/relationships/hyperlink" Target="https://www.caixa.gov.br/Downloads/sinapi-cadernos-tecnicos/SINAPI-CT-ESQUADRIAS-PORTAS.pdf" TargetMode="External"/><Relationship Id="rId3724" Type="http://schemas.openxmlformats.org/officeDocument/2006/relationships/hyperlink" Target="https://www.caixa.gov.br/Downloads/sinapi-cadernos-tecnicos/SINAPI-CT-ESTRUTURA-E-TRAMA-PARA-COBERTURA.pdf" TargetMode="External"/><Relationship Id="rId3931" Type="http://schemas.openxmlformats.org/officeDocument/2006/relationships/hyperlink" Target="https://www.caixa.gov.br/Downloads/sinapi-cadernos-tecnicos/SINAPI-CT-FOSSAS-E-SUMIDOUROS.pdf" TargetMode="External"/><Relationship Id="rId6130" Type="http://schemas.openxmlformats.org/officeDocument/2006/relationships/hyperlink" Target="https://www.caixa.gov.br/Downloads/sinapi-cadernos-tecnicos/SINAPI-CT-INSTALACOES-DE-GAS-E-INCENDIO-EM-ACO-E-FERRO-GALVANIZADO.pdf" TargetMode="External"/><Relationship Id="rId9079" Type="http://schemas.openxmlformats.org/officeDocument/2006/relationships/hyperlink" Target="https://www.caixa.gov.br/Downloads/sinapi-cadernos-tecnicos/SINAPI-CT-TRANSPORTE-FLUVIAL-CARGA-E-DESCARGA.pdf" TargetMode="External"/><Relationship Id="rId9286" Type="http://schemas.openxmlformats.org/officeDocument/2006/relationships/hyperlink" Target="https://www.caixa.gov.br/Downloads/sinapi-cadernos-tecnicos/SINAPI-CT-TRANSPORTE-CARGA-E-DESCARGA-DE-MATERIAIS.pdf" TargetMode="External"/><Relationship Id="rId9493" Type="http://schemas.openxmlformats.org/officeDocument/2006/relationships/hyperlink" Target="https://www.caixa.gov.br/Downloads/sinapi-cadernos-tecnicos/SINAPI-CT-VERGAS-CONTRAVERGAS-E-FIXACAO-DE-ALVENARIA.pdf" TargetMode="External"/><Relationship Id="rId438" Type="http://schemas.openxmlformats.org/officeDocument/2006/relationships/hyperlink" Target="https://www.caixa.gov.br/Downloads/sinapi-cadernos-tecnicos/SINAPI-CT-ASSENTAMENTO-DE-TUBOS-DE-PVC-E-METALICOS-EM-REDES-DE-AGUA.pdf" TargetMode="External"/><Relationship Id="rId645" Type="http://schemas.openxmlformats.org/officeDocument/2006/relationships/hyperlink" Target="https://www.caixa.gov.br/Downloads/sinapi-cadernos-tecnicos/SINAPI-CT-ASSENTAMENTO-DE-TUBOS-DE-ESGOTO-OU-DRENAGEM-PLUVIAL-EM-CONCRETO.pdf" TargetMode="External"/><Relationship Id="rId852" Type="http://schemas.openxmlformats.org/officeDocument/2006/relationships/hyperlink" Target="https://www.caixa.gov.br/Downloads/sinapi-cadernos-tecnicos/SINAPI-CT-ATERROS-BASES-SUB-BASES-E-IMPRIMACOES.pdf" TargetMode="External"/><Relationship Id="rId1068" Type="http://schemas.openxmlformats.org/officeDocument/2006/relationships/hyperlink" Target="https://www.caixa.gov.br/Downloads/sinapi-cadernos-tecnicos/SINAPI-CT-BOMBAS-HIDRAULICAS-CENTRIFUGAS-HORIZONTAIS-E-SUBMERSIVEIS.pdf" TargetMode="External"/><Relationship Id="rId1275" Type="http://schemas.openxmlformats.org/officeDocument/2006/relationships/hyperlink" Target="https://www.caixa.gov.br/Downloads/sinapi-cadernos-tecnicos/SINAPI-CT-CHAPISCO.pdf" TargetMode="External"/><Relationship Id="rId1482" Type="http://schemas.openxmlformats.org/officeDocument/2006/relationships/hyperlink" Target="https://www.caixa.gov.br/Downloads/sinapi-cadernos-tecnicos/SINAPI-CT-CUSTOS-HORARIOS-PRODUTIVO-E-IMPRODUTIVO-DOS-EQUIPAMENTOS.pdf" TargetMode="External"/><Relationship Id="rId2119" Type="http://schemas.openxmlformats.org/officeDocument/2006/relationships/hyperlink" Target="https://www.caixa.gov.br/Downloads/sinapi-cadernos-tecnicos/SINAPI-CT-DEPRECIACAO-JUROS-IMPOSTOS-E-SEGUROS-MANUTENCAO-E-MATERIAIS-NA-OPERACAO-DOS-EQUIPAMENTOS.pdf" TargetMode="External"/><Relationship Id="rId2326" Type="http://schemas.openxmlformats.org/officeDocument/2006/relationships/hyperlink" Target="https://www.caixa.gov.br/Downloads/sinapi-cadernos-tecnicos/SINAPI-CT-DEPRECIACAO-JUROS-IMPOSTOS-E-SEGUROS-MANUTENCAO-E-MATERIAIS-NA-OPERACAO-DOS-EQUIPAMENTOS.pdf" TargetMode="External"/><Relationship Id="rId2533" Type="http://schemas.openxmlformats.org/officeDocument/2006/relationships/hyperlink" Target="https://www.caixa.gov.br/Downloads/sinapi-cadernos-tecnicos/SINAPI-CT-DEPRECIACAO-JUROS-IMPOSTOS-E-SEGUROS-MANUTENCAO-E-MATERIAIS-NA-OPERACAO-DOS-EQUIPAMENTOS.pdf" TargetMode="External"/><Relationship Id="rId2740" Type="http://schemas.openxmlformats.org/officeDocument/2006/relationships/hyperlink" Target="https://www.caixa.gov.br/Downloads/sinapi-cadernos-tecnicos/SINAPI-CT-DRENAGEM-DE-AR-CONDICIONADO.pdf" TargetMode="External"/><Relationship Id="rId5689" Type="http://schemas.openxmlformats.org/officeDocument/2006/relationships/hyperlink" Target="https://www.caixa.gov.br/Downloads/sinapi-cadernos-tecnicos/SINAPI-CT-INSTALACOES-PREDIAIS-DE-AGUA-QUENTE-EM-CPVC.pdf" TargetMode="External"/><Relationship Id="rId5896" Type="http://schemas.openxmlformats.org/officeDocument/2006/relationships/hyperlink" Target="https://www.caixa.gov.br/Downloads/sinapi-cadernos-tecnicos/SINAPI-CT-INSTALACOES-PREDIAIS-DE-AGUAS-PLUVIAIS-TUBOS-CONEXOES-CAIXAS-E-RALOS.pdf" TargetMode="External"/><Relationship Id="rId6947" Type="http://schemas.openxmlformats.org/officeDocument/2006/relationships/hyperlink" Target="https://www.caixa.gov.br/Downloads/sinapi-metodologia/Livro_SINAPI_Calculos_Parametros.pdf" TargetMode="External"/><Relationship Id="rId8095" Type="http://schemas.openxmlformats.org/officeDocument/2006/relationships/hyperlink" Target="https://www.caixa.gov.br/Downloads/sinapi-cadernos-tecnicos/SINAPI-CT-POSTES-DE-CONCRETO-E-METALICOS.pdf" TargetMode="External"/><Relationship Id="rId9146" Type="http://schemas.openxmlformats.org/officeDocument/2006/relationships/hyperlink" Target="https://www.caixa.gov.br/Downloads/sinapi-cadernos-tecnicos/SINAPI-CT-TRANSPORTE-FLUVIAL-MOMENTO-DE-TRANSPORTE.pdf" TargetMode="External"/><Relationship Id="rId9353" Type="http://schemas.openxmlformats.org/officeDocument/2006/relationships/hyperlink" Target="https://www.caixa.gov.br/Downloads/sinapi-cadernos-tecnicos/SINAPI-CT-TRANSPORTE-CARGA-E-DESCARGA-DE-MATERIAIS.pdf" TargetMode="External"/><Relationship Id="rId9560" Type="http://schemas.openxmlformats.org/officeDocument/2006/relationships/hyperlink" Target="https://www.caixa.gov.br/Downloads/sinapi-cadernos-tecnicos/SINAPI-CT-VIDROS-E-ESPELHOS.pdf" TargetMode="External"/><Relationship Id="rId505" Type="http://schemas.openxmlformats.org/officeDocument/2006/relationships/hyperlink" Target="https://www.caixa.gov.br/Downloads/sinapi-cadernos-tecnicos/SINAPI-CT-ASSENTAMENTO-DE-TUBOS-DE-PVC-E-METALICOS-EM-REDES-DE-AGUA.pdf" TargetMode="External"/><Relationship Id="rId712" Type="http://schemas.openxmlformats.org/officeDocument/2006/relationships/hyperlink" Target="https://www.caixa.gov.br/Downloads/sinapi-cadernos-tecnicos/SINAPI-CT-ASSENTAMENTO-DE-TUBOS-DE-ESGOTO-OU-DRENAGEM-PLUVIAL-EM-CONCRETO.pdf" TargetMode="External"/><Relationship Id="rId1135" Type="http://schemas.openxmlformats.org/officeDocument/2006/relationships/hyperlink" Target="https://www.caixa.gov.br/Downloads/sinapi-cadernos-tecnicos/SINAPI-CT-CAIXAS-ENTERRADAS.pdf" TargetMode="External"/><Relationship Id="rId1342" Type="http://schemas.openxmlformats.org/officeDocument/2006/relationships/hyperlink" Target="https://www.caixa.gov.br/Downloads/sinapi-cadernos-tecnicos/SINAPI-CT-CONCRETO-PROTENDIDO.pdf" TargetMode="External"/><Relationship Id="rId4498" Type="http://schemas.openxmlformats.org/officeDocument/2006/relationships/hyperlink" Target="https://www.caixa.gov.br/Downloads/sinapi-cadernos-tecnicos/SINAPI-CT-INSTALACOES-ELETRICAS-ELETRODUTOS-EMBUTIDOS-CABOS-CAIXAS-TOMADAS-E-INTERRUPTORES.pdf" TargetMode="External"/><Relationship Id="rId5549" Type="http://schemas.openxmlformats.org/officeDocument/2006/relationships/hyperlink" Target="https://www.caixa.gov.br/Downloads/sinapi-cadernos-tecnicos/SINAPI-CT-INSTALACOES-PREDIAIS-DE-AGUA-FRIA-EM-PVC.pdf" TargetMode="External"/><Relationship Id="rId8162" Type="http://schemas.openxmlformats.org/officeDocument/2006/relationships/hyperlink" Target="https://www.caixa.gov.br/Downloads/sinapi-cadernos-tecnicos/SINAPI-CT-POCOS-DE-VISITA-E-CAIXAS-PARA-BOCAS-DE-LOBO.pdf" TargetMode="External"/><Relationship Id="rId9006" Type="http://schemas.openxmlformats.org/officeDocument/2006/relationships/hyperlink" Target="https://www.caixa.gov.br/Downloads/sinapi-cadernos-tecnicos/SINAPI-CT-TELHAMENTO-PARA-COBERTURA.pdf" TargetMode="External"/><Relationship Id="rId9213" Type="http://schemas.openxmlformats.org/officeDocument/2006/relationships/hyperlink" Target="https://www.caixa.gov.br/Downloads/sinapi-cadernos-tecnicos/SINAPI-CT-TRANSPORTE-DE-MATERIAIS-DENTRO-DO-CANTEIRO-DE-OBRAS.pdf" TargetMode="External"/><Relationship Id="rId9420" Type="http://schemas.openxmlformats.org/officeDocument/2006/relationships/hyperlink" Target="https://www.caixa.gov.br/Downloads/sinapi-cadernos-tecnicos/SINAPI-CT-TUBULACAO-FLANGEADA-PARA-REDES-DE-AGUA.pdf" TargetMode="External"/><Relationship Id="rId1202" Type="http://schemas.openxmlformats.org/officeDocument/2006/relationships/hyperlink" Target="https://www.caixa.gov.br/Downloads/sinapi-cadernos-tecnicos/SINAPI-CT-CANALETAS-GRELHAS-E-CAIXAS-COM-GRELHA-PARA-DRENAGEM.pdf" TargetMode="External"/><Relationship Id="rId2600" Type="http://schemas.openxmlformats.org/officeDocument/2006/relationships/hyperlink" Target="https://www.caixa.gov.br/Downloads/sinapi-cadernos-tecnicos/SINAPI-CT-DEPRECIACAO-JUROS-IMPOSTOS-E-SEGUROS-MANUTENCAO-E-MATERIAIS-NA-OPERACAO-DOS-EQUIPAMENTOS.pdf" TargetMode="External"/><Relationship Id="rId4358" Type="http://schemas.openxmlformats.org/officeDocument/2006/relationships/hyperlink" Target="https://www.caixa.gov.br/Downloads/sinapi-cadernos-tecnicos/SINAPI-CT-INSTALACOES-ELETRICAS-ELETRODUTOS-EMBUTIDOS-CABOS-CAIXAS-TOMADAS-E-INTERRUPTORES.pdf" TargetMode="External"/><Relationship Id="rId5409" Type="http://schemas.openxmlformats.org/officeDocument/2006/relationships/hyperlink" Target="https://www.caixa.gov.br/Downloads/sinapi-cadernos-tecnicos/SINAPI-CT-INSTALACOES-PREDIAIS-DE-ESGOTO-TUBOS-E-CONEXOES.pdf" TargetMode="External"/><Relationship Id="rId5756" Type="http://schemas.openxmlformats.org/officeDocument/2006/relationships/hyperlink" Target="https://www.caixa.gov.br/Downloads/sinapi-cadernos-tecnicos/SINAPI-CT-INSTALACOES-PREDIAIS-DE-AGUA-QUENTE-EM-CPVC.pdf" TargetMode="External"/><Relationship Id="rId5963" Type="http://schemas.openxmlformats.org/officeDocument/2006/relationships/hyperlink" Target="https://www.caixa.gov.br/Downloads/sinapi-cadernos-tecnicos/SINAPI-CT-INSTALACOES-DE-GAS-E-INCENDIO-EM-ACO-E-FERRO-GALVANIZADO.pdf" TargetMode="External"/><Relationship Id="rId6807" Type="http://schemas.openxmlformats.org/officeDocument/2006/relationships/hyperlink" Target="https://www.caixa.gov.br/Downloads/sinapi-metodologia/Livro_SINAPI_Calculos_Parametros.pdf" TargetMode="External"/><Relationship Id="rId8022" Type="http://schemas.openxmlformats.org/officeDocument/2006/relationships/hyperlink" Target="https://www.caixa.gov.br/Downloads/sinapi-cadernos-tecnicos/SINAPI-CT-PISOS.pdf" TargetMode="External"/><Relationship Id="rId3167" Type="http://schemas.openxmlformats.org/officeDocument/2006/relationships/hyperlink" Target="https://www.caixa.gov.br/Downloads/sinapi-cadernos-tecnicos/SINAPI-CT-ESCAVACAO-HORIZONTAL.pdf" TargetMode="External"/><Relationship Id="rId4565" Type="http://schemas.openxmlformats.org/officeDocument/2006/relationships/hyperlink" Target="https://www.caixa.gov.br/Downloads/sinapi-cadernos-tecnicos/SINAPI-CT-INSTALACOES-ELETRICAS-ELETRODUTOS-CONEXOES-E-CONDULETES-APARENTES.pdf" TargetMode="External"/><Relationship Id="rId4772" Type="http://schemas.openxmlformats.org/officeDocument/2006/relationships/hyperlink" Target="https://www.caixa.gov.br/Downloads/sinapi-cadernos-tecnicos/SINAPI-CT-INSTALACOES-ELETRICAS-REDE-DE-DISTRIBUICAO.pdf" TargetMode="External"/><Relationship Id="rId5616" Type="http://schemas.openxmlformats.org/officeDocument/2006/relationships/hyperlink" Target="https://www.caixa.gov.br/Downloads/sinapi-cadernos-tecnicos/SINAPI-CT-INSTALACOES-PREDIAIS-DE-AGUA-FRIA-EM-PVC.pdf" TargetMode="External"/><Relationship Id="rId5823" Type="http://schemas.openxmlformats.org/officeDocument/2006/relationships/hyperlink" Target="https://www.caixa.gov.br/Downloads/sinapi-cadernos-tecnicos/SINAPI-CT-INSTALACOES-PREDIAIS-DE-AGUA-QUENTE-EM-CPVC.pdf" TargetMode="External"/><Relationship Id="rId8979" Type="http://schemas.openxmlformats.org/officeDocument/2006/relationships/hyperlink" Target="https://www.caixa.gov.br/Downloads/sinapi-cadernos-tecnicos/SINAPI-CT-SUPRESSAO-VEGETAL.pdf" TargetMode="External"/><Relationship Id="rId295" Type="http://schemas.openxmlformats.org/officeDocument/2006/relationships/hyperlink" Target="https://www.caixa.gov.br/Downloads/sinapi-cadernos-tecnicos/SINAPI-CT-ARMACAO-PARA-ESTRUTURAS-DE-CONCRETO-ARMADO.pdf" TargetMode="External"/><Relationship Id="rId3374" Type="http://schemas.openxmlformats.org/officeDocument/2006/relationships/hyperlink" Target="https://www.caixa.gov.br/Downloads/sinapi-cadernos-tecnicos/SINAPI-CT-ESCORAMENTO-E-PREPARO-DE-FUNDO-DE-VALAS.pdf" TargetMode="External"/><Relationship Id="rId3581" Type="http://schemas.openxmlformats.org/officeDocument/2006/relationships/hyperlink" Target="https://www.caixa.gov.br/Downloads/sinapi-cadernos-tecnicos/SINAPI-CT-ESTACAS-BROCA-STRAUSS-E-ESCAVADA-COM-FLUIDO-ESTABILIZANTE.pdf" TargetMode="External"/><Relationship Id="rId4218" Type="http://schemas.openxmlformats.org/officeDocument/2006/relationships/hyperlink" Target="https://www.caixa.gov.br/Downloads/sinapi-cadernos-tecnicos/SINAPI-CT-GUARDA-CORPO-CORRIMAO-E-GRADE-PARA-ESQUADRIAS.pdf" TargetMode="External"/><Relationship Id="rId4425" Type="http://schemas.openxmlformats.org/officeDocument/2006/relationships/hyperlink" Target="https://www.caixa.gov.br/Downloads/sinapi-cadernos-tecnicos/SINAPI-CT-INSTALACOES-ELETRICAS-ELETRODUTOS-EMBUTIDOS-CABOS-CAIXAS-TOMADAS-E-INTERRUPTORES.pdf" TargetMode="External"/><Relationship Id="rId4632" Type="http://schemas.openxmlformats.org/officeDocument/2006/relationships/hyperlink" Target="https://www.caixa.gov.br/Downloads/sinapi-cadernos-tecnicos/SINAPI-CT-INSTALACOES-ELETRICAS-ELETRODUTOS-CONEXOES-E-CONDULETES-APARENTES.pdf" TargetMode="External"/><Relationship Id="rId7788" Type="http://schemas.openxmlformats.org/officeDocument/2006/relationships/hyperlink" Target="https://www.caixa.gov.br/Downloads/sinapi-cadernos-tecnicos/SINAPI-CT-PERFURACAO-HORIZONTAL-DIRECIONAL-HDD.pdf" TargetMode="External"/><Relationship Id="rId7995" Type="http://schemas.openxmlformats.org/officeDocument/2006/relationships/hyperlink" Target="https://www.caixa.gov.br/Downloads/sinapi-cadernos-tecnicos/SINAPI-CT-PISOS.pdf" TargetMode="External"/><Relationship Id="rId8839" Type="http://schemas.openxmlformats.org/officeDocument/2006/relationships/hyperlink" Target="https://www.caixa.gov.br/Downloads/sinapi-cadernos-tecnicos/SINAPI-CT-SINALIZACAO-VERTICAL-VIARIA.pdf" TargetMode="External"/><Relationship Id="rId2183" Type="http://schemas.openxmlformats.org/officeDocument/2006/relationships/hyperlink" Target="https://www.caixa.gov.br/Downloads/sinapi-cadernos-tecnicos/SINAPI-CT-DEPRECIACAO-JUROS-IMPOSTOS-E-SEGUROS-MANUTENCAO-E-MATERIAIS-NA-OPERACAO-DOS-EQUIPAMENTOS.pdf" TargetMode="External"/><Relationship Id="rId2390" Type="http://schemas.openxmlformats.org/officeDocument/2006/relationships/hyperlink" Target="https://www.caixa.gov.br/Downloads/sinapi-cadernos-tecnicos/SINAPI-CT-DEPRECIACAO-JUROS-IMPOSTOS-E-SEGUROS-MANUTENCAO-E-MATERIAIS-NA-OPERACAO-DOS-EQUIPAMENTOS.pdf" TargetMode="External"/><Relationship Id="rId3027" Type="http://schemas.openxmlformats.org/officeDocument/2006/relationships/hyperlink" Target="https://www.caixa.gov.br/Downloads/sinapi-cadernos-tecnicos/SINAPI-CT-EQUIPAMENTOS-DE-PROTECAO-COLETIVA.pdf" TargetMode="External"/><Relationship Id="rId3234" Type="http://schemas.openxmlformats.org/officeDocument/2006/relationships/hyperlink" Target="https://www.caixa.gov.br/Downloads/sinapi-cadernos-tecnicos/SINAPI-CT-ESCAVACAO-VERTICAL-A-CEU-ABERTO.pdf" TargetMode="External"/><Relationship Id="rId3441" Type="http://schemas.openxmlformats.org/officeDocument/2006/relationships/hyperlink" Target="https://www.caixa.gov.br/Downloads/sinapi-cadernos-tecnicos/SINAPI-CT-ESQUADRIAS-JANELAS.pdf" TargetMode="External"/><Relationship Id="rId6597" Type="http://schemas.openxmlformats.org/officeDocument/2006/relationships/hyperlink" Target="https://www.caixa.gov.br/Downloads/sinapi-cadernos-tecnicos/SINAPI-CT-INSTALACOES-EM-COBRE.pdf" TargetMode="External"/><Relationship Id="rId7648" Type="http://schemas.openxmlformats.org/officeDocument/2006/relationships/hyperlink" Target="https://www.caixa.gov.br/Downloads/sinapi-cadernos-tecnicos/SINAPI-CT-PASSEIOS-DE-CONCRETO.pdf" TargetMode="External"/><Relationship Id="rId7855" Type="http://schemas.openxmlformats.org/officeDocument/2006/relationships/hyperlink" Target="https://www.caixa.gov.br/Downloads/sinapi-cadernos-tecnicos/SINAPI-CT-PINTURA-INTERNA.pdf" TargetMode="External"/><Relationship Id="rId8906" Type="http://schemas.openxmlformats.org/officeDocument/2006/relationships/hyperlink" Target="https://www.caixa.gov.br/Downloads/sinapi-cadernos-tecnicos/SINAPI-CT-SISTEMA-DE-PROTECAO-CONTRA-DESCARGAS-ATMOSFERICAS-SPDA.pdf" TargetMode="External"/><Relationship Id="rId155" Type="http://schemas.openxmlformats.org/officeDocument/2006/relationships/hyperlink" Target="https://www.caixa.gov.br/Downloads/sinapi-cadernos-tecnicos/SINAPI-CT-ARGAMASSAS.pdf" TargetMode="External"/><Relationship Id="rId362" Type="http://schemas.openxmlformats.org/officeDocument/2006/relationships/hyperlink" Target="https://www.caixa.gov.br/Downloads/sinapi-cadernos-tecnicos/SINAPI-CT-ASSENTAMENTO-DE-TUBOS-DE-ESGOTO-EM-PVC-E-PEAD.pdf" TargetMode="External"/><Relationship Id="rId2043" Type="http://schemas.openxmlformats.org/officeDocument/2006/relationships/hyperlink" Target="https://www.caixa.gov.br/Downloads/sinapi-cadernos-tecnicos/SINAPI-CT-DEPRECIACAO-JUROS-IMPOSTOS-E-SEGUROS-MANUTENCAO-E-MATERIAIS-NA-OPERACAO-DOS-EQUIPAMENTOS.pdf" TargetMode="External"/><Relationship Id="rId2250" Type="http://schemas.openxmlformats.org/officeDocument/2006/relationships/hyperlink" Target="https://www.caixa.gov.br/Downloads/sinapi-cadernos-tecnicos/SINAPI-CT-DEPRECIACAO-JUROS-IMPOSTOS-E-SEGUROS-MANUTENCAO-E-MATERIAIS-NA-OPERACAO-DOS-EQUIPAMENTOS.pdf" TargetMode="External"/><Relationship Id="rId3301" Type="http://schemas.openxmlformats.org/officeDocument/2006/relationships/hyperlink" Target="https://www.caixa.gov.br/Downloads/sinapi-cadernos-tecnicos/SINAPI-CT-ESCAVACAO-DE-VALAS.pdf" TargetMode="External"/><Relationship Id="rId5199" Type="http://schemas.openxmlformats.org/officeDocument/2006/relationships/hyperlink" Target="https://www.caixa.gov.br/Downloads/sinapi-cadernos-tecnicos/SINAPI-CT-INSTALACOES-HIDRAULICAS-EM-PEX.pdf" TargetMode="External"/><Relationship Id="rId6457" Type="http://schemas.openxmlformats.org/officeDocument/2006/relationships/hyperlink" Target="https://www.caixa.gov.br/Downloads/sinapi-cadernos-tecnicos/SINAPI-CT-INSTALACOES-EM-COBRE.pdf" TargetMode="External"/><Relationship Id="rId6664" Type="http://schemas.openxmlformats.org/officeDocument/2006/relationships/hyperlink" Target="https://www.caixa.gov.br/Downloads/sinapi-cadernos-tecnicos/SINAPI-CT-LAJES-PRE-MOLDADAS.pdf" TargetMode="External"/><Relationship Id="rId6871" Type="http://schemas.openxmlformats.org/officeDocument/2006/relationships/hyperlink" Target="https://www.caixa.gov.br/Downloads/sinapi-metodologia/Livro_SINAPI_Calculos_Parametros.pdf" TargetMode="External"/><Relationship Id="rId7508" Type="http://schemas.openxmlformats.org/officeDocument/2006/relationships/hyperlink" Target="https://www.caixa.gov.br/Downloads/sinapi-cadernos-tecnicos/SINAPI-CT-PAREDES-DE-CONCRETO-ARMACAO.pdf" TargetMode="External"/><Relationship Id="rId7715" Type="http://schemas.openxmlformats.org/officeDocument/2006/relationships/hyperlink" Target="https://www.caixa.gov.br/Downloads/sinapi-cadernos-tecnicos/SINAPI-CT-PAVIMENTO-RIGIDO-DE-CONCRETO.pdf" TargetMode="External"/><Relationship Id="rId9070" Type="http://schemas.openxmlformats.org/officeDocument/2006/relationships/hyperlink" Target="https://www.caixa.gov.br/Downloads/sinapi-cadernos-tecnicos/SINAPI-CT-TRANSPORTE-FLUVIAL-CARGA-E-DESCARGA.pdf" TargetMode="External"/><Relationship Id="rId222" Type="http://schemas.openxmlformats.org/officeDocument/2006/relationships/hyperlink" Target="https://www.caixa.gov.br/Downloads/sinapi-cadernos-tecnicos/SINAPI-CT-ARGAMASSAS.pdf" TargetMode="External"/><Relationship Id="rId2110" Type="http://schemas.openxmlformats.org/officeDocument/2006/relationships/hyperlink" Target="https://www.caixa.gov.br/Downloads/sinapi-cadernos-tecnicos/SINAPI-CT-DEPRECIACAO-JUROS-IMPOSTOS-E-SEGUROS-MANUTENCAO-E-MATERIAIS-NA-OPERACAO-DOS-EQUIPAMENTOS.pdf" TargetMode="External"/><Relationship Id="rId5059" Type="http://schemas.openxmlformats.org/officeDocument/2006/relationships/hyperlink" Target="https://www.caixa.gov.br/Downloads/sinapi-cadernos-tecnicos/SINAPI-CT-INSTALACOES-HIDRAULICAS-RESERVACAO-E-BOMBAS-DE-RECALQUE.pdf" TargetMode="External"/><Relationship Id="rId5266" Type="http://schemas.openxmlformats.org/officeDocument/2006/relationships/hyperlink" Target="https://www.caixa.gov.br/Downloads/sinapi-cadernos-tecnicos/SINAPI-CT-INSTALACOES-HIDRAULICAS-EM-PPR.pdf" TargetMode="External"/><Relationship Id="rId5473" Type="http://schemas.openxmlformats.org/officeDocument/2006/relationships/hyperlink" Target="https://www.caixa.gov.br/Downloads/sinapi-cadernos-tecnicos/SINAPI-CT-INSTALACOES-PREDIAIS-DE-AGUA-FRIA-EM-PVC.pdf" TargetMode="External"/><Relationship Id="rId5680" Type="http://schemas.openxmlformats.org/officeDocument/2006/relationships/hyperlink" Target="https://www.caixa.gov.br/Downloads/sinapi-cadernos-tecnicos/SINAPI-CT-INSTALACOES-PREDIAIS-DE-AGUA-FRIA-EM-PVC.pdf" TargetMode="External"/><Relationship Id="rId6317" Type="http://schemas.openxmlformats.org/officeDocument/2006/relationships/hyperlink" Target="https://www.caixa.gov.br/Downloads/sinapi-cadernos-tecnicos/SINAPI-CT-INSTALACOES-DE-AR-CONDICIONADO.pdf" TargetMode="External"/><Relationship Id="rId6524" Type="http://schemas.openxmlformats.org/officeDocument/2006/relationships/hyperlink" Target="https://www.caixa.gov.br/Downloads/sinapi-cadernos-tecnicos/SINAPI-CT-INSTALACOES-EM-COBRE.pdf" TargetMode="External"/><Relationship Id="rId7922" Type="http://schemas.openxmlformats.org/officeDocument/2006/relationships/hyperlink" Target="https://www.caixa.gov.br/Downloads/sinapi-cadernos-tecnicos/SINAPI-CT-PINTURA-EM-SUPERFICIES-METALICAS.pdf" TargetMode="External"/><Relationship Id="rId4075" Type="http://schemas.openxmlformats.org/officeDocument/2006/relationships/hyperlink" Target="https://www.caixa.gov.br/Downloads/sinapi-cadernos-tecnicos/SINAPI-CT-FORMAS-PARA-ESTRUTURAS-DE-CONCRETO-ARMADO.pdf" TargetMode="External"/><Relationship Id="rId4282" Type="http://schemas.openxmlformats.org/officeDocument/2006/relationships/hyperlink" Target="https://www.caixa.gov.br/Downloads/sinapi-cadernos-tecnicos/SINAPI-CT-ILUMINACAO-PREDIAL-E-MONITORAMENTO.pdf" TargetMode="External"/><Relationship Id="rId5126" Type="http://schemas.openxmlformats.org/officeDocument/2006/relationships/hyperlink" Target="https://www.caixa.gov.br/Downloads/sinapi-cadernos-tecnicos/SINAPI-CT-INSTALACOES-HIDRAULICAS-EM-PEX.pdf" TargetMode="External"/><Relationship Id="rId5333" Type="http://schemas.openxmlformats.org/officeDocument/2006/relationships/hyperlink" Target="https://www.caixa.gov.br/Downloads/sinapi-cadernos-tecnicos/SINAPI-CT-INSTALACOES-HIDRAULICAS-EM-PPR.pdf" TargetMode="External"/><Relationship Id="rId6731" Type="http://schemas.openxmlformats.org/officeDocument/2006/relationships/hyperlink" Target="https://www.caixa.gov.br/Downloads/sinapi-cadernos-tecnicos/SINAPI-CT-LIGACOES-PREDIAIS-DE-AGUA-E-ESGOTO.pdf" TargetMode="External"/><Relationship Id="rId8489" Type="http://schemas.openxmlformats.org/officeDocument/2006/relationships/hyperlink" Target="https://www.caixa.gov.br/Downloads/sinapi-cadernos-tecnicos/SINAPI-CT-RECOMPOSICAO-DE-PAVIMENTOS.pdf" TargetMode="External"/><Relationship Id="rId1669" Type="http://schemas.openxmlformats.org/officeDocument/2006/relationships/hyperlink" Target="https://www.caixa.gov.br/Downloads/sinapi-cadernos-tecnicos/SINAPI-CT-CUSTOS-HORARIOS-PRODUTIVO-E-IMPRODUTIVO-DOS-EQUIPAMENTOS.pdf" TargetMode="External"/><Relationship Id="rId1876" Type="http://schemas.openxmlformats.org/officeDocument/2006/relationships/hyperlink" Target="https://www.caixa.gov.br/Downloads/sinapi-cadernos-tecnicos/SINAPI-CT-DEMOLICOES-E-REMOCOES.pdf" TargetMode="External"/><Relationship Id="rId2927" Type="http://schemas.openxmlformats.org/officeDocument/2006/relationships/hyperlink" Target="https://www.caixa.gov.br/Downloads/sinapi-cadernos-tecnicos/SINAPI-CT-ELETROCALHAS.pdf" TargetMode="External"/><Relationship Id="rId3091" Type="http://schemas.openxmlformats.org/officeDocument/2006/relationships/hyperlink" Target="https://www.caixa.gov.br/Downloads/sinapi-cadernos-tecnicos/SINAPI-CT-ESCADAS.pdf" TargetMode="External"/><Relationship Id="rId4142" Type="http://schemas.openxmlformats.org/officeDocument/2006/relationships/hyperlink" Target="https://www.caixa.gov.br/Downloads/sinapi-cadernos-tecnicos/SINAPI-CT-GABIOES-EXECUCAO-DE-MURO-E-PROTECAO-SUPERFICIAL.pdf" TargetMode="External"/><Relationship Id="rId5540" Type="http://schemas.openxmlformats.org/officeDocument/2006/relationships/hyperlink" Target="https://www.caixa.gov.br/Downloads/sinapi-cadernos-tecnicos/SINAPI-CT-INSTALACOES-PREDIAIS-DE-AGUA-FRIA-EM-PVC.pdf" TargetMode="External"/><Relationship Id="rId7298" Type="http://schemas.openxmlformats.org/officeDocument/2006/relationships/hyperlink" Target="https://www.caixa.gov.br/Downloads/sinapi-cadernos-tecnicos/SINAPI-CT-MASSA-UNICA-EXTERNA.pdf" TargetMode="External"/><Relationship Id="rId8349" Type="http://schemas.openxmlformats.org/officeDocument/2006/relationships/hyperlink" Target="https://www.caixa.gov.br/Downloads/sinapi-cadernos-tecnicos/SINAPI-CT-RADIER-PISO-DE-CONCRETO-E-LAJE-SOBRE-SOLO.pdf" TargetMode="External"/><Relationship Id="rId8696" Type="http://schemas.openxmlformats.org/officeDocument/2006/relationships/hyperlink" Target="https://www.caixa.gov.br/Downloads/sinapi-cadernos-tecnicos/SINAPI-CT-REDES-DE-AGUA-E-ESGOTO-EM-PEAD-LISO-(TUBOS-E-CONEXOES).pdf" TargetMode="External"/><Relationship Id="rId1529" Type="http://schemas.openxmlformats.org/officeDocument/2006/relationships/hyperlink" Target="https://www.caixa.gov.br/Downloads/sinapi-cadernos-tecnicos/SINAPI-CT-CUSTOS-HORARIOS-PRODUTIVO-E-IMPRODUTIVO-DOS-EQUIPAMENTOS.pdf" TargetMode="External"/><Relationship Id="rId1736" Type="http://schemas.openxmlformats.org/officeDocument/2006/relationships/hyperlink" Target="https://www.caixa.gov.br/Downloads/sinapi-cadernos-tecnicos/SINAPI-CT-CUSTOS-HORARIOS-PRODUTIVO-E-IMPRODUTIVO-DOS-EQUIPAMENTOS.pdf" TargetMode="External"/><Relationship Id="rId1943" Type="http://schemas.openxmlformats.org/officeDocument/2006/relationships/hyperlink" Target="https://www.caixa.gov.br/Downloads/sinapi-cadernos-tecnicos/SINAPI-CT-DEPRECIACAO-JUROS-IMPOSTOS-E-SEGUROS-MANUTENCAO-E-MATERIAIS-NA-OPERACAO-DOS-EQUIPAMENTOS.pdf" TargetMode="External"/><Relationship Id="rId5400" Type="http://schemas.openxmlformats.org/officeDocument/2006/relationships/hyperlink" Target="https://www.caixa.gov.br/Downloads/sinapi-cadernos-tecnicos/SINAPI-CT-INSTALACOES-PREDIAIS-DE-ESGOTO-TUBOS-E-CONEXOES.pdf" TargetMode="External"/><Relationship Id="rId8556" Type="http://schemas.openxmlformats.org/officeDocument/2006/relationships/hyperlink" Target="https://www.caixa.gov.br/Downloads/sinapi-cadernos-tecnicos/SINAPI-CT-REDES-ENTERRADAS-DE-DISTRIBUICAO-ELETRICA.pdf" TargetMode="External"/><Relationship Id="rId8763" Type="http://schemas.openxmlformats.org/officeDocument/2006/relationships/hyperlink" Target="https://www.caixa.gov.br/Downloads/sinapi-cadernos-tecnicos/SINAPI-CT-REVESTIMENTOS-CERAMICOS-INTERNOS.pdf" TargetMode="External"/><Relationship Id="rId8970" Type="http://schemas.openxmlformats.org/officeDocument/2006/relationships/hyperlink" Target="https://www.caixa.gov.br/Downloads/sinapi-cadernos-tecnicos/SINAPI-CT-SOLDA-DE-TOPO-EM-ELEMENTOS-DE-ACO.pdf" TargetMode="External"/><Relationship Id="rId9607" Type="http://schemas.openxmlformats.org/officeDocument/2006/relationships/hyperlink" Target="https://www.caixa.gov.br/Downloads/sinapi-cadernos-tecnicos/SINAPI-CT-VALVULAS-E-REGISTROS-PARA-SISTEMAS-PREDIAIS.pdf" TargetMode="External"/><Relationship Id="rId28" Type="http://schemas.openxmlformats.org/officeDocument/2006/relationships/hyperlink" Target="https://www.caixa.gov.br/Downloads/sinapi-cadernos-tecnicos/SINAPI-CT-ALVENARIA-ESTRUTURAL-BLOCOS-DE-CONCRETO.pdf" TargetMode="External"/><Relationship Id="rId1803" Type="http://schemas.openxmlformats.org/officeDocument/2006/relationships/hyperlink" Target="https://www.caixa.gov.br/Downloads/sinapi-cadernos-tecnicos/SINAPI-CT-CUSTOS-HORARIOS-PRODUTIVO-E-IMPRODUTIVO-DOS-EQUIPAMENTOS.pdf" TargetMode="External"/><Relationship Id="rId4002" Type="http://schemas.openxmlformats.org/officeDocument/2006/relationships/hyperlink" Target="https://www.caixa.gov.br/Downloads/sinapi-cadernos-tecnicos/SINAPI-CT-FUNDACOES-RASAS-(BLOCOS-SAPATAS-VIGAS-BALDRAME).pdf" TargetMode="External"/><Relationship Id="rId4959" Type="http://schemas.openxmlformats.org/officeDocument/2006/relationships/hyperlink" Target="https://www.caixa.gov.br/Downloads/sinapi-cadernos-tecnicos/SINAPI-CT-INSTALACOES-HIDRAULICAS-RESERVACAO-E-BOMBAS-DE-RECALQUE.pdf" TargetMode="External"/><Relationship Id="rId7158" Type="http://schemas.openxmlformats.org/officeDocument/2006/relationships/hyperlink" Target="https://www.caixa.gov.br/Downloads/sinapi-cadernos-tecnicos/SINAPI-CT-LOUCAS-E-METAIS.pdf" TargetMode="External"/><Relationship Id="rId7365" Type="http://schemas.openxmlformats.org/officeDocument/2006/relationships/hyperlink" Target="https://www.caixa.gov.br/Downloads/sinapi-cadernos-tecnicos/SINAPI-CT-MASSA-UNICA-EXTERNA.pdf" TargetMode="External"/><Relationship Id="rId7572" Type="http://schemas.openxmlformats.org/officeDocument/2006/relationships/hyperlink" Target="https://www.caixa.gov.br/Downloads/sinapi-cadernos-tecnicos/SINAPI-CT-PAREDES-DE-CONCRETO-FORMAS.pdf" TargetMode="External"/><Relationship Id="rId8209" Type="http://schemas.openxmlformats.org/officeDocument/2006/relationships/hyperlink" Target="https://www.caixa.gov.br/Downloads/sinapi-cadernos-tecnicos/SINAPI-CT-POCOS-DE-VISITA-E-CAIXAS-PARA-BOCAS-DE-LOBO.pdf" TargetMode="External"/><Relationship Id="rId8416" Type="http://schemas.openxmlformats.org/officeDocument/2006/relationships/hyperlink" Target="https://www.caixa.gov.br/Downloads/sinapi-cadernos-tecnicos/SINAPI-CT-RASGOS-E-FIXACOES.pdf" TargetMode="External"/><Relationship Id="rId8623" Type="http://schemas.openxmlformats.org/officeDocument/2006/relationships/hyperlink" Target="https://www.caixa.gov.br/Downloads/sinapi-cadernos-tecnicos/SINAPI-CT-REDES-DE-LOGICA-TELEFONIA-E-IMAGEM.pdf" TargetMode="External"/><Relationship Id="rId8830" Type="http://schemas.openxmlformats.org/officeDocument/2006/relationships/hyperlink" Target="https://www.caixa.gov.br/Downloads/sinapi-cadernos-tecnicos/SINAPI-CT-SINALIZACAO-VERTICAL-VIARIA.pdf" TargetMode="External"/><Relationship Id="rId3768" Type="http://schemas.openxmlformats.org/officeDocument/2006/relationships/hyperlink" Target="https://www.caixa.gov.br/Downloads/sinapi-cadernos-tecnicos/SINAPI-CT-ESTRUTURAS-DE-CONTENCAO-PERFIS-PRANCHADOS-CORTINAS-E-MUROS-DE-ARRIMO.pdf" TargetMode="External"/><Relationship Id="rId3975" Type="http://schemas.openxmlformats.org/officeDocument/2006/relationships/hyperlink" Target="https://www.caixa.gov.br/Downloads/sinapi-cadernos-tecnicos/SINAPI-CT-FUNDACOES-RASAS-(BLOCOS-SAPATAS-VIGAS-BALDRAME).pdf" TargetMode="External"/><Relationship Id="rId4819" Type="http://schemas.openxmlformats.org/officeDocument/2006/relationships/hyperlink" Target="https://www.caixa.gov.br/Downloads/sinapi-cadernos-tecnicos/SINAPI-CT-INSTALACOES-HIDRAULICAS-RESERVACAO-E-BOMBAS-DE-RECALQUE.pdf" TargetMode="External"/><Relationship Id="rId6174" Type="http://schemas.openxmlformats.org/officeDocument/2006/relationships/hyperlink" Target="https://www.caixa.gov.br/Downloads/sinapi-cadernos-tecnicos/SINAPI-CT-INSTALACOES-DE-GAS-E-INCENDIO-EM-ACO-E-FERRO-GALVANIZADO.pdf" TargetMode="External"/><Relationship Id="rId6381" Type="http://schemas.openxmlformats.org/officeDocument/2006/relationships/hyperlink" Target="https://www.caixa.gov.br/Downloads/sinapi-cadernos-tecnicos/SINAPI-CT-INSTALACOES-EM-COBRE.pdf" TargetMode="External"/><Relationship Id="rId7018" Type="http://schemas.openxmlformats.org/officeDocument/2006/relationships/hyperlink" Target="https://www.caixa.gov.br/Downloads/sinapi-metodologia/Livro_SINAPI_Calculos_Parametros.pdf" TargetMode="External"/><Relationship Id="rId7225" Type="http://schemas.openxmlformats.org/officeDocument/2006/relationships/hyperlink" Target="https://www.caixa.gov.br/Downloads/sinapi-cadernos-tecnicos/SINAPI-CT-LOUCAS-E-METAIS.pdf" TargetMode="External"/><Relationship Id="rId7432" Type="http://schemas.openxmlformats.org/officeDocument/2006/relationships/hyperlink" Target="https://www.caixa.gov.br/Downloads/sinapi-cadernos-tecnicos/SINAPI-CT-MOBILIARIO-URBANO.pdf" TargetMode="External"/><Relationship Id="rId689" Type="http://schemas.openxmlformats.org/officeDocument/2006/relationships/hyperlink" Target="https://www.caixa.gov.br/Downloads/sinapi-cadernos-tecnicos/SINAPI-CT-ASSENTAMENTO-DE-TUBOS-DE-ESGOTO-OU-DRENAGEM-PLUVIAL-EM-CONCRETO.pdf" TargetMode="External"/><Relationship Id="rId896" Type="http://schemas.openxmlformats.org/officeDocument/2006/relationships/hyperlink" Target="https://www.caixa.gov.br/Downloads/sinapi-cadernos-tecnicos/SINAPI-CT-ATERROS-BASES-SUB-BASES-E-IMPRIMACOES.pdf" TargetMode="External"/><Relationship Id="rId2577" Type="http://schemas.openxmlformats.org/officeDocument/2006/relationships/hyperlink" Target="https://www.caixa.gov.br/Downloads/sinapi-cadernos-tecnicos/SINAPI-CT-DEPRECIACAO-JUROS-IMPOSTOS-E-SEGUROS-MANUTENCAO-E-MATERIAIS-NA-OPERACAO-DOS-EQUIPAMENTOS.pdf" TargetMode="External"/><Relationship Id="rId2784" Type="http://schemas.openxmlformats.org/officeDocument/2006/relationships/hyperlink" Target="https://www.caixa.gov.br/Downloads/sinapi-cadernos-tecnicos/SINAPI-CT-DRENOS.pdf" TargetMode="External"/><Relationship Id="rId3628" Type="http://schemas.openxmlformats.org/officeDocument/2006/relationships/hyperlink" Target="https://www.caixa.gov.br/Downloads/sinapi-cadernos-tecnicos/SINAPI-CT-ESTRUTURA-E-TRAMA-PARA-COBERTURA.pdf" TargetMode="External"/><Relationship Id="rId5190" Type="http://schemas.openxmlformats.org/officeDocument/2006/relationships/hyperlink" Target="https://www.caixa.gov.br/Downloads/sinapi-cadernos-tecnicos/SINAPI-CT-INSTALACOES-HIDRAULICAS-EM-PEX.pdf" TargetMode="External"/><Relationship Id="rId6034" Type="http://schemas.openxmlformats.org/officeDocument/2006/relationships/hyperlink" Target="https://www.caixa.gov.br/Downloads/sinapi-cadernos-tecnicos/SINAPI-CT-INSTALACOES-DE-GAS-E-INCENDIO-EM-ACO-E-FERRO-GALVANIZADO.pdf" TargetMode="External"/><Relationship Id="rId6241" Type="http://schemas.openxmlformats.org/officeDocument/2006/relationships/hyperlink" Target="https://www.caixa.gov.br/Downloads/sinapi-cadernos-tecnicos/SINAPI-CT-INSTALACOES-DE-GAS-E-INCENDIO-EM-ACO-E-FERRO-GALVANIZADO.pdf" TargetMode="External"/><Relationship Id="rId9397" Type="http://schemas.openxmlformats.org/officeDocument/2006/relationships/hyperlink" Target="https://www.caixa.gov.br/Downloads/sinapi-cadernos-tecnicos/SINAPI-CT-TUBULACAO-FLANGEADA-PARA-REDES-DE-AGUA.pdf" TargetMode="External"/><Relationship Id="rId549" Type="http://schemas.openxmlformats.org/officeDocument/2006/relationships/hyperlink" Target="https://www.caixa.gov.br/Downloads/sinapi-cadernos-tecnicos/SINAPI-CT-ASSENTAMENTO-DE-TUBOS-DE-PVC-E-METALICOS-EM-REDES-DE-AGUA.pdf" TargetMode="External"/><Relationship Id="rId756" Type="http://schemas.openxmlformats.org/officeDocument/2006/relationships/hyperlink" Target="https://www.caixa.gov.br/Downloads/sinapi-cadernos-tecnicos/SINAPI-CT-ATERROS-BASES-SUB-BASES-E-IMPRIMACOES.pdf" TargetMode="External"/><Relationship Id="rId1179" Type="http://schemas.openxmlformats.org/officeDocument/2006/relationships/hyperlink" Target="https://www.caixa.gov.br/Downloads/sinapi-cadernos-tecnicos/SINAPI-CT-CAIXAS-DE-AGUA-PARA-EDIFICACOES.pdf" TargetMode="External"/><Relationship Id="rId1386" Type="http://schemas.openxmlformats.org/officeDocument/2006/relationships/hyperlink" Target="https://www.caixa.gov.br/Downloads/sinapi-cadernos-tecnicos/SINAPI-CT-CONCRETO-PROTENDIDO.pdf" TargetMode="External"/><Relationship Id="rId1593" Type="http://schemas.openxmlformats.org/officeDocument/2006/relationships/hyperlink" Target="https://www.caixa.gov.br/Downloads/sinapi-cadernos-tecnicos/SINAPI-CT-CUSTOS-HORARIOS-PRODUTIVO-E-IMPRODUTIVO-DOS-EQUIPAMENTOS.pdf" TargetMode="External"/><Relationship Id="rId2437" Type="http://schemas.openxmlformats.org/officeDocument/2006/relationships/hyperlink" Target="https://www.caixa.gov.br/Downloads/sinapi-cadernos-tecnicos/SINAPI-CT-DEPRECIACAO-JUROS-IMPOSTOS-E-SEGUROS-MANUTENCAO-E-MATERIAIS-NA-OPERACAO-DOS-EQUIPAMENTOS.pdf" TargetMode="External"/><Relationship Id="rId2991" Type="http://schemas.openxmlformats.org/officeDocument/2006/relationships/hyperlink" Target="https://www.caixa.gov.br/Downloads/sinapi-cadernos-tecnicos/SINAPI-CT-EQUIPAMENTOS-DE-PROTECAO-COLETIVA.pdf" TargetMode="External"/><Relationship Id="rId3835" Type="http://schemas.openxmlformats.org/officeDocument/2006/relationships/hyperlink" Target="https://www.caixa.gov.br/Downloads/sinapi-cadernos-tecnicos/SINAPI-CT-ESTRUTURAS-DE-MADEIRA.pdf" TargetMode="External"/><Relationship Id="rId5050" Type="http://schemas.openxmlformats.org/officeDocument/2006/relationships/hyperlink" Target="https://www.caixa.gov.br/Downloads/sinapi-cadernos-tecnicos/SINAPI-CT-INSTALACOES-HIDRAULICAS-RESERVACAO-E-BOMBAS-DE-RECALQUE.pdf" TargetMode="External"/><Relationship Id="rId6101" Type="http://schemas.openxmlformats.org/officeDocument/2006/relationships/hyperlink" Target="https://www.caixa.gov.br/Downloads/sinapi-cadernos-tecnicos/SINAPI-CT-INSTALACOES-DE-GAS-E-INCENDIO-EM-ACO-E-FERRO-GALVANIZADO.pdf" TargetMode="External"/><Relationship Id="rId9257" Type="http://schemas.openxmlformats.org/officeDocument/2006/relationships/hyperlink" Target="https://www.caixa.gov.br/Downloads/sinapi-cadernos-tecnicos/SINAPI-CT-TRANSPORTE-CARGA-E-DESCARGA-DE-MATERIAIS.pdf" TargetMode="External"/><Relationship Id="rId9464" Type="http://schemas.openxmlformats.org/officeDocument/2006/relationships/hyperlink" Target="https://www.caixa.gov.br/Downloads/sinapi-cadernos-tecnicos/SINAPI-CT-TUBULOES.pdf" TargetMode="External"/><Relationship Id="rId409" Type="http://schemas.openxmlformats.org/officeDocument/2006/relationships/hyperlink" Target="https://www.caixa.gov.br/Downloads/sinapi-cadernos-tecnicos/SINAPI-CT-ASSENTAMENTO-DE-TUBOS-DE-PVC-E-METALICOS-EM-REDES-DE-AGUA.pdf" TargetMode="External"/><Relationship Id="rId963" Type="http://schemas.openxmlformats.org/officeDocument/2006/relationships/hyperlink" Target="https://www.caixa.gov.br/Downloads/sinapi-cadernos-tecnicos/SINAPI-CT-ATERROS-BASES-SUB-BASES-E-IMPRIMACOES.pdf" TargetMode="External"/><Relationship Id="rId1039" Type="http://schemas.openxmlformats.org/officeDocument/2006/relationships/hyperlink" Target="https://www.caixa.gov.br/Downloads/sinapi-cadernos-tecnicos/SINAPI-CT-BOCAS-PARA-BUEIROS.pdf" TargetMode="External"/><Relationship Id="rId1246" Type="http://schemas.openxmlformats.org/officeDocument/2006/relationships/hyperlink" Target="https://www.caixa.gov.br/Downloads/sinapi-cadernos-tecnicos/SINAPI-CT-CERCAS-PROTETORES-E-ALAMBRADOS.pdf" TargetMode="External"/><Relationship Id="rId2644" Type="http://schemas.openxmlformats.org/officeDocument/2006/relationships/hyperlink" Target="https://www.caixa.gov.br/Downloads/sinapi-cadernos-tecnicos/SINAPI-CT-DEPRECIACAO-JUROS-IMPOSTOS-E-SEGUROS-MANUTENCAO-E-MATERIAIS-NA-OPERACAO-DOS-EQUIPAMENTOS.pdf" TargetMode="External"/><Relationship Id="rId2851" Type="http://schemas.openxmlformats.org/officeDocument/2006/relationships/hyperlink" Target="https://www.caixa.gov.br/Downloads/sinapi-cadernos-tecnicos/SINAPI-CT-DUTOS-PARA-AR-CONDICIONADO.pdf" TargetMode="External"/><Relationship Id="rId3902" Type="http://schemas.openxmlformats.org/officeDocument/2006/relationships/hyperlink" Target="https://www.caixa.gov.br/Downloads/sinapi-cadernos-tecnicos/SINAPI-CT-FACHADAS-COM-PLACAS-CERAMICAS-E-GRANITO-INSERTADAS.pdf" TargetMode="External"/><Relationship Id="rId8066" Type="http://schemas.openxmlformats.org/officeDocument/2006/relationships/hyperlink" Target="https://www.caixa.gov.br/Downloads/sinapi-cadernos-tecnicos/SINAPI-CT-POSTES-DE-CONCRETO-E-METALICOS.pdf" TargetMode="External"/><Relationship Id="rId8273" Type="http://schemas.openxmlformats.org/officeDocument/2006/relationships/hyperlink" Target="https://www.caixa.gov.br/Downloads/sinapi-cadernos-tecnicos/SINAPI-CT-POCOS-DE-VISITA-E-CAIXAS-PARA-BOCAS-DE-LOBO.pdf" TargetMode="External"/><Relationship Id="rId9117" Type="http://schemas.openxmlformats.org/officeDocument/2006/relationships/hyperlink" Target="https://www.caixa.gov.br/Downloads/sinapi-cadernos-tecnicos/SINAPI-CT-TRANSPORTE-FLUVIAL-CARGA-E-DESCARGA.pdf" TargetMode="External"/><Relationship Id="rId9671" Type="http://schemas.openxmlformats.org/officeDocument/2006/relationships/hyperlink" Target="https://www.caixa.gov.br/Downloads/sinapi-cadernos-tecnicos/SINAPI-CT-VALVULAS-PARA-REDES-DE-SANEAMENTO.pdf" TargetMode="External"/><Relationship Id="rId92" Type="http://schemas.openxmlformats.org/officeDocument/2006/relationships/hyperlink" Target="https://www.caixa.gov.br/Downloads/sinapi-cadernos-tecnicos/SINAPI-CT-ALVENARIAS-DIVERSAS.pdf" TargetMode="External"/><Relationship Id="rId616" Type="http://schemas.openxmlformats.org/officeDocument/2006/relationships/hyperlink" Target="https://www.caixa.gov.br/Downloads/sinapi-cadernos-tecnicos/SINAPI-CT-ASSENTAMENTO-DE-TUBOS-DE-PVC-E-METALICOS-EM-REDES-DE-AGUA.pdf" TargetMode="External"/><Relationship Id="rId823" Type="http://schemas.openxmlformats.org/officeDocument/2006/relationships/hyperlink" Target="https://www.caixa.gov.br/Downloads/sinapi-cadernos-tecnicos/SINAPI-CT-ATERROS-BASES-SUB-BASES-E-IMPRIMACOES.pdf" TargetMode="External"/><Relationship Id="rId1453" Type="http://schemas.openxmlformats.org/officeDocument/2006/relationships/hyperlink" Target="https://www.caixa.gov.br/Downloads/sinapi-cadernos-tecnicos/SINAPI-CT-CUSTOS-HORARIOS-PRODUTIVO-E-IMPRODUTIVO-DOS-EQUIPAMENTOS.pdf" TargetMode="External"/><Relationship Id="rId1660" Type="http://schemas.openxmlformats.org/officeDocument/2006/relationships/hyperlink" Target="https://www.caixa.gov.br/Downloads/sinapi-cadernos-tecnicos/SINAPI-CT-CUSTOS-HORARIOS-PRODUTIVO-E-IMPRODUTIVO-DOS-EQUIPAMENTOS.pdf" TargetMode="External"/><Relationship Id="rId2504" Type="http://schemas.openxmlformats.org/officeDocument/2006/relationships/hyperlink" Target="https://www.caixa.gov.br/Downloads/sinapi-cadernos-tecnicos/SINAPI-CT-DEPRECIACAO-JUROS-IMPOSTOS-E-SEGUROS-MANUTENCAO-E-MATERIAIS-NA-OPERACAO-DOS-EQUIPAMENTOS.pdf" TargetMode="External"/><Relationship Id="rId2711" Type="http://schemas.openxmlformats.org/officeDocument/2006/relationships/hyperlink" Target="https://www.caixa.gov.br/Downloads/sinapi-cadernos-tecnicos/SINAPI-CT-DEPRECIACAO-JUROS-IMPOSTOS-E-SEGUROS-MANUTENCAO-E-MATERIAIS-NA-OPERACAO-DOS-EQUIPAMENTOS.pdf" TargetMode="External"/><Relationship Id="rId5867" Type="http://schemas.openxmlformats.org/officeDocument/2006/relationships/hyperlink" Target="https://www.caixa.gov.br/Downloads/sinapi-cadernos-tecnicos/SINAPI-CT-INSTALACOES-PREDIAIS-DE-AGUAS-PLUVIAIS-TUBOS-CONEXOES-CAIXAS-E-RALOS.pdf" TargetMode="External"/><Relationship Id="rId6918" Type="http://schemas.openxmlformats.org/officeDocument/2006/relationships/hyperlink" Target="https://www.caixa.gov.br/Downloads/sinapi-metodologia/Livro_SINAPI_Calculos_Parametros.pdf" TargetMode="External"/><Relationship Id="rId7082" Type="http://schemas.openxmlformats.org/officeDocument/2006/relationships/hyperlink" Target="https://www.caixa.gov.br/Downloads/sinapi-metodologia/Livro_SINAPI_Calculos_Parametros.pdf" TargetMode="External"/><Relationship Id="rId8480" Type="http://schemas.openxmlformats.org/officeDocument/2006/relationships/hyperlink" Target="https://www.caixa.gov.br/Downloads/sinapi-cadernos-tecnicos/SINAPI-CT-RECOMPOSICAO-DE-PAVIMENTOS.pdf" TargetMode="External"/><Relationship Id="rId9324" Type="http://schemas.openxmlformats.org/officeDocument/2006/relationships/hyperlink" Target="https://www.caixa.gov.br/Downloads/sinapi-cadernos-tecnicos/SINAPI-CT-TRANSPORTE-CARGA-E-DESCARGA-DE-MATERIAIS.pdf" TargetMode="External"/><Relationship Id="rId9531" Type="http://schemas.openxmlformats.org/officeDocument/2006/relationships/hyperlink" Target="https://www.caixa.gov.br/Downloads/sinapi-cadernos-tecnicos/SINAPI-CT-VIDROS-E-ESPELHOS.pdf" TargetMode="External"/><Relationship Id="rId1106" Type="http://schemas.openxmlformats.org/officeDocument/2006/relationships/hyperlink" Target="https://www.caixa.gov.br/Downloads/sinapi-cadernos-tecnicos/SINAPI-CT-CAIXAS-ENTERRADAS.pdf" TargetMode="External"/><Relationship Id="rId1313" Type="http://schemas.openxmlformats.org/officeDocument/2006/relationships/hyperlink" Target="https://www.caixa.gov.br/Downloads/sinapi-cadernos-tecnicos/SINAPI-CT-CONCRETO-PROJETADO.pdf" TargetMode="External"/><Relationship Id="rId1520" Type="http://schemas.openxmlformats.org/officeDocument/2006/relationships/hyperlink" Target="https://www.caixa.gov.br/Downloads/sinapi-cadernos-tecnicos/SINAPI-CT-CUSTOS-HORARIOS-PRODUTIVO-E-IMPRODUTIVO-DOS-EQUIPAMENTOS.pdf" TargetMode="External"/><Relationship Id="rId4469" Type="http://schemas.openxmlformats.org/officeDocument/2006/relationships/hyperlink" Target="https://www.caixa.gov.br/Downloads/sinapi-cadernos-tecnicos/SINAPI-CT-INSTALACOES-ELETRICAS-ELETRODUTOS-EMBUTIDOS-CABOS-CAIXAS-TOMADAS-E-INTERRUPTORES.pdf" TargetMode="External"/><Relationship Id="rId4676" Type="http://schemas.openxmlformats.org/officeDocument/2006/relationships/hyperlink" Target="https://www.caixa.gov.br/Downloads/sinapi-cadernos-tecnicos/SINAPI-CT-INSTALACOES-ELETRICAS-QUADROS-CABOS-DISJUNTORES-CONTATORES-E-BARRAMENTOS-BLINDADOS.pdf" TargetMode="External"/><Relationship Id="rId4883" Type="http://schemas.openxmlformats.org/officeDocument/2006/relationships/hyperlink" Target="https://www.caixa.gov.br/Downloads/sinapi-cadernos-tecnicos/SINAPI-CT-INSTALACOES-HIDRAULICAS-RESERVACAO-E-BOMBAS-DE-RECALQUE.pdf" TargetMode="External"/><Relationship Id="rId5727" Type="http://schemas.openxmlformats.org/officeDocument/2006/relationships/hyperlink" Target="https://www.caixa.gov.br/Downloads/sinapi-cadernos-tecnicos/SINAPI-CT-INSTALACOES-PREDIAIS-DE-AGUA-QUENTE-EM-CPVC.pdf" TargetMode="External"/><Relationship Id="rId5934" Type="http://schemas.openxmlformats.org/officeDocument/2006/relationships/hyperlink" Target="https://www.caixa.gov.br/Downloads/sinapi-cadernos-tecnicos/SINAPI-CT-INSTALACOES-DE-DIVISORIAS-DIVERSAS.pdf" TargetMode="External"/><Relationship Id="rId8133" Type="http://schemas.openxmlformats.org/officeDocument/2006/relationships/hyperlink" Target="https://www.caixa.gov.br/Downloads/sinapi-cadernos-tecnicos/SINAPI-CT-POCOS-DE-VISITA-E-CAIXAS-PARA-BOCAS-DE-LOBO.pdf" TargetMode="External"/><Relationship Id="rId8340" Type="http://schemas.openxmlformats.org/officeDocument/2006/relationships/hyperlink" Target="https://www.caixa.gov.br/Downloads/sinapi-cadernos-tecnicos/SINAPI-CT-QUADRAS-E-SEUS-EQUIPAMENTOS.pdf" TargetMode="External"/><Relationship Id="rId3278" Type="http://schemas.openxmlformats.org/officeDocument/2006/relationships/hyperlink" Target="https://www.caixa.gov.br/Downloads/sinapi-cadernos-tecnicos/SINAPI-CT-ESCAVACAO-DE-VALAS.pdf" TargetMode="External"/><Relationship Id="rId3485" Type="http://schemas.openxmlformats.org/officeDocument/2006/relationships/hyperlink" Target="https://www.caixa.gov.br/Downloads/sinapi-cadernos-tecnicos/SINAPI-CT-ESQUADRIAS-PORTAS.pdf" TargetMode="External"/><Relationship Id="rId3692" Type="http://schemas.openxmlformats.org/officeDocument/2006/relationships/hyperlink" Target="https://www.caixa.gov.br/Downloads/sinapi-cadernos-tecnicos/SINAPI-CT-ESTRUTURA-E-TRAMA-PARA-COBERTURA.pdf" TargetMode="External"/><Relationship Id="rId4329" Type="http://schemas.openxmlformats.org/officeDocument/2006/relationships/hyperlink" Target="https://www.caixa.gov.br/Downloads/sinapi-cadernos-tecnicos/SINAPI-CT-IMPERMEABILIZACAO-PROTECAO-MECANICA-E-TRATAMENTO-DE-JUNTA.pdf" TargetMode="External"/><Relationship Id="rId4536" Type="http://schemas.openxmlformats.org/officeDocument/2006/relationships/hyperlink" Target="https://www.caixa.gov.br/Downloads/sinapi-cadernos-tecnicos/SINAPI-CT-INSTALACOES-ELETRICAS-ELETRODUTOS-EMBUTIDOS-CABOS-CAIXAS-TOMADAS-E-INTERRUPTORES.pdf" TargetMode="External"/><Relationship Id="rId4743" Type="http://schemas.openxmlformats.org/officeDocument/2006/relationships/hyperlink" Target="https://www.caixa.gov.br/Downloads/sinapi-cadernos-tecnicos/SINAPI-CT-INSTALACOES-ELETRICAS-REDE-DE-DISTRIBUICAO.pdf" TargetMode="External"/><Relationship Id="rId4950" Type="http://schemas.openxmlformats.org/officeDocument/2006/relationships/hyperlink" Target="https://www.caixa.gov.br/Downloads/sinapi-cadernos-tecnicos/SINAPI-CT-INSTALACOES-HIDRAULICAS-RESERVACAO-E-BOMBAS-DE-RECALQUE.pdf" TargetMode="External"/><Relationship Id="rId7899" Type="http://schemas.openxmlformats.org/officeDocument/2006/relationships/hyperlink" Target="https://www.caixa.gov.br/Downloads/sinapi-cadernos-tecnicos/SINAPI-CT-PINTURA-EM-MADEIRA.pdf" TargetMode="External"/><Relationship Id="rId8200" Type="http://schemas.openxmlformats.org/officeDocument/2006/relationships/hyperlink" Target="https://www.caixa.gov.br/Downloads/sinapi-cadernos-tecnicos/SINAPI-CT-POCOS-DE-VISITA-E-CAIXAS-PARA-BOCAS-DE-LOBO.pdf" TargetMode="External"/><Relationship Id="rId199" Type="http://schemas.openxmlformats.org/officeDocument/2006/relationships/hyperlink" Target="https://www.caixa.gov.br/Downloads/sinapi-cadernos-tecnicos/SINAPI-CT-ARGAMASSAS.pdf" TargetMode="External"/><Relationship Id="rId2087" Type="http://schemas.openxmlformats.org/officeDocument/2006/relationships/hyperlink" Target="https://www.caixa.gov.br/Downloads/sinapi-cadernos-tecnicos/SINAPI-CT-DEPRECIACAO-JUROS-IMPOSTOS-E-SEGUROS-MANUTENCAO-E-MATERIAIS-NA-OPERACAO-DOS-EQUIPAMENTOS.pdf" TargetMode="External"/><Relationship Id="rId2294" Type="http://schemas.openxmlformats.org/officeDocument/2006/relationships/hyperlink" Target="https://www.caixa.gov.br/Downloads/sinapi-cadernos-tecnicos/SINAPI-CT-DEPRECIACAO-JUROS-IMPOSTOS-E-SEGUROS-MANUTENCAO-E-MATERIAIS-NA-OPERACAO-DOS-EQUIPAMENTOS.pdf" TargetMode="External"/><Relationship Id="rId3138" Type="http://schemas.openxmlformats.org/officeDocument/2006/relationships/hyperlink" Target="https://www.caixa.gov.br/Downloads/sinapi-cadernos-tecnicos/SINAPI-CT-ESCADAS.pdf" TargetMode="External"/><Relationship Id="rId3345" Type="http://schemas.openxmlformats.org/officeDocument/2006/relationships/hyperlink" Target="https://www.caixa.gov.br/Downloads/sinapi-cadernos-tecnicos/SINAPI-CT-ESCAVACAO-EM-MATERIAL-DE-3&#170;-CATEGORIA.pdf" TargetMode="External"/><Relationship Id="rId3552" Type="http://schemas.openxmlformats.org/officeDocument/2006/relationships/hyperlink" Target="https://www.caixa.gov.br/Downloads/sinapi-cadernos-tecnicos/SINAPI-CT-ESQUADRIAS-PORTAS.pdf" TargetMode="External"/><Relationship Id="rId4603" Type="http://schemas.openxmlformats.org/officeDocument/2006/relationships/hyperlink" Target="https://www.caixa.gov.br/Downloads/sinapi-cadernos-tecnicos/SINAPI-CT-INSTALACOES-ELETRICAS-ELETRODUTOS-CONEXOES-E-CONDULETES-APARENTES.pdf" TargetMode="External"/><Relationship Id="rId7759" Type="http://schemas.openxmlformats.org/officeDocument/2006/relationships/hyperlink" Target="https://www.caixa.gov.br/Downloads/sinapi-cadernos-tecnicos/SINAPI-CT-PERFURACAO-HORIZONTAL-DIRECIONAL-HDD.pdf" TargetMode="External"/><Relationship Id="rId266" Type="http://schemas.openxmlformats.org/officeDocument/2006/relationships/hyperlink" Target="https://www.caixa.gov.br/Downloads/sinapi-cadernos-tecnicos/SINAPI-CT-ARMACAO-DE-ESTACAS.pdf" TargetMode="External"/><Relationship Id="rId473" Type="http://schemas.openxmlformats.org/officeDocument/2006/relationships/hyperlink" Target="https://www.caixa.gov.br/Downloads/sinapi-cadernos-tecnicos/SINAPI-CT-ASSENTAMENTO-DE-TUBOS-DE-PVC-E-METALICOS-EM-REDES-DE-AGUA.pdf" TargetMode="External"/><Relationship Id="rId680" Type="http://schemas.openxmlformats.org/officeDocument/2006/relationships/hyperlink" Target="https://www.caixa.gov.br/Downloads/sinapi-cadernos-tecnicos/SINAPI-CT-ASSENTAMENTO-DE-TUBOS-DE-ESGOTO-OU-DRENAGEM-PLUVIAL-EM-CONCRETO.pdf" TargetMode="External"/><Relationship Id="rId2154" Type="http://schemas.openxmlformats.org/officeDocument/2006/relationships/hyperlink" Target="https://www.caixa.gov.br/Downloads/sinapi-cadernos-tecnicos/SINAPI-CT-DEPRECIACAO-JUROS-IMPOSTOS-E-SEGUROS-MANUTENCAO-E-MATERIAIS-NA-OPERACAO-DOS-EQUIPAMENTOS.pdf" TargetMode="External"/><Relationship Id="rId2361" Type="http://schemas.openxmlformats.org/officeDocument/2006/relationships/hyperlink" Target="https://www.caixa.gov.br/Downloads/sinapi-cadernos-tecnicos/SINAPI-CT-DEPRECIACAO-JUROS-IMPOSTOS-E-SEGUROS-MANUTENCAO-E-MATERIAIS-NA-OPERACAO-DOS-EQUIPAMENTOS.pdf" TargetMode="External"/><Relationship Id="rId3205" Type="http://schemas.openxmlformats.org/officeDocument/2006/relationships/hyperlink" Target="https://www.caixa.gov.br/Downloads/sinapi-cadernos-tecnicos/SINAPI-CT-ESCAVACAO-VERTICAL-A-CEU-ABERTO.pdf" TargetMode="External"/><Relationship Id="rId3412" Type="http://schemas.openxmlformats.org/officeDocument/2006/relationships/hyperlink" Target="https://www.caixa.gov.br/Downloads/sinapi-cadernos-tecnicos/SINAPI-CT-ESGOTAMENTO-DE-VALA-E-REBAIXAMENTO-DO-LENCOL-FREATICO.pdf" TargetMode="External"/><Relationship Id="rId4810" Type="http://schemas.openxmlformats.org/officeDocument/2006/relationships/hyperlink" Target="https://www.caixa.gov.br/Downloads/sinapi-cadernos-tecnicos/SINAPI-CT-INSTALACOES-ELETRICAS-REDE-DE-DISTRIBUICAO.pdf" TargetMode="External"/><Relationship Id="rId6568" Type="http://schemas.openxmlformats.org/officeDocument/2006/relationships/hyperlink" Target="https://www.caixa.gov.br/Downloads/sinapi-cadernos-tecnicos/SINAPI-CT-INSTALACOES-EM-COBRE.pdf" TargetMode="External"/><Relationship Id="rId7619" Type="http://schemas.openxmlformats.org/officeDocument/2006/relationships/hyperlink" Target="https://www.caixa.gov.br/Downloads/sinapi-cadernos-tecnicos/SINAPI-CT-PARQUINHOS-E-EQUIPAMENTOS-DE-GINASTICA-AO-AR-LIVRE.pdf" TargetMode="External"/><Relationship Id="rId7966" Type="http://schemas.openxmlformats.org/officeDocument/2006/relationships/hyperlink" Target="https://www.caixa.gov.br/Downloads/sinapi-cadernos-tecnicos/SINAPI-CT-PINTURA-PARA-PISOS-E-PARA-SINALIZACAO-HORIZONTAL-E-VERTICAL.pdf" TargetMode="External"/><Relationship Id="rId9181" Type="http://schemas.openxmlformats.org/officeDocument/2006/relationships/hyperlink" Target="https://www.caixa.gov.br/Downloads/sinapi-cadernos-tecnicos/SINAPI-CT-TRANSPORTE-DE-MATERIAIS-DENTRO-DO-CANTEIRO-DE-OBRAS.pdf" TargetMode="External"/><Relationship Id="rId126" Type="http://schemas.openxmlformats.org/officeDocument/2006/relationships/hyperlink" Target="https://www.caixa.gov.br/Downloads/sinapi-cadernos-tecnicos/SINAPI-CT-ARGAMASSAS.pdf" TargetMode="External"/><Relationship Id="rId333" Type="http://schemas.openxmlformats.org/officeDocument/2006/relationships/hyperlink" Target="https://www.caixa.gov.br/Downloads/sinapi-cadernos-tecnicos/SINAPI-CT-ARRASAMENTO-DE-ESTACAS.pdf" TargetMode="External"/><Relationship Id="rId540" Type="http://schemas.openxmlformats.org/officeDocument/2006/relationships/hyperlink" Target="https://www.caixa.gov.br/Downloads/sinapi-cadernos-tecnicos/SINAPI-CT-ASSENTAMENTO-DE-TUBOS-DE-PVC-E-METALICOS-EM-REDES-DE-AGUA.pdf" TargetMode="External"/><Relationship Id="rId1170" Type="http://schemas.openxmlformats.org/officeDocument/2006/relationships/hyperlink" Target="https://www.caixa.gov.br/Downloads/sinapi-cadernos-tecnicos/SINAPI-CT-CAIXAS-DE-AGUA-PARA-EDIFICACOES.pdf" TargetMode="External"/><Relationship Id="rId2014" Type="http://schemas.openxmlformats.org/officeDocument/2006/relationships/hyperlink" Target="https://www.caixa.gov.br/Downloads/sinapi-cadernos-tecnicos/SINAPI-CT-DEPRECIACAO-JUROS-IMPOSTOS-E-SEGUROS-MANUTENCAO-E-MATERIAIS-NA-OPERACAO-DOS-EQUIPAMENTOS.pdf" TargetMode="External"/><Relationship Id="rId2221" Type="http://schemas.openxmlformats.org/officeDocument/2006/relationships/hyperlink" Target="https://www.caixa.gov.br/Downloads/sinapi-cadernos-tecnicos/SINAPI-CT-DEPRECIACAO-JUROS-IMPOSTOS-E-SEGUROS-MANUTENCAO-E-MATERIAIS-NA-OPERACAO-DOS-EQUIPAMENTOS.pdf" TargetMode="External"/><Relationship Id="rId5377" Type="http://schemas.openxmlformats.org/officeDocument/2006/relationships/hyperlink" Target="https://www.caixa.gov.br/Downloads/sinapi-cadernos-tecnicos/SINAPI-CT-INSTALACOES-PREDIAIS-DE-ESGOTO-TUBOS-E-CONEXOES.pdf" TargetMode="External"/><Relationship Id="rId6428" Type="http://schemas.openxmlformats.org/officeDocument/2006/relationships/hyperlink" Target="https://www.caixa.gov.br/Downloads/sinapi-cadernos-tecnicos/SINAPI-CT-INSTALACOES-EM-COBRE.pdf" TargetMode="External"/><Relationship Id="rId6775" Type="http://schemas.openxmlformats.org/officeDocument/2006/relationships/hyperlink" Target="https://www.caixa.gov.br/Downloads/sinapi-metodologia/Livro_SINAPI_Calculos_Parametros.pdf" TargetMode="External"/><Relationship Id="rId6982" Type="http://schemas.openxmlformats.org/officeDocument/2006/relationships/hyperlink" Target="https://www.caixa.gov.br/Downloads/sinapi-metodologia/Livro_SINAPI_Calculos_Parametros.pdf" TargetMode="External"/><Relationship Id="rId7826" Type="http://schemas.openxmlformats.org/officeDocument/2006/relationships/hyperlink" Target="https://www.caixa.gov.br/Downloads/sinapi-cadernos-tecnicos/SINAPI-CT-PINTURA-EXTERNA.pdf" TargetMode="External"/><Relationship Id="rId9041" Type="http://schemas.openxmlformats.org/officeDocument/2006/relationships/hyperlink" Target="https://www.caixa.gov.br/Downloads/sinapi-cadernos-tecnicos/SINAPI-CT-TRANSPORTE-FLUVIAL-CARGA-E-DESCARGA.pdf" TargetMode="External"/><Relationship Id="rId1030" Type="http://schemas.openxmlformats.org/officeDocument/2006/relationships/hyperlink" Target="https://www.caixa.gov.br/Downloads/sinapi-cadernos-tecnicos/SINAPI-CT-BOCAS-PARA-BUEIROS.pdf" TargetMode="External"/><Relationship Id="rId4186" Type="http://schemas.openxmlformats.org/officeDocument/2006/relationships/hyperlink" Target="https://www.caixa.gov.br/Downloads/sinapi-cadernos-tecnicos/SINAPI-CT-GESSO.pdf" TargetMode="External"/><Relationship Id="rId5584" Type="http://schemas.openxmlformats.org/officeDocument/2006/relationships/hyperlink" Target="https://www.caixa.gov.br/Downloads/sinapi-cadernos-tecnicos/SINAPI-CT-INSTALACOES-PREDIAIS-DE-AGUA-FRIA-EM-PVC.pdf" TargetMode="External"/><Relationship Id="rId5791" Type="http://schemas.openxmlformats.org/officeDocument/2006/relationships/hyperlink" Target="https://www.caixa.gov.br/Downloads/sinapi-cadernos-tecnicos/SINAPI-CT-INSTALACOES-PREDIAIS-DE-AGUA-QUENTE-EM-CPVC.pdf" TargetMode="External"/><Relationship Id="rId6635" Type="http://schemas.openxmlformats.org/officeDocument/2006/relationships/hyperlink" Target="https://www.caixa.gov.br/Downloads/sinapi-cadernos-tecnicos/SINAPI-CT-INSTALACOES-PARA-CANTEIROS-DE-OBRAS.pdf" TargetMode="External"/><Relationship Id="rId6842" Type="http://schemas.openxmlformats.org/officeDocument/2006/relationships/hyperlink" Target="https://www.caixa.gov.br/Downloads/sinapi-metodologia/Livro_SINAPI_Calculos_Parametros.pdf" TargetMode="External"/><Relationship Id="rId400" Type="http://schemas.openxmlformats.org/officeDocument/2006/relationships/hyperlink" Target="https://www.caixa.gov.br/Downloads/sinapi-cadernos-tecnicos/SINAPI-CT-ASSENTAMENTO-DE-TUBOS-DE-ESGOTO-EM-PVC-E-PEAD.pdf" TargetMode="External"/><Relationship Id="rId1987" Type="http://schemas.openxmlformats.org/officeDocument/2006/relationships/hyperlink" Target="https://www.caixa.gov.br/Downloads/sinapi-cadernos-tecnicos/SINAPI-CT-DEPRECIACAO-JUROS-IMPOSTOS-E-SEGUROS-MANUTENCAO-E-MATERIAIS-NA-OPERACAO-DOS-EQUIPAMENTOS.pdf" TargetMode="External"/><Relationship Id="rId4393" Type="http://schemas.openxmlformats.org/officeDocument/2006/relationships/hyperlink" Target="https://www.caixa.gov.br/Downloads/sinapi-cadernos-tecnicos/SINAPI-CT-INSTALACOES-ELETRICAS-ELETRODUTOS-EMBUTIDOS-CABOS-CAIXAS-TOMADAS-E-INTERRUPTORES.pdf" TargetMode="External"/><Relationship Id="rId5237" Type="http://schemas.openxmlformats.org/officeDocument/2006/relationships/hyperlink" Target="https://www.caixa.gov.br/Downloads/sinapi-cadernos-tecnicos/SINAPI-CT-INSTALACOES-HIDRAULICAS-EM-PEX.pdf" TargetMode="External"/><Relationship Id="rId5444" Type="http://schemas.openxmlformats.org/officeDocument/2006/relationships/hyperlink" Target="https://www.caixa.gov.br/Downloads/sinapi-cadernos-tecnicos/SINAPI-CT-INSTALACOES-PREDIAIS-DE-ESGOTO-TUBOS-E-CONEXOES.pdf" TargetMode="External"/><Relationship Id="rId5651" Type="http://schemas.openxmlformats.org/officeDocument/2006/relationships/hyperlink" Target="https://www.caixa.gov.br/Downloads/sinapi-cadernos-tecnicos/SINAPI-CT-INSTALACOES-PREDIAIS-DE-AGUA-FRIA-EM-PVC.pdf" TargetMode="External"/><Relationship Id="rId6702" Type="http://schemas.openxmlformats.org/officeDocument/2006/relationships/hyperlink" Target="https://www.caixa.gov.br/Downloads/sinapi-cadernos-tecnicos/SINAPI-CT-LIGACOES-PREDIAIS-DE-AGUA-E-ESGOTO.pdf" TargetMode="External"/><Relationship Id="rId1847" Type="http://schemas.openxmlformats.org/officeDocument/2006/relationships/hyperlink" Target="https://www.caixa.gov.br/Downloads/sinapi-cadernos-tecnicos/SINAPI-CT-DEMOLICOES-E-REMOCOES.pdf" TargetMode="External"/><Relationship Id="rId4046" Type="http://schemas.openxmlformats.org/officeDocument/2006/relationships/hyperlink" Target="https://www.caixa.gov.br/Downloads/sinapi-cadernos-tecnicos/SINAPI-CT-FORMAS-PARA-ESTRUTURAS-DE-CONCRETO-ARMADO.pdf" TargetMode="External"/><Relationship Id="rId4253" Type="http://schemas.openxmlformats.org/officeDocument/2006/relationships/hyperlink" Target="https://www.caixa.gov.br/Downloads/sinapi-cadernos-tecnicos/SINAPI-CT-GUIAS-E-SARJETAS.pdf" TargetMode="External"/><Relationship Id="rId4460" Type="http://schemas.openxmlformats.org/officeDocument/2006/relationships/hyperlink" Target="https://www.caixa.gov.br/Downloads/sinapi-cadernos-tecnicos/SINAPI-CT-INSTALACOES-ELETRICAS-ELETRODUTOS-EMBUTIDOS-CABOS-CAIXAS-TOMADAS-E-INTERRUPTORES.pdf" TargetMode="External"/><Relationship Id="rId5304" Type="http://schemas.openxmlformats.org/officeDocument/2006/relationships/hyperlink" Target="https://www.caixa.gov.br/Downloads/sinapi-cadernos-tecnicos/SINAPI-CT-INSTALACOES-HIDRAULICAS-EM-PPR.pdf" TargetMode="External"/><Relationship Id="rId5511" Type="http://schemas.openxmlformats.org/officeDocument/2006/relationships/hyperlink" Target="https://www.caixa.gov.br/Downloads/sinapi-cadernos-tecnicos/SINAPI-CT-INSTALACOES-PREDIAIS-DE-AGUA-FRIA-EM-PVC.pdf" TargetMode="External"/><Relationship Id="rId8667" Type="http://schemas.openxmlformats.org/officeDocument/2006/relationships/hyperlink" Target="https://www.caixa.gov.br/Downloads/sinapi-cadernos-tecnicos/SINAPI-CT-REDES-DE-AGUA-E-ESGOTO-EM-PEAD-LISO-(TUBOS-E-CONEXOES).pdf" TargetMode="External"/><Relationship Id="rId8874" Type="http://schemas.openxmlformats.org/officeDocument/2006/relationships/hyperlink" Target="https://www.caixa.gov.br/Downloads/sinapi-cadernos-tecnicos/SINAPI-CT-SINALIZACAO-VERTICAL-VIARIA.pdf" TargetMode="External"/><Relationship Id="rId9718" Type="http://schemas.openxmlformats.org/officeDocument/2006/relationships/hyperlink" Target="https://www.caixa.gov.br/Downloads/sinapi-cadernos-tecnicos/SINAPI-CT-VALVULAS-PARA-REDES-DE-SANEAMENTO.pdf" TargetMode="External"/><Relationship Id="rId1707" Type="http://schemas.openxmlformats.org/officeDocument/2006/relationships/hyperlink" Target="https://www.caixa.gov.br/Downloads/sinapi-cadernos-tecnicos/SINAPI-CT-CUSTOS-HORARIOS-PRODUTIVO-E-IMPRODUTIVO-DOS-EQUIPAMENTOS.pdf" TargetMode="External"/><Relationship Id="rId3062" Type="http://schemas.openxmlformats.org/officeDocument/2006/relationships/hyperlink" Target="https://www.caixa.gov.br/Downloads/sinapi-cadernos-tecnicos/SINAPI-CT-ESCADAS.pdf" TargetMode="External"/><Relationship Id="rId4113" Type="http://schemas.openxmlformats.org/officeDocument/2006/relationships/hyperlink" Target="https://www.caixa.gov.br/Downloads/sinapi-cadernos-tecnicos/SINAPI-CT-FORMAS-PARA-ESTRUTURAS-DE-CONCRETO-ARMADO.pdf" TargetMode="External"/><Relationship Id="rId4320" Type="http://schemas.openxmlformats.org/officeDocument/2006/relationships/hyperlink" Target="https://www.caixa.gov.br/Downloads/sinapi-cadernos-tecnicos/SINAPI-CT-ILUMINACAO-PREDIAL-E-MONITORAMENTO.pdf" TargetMode="External"/><Relationship Id="rId7269" Type="http://schemas.openxmlformats.org/officeDocument/2006/relationships/hyperlink" Target="https://www.caixa.gov.br/Downloads/sinapi-cadernos-tecnicos/SINAPI-CT-LUMINARIAS-EXTERNAS.pdf" TargetMode="External"/><Relationship Id="rId7476" Type="http://schemas.openxmlformats.org/officeDocument/2006/relationships/hyperlink" Target="https://www.caixa.gov.br/Downloads/sinapi-cadernos-tecnicos/SINAPI-CT-PAISAGISMO-PLANTIO.pdf" TargetMode="External"/><Relationship Id="rId7683" Type="http://schemas.openxmlformats.org/officeDocument/2006/relationships/hyperlink" Target="https://www.caixa.gov.br/Downloads/sinapi-cadernos-tecnicos/SINAPI-CT-PAVIMENTO-INTERTRAVADO.pdf" TargetMode="External"/><Relationship Id="rId7890" Type="http://schemas.openxmlformats.org/officeDocument/2006/relationships/hyperlink" Target="https://www.caixa.gov.br/Downloads/sinapi-cadernos-tecnicos/SINAPI-CT-PINTURA-EM-MADEIRA.pdf" TargetMode="External"/><Relationship Id="rId8527" Type="http://schemas.openxmlformats.org/officeDocument/2006/relationships/hyperlink" Target="https://www.caixa.gov.br/Downloads/sinapi-cadernos-tecnicos/SINAPI-CT-RECOMPOSICAO-DE-PAVIMENTOS.pdf" TargetMode="External"/><Relationship Id="rId8734" Type="http://schemas.openxmlformats.org/officeDocument/2006/relationships/hyperlink" Target="https://www.caixa.gov.br/Downloads/sinapi-cadernos-tecnicos/SINAPI-CT-REDES-DE-AGUA-E-ESGOTO-EM-PEAD-LISO-(TUBOS-E-CONEXOES).pdf" TargetMode="External"/><Relationship Id="rId190" Type="http://schemas.openxmlformats.org/officeDocument/2006/relationships/hyperlink" Target="https://www.caixa.gov.br/Downloads/sinapi-cadernos-tecnicos/SINAPI-CT-ARGAMASSAS.pdf" TargetMode="External"/><Relationship Id="rId1914" Type="http://schemas.openxmlformats.org/officeDocument/2006/relationships/hyperlink" Target="https://www.caixa.gov.br/Downloads/sinapi-cadernos-tecnicos/SINAPI-CT-DEPRECIACAO-JUROS-IMPOSTOS-E-SEGUROS-MANUTENCAO-E-MATERIAIS-NA-OPERACAO-DOS-EQUIPAMENTOS.pdf" TargetMode="External"/><Relationship Id="rId6078" Type="http://schemas.openxmlformats.org/officeDocument/2006/relationships/hyperlink" Target="https://www.caixa.gov.br/Downloads/sinapi-cadernos-tecnicos/SINAPI-CT-INSTALACOES-DE-GAS-E-INCENDIO-EM-ACO-E-FERRO-GALVANIZADO.pdf" TargetMode="External"/><Relationship Id="rId6285" Type="http://schemas.openxmlformats.org/officeDocument/2006/relationships/hyperlink" Target="https://www.caixa.gov.br/Downloads/sinapi-cadernos-tecnicos/SINAPI-CT-INSTALACOES-DE-GAS-EM-PEX-MULTICAMADAS.pdf" TargetMode="External"/><Relationship Id="rId6492" Type="http://schemas.openxmlformats.org/officeDocument/2006/relationships/hyperlink" Target="https://www.caixa.gov.br/Downloads/sinapi-cadernos-tecnicos/SINAPI-CT-INSTALACOES-EM-COBRE.pdf" TargetMode="External"/><Relationship Id="rId7129" Type="http://schemas.openxmlformats.org/officeDocument/2006/relationships/hyperlink" Target="https://www.caixa.gov.br/Downloads/sinapi-metodologia/Livro_SINAPI_Calculos_Parametros.pdf" TargetMode="External"/><Relationship Id="rId7336" Type="http://schemas.openxmlformats.org/officeDocument/2006/relationships/hyperlink" Target="https://www.caixa.gov.br/Downloads/sinapi-cadernos-tecnicos/SINAPI-CT-MASSA-UNICA-EXTERNA.pdf" TargetMode="External"/><Relationship Id="rId7543" Type="http://schemas.openxmlformats.org/officeDocument/2006/relationships/hyperlink" Target="https://www.caixa.gov.br/Downloads/sinapi-cadernos-tecnicos/SINAPI-CT-PAREDES-DE-CONCRETO-ESTUCAMENTO.pdf" TargetMode="External"/><Relationship Id="rId8941" Type="http://schemas.openxmlformats.org/officeDocument/2006/relationships/hyperlink" Target="https://www.caixa.gov.br/Downloads/sinapi-cadernos-tecnicos/SINAPI-CT-SISTEMAS-DE-MEDICAO.pdf" TargetMode="External"/><Relationship Id="rId3879" Type="http://schemas.openxmlformats.org/officeDocument/2006/relationships/hyperlink" Target="https://www.caixa.gov.br/Downloads/sinapi-cadernos-tecnicos/SINAPI-CT-EXECUCAO-DE-TIRANTES.pdf" TargetMode="External"/><Relationship Id="rId5094" Type="http://schemas.openxmlformats.org/officeDocument/2006/relationships/hyperlink" Target="https://www.caixa.gov.br/Downloads/sinapi-cadernos-tecnicos/SINAPI-CT-INSTALACOES-HIDRAULICAS-RESERVACAO-E-BOMBAS-DE-RECALQUE.pdf" TargetMode="External"/><Relationship Id="rId6145" Type="http://schemas.openxmlformats.org/officeDocument/2006/relationships/hyperlink" Target="https://www.caixa.gov.br/Downloads/sinapi-cadernos-tecnicos/SINAPI-CT-INSTALACOES-DE-GAS-E-INCENDIO-EM-ACO-E-FERRO-GALVANIZADO.pdf" TargetMode="External"/><Relationship Id="rId6352" Type="http://schemas.openxmlformats.org/officeDocument/2006/relationships/hyperlink" Target="https://www.caixa.gov.br/Downloads/sinapi-cadernos-tecnicos/SINAPI-CT-INSTALACOES-DE-AR-CONDICIONADO.pdf" TargetMode="External"/><Relationship Id="rId7750" Type="http://schemas.openxmlformats.org/officeDocument/2006/relationships/hyperlink" Target="https://www.caixa.gov.br/Downloads/sinapi-cadernos-tecnicos/SINAPI-CT-PERFURACAO-HORIZONTAL-DIRECIONAL-HDD.pdf" TargetMode="External"/><Relationship Id="rId8801" Type="http://schemas.openxmlformats.org/officeDocument/2006/relationships/hyperlink" Target="https://www.caixa.gov.br/Downloads/sinapi-cadernos-tecnicos/SINAPI-CT-REVESTIMENTOS-CERAMICOS-INTERNOS.pdf" TargetMode="External"/><Relationship Id="rId2688" Type="http://schemas.openxmlformats.org/officeDocument/2006/relationships/hyperlink" Target="https://www.caixa.gov.br/Downloads/sinapi-cadernos-tecnicos/SINAPI-CT-DEPRECIACAO-JUROS-IMPOSTOS-E-SEGUROS-MANUTENCAO-E-MATERIAIS-NA-OPERACAO-DOS-EQUIPAMENTOS.pdf" TargetMode="External"/><Relationship Id="rId2895" Type="http://schemas.openxmlformats.org/officeDocument/2006/relationships/hyperlink" Target="https://www.caixa.gov.br/Downloads/sinapi-cadernos-tecnicos/SINAPI-CT-ELETROCALHAS.pdf" TargetMode="External"/><Relationship Id="rId3739" Type="http://schemas.openxmlformats.org/officeDocument/2006/relationships/hyperlink" Target="https://www.caixa.gov.br/Downloads/sinapi-cadernos-tecnicos/SINAPI-CT-ESTRUTURAS-PRE-FABRICADAS-E-PRE-MOLDADAS.pdf" TargetMode="External"/><Relationship Id="rId3946" Type="http://schemas.openxmlformats.org/officeDocument/2006/relationships/hyperlink" Target="https://www.caixa.gov.br/Downloads/sinapi-cadernos-tecnicos/SINAPI-CT-FOSSAS-E-SUMIDOUROS.pdf" TargetMode="External"/><Relationship Id="rId5161" Type="http://schemas.openxmlformats.org/officeDocument/2006/relationships/hyperlink" Target="https://www.caixa.gov.br/Downloads/sinapi-cadernos-tecnicos/SINAPI-CT-INSTALACOES-HIDRAULICAS-EM-PEX.pdf" TargetMode="External"/><Relationship Id="rId6005" Type="http://schemas.openxmlformats.org/officeDocument/2006/relationships/hyperlink" Target="https://www.caixa.gov.br/Downloads/sinapi-cadernos-tecnicos/SINAPI-CT-INSTALACOES-DE-GAS-E-INCENDIO-EM-ACO-E-FERRO-GALVANIZADO.pdf" TargetMode="External"/><Relationship Id="rId7403" Type="http://schemas.openxmlformats.org/officeDocument/2006/relationships/hyperlink" Target="https://www.caixa.gov.br/Downloads/sinapi-cadernos-tecnicos/SINAPI-CT-MASSA-UNICA-INTERNA.pdf" TargetMode="External"/><Relationship Id="rId7610" Type="http://schemas.openxmlformats.org/officeDocument/2006/relationships/hyperlink" Target="https://www.caixa.gov.br/Downloads/sinapi-cadernos-tecnicos/SINAPI-CT-PARQUINHOS-E-EQUIPAMENTOS-DE-GINASTICA-AO-AR-LIVRE.pdf" TargetMode="External"/><Relationship Id="rId867" Type="http://schemas.openxmlformats.org/officeDocument/2006/relationships/hyperlink" Target="https://www.caixa.gov.br/Downloads/sinapi-cadernos-tecnicos/SINAPI-CT-ATERROS-BASES-SUB-BASES-E-IMPRIMACOES.pdf" TargetMode="External"/><Relationship Id="rId1497" Type="http://schemas.openxmlformats.org/officeDocument/2006/relationships/hyperlink" Target="https://www.caixa.gov.br/Downloads/sinapi-cadernos-tecnicos/SINAPI-CT-CUSTOS-HORARIOS-PRODUTIVO-E-IMPRODUTIVO-DOS-EQUIPAMENTOS.pdf" TargetMode="External"/><Relationship Id="rId2548" Type="http://schemas.openxmlformats.org/officeDocument/2006/relationships/hyperlink" Target="https://www.caixa.gov.br/Downloads/sinapi-cadernos-tecnicos/SINAPI-CT-DEPRECIACAO-JUROS-IMPOSTOS-E-SEGUROS-MANUTENCAO-E-MATERIAIS-NA-OPERACAO-DOS-EQUIPAMENTOS.pdf" TargetMode="External"/><Relationship Id="rId2755" Type="http://schemas.openxmlformats.org/officeDocument/2006/relationships/hyperlink" Target="https://www.caixa.gov.br/Downloads/sinapi-cadernos-tecnicos/SINAPI-CT-DRENOS.pdf" TargetMode="External"/><Relationship Id="rId2962" Type="http://schemas.openxmlformats.org/officeDocument/2006/relationships/hyperlink" Target="https://www.caixa.gov.br/Downloads/sinapi-cadernos-tecnicos/SINAPI-CT-ENERGIA-SOLAR-PARA-EDIFICACOES.pdf" TargetMode="External"/><Relationship Id="rId3806" Type="http://schemas.openxmlformats.org/officeDocument/2006/relationships/hyperlink" Target="https://www.caixa.gov.br/Downloads/sinapi-cadernos-tecnicos/SINAPI-CT-ESTRUTURAS-DE-MADEIRA.pdf" TargetMode="External"/><Relationship Id="rId6212" Type="http://schemas.openxmlformats.org/officeDocument/2006/relationships/hyperlink" Target="https://www.caixa.gov.br/Downloads/sinapi-cadernos-tecnicos/SINAPI-CT-INSTALACOES-DE-GAS-E-INCENDIO-EM-ACO-E-FERRO-GALVANIZADO.pdf" TargetMode="External"/><Relationship Id="rId9368" Type="http://schemas.openxmlformats.org/officeDocument/2006/relationships/hyperlink" Target="https://www.caixa.gov.br/Downloads/sinapi-cadernos-tecnicos/SINAPI-CT-TRANSPORTE-CARGA-E-DESCARGA-DE-MATERIAIS.pdf" TargetMode="External"/><Relationship Id="rId9575" Type="http://schemas.openxmlformats.org/officeDocument/2006/relationships/hyperlink" Target="https://www.caixa.gov.br/Downloads/sinapi-cadernos-tecnicos/SINAPI-CT-VALVULAS-E-REGISTROS-PARA-SISTEMAS-PREDIAIS.pdf" TargetMode="External"/><Relationship Id="rId727" Type="http://schemas.openxmlformats.org/officeDocument/2006/relationships/hyperlink" Target="https://www.caixa.gov.br/Downloads/sinapi-cadernos-tecnicos/SINAPI-CT-ATERRO-E-REATERRO-DE-VALAS.pdf" TargetMode="External"/><Relationship Id="rId934" Type="http://schemas.openxmlformats.org/officeDocument/2006/relationships/hyperlink" Target="https://www.caixa.gov.br/Downloads/sinapi-cadernos-tecnicos/SINAPI-CT-ATERROS-BASES-SUB-BASES-E-IMPRIMACOES.pdf" TargetMode="External"/><Relationship Id="rId1357" Type="http://schemas.openxmlformats.org/officeDocument/2006/relationships/hyperlink" Target="https://www.caixa.gov.br/Downloads/sinapi-cadernos-tecnicos/SINAPI-CT-CONCRETO-PROTENDIDO.pdf" TargetMode="External"/><Relationship Id="rId1564" Type="http://schemas.openxmlformats.org/officeDocument/2006/relationships/hyperlink" Target="https://www.caixa.gov.br/Downloads/sinapi-cadernos-tecnicos/SINAPI-CT-CUSTOS-HORARIOS-PRODUTIVO-E-IMPRODUTIVO-DOS-EQUIPAMENTOS.pdf" TargetMode="External"/><Relationship Id="rId1771" Type="http://schemas.openxmlformats.org/officeDocument/2006/relationships/hyperlink" Target="https://www.caixa.gov.br/Downloads/sinapi-cadernos-tecnicos/SINAPI-CT-CUSTOS-HORARIOS-PRODUTIVO-E-IMPRODUTIVO-DOS-EQUIPAMENTOS.pdf" TargetMode="External"/><Relationship Id="rId2408" Type="http://schemas.openxmlformats.org/officeDocument/2006/relationships/hyperlink" Target="https://www.caixa.gov.br/Downloads/sinapi-cadernos-tecnicos/SINAPI-CT-DEPRECIACAO-JUROS-IMPOSTOS-E-SEGUROS-MANUTENCAO-E-MATERIAIS-NA-OPERACAO-DOS-EQUIPAMENTOS.pdf" TargetMode="External"/><Relationship Id="rId2615" Type="http://schemas.openxmlformats.org/officeDocument/2006/relationships/hyperlink" Target="https://www.caixa.gov.br/Downloads/sinapi-cadernos-tecnicos/SINAPI-CT-DEPRECIACAO-JUROS-IMPOSTOS-E-SEGUROS-MANUTENCAO-E-MATERIAIS-NA-OPERACAO-DOS-EQUIPAMENTOS.pdf" TargetMode="External"/><Relationship Id="rId2822" Type="http://schemas.openxmlformats.org/officeDocument/2006/relationships/hyperlink" Target="https://www.caixa.gov.br/Downloads/sinapi-cadernos-tecnicos/SINAPI-CT-DUTOS-PARA-AR-CONDICIONADO.pdf" TargetMode="External"/><Relationship Id="rId5021" Type="http://schemas.openxmlformats.org/officeDocument/2006/relationships/hyperlink" Target="https://www.caixa.gov.br/Downloads/sinapi-cadernos-tecnicos/SINAPI-CT-INSTALACOES-HIDRAULICAS-RESERVACAO-E-BOMBAS-DE-RECALQUE.pdf" TargetMode="External"/><Relationship Id="rId5978" Type="http://schemas.openxmlformats.org/officeDocument/2006/relationships/hyperlink" Target="https://www.caixa.gov.br/Downloads/sinapi-cadernos-tecnicos/SINAPI-CT-INSTALACOES-DE-GAS-E-INCENDIO-EM-ACO-E-FERRO-GALVANIZADO.pdf" TargetMode="External"/><Relationship Id="rId8177" Type="http://schemas.openxmlformats.org/officeDocument/2006/relationships/hyperlink" Target="https://www.caixa.gov.br/Downloads/sinapi-cadernos-tecnicos/SINAPI-CT-POCOS-DE-VISITA-E-CAIXAS-PARA-BOCAS-DE-LOBO.pdf" TargetMode="External"/><Relationship Id="rId8384" Type="http://schemas.openxmlformats.org/officeDocument/2006/relationships/hyperlink" Target="https://www.caixa.gov.br/Downloads/sinapi-cadernos-tecnicos/SINAPI-CT-RADIER-PISO-DE-CONCRETO-E-LAJE-SOBRE-SOLO.pdf" TargetMode="External"/><Relationship Id="rId8591" Type="http://schemas.openxmlformats.org/officeDocument/2006/relationships/hyperlink" Target="https://www.caixa.gov.br/Downloads/sinapi-cadernos-tecnicos/SINAPI-CT-REDES-DE-LOGICA-TELEFONIA-E-IMAGEM.pdf" TargetMode="External"/><Relationship Id="rId9228" Type="http://schemas.openxmlformats.org/officeDocument/2006/relationships/hyperlink" Target="https://www.caixa.gov.br/Downloads/sinapi-cadernos-tecnicos/SINAPI-CT-TRANSPORTE-DE-MATERIAIS-DENTRO-DO-CANTEIRO-DE-OBRAS.pdf" TargetMode="External"/><Relationship Id="rId9435" Type="http://schemas.openxmlformats.org/officeDocument/2006/relationships/hyperlink" Target="https://www.caixa.gov.br/Downloads/sinapi-cadernos-tecnicos/SINAPI-CT-TUBULACAO-FLANGEADA-PARA-REDES-DE-AGUA.pdf" TargetMode="External"/><Relationship Id="rId9642" Type="http://schemas.openxmlformats.org/officeDocument/2006/relationships/hyperlink" Target="https://www.caixa.gov.br/Downloads/sinapi-cadernos-tecnicos/SINAPI-CT-VALVULAS-E-REGISTROS-PARA-SISTEMAS-PREDIAIS.pdf" TargetMode="External"/><Relationship Id="rId63" Type="http://schemas.openxmlformats.org/officeDocument/2006/relationships/hyperlink" Target="https://www.caixa.gov.br/Downloads/sinapi-cadernos-tecnicos/SINAPI-CT-ALVENARIA-DE-VEDACAO.pdf" TargetMode="External"/><Relationship Id="rId1217" Type="http://schemas.openxmlformats.org/officeDocument/2006/relationships/hyperlink" Target="https://www.caixa.gov.br/Downloads/sinapi-cadernos-tecnicos/SINAPI-CT-CANALETAS-GRELHAS-E-CAIXAS-COM-GRELHA-PARA-DRENAGEM.pdf" TargetMode="External"/><Relationship Id="rId1424" Type="http://schemas.openxmlformats.org/officeDocument/2006/relationships/hyperlink" Target="https://www.caixa.gov.br/Downloads/sinapi-cadernos-tecnicos/SINAPI-CT-CONTRAPISO.pdf" TargetMode="External"/><Relationship Id="rId1631" Type="http://schemas.openxmlformats.org/officeDocument/2006/relationships/hyperlink" Target="https://www.caixa.gov.br/Downloads/sinapi-cadernos-tecnicos/SINAPI-CT-CUSTOS-HORARIOS-PRODUTIVO-E-IMPRODUTIVO-DOS-EQUIPAMENTOS.pdf" TargetMode="External"/><Relationship Id="rId4787" Type="http://schemas.openxmlformats.org/officeDocument/2006/relationships/hyperlink" Target="https://www.caixa.gov.br/Downloads/sinapi-cadernos-tecnicos/SINAPI-CT-INSTALACOES-ELETRICAS-REDE-DE-DISTRIBUICAO.pdf" TargetMode="External"/><Relationship Id="rId4994" Type="http://schemas.openxmlformats.org/officeDocument/2006/relationships/hyperlink" Target="https://www.caixa.gov.br/Downloads/sinapi-cadernos-tecnicos/SINAPI-CT-INSTALACOES-HIDRAULICAS-RESERVACAO-E-BOMBAS-DE-RECALQUE.pdf" TargetMode="External"/><Relationship Id="rId5838" Type="http://schemas.openxmlformats.org/officeDocument/2006/relationships/hyperlink" Target="https://www.caixa.gov.br/Downloads/sinapi-cadernos-tecnicos/SINAPI-CT-INSTALACOES-PREDIAIS-DE-AGUAS-PLUVIAIS-TUBOS-CONEXOES-CAIXAS-E-RALOS.pdf" TargetMode="External"/><Relationship Id="rId7193" Type="http://schemas.openxmlformats.org/officeDocument/2006/relationships/hyperlink" Target="https://www.caixa.gov.br/Downloads/sinapi-cadernos-tecnicos/SINAPI-CT-LOUCAS-E-METAIS.pdf" TargetMode="External"/><Relationship Id="rId8037" Type="http://schemas.openxmlformats.org/officeDocument/2006/relationships/hyperlink" Target="https://www.caixa.gov.br/Downloads/sinapi-cadernos-tecnicos/SINAPI-CT-POSTES-DE-CONCRETO-E-METALICOS.pdf" TargetMode="External"/><Relationship Id="rId8244" Type="http://schemas.openxmlformats.org/officeDocument/2006/relationships/hyperlink" Target="https://www.caixa.gov.br/Downloads/sinapi-cadernos-tecnicos/SINAPI-CT-POCOS-DE-VISITA-E-CAIXAS-PARA-BOCAS-DE-LOBO.pdf" TargetMode="External"/><Relationship Id="rId8451" Type="http://schemas.openxmlformats.org/officeDocument/2006/relationships/hyperlink" Target="https://www.caixa.gov.br/Downloads/sinapi-cadernos-tecnicos/SINAPI-CT-RASGOS-E-FIXACOES.pdf" TargetMode="External"/><Relationship Id="rId9502" Type="http://schemas.openxmlformats.org/officeDocument/2006/relationships/hyperlink" Target="https://www.caixa.gov.br/Downloads/sinapi-cadernos-tecnicos/SINAPI-CT-VERGAS-CONTRAVERGAS-E-FIXACAO-DE-ALVENARIA.pdf" TargetMode="External"/><Relationship Id="rId3389" Type="http://schemas.openxmlformats.org/officeDocument/2006/relationships/hyperlink" Target="https://www.caixa.gov.br/Downloads/sinapi-cadernos-tecnicos/SINAPI-CT-ESCORAMENTO-E-PREPARO-DE-FUNDO-DE-VALAS.pdf" TargetMode="External"/><Relationship Id="rId3596" Type="http://schemas.openxmlformats.org/officeDocument/2006/relationships/hyperlink" Target="https://www.caixa.gov.br/Downloads/sinapi-cadernos-tecnicos/SINAPI-CT-ESTACAS-ESCAVADAS-SEM-FLUIDO-ESTABILIZANTE.pdf" TargetMode="External"/><Relationship Id="rId4647" Type="http://schemas.openxmlformats.org/officeDocument/2006/relationships/hyperlink" Target="https://www.caixa.gov.br/Downloads/sinapi-cadernos-tecnicos/SINAPI-CT-INSTALACOES-ELETRICAS-QUADROS-CABOS-DISJUNTORES-CONTATORES-E-BARRAMENTOS-BLINDADOS.pdf" TargetMode="External"/><Relationship Id="rId7053" Type="http://schemas.openxmlformats.org/officeDocument/2006/relationships/hyperlink" Target="https://www.caixa.gov.br/Downloads/sinapi-metodologia/Livro_SINAPI_Calculos_Parametros.pdf" TargetMode="External"/><Relationship Id="rId7260" Type="http://schemas.openxmlformats.org/officeDocument/2006/relationships/hyperlink" Target="https://www.caixa.gov.br/Downloads/sinapi-cadernos-tecnicos/SINAPI-CT-LUMINARIAS-EXTERNAS.pdf" TargetMode="External"/><Relationship Id="rId8104" Type="http://schemas.openxmlformats.org/officeDocument/2006/relationships/hyperlink" Target="https://www.caixa.gov.br/Downloads/sinapi-cadernos-tecnicos/SINAPI-CT-POSTES-DE-CONCRETO-E-METALICOS.pdf" TargetMode="External"/><Relationship Id="rId8311" Type="http://schemas.openxmlformats.org/officeDocument/2006/relationships/hyperlink" Target="https://www.caixa.gov.br/Downloads/sinapi-cadernos-tecnicos/SINAPI-CT-PRODUCAO-DE-CONCRETO.pdf" TargetMode="External"/><Relationship Id="rId2198" Type="http://schemas.openxmlformats.org/officeDocument/2006/relationships/hyperlink" Target="https://www.caixa.gov.br/Downloads/sinapi-cadernos-tecnicos/SINAPI-CT-DEPRECIACAO-JUROS-IMPOSTOS-E-SEGUROS-MANUTENCAO-E-MATERIAIS-NA-OPERACAO-DOS-EQUIPAMENTOS.pdf" TargetMode="External"/><Relationship Id="rId3249" Type="http://schemas.openxmlformats.org/officeDocument/2006/relationships/hyperlink" Target="https://www.caixa.gov.br/Downloads/sinapi-cadernos-tecnicos/SINAPI-CT-ESCAVACAO-VERTICAL-A-CEU-ABERTO.pdf" TargetMode="External"/><Relationship Id="rId3456" Type="http://schemas.openxmlformats.org/officeDocument/2006/relationships/hyperlink" Target="https://www.caixa.gov.br/Downloads/sinapi-cadernos-tecnicos/SINAPI-CT-ESQUADRIAS-PORTAS.pdf" TargetMode="External"/><Relationship Id="rId4854" Type="http://schemas.openxmlformats.org/officeDocument/2006/relationships/hyperlink" Target="https://www.caixa.gov.br/Downloads/sinapi-cadernos-tecnicos/SINAPI-CT-INSTALACOES-HIDRAULICAS-RESERVACAO-E-BOMBAS-DE-RECALQUE.pdf" TargetMode="External"/><Relationship Id="rId5905" Type="http://schemas.openxmlformats.org/officeDocument/2006/relationships/hyperlink" Target="https://www.caixa.gov.br/Downloads/sinapi-cadernos-tecnicos/SINAPI-CT-INSTALACOES-PREDIAIS-DE-AGUAS-PLUVIAIS-TUBOS-CONEXOES-CAIXAS-E-RALOS.pdf" TargetMode="External"/><Relationship Id="rId7120" Type="http://schemas.openxmlformats.org/officeDocument/2006/relationships/hyperlink" Target="https://www.caixa.gov.br/Downloads/sinapi-metodologia/Livro_SINAPI_Calculos_Parametros.pdf" TargetMode="External"/><Relationship Id="rId377" Type="http://schemas.openxmlformats.org/officeDocument/2006/relationships/hyperlink" Target="https://www.caixa.gov.br/Downloads/sinapi-cadernos-tecnicos/SINAPI-CT-ASSENTAMENTO-DE-TUBOS-DE-ESGOTO-EM-PVC-E-PEAD.pdf" TargetMode="External"/><Relationship Id="rId584" Type="http://schemas.openxmlformats.org/officeDocument/2006/relationships/hyperlink" Target="https://www.caixa.gov.br/Downloads/sinapi-cadernos-tecnicos/SINAPI-CT-ASSENTAMENTO-DE-TUBOS-DE-PVC-E-METALICOS-EM-REDES-DE-AGUA.pdf" TargetMode="External"/><Relationship Id="rId2058" Type="http://schemas.openxmlformats.org/officeDocument/2006/relationships/hyperlink" Target="https://www.caixa.gov.br/Downloads/sinapi-cadernos-tecnicos/SINAPI-CT-DEPRECIACAO-JUROS-IMPOSTOS-E-SEGUROS-MANUTENCAO-E-MATERIAIS-NA-OPERACAO-DOS-EQUIPAMENTOS.pdf" TargetMode="External"/><Relationship Id="rId2265" Type="http://schemas.openxmlformats.org/officeDocument/2006/relationships/hyperlink" Target="https://www.caixa.gov.br/Downloads/sinapi-cadernos-tecnicos/SINAPI-CT-DEPRECIACAO-JUROS-IMPOSTOS-E-SEGUROS-MANUTENCAO-E-MATERIAIS-NA-OPERACAO-DOS-EQUIPAMENTOS.pdf" TargetMode="External"/><Relationship Id="rId3109" Type="http://schemas.openxmlformats.org/officeDocument/2006/relationships/hyperlink" Target="https://www.caixa.gov.br/Downloads/sinapi-cadernos-tecnicos/SINAPI-CT-ESCADAS.pdf" TargetMode="External"/><Relationship Id="rId3663" Type="http://schemas.openxmlformats.org/officeDocument/2006/relationships/hyperlink" Target="https://www.caixa.gov.br/Downloads/sinapi-cadernos-tecnicos/SINAPI-CT-ESTRUTURA-E-TRAMA-PARA-COBERTURA.pdf" TargetMode="External"/><Relationship Id="rId3870" Type="http://schemas.openxmlformats.org/officeDocument/2006/relationships/hyperlink" Target="https://www.caixa.gov.br/Downloads/sinapi-cadernos-tecnicos/SINAPI-CT-EXECUCAO-DE-TIRANTES.pdf" TargetMode="External"/><Relationship Id="rId4507" Type="http://schemas.openxmlformats.org/officeDocument/2006/relationships/hyperlink" Target="https://www.caixa.gov.br/Downloads/sinapi-cadernos-tecnicos/SINAPI-CT-INSTALACOES-ELETRICAS-ELETRODUTOS-EMBUTIDOS-CABOS-CAIXAS-TOMADAS-E-INTERRUPTORES.pdf" TargetMode="External"/><Relationship Id="rId4714" Type="http://schemas.openxmlformats.org/officeDocument/2006/relationships/hyperlink" Target="https://www.caixa.gov.br/Downloads/sinapi-cadernos-tecnicos/SINAPI-CT-INSTALACOES-ELETRICAS-QUADROS-CABOS-DISJUNTORES-CONTATORES-E-BARRAMENTOS-BLINDADOS.pdf" TargetMode="External"/><Relationship Id="rId4921" Type="http://schemas.openxmlformats.org/officeDocument/2006/relationships/hyperlink" Target="https://www.caixa.gov.br/Downloads/sinapi-cadernos-tecnicos/SINAPI-CT-INSTALACOES-HIDRAULICAS-RESERVACAO-E-BOMBAS-DE-RECALQUE.pdf" TargetMode="External"/><Relationship Id="rId9085" Type="http://schemas.openxmlformats.org/officeDocument/2006/relationships/hyperlink" Target="https://www.caixa.gov.br/Downloads/sinapi-cadernos-tecnicos/SINAPI-CT-TRANSPORTE-FLUVIAL-CARGA-E-DESCARGA.pdf" TargetMode="External"/><Relationship Id="rId9292" Type="http://schemas.openxmlformats.org/officeDocument/2006/relationships/hyperlink" Target="https://www.caixa.gov.br/Downloads/sinapi-cadernos-tecnicos/SINAPI-CT-TRANSPORTE-CARGA-E-DESCARGA-DE-MATERIAIS.pdf" TargetMode="External"/><Relationship Id="rId237" Type="http://schemas.openxmlformats.org/officeDocument/2006/relationships/hyperlink" Target="https://www.caixa.gov.br/Downloads/sinapi-cadernos-tecnicos/SINAPI-CT-ARGAMASSAS.pdf" TargetMode="External"/><Relationship Id="rId791" Type="http://schemas.openxmlformats.org/officeDocument/2006/relationships/hyperlink" Target="https://www.caixa.gov.br/Downloads/sinapi-cadernos-tecnicos/SINAPI-CT-ATERROS-BASES-SUB-BASES-E-IMPRIMACOES.pdf" TargetMode="External"/><Relationship Id="rId1074" Type="http://schemas.openxmlformats.org/officeDocument/2006/relationships/hyperlink" Target="https://www.caixa.gov.br/Downloads/sinapi-cadernos-tecnicos/SINAPI-CT-BOMBAS-HIDRAULICAS-CENTRIFUGAS-HORIZONTAIS-E-SUBMERSIVEIS.pdf" TargetMode="External"/><Relationship Id="rId2472" Type="http://schemas.openxmlformats.org/officeDocument/2006/relationships/hyperlink" Target="https://www.caixa.gov.br/Downloads/sinapi-cadernos-tecnicos/SINAPI-CT-DEPRECIACAO-JUROS-IMPOSTOS-E-SEGUROS-MANUTENCAO-E-MATERIAIS-NA-OPERACAO-DOS-EQUIPAMENTOS.pdf" TargetMode="External"/><Relationship Id="rId3316" Type="http://schemas.openxmlformats.org/officeDocument/2006/relationships/hyperlink" Target="https://www.caixa.gov.br/Downloads/sinapi-cadernos-tecnicos/SINAPI-CT-ESCAVACAO-DE-VALAS.pdf" TargetMode="External"/><Relationship Id="rId3523" Type="http://schemas.openxmlformats.org/officeDocument/2006/relationships/hyperlink" Target="https://www.caixa.gov.br/Downloads/sinapi-cadernos-tecnicos/SINAPI-CT-ESQUADRIAS-PORTAS.pdf" TargetMode="External"/><Relationship Id="rId3730" Type="http://schemas.openxmlformats.org/officeDocument/2006/relationships/hyperlink" Target="https://www.caixa.gov.br/Downloads/sinapi-cadernos-tecnicos/SINAPI-CT-ESTRUTURAS-PRE-FABRICADAS-E-PRE-MOLDADAS.pdf" TargetMode="External"/><Relationship Id="rId6679" Type="http://schemas.openxmlformats.org/officeDocument/2006/relationships/hyperlink" Target="https://www.caixa.gov.br/Downloads/sinapi-cadernos-tecnicos/SINAPI-CT-LASTRO.pdf" TargetMode="External"/><Relationship Id="rId6886" Type="http://schemas.openxmlformats.org/officeDocument/2006/relationships/hyperlink" Target="https://www.caixa.gov.br/Downloads/sinapi-metodologia/Livro_SINAPI_Calculos_Parametros.pdf" TargetMode="External"/><Relationship Id="rId7937" Type="http://schemas.openxmlformats.org/officeDocument/2006/relationships/hyperlink" Target="https://www.caixa.gov.br/Downloads/sinapi-cadernos-tecnicos/SINAPI-CT-PINTURA-EM-SUPERFICIES-METALICAS.pdf" TargetMode="External"/><Relationship Id="rId444" Type="http://schemas.openxmlformats.org/officeDocument/2006/relationships/hyperlink" Target="https://www.caixa.gov.br/Downloads/sinapi-cadernos-tecnicos/SINAPI-CT-ASSENTAMENTO-DE-TUBOS-DE-PVC-E-METALICOS-EM-REDES-DE-AGUA.pdf" TargetMode="External"/><Relationship Id="rId651" Type="http://schemas.openxmlformats.org/officeDocument/2006/relationships/hyperlink" Target="https://www.caixa.gov.br/Downloads/sinapi-cadernos-tecnicos/SINAPI-CT-ASSENTAMENTO-DE-TUBOS-DE-ESGOTO-OU-DRENAGEM-PLUVIAL-EM-CONCRETO.pdf" TargetMode="External"/><Relationship Id="rId1281" Type="http://schemas.openxmlformats.org/officeDocument/2006/relationships/hyperlink" Target="https://www.caixa.gov.br/Downloads/sinapi-cadernos-tecnicos/SINAPI-CT-CHAPISCO.pdf" TargetMode="External"/><Relationship Id="rId2125" Type="http://schemas.openxmlformats.org/officeDocument/2006/relationships/hyperlink" Target="https://www.caixa.gov.br/Downloads/sinapi-cadernos-tecnicos/SINAPI-CT-DEPRECIACAO-JUROS-IMPOSTOS-E-SEGUROS-MANUTENCAO-E-MATERIAIS-NA-OPERACAO-DOS-EQUIPAMENTOS.pdf" TargetMode="External"/><Relationship Id="rId2332" Type="http://schemas.openxmlformats.org/officeDocument/2006/relationships/hyperlink" Target="https://www.caixa.gov.br/Downloads/sinapi-cadernos-tecnicos/SINAPI-CT-DEPRECIACAO-JUROS-IMPOSTOS-E-SEGUROS-MANUTENCAO-E-MATERIAIS-NA-OPERACAO-DOS-EQUIPAMENTOS.pdf" TargetMode="External"/><Relationship Id="rId5488" Type="http://schemas.openxmlformats.org/officeDocument/2006/relationships/hyperlink" Target="https://www.caixa.gov.br/Downloads/sinapi-cadernos-tecnicos/SINAPI-CT-INSTALACOES-PREDIAIS-DE-AGUA-FRIA-EM-PVC.pdf" TargetMode="External"/><Relationship Id="rId5695" Type="http://schemas.openxmlformats.org/officeDocument/2006/relationships/hyperlink" Target="https://www.caixa.gov.br/Downloads/sinapi-cadernos-tecnicos/SINAPI-CT-INSTALACOES-PREDIAIS-DE-AGUA-QUENTE-EM-CPVC.pdf" TargetMode="External"/><Relationship Id="rId6539" Type="http://schemas.openxmlformats.org/officeDocument/2006/relationships/hyperlink" Target="https://www.caixa.gov.br/Downloads/sinapi-cadernos-tecnicos/SINAPI-CT-INSTALACOES-EM-COBRE.pdf" TargetMode="External"/><Relationship Id="rId6746" Type="http://schemas.openxmlformats.org/officeDocument/2006/relationships/hyperlink" Target="https://www.caixa.gov.br/Downloads/sinapi-cadernos-tecnicos/SINAPI-CT-LIMPEZA-DE-OBRA.pdf" TargetMode="External"/><Relationship Id="rId6953" Type="http://schemas.openxmlformats.org/officeDocument/2006/relationships/hyperlink" Target="https://www.caixa.gov.br/Downloads/sinapi-metodologia/Livro_SINAPI_Calculos_Parametros.pdf" TargetMode="External"/><Relationship Id="rId9152" Type="http://schemas.openxmlformats.org/officeDocument/2006/relationships/hyperlink" Target="https://www.caixa.gov.br/Downloads/sinapi-cadernos-tecnicos/SINAPI-CT-TRANSPORTE-DE-MATERIAIS-DENTRO-DO-CANTEIRO-DE-OBRAS.pdf" TargetMode="External"/><Relationship Id="rId304" Type="http://schemas.openxmlformats.org/officeDocument/2006/relationships/hyperlink" Target="https://www.caixa.gov.br/Downloads/sinapi-cadernos-tecnicos/SINAPI-CT-ARMACAO-PARA-ESTRUTURAS-DE-CONCRETO-ARMADO.pdf" TargetMode="External"/><Relationship Id="rId511" Type="http://schemas.openxmlformats.org/officeDocument/2006/relationships/hyperlink" Target="https://www.caixa.gov.br/Downloads/sinapi-cadernos-tecnicos/SINAPI-CT-ASSENTAMENTO-DE-TUBOS-DE-PVC-E-METALICOS-EM-REDES-DE-AGUA.pdf" TargetMode="External"/><Relationship Id="rId1141" Type="http://schemas.openxmlformats.org/officeDocument/2006/relationships/hyperlink" Target="https://www.caixa.gov.br/Downloads/sinapi-cadernos-tecnicos/SINAPI-CT-CAIXAS-ENTERRADAS.pdf" TargetMode="External"/><Relationship Id="rId4297" Type="http://schemas.openxmlformats.org/officeDocument/2006/relationships/hyperlink" Target="https://www.caixa.gov.br/Downloads/sinapi-cadernos-tecnicos/SINAPI-CT-ILUMINACAO-PREDIAL-E-MONITORAMENTO.pdf" TargetMode="External"/><Relationship Id="rId5348" Type="http://schemas.openxmlformats.org/officeDocument/2006/relationships/hyperlink" Target="https://www.caixa.gov.br/Downloads/sinapi-cadernos-tecnicos/SINAPI-CT-INSTALACOES-HIDRAULICAS-EM-PPR.pdf" TargetMode="External"/><Relationship Id="rId5555" Type="http://schemas.openxmlformats.org/officeDocument/2006/relationships/hyperlink" Target="https://www.caixa.gov.br/Downloads/sinapi-cadernos-tecnicos/SINAPI-CT-INSTALACOES-PREDIAIS-DE-AGUA-FRIA-EM-PVC.pdf" TargetMode="External"/><Relationship Id="rId5762" Type="http://schemas.openxmlformats.org/officeDocument/2006/relationships/hyperlink" Target="https://www.caixa.gov.br/Downloads/sinapi-cadernos-tecnicos/SINAPI-CT-INSTALACOES-PREDIAIS-DE-AGUA-QUENTE-EM-CPVC.pdf" TargetMode="External"/><Relationship Id="rId6606" Type="http://schemas.openxmlformats.org/officeDocument/2006/relationships/hyperlink" Target="https://www.caixa.gov.br/Downloads/sinapi-cadernos-tecnicos/SINAPI-CT-INSTALACOES-EM-COBRE.pdf" TargetMode="External"/><Relationship Id="rId6813" Type="http://schemas.openxmlformats.org/officeDocument/2006/relationships/hyperlink" Target="https://www.caixa.gov.br/Downloads/sinapi-metodologia/Livro_SINAPI_Calculos_Parametros.pdf" TargetMode="External"/><Relationship Id="rId9012" Type="http://schemas.openxmlformats.org/officeDocument/2006/relationships/hyperlink" Target="https://www.caixa.gov.br/Downloads/sinapi-cadernos-tecnicos/SINAPI-CT-TELHAMENTO-PARA-COBERTURA.pdf" TargetMode="External"/><Relationship Id="rId1001" Type="http://schemas.openxmlformats.org/officeDocument/2006/relationships/hyperlink" Target="https://www.caixa.gov.br/Downloads/sinapi-cadernos-tecnicos/SINAPI-CT-BOCAS-PARA-BUEIROS.pdf" TargetMode="External"/><Relationship Id="rId4157" Type="http://schemas.openxmlformats.org/officeDocument/2006/relationships/hyperlink" Target="https://www.caixa.gov.br/Downloads/sinapi-cadernos-tecnicos/SINAPI-CT-GALERIAS-COM-ADUELAS-DE-CONCRETO.pdf" TargetMode="External"/><Relationship Id="rId4364" Type="http://schemas.openxmlformats.org/officeDocument/2006/relationships/hyperlink" Target="https://www.caixa.gov.br/Downloads/sinapi-cadernos-tecnicos/SINAPI-CT-INSTALACOES-ELETRICAS-ELETRODUTOS-EMBUTIDOS-CABOS-CAIXAS-TOMADAS-E-INTERRUPTORES.pdf" TargetMode="External"/><Relationship Id="rId4571" Type="http://schemas.openxmlformats.org/officeDocument/2006/relationships/hyperlink" Target="https://www.caixa.gov.br/Downloads/sinapi-cadernos-tecnicos/SINAPI-CT-INSTALACOES-ELETRICAS-ELETRODUTOS-CONEXOES-E-CONDULETES-APARENTES.pdf" TargetMode="External"/><Relationship Id="rId5208" Type="http://schemas.openxmlformats.org/officeDocument/2006/relationships/hyperlink" Target="https://www.caixa.gov.br/Downloads/sinapi-cadernos-tecnicos/SINAPI-CT-INSTALACOES-HIDRAULICAS-EM-PEX.pdf" TargetMode="External"/><Relationship Id="rId5415" Type="http://schemas.openxmlformats.org/officeDocument/2006/relationships/hyperlink" Target="https://www.caixa.gov.br/Downloads/sinapi-cadernos-tecnicos/SINAPI-CT-INSTALACOES-PREDIAIS-DE-ESGOTO-TUBOS-E-CONEXOES.pdf" TargetMode="External"/><Relationship Id="rId5622" Type="http://schemas.openxmlformats.org/officeDocument/2006/relationships/hyperlink" Target="https://www.caixa.gov.br/Downloads/sinapi-cadernos-tecnicos/SINAPI-CT-INSTALACOES-PREDIAIS-DE-AGUA-FRIA-EM-PVC.pdf" TargetMode="External"/><Relationship Id="rId8778" Type="http://schemas.openxmlformats.org/officeDocument/2006/relationships/hyperlink" Target="https://www.caixa.gov.br/Downloads/sinapi-cadernos-tecnicos/SINAPI-CT-REVESTIMENTOS-CERAMICOS-INTERNOS.pdf" TargetMode="External"/><Relationship Id="rId1958" Type="http://schemas.openxmlformats.org/officeDocument/2006/relationships/hyperlink" Target="https://www.caixa.gov.br/Downloads/sinapi-cadernos-tecnicos/SINAPI-CT-DEPRECIACAO-JUROS-IMPOSTOS-E-SEGUROS-MANUTENCAO-E-MATERIAIS-NA-OPERACAO-DOS-EQUIPAMENTOS.pdf" TargetMode="External"/><Relationship Id="rId3173" Type="http://schemas.openxmlformats.org/officeDocument/2006/relationships/hyperlink" Target="https://www.caixa.gov.br/Downloads/sinapi-cadernos-tecnicos/SINAPI-CT-ESCAVACAO-HORIZONTAL.pdf" TargetMode="External"/><Relationship Id="rId3380" Type="http://schemas.openxmlformats.org/officeDocument/2006/relationships/hyperlink" Target="https://www.caixa.gov.br/Downloads/sinapi-cadernos-tecnicos/SINAPI-CT-ESCORAMENTO-E-PREPARO-DE-FUNDO-DE-VALAS.pdf" TargetMode="External"/><Relationship Id="rId4017" Type="http://schemas.openxmlformats.org/officeDocument/2006/relationships/hyperlink" Target="https://www.caixa.gov.br/Downloads/sinapi-cadernos-tecnicos/SINAPI-CT-FORMAS-CURVAS-PARA-PAREDES-DE-RESERVATORIOS-DE-CONCRETO.pdf" TargetMode="External"/><Relationship Id="rId4224" Type="http://schemas.openxmlformats.org/officeDocument/2006/relationships/hyperlink" Target="https://www.caixa.gov.br/Downloads/sinapi-cadernos-tecnicos/SINAPI-CT-GUARDA-CORPO-CORRIMAO-E-GRADE-PARA-ESQUADRIAS.pdf" TargetMode="External"/><Relationship Id="rId4431" Type="http://schemas.openxmlformats.org/officeDocument/2006/relationships/hyperlink" Target="https://www.caixa.gov.br/Downloads/sinapi-cadernos-tecnicos/SINAPI-CT-INSTALACOES-ELETRICAS-ELETRODUTOS-EMBUTIDOS-CABOS-CAIXAS-TOMADAS-E-INTERRUPTORES.pdf" TargetMode="External"/><Relationship Id="rId7587" Type="http://schemas.openxmlformats.org/officeDocument/2006/relationships/hyperlink" Target="https://www.caixa.gov.br/Downloads/sinapi-cadernos-tecnicos/SINAPI-CT-PAREDES-EM-DRYWALL.pdf" TargetMode="External"/><Relationship Id="rId8638" Type="http://schemas.openxmlformats.org/officeDocument/2006/relationships/hyperlink" Target="https://www.caixa.gov.br/Downloads/sinapi-cadernos-tecnicos/SINAPI-CT-REDES-DE-LOGICA-TELEFONIA-E-IMAGEM.pdf" TargetMode="External"/><Relationship Id="rId8985" Type="http://schemas.openxmlformats.org/officeDocument/2006/relationships/hyperlink" Target="https://www.caixa.gov.br/Downloads/sinapi-cadernos-tecnicos/SINAPI-CT-TELHAMENTO-PARA-COBERTURA.pdf" TargetMode="External"/><Relationship Id="rId1818" Type="http://schemas.openxmlformats.org/officeDocument/2006/relationships/hyperlink" Target="https://www.caixa.gov.br/Downloads/sinapi-cadernos-tecnicos/SINAPI-CT-CUSTOS-HORARIOS-PRODUTIVO-E-IMPRODUTIVO-DOS-EQUIPAMENTOS.pdf" TargetMode="External"/><Relationship Id="rId3033" Type="http://schemas.openxmlformats.org/officeDocument/2006/relationships/hyperlink" Target="https://www.caixa.gov.br/Downloads/sinapi-cadernos-tecnicos/SINAPI-CT-EQUIPAMENTOS-DE-PROTECAO-COLETIVA.pdf" TargetMode="External"/><Relationship Id="rId3240" Type="http://schemas.openxmlformats.org/officeDocument/2006/relationships/hyperlink" Target="https://www.caixa.gov.br/Downloads/sinapi-cadernos-tecnicos/SINAPI-CT-ESCAVACAO-VERTICAL-A-CEU-ABERTO.pdf" TargetMode="External"/><Relationship Id="rId6189" Type="http://schemas.openxmlformats.org/officeDocument/2006/relationships/hyperlink" Target="https://www.caixa.gov.br/Downloads/sinapi-cadernos-tecnicos/SINAPI-CT-INSTALACOES-DE-GAS-E-INCENDIO-EM-ACO-E-FERRO-GALVANIZADO.pdf" TargetMode="External"/><Relationship Id="rId6396" Type="http://schemas.openxmlformats.org/officeDocument/2006/relationships/hyperlink" Target="https://www.caixa.gov.br/Downloads/sinapi-cadernos-tecnicos/SINAPI-CT-INSTALACOES-EM-COBRE.pdf" TargetMode="External"/><Relationship Id="rId7794" Type="http://schemas.openxmlformats.org/officeDocument/2006/relationships/hyperlink" Target="https://www.caixa.gov.br/Downloads/sinapi-cadernos-tecnicos/SINAPI-CT-PERFURACAO-HORIZONTAL-DIRECIONAL-HDD.pdf" TargetMode="External"/><Relationship Id="rId8845" Type="http://schemas.openxmlformats.org/officeDocument/2006/relationships/hyperlink" Target="https://www.caixa.gov.br/Downloads/sinapi-cadernos-tecnicos/SINAPI-CT-SINALIZACAO-VERTICAL-VIARIA.pdf" TargetMode="External"/><Relationship Id="rId161" Type="http://schemas.openxmlformats.org/officeDocument/2006/relationships/hyperlink" Target="https://www.caixa.gov.br/Downloads/sinapi-cadernos-tecnicos/SINAPI-CT-ARGAMASSAS.pdf" TargetMode="External"/><Relationship Id="rId6049" Type="http://schemas.openxmlformats.org/officeDocument/2006/relationships/hyperlink" Target="https://www.caixa.gov.br/Downloads/sinapi-cadernos-tecnicos/SINAPI-CT-INSTALACOES-DE-GAS-E-INCENDIO-EM-ACO-E-FERRO-GALVANIZADO.pdf" TargetMode="External"/><Relationship Id="rId7447" Type="http://schemas.openxmlformats.org/officeDocument/2006/relationships/hyperlink" Target="https://www.caixa.gov.br/Downloads/sinapi-cadernos-tecnicos/SINAPI-CT-MOBILIARIO-URBANO.pdf" TargetMode="External"/><Relationship Id="rId7654" Type="http://schemas.openxmlformats.org/officeDocument/2006/relationships/hyperlink" Target="https://www.caixa.gov.br/Downloads/sinapi-cadernos-tecnicos/SINAPI-CT-PAVIMENTACOES-DIVERSAS-PARALELEPIPEDOS-E-PEDRAS-POLIEDRICAS.pdf" TargetMode="External"/><Relationship Id="rId7861" Type="http://schemas.openxmlformats.org/officeDocument/2006/relationships/hyperlink" Target="https://www.caixa.gov.br/Downloads/sinapi-cadernos-tecnicos/SINAPI-CT-PINTURA-EM-MADEIRA.pdf" TargetMode="External"/><Relationship Id="rId8705" Type="http://schemas.openxmlformats.org/officeDocument/2006/relationships/hyperlink" Target="https://www.caixa.gov.br/Downloads/sinapi-cadernos-tecnicos/SINAPI-CT-REDES-DE-AGUA-E-ESGOTO-EM-PEAD-LISO-(TUBOS-E-CONEXOES).pdf" TargetMode="External"/><Relationship Id="rId8912" Type="http://schemas.openxmlformats.org/officeDocument/2006/relationships/hyperlink" Target="https://www.caixa.gov.br/Downloads/sinapi-cadernos-tecnicos/SINAPI-CT-SISTEMAS-HOSPITALARES-PONTOS-DE-CONSUMO.pdf" TargetMode="External"/><Relationship Id="rId2799" Type="http://schemas.openxmlformats.org/officeDocument/2006/relationships/hyperlink" Target="https://www.caixa.gov.br/Downloads/sinapi-cadernos-tecnicos/SINAPI-CT-DRENOS.pdf" TargetMode="External"/><Relationship Id="rId3100" Type="http://schemas.openxmlformats.org/officeDocument/2006/relationships/hyperlink" Target="https://www.caixa.gov.br/Downloads/sinapi-cadernos-tecnicos/SINAPI-CT-ESCADAS.pdf" TargetMode="External"/><Relationship Id="rId6256" Type="http://schemas.openxmlformats.org/officeDocument/2006/relationships/hyperlink" Target="https://www.caixa.gov.br/Downloads/sinapi-cadernos-tecnicos/SINAPI-CT-INSTALACOES-DE-GAS-E-INCENDIO-EM-ACO-E-FERRO-GALVANIZADO.pdf" TargetMode="External"/><Relationship Id="rId6463" Type="http://schemas.openxmlformats.org/officeDocument/2006/relationships/hyperlink" Target="https://www.caixa.gov.br/Downloads/sinapi-cadernos-tecnicos/SINAPI-CT-INSTALACOES-EM-COBRE.pdf" TargetMode="External"/><Relationship Id="rId6670" Type="http://schemas.openxmlformats.org/officeDocument/2006/relationships/hyperlink" Target="https://www.caixa.gov.br/Downloads/sinapi-cadernos-tecnicos/SINAPI-CT-LAJES-PRE-MOLDADAS.pdf" TargetMode="External"/><Relationship Id="rId7307" Type="http://schemas.openxmlformats.org/officeDocument/2006/relationships/hyperlink" Target="https://www.caixa.gov.br/Downloads/sinapi-cadernos-tecnicos/SINAPI-CT-MASSA-UNICA-EXTERNA.pdf" TargetMode="External"/><Relationship Id="rId7514" Type="http://schemas.openxmlformats.org/officeDocument/2006/relationships/hyperlink" Target="https://www.caixa.gov.br/Downloads/sinapi-cadernos-tecnicos/SINAPI-CT-PAREDES-DE-CONCRETO-ARMACAO.pdf" TargetMode="External"/><Relationship Id="rId7721" Type="http://schemas.openxmlformats.org/officeDocument/2006/relationships/hyperlink" Target="https://www.caixa.gov.br/Downloads/sinapi-cadernos-tecnicos/SINAPI-CT-PAVIMENTO-RIGIDO-DE-CONCRETO.pdf" TargetMode="External"/><Relationship Id="rId978" Type="http://schemas.openxmlformats.org/officeDocument/2006/relationships/hyperlink" Target="https://www.caixa.gov.br/Downloads/sinapi-cadernos-tecnicos/SINAPI-CT-ATERROS-BASES-SUB-BASES-E-IMPRIMACOES.pdf" TargetMode="External"/><Relationship Id="rId2659" Type="http://schemas.openxmlformats.org/officeDocument/2006/relationships/hyperlink" Target="https://www.caixa.gov.br/Downloads/sinapi-cadernos-tecnicos/SINAPI-CT-DEPRECIACAO-JUROS-IMPOSTOS-E-SEGUROS-MANUTENCAO-E-MATERIAIS-NA-OPERACAO-DOS-EQUIPAMENTOS.pdf" TargetMode="External"/><Relationship Id="rId2866" Type="http://schemas.openxmlformats.org/officeDocument/2006/relationships/hyperlink" Target="https://www.caixa.gov.br/Downloads/sinapi-cadernos-tecnicos/SINAPI-CT-ELETROCALHAS.pdf" TargetMode="External"/><Relationship Id="rId3917" Type="http://schemas.openxmlformats.org/officeDocument/2006/relationships/hyperlink" Target="https://www.caixa.gov.br/Downloads/sinapi-cadernos-tecnicos/SINAPI-CT-FORROS.pdf" TargetMode="External"/><Relationship Id="rId5065" Type="http://schemas.openxmlformats.org/officeDocument/2006/relationships/hyperlink" Target="https://www.caixa.gov.br/Downloads/sinapi-cadernos-tecnicos/SINAPI-CT-INSTALACOES-HIDRAULICAS-RESERVACAO-E-BOMBAS-DE-RECALQUE.pdf" TargetMode="External"/><Relationship Id="rId5272" Type="http://schemas.openxmlformats.org/officeDocument/2006/relationships/hyperlink" Target="https://www.caixa.gov.br/Downloads/sinapi-cadernos-tecnicos/SINAPI-CT-INSTALACOES-HIDRAULICAS-EM-PPR.pdf" TargetMode="External"/><Relationship Id="rId6116" Type="http://schemas.openxmlformats.org/officeDocument/2006/relationships/hyperlink" Target="https://www.caixa.gov.br/Downloads/sinapi-cadernos-tecnicos/SINAPI-CT-INSTALACOES-DE-GAS-E-INCENDIO-EM-ACO-E-FERRO-GALVANIZADO.pdf" TargetMode="External"/><Relationship Id="rId6323" Type="http://schemas.openxmlformats.org/officeDocument/2006/relationships/hyperlink" Target="https://www.caixa.gov.br/Downloads/sinapi-cadernos-tecnicos/SINAPI-CT-INSTALACOES-DE-AR-CONDICIONADO.pdf" TargetMode="External"/><Relationship Id="rId6530" Type="http://schemas.openxmlformats.org/officeDocument/2006/relationships/hyperlink" Target="https://www.caixa.gov.br/Downloads/sinapi-cadernos-tecnicos/SINAPI-CT-INSTALACOES-EM-COBRE.pdf" TargetMode="External"/><Relationship Id="rId9479" Type="http://schemas.openxmlformats.org/officeDocument/2006/relationships/hyperlink" Target="https://www.caixa.gov.br/Downloads/sinapi-cadernos-tecnicos/SINAPI-CT-USINAGENS.pdf" TargetMode="External"/><Relationship Id="rId9686" Type="http://schemas.openxmlformats.org/officeDocument/2006/relationships/hyperlink" Target="https://www.caixa.gov.br/Downloads/sinapi-cadernos-tecnicos/SINAPI-CT-VALVULAS-PARA-REDES-DE-SANEAMENTO.pdf" TargetMode="External"/><Relationship Id="rId838" Type="http://schemas.openxmlformats.org/officeDocument/2006/relationships/hyperlink" Target="https://www.caixa.gov.br/Downloads/sinapi-cadernos-tecnicos/SINAPI-CT-ATERROS-BASES-SUB-BASES-E-IMPRIMACOES.pdf" TargetMode="External"/><Relationship Id="rId1468" Type="http://schemas.openxmlformats.org/officeDocument/2006/relationships/hyperlink" Target="https://www.caixa.gov.br/Downloads/sinapi-cadernos-tecnicos/SINAPI-CT-CUSTOS-HORARIOS-PRODUTIVO-E-IMPRODUTIVO-DOS-EQUIPAMENTOS.pdf" TargetMode="External"/><Relationship Id="rId1675" Type="http://schemas.openxmlformats.org/officeDocument/2006/relationships/hyperlink" Target="https://www.caixa.gov.br/Downloads/sinapi-cadernos-tecnicos/SINAPI-CT-CUSTOS-HORARIOS-PRODUTIVO-E-IMPRODUTIVO-DOS-EQUIPAMENTOS.pdf" TargetMode="External"/><Relationship Id="rId1882" Type="http://schemas.openxmlformats.org/officeDocument/2006/relationships/hyperlink" Target="https://www.caixa.gov.br/Downloads/sinapi-cadernos-tecnicos/SINAPI-CT-DEMOLICOES-E-REMOCOES.pdf" TargetMode="External"/><Relationship Id="rId2519" Type="http://schemas.openxmlformats.org/officeDocument/2006/relationships/hyperlink" Target="https://www.caixa.gov.br/Downloads/sinapi-cadernos-tecnicos/SINAPI-CT-DEPRECIACAO-JUROS-IMPOSTOS-E-SEGUROS-MANUTENCAO-E-MATERIAIS-NA-OPERACAO-DOS-EQUIPAMENTOS.pdf" TargetMode="External"/><Relationship Id="rId2726" Type="http://schemas.openxmlformats.org/officeDocument/2006/relationships/hyperlink" Target="https://www.caixa.gov.br/Downloads/sinapi-cadernos-tecnicos/SINAPI-CT-DISSIPADORES-DE-ENERGIA.pdf" TargetMode="External"/><Relationship Id="rId4081" Type="http://schemas.openxmlformats.org/officeDocument/2006/relationships/hyperlink" Target="https://www.caixa.gov.br/Downloads/sinapi-cadernos-tecnicos/SINAPI-CT-FORMAS-PARA-ESTRUTURAS-DE-CONCRETO-ARMADO.pdf" TargetMode="External"/><Relationship Id="rId5132" Type="http://schemas.openxmlformats.org/officeDocument/2006/relationships/hyperlink" Target="https://www.caixa.gov.br/Downloads/sinapi-cadernos-tecnicos/SINAPI-CT-INSTALACOES-HIDRAULICAS-EM-PEX.pdf" TargetMode="External"/><Relationship Id="rId8288" Type="http://schemas.openxmlformats.org/officeDocument/2006/relationships/hyperlink" Target="https://www.caixa.gov.br/Downloads/sinapi-cadernos-tecnicos/SINAPI-CT-PRODUCAO-DE-CONCRETO.pdf" TargetMode="External"/><Relationship Id="rId8495" Type="http://schemas.openxmlformats.org/officeDocument/2006/relationships/hyperlink" Target="https://www.caixa.gov.br/Downloads/sinapi-cadernos-tecnicos/SINAPI-CT-RECOMPOSICAO-DE-PAVIMENTOS.pdf" TargetMode="External"/><Relationship Id="rId9339" Type="http://schemas.openxmlformats.org/officeDocument/2006/relationships/hyperlink" Target="https://www.caixa.gov.br/Downloads/sinapi-cadernos-tecnicos/SINAPI-CT-TRANSPORTE-CARGA-E-DESCARGA-DE-MATERIAIS.pdf" TargetMode="External"/><Relationship Id="rId9546" Type="http://schemas.openxmlformats.org/officeDocument/2006/relationships/hyperlink" Target="https://www.caixa.gov.br/Downloads/sinapi-cadernos-tecnicos/SINAPI-CT-VIDROS-E-ESPELHOS.pdf" TargetMode="External"/><Relationship Id="rId1328" Type="http://schemas.openxmlformats.org/officeDocument/2006/relationships/hyperlink" Target="https://www.caixa.gov.br/Downloads/sinapi-cadernos-tecnicos/SINAPI-CT-CONCRETO-PROJETADO.pdf" TargetMode="External"/><Relationship Id="rId1535" Type="http://schemas.openxmlformats.org/officeDocument/2006/relationships/hyperlink" Target="https://www.caixa.gov.br/Downloads/sinapi-cadernos-tecnicos/SINAPI-CT-CUSTOS-HORARIOS-PRODUTIVO-E-IMPRODUTIVO-DOS-EQUIPAMENTOS.pdf" TargetMode="External"/><Relationship Id="rId2933" Type="http://schemas.openxmlformats.org/officeDocument/2006/relationships/hyperlink" Target="https://www.caixa.gov.br/Downloads/sinapi-cadernos-tecnicos/SINAPI-CT-ELETROCALHAS.pdf" TargetMode="External"/><Relationship Id="rId7097" Type="http://schemas.openxmlformats.org/officeDocument/2006/relationships/hyperlink" Target="https://www.caixa.gov.br/Downloads/sinapi-metodologia/Livro_SINAPI_Calculos_Parametros.pdf" TargetMode="External"/><Relationship Id="rId8148" Type="http://schemas.openxmlformats.org/officeDocument/2006/relationships/hyperlink" Target="https://www.caixa.gov.br/Downloads/sinapi-cadernos-tecnicos/SINAPI-CT-POCOS-DE-VISITA-E-CAIXAS-PARA-BOCAS-DE-LOBO.pdf" TargetMode="External"/><Relationship Id="rId8355" Type="http://schemas.openxmlformats.org/officeDocument/2006/relationships/hyperlink" Target="https://www.caixa.gov.br/Downloads/sinapi-cadernos-tecnicos/SINAPI-CT-RADIER-PISO-DE-CONCRETO-E-LAJE-SOBRE-SOLO.pdf" TargetMode="External"/><Relationship Id="rId8562" Type="http://schemas.openxmlformats.org/officeDocument/2006/relationships/hyperlink" Target="https://www.caixa.gov.br/Downloads/sinapi-cadernos-tecnicos/SINAPI-CT-REDES-ENTERRADAS-DE-DISTRIBUICAO-ELETRICA.pdf" TargetMode="External"/><Relationship Id="rId9406" Type="http://schemas.openxmlformats.org/officeDocument/2006/relationships/hyperlink" Target="https://www.caixa.gov.br/Downloads/sinapi-cadernos-tecnicos/SINAPI-CT-TUBULACAO-FLANGEADA-PARA-REDES-DE-AGUA.pdf" TargetMode="External"/><Relationship Id="rId905" Type="http://schemas.openxmlformats.org/officeDocument/2006/relationships/hyperlink" Target="https://www.caixa.gov.br/Downloads/sinapi-cadernos-tecnicos/SINAPI-CT-ATERROS-BASES-SUB-BASES-E-IMPRIMACOES.pdf" TargetMode="External"/><Relationship Id="rId1742" Type="http://schemas.openxmlformats.org/officeDocument/2006/relationships/hyperlink" Target="https://www.caixa.gov.br/Downloads/sinapi-cadernos-tecnicos/SINAPI-CT-CUSTOS-HORARIOS-PRODUTIVO-E-IMPRODUTIVO-DOS-EQUIPAMENTOS.pdf" TargetMode="External"/><Relationship Id="rId4898" Type="http://schemas.openxmlformats.org/officeDocument/2006/relationships/hyperlink" Target="https://www.caixa.gov.br/Downloads/sinapi-cadernos-tecnicos/SINAPI-CT-INSTALACOES-HIDRAULICAS-RESERVACAO-E-BOMBAS-DE-RECALQUE.pdf" TargetMode="External"/><Relationship Id="rId5949" Type="http://schemas.openxmlformats.org/officeDocument/2006/relationships/hyperlink" Target="https://www.caixa.gov.br/Downloads/sinapi-cadernos-tecnicos/SINAPI-CT-INSTALACOES-DE-GAS-E-INCENDIO-EM-ACO-E-FERRO-GALVANIZADO.pdf" TargetMode="External"/><Relationship Id="rId7164" Type="http://schemas.openxmlformats.org/officeDocument/2006/relationships/hyperlink" Target="https://www.caixa.gov.br/Downloads/sinapi-cadernos-tecnicos/SINAPI-CT-LOUCAS-E-METAIS.pdf" TargetMode="External"/><Relationship Id="rId7371" Type="http://schemas.openxmlformats.org/officeDocument/2006/relationships/hyperlink" Target="https://www.caixa.gov.br/Downloads/sinapi-cadernos-tecnicos/SINAPI-CT-MASSA-UNICA-EXTERNA.pdf" TargetMode="External"/><Relationship Id="rId8008" Type="http://schemas.openxmlformats.org/officeDocument/2006/relationships/hyperlink" Target="https://www.caixa.gov.br/Downloads/sinapi-cadernos-tecnicos/SINAPI-CT-PISOS.pdf" TargetMode="External"/><Relationship Id="rId8215" Type="http://schemas.openxmlformats.org/officeDocument/2006/relationships/hyperlink" Target="https://www.caixa.gov.br/Downloads/sinapi-cadernos-tecnicos/SINAPI-CT-POCOS-DE-VISITA-E-CAIXAS-PARA-BOCAS-DE-LOBO.pdf" TargetMode="External"/><Relationship Id="rId9613" Type="http://schemas.openxmlformats.org/officeDocument/2006/relationships/hyperlink" Target="https://www.caixa.gov.br/Downloads/sinapi-cadernos-tecnicos/SINAPI-CT-VALVULAS-E-REGISTROS-PARA-SISTEMAS-PREDIAIS.pdf" TargetMode="External"/><Relationship Id="rId34" Type="http://schemas.openxmlformats.org/officeDocument/2006/relationships/hyperlink" Target="https://www.caixa.gov.br/Downloads/sinapi-cadernos-tecnicos/SINAPI-CT-ALVENARIA-DE-VEDACAO.pdf" TargetMode="External"/><Relationship Id="rId1602" Type="http://schemas.openxmlformats.org/officeDocument/2006/relationships/hyperlink" Target="https://www.caixa.gov.br/Downloads/sinapi-cadernos-tecnicos/SINAPI-CT-CUSTOS-HORARIOS-PRODUTIVO-E-IMPRODUTIVO-DOS-EQUIPAMENTOS.pdf" TargetMode="External"/><Relationship Id="rId4758" Type="http://schemas.openxmlformats.org/officeDocument/2006/relationships/hyperlink" Target="https://www.caixa.gov.br/Downloads/sinapi-cadernos-tecnicos/SINAPI-CT-INSTALACOES-ELETRICAS-REDE-DE-DISTRIBUICAO.pdf" TargetMode="External"/><Relationship Id="rId4965" Type="http://schemas.openxmlformats.org/officeDocument/2006/relationships/hyperlink" Target="https://www.caixa.gov.br/Downloads/sinapi-cadernos-tecnicos/SINAPI-CT-INSTALACOES-HIDRAULICAS-RESERVACAO-E-BOMBAS-DE-RECALQUE.pdf" TargetMode="External"/><Relationship Id="rId5809" Type="http://schemas.openxmlformats.org/officeDocument/2006/relationships/hyperlink" Target="https://www.caixa.gov.br/Downloads/sinapi-cadernos-tecnicos/SINAPI-CT-INSTALACOES-PREDIAIS-DE-AGUA-QUENTE-EM-CPVC.pdf" TargetMode="External"/><Relationship Id="rId6180" Type="http://schemas.openxmlformats.org/officeDocument/2006/relationships/hyperlink" Target="https://www.caixa.gov.br/Downloads/sinapi-cadernos-tecnicos/SINAPI-CT-INSTALACOES-DE-GAS-E-INCENDIO-EM-ACO-E-FERRO-GALVANIZADO.pdf" TargetMode="External"/><Relationship Id="rId7024" Type="http://schemas.openxmlformats.org/officeDocument/2006/relationships/hyperlink" Target="https://www.caixa.gov.br/Downloads/sinapi-metodologia/Livro_SINAPI_Calculos_Parametros.pdf" TargetMode="External"/><Relationship Id="rId8422" Type="http://schemas.openxmlformats.org/officeDocument/2006/relationships/hyperlink" Target="https://www.caixa.gov.br/Downloads/sinapi-cadernos-tecnicos/SINAPI-CT-RASGOS-E-FIXACOES.pdf" TargetMode="External"/><Relationship Id="rId3567" Type="http://schemas.openxmlformats.org/officeDocument/2006/relationships/hyperlink" Target="https://www.caixa.gov.br/Downloads/sinapi-cadernos-tecnicos/SINAPI-CT-ESQUADRIAS-PORTAS.pdf" TargetMode="External"/><Relationship Id="rId3774" Type="http://schemas.openxmlformats.org/officeDocument/2006/relationships/hyperlink" Target="https://www.caixa.gov.br/Downloads/sinapi-cadernos-tecnicos/SINAPI-CT-ESTRUTURAS-DE-CONTENCAO-PERFIS-PRANCHADOS-CORTINAS-E-MUROS-DE-ARRIMO.pdf" TargetMode="External"/><Relationship Id="rId3981" Type="http://schemas.openxmlformats.org/officeDocument/2006/relationships/hyperlink" Target="https://www.caixa.gov.br/Downloads/sinapi-cadernos-tecnicos/SINAPI-CT-FUNDACOES-RASAS-(BLOCOS-SAPATAS-VIGAS-BALDRAME).pdf" TargetMode="External"/><Relationship Id="rId4618" Type="http://schemas.openxmlformats.org/officeDocument/2006/relationships/hyperlink" Target="https://www.caixa.gov.br/Downloads/sinapi-cadernos-tecnicos/SINAPI-CT-INSTALACOES-ELETRICAS-ELETRODUTOS-CONEXOES-E-CONDULETES-APARENTES.pdf" TargetMode="External"/><Relationship Id="rId4825" Type="http://schemas.openxmlformats.org/officeDocument/2006/relationships/hyperlink" Target="https://www.caixa.gov.br/Downloads/sinapi-cadernos-tecnicos/SINAPI-CT-INSTALACOES-HIDRAULICAS-RESERVACAO-E-BOMBAS-DE-RECALQUE.pdf" TargetMode="External"/><Relationship Id="rId7231" Type="http://schemas.openxmlformats.org/officeDocument/2006/relationships/hyperlink" Target="https://www.caixa.gov.br/Downloads/sinapi-cadernos-tecnicos/SINAPI-CT-LOUCAS-E-METAIS.pdf" TargetMode="External"/><Relationship Id="rId488" Type="http://schemas.openxmlformats.org/officeDocument/2006/relationships/hyperlink" Target="https://www.caixa.gov.br/Downloads/sinapi-cadernos-tecnicos/SINAPI-CT-ASSENTAMENTO-DE-TUBOS-DE-PVC-E-METALICOS-EM-REDES-DE-AGUA.pdf" TargetMode="External"/><Relationship Id="rId695" Type="http://schemas.openxmlformats.org/officeDocument/2006/relationships/hyperlink" Target="https://www.caixa.gov.br/Downloads/sinapi-cadernos-tecnicos/SINAPI-CT-ASSENTAMENTO-DE-TUBOS-DE-ESGOTO-OU-DRENAGEM-PLUVIAL-EM-CONCRETO.pdf" TargetMode="External"/><Relationship Id="rId2169" Type="http://schemas.openxmlformats.org/officeDocument/2006/relationships/hyperlink" Target="https://www.caixa.gov.br/Downloads/sinapi-cadernos-tecnicos/SINAPI-CT-DEPRECIACAO-JUROS-IMPOSTOS-E-SEGUROS-MANUTENCAO-E-MATERIAIS-NA-OPERACAO-DOS-EQUIPAMENTOS.pdf" TargetMode="External"/><Relationship Id="rId2376" Type="http://schemas.openxmlformats.org/officeDocument/2006/relationships/hyperlink" Target="https://www.caixa.gov.br/Downloads/sinapi-cadernos-tecnicos/SINAPI-CT-DEPRECIACAO-JUROS-IMPOSTOS-E-SEGUROS-MANUTENCAO-E-MATERIAIS-NA-OPERACAO-DOS-EQUIPAMENTOS.pdf" TargetMode="External"/><Relationship Id="rId2583" Type="http://schemas.openxmlformats.org/officeDocument/2006/relationships/hyperlink" Target="https://www.caixa.gov.br/Downloads/sinapi-cadernos-tecnicos/SINAPI-CT-DEPRECIACAO-JUROS-IMPOSTOS-E-SEGUROS-MANUTENCAO-E-MATERIAIS-NA-OPERACAO-DOS-EQUIPAMENTOS.pdf" TargetMode="External"/><Relationship Id="rId2790" Type="http://schemas.openxmlformats.org/officeDocument/2006/relationships/hyperlink" Target="https://www.caixa.gov.br/Downloads/sinapi-cadernos-tecnicos/SINAPI-CT-DRENOS.pdf" TargetMode="External"/><Relationship Id="rId3427" Type="http://schemas.openxmlformats.org/officeDocument/2006/relationships/hyperlink" Target="https://www.caixa.gov.br/Downloads/sinapi-cadernos-tecnicos/SINAPI-CT-ESQUADRIAS-JANELAS.pdf" TargetMode="External"/><Relationship Id="rId3634" Type="http://schemas.openxmlformats.org/officeDocument/2006/relationships/hyperlink" Target="https://www.caixa.gov.br/Downloads/sinapi-cadernos-tecnicos/SINAPI-CT-ESTRUTURA-E-TRAMA-PARA-COBERTURA.pdf" TargetMode="External"/><Relationship Id="rId3841" Type="http://schemas.openxmlformats.org/officeDocument/2006/relationships/hyperlink" Target="https://www.caixa.gov.br/Downloads/sinapi-cadernos-tecnicos/SINAPI-CT-EXECUCAO-DE-GRAMPO-PARA-SOLO-GRAMPEADO.pdf" TargetMode="External"/><Relationship Id="rId6040" Type="http://schemas.openxmlformats.org/officeDocument/2006/relationships/hyperlink" Target="https://www.caixa.gov.br/Downloads/sinapi-cadernos-tecnicos/SINAPI-CT-INSTALACOES-DE-GAS-E-INCENDIO-EM-ACO-E-FERRO-GALVANIZADO.pdf" TargetMode="External"/><Relationship Id="rId6997" Type="http://schemas.openxmlformats.org/officeDocument/2006/relationships/hyperlink" Target="https://www.caixa.gov.br/Downloads/sinapi-metodologia/Livro_SINAPI_Calculos_Parametros.pdf" TargetMode="External"/><Relationship Id="rId9196" Type="http://schemas.openxmlformats.org/officeDocument/2006/relationships/hyperlink" Target="https://www.caixa.gov.br/Downloads/sinapi-cadernos-tecnicos/SINAPI-CT-TRANSPORTE-DE-MATERIAIS-DENTRO-DO-CANTEIRO-DE-OBRAS.pdf" TargetMode="External"/><Relationship Id="rId348" Type="http://schemas.openxmlformats.org/officeDocument/2006/relationships/hyperlink" Target="https://www.caixa.gov.br/Downloads/sinapi-cadernos-tecnicos/SINAPI-CT-ASSENTAMENTO-DE-TUBOS-DE-ESGOTO-EM-PVC-E-PEAD.pdf" TargetMode="External"/><Relationship Id="rId555" Type="http://schemas.openxmlformats.org/officeDocument/2006/relationships/hyperlink" Target="https://www.caixa.gov.br/Downloads/sinapi-cadernos-tecnicos/SINAPI-CT-ASSENTAMENTO-DE-TUBOS-DE-PVC-E-METALICOS-EM-REDES-DE-AGUA.pdf" TargetMode="External"/><Relationship Id="rId762" Type="http://schemas.openxmlformats.org/officeDocument/2006/relationships/hyperlink" Target="https://www.caixa.gov.br/Downloads/sinapi-cadernos-tecnicos/SINAPI-CT-ATERROS-BASES-SUB-BASES-E-IMPRIMACOES.pdf" TargetMode="External"/><Relationship Id="rId1185" Type="http://schemas.openxmlformats.org/officeDocument/2006/relationships/hyperlink" Target="https://www.caixa.gov.br/Downloads/sinapi-cadernos-tecnicos/SINAPI-CT-CAIXAS-DE-AGUA-PARA-EDIFICACOES.pdf" TargetMode="External"/><Relationship Id="rId1392" Type="http://schemas.openxmlformats.org/officeDocument/2006/relationships/hyperlink" Target="https://www.caixa.gov.br/Downloads/sinapi-cadernos-tecnicos/SINAPI-CT-CONTRAPISO.pdf" TargetMode="External"/><Relationship Id="rId2029" Type="http://schemas.openxmlformats.org/officeDocument/2006/relationships/hyperlink" Target="https://www.caixa.gov.br/Downloads/sinapi-cadernos-tecnicos/SINAPI-CT-DEPRECIACAO-JUROS-IMPOSTOS-E-SEGUROS-MANUTENCAO-E-MATERIAIS-NA-OPERACAO-DOS-EQUIPAMENTOS.pdf" TargetMode="External"/><Relationship Id="rId2236" Type="http://schemas.openxmlformats.org/officeDocument/2006/relationships/hyperlink" Target="https://www.caixa.gov.br/Downloads/sinapi-cadernos-tecnicos/SINAPI-CT-DEPRECIACAO-JUROS-IMPOSTOS-E-SEGUROS-MANUTENCAO-E-MATERIAIS-NA-OPERACAO-DOS-EQUIPAMENTOS.pdf" TargetMode="External"/><Relationship Id="rId2443" Type="http://schemas.openxmlformats.org/officeDocument/2006/relationships/hyperlink" Target="https://www.caixa.gov.br/Downloads/sinapi-cadernos-tecnicos/SINAPI-CT-DEPRECIACAO-JUROS-IMPOSTOS-E-SEGUROS-MANUTENCAO-E-MATERIAIS-NA-OPERACAO-DOS-EQUIPAMENTOS.pdf" TargetMode="External"/><Relationship Id="rId2650" Type="http://schemas.openxmlformats.org/officeDocument/2006/relationships/hyperlink" Target="https://www.caixa.gov.br/Downloads/sinapi-cadernos-tecnicos/SINAPI-CT-DEPRECIACAO-JUROS-IMPOSTOS-E-SEGUROS-MANUTENCAO-E-MATERIAIS-NA-OPERACAO-DOS-EQUIPAMENTOS.pdf" TargetMode="External"/><Relationship Id="rId3701" Type="http://schemas.openxmlformats.org/officeDocument/2006/relationships/hyperlink" Target="https://www.caixa.gov.br/Downloads/sinapi-cadernos-tecnicos/SINAPI-CT-ESTRUTURA-E-TRAMA-PARA-COBERTURA.pdf" TargetMode="External"/><Relationship Id="rId5599" Type="http://schemas.openxmlformats.org/officeDocument/2006/relationships/hyperlink" Target="https://www.caixa.gov.br/Downloads/sinapi-cadernos-tecnicos/SINAPI-CT-INSTALACOES-PREDIAIS-DE-AGUA-FRIA-EM-PVC.pdf" TargetMode="External"/><Relationship Id="rId6857" Type="http://schemas.openxmlformats.org/officeDocument/2006/relationships/hyperlink" Target="https://www.caixa.gov.br/Downloads/sinapi-metodologia/Livro_SINAPI_Calculos_Parametros.pdf" TargetMode="External"/><Relationship Id="rId7908" Type="http://schemas.openxmlformats.org/officeDocument/2006/relationships/hyperlink" Target="https://www.caixa.gov.br/Downloads/sinapi-cadernos-tecnicos/SINAPI-CT-PINTURA-EM-SUPERFICIES-METALICAS.pdf" TargetMode="External"/><Relationship Id="rId9056" Type="http://schemas.openxmlformats.org/officeDocument/2006/relationships/hyperlink" Target="https://www.caixa.gov.br/Downloads/sinapi-cadernos-tecnicos/SINAPI-CT-TRANSPORTE-FLUVIAL-CARGA-E-DESCARGA.pdf" TargetMode="External"/><Relationship Id="rId9263" Type="http://schemas.openxmlformats.org/officeDocument/2006/relationships/hyperlink" Target="https://www.caixa.gov.br/Downloads/sinapi-cadernos-tecnicos/SINAPI-CT-TRANSPORTE-CARGA-E-DESCARGA-DE-MATERIAIS.pdf" TargetMode="External"/><Relationship Id="rId9470" Type="http://schemas.openxmlformats.org/officeDocument/2006/relationships/hyperlink" Target="https://www.caixa.gov.br/Downloads/sinapi-cadernos-tecnicos/SINAPI-CT-TUBULOES.pdf" TargetMode="External"/><Relationship Id="rId208" Type="http://schemas.openxmlformats.org/officeDocument/2006/relationships/hyperlink" Target="https://www.caixa.gov.br/Downloads/sinapi-cadernos-tecnicos/SINAPI-CT-ARGAMASSAS.pdf" TargetMode="External"/><Relationship Id="rId415" Type="http://schemas.openxmlformats.org/officeDocument/2006/relationships/hyperlink" Target="https://www.caixa.gov.br/Downloads/sinapi-cadernos-tecnicos/SINAPI-CT-ASSENTAMENTO-DE-TUBOS-DE-PVC-E-METALICOS-EM-REDES-DE-AGUA.pdf" TargetMode="External"/><Relationship Id="rId622" Type="http://schemas.openxmlformats.org/officeDocument/2006/relationships/hyperlink" Target="https://www.caixa.gov.br/Downloads/sinapi-cadernos-tecnicos/SINAPI-CT-ASSENTAMENTO-DE-TUBOS-DE-PVC-E-METALICOS-EM-REDES-DE-AGUA.pdf" TargetMode="External"/><Relationship Id="rId1045" Type="http://schemas.openxmlformats.org/officeDocument/2006/relationships/hyperlink" Target="https://www.caixa.gov.br/Downloads/sinapi-cadernos-tecnicos/SINAPI-CT-BOCAS-PARA-BUEIROS.pdf" TargetMode="External"/><Relationship Id="rId1252" Type="http://schemas.openxmlformats.org/officeDocument/2006/relationships/hyperlink" Target="https://www.caixa.gov.br/Downloads/sinapi-cadernos-tecnicos/SINAPI-CT-CERCAS-PROTETORES-E-ALAMBRADOS.pdf" TargetMode="External"/><Relationship Id="rId2303" Type="http://schemas.openxmlformats.org/officeDocument/2006/relationships/hyperlink" Target="https://www.caixa.gov.br/Downloads/sinapi-cadernos-tecnicos/SINAPI-CT-DEPRECIACAO-JUROS-IMPOSTOS-E-SEGUROS-MANUTENCAO-E-MATERIAIS-NA-OPERACAO-DOS-EQUIPAMENTOS.pdf" TargetMode="External"/><Relationship Id="rId2510" Type="http://schemas.openxmlformats.org/officeDocument/2006/relationships/hyperlink" Target="https://www.caixa.gov.br/Downloads/sinapi-cadernos-tecnicos/SINAPI-CT-DEPRECIACAO-JUROS-IMPOSTOS-E-SEGUROS-MANUTENCAO-E-MATERIAIS-NA-OPERACAO-DOS-EQUIPAMENTOS.pdf" TargetMode="External"/><Relationship Id="rId5459" Type="http://schemas.openxmlformats.org/officeDocument/2006/relationships/hyperlink" Target="https://www.caixa.gov.br/Downloads/sinapi-cadernos-tecnicos/SINAPI-CT-INSTALACOES-PREDIAIS-DE-AGUA-FRIA-EM-PVC.pdf" TargetMode="External"/><Relationship Id="rId5666" Type="http://schemas.openxmlformats.org/officeDocument/2006/relationships/hyperlink" Target="https://www.caixa.gov.br/Downloads/sinapi-cadernos-tecnicos/SINAPI-CT-INSTALACOES-PREDIAIS-DE-AGUA-FRIA-EM-PVC.pdf" TargetMode="External"/><Relationship Id="rId8072" Type="http://schemas.openxmlformats.org/officeDocument/2006/relationships/hyperlink" Target="https://www.caixa.gov.br/Downloads/sinapi-cadernos-tecnicos/SINAPI-CT-POSTES-DE-CONCRETO-E-METALICOS.pdf" TargetMode="External"/><Relationship Id="rId9123" Type="http://schemas.openxmlformats.org/officeDocument/2006/relationships/hyperlink" Target="https://www.caixa.gov.br/Downloads/sinapi-cadernos-tecnicos/SINAPI-CT-TRANSPORTE-FLUVIAL-CARGA-E-DESCARGA.pdf" TargetMode="External"/><Relationship Id="rId9330" Type="http://schemas.openxmlformats.org/officeDocument/2006/relationships/hyperlink" Target="https://www.caixa.gov.br/Downloads/sinapi-cadernos-tecnicos/SINAPI-CT-TRANSPORTE-CARGA-E-DESCARGA-DE-MATERIAIS.pdf" TargetMode="External"/><Relationship Id="rId1112" Type="http://schemas.openxmlformats.org/officeDocument/2006/relationships/hyperlink" Target="https://www.caixa.gov.br/Downloads/sinapi-cadernos-tecnicos/SINAPI-CT-CAIXAS-ENTERRADAS.pdf" TargetMode="External"/><Relationship Id="rId4268" Type="http://schemas.openxmlformats.org/officeDocument/2006/relationships/hyperlink" Target="https://www.caixa.gov.br/Downloads/sinapi-cadernos-tecnicos/SINAPI-CT-GUIAS-E-SARJETAS.pdf" TargetMode="External"/><Relationship Id="rId4475" Type="http://schemas.openxmlformats.org/officeDocument/2006/relationships/hyperlink" Target="https://www.caixa.gov.br/Downloads/sinapi-cadernos-tecnicos/SINAPI-CT-INSTALACOES-ELETRICAS-ELETRODUTOS-EMBUTIDOS-CABOS-CAIXAS-TOMADAS-E-INTERRUPTORES.pdf" TargetMode="External"/><Relationship Id="rId5319" Type="http://schemas.openxmlformats.org/officeDocument/2006/relationships/hyperlink" Target="https://www.caixa.gov.br/Downloads/sinapi-cadernos-tecnicos/SINAPI-CT-INSTALACOES-HIDRAULICAS-EM-PPR.pdf" TargetMode="External"/><Relationship Id="rId5873" Type="http://schemas.openxmlformats.org/officeDocument/2006/relationships/hyperlink" Target="https://www.caixa.gov.br/Downloads/sinapi-cadernos-tecnicos/SINAPI-CT-INSTALACOES-PREDIAIS-DE-AGUAS-PLUVIAIS-TUBOS-CONEXOES-CAIXAS-E-RALOS.pdf" TargetMode="External"/><Relationship Id="rId6717" Type="http://schemas.openxmlformats.org/officeDocument/2006/relationships/hyperlink" Target="https://www.caixa.gov.br/Downloads/sinapi-cadernos-tecnicos/SINAPI-CT-LIGACOES-PREDIAIS-DE-AGUA-E-ESGOTO.pdf" TargetMode="External"/><Relationship Id="rId6924" Type="http://schemas.openxmlformats.org/officeDocument/2006/relationships/hyperlink" Target="https://www.caixa.gov.br/Downloads/sinapi-metodologia/Livro_SINAPI_Calculos_Parametros.pdf" TargetMode="External"/><Relationship Id="rId3077" Type="http://schemas.openxmlformats.org/officeDocument/2006/relationships/hyperlink" Target="https://www.caixa.gov.br/Downloads/sinapi-cadernos-tecnicos/SINAPI-CT-ESCADAS.pdf" TargetMode="External"/><Relationship Id="rId3284" Type="http://schemas.openxmlformats.org/officeDocument/2006/relationships/hyperlink" Target="https://www.caixa.gov.br/Downloads/sinapi-cadernos-tecnicos/SINAPI-CT-ESCAVACAO-DE-VALAS.pdf" TargetMode="External"/><Relationship Id="rId4128" Type="http://schemas.openxmlformats.org/officeDocument/2006/relationships/hyperlink" Target="https://www.caixa.gov.br/Downloads/sinapi-cadernos-tecnicos/SINAPI-CT-FORMAS-PARA-PILARES-CIRCULARES.pdf" TargetMode="External"/><Relationship Id="rId4682" Type="http://schemas.openxmlformats.org/officeDocument/2006/relationships/hyperlink" Target="https://www.caixa.gov.br/Downloads/sinapi-cadernos-tecnicos/SINAPI-CT-INSTALACOES-ELETRICAS-QUADROS-CABOS-DISJUNTORES-CONTATORES-E-BARRAMENTOS-BLINDADOS.pdf" TargetMode="External"/><Relationship Id="rId5526" Type="http://schemas.openxmlformats.org/officeDocument/2006/relationships/hyperlink" Target="https://www.caixa.gov.br/Downloads/sinapi-cadernos-tecnicos/SINAPI-CT-INSTALACOES-PREDIAIS-DE-AGUA-FRIA-EM-PVC.pdf" TargetMode="External"/><Relationship Id="rId5733" Type="http://schemas.openxmlformats.org/officeDocument/2006/relationships/hyperlink" Target="https://www.caixa.gov.br/Downloads/sinapi-cadernos-tecnicos/SINAPI-CT-INSTALACOES-PREDIAIS-DE-AGUA-QUENTE-EM-CPVC.pdf" TargetMode="External"/><Relationship Id="rId5940" Type="http://schemas.openxmlformats.org/officeDocument/2006/relationships/hyperlink" Target="https://www.caixa.gov.br/Downloads/sinapi-cadernos-tecnicos/SINAPI-CT-INSTALACOES-DE-GAS-E-INCENDIO-EM-ACO-E-FERRO-GALVANIZADO.pdf" TargetMode="External"/><Relationship Id="rId8889" Type="http://schemas.openxmlformats.org/officeDocument/2006/relationships/hyperlink" Target="https://www.caixa.gov.br/Downloads/sinapi-cadernos-tecnicos/SINAPI-CT-SISTEMA-DE-PROTECAO-CONTRA-DESCARGAS-ATMOSFERICAS-SPDA.pdf" TargetMode="External"/><Relationship Id="rId1929" Type="http://schemas.openxmlformats.org/officeDocument/2006/relationships/hyperlink" Target="https://www.caixa.gov.br/Downloads/sinapi-cadernos-tecnicos/SINAPI-CT-DEPRECIACAO-JUROS-IMPOSTOS-E-SEGUROS-MANUTENCAO-E-MATERIAIS-NA-OPERACAO-DOS-EQUIPAMENTOS.pdf" TargetMode="External"/><Relationship Id="rId2093" Type="http://schemas.openxmlformats.org/officeDocument/2006/relationships/hyperlink" Target="https://www.caixa.gov.br/Downloads/sinapi-cadernos-tecnicos/SINAPI-CT-DEPRECIACAO-JUROS-IMPOSTOS-E-SEGUROS-MANUTENCAO-E-MATERIAIS-NA-OPERACAO-DOS-EQUIPAMENTOS.pdf" TargetMode="External"/><Relationship Id="rId3491" Type="http://schemas.openxmlformats.org/officeDocument/2006/relationships/hyperlink" Target="https://www.caixa.gov.br/Downloads/sinapi-cadernos-tecnicos/SINAPI-CT-ESQUADRIAS-PORTAS.pdf" TargetMode="External"/><Relationship Id="rId4335" Type="http://schemas.openxmlformats.org/officeDocument/2006/relationships/hyperlink" Target="https://www.caixa.gov.br/Downloads/sinapi-cadernos-tecnicos/SINAPI-CT-IMPERMEABILIZACAO-PROTECAO-MECANICA-E-TRATAMENTO-DE-JUNTA.pdf" TargetMode="External"/><Relationship Id="rId4542" Type="http://schemas.openxmlformats.org/officeDocument/2006/relationships/hyperlink" Target="https://www.caixa.gov.br/Downloads/sinapi-cadernos-tecnicos/SINAPI-CT-INSTALACOES-ELETRICAS-ELETRODUTOS-EMBUTIDOS-CABOS-CAIXAS-TOMADAS-E-INTERRUPTORES.pdf" TargetMode="External"/><Relationship Id="rId5800" Type="http://schemas.openxmlformats.org/officeDocument/2006/relationships/hyperlink" Target="https://www.caixa.gov.br/Downloads/sinapi-cadernos-tecnicos/SINAPI-CT-INSTALACOES-PREDIAIS-DE-AGUA-QUENTE-EM-CPVC.pdf" TargetMode="External"/><Relationship Id="rId7698" Type="http://schemas.openxmlformats.org/officeDocument/2006/relationships/hyperlink" Target="https://www.caixa.gov.br/Downloads/sinapi-cadernos-tecnicos/SINAPI-CT-PAVIMENTO-RIGIDO-DE-CONCRETO.pdf" TargetMode="External"/><Relationship Id="rId8749" Type="http://schemas.openxmlformats.org/officeDocument/2006/relationships/hyperlink" Target="https://www.caixa.gov.br/Downloads/sinapi-cadernos-tecnicos/SINAPI-CT-REDES-DE-AGUA-E-ESGOTO-EM-PEAD-LISO-(TUBOS-E-CONEXOES).pdf" TargetMode="External"/><Relationship Id="rId8956" Type="http://schemas.openxmlformats.org/officeDocument/2006/relationships/hyperlink" Target="https://www.caixa.gov.br/Downloads/sinapi-cadernos-tecnicos/SINAPI-CT-SISTEMAS-DE-MEDICAO.pdf" TargetMode="External"/><Relationship Id="rId3144" Type="http://schemas.openxmlformats.org/officeDocument/2006/relationships/hyperlink" Target="https://www.caixa.gov.br/Downloads/sinapi-cadernos-tecnicos/SINAPI-CT-ESCADAS.pdf" TargetMode="External"/><Relationship Id="rId3351" Type="http://schemas.openxmlformats.org/officeDocument/2006/relationships/hyperlink" Target="https://www.caixa.gov.br/Downloads/sinapi-cadernos-tecnicos/SINAPI-CT-ESCAVACAO-EM-MATERIAL-DE-3&#170;-CATEGORIA.pdf" TargetMode="External"/><Relationship Id="rId4402" Type="http://schemas.openxmlformats.org/officeDocument/2006/relationships/hyperlink" Target="https://www.caixa.gov.br/Downloads/sinapi-cadernos-tecnicos/SINAPI-CT-INSTALACOES-ELETRICAS-ELETRODUTOS-EMBUTIDOS-CABOS-CAIXAS-TOMADAS-E-INTERRUPTORES.pdf" TargetMode="External"/><Relationship Id="rId7558" Type="http://schemas.openxmlformats.org/officeDocument/2006/relationships/hyperlink" Target="https://www.caixa.gov.br/Downloads/sinapi-cadernos-tecnicos/SINAPI-CT-PAREDES-DE-CONCRETO-ESTUCAMENTO.pdf" TargetMode="External"/><Relationship Id="rId7765" Type="http://schemas.openxmlformats.org/officeDocument/2006/relationships/hyperlink" Target="https://www.caixa.gov.br/Downloads/sinapi-cadernos-tecnicos/SINAPI-CT-PERFURACAO-HORIZONTAL-DIRECIONAL-HDD.pdf" TargetMode="External"/><Relationship Id="rId7972" Type="http://schemas.openxmlformats.org/officeDocument/2006/relationships/hyperlink" Target="https://www.caixa.gov.br/Downloads/sinapi-cadernos-tecnicos/SINAPI-CT-PINTURA-PARA-PISOS-E-PARA-SINALIZACAO-HORIZONTAL-E-VERTICAL.pdf" TargetMode="External"/><Relationship Id="rId8609" Type="http://schemas.openxmlformats.org/officeDocument/2006/relationships/hyperlink" Target="https://www.caixa.gov.br/Downloads/sinapi-cadernos-tecnicos/SINAPI-CT-REDES-DE-LOGICA-TELEFONIA-E-IMAGEM.pdf" TargetMode="External"/><Relationship Id="rId8816" Type="http://schemas.openxmlformats.org/officeDocument/2006/relationships/hyperlink" Target="https://www.caixa.gov.br/Downloads/sinapi-cadernos-tecnicos/SINAPI-CT-SINALIZACAO-HORIZONTAL-VIARIA.pdf" TargetMode="External"/><Relationship Id="rId272" Type="http://schemas.openxmlformats.org/officeDocument/2006/relationships/hyperlink" Target="https://www.caixa.gov.br/Downloads/sinapi-cadernos-tecnicos/SINAPI-CT-ARMACAO-DE-ESTACAS.pdf" TargetMode="External"/><Relationship Id="rId2160" Type="http://schemas.openxmlformats.org/officeDocument/2006/relationships/hyperlink" Target="https://www.caixa.gov.br/Downloads/sinapi-cadernos-tecnicos/SINAPI-CT-DEPRECIACAO-JUROS-IMPOSTOS-E-SEGUROS-MANUTENCAO-E-MATERIAIS-NA-OPERACAO-DOS-EQUIPAMENTOS.pdf" TargetMode="External"/><Relationship Id="rId3004" Type="http://schemas.openxmlformats.org/officeDocument/2006/relationships/hyperlink" Target="https://www.caixa.gov.br/Downloads/sinapi-cadernos-tecnicos/SINAPI-CT-EQUIPAMENTOS-DE-PROTECAO-COLETIVA.pdf" TargetMode="External"/><Relationship Id="rId3211" Type="http://schemas.openxmlformats.org/officeDocument/2006/relationships/hyperlink" Target="https://www.caixa.gov.br/Downloads/sinapi-cadernos-tecnicos/SINAPI-CT-ESCAVACAO-VERTICAL-A-CEU-ABERTO.pdf" TargetMode="External"/><Relationship Id="rId6367" Type="http://schemas.openxmlformats.org/officeDocument/2006/relationships/hyperlink" Target="https://www.caixa.gov.br/Downloads/sinapi-cadernos-tecnicos/SINAPI-CT-INSTALACOES-DE-AR-CONDICIONADO-EM-COBRE.pdf" TargetMode="External"/><Relationship Id="rId6574" Type="http://schemas.openxmlformats.org/officeDocument/2006/relationships/hyperlink" Target="https://www.caixa.gov.br/Downloads/sinapi-cadernos-tecnicos/SINAPI-CT-INSTALACOES-EM-COBRE.pdf" TargetMode="External"/><Relationship Id="rId6781" Type="http://schemas.openxmlformats.org/officeDocument/2006/relationships/hyperlink" Target="https://www.caixa.gov.br/Downloads/sinapi-metodologia/Livro_SINAPI_Calculos_Parametros.pdf" TargetMode="External"/><Relationship Id="rId7418" Type="http://schemas.openxmlformats.org/officeDocument/2006/relationships/hyperlink" Target="https://www.caixa.gov.br/Downloads/sinapi-cadernos-tecnicos/SINAPI-CT-MASSA-UNICA-INTERNA.pdf" TargetMode="External"/><Relationship Id="rId7625" Type="http://schemas.openxmlformats.org/officeDocument/2006/relationships/hyperlink" Target="https://www.caixa.gov.br/Downloads/sinapi-cadernos-tecnicos/SINAPI-CT-PARQUINHOS-E-EQUIPAMENTOS-DE-GINASTICA-AO-AR-LIVRE.pdf" TargetMode="External"/><Relationship Id="rId7832" Type="http://schemas.openxmlformats.org/officeDocument/2006/relationships/hyperlink" Target="https://www.caixa.gov.br/Downloads/sinapi-cadernos-tecnicos/SINAPI-CT-PINTURA-EXTERNA.pdf" TargetMode="External"/><Relationship Id="rId132" Type="http://schemas.openxmlformats.org/officeDocument/2006/relationships/hyperlink" Target="https://www.caixa.gov.br/Downloads/sinapi-cadernos-tecnicos/SINAPI-CT-ARGAMASSAS.pdf" TargetMode="External"/><Relationship Id="rId2020" Type="http://schemas.openxmlformats.org/officeDocument/2006/relationships/hyperlink" Target="https://www.caixa.gov.br/Downloads/sinapi-cadernos-tecnicos/SINAPI-CT-DEPRECIACAO-JUROS-IMPOSTOS-E-SEGUROS-MANUTENCAO-E-MATERIAIS-NA-OPERACAO-DOS-EQUIPAMENTOS.pdf" TargetMode="External"/><Relationship Id="rId5176" Type="http://schemas.openxmlformats.org/officeDocument/2006/relationships/hyperlink" Target="https://www.caixa.gov.br/Downloads/sinapi-cadernos-tecnicos/SINAPI-CT-INSTALACOES-HIDRAULICAS-EM-PEX.pdf" TargetMode="External"/><Relationship Id="rId5383" Type="http://schemas.openxmlformats.org/officeDocument/2006/relationships/hyperlink" Target="https://www.caixa.gov.br/Downloads/sinapi-cadernos-tecnicos/SINAPI-CT-INSTALACOES-PREDIAIS-DE-ESGOTO-TUBOS-E-CONEXOES.pdf" TargetMode="External"/><Relationship Id="rId5590" Type="http://schemas.openxmlformats.org/officeDocument/2006/relationships/hyperlink" Target="https://www.caixa.gov.br/Downloads/sinapi-cadernos-tecnicos/SINAPI-CT-INSTALACOES-PREDIAIS-DE-AGUA-FRIA-EM-PVC.pdf" TargetMode="External"/><Relationship Id="rId6227" Type="http://schemas.openxmlformats.org/officeDocument/2006/relationships/hyperlink" Target="https://www.caixa.gov.br/Downloads/sinapi-cadernos-tecnicos/SINAPI-CT-INSTALACOES-DE-GAS-E-INCENDIO-EM-ACO-E-FERRO-GALVANIZADO.pdf" TargetMode="External"/><Relationship Id="rId6434" Type="http://schemas.openxmlformats.org/officeDocument/2006/relationships/hyperlink" Target="https://www.caixa.gov.br/Downloads/sinapi-cadernos-tecnicos/SINAPI-CT-INSTALACOES-EM-COBRE.pdf" TargetMode="External"/><Relationship Id="rId6641" Type="http://schemas.openxmlformats.org/officeDocument/2006/relationships/hyperlink" Target="https://www.caixa.gov.br/Downloads/sinapi-cadernos-tecnicos/SINAPI-CT-INSTALACOES-PARA-CANTEIROS-DE-OBRAS.pdf" TargetMode="External"/><Relationship Id="rId1579" Type="http://schemas.openxmlformats.org/officeDocument/2006/relationships/hyperlink" Target="https://www.caixa.gov.br/Downloads/sinapi-cadernos-tecnicos/SINAPI-CT-CUSTOS-HORARIOS-PRODUTIVO-E-IMPRODUTIVO-DOS-EQUIPAMENTOS.pdf" TargetMode="External"/><Relationship Id="rId2977" Type="http://schemas.openxmlformats.org/officeDocument/2006/relationships/hyperlink" Target="https://www.caixa.gov.br/Downloads/sinapi-cadernos-tecnicos/SINAPI-CT-EQUIPAMENTOS-DE-PROTECAO-COLETIVA.pdf" TargetMode="External"/><Relationship Id="rId4192" Type="http://schemas.openxmlformats.org/officeDocument/2006/relationships/hyperlink" Target="https://www.caixa.gov.br/Downloads/sinapi-cadernos-tecnicos/SINAPI-CT-GESSO.pdf" TargetMode="External"/><Relationship Id="rId5036" Type="http://schemas.openxmlformats.org/officeDocument/2006/relationships/hyperlink" Target="https://www.caixa.gov.br/Downloads/sinapi-cadernos-tecnicos/SINAPI-CT-INSTALACOES-HIDRAULICAS-RESERVACAO-E-BOMBAS-DE-RECALQUE.pdf" TargetMode="External"/><Relationship Id="rId5243" Type="http://schemas.openxmlformats.org/officeDocument/2006/relationships/hyperlink" Target="https://www.caixa.gov.br/Downloads/sinapi-cadernos-tecnicos/SINAPI-CT-INSTALACOES-HIDRAULICAS-EM-PEX.pdf" TargetMode="External"/><Relationship Id="rId5450" Type="http://schemas.openxmlformats.org/officeDocument/2006/relationships/hyperlink" Target="https://www.caixa.gov.br/Downloads/sinapi-cadernos-tecnicos/SINAPI-CT-INSTALACOES-PREDIAIS-DE-ESGOTO-TUBOS-E-CONEXOES.pdf" TargetMode="External"/><Relationship Id="rId8399" Type="http://schemas.openxmlformats.org/officeDocument/2006/relationships/hyperlink" Target="https://www.caixa.gov.br/Downloads/sinapi-cadernos-tecnicos/SINAPI-CT-RASGOS-E-FIXACOES.pdf" TargetMode="External"/><Relationship Id="rId949" Type="http://schemas.openxmlformats.org/officeDocument/2006/relationships/hyperlink" Target="https://www.caixa.gov.br/Downloads/sinapi-cadernos-tecnicos/SINAPI-CT-ATERROS-BASES-SUB-BASES-E-IMPRIMACOES.pdf" TargetMode="External"/><Relationship Id="rId1786" Type="http://schemas.openxmlformats.org/officeDocument/2006/relationships/hyperlink" Target="https://www.caixa.gov.br/Downloads/sinapi-cadernos-tecnicos/SINAPI-CT-CUSTOS-HORARIOS-PRODUTIVO-E-IMPRODUTIVO-DOS-EQUIPAMENTOS.pdf" TargetMode="External"/><Relationship Id="rId1993" Type="http://schemas.openxmlformats.org/officeDocument/2006/relationships/hyperlink" Target="https://www.caixa.gov.br/Downloads/sinapi-cadernos-tecnicos/SINAPI-CT-DEPRECIACAO-JUROS-IMPOSTOS-E-SEGUROS-MANUTENCAO-E-MATERIAIS-NA-OPERACAO-DOS-EQUIPAMENTOS.pdf" TargetMode="External"/><Relationship Id="rId2837" Type="http://schemas.openxmlformats.org/officeDocument/2006/relationships/hyperlink" Target="https://www.caixa.gov.br/Downloads/sinapi-cadernos-tecnicos/SINAPI-CT-DUTOS-PARA-AR-CONDICIONADO.pdf" TargetMode="External"/><Relationship Id="rId4052" Type="http://schemas.openxmlformats.org/officeDocument/2006/relationships/hyperlink" Target="https://www.caixa.gov.br/Downloads/sinapi-cadernos-tecnicos/SINAPI-CT-FORMAS-PARA-ESTRUTURAS-DE-CONCRETO-ARMADO.pdf" TargetMode="External"/><Relationship Id="rId5103" Type="http://schemas.openxmlformats.org/officeDocument/2006/relationships/hyperlink" Target="https://www.caixa.gov.br/Downloads/sinapi-cadernos-tecnicos/SINAPI-CT-INSTALACOES-HIDRAULICAS-RESERVACAO-E-BOMBAS-DE-RECALQUE.pdf" TargetMode="External"/><Relationship Id="rId6501" Type="http://schemas.openxmlformats.org/officeDocument/2006/relationships/hyperlink" Target="https://www.caixa.gov.br/Downloads/sinapi-cadernos-tecnicos/SINAPI-CT-INSTALACOES-EM-COBRE.pdf" TargetMode="External"/><Relationship Id="rId8259" Type="http://schemas.openxmlformats.org/officeDocument/2006/relationships/hyperlink" Target="https://www.caixa.gov.br/Downloads/sinapi-cadernos-tecnicos/SINAPI-CT-POCOS-DE-VISITA-E-CAIXAS-PARA-BOCAS-DE-LOBO.pdf" TargetMode="External"/><Relationship Id="rId9657" Type="http://schemas.openxmlformats.org/officeDocument/2006/relationships/hyperlink" Target="https://www.caixa.gov.br/Downloads/sinapi-cadernos-tecnicos/SINAPI-CT-VALVULAS-E-REGISTROS-PARA-SISTEMAS-PREDIAIS.pdf" TargetMode="External"/><Relationship Id="rId78" Type="http://schemas.openxmlformats.org/officeDocument/2006/relationships/hyperlink" Target="https://www.caixa.gov.br/Downloads/sinapi-cadernos-tecnicos/SINAPI-CT-ALVENARIA-DE-VEDACAO.pdf" TargetMode="External"/><Relationship Id="rId809" Type="http://schemas.openxmlformats.org/officeDocument/2006/relationships/hyperlink" Target="https://www.caixa.gov.br/Downloads/sinapi-cadernos-tecnicos/SINAPI-CT-ATERROS-BASES-SUB-BASES-E-IMPRIMACOES.pdf" TargetMode="External"/><Relationship Id="rId1439" Type="http://schemas.openxmlformats.org/officeDocument/2006/relationships/hyperlink" Target="https://www.caixa.gov.br/Downloads/sinapi-cadernos-tecnicos/SINAPI-CT-CONTRAPISO.pdf" TargetMode="External"/><Relationship Id="rId1646" Type="http://schemas.openxmlformats.org/officeDocument/2006/relationships/hyperlink" Target="https://www.caixa.gov.br/Downloads/sinapi-cadernos-tecnicos/SINAPI-CT-CUSTOS-HORARIOS-PRODUTIVO-E-IMPRODUTIVO-DOS-EQUIPAMENTOS.pdf" TargetMode="External"/><Relationship Id="rId1853" Type="http://schemas.openxmlformats.org/officeDocument/2006/relationships/hyperlink" Target="https://www.caixa.gov.br/Downloads/sinapi-cadernos-tecnicos/SINAPI-CT-DEMOLICOES-E-REMOCOES.pdf" TargetMode="External"/><Relationship Id="rId2904" Type="http://schemas.openxmlformats.org/officeDocument/2006/relationships/hyperlink" Target="https://www.caixa.gov.br/Downloads/sinapi-cadernos-tecnicos/SINAPI-CT-ELETROCALHAS.pdf" TargetMode="External"/><Relationship Id="rId5310" Type="http://schemas.openxmlformats.org/officeDocument/2006/relationships/hyperlink" Target="https://www.caixa.gov.br/Downloads/sinapi-cadernos-tecnicos/SINAPI-CT-INSTALACOES-HIDRAULICAS-EM-PPR.pdf" TargetMode="External"/><Relationship Id="rId7068" Type="http://schemas.openxmlformats.org/officeDocument/2006/relationships/hyperlink" Target="https://www.caixa.gov.br/Downloads/sinapi-metodologia/Livro_SINAPI_Calculos_Parametros.pdf" TargetMode="External"/><Relationship Id="rId8119" Type="http://schemas.openxmlformats.org/officeDocument/2006/relationships/hyperlink" Target="https://www.caixa.gov.br/Downloads/sinapi-cadernos-tecnicos/SINAPI-CT-POCOS-DE-VISITA-E-CAIXAS-PARA-BOCAS-DE-LOBO.pdf" TargetMode="External"/><Relationship Id="rId8466" Type="http://schemas.openxmlformats.org/officeDocument/2006/relationships/hyperlink" Target="https://www.caixa.gov.br/Downloads/sinapi-cadernos-tecnicos/SINAPI-CT-RASGOS-E-FIXACOES.pdf" TargetMode="External"/><Relationship Id="rId8673" Type="http://schemas.openxmlformats.org/officeDocument/2006/relationships/hyperlink" Target="https://www.caixa.gov.br/Downloads/sinapi-cadernos-tecnicos/SINAPI-CT-REDES-DE-AGUA-E-ESGOTO-EM-PEAD-LISO-(TUBOS-E-CONEXOES).pdf" TargetMode="External"/><Relationship Id="rId8880" Type="http://schemas.openxmlformats.org/officeDocument/2006/relationships/hyperlink" Target="https://www.caixa.gov.br/Downloads/sinapi-cadernos-tecnicos/SINAPI-CT-SISTEMA-DE-PROTECAO-CONTRA-DESCARGAS-ATMOSFERICAS-SPDA.pdf" TargetMode="External"/><Relationship Id="rId9517" Type="http://schemas.openxmlformats.org/officeDocument/2006/relationships/hyperlink" Target="https://www.caixa.gov.br/Downloads/sinapi-cadernos-tecnicos/SINAPI-CT-VIDROS-E-ESPELHOS.pdf" TargetMode="External"/><Relationship Id="rId1506" Type="http://schemas.openxmlformats.org/officeDocument/2006/relationships/hyperlink" Target="https://www.caixa.gov.br/Downloads/sinapi-cadernos-tecnicos/SINAPI-CT-CUSTOS-HORARIOS-PRODUTIVO-E-IMPRODUTIVO-DOS-EQUIPAMENTOS.pdf" TargetMode="External"/><Relationship Id="rId1713" Type="http://schemas.openxmlformats.org/officeDocument/2006/relationships/hyperlink" Target="https://www.caixa.gov.br/Downloads/sinapi-cadernos-tecnicos/SINAPI-CT-CUSTOS-HORARIOS-PRODUTIVO-E-IMPRODUTIVO-DOS-EQUIPAMENTOS.pdf" TargetMode="External"/><Relationship Id="rId1920" Type="http://schemas.openxmlformats.org/officeDocument/2006/relationships/hyperlink" Target="https://www.caixa.gov.br/Downloads/sinapi-cadernos-tecnicos/SINAPI-CT-DEPRECIACAO-JUROS-IMPOSTOS-E-SEGUROS-MANUTENCAO-E-MATERIAIS-NA-OPERACAO-DOS-EQUIPAMENTOS.pdf" TargetMode="External"/><Relationship Id="rId4869" Type="http://schemas.openxmlformats.org/officeDocument/2006/relationships/hyperlink" Target="https://www.caixa.gov.br/Downloads/sinapi-cadernos-tecnicos/SINAPI-CT-INSTALACOES-HIDRAULICAS-RESERVACAO-E-BOMBAS-DE-RECALQUE.pdf" TargetMode="External"/><Relationship Id="rId7275" Type="http://schemas.openxmlformats.org/officeDocument/2006/relationships/hyperlink" Target="https://www.caixa.gov.br/Downloads/sinapi-cadernos-tecnicos/SINAPI-CT-LUMINARIAS-EXTERNAS.pdf" TargetMode="External"/><Relationship Id="rId7482" Type="http://schemas.openxmlformats.org/officeDocument/2006/relationships/hyperlink" Target="https://www.caixa.gov.br/Downloads/sinapi-cadernos-tecnicos/SINAPI-CT-PAISAGISMO-PLANTIO.pdf" TargetMode="External"/><Relationship Id="rId8326" Type="http://schemas.openxmlformats.org/officeDocument/2006/relationships/hyperlink" Target="https://www.caixa.gov.br/Downloads/sinapi-cadernos-tecnicos/SINAPI-CT-QUADRAS-E-SEUS-EQUIPAMENTOS.pdf" TargetMode="External"/><Relationship Id="rId8533" Type="http://schemas.openxmlformats.org/officeDocument/2006/relationships/hyperlink" Target="https://www.caixa.gov.br/Downloads/sinapi-cadernos-tecnicos/SINAPI-CT-RECOMPOSICAO-DE-PAVIMENTOS.pdf" TargetMode="External"/><Relationship Id="rId8740" Type="http://schemas.openxmlformats.org/officeDocument/2006/relationships/hyperlink" Target="https://www.caixa.gov.br/Downloads/sinapi-cadernos-tecnicos/SINAPI-CT-REDES-DE-AGUA-E-ESGOTO-EM-PEAD-LISO-(TUBOS-E-CONEXOES).pdf" TargetMode="External"/><Relationship Id="rId3678" Type="http://schemas.openxmlformats.org/officeDocument/2006/relationships/hyperlink" Target="https://www.caixa.gov.br/Downloads/sinapi-cadernos-tecnicos/SINAPI-CT-ESTRUTURA-E-TRAMA-PARA-COBERTURA.pdf" TargetMode="External"/><Relationship Id="rId3885" Type="http://schemas.openxmlformats.org/officeDocument/2006/relationships/hyperlink" Target="https://www.caixa.gov.br/Downloads/sinapi-cadernos-tecnicos/SINAPI-CT-EXECUCAO-DE-TIRANTES.pdf" TargetMode="External"/><Relationship Id="rId4729" Type="http://schemas.openxmlformats.org/officeDocument/2006/relationships/hyperlink" Target="https://www.caixa.gov.br/Downloads/sinapi-cadernos-tecnicos/SINAPI-CT-INSTALACOES-ELETRICAS-QUADROS-CABOS-DISJUNTORES-CONTATORES-E-BARRAMENTOS-BLINDADOS.pdf" TargetMode="External"/><Relationship Id="rId4936" Type="http://schemas.openxmlformats.org/officeDocument/2006/relationships/hyperlink" Target="https://www.caixa.gov.br/Downloads/sinapi-cadernos-tecnicos/SINAPI-CT-INSTALACOES-HIDRAULICAS-RESERVACAO-E-BOMBAS-DE-RECALQUE.pdf" TargetMode="External"/><Relationship Id="rId6084" Type="http://schemas.openxmlformats.org/officeDocument/2006/relationships/hyperlink" Target="https://www.caixa.gov.br/Downloads/sinapi-cadernos-tecnicos/SINAPI-CT-INSTALACOES-DE-GAS-E-INCENDIO-EM-ACO-E-FERRO-GALVANIZADO.pdf" TargetMode="External"/><Relationship Id="rId6291" Type="http://schemas.openxmlformats.org/officeDocument/2006/relationships/hyperlink" Target="https://www.caixa.gov.br/Downloads/sinapi-cadernos-tecnicos/SINAPI-CT-INSTALACOES-DE-GAS-EM-PEX-MULTICAMADAS.pdf" TargetMode="External"/><Relationship Id="rId7135" Type="http://schemas.openxmlformats.org/officeDocument/2006/relationships/hyperlink" Target="https://www.caixa.gov.br/Downloads/sinapi-cadernos-tecnicos/SINAPI-CT-LOCACAO-DE-OBRAS.pdf" TargetMode="External"/><Relationship Id="rId7342" Type="http://schemas.openxmlformats.org/officeDocument/2006/relationships/hyperlink" Target="https://www.caixa.gov.br/Downloads/sinapi-cadernos-tecnicos/SINAPI-CT-MASSA-UNICA-EXTERNA.pdf" TargetMode="External"/><Relationship Id="rId8600" Type="http://schemas.openxmlformats.org/officeDocument/2006/relationships/hyperlink" Target="https://www.caixa.gov.br/Downloads/sinapi-cadernos-tecnicos/SINAPI-CT-REDES-DE-LOGICA-TELEFONIA-E-IMAGEM.pdf" TargetMode="External"/><Relationship Id="rId599" Type="http://schemas.openxmlformats.org/officeDocument/2006/relationships/hyperlink" Target="https://www.caixa.gov.br/Downloads/sinapi-cadernos-tecnicos/SINAPI-CT-ASSENTAMENTO-DE-TUBOS-DE-PVC-E-METALICOS-EM-REDES-DE-AGUA.pdf" TargetMode="External"/><Relationship Id="rId2487" Type="http://schemas.openxmlformats.org/officeDocument/2006/relationships/hyperlink" Target="https://www.caixa.gov.br/Downloads/sinapi-cadernos-tecnicos/SINAPI-CT-DEPRECIACAO-JUROS-IMPOSTOS-E-SEGUROS-MANUTENCAO-E-MATERIAIS-NA-OPERACAO-DOS-EQUIPAMENTOS.pdf" TargetMode="External"/><Relationship Id="rId2694" Type="http://schemas.openxmlformats.org/officeDocument/2006/relationships/hyperlink" Target="https://www.caixa.gov.br/Downloads/sinapi-cadernos-tecnicos/SINAPI-CT-DEPRECIACAO-JUROS-IMPOSTOS-E-SEGUROS-MANUTENCAO-E-MATERIAIS-NA-OPERACAO-DOS-EQUIPAMENTOS.pdf" TargetMode="External"/><Relationship Id="rId3538" Type="http://schemas.openxmlformats.org/officeDocument/2006/relationships/hyperlink" Target="https://www.caixa.gov.br/Downloads/sinapi-cadernos-tecnicos/SINAPI-CT-ESQUADRIAS-PORTAS.pdf" TargetMode="External"/><Relationship Id="rId3745" Type="http://schemas.openxmlformats.org/officeDocument/2006/relationships/hyperlink" Target="https://www.caixa.gov.br/Downloads/sinapi-cadernos-tecnicos/SINAPI-CT-ESTRUTURAS-DE-CONTENCAO-ESTACAS-PAREDES-DIAFRAGMA-E-MURETA-GUIA.pdf" TargetMode="External"/><Relationship Id="rId6151" Type="http://schemas.openxmlformats.org/officeDocument/2006/relationships/hyperlink" Target="https://www.caixa.gov.br/Downloads/sinapi-cadernos-tecnicos/SINAPI-CT-INSTALACOES-DE-GAS-E-INCENDIO-EM-ACO-E-FERRO-GALVANIZADO.pdf" TargetMode="External"/><Relationship Id="rId7202" Type="http://schemas.openxmlformats.org/officeDocument/2006/relationships/hyperlink" Target="https://www.caixa.gov.br/Downloads/sinapi-cadernos-tecnicos/SINAPI-CT-LOUCAS-E-METAIS.pdf" TargetMode="External"/><Relationship Id="rId459" Type="http://schemas.openxmlformats.org/officeDocument/2006/relationships/hyperlink" Target="https://www.caixa.gov.br/Downloads/sinapi-cadernos-tecnicos/SINAPI-CT-ASSENTAMENTO-DE-TUBOS-DE-PVC-E-METALICOS-EM-REDES-DE-AGUA.pdf" TargetMode="External"/><Relationship Id="rId666" Type="http://schemas.openxmlformats.org/officeDocument/2006/relationships/hyperlink" Target="https://www.caixa.gov.br/Downloads/sinapi-cadernos-tecnicos/SINAPI-CT-ASSENTAMENTO-DE-TUBOS-DE-ESGOTO-OU-DRENAGEM-PLUVIAL-EM-CONCRETO.pdf" TargetMode="External"/><Relationship Id="rId873" Type="http://schemas.openxmlformats.org/officeDocument/2006/relationships/hyperlink" Target="https://www.caixa.gov.br/Downloads/sinapi-cadernos-tecnicos/SINAPI-CT-ATERROS-BASES-SUB-BASES-E-IMPRIMACOES.pdf" TargetMode="External"/><Relationship Id="rId1089" Type="http://schemas.openxmlformats.org/officeDocument/2006/relationships/hyperlink" Target="https://www.caixa.gov.br/Downloads/sinapi-cadernos-tecnicos/SINAPI-CT-BRISES.pdf" TargetMode="External"/><Relationship Id="rId1296" Type="http://schemas.openxmlformats.org/officeDocument/2006/relationships/hyperlink" Target="https://www.caixa.gov.br/Downloads/sinapi-cadernos-tecnicos/SINAPI-CT-CONCRETAGEM-PARA-ESTRUTURAS-DE-CONCRETO-ARMADO.pdf" TargetMode="External"/><Relationship Id="rId2347" Type="http://schemas.openxmlformats.org/officeDocument/2006/relationships/hyperlink" Target="https://www.caixa.gov.br/Downloads/sinapi-cadernos-tecnicos/SINAPI-CT-DEPRECIACAO-JUROS-IMPOSTOS-E-SEGUROS-MANUTENCAO-E-MATERIAIS-NA-OPERACAO-DOS-EQUIPAMENTOS.pdf" TargetMode="External"/><Relationship Id="rId2554" Type="http://schemas.openxmlformats.org/officeDocument/2006/relationships/hyperlink" Target="https://www.caixa.gov.br/Downloads/sinapi-cadernos-tecnicos/SINAPI-CT-DEPRECIACAO-JUROS-IMPOSTOS-E-SEGUROS-MANUTENCAO-E-MATERIAIS-NA-OPERACAO-DOS-EQUIPAMENTOS.pdf" TargetMode="External"/><Relationship Id="rId3952" Type="http://schemas.openxmlformats.org/officeDocument/2006/relationships/hyperlink" Target="https://www.caixa.gov.br/Downloads/sinapi-cadernos-tecnicos/SINAPI-CT-FOSSAS-E-SUMIDOUROS.pdf" TargetMode="External"/><Relationship Id="rId6011" Type="http://schemas.openxmlformats.org/officeDocument/2006/relationships/hyperlink" Target="https://www.caixa.gov.br/Downloads/sinapi-cadernos-tecnicos/SINAPI-CT-INSTALACOES-DE-GAS-E-INCENDIO-EM-ACO-E-FERRO-GALVANIZADO.pdf" TargetMode="External"/><Relationship Id="rId9167" Type="http://schemas.openxmlformats.org/officeDocument/2006/relationships/hyperlink" Target="https://www.caixa.gov.br/Downloads/sinapi-cadernos-tecnicos/SINAPI-CT-TRANSPORTE-DE-MATERIAIS-DENTRO-DO-CANTEIRO-DE-OBRAS.pdf" TargetMode="External"/><Relationship Id="rId9374" Type="http://schemas.openxmlformats.org/officeDocument/2006/relationships/hyperlink" Target="https://www.caixa.gov.br/Downloads/sinapi-cadernos-tecnicos/SINAPI-CT-TRANSPORTE-CARGA-E-DESCARGA-DE-MATERIAIS.pdf" TargetMode="External"/><Relationship Id="rId9581" Type="http://schemas.openxmlformats.org/officeDocument/2006/relationships/hyperlink" Target="https://www.caixa.gov.br/Downloads/sinapi-cadernos-tecnicos/SINAPI-CT-VALVULAS-E-REGISTROS-PARA-SISTEMAS-PREDIAIS.pdf" TargetMode="External"/><Relationship Id="rId319" Type="http://schemas.openxmlformats.org/officeDocument/2006/relationships/hyperlink" Target="https://www.caixa.gov.br/Downloads/sinapi-cadernos-tecnicos/SINAPI-CT-ARMACAO-PARA-ESTRUTURAS-DE-CONCRETO-ARMADO.pdf" TargetMode="External"/><Relationship Id="rId526" Type="http://schemas.openxmlformats.org/officeDocument/2006/relationships/hyperlink" Target="https://www.caixa.gov.br/Downloads/sinapi-cadernos-tecnicos/SINAPI-CT-ASSENTAMENTO-DE-TUBOS-DE-PVC-E-METALICOS-EM-REDES-DE-AGUA.pdf" TargetMode="External"/><Relationship Id="rId1156" Type="http://schemas.openxmlformats.org/officeDocument/2006/relationships/hyperlink" Target="https://www.caixa.gov.br/Downloads/sinapi-cadernos-tecnicos/SINAPI-CT-CAIXAS-DE-AGUA-PARA-EDIFICACOES.pdf" TargetMode="External"/><Relationship Id="rId1363" Type="http://schemas.openxmlformats.org/officeDocument/2006/relationships/hyperlink" Target="https://www.caixa.gov.br/Downloads/sinapi-cadernos-tecnicos/SINAPI-CT-CONCRETO-PROTENDIDO.pdf" TargetMode="External"/><Relationship Id="rId2207" Type="http://schemas.openxmlformats.org/officeDocument/2006/relationships/hyperlink" Target="https://www.caixa.gov.br/Downloads/sinapi-cadernos-tecnicos/SINAPI-CT-DEPRECIACAO-JUROS-IMPOSTOS-E-SEGUROS-MANUTENCAO-E-MATERIAIS-NA-OPERACAO-DOS-EQUIPAMENTOS.pdf" TargetMode="External"/><Relationship Id="rId2761" Type="http://schemas.openxmlformats.org/officeDocument/2006/relationships/hyperlink" Target="https://www.caixa.gov.br/Downloads/sinapi-cadernos-tecnicos/SINAPI-CT-DRENOS.pdf" TargetMode="External"/><Relationship Id="rId3605" Type="http://schemas.openxmlformats.org/officeDocument/2006/relationships/hyperlink" Target="https://www.caixa.gov.br/Downloads/sinapi-cadernos-tecnicos/SINAPI-CT-ESTACAS-PRE-MOLDADAS.pdf" TargetMode="External"/><Relationship Id="rId3812" Type="http://schemas.openxmlformats.org/officeDocument/2006/relationships/hyperlink" Target="https://www.caixa.gov.br/Downloads/sinapi-cadernos-tecnicos/SINAPI-CT-ESTRUTURAS-DE-MADEIRA.pdf" TargetMode="External"/><Relationship Id="rId6968" Type="http://schemas.openxmlformats.org/officeDocument/2006/relationships/hyperlink" Target="https://www.caixa.gov.br/Downloads/sinapi-metodologia/Livro_SINAPI_Calculos_Parametros.pdf" TargetMode="External"/><Relationship Id="rId8183" Type="http://schemas.openxmlformats.org/officeDocument/2006/relationships/hyperlink" Target="https://www.caixa.gov.br/Downloads/sinapi-cadernos-tecnicos/SINAPI-CT-POCOS-DE-VISITA-E-CAIXAS-PARA-BOCAS-DE-LOBO.pdf" TargetMode="External"/><Relationship Id="rId8390" Type="http://schemas.openxmlformats.org/officeDocument/2006/relationships/hyperlink" Target="https://www.caixa.gov.br/Downloads/sinapi-cadernos-tecnicos/SINAPI-CT-RASGOS-E-FIXACOES.pdf" TargetMode="External"/><Relationship Id="rId9027" Type="http://schemas.openxmlformats.org/officeDocument/2006/relationships/hyperlink" Target="https://www.caixa.gov.br/Downloads/sinapi-cadernos-tecnicos/SINAPI-CT-TELHAMENTO-PARA-COBERTURA.pdf" TargetMode="External"/><Relationship Id="rId9234" Type="http://schemas.openxmlformats.org/officeDocument/2006/relationships/hyperlink" Target="https://www.caixa.gov.br/Downloads/sinapi-cadernos-tecnicos/SINAPI-CT-TRANSPORTE-DE-MATERIAIS-DENTRO-DO-CANTEIRO-DE-OBRAS.pdf" TargetMode="External"/><Relationship Id="rId733" Type="http://schemas.openxmlformats.org/officeDocument/2006/relationships/hyperlink" Target="https://www.caixa.gov.br/Downloads/sinapi-cadernos-tecnicos/SINAPI-CT-ATERRO-E-REATERRO-DE-VALAS.pdf" TargetMode="External"/><Relationship Id="rId940" Type="http://schemas.openxmlformats.org/officeDocument/2006/relationships/hyperlink" Target="https://www.caixa.gov.br/Downloads/sinapi-cadernos-tecnicos/SINAPI-CT-ATERROS-BASES-SUB-BASES-E-IMPRIMACOES.pdf" TargetMode="External"/><Relationship Id="rId1016" Type="http://schemas.openxmlformats.org/officeDocument/2006/relationships/hyperlink" Target="https://www.caixa.gov.br/Downloads/sinapi-cadernos-tecnicos/SINAPI-CT-BOCAS-PARA-BUEIROS.pdf" TargetMode="External"/><Relationship Id="rId1570" Type="http://schemas.openxmlformats.org/officeDocument/2006/relationships/hyperlink" Target="https://www.caixa.gov.br/Downloads/sinapi-cadernos-tecnicos/SINAPI-CT-CUSTOS-HORARIOS-PRODUTIVO-E-IMPRODUTIVO-DOS-EQUIPAMENTOS.pdf" TargetMode="External"/><Relationship Id="rId2414" Type="http://schemas.openxmlformats.org/officeDocument/2006/relationships/hyperlink" Target="https://www.caixa.gov.br/Downloads/sinapi-cadernos-tecnicos/SINAPI-CT-DEPRECIACAO-JUROS-IMPOSTOS-E-SEGUROS-MANUTENCAO-E-MATERIAIS-NA-OPERACAO-DOS-EQUIPAMENTOS.pdf" TargetMode="External"/><Relationship Id="rId2621" Type="http://schemas.openxmlformats.org/officeDocument/2006/relationships/hyperlink" Target="https://www.caixa.gov.br/Downloads/sinapi-cadernos-tecnicos/SINAPI-CT-DEPRECIACAO-JUROS-IMPOSTOS-E-SEGUROS-MANUTENCAO-E-MATERIAIS-NA-OPERACAO-DOS-EQUIPAMENTOS.pdf" TargetMode="External"/><Relationship Id="rId5777" Type="http://schemas.openxmlformats.org/officeDocument/2006/relationships/hyperlink" Target="https://www.caixa.gov.br/Downloads/sinapi-cadernos-tecnicos/SINAPI-CT-INSTALACOES-PREDIAIS-DE-AGUA-QUENTE-EM-CPVC.pdf" TargetMode="External"/><Relationship Id="rId5984" Type="http://schemas.openxmlformats.org/officeDocument/2006/relationships/hyperlink" Target="https://www.caixa.gov.br/Downloads/sinapi-cadernos-tecnicos/SINAPI-CT-INSTALACOES-DE-GAS-E-INCENDIO-EM-ACO-E-FERRO-GALVANIZADO.pdf" TargetMode="External"/><Relationship Id="rId6828" Type="http://schemas.openxmlformats.org/officeDocument/2006/relationships/hyperlink" Target="https://www.caixa.gov.br/Downloads/sinapi-metodologia/Livro_SINAPI_Calculos_Parametros.pdf" TargetMode="External"/><Relationship Id="rId8043" Type="http://schemas.openxmlformats.org/officeDocument/2006/relationships/hyperlink" Target="https://www.caixa.gov.br/Downloads/sinapi-cadernos-tecnicos/SINAPI-CT-POSTES-DE-CONCRETO-E-METALICOS.pdf" TargetMode="External"/><Relationship Id="rId9441" Type="http://schemas.openxmlformats.org/officeDocument/2006/relationships/hyperlink" Target="https://www.caixa.gov.br/Downloads/sinapi-cadernos-tecnicos/SINAPI-CT-TUBULACAO-FLANGEADA-PARA-REDES-DE-AGUA.pdf" TargetMode="External"/><Relationship Id="rId800" Type="http://schemas.openxmlformats.org/officeDocument/2006/relationships/hyperlink" Target="https://www.caixa.gov.br/Downloads/sinapi-cadernos-tecnicos/SINAPI-CT-ATERROS-BASES-SUB-BASES-E-IMPRIMACOES.pdf" TargetMode="External"/><Relationship Id="rId1223" Type="http://schemas.openxmlformats.org/officeDocument/2006/relationships/hyperlink" Target="https://www.caixa.gov.br/Downloads/sinapi-cadernos-tecnicos/SINAPI-CT-CANALETAS-GRELHAS-E-CAIXAS-COM-GRELHA-PARA-DRENAGEM.pdf" TargetMode="External"/><Relationship Id="rId1430" Type="http://schemas.openxmlformats.org/officeDocument/2006/relationships/hyperlink" Target="https://www.caixa.gov.br/Downloads/sinapi-cadernos-tecnicos/SINAPI-CT-CONTRAPISO.pdf" TargetMode="External"/><Relationship Id="rId4379" Type="http://schemas.openxmlformats.org/officeDocument/2006/relationships/hyperlink" Target="https://www.caixa.gov.br/Downloads/sinapi-cadernos-tecnicos/SINAPI-CT-INSTALACOES-ELETRICAS-ELETRODUTOS-EMBUTIDOS-CABOS-CAIXAS-TOMADAS-E-INTERRUPTORES.pdf" TargetMode="External"/><Relationship Id="rId4586" Type="http://schemas.openxmlformats.org/officeDocument/2006/relationships/hyperlink" Target="https://www.caixa.gov.br/Downloads/sinapi-cadernos-tecnicos/SINAPI-CT-INSTALACOES-ELETRICAS-ELETRODUTOS-CONEXOES-E-CONDULETES-APARENTES.pdf" TargetMode="External"/><Relationship Id="rId4793" Type="http://schemas.openxmlformats.org/officeDocument/2006/relationships/hyperlink" Target="https://www.caixa.gov.br/Downloads/sinapi-cadernos-tecnicos/SINAPI-CT-INSTALACOES-ELETRICAS-REDE-DE-DISTRIBUICAO.pdf" TargetMode="External"/><Relationship Id="rId5637" Type="http://schemas.openxmlformats.org/officeDocument/2006/relationships/hyperlink" Target="https://www.caixa.gov.br/Downloads/sinapi-cadernos-tecnicos/SINAPI-CT-INSTALACOES-PREDIAIS-DE-AGUA-FRIA-EM-PVC.pdf" TargetMode="External"/><Relationship Id="rId5844" Type="http://schemas.openxmlformats.org/officeDocument/2006/relationships/hyperlink" Target="https://www.caixa.gov.br/Downloads/sinapi-cadernos-tecnicos/SINAPI-CT-INSTALACOES-PREDIAIS-DE-AGUAS-PLUVIAIS-TUBOS-CONEXOES-CAIXAS-E-RALOS.pdf" TargetMode="External"/><Relationship Id="rId8250" Type="http://schemas.openxmlformats.org/officeDocument/2006/relationships/hyperlink" Target="https://www.caixa.gov.br/Downloads/sinapi-cadernos-tecnicos/SINAPI-CT-POCOS-DE-VISITA-E-CAIXAS-PARA-BOCAS-DE-LOBO.pdf" TargetMode="External"/><Relationship Id="rId9301" Type="http://schemas.openxmlformats.org/officeDocument/2006/relationships/hyperlink" Target="https://www.caixa.gov.br/Downloads/sinapi-cadernos-tecnicos/SINAPI-CT-TRANSPORTE-CARGA-E-DESCARGA-DE-MATERIAIS.pdf" TargetMode="External"/><Relationship Id="rId3188" Type="http://schemas.openxmlformats.org/officeDocument/2006/relationships/hyperlink" Target="https://www.caixa.gov.br/Downloads/sinapi-cadernos-tecnicos/SINAPI-CT-ESCAVACAO-HORIZONTAL.pdf" TargetMode="External"/><Relationship Id="rId3395" Type="http://schemas.openxmlformats.org/officeDocument/2006/relationships/hyperlink" Target="https://www.caixa.gov.br/Downloads/sinapi-cadernos-tecnicos/SINAPI-CT-ESCORAMENTO-E-PREPARO-DE-FUNDO-DE-VALAS.pdf" TargetMode="External"/><Relationship Id="rId4239" Type="http://schemas.openxmlformats.org/officeDocument/2006/relationships/hyperlink" Target="https://www.caixa.gov.br/Downloads/sinapi-cadernos-tecnicos/SINAPI-CT-GUARDA-CORPO-CORRIMAO-E-GRADE-PARA-ESQUADRIAS.pdf" TargetMode="External"/><Relationship Id="rId4446" Type="http://schemas.openxmlformats.org/officeDocument/2006/relationships/hyperlink" Target="https://www.caixa.gov.br/Downloads/sinapi-cadernos-tecnicos/SINAPI-CT-INSTALACOES-ELETRICAS-ELETRODUTOS-EMBUTIDOS-CABOS-CAIXAS-TOMADAS-E-INTERRUPTORES.pdf" TargetMode="External"/><Relationship Id="rId4653" Type="http://schemas.openxmlformats.org/officeDocument/2006/relationships/hyperlink" Target="https://www.caixa.gov.br/Downloads/sinapi-cadernos-tecnicos/SINAPI-CT-INSTALACOES-ELETRICAS-QUADROS-CABOS-DISJUNTORES-CONTATORES-E-BARRAMENTOS-BLINDADOS.pdf" TargetMode="External"/><Relationship Id="rId4860" Type="http://schemas.openxmlformats.org/officeDocument/2006/relationships/hyperlink" Target="https://www.caixa.gov.br/Downloads/sinapi-cadernos-tecnicos/SINAPI-CT-INSTALACOES-HIDRAULICAS-RESERVACAO-E-BOMBAS-DE-RECALQUE.pdf" TargetMode="External"/><Relationship Id="rId5704" Type="http://schemas.openxmlformats.org/officeDocument/2006/relationships/hyperlink" Target="https://www.caixa.gov.br/Downloads/sinapi-cadernos-tecnicos/SINAPI-CT-INSTALACOES-PREDIAIS-DE-AGUA-QUENTE-EM-CPVC.pdf" TargetMode="External"/><Relationship Id="rId5911" Type="http://schemas.openxmlformats.org/officeDocument/2006/relationships/hyperlink" Target="https://www.caixa.gov.br/Downloads/sinapi-cadernos-tecnicos/SINAPI-CT-INSTALACOES-PREDIAIS-DE-AGUAS-PLUVIAIS-TUBOS-CONEXOES-CAIXAS-E-RALOS.pdf" TargetMode="External"/><Relationship Id="rId8110" Type="http://schemas.openxmlformats.org/officeDocument/2006/relationships/hyperlink" Target="https://www.caixa.gov.br/Downloads/sinapi-cadernos-tecnicos/SINAPI-CT-POCOS-DE-VISITA-E-CAIXAS-PARA-BOCAS-DE-LOBO.pdf" TargetMode="External"/><Relationship Id="rId3048" Type="http://schemas.openxmlformats.org/officeDocument/2006/relationships/hyperlink" Target="https://www.caixa.gov.br/Downloads/sinapi-cadernos-tecnicos/SINAPI-CT-EQUIPAMENTOS-DE-PROTECAO-COLETIVA.pdf" TargetMode="External"/><Relationship Id="rId3255" Type="http://schemas.openxmlformats.org/officeDocument/2006/relationships/hyperlink" Target="https://www.caixa.gov.br/Downloads/sinapi-cadernos-tecnicos/SINAPI-CT-ESCAVACAO-VERTICAL-A-CEU-ABERTO.pdf" TargetMode="External"/><Relationship Id="rId3462" Type="http://schemas.openxmlformats.org/officeDocument/2006/relationships/hyperlink" Target="https://www.caixa.gov.br/Downloads/sinapi-cadernos-tecnicos/SINAPI-CT-ESQUADRIAS-PORTAS.pdf" TargetMode="External"/><Relationship Id="rId4306" Type="http://schemas.openxmlformats.org/officeDocument/2006/relationships/hyperlink" Target="https://www.caixa.gov.br/Downloads/sinapi-cadernos-tecnicos/SINAPI-CT-ILUMINACAO-PREDIAL-E-MONITORAMENTO.pdf" TargetMode="External"/><Relationship Id="rId4513" Type="http://schemas.openxmlformats.org/officeDocument/2006/relationships/hyperlink" Target="https://www.caixa.gov.br/Downloads/sinapi-cadernos-tecnicos/SINAPI-CT-INSTALACOES-ELETRICAS-ELETRODUTOS-EMBUTIDOS-CABOS-CAIXAS-TOMADAS-E-INTERRUPTORES.pdf" TargetMode="External"/><Relationship Id="rId4720" Type="http://schemas.openxmlformats.org/officeDocument/2006/relationships/hyperlink" Target="https://www.caixa.gov.br/Downloads/sinapi-cadernos-tecnicos/SINAPI-CT-INSTALACOES-ELETRICAS-QUADROS-CABOS-DISJUNTORES-CONTATORES-E-BARRAMENTOS-BLINDADOS.pdf" TargetMode="External"/><Relationship Id="rId7669" Type="http://schemas.openxmlformats.org/officeDocument/2006/relationships/hyperlink" Target="https://www.caixa.gov.br/Downloads/sinapi-cadernos-tecnicos/SINAPI-CT-PAVIMENTO-INTERTRAVADO.pdf" TargetMode="External"/><Relationship Id="rId7876" Type="http://schemas.openxmlformats.org/officeDocument/2006/relationships/hyperlink" Target="https://www.caixa.gov.br/Downloads/sinapi-cadernos-tecnicos/SINAPI-CT-PINTURA-EM-MADEIRA.pdf" TargetMode="External"/><Relationship Id="rId8927" Type="http://schemas.openxmlformats.org/officeDocument/2006/relationships/hyperlink" Target="https://www.caixa.gov.br/Downloads/sinapi-cadernos-tecnicos/SINAPI-CT-SISTEMAS-DE-MEDICAO.pdf" TargetMode="External"/><Relationship Id="rId176" Type="http://schemas.openxmlformats.org/officeDocument/2006/relationships/hyperlink" Target="https://www.caixa.gov.br/Downloads/sinapi-cadernos-tecnicos/SINAPI-CT-ARGAMASSAS.pdf" TargetMode="External"/><Relationship Id="rId383" Type="http://schemas.openxmlformats.org/officeDocument/2006/relationships/hyperlink" Target="https://www.caixa.gov.br/Downloads/sinapi-cadernos-tecnicos/SINAPI-CT-ASSENTAMENTO-DE-TUBOS-DE-ESGOTO-EM-PVC-E-PEAD.pdf" TargetMode="External"/><Relationship Id="rId590" Type="http://schemas.openxmlformats.org/officeDocument/2006/relationships/hyperlink" Target="https://www.caixa.gov.br/Downloads/sinapi-cadernos-tecnicos/SINAPI-CT-ASSENTAMENTO-DE-TUBOS-DE-PVC-E-METALICOS-EM-REDES-DE-AGUA.pdf" TargetMode="External"/><Relationship Id="rId2064" Type="http://schemas.openxmlformats.org/officeDocument/2006/relationships/hyperlink" Target="https://www.caixa.gov.br/Downloads/sinapi-cadernos-tecnicos/SINAPI-CT-DEPRECIACAO-JUROS-IMPOSTOS-E-SEGUROS-MANUTENCAO-E-MATERIAIS-NA-OPERACAO-DOS-EQUIPAMENTOS.pdf" TargetMode="External"/><Relationship Id="rId2271" Type="http://schemas.openxmlformats.org/officeDocument/2006/relationships/hyperlink" Target="https://www.caixa.gov.br/Downloads/sinapi-cadernos-tecnicos/SINAPI-CT-DEPRECIACAO-JUROS-IMPOSTOS-E-SEGUROS-MANUTENCAO-E-MATERIAIS-NA-OPERACAO-DOS-EQUIPAMENTOS.pdf" TargetMode="External"/><Relationship Id="rId3115" Type="http://schemas.openxmlformats.org/officeDocument/2006/relationships/hyperlink" Target="https://www.caixa.gov.br/Downloads/sinapi-cadernos-tecnicos/SINAPI-CT-ESCADAS.pdf" TargetMode="External"/><Relationship Id="rId3322" Type="http://schemas.openxmlformats.org/officeDocument/2006/relationships/hyperlink" Target="https://www.caixa.gov.br/Downloads/sinapi-cadernos-tecnicos/SINAPI-CT-ESCAVACAO-DE-VALAS.pdf" TargetMode="External"/><Relationship Id="rId6478" Type="http://schemas.openxmlformats.org/officeDocument/2006/relationships/hyperlink" Target="https://www.caixa.gov.br/Downloads/sinapi-cadernos-tecnicos/SINAPI-CT-INSTALACOES-EM-COBRE.pdf" TargetMode="External"/><Relationship Id="rId6685" Type="http://schemas.openxmlformats.org/officeDocument/2006/relationships/hyperlink" Target="https://www.caixa.gov.br/Downloads/sinapi-cadernos-tecnicos/SINAPI-CT-LASTRO.pdf" TargetMode="External"/><Relationship Id="rId7529" Type="http://schemas.openxmlformats.org/officeDocument/2006/relationships/hyperlink" Target="https://www.caixa.gov.br/Downloads/sinapi-cadernos-tecnicos/SINAPI-CT-PAREDES-DE-CONCRETO-CONCRETAGEM.pdf" TargetMode="External"/><Relationship Id="rId9091" Type="http://schemas.openxmlformats.org/officeDocument/2006/relationships/hyperlink" Target="https://www.caixa.gov.br/Downloads/sinapi-cadernos-tecnicos/SINAPI-CT-TRANSPORTE-FLUVIAL-CARGA-E-DESCARGA.pdf" TargetMode="External"/><Relationship Id="rId243" Type="http://schemas.openxmlformats.org/officeDocument/2006/relationships/hyperlink" Target="https://www.caixa.gov.br/Downloads/sinapi-cadernos-tecnicos/SINAPI-CT-ARGAMASSAS.pdf" TargetMode="External"/><Relationship Id="rId450" Type="http://schemas.openxmlformats.org/officeDocument/2006/relationships/hyperlink" Target="https://www.caixa.gov.br/Downloads/sinapi-cadernos-tecnicos/SINAPI-CT-ASSENTAMENTO-DE-TUBOS-DE-PVC-E-METALICOS-EM-REDES-DE-AGUA.pdf" TargetMode="External"/><Relationship Id="rId1080" Type="http://schemas.openxmlformats.org/officeDocument/2006/relationships/hyperlink" Target="https://www.caixa.gov.br/Downloads/sinapi-cadernos-tecnicos/SINAPI-CT-BOMBAS-HIDRAULICAS-CENTRIFUGAS-HORIZONTAIS-E-SUBMERSIVEIS.pdf" TargetMode="External"/><Relationship Id="rId2131" Type="http://schemas.openxmlformats.org/officeDocument/2006/relationships/hyperlink" Target="https://www.caixa.gov.br/Downloads/sinapi-cadernos-tecnicos/SINAPI-CT-DEPRECIACAO-JUROS-IMPOSTOS-E-SEGUROS-MANUTENCAO-E-MATERIAIS-NA-OPERACAO-DOS-EQUIPAMENTOS.pdf" TargetMode="External"/><Relationship Id="rId5287" Type="http://schemas.openxmlformats.org/officeDocument/2006/relationships/hyperlink" Target="https://www.caixa.gov.br/Downloads/sinapi-cadernos-tecnicos/SINAPI-CT-INSTALACOES-HIDRAULICAS-EM-PPR.pdf" TargetMode="External"/><Relationship Id="rId5494" Type="http://schemas.openxmlformats.org/officeDocument/2006/relationships/hyperlink" Target="https://www.caixa.gov.br/Downloads/sinapi-cadernos-tecnicos/SINAPI-CT-INSTALACOES-PREDIAIS-DE-AGUA-FRIA-EM-PVC.pdf" TargetMode="External"/><Relationship Id="rId6338" Type="http://schemas.openxmlformats.org/officeDocument/2006/relationships/hyperlink" Target="https://www.caixa.gov.br/Downloads/sinapi-cadernos-tecnicos/SINAPI-CT-INSTALACOES-DE-AR-CONDICIONADO.pdf" TargetMode="External"/><Relationship Id="rId6892" Type="http://schemas.openxmlformats.org/officeDocument/2006/relationships/hyperlink" Target="https://www.caixa.gov.br/Downloads/sinapi-metodologia/Livro_SINAPI_Calculos_Parametros.pdf" TargetMode="External"/><Relationship Id="rId7736" Type="http://schemas.openxmlformats.org/officeDocument/2006/relationships/hyperlink" Target="https://www.caixa.gov.br/Downloads/sinapi-cadernos-tecnicos/SINAPI-CT-PENEIRAMENTO-E-ENSACAMENTO-DE-AREIA-EM-OBRA.pdf" TargetMode="External"/><Relationship Id="rId7943" Type="http://schemas.openxmlformats.org/officeDocument/2006/relationships/hyperlink" Target="https://www.caixa.gov.br/Downloads/sinapi-cadernos-tecnicos/SINAPI-CT-PINTURA-EM-SUPERFICIES-METALICAS.pdf" TargetMode="External"/><Relationship Id="rId103" Type="http://schemas.openxmlformats.org/officeDocument/2006/relationships/hyperlink" Target="https://www.caixa.gov.br/Downloads/sinapi-cadernos-tecnicos/SINAPI-CT-ARGAMASSAS.pdf" TargetMode="External"/><Relationship Id="rId310" Type="http://schemas.openxmlformats.org/officeDocument/2006/relationships/hyperlink" Target="https://www.caixa.gov.br/Downloads/sinapi-cadernos-tecnicos/SINAPI-CT-ARMACAO-PARA-ESTRUTURAS-DE-CONCRETO-ARMADO.pdf" TargetMode="External"/><Relationship Id="rId4096" Type="http://schemas.openxmlformats.org/officeDocument/2006/relationships/hyperlink" Target="https://www.caixa.gov.br/Downloads/sinapi-cadernos-tecnicos/SINAPI-CT-FORMAS-PARA-ESTRUTURAS-DE-CONCRETO-ARMADO.pdf" TargetMode="External"/><Relationship Id="rId5147" Type="http://schemas.openxmlformats.org/officeDocument/2006/relationships/hyperlink" Target="https://www.caixa.gov.br/Downloads/sinapi-cadernos-tecnicos/SINAPI-CT-INSTALACOES-HIDRAULICAS-EM-PEX.pdf" TargetMode="External"/><Relationship Id="rId6545" Type="http://schemas.openxmlformats.org/officeDocument/2006/relationships/hyperlink" Target="https://www.caixa.gov.br/Downloads/sinapi-cadernos-tecnicos/SINAPI-CT-INSTALACOES-EM-COBRE.pdf" TargetMode="External"/><Relationship Id="rId6752" Type="http://schemas.openxmlformats.org/officeDocument/2006/relationships/hyperlink" Target="https://www.caixa.gov.br/Downloads/sinapi-cadernos-tecnicos/SINAPI-CT-LIMPEZA-DE-OBRA.pdf" TargetMode="External"/><Relationship Id="rId7803" Type="http://schemas.openxmlformats.org/officeDocument/2006/relationships/hyperlink" Target="https://www.caixa.gov.br/Downloads/sinapi-cadernos-tecnicos/SINAPI-CT-PERFURACAO-HORIZONTAL-DIRECIONAL-HDD.pdf" TargetMode="External"/><Relationship Id="rId1897" Type="http://schemas.openxmlformats.org/officeDocument/2006/relationships/hyperlink" Target="https://www.caixa.gov.br/Downloads/sinapi-cadernos-tecnicos/SINAPI-CT-DEMOLICOES-E-REMOCOES.pdf" TargetMode="External"/><Relationship Id="rId2948" Type="http://schemas.openxmlformats.org/officeDocument/2006/relationships/hyperlink" Target="https://www.caixa.gov.br/Downloads/sinapi-cadernos-tecnicos/SINAPI-CT-ENERGIA-SOLAR-PARA-EDIFICACOES.pdf" TargetMode="External"/><Relationship Id="rId5354" Type="http://schemas.openxmlformats.org/officeDocument/2006/relationships/hyperlink" Target="https://www.caixa.gov.br/Downloads/sinapi-cadernos-tecnicos/SINAPI-CT-INSTALACOES-HIDRAULICAS-EM-PPR.pdf" TargetMode="External"/><Relationship Id="rId5561" Type="http://schemas.openxmlformats.org/officeDocument/2006/relationships/hyperlink" Target="https://www.caixa.gov.br/Downloads/sinapi-cadernos-tecnicos/SINAPI-CT-INSTALACOES-PREDIAIS-DE-AGUA-FRIA-EM-PVC.pdf" TargetMode="External"/><Relationship Id="rId6405" Type="http://schemas.openxmlformats.org/officeDocument/2006/relationships/hyperlink" Target="https://www.caixa.gov.br/Downloads/sinapi-cadernos-tecnicos/SINAPI-CT-INSTALACOES-EM-COBRE.pdf" TargetMode="External"/><Relationship Id="rId6612" Type="http://schemas.openxmlformats.org/officeDocument/2006/relationships/hyperlink" Target="https://www.caixa.gov.br/Downloads/sinapi-cadernos-tecnicos/SINAPI-CT-INSTALACOES-EM-COBRE.pdf" TargetMode="External"/><Relationship Id="rId1757" Type="http://schemas.openxmlformats.org/officeDocument/2006/relationships/hyperlink" Target="https://www.caixa.gov.br/Downloads/sinapi-cadernos-tecnicos/SINAPI-CT-CUSTOS-HORARIOS-PRODUTIVO-E-IMPRODUTIVO-DOS-EQUIPAMENTOS.pdf" TargetMode="External"/><Relationship Id="rId1964" Type="http://schemas.openxmlformats.org/officeDocument/2006/relationships/hyperlink" Target="https://www.caixa.gov.br/Downloads/sinapi-cadernos-tecnicos/SINAPI-CT-DEPRECIACAO-JUROS-IMPOSTOS-E-SEGUROS-MANUTENCAO-E-MATERIAIS-NA-OPERACAO-DOS-EQUIPAMENTOS.pdf" TargetMode="External"/><Relationship Id="rId2808" Type="http://schemas.openxmlformats.org/officeDocument/2006/relationships/hyperlink" Target="https://www.caixa.gov.br/Downloads/sinapi-cadernos-tecnicos/SINAPI-CT-DUTOS-PARA-AR-CONDICIONADO.pdf" TargetMode="External"/><Relationship Id="rId4163" Type="http://schemas.openxmlformats.org/officeDocument/2006/relationships/hyperlink" Target="https://www.caixa.gov.br/Downloads/sinapi-cadernos-tecnicos/SINAPI-CT-GALERIAS-COM-ADUELAS-DE-CONCRETO.pdf" TargetMode="External"/><Relationship Id="rId4370" Type="http://schemas.openxmlformats.org/officeDocument/2006/relationships/hyperlink" Target="https://www.caixa.gov.br/Downloads/sinapi-cadernos-tecnicos/SINAPI-CT-INSTALACOES-ELETRICAS-ELETRODUTOS-EMBUTIDOS-CABOS-CAIXAS-TOMADAS-E-INTERRUPTORES.pdf" TargetMode="External"/><Relationship Id="rId5007" Type="http://schemas.openxmlformats.org/officeDocument/2006/relationships/hyperlink" Target="https://www.caixa.gov.br/Downloads/sinapi-cadernos-tecnicos/SINAPI-CT-INSTALACOES-HIDRAULICAS-RESERVACAO-E-BOMBAS-DE-RECALQUE.pdf" TargetMode="External"/><Relationship Id="rId5214" Type="http://schemas.openxmlformats.org/officeDocument/2006/relationships/hyperlink" Target="https://www.caixa.gov.br/Downloads/sinapi-cadernos-tecnicos/SINAPI-CT-INSTALACOES-HIDRAULICAS-EM-PEX.pdf" TargetMode="External"/><Relationship Id="rId5421" Type="http://schemas.openxmlformats.org/officeDocument/2006/relationships/hyperlink" Target="https://www.caixa.gov.br/Downloads/sinapi-cadernos-tecnicos/SINAPI-CT-INSTALACOES-PREDIAIS-DE-ESGOTO-TUBOS-E-CONEXOES.pdf" TargetMode="External"/><Relationship Id="rId8577" Type="http://schemas.openxmlformats.org/officeDocument/2006/relationships/hyperlink" Target="https://www.caixa.gov.br/Downloads/sinapi-cadernos-tecnicos/SINAPI-CT-REDES-ENTERRADAS-DE-DISTRIBUICAO-ELETRICA.pdf" TargetMode="External"/><Relationship Id="rId8784" Type="http://schemas.openxmlformats.org/officeDocument/2006/relationships/hyperlink" Target="https://www.caixa.gov.br/Downloads/sinapi-cadernos-tecnicos/SINAPI-CT-REVESTIMENTOS-CERAMICOS-INTERNOS.pdf" TargetMode="External"/><Relationship Id="rId8991" Type="http://schemas.openxmlformats.org/officeDocument/2006/relationships/hyperlink" Target="https://www.caixa.gov.br/Downloads/sinapi-cadernos-tecnicos/SINAPI-CT-TELHAMENTO-PARA-COBERTURA.pdf" TargetMode="External"/><Relationship Id="rId9628" Type="http://schemas.openxmlformats.org/officeDocument/2006/relationships/hyperlink" Target="https://www.caixa.gov.br/Downloads/sinapi-cadernos-tecnicos/SINAPI-CT-VALVULAS-E-REGISTROS-PARA-SISTEMAS-PREDIAIS.pdf" TargetMode="External"/><Relationship Id="rId49" Type="http://schemas.openxmlformats.org/officeDocument/2006/relationships/hyperlink" Target="https://www.caixa.gov.br/Downloads/sinapi-cadernos-tecnicos/SINAPI-CT-ALVENARIA-DE-VEDACAO.pdf" TargetMode="External"/><Relationship Id="rId1617" Type="http://schemas.openxmlformats.org/officeDocument/2006/relationships/hyperlink" Target="https://www.caixa.gov.br/Downloads/sinapi-cadernos-tecnicos/SINAPI-CT-CUSTOS-HORARIOS-PRODUTIVO-E-IMPRODUTIVO-DOS-EQUIPAMENTOS.pdf" TargetMode="External"/><Relationship Id="rId1824" Type="http://schemas.openxmlformats.org/officeDocument/2006/relationships/hyperlink" Target="https://www.caixa.gov.br/Downloads/sinapi-cadernos-tecnicos/SINAPI-CT-CUSTOS-HORARIOS-PRODUTIVO-E-IMPRODUTIVO-DOS-EQUIPAMENTOS.pdf" TargetMode="External"/><Relationship Id="rId4023" Type="http://schemas.openxmlformats.org/officeDocument/2006/relationships/hyperlink" Target="https://www.caixa.gov.br/Downloads/sinapi-cadernos-tecnicos/SINAPI-CT-FORMAS-PARA-ESTRUTURAS-DE-CONCRETO-ARMADO.pdf" TargetMode="External"/><Relationship Id="rId4230" Type="http://schemas.openxmlformats.org/officeDocument/2006/relationships/hyperlink" Target="https://www.caixa.gov.br/Downloads/sinapi-cadernos-tecnicos/SINAPI-CT-GUARDA-CORPO-CORRIMAO-E-GRADE-PARA-ESQUADRIAS.pdf" TargetMode="External"/><Relationship Id="rId7179" Type="http://schemas.openxmlformats.org/officeDocument/2006/relationships/hyperlink" Target="https://www.caixa.gov.br/Downloads/sinapi-cadernos-tecnicos/SINAPI-CT-LOUCAS-E-METAIS.pdf" TargetMode="External"/><Relationship Id="rId7386" Type="http://schemas.openxmlformats.org/officeDocument/2006/relationships/hyperlink" Target="https://www.caixa.gov.br/Downloads/sinapi-cadernos-tecnicos/SINAPI-CT-MASSA-UNICA-INTERNA.pdf" TargetMode="External"/><Relationship Id="rId7593" Type="http://schemas.openxmlformats.org/officeDocument/2006/relationships/hyperlink" Target="https://www.caixa.gov.br/Downloads/sinapi-cadernos-tecnicos/SINAPI-CT-PAREDES-EM-DRYWALL.pdf" TargetMode="External"/><Relationship Id="rId8437" Type="http://schemas.openxmlformats.org/officeDocument/2006/relationships/hyperlink" Target="https://www.caixa.gov.br/Downloads/sinapi-cadernos-tecnicos/SINAPI-CT-RASGOS-E-FIXACOES.pdf" TargetMode="External"/><Relationship Id="rId8644" Type="http://schemas.openxmlformats.org/officeDocument/2006/relationships/hyperlink" Target="https://www.caixa.gov.br/Downloads/sinapi-cadernos-tecnicos/SINAPI-CT-REDES-DE-AGUA-E-ESGOTO-EM-PEAD-LISO-(TUBOS-E-CONEXOES).pdf" TargetMode="External"/><Relationship Id="rId8851" Type="http://schemas.openxmlformats.org/officeDocument/2006/relationships/hyperlink" Target="https://www.caixa.gov.br/Downloads/sinapi-cadernos-tecnicos/SINAPI-CT-SINALIZACAO-VERTICAL-VIARIA.pdf" TargetMode="External"/><Relationship Id="rId3789" Type="http://schemas.openxmlformats.org/officeDocument/2006/relationships/hyperlink" Target="https://www.caixa.gov.br/Downloads/sinapi-cadernos-tecnicos/SINAPI-CT-ESTRUTURAS-DE-MADEIRA.pdf" TargetMode="External"/><Relationship Id="rId6195" Type="http://schemas.openxmlformats.org/officeDocument/2006/relationships/hyperlink" Target="https://www.caixa.gov.br/Downloads/sinapi-cadernos-tecnicos/SINAPI-CT-INSTALACOES-DE-GAS-E-INCENDIO-EM-ACO-E-FERRO-GALVANIZADO.pdf" TargetMode="External"/><Relationship Id="rId7039" Type="http://schemas.openxmlformats.org/officeDocument/2006/relationships/hyperlink" Target="https://www.caixa.gov.br/Downloads/sinapi-metodologia/Livro_SINAPI_Calculos_Parametros.pdf" TargetMode="External"/><Relationship Id="rId7246" Type="http://schemas.openxmlformats.org/officeDocument/2006/relationships/hyperlink" Target="https://www.caixa.gov.br/Downloads/sinapi-cadernos-tecnicos/SINAPI-CT-LOUCAS-E-METAIS.pdf" TargetMode="External"/><Relationship Id="rId7453" Type="http://schemas.openxmlformats.org/officeDocument/2006/relationships/hyperlink" Target="https://www.caixa.gov.br/Downloads/sinapi-cadernos-tecnicos/SINAPI-CT-MONOCAPA.pdf" TargetMode="External"/><Relationship Id="rId7660" Type="http://schemas.openxmlformats.org/officeDocument/2006/relationships/hyperlink" Target="https://www.caixa.gov.br/Downloads/sinapi-cadernos-tecnicos/SINAPI-CT-PAVIMENTO-INTERTRAVADO.pdf" TargetMode="External"/><Relationship Id="rId8504" Type="http://schemas.openxmlformats.org/officeDocument/2006/relationships/hyperlink" Target="https://www.caixa.gov.br/Downloads/sinapi-cadernos-tecnicos/SINAPI-CT-RECOMPOSICAO-DE-PAVIMENTOS.pdf" TargetMode="External"/><Relationship Id="rId2598" Type="http://schemas.openxmlformats.org/officeDocument/2006/relationships/hyperlink" Target="https://www.caixa.gov.br/Downloads/sinapi-cadernos-tecnicos/SINAPI-CT-DEPRECIACAO-JUROS-IMPOSTOS-E-SEGUROS-MANUTENCAO-E-MATERIAIS-NA-OPERACAO-DOS-EQUIPAMENTOS.pdf" TargetMode="External"/><Relationship Id="rId3996" Type="http://schemas.openxmlformats.org/officeDocument/2006/relationships/hyperlink" Target="https://www.caixa.gov.br/Downloads/sinapi-cadernos-tecnicos/SINAPI-CT-FUNDACOES-RASAS-(BLOCOS-SAPATAS-VIGAS-BALDRAME).pdf" TargetMode="External"/><Relationship Id="rId6055" Type="http://schemas.openxmlformats.org/officeDocument/2006/relationships/hyperlink" Target="https://www.caixa.gov.br/Downloads/sinapi-cadernos-tecnicos/SINAPI-CT-INSTALACOES-DE-GAS-E-INCENDIO-EM-ACO-E-FERRO-GALVANIZADO.pdf" TargetMode="External"/><Relationship Id="rId6262" Type="http://schemas.openxmlformats.org/officeDocument/2006/relationships/hyperlink" Target="https://www.caixa.gov.br/Downloads/sinapi-cadernos-tecnicos/SINAPI-CT-INSTALACOES-DE-GAS-EM-PEX-MULTICAMADAS.pdf" TargetMode="External"/><Relationship Id="rId7106" Type="http://schemas.openxmlformats.org/officeDocument/2006/relationships/hyperlink" Target="https://www.caixa.gov.br/Downloads/sinapi-metodologia/Livro_SINAPI_Calculos_Parametros.pdf" TargetMode="External"/><Relationship Id="rId7313" Type="http://schemas.openxmlformats.org/officeDocument/2006/relationships/hyperlink" Target="https://www.caixa.gov.br/Downloads/sinapi-cadernos-tecnicos/SINAPI-CT-MASSA-UNICA-EXTERNA.pdf" TargetMode="External"/><Relationship Id="rId8711" Type="http://schemas.openxmlformats.org/officeDocument/2006/relationships/hyperlink" Target="https://www.caixa.gov.br/Downloads/sinapi-cadernos-tecnicos/SINAPI-CT-REDES-DE-AGUA-E-ESGOTO-EM-PEAD-LISO-(TUBOS-E-CONEXOES).pdf" TargetMode="External"/><Relationship Id="rId3649" Type="http://schemas.openxmlformats.org/officeDocument/2006/relationships/hyperlink" Target="https://www.caixa.gov.br/Downloads/sinapi-cadernos-tecnicos/SINAPI-CT-ESTRUTURA-E-TRAMA-PARA-COBERTURA.pdf" TargetMode="External"/><Relationship Id="rId3856" Type="http://schemas.openxmlformats.org/officeDocument/2006/relationships/hyperlink" Target="https://www.caixa.gov.br/Downloads/sinapi-cadernos-tecnicos/SINAPI-CT-EXECUCAO-DE-TIRANTES.pdf" TargetMode="External"/><Relationship Id="rId4907" Type="http://schemas.openxmlformats.org/officeDocument/2006/relationships/hyperlink" Target="https://www.caixa.gov.br/Downloads/sinapi-cadernos-tecnicos/SINAPI-CT-INSTALACOES-HIDRAULICAS-RESERVACAO-E-BOMBAS-DE-RECALQUE.pdf" TargetMode="External"/><Relationship Id="rId5071" Type="http://schemas.openxmlformats.org/officeDocument/2006/relationships/hyperlink" Target="https://www.caixa.gov.br/Downloads/sinapi-cadernos-tecnicos/SINAPI-CT-INSTALACOES-HIDRAULICAS-RESERVACAO-E-BOMBAS-DE-RECALQUE.pdf" TargetMode="External"/><Relationship Id="rId6122" Type="http://schemas.openxmlformats.org/officeDocument/2006/relationships/hyperlink" Target="https://www.caixa.gov.br/Downloads/sinapi-cadernos-tecnicos/SINAPI-CT-INSTALACOES-DE-GAS-E-INCENDIO-EM-ACO-E-FERRO-GALVANIZADO.pdf" TargetMode="External"/><Relationship Id="rId7520" Type="http://schemas.openxmlformats.org/officeDocument/2006/relationships/hyperlink" Target="https://www.caixa.gov.br/Downloads/sinapi-cadernos-tecnicos/SINAPI-CT-PAREDES-DE-CONCRETO-CONCRETAGEM.pdf" TargetMode="External"/><Relationship Id="rId9278" Type="http://schemas.openxmlformats.org/officeDocument/2006/relationships/hyperlink" Target="https://www.caixa.gov.br/Downloads/sinapi-cadernos-tecnicos/SINAPI-CT-TRANSPORTE-CARGA-E-DESCARGA-DE-MATERIAIS.pdf" TargetMode="External"/><Relationship Id="rId777" Type="http://schemas.openxmlformats.org/officeDocument/2006/relationships/hyperlink" Target="https://www.caixa.gov.br/Downloads/sinapi-cadernos-tecnicos/SINAPI-CT-ATERROS-BASES-SUB-BASES-E-IMPRIMACOES.pdf" TargetMode="External"/><Relationship Id="rId984" Type="http://schemas.openxmlformats.org/officeDocument/2006/relationships/hyperlink" Target="https://www.caixa.gov.br/Downloads/sinapi-cadernos-tecnicos/SINAPI-CT-BOCAS-PARA-BUEIROS.pdf" TargetMode="External"/><Relationship Id="rId2458" Type="http://schemas.openxmlformats.org/officeDocument/2006/relationships/hyperlink" Target="https://www.caixa.gov.br/Downloads/sinapi-cadernos-tecnicos/SINAPI-CT-DEPRECIACAO-JUROS-IMPOSTOS-E-SEGUROS-MANUTENCAO-E-MATERIAIS-NA-OPERACAO-DOS-EQUIPAMENTOS.pdf" TargetMode="External"/><Relationship Id="rId2665" Type="http://schemas.openxmlformats.org/officeDocument/2006/relationships/hyperlink" Target="https://www.caixa.gov.br/Downloads/sinapi-cadernos-tecnicos/SINAPI-CT-DEPRECIACAO-JUROS-IMPOSTOS-E-SEGUROS-MANUTENCAO-E-MATERIAIS-NA-OPERACAO-DOS-EQUIPAMENTOS.pdf" TargetMode="External"/><Relationship Id="rId2872" Type="http://schemas.openxmlformats.org/officeDocument/2006/relationships/hyperlink" Target="https://www.caixa.gov.br/Downloads/sinapi-cadernos-tecnicos/SINAPI-CT-ELETROCALHAS.pdf" TargetMode="External"/><Relationship Id="rId3509" Type="http://schemas.openxmlformats.org/officeDocument/2006/relationships/hyperlink" Target="https://www.caixa.gov.br/Downloads/sinapi-cadernos-tecnicos/SINAPI-CT-ESQUADRIAS-PORTAS.pdf" TargetMode="External"/><Relationship Id="rId3716" Type="http://schemas.openxmlformats.org/officeDocument/2006/relationships/hyperlink" Target="https://www.caixa.gov.br/Downloads/sinapi-cadernos-tecnicos/SINAPI-CT-ESTRUTURA-E-TRAMA-PARA-COBERTURA.pdf" TargetMode="External"/><Relationship Id="rId3923" Type="http://schemas.openxmlformats.org/officeDocument/2006/relationships/hyperlink" Target="https://www.caixa.gov.br/Downloads/sinapi-cadernos-tecnicos/SINAPI-CT-FOSSAS-E-SUMIDOUROS.pdf" TargetMode="External"/><Relationship Id="rId8087" Type="http://schemas.openxmlformats.org/officeDocument/2006/relationships/hyperlink" Target="https://www.caixa.gov.br/Downloads/sinapi-cadernos-tecnicos/SINAPI-CT-POSTES-DE-CONCRETO-E-METALICOS.pdf" TargetMode="External"/><Relationship Id="rId9485" Type="http://schemas.openxmlformats.org/officeDocument/2006/relationships/hyperlink" Target="https://www.caixa.gov.br/Downloads/sinapi-cadernos-tecnicos/SINAPI-CT-VERGAS-CONTRAVERGAS-E-FIXACAO-DE-ALVENARIA.pdf" TargetMode="External"/><Relationship Id="rId9692" Type="http://schemas.openxmlformats.org/officeDocument/2006/relationships/hyperlink" Target="https://www.caixa.gov.br/Downloads/sinapi-cadernos-tecnicos/SINAPI-CT-VALVULAS-PARA-REDES-DE-SANEAMENTO.pdf" TargetMode="External"/><Relationship Id="rId637" Type="http://schemas.openxmlformats.org/officeDocument/2006/relationships/hyperlink" Target="https://www.caixa.gov.br/Downloads/sinapi-cadernos-tecnicos/SINAPI-CT-ASSENTAMENTO-DE-TUBOS-DE-ESGOTO-OU-DRENAGEM-PLUVIAL-EM-CONCRETO.pdf" TargetMode="External"/><Relationship Id="rId844" Type="http://schemas.openxmlformats.org/officeDocument/2006/relationships/hyperlink" Target="https://www.caixa.gov.br/Downloads/sinapi-cadernos-tecnicos/SINAPI-CT-ATERROS-BASES-SUB-BASES-E-IMPRIMACOES.pdf" TargetMode="External"/><Relationship Id="rId1267" Type="http://schemas.openxmlformats.org/officeDocument/2006/relationships/hyperlink" Target="https://www.caixa.gov.br/Downloads/sinapi-cadernos-tecnicos/SINAPI-CT-CHAPISCO.pdf" TargetMode="External"/><Relationship Id="rId1474" Type="http://schemas.openxmlformats.org/officeDocument/2006/relationships/hyperlink" Target="https://www.caixa.gov.br/Downloads/sinapi-cadernos-tecnicos/SINAPI-CT-CUSTOS-HORARIOS-PRODUTIVO-E-IMPRODUTIVO-DOS-EQUIPAMENTOS.pdf" TargetMode="External"/><Relationship Id="rId1681" Type="http://schemas.openxmlformats.org/officeDocument/2006/relationships/hyperlink" Target="https://www.caixa.gov.br/Downloads/sinapi-cadernos-tecnicos/SINAPI-CT-CUSTOS-HORARIOS-PRODUTIVO-E-IMPRODUTIVO-DOS-EQUIPAMENTOS.pdf" TargetMode="External"/><Relationship Id="rId2318" Type="http://schemas.openxmlformats.org/officeDocument/2006/relationships/hyperlink" Target="https://www.caixa.gov.br/Downloads/sinapi-cadernos-tecnicos/SINAPI-CT-DEPRECIACAO-JUROS-IMPOSTOS-E-SEGUROS-MANUTENCAO-E-MATERIAIS-NA-OPERACAO-DOS-EQUIPAMENTOS.pdf" TargetMode="External"/><Relationship Id="rId2525" Type="http://schemas.openxmlformats.org/officeDocument/2006/relationships/hyperlink" Target="https://www.caixa.gov.br/Downloads/sinapi-cadernos-tecnicos/SINAPI-CT-DEPRECIACAO-JUROS-IMPOSTOS-E-SEGUROS-MANUTENCAO-E-MATERIAIS-NA-OPERACAO-DOS-EQUIPAMENTOS.pdf" TargetMode="External"/><Relationship Id="rId2732" Type="http://schemas.openxmlformats.org/officeDocument/2006/relationships/hyperlink" Target="https://www.caixa.gov.br/Downloads/sinapi-cadernos-tecnicos/SINAPI-CT-DRAGAGEM.pdf" TargetMode="External"/><Relationship Id="rId5888" Type="http://schemas.openxmlformats.org/officeDocument/2006/relationships/hyperlink" Target="https://www.caixa.gov.br/Downloads/sinapi-cadernos-tecnicos/SINAPI-CT-INSTALACOES-PREDIAIS-DE-AGUAS-PLUVIAIS-TUBOS-CONEXOES-CAIXAS-E-RALOS.pdf" TargetMode="External"/><Relationship Id="rId6939" Type="http://schemas.openxmlformats.org/officeDocument/2006/relationships/hyperlink" Target="https://www.caixa.gov.br/Downloads/sinapi-metodologia/Livro_SINAPI_Calculos_Parametros.pdf" TargetMode="External"/><Relationship Id="rId8294" Type="http://schemas.openxmlformats.org/officeDocument/2006/relationships/hyperlink" Target="https://www.caixa.gov.br/Downloads/sinapi-cadernos-tecnicos/SINAPI-CT-PRODUCAO-DE-CONCRETO.pdf" TargetMode="External"/><Relationship Id="rId9138" Type="http://schemas.openxmlformats.org/officeDocument/2006/relationships/hyperlink" Target="https://www.caixa.gov.br/Downloads/sinapi-cadernos-tecnicos/SINAPI-CT-TRANSPORTE-FLUVIAL-CARGA-E-DESCARGA.pdf" TargetMode="External"/><Relationship Id="rId9345" Type="http://schemas.openxmlformats.org/officeDocument/2006/relationships/hyperlink" Target="https://www.caixa.gov.br/Downloads/sinapi-cadernos-tecnicos/SINAPI-CT-TRANSPORTE-CARGA-E-DESCARGA-DE-MATERIAIS.pdf" TargetMode="External"/><Relationship Id="rId9552" Type="http://schemas.openxmlformats.org/officeDocument/2006/relationships/hyperlink" Target="https://www.caixa.gov.br/Downloads/sinapi-cadernos-tecnicos/SINAPI-CT-VIDROS-E-ESPELHOS.pdf" TargetMode="External"/><Relationship Id="rId704" Type="http://schemas.openxmlformats.org/officeDocument/2006/relationships/hyperlink" Target="https://www.caixa.gov.br/Downloads/sinapi-cadernos-tecnicos/SINAPI-CT-ASSENTAMENTO-DE-TUBOS-DE-ESGOTO-OU-DRENAGEM-PLUVIAL-EM-CONCRETO.pdf" TargetMode="External"/><Relationship Id="rId911" Type="http://schemas.openxmlformats.org/officeDocument/2006/relationships/hyperlink" Target="https://www.caixa.gov.br/Downloads/sinapi-cadernos-tecnicos/SINAPI-CT-ATERROS-BASES-SUB-BASES-E-IMPRIMACOES.pdf" TargetMode="External"/><Relationship Id="rId1127" Type="http://schemas.openxmlformats.org/officeDocument/2006/relationships/hyperlink" Target="https://www.caixa.gov.br/Downloads/sinapi-cadernos-tecnicos/SINAPI-CT-CAIXAS-ENTERRADAS.pdf" TargetMode="External"/><Relationship Id="rId1334" Type="http://schemas.openxmlformats.org/officeDocument/2006/relationships/hyperlink" Target="https://www.caixa.gov.br/Downloads/sinapi-cadernos-tecnicos/SINAPI-CT-CONCRETO-PROJETADO.pdf" TargetMode="External"/><Relationship Id="rId1541" Type="http://schemas.openxmlformats.org/officeDocument/2006/relationships/hyperlink" Target="https://www.caixa.gov.br/Downloads/sinapi-cadernos-tecnicos/SINAPI-CT-CUSTOS-HORARIOS-PRODUTIVO-E-IMPRODUTIVO-DOS-EQUIPAMENTOS.pdf" TargetMode="External"/><Relationship Id="rId4697" Type="http://schemas.openxmlformats.org/officeDocument/2006/relationships/hyperlink" Target="https://www.caixa.gov.br/Downloads/sinapi-cadernos-tecnicos/SINAPI-CT-INSTALACOES-ELETRICAS-QUADROS-CABOS-DISJUNTORES-CONTATORES-E-BARRAMENTOS-BLINDADOS.pdf" TargetMode="External"/><Relationship Id="rId5748" Type="http://schemas.openxmlformats.org/officeDocument/2006/relationships/hyperlink" Target="https://www.caixa.gov.br/Downloads/sinapi-cadernos-tecnicos/SINAPI-CT-INSTALACOES-PREDIAIS-DE-AGUA-QUENTE-EM-CPVC.pdf" TargetMode="External"/><Relationship Id="rId5955" Type="http://schemas.openxmlformats.org/officeDocument/2006/relationships/hyperlink" Target="https://www.caixa.gov.br/Downloads/sinapi-cadernos-tecnicos/SINAPI-CT-INSTALACOES-DE-GAS-E-INCENDIO-EM-ACO-E-FERRO-GALVANIZADO.pdf" TargetMode="External"/><Relationship Id="rId8154" Type="http://schemas.openxmlformats.org/officeDocument/2006/relationships/hyperlink" Target="https://www.caixa.gov.br/Downloads/sinapi-cadernos-tecnicos/SINAPI-CT-POCOS-DE-VISITA-E-CAIXAS-PARA-BOCAS-DE-LOBO.pdf" TargetMode="External"/><Relationship Id="rId8361" Type="http://schemas.openxmlformats.org/officeDocument/2006/relationships/hyperlink" Target="https://www.caixa.gov.br/Downloads/sinapi-cadernos-tecnicos/SINAPI-CT-RADIER-PISO-DE-CONCRETO-E-LAJE-SOBRE-SOLO.pdf" TargetMode="External"/><Relationship Id="rId9205" Type="http://schemas.openxmlformats.org/officeDocument/2006/relationships/hyperlink" Target="https://www.caixa.gov.br/Downloads/sinapi-cadernos-tecnicos/SINAPI-CT-TRANSPORTE-DE-MATERIAIS-DENTRO-DO-CANTEIRO-DE-OBRAS.pdf" TargetMode="External"/><Relationship Id="rId9412" Type="http://schemas.openxmlformats.org/officeDocument/2006/relationships/hyperlink" Target="https://www.caixa.gov.br/Downloads/sinapi-cadernos-tecnicos/SINAPI-CT-TUBULACAO-FLANGEADA-PARA-REDES-DE-AGUA.pdf" TargetMode="External"/><Relationship Id="rId40" Type="http://schemas.openxmlformats.org/officeDocument/2006/relationships/hyperlink" Target="https://www.caixa.gov.br/Downloads/sinapi-cadernos-tecnicos/SINAPI-CT-ALVENARIA-DE-VEDACAO.pdf" TargetMode="External"/><Relationship Id="rId1401" Type="http://schemas.openxmlformats.org/officeDocument/2006/relationships/hyperlink" Target="https://www.caixa.gov.br/Downloads/sinapi-cadernos-tecnicos/SINAPI-CT-CONTRAPISO.pdf" TargetMode="External"/><Relationship Id="rId3299" Type="http://schemas.openxmlformats.org/officeDocument/2006/relationships/hyperlink" Target="https://www.caixa.gov.br/Downloads/sinapi-cadernos-tecnicos/SINAPI-CT-ESCAVACAO-DE-VALAS.pdf" TargetMode="External"/><Relationship Id="rId4557" Type="http://schemas.openxmlformats.org/officeDocument/2006/relationships/hyperlink" Target="https://www.caixa.gov.br/Downloads/sinapi-cadernos-tecnicos/SINAPI-CT-INSTALACOES-ELETRICAS-ELETRODUTOS-CONEXOES-E-CONDULETES-APARENTES.pdf" TargetMode="External"/><Relationship Id="rId4764" Type="http://schemas.openxmlformats.org/officeDocument/2006/relationships/hyperlink" Target="https://www.caixa.gov.br/Downloads/sinapi-cadernos-tecnicos/SINAPI-CT-INSTALACOES-ELETRICAS-REDE-DE-DISTRIBUICAO.pdf" TargetMode="External"/><Relationship Id="rId5608" Type="http://schemas.openxmlformats.org/officeDocument/2006/relationships/hyperlink" Target="https://www.caixa.gov.br/Downloads/sinapi-cadernos-tecnicos/SINAPI-CT-INSTALACOES-PREDIAIS-DE-AGUA-FRIA-EM-PVC.pdf" TargetMode="External"/><Relationship Id="rId7170" Type="http://schemas.openxmlformats.org/officeDocument/2006/relationships/hyperlink" Target="https://www.caixa.gov.br/Downloads/sinapi-cadernos-tecnicos/SINAPI-CT-LOUCAS-E-METAIS.pdf" TargetMode="External"/><Relationship Id="rId8014" Type="http://schemas.openxmlformats.org/officeDocument/2006/relationships/hyperlink" Target="https://www.caixa.gov.br/Downloads/sinapi-cadernos-tecnicos/SINAPI-CT-PISOS.pdf" TargetMode="External"/><Relationship Id="rId8221" Type="http://schemas.openxmlformats.org/officeDocument/2006/relationships/hyperlink" Target="https://www.caixa.gov.br/Downloads/sinapi-cadernos-tecnicos/SINAPI-CT-POCOS-DE-VISITA-E-CAIXAS-PARA-BOCAS-DE-LOBO.pdf" TargetMode="External"/><Relationship Id="rId3159" Type="http://schemas.openxmlformats.org/officeDocument/2006/relationships/hyperlink" Target="https://www.caixa.gov.br/Downloads/sinapi-cadernos-tecnicos/SINAPI-CT-ESCAVACAO-HORIZONTAL.pdf" TargetMode="External"/><Relationship Id="rId3366" Type="http://schemas.openxmlformats.org/officeDocument/2006/relationships/hyperlink" Target="https://www.caixa.gov.br/Downloads/sinapi-cadernos-tecnicos/SINAPI-CT-ESCORAMENTO-E-PREPARO-DE-FUNDO-DE-VALAS.pdf" TargetMode="External"/><Relationship Id="rId3573" Type="http://schemas.openxmlformats.org/officeDocument/2006/relationships/hyperlink" Target="https://www.caixa.gov.br/Downloads/sinapi-cadernos-tecnicos/SINAPI-CT-ESQUADRIAS-PORTAS.pdf" TargetMode="External"/><Relationship Id="rId4417" Type="http://schemas.openxmlformats.org/officeDocument/2006/relationships/hyperlink" Target="https://www.caixa.gov.br/Downloads/sinapi-cadernos-tecnicos/SINAPI-CT-INSTALACOES-ELETRICAS-ELETRODUTOS-EMBUTIDOS-CABOS-CAIXAS-TOMADAS-E-INTERRUPTORES.pdf" TargetMode="External"/><Relationship Id="rId4971" Type="http://schemas.openxmlformats.org/officeDocument/2006/relationships/hyperlink" Target="https://www.caixa.gov.br/Downloads/sinapi-cadernos-tecnicos/SINAPI-CT-INSTALACOES-HIDRAULICAS-RESERVACAO-E-BOMBAS-DE-RECALQUE.pdf" TargetMode="External"/><Relationship Id="rId5815" Type="http://schemas.openxmlformats.org/officeDocument/2006/relationships/hyperlink" Target="https://www.caixa.gov.br/Downloads/sinapi-cadernos-tecnicos/SINAPI-CT-INSTALACOES-PREDIAIS-DE-AGUA-QUENTE-EM-CPVC.pdf" TargetMode="External"/><Relationship Id="rId7030" Type="http://schemas.openxmlformats.org/officeDocument/2006/relationships/hyperlink" Target="https://www.caixa.gov.br/Downloads/sinapi-metodologia/Livro_SINAPI_Calculos_Parametros.pdf" TargetMode="External"/><Relationship Id="rId287" Type="http://schemas.openxmlformats.org/officeDocument/2006/relationships/hyperlink" Target="https://www.caixa.gov.br/Downloads/sinapi-cadernos-tecnicos/SINAPI-CT-ARMACAO-PARA-ESTRUTURAS-DE-CONCRETO-ARMADO.pdf" TargetMode="External"/><Relationship Id="rId494" Type="http://schemas.openxmlformats.org/officeDocument/2006/relationships/hyperlink" Target="https://www.caixa.gov.br/Downloads/sinapi-cadernos-tecnicos/SINAPI-CT-ASSENTAMENTO-DE-TUBOS-DE-PVC-E-METALICOS-EM-REDES-DE-AGUA.pdf" TargetMode="External"/><Relationship Id="rId2175" Type="http://schemas.openxmlformats.org/officeDocument/2006/relationships/hyperlink" Target="https://www.caixa.gov.br/Downloads/sinapi-cadernos-tecnicos/SINAPI-CT-DEPRECIACAO-JUROS-IMPOSTOS-E-SEGUROS-MANUTENCAO-E-MATERIAIS-NA-OPERACAO-DOS-EQUIPAMENTOS.pdf" TargetMode="External"/><Relationship Id="rId2382" Type="http://schemas.openxmlformats.org/officeDocument/2006/relationships/hyperlink" Target="https://www.caixa.gov.br/Downloads/sinapi-cadernos-tecnicos/SINAPI-CT-DEPRECIACAO-JUROS-IMPOSTOS-E-SEGUROS-MANUTENCAO-E-MATERIAIS-NA-OPERACAO-DOS-EQUIPAMENTOS.pdf" TargetMode="External"/><Relationship Id="rId3019" Type="http://schemas.openxmlformats.org/officeDocument/2006/relationships/hyperlink" Target="https://www.caixa.gov.br/Downloads/sinapi-cadernos-tecnicos/SINAPI-CT-EQUIPAMENTOS-DE-PROTECAO-COLETIVA.pdf" TargetMode="External"/><Relationship Id="rId3226" Type="http://schemas.openxmlformats.org/officeDocument/2006/relationships/hyperlink" Target="https://www.caixa.gov.br/Downloads/sinapi-cadernos-tecnicos/SINAPI-CT-ESCAVACAO-VERTICAL-A-CEU-ABERTO.pdf" TargetMode="External"/><Relationship Id="rId3780" Type="http://schemas.openxmlformats.org/officeDocument/2006/relationships/hyperlink" Target="https://www.caixa.gov.br/Downloads/sinapi-cadernos-tecnicos/SINAPI-CT-ESTRUTURAS-DE-MADEIRA.pdf" TargetMode="External"/><Relationship Id="rId4624" Type="http://schemas.openxmlformats.org/officeDocument/2006/relationships/hyperlink" Target="https://www.caixa.gov.br/Downloads/sinapi-cadernos-tecnicos/SINAPI-CT-INSTALACOES-ELETRICAS-ELETRODUTOS-CONEXOES-E-CONDULETES-APARENTES.pdf" TargetMode="External"/><Relationship Id="rId4831" Type="http://schemas.openxmlformats.org/officeDocument/2006/relationships/hyperlink" Target="https://www.caixa.gov.br/Downloads/sinapi-cadernos-tecnicos/SINAPI-CT-INSTALACOES-HIDRAULICAS-RESERVACAO-E-BOMBAS-DE-RECALQUE.pdf" TargetMode="External"/><Relationship Id="rId7987" Type="http://schemas.openxmlformats.org/officeDocument/2006/relationships/hyperlink" Target="https://www.caixa.gov.br/Downloads/sinapi-cadernos-tecnicos/SINAPI-CT-PISOS.pdf" TargetMode="External"/><Relationship Id="rId147" Type="http://schemas.openxmlformats.org/officeDocument/2006/relationships/hyperlink" Target="https://www.caixa.gov.br/Downloads/sinapi-cadernos-tecnicos/SINAPI-CT-ARGAMASSAS.pdf" TargetMode="External"/><Relationship Id="rId354" Type="http://schemas.openxmlformats.org/officeDocument/2006/relationships/hyperlink" Target="https://www.caixa.gov.br/Downloads/sinapi-cadernos-tecnicos/SINAPI-CT-ASSENTAMENTO-DE-TUBOS-DE-ESGOTO-EM-PVC-E-PEAD.pdf" TargetMode="External"/><Relationship Id="rId1191" Type="http://schemas.openxmlformats.org/officeDocument/2006/relationships/hyperlink" Target="https://www.caixa.gov.br/Downloads/sinapi-cadernos-tecnicos/SINAPI-CT-CANALETAS-GRELHAS-E-CAIXAS-COM-GRELHA-PARA-DRENAGEM.pdf" TargetMode="External"/><Relationship Id="rId2035" Type="http://schemas.openxmlformats.org/officeDocument/2006/relationships/hyperlink" Target="https://www.caixa.gov.br/Downloads/sinapi-cadernos-tecnicos/SINAPI-CT-DEPRECIACAO-JUROS-IMPOSTOS-E-SEGUROS-MANUTENCAO-E-MATERIAIS-NA-OPERACAO-DOS-EQUIPAMENTOS.pdf" TargetMode="External"/><Relationship Id="rId3433" Type="http://schemas.openxmlformats.org/officeDocument/2006/relationships/hyperlink" Target="https://www.caixa.gov.br/Downloads/sinapi-cadernos-tecnicos/SINAPI-CT-ESQUADRIAS-JANELAS.pdf" TargetMode="External"/><Relationship Id="rId3640" Type="http://schemas.openxmlformats.org/officeDocument/2006/relationships/hyperlink" Target="https://www.caixa.gov.br/Downloads/sinapi-cadernos-tecnicos/SINAPI-CT-ESTRUTURA-E-TRAMA-PARA-COBERTURA.pdf" TargetMode="External"/><Relationship Id="rId6589" Type="http://schemas.openxmlformats.org/officeDocument/2006/relationships/hyperlink" Target="https://www.caixa.gov.br/Downloads/sinapi-cadernos-tecnicos/SINAPI-CT-INSTALACOES-EM-COBRE.pdf" TargetMode="External"/><Relationship Id="rId6796" Type="http://schemas.openxmlformats.org/officeDocument/2006/relationships/hyperlink" Target="https://www.caixa.gov.br/Downloads/sinapi-metodologia/Livro_SINAPI_Calculos_Parametros.pdf" TargetMode="External"/><Relationship Id="rId7847" Type="http://schemas.openxmlformats.org/officeDocument/2006/relationships/hyperlink" Target="https://www.caixa.gov.br/Downloads/sinapi-cadernos-tecnicos/SINAPI-CT-PINTURA-INTERNA.pdf" TargetMode="External"/><Relationship Id="rId9062" Type="http://schemas.openxmlformats.org/officeDocument/2006/relationships/hyperlink" Target="https://www.caixa.gov.br/Downloads/sinapi-cadernos-tecnicos/SINAPI-CT-TRANSPORTE-FLUVIAL-CARGA-E-DESCARGA.pdf" TargetMode="External"/><Relationship Id="rId561" Type="http://schemas.openxmlformats.org/officeDocument/2006/relationships/hyperlink" Target="https://www.caixa.gov.br/Downloads/sinapi-cadernos-tecnicos/SINAPI-CT-ASSENTAMENTO-DE-TUBOS-DE-PVC-E-METALICOS-EM-REDES-DE-AGUA.pdf" TargetMode="External"/><Relationship Id="rId2242" Type="http://schemas.openxmlformats.org/officeDocument/2006/relationships/hyperlink" Target="https://www.caixa.gov.br/Downloads/sinapi-cadernos-tecnicos/SINAPI-CT-DEPRECIACAO-JUROS-IMPOSTOS-E-SEGUROS-MANUTENCAO-E-MATERIAIS-NA-OPERACAO-DOS-EQUIPAMENTOS.pdf" TargetMode="External"/><Relationship Id="rId3500" Type="http://schemas.openxmlformats.org/officeDocument/2006/relationships/hyperlink" Target="https://www.caixa.gov.br/Downloads/sinapi-cadernos-tecnicos/SINAPI-CT-ESQUADRIAS-PORTAS.pdf" TargetMode="External"/><Relationship Id="rId5398" Type="http://schemas.openxmlformats.org/officeDocument/2006/relationships/hyperlink" Target="https://www.caixa.gov.br/Downloads/sinapi-cadernos-tecnicos/SINAPI-CT-INSTALACOES-PREDIAIS-DE-ESGOTO-TUBOS-E-CONEXOES.pdf" TargetMode="External"/><Relationship Id="rId6449" Type="http://schemas.openxmlformats.org/officeDocument/2006/relationships/hyperlink" Target="https://www.caixa.gov.br/Downloads/sinapi-cadernos-tecnicos/SINAPI-CT-INSTALACOES-EM-COBRE.pdf" TargetMode="External"/><Relationship Id="rId6656" Type="http://schemas.openxmlformats.org/officeDocument/2006/relationships/hyperlink" Target="https://www.caixa.gov.br/Downloads/sinapi-cadernos-tecnicos/SINAPI-CT-LAJES-PRE-MOLDADAS.pdf" TargetMode="External"/><Relationship Id="rId6863" Type="http://schemas.openxmlformats.org/officeDocument/2006/relationships/hyperlink" Target="https://www.caixa.gov.br/Downloads/sinapi-metodologia/Livro_SINAPI_Calculos_Parametros.pdf" TargetMode="External"/><Relationship Id="rId7707" Type="http://schemas.openxmlformats.org/officeDocument/2006/relationships/hyperlink" Target="https://www.caixa.gov.br/Downloads/sinapi-cadernos-tecnicos/SINAPI-CT-PAVIMENTO-RIGIDO-DE-CONCRETO.pdf" TargetMode="External"/><Relationship Id="rId7914" Type="http://schemas.openxmlformats.org/officeDocument/2006/relationships/hyperlink" Target="https://www.caixa.gov.br/Downloads/sinapi-cadernos-tecnicos/SINAPI-CT-PINTURA-EM-SUPERFICIES-METALICAS.pdf" TargetMode="External"/><Relationship Id="rId214" Type="http://schemas.openxmlformats.org/officeDocument/2006/relationships/hyperlink" Target="https://www.caixa.gov.br/Downloads/sinapi-cadernos-tecnicos/SINAPI-CT-ARGAMASSAS.pdf" TargetMode="External"/><Relationship Id="rId421" Type="http://schemas.openxmlformats.org/officeDocument/2006/relationships/hyperlink" Target="https://www.caixa.gov.br/Downloads/sinapi-cadernos-tecnicos/SINAPI-CT-ASSENTAMENTO-DE-TUBOS-DE-PVC-E-METALICOS-EM-REDES-DE-AGUA.pdf" TargetMode="External"/><Relationship Id="rId1051" Type="http://schemas.openxmlformats.org/officeDocument/2006/relationships/hyperlink" Target="https://www.caixa.gov.br/Downloads/sinapi-cadernos-tecnicos/SINAPI-CT-BOCAS-PARA-BUEIROS.pdf" TargetMode="External"/><Relationship Id="rId2102" Type="http://schemas.openxmlformats.org/officeDocument/2006/relationships/hyperlink" Target="https://www.caixa.gov.br/Downloads/sinapi-cadernos-tecnicos/SINAPI-CT-DEPRECIACAO-JUROS-IMPOSTOS-E-SEGUROS-MANUTENCAO-E-MATERIAIS-NA-OPERACAO-DOS-EQUIPAMENTOS.pdf" TargetMode="External"/><Relationship Id="rId5258" Type="http://schemas.openxmlformats.org/officeDocument/2006/relationships/hyperlink" Target="https://www.caixa.gov.br/Downloads/sinapi-cadernos-tecnicos/SINAPI-CT-INSTALACOES-HIDRAULICAS-EM-PEX.pdf" TargetMode="External"/><Relationship Id="rId5465" Type="http://schemas.openxmlformats.org/officeDocument/2006/relationships/hyperlink" Target="https://www.caixa.gov.br/Downloads/sinapi-cadernos-tecnicos/SINAPI-CT-INSTALACOES-PREDIAIS-DE-AGUA-FRIA-EM-PVC.pdf" TargetMode="External"/><Relationship Id="rId5672" Type="http://schemas.openxmlformats.org/officeDocument/2006/relationships/hyperlink" Target="https://www.caixa.gov.br/Downloads/sinapi-cadernos-tecnicos/SINAPI-CT-INSTALACOES-PREDIAIS-DE-AGUA-FRIA-EM-PVC.pdf" TargetMode="External"/><Relationship Id="rId6309" Type="http://schemas.openxmlformats.org/officeDocument/2006/relationships/hyperlink" Target="https://www.caixa.gov.br/Downloads/sinapi-cadernos-tecnicos/SINAPI-CT-INSTALACOES-DE-GAS-EM-PEX-MULTICAMADAS.pdf" TargetMode="External"/><Relationship Id="rId6516" Type="http://schemas.openxmlformats.org/officeDocument/2006/relationships/hyperlink" Target="https://www.caixa.gov.br/Downloads/sinapi-cadernos-tecnicos/SINAPI-CT-INSTALACOES-EM-COBRE.pdf" TargetMode="External"/><Relationship Id="rId6723" Type="http://schemas.openxmlformats.org/officeDocument/2006/relationships/hyperlink" Target="https://www.caixa.gov.br/Downloads/sinapi-cadernos-tecnicos/SINAPI-CT-LIGACOES-PREDIAIS-DE-AGUA-E-ESGOTO.pdf" TargetMode="External"/><Relationship Id="rId6930" Type="http://schemas.openxmlformats.org/officeDocument/2006/relationships/hyperlink" Target="https://www.caixa.gov.br/Downloads/sinapi-metodologia/Livro_SINAPI_Calculos_Parametros.pdf" TargetMode="External"/><Relationship Id="rId1868" Type="http://schemas.openxmlformats.org/officeDocument/2006/relationships/hyperlink" Target="https://www.caixa.gov.br/Downloads/sinapi-cadernos-tecnicos/SINAPI-CT-DEMOLICOES-E-REMOCOES.pdf" TargetMode="External"/><Relationship Id="rId4067" Type="http://schemas.openxmlformats.org/officeDocument/2006/relationships/hyperlink" Target="https://www.caixa.gov.br/Downloads/sinapi-cadernos-tecnicos/SINAPI-CT-FORMAS-PARA-ESTRUTURAS-DE-CONCRETO-ARMADO.pdf" TargetMode="External"/><Relationship Id="rId4274" Type="http://schemas.openxmlformats.org/officeDocument/2006/relationships/hyperlink" Target="https://www.caixa.gov.br/Downloads/sinapi-cadernos-tecnicos/SINAPI-CT-GUIAS-E-SARJETAS.pdf" TargetMode="External"/><Relationship Id="rId4481" Type="http://schemas.openxmlformats.org/officeDocument/2006/relationships/hyperlink" Target="https://www.caixa.gov.br/Downloads/sinapi-cadernos-tecnicos/SINAPI-CT-INSTALACOES-ELETRICAS-ELETRODUTOS-EMBUTIDOS-CABOS-CAIXAS-TOMADAS-E-INTERRUPTORES.pdf" TargetMode="External"/><Relationship Id="rId5118" Type="http://schemas.openxmlformats.org/officeDocument/2006/relationships/hyperlink" Target="https://www.caixa.gov.br/Downloads/sinapi-cadernos-tecnicos/SINAPI-CT-INSTALACOES-HIDRAULICAS-RESERVACAO-E-BOMBAS-DE-RECALQUE.pdf" TargetMode="External"/><Relationship Id="rId5325" Type="http://schemas.openxmlformats.org/officeDocument/2006/relationships/hyperlink" Target="https://www.caixa.gov.br/Downloads/sinapi-cadernos-tecnicos/SINAPI-CT-INSTALACOES-HIDRAULICAS-EM-PPR.pdf" TargetMode="External"/><Relationship Id="rId5532" Type="http://schemas.openxmlformats.org/officeDocument/2006/relationships/hyperlink" Target="https://www.caixa.gov.br/Downloads/sinapi-cadernos-tecnicos/SINAPI-CT-INSTALACOES-PREDIAIS-DE-AGUA-FRIA-EM-PVC.pdf" TargetMode="External"/><Relationship Id="rId8688" Type="http://schemas.openxmlformats.org/officeDocument/2006/relationships/hyperlink" Target="https://www.caixa.gov.br/Downloads/sinapi-cadernos-tecnicos/SINAPI-CT-REDES-DE-AGUA-E-ESGOTO-EM-PEAD-LISO-(TUBOS-E-CONEXOES).pdf" TargetMode="External"/><Relationship Id="rId8895" Type="http://schemas.openxmlformats.org/officeDocument/2006/relationships/hyperlink" Target="https://www.caixa.gov.br/Downloads/sinapi-cadernos-tecnicos/SINAPI-CT-SISTEMA-DE-PROTECAO-CONTRA-DESCARGAS-ATMOSFERICAS-SPDA.pdf" TargetMode="External"/><Relationship Id="rId2919" Type="http://schemas.openxmlformats.org/officeDocument/2006/relationships/hyperlink" Target="https://www.caixa.gov.br/Downloads/sinapi-cadernos-tecnicos/SINAPI-CT-ELETROCALHAS.pdf" TargetMode="External"/><Relationship Id="rId3083" Type="http://schemas.openxmlformats.org/officeDocument/2006/relationships/hyperlink" Target="https://www.caixa.gov.br/Downloads/sinapi-cadernos-tecnicos/SINAPI-CT-ESCADAS.pdf" TargetMode="External"/><Relationship Id="rId3290" Type="http://schemas.openxmlformats.org/officeDocument/2006/relationships/hyperlink" Target="https://www.caixa.gov.br/Downloads/sinapi-cadernos-tecnicos/SINAPI-CT-ESCAVACAO-DE-VALAS.pdf" TargetMode="External"/><Relationship Id="rId4134" Type="http://schemas.openxmlformats.org/officeDocument/2006/relationships/hyperlink" Target="https://www.caixa.gov.br/Downloads/sinapi-cadernos-tecnicos/SINAPI-CT-GABIOES-EXECUCAO-DE-MURO-E-PROTECAO-SUPERFICIAL.pdf" TargetMode="External"/><Relationship Id="rId4341" Type="http://schemas.openxmlformats.org/officeDocument/2006/relationships/hyperlink" Target="https://www.caixa.gov.br/Downloads/sinapi-cadernos-tecnicos/SINAPI-CT-IMPERMEABILIZACAO-PROTECAO-MECANICA-E-TRATAMENTO-DE-JUNTA.pdf" TargetMode="External"/><Relationship Id="rId7497" Type="http://schemas.openxmlformats.org/officeDocument/2006/relationships/hyperlink" Target="https://www.caixa.gov.br/Downloads/sinapi-cadernos-tecnicos/SINAPI-CT-PAREDES-DE-CONCRETO-ARMACAO.pdf" TargetMode="External"/><Relationship Id="rId8548" Type="http://schemas.openxmlformats.org/officeDocument/2006/relationships/hyperlink" Target="https://www.caixa.gov.br/Downloads/sinapi-cadernos-tecnicos/SINAPI-CT-REDES-ENTERRADAS-DE-DISTRIBUICAO-ELETRICA.pdf" TargetMode="External"/><Relationship Id="rId1728" Type="http://schemas.openxmlformats.org/officeDocument/2006/relationships/hyperlink" Target="https://www.caixa.gov.br/Downloads/sinapi-cadernos-tecnicos/SINAPI-CT-CUSTOS-HORARIOS-PRODUTIVO-E-IMPRODUTIVO-DOS-EQUIPAMENTOS.pdf" TargetMode="External"/><Relationship Id="rId1935" Type="http://schemas.openxmlformats.org/officeDocument/2006/relationships/hyperlink" Target="https://www.caixa.gov.br/Downloads/sinapi-cadernos-tecnicos/SINAPI-CT-DEPRECIACAO-JUROS-IMPOSTOS-E-SEGUROS-MANUTENCAO-E-MATERIAIS-NA-OPERACAO-DOS-EQUIPAMENTOS.pdf" TargetMode="External"/><Relationship Id="rId3150" Type="http://schemas.openxmlformats.org/officeDocument/2006/relationships/hyperlink" Target="https://www.caixa.gov.br/Downloads/sinapi-cadernos-tecnicos/SINAPI-CT-ESCADAS.pdf" TargetMode="External"/><Relationship Id="rId4201" Type="http://schemas.openxmlformats.org/officeDocument/2006/relationships/hyperlink" Target="https://www.caixa.gov.br/Downloads/sinapi-cadernos-tecnicos/SINAPI-CT-GRAUTE-E-ARMACAO.pdf" TargetMode="External"/><Relationship Id="rId6099" Type="http://schemas.openxmlformats.org/officeDocument/2006/relationships/hyperlink" Target="https://www.caixa.gov.br/Downloads/sinapi-cadernos-tecnicos/SINAPI-CT-INSTALACOES-DE-GAS-E-INCENDIO-EM-ACO-E-FERRO-GALVANIZADO.pdf" TargetMode="External"/><Relationship Id="rId7357" Type="http://schemas.openxmlformats.org/officeDocument/2006/relationships/hyperlink" Target="https://www.caixa.gov.br/Downloads/sinapi-cadernos-tecnicos/SINAPI-CT-MASSA-UNICA-EXTERNA.pdf" TargetMode="External"/><Relationship Id="rId8408" Type="http://schemas.openxmlformats.org/officeDocument/2006/relationships/hyperlink" Target="https://www.caixa.gov.br/Downloads/sinapi-cadernos-tecnicos/SINAPI-CT-RASGOS-E-FIXACOES.pdf" TargetMode="External"/><Relationship Id="rId8755" Type="http://schemas.openxmlformats.org/officeDocument/2006/relationships/hyperlink" Target="https://www.caixa.gov.br/Downloads/sinapi-cadernos-tecnicos/SINAPI-CT-REVESTIMENTOS-CERAMICOS-EXTERNOS.pdf" TargetMode="External"/><Relationship Id="rId8962" Type="http://schemas.openxmlformats.org/officeDocument/2006/relationships/hyperlink" Target="https://www.caixa.gov.br/Downloads/sinapi-cadernos-tecnicos/SINAPI-CT-SISTEMAS-DE-MEDICAO.pdf" TargetMode="External"/><Relationship Id="rId3010" Type="http://schemas.openxmlformats.org/officeDocument/2006/relationships/hyperlink" Target="https://www.caixa.gov.br/Downloads/sinapi-cadernos-tecnicos/SINAPI-CT-EQUIPAMENTOS-DE-PROTECAO-COLETIVA.pdf" TargetMode="External"/><Relationship Id="rId6166" Type="http://schemas.openxmlformats.org/officeDocument/2006/relationships/hyperlink" Target="https://www.caixa.gov.br/Downloads/sinapi-cadernos-tecnicos/SINAPI-CT-INSTALACOES-DE-GAS-E-INCENDIO-EM-ACO-E-FERRO-GALVANIZADO.pdf" TargetMode="External"/><Relationship Id="rId7564" Type="http://schemas.openxmlformats.org/officeDocument/2006/relationships/hyperlink" Target="https://www.caixa.gov.br/Downloads/sinapi-cadernos-tecnicos/SINAPI-CT-PAREDES-DE-CONCRETO-FORMAS.pdf" TargetMode="External"/><Relationship Id="rId7771" Type="http://schemas.openxmlformats.org/officeDocument/2006/relationships/hyperlink" Target="https://www.caixa.gov.br/Downloads/sinapi-cadernos-tecnicos/SINAPI-CT-PERFURACAO-HORIZONTAL-DIRECIONAL-HDD.pdf" TargetMode="External"/><Relationship Id="rId8615" Type="http://schemas.openxmlformats.org/officeDocument/2006/relationships/hyperlink" Target="https://www.caixa.gov.br/Downloads/sinapi-cadernos-tecnicos/SINAPI-CT-REDES-DE-LOGICA-TELEFONIA-E-IMAGEM.pdf" TargetMode="External"/><Relationship Id="rId8822" Type="http://schemas.openxmlformats.org/officeDocument/2006/relationships/hyperlink" Target="https://www.caixa.gov.br/Downloads/sinapi-cadernos-tecnicos/SINAPI-CT-SINALIZACAO-HORIZONTAL-VIARIA.pdf" TargetMode="External"/><Relationship Id="rId3967" Type="http://schemas.openxmlformats.org/officeDocument/2006/relationships/hyperlink" Target="https://www.caixa.gov.br/Downloads/sinapi-cadernos-tecnicos/SINAPI-CT-FOSSAS-E-SUMIDOUROS.pdf" TargetMode="External"/><Relationship Id="rId6373" Type="http://schemas.openxmlformats.org/officeDocument/2006/relationships/hyperlink" Target="https://www.caixa.gov.br/Downloads/sinapi-cadernos-tecnicos/SINAPI-CT-INSTALACOES-DE-AR-CONDICIONADO-EM-COBRE.pdf" TargetMode="External"/><Relationship Id="rId6580" Type="http://schemas.openxmlformats.org/officeDocument/2006/relationships/hyperlink" Target="https://www.caixa.gov.br/Downloads/sinapi-cadernos-tecnicos/SINAPI-CT-INSTALACOES-EM-COBRE.pdf" TargetMode="External"/><Relationship Id="rId7217" Type="http://schemas.openxmlformats.org/officeDocument/2006/relationships/hyperlink" Target="https://www.caixa.gov.br/Downloads/sinapi-cadernos-tecnicos/SINAPI-CT-LOUCAS-E-METAIS.pdf" TargetMode="External"/><Relationship Id="rId7424" Type="http://schemas.openxmlformats.org/officeDocument/2006/relationships/hyperlink" Target="https://www.caixa.gov.br/Downloads/sinapi-cadernos-tecnicos/SINAPI-CT-MASSA-UNICA-INTERNA.pdf" TargetMode="External"/><Relationship Id="rId7631" Type="http://schemas.openxmlformats.org/officeDocument/2006/relationships/hyperlink" Target="https://www.caixa.gov.br/Downloads/sinapi-cadernos-tecnicos/SINAPI-CT-PARQUINHOS-E-EQUIPAMENTOS-DE-GINASTICA-AO-AR-LIVRE.pdf" TargetMode="External"/><Relationship Id="rId4" Type="http://schemas.openxmlformats.org/officeDocument/2006/relationships/hyperlink" Target="https://www.caixa.gov.br/Downloads/sinapi-cadernos-tecnicos/SINAPI-CT-ACESSIBILIDADE.pdf" TargetMode="External"/><Relationship Id="rId888" Type="http://schemas.openxmlformats.org/officeDocument/2006/relationships/hyperlink" Target="https://www.caixa.gov.br/Downloads/sinapi-cadernos-tecnicos/SINAPI-CT-ATERROS-BASES-SUB-BASES-E-IMPRIMACOES.pdf" TargetMode="External"/><Relationship Id="rId2569" Type="http://schemas.openxmlformats.org/officeDocument/2006/relationships/hyperlink" Target="https://www.caixa.gov.br/Downloads/sinapi-cadernos-tecnicos/SINAPI-CT-DEPRECIACAO-JUROS-IMPOSTOS-E-SEGUROS-MANUTENCAO-E-MATERIAIS-NA-OPERACAO-DOS-EQUIPAMENTOS.pdf" TargetMode="External"/><Relationship Id="rId2776" Type="http://schemas.openxmlformats.org/officeDocument/2006/relationships/hyperlink" Target="https://www.caixa.gov.br/Downloads/sinapi-cadernos-tecnicos/SINAPI-CT-DRENOS.pdf" TargetMode="External"/><Relationship Id="rId2983" Type="http://schemas.openxmlformats.org/officeDocument/2006/relationships/hyperlink" Target="https://www.caixa.gov.br/Downloads/sinapi-cadernos-tecnicos/SINAPI-CT-EQUIPAMENTOS-DE-PROTECAO-COLETIVA.pdf" TargetMode="External"/><Relationship Id="rId3827" Type="http://schemas.openxmlformats.org/officeDocument/2006/relationships/hyperlink" Target="https://www.caixa.gov.br/Downloads/sinapi-cadernos-tecnicos/SINAPI-CT-ESTRUTURAS-DE-MADEIRA.pdf" TargetMode="External"/><Relationship Id="rId5182" Type="http://schemas.openxmlformats.org/officeDocument/2006/relationships/hyperlink" Target="https://www.caixa.gov.br/Downloads/sinapi-cadernos-tecnicos/SINAPI-CT-INSTALACOES-HIDRAULICAS-EM-PEX.pdf" TargetMode="External"/><Relationship Id="rId6026" Type="http://schemas.openxmlformats.org/officeDocument/2006/relationships/hyperlink" Target="https://www.caixa.gov.br/Downloads/sinapi-cadernos-tecnicos/SINAPI-CT-INSTALACOES-DE-GAS-E-INCENDIO-EM-ACO-E-FERRO-GALVANIZADO.pdf" TargetMode="External"/><Relationship Id="rId6233" Type="http://schemas.openxmlformats.org/officeDocument/2006/relationships/hyperlink" Target="https://www.caixa.gov.br/Downloads/sinapi-cadernos-tecnicos/SINAPI-CT-INSTALACOES-DE-GAS-E-INCENDIO-EM-ACO-E-FERRO-GALVANIZADO.pdf" TargetMode="External"/><Relationship Id="rId6440" Type="http://schemas.openxmlformats.org/officeDocument/2006/relationships/hyperlink" Target="https://www.caixa.gov.br/Downloads/sinapi-cadernos-tecnicos/SINAPI-CT-INSTALACOES-EM-COBRE.pdf" TargetMode="External"/><Relationship Id="rId9389" Type="http://schemas.openxmlformats.org/officeDocument/2006/relationships/hyperlink" Target="https://www.caixa.gov.br/Downloads/sinapi-cadernos-tecnicos/SINAPI-CT-TRATAMENTOS-SUPERFICIAIS.pdf" TargetMode="External"/><Relationship Id="rId9596" Type="http://schemas.openxmlformats.org/officeDocument/2006/relationships/hyperlink" Target="https://www.caixa.gov.br/Downloads/sinapi-cadernos-tecnicos/SINAPI-CT-VALVULAS-E-REGISTROS-PARA-SISTEMAS-PREDIAIS.pdf" TargetMode="External"/><Relationship Id="rId748" Type="http://schemas.openxmlformats.org/officeDocument/2006/relationships/hyperlink" Target="https://www.caixa.gov.br/Downloads/sinapi-cadernos-tecnicos/SINAPI-CT-ATERRO-E-REATERRO-DE-VALAS.pdf" TargetMode="External"/><Relationship Id="rId955" Type="http://schemas.openxmlformats.org/officeDocument/2006/relationships/hyperlink" Target="https://www.caixa.gov.br/Downloads/sinapi-cadernos-tecnicos/SINAPI-CT-ATERROS-BASES-SUB-BASES-E-IMPRIMACOES.pdf" TargetMode="External"/><Relationship Id="rId1378" Type="http://schemas.openxmlformats.org/officeDocument/2006/relationships/hyperlink" Target="https://www.caixa.gov.br/Downloads/sinapi-cadernos-tecnicos/SINAPI-CT-CONCRETO-PROTENDIDO.pdf" TargetMode="External"/><Relationship Id="rId1585" Type="http://schemas.openxmlformats.org/officeDocument/2006/relationships/hyperlink" Target="https://www.caixa.gov.br/Downloads/sinapi-cadernos-tecnicos/SINAPI-CT-CUSTOS-HORARIOS-PRODUTIVO-E-IMPRODUTIVO-DOS-EQUIPAMENTOS.pdf" TargetMode="External"/><Relationship Id="rId1792" Type="http://schemas.openxmlformats.org/officeDocument/2006/relationships/hyperlink" Target="https://www.caixa.gov.br/Downloads/sinapi-cadernos-tecnicos/SINAPI-CT-CUSTOS-HORARIOS-PRODUTIVO-E-IMPRODUTIVO-DOS-EQUIPAMENTOS.pdf" TargetMode="External"/><Relationship Id="rId2429" Type="http://schemas.openxmlformats.org/officeDocument/2006/relationships/hyperlink" Target="https://www.caixa.gov.br/Downloads/sinapi-cadernos-tecnicos/SINAPI-CT-DEPRECIACAO-JUROS-IMPOSTOS-E-SEGUROS-MANUTENCAO-E-MATERIAIS-NA-OPERACAO-DOS-EQUIPAMENTOS.pdf" TargetMode="External"/><Relationship Id="rId2636" Type="http://schemas.openxmlformats.org/officeDocument/2006/relationships/hyperlink" Target="https://www.caixa.gov.br/Downloads/sinapi-cadernos-tecnicos/SINAPI-CT-DEPRECIACAO-JUROS-IMPOSTOS-E-SEGUROS-MANUTENCAO-E-MATERIAIS-NA-OPERACAO-DOS-EQUIPAMENTOS.pdf" TargetMode="External"/><Relationship Id="rId2843" Type="http://schemas.openxmlformats.org/officeDocument/2006/relationships/hyperlink" Target="https://www.caixa.gov.br/Downloads/sinapi-cadernos-tecnicos/SINAPI-CT-DUTOS-PARA-AR-CONDICIONADO.pdf" TargetMode="External"/><Relationship Id="rId5042" Type="http://schemas.openxmlformats.org/officeDocument/2006/relationships/hyperlink" Target="https://www.caixa.gov.br/Downloads/sinapi-cadernos-tecnicos/SINAPI-CT-INSTALACOES-HIDRAULICAS-RESERVACAO-E-BOMBAS-DE-RECALQUE.pdf" TargetMode="External"/><Relationship Id="rId5999" Type="http://schemas.openxmlformats.org/officeDocument/2006/relationships/hyperlink" Target="https://www.caixa.gov.br/Downloads/sinapi-cadernos-tecnicos/SINAPI-CT-INSTALACOES-DE-GAS-E-INCENDIO-EM-ACO-E-FERRO-GALVANIZADO.pdf" TargetMode="External"/><Relationship Id="rId6300" Type="http://schemas.openxmlformats.org/officeDocument/2006/relationships/hyperlink" Target="https://www.caixa.gov.br/Downloads/sinapi-cadernos-tecnicos/SINAPI-CT-INSTALACOES-DE-GAS-EM-PEX-MULTICAMADAS.pdf" TargetMode="External"/><Relationship Id="rId8198" Type="http://schemas.openxmlformats.org/officeDocument/2006/relationships/hyperlink" Target="https://www.caixa.gov.br/Downloads/sinapi-cadernos-tecnicos/SINAPI-CT-POCOS-DE-VISITA-E-CAIXAS-PARA-BOCAS-DE-LOBO.pdf" TargetMode="External"/><Relationship Id="rId9249" Type="http://schemas.openxmlformats.org/officeDocument/2006/relationships/hyperlink" Target="https://www.caixa.gov.br/Downloads/sinapi-cadernos-tecnicos/SINAPI-CT-TRANSPORTE-CARGA-E-DESCARGA-DE-MATERIAIS.pdf" TargetMode="External"/><Relationship Id="rId9456" Type="http://schemas.openxmlformats.org/officeDocument/2006/relationships/hyperlink" Target="https://www.caixa.gov.br/Downloads/sinapi-cadernos-tecnicos/SINAPI-CT-TUBULOES.pdf" TargetMode="External"/><Relationship Id="rId9663" Type="http://schemas.openxmlformats.org/officeDocument/2006/relationships/hyperlink" Target="https://www.caixa.gov.br/Downloads/sinapi-cadernos-tecnicos/SINAPI-CT-VALVULAS-E-REGISTROS-PARA-SISTEMAS-PREDIAIS.pdf" TargetMode="External"/><Relationship Id="rId84" Type="http://schemas.openxmlformats.org/officeDocument/2006/relationships/hyperlink" Target="https://www.caixa.gov.br/Downloads/sinapi-cadernos-tecnicos/SINAPI-CT-ALVENARIA-DE-VEDACAO.pdf" TargetMode="External"/><Relationship Id="rId608" Type="http://schemas.openxmlformats.org/officeDocument/2006/relationships/hyperlink" Target="https://www.caixa.gov.br/Downloads/sinapi-cadernos-tecnicos/SINAPI-CT-ASSENTAMENTO-DE-TUBOS-DE-PVC-E-METALICOS-EM-REDES-DE-AGUA.pdf" TargetMode="External"/><Relationship Id="rId815" Type="http://schemas.openxmlformats.org/officeDocument/2006/relationships/hyperlink" Target="https://www.caixa.gov.br/Downloads/sinapi-cadernos-tecnicos/SINAPI-CT-ATERROS-BASES-SUB-BASES-E-IMPRIMACOES.pdf" TargetMode="External"/><Relationship Id="rId1238" Type="http://schemas.openxmlformats.org/officeDocument/2006/relationships/hyperlink" Target="https://www.caixa.gov.br/Downloads/sinapi-cadernos-tecnicos/SINAPI-CT-CERCAS-PROTETORES-E-ALAMBRADOS.pdf" TargetMode="External"/><Relationship Id="rId1445" Type="http://schemas.openxmlformats.org/officeDocument/2006/relationships/hyperlink" Target="https://www.caixa.gov.br/Downloads/sinapi-cadernos-tecnicos/SINAPI-CT-CONTRAPISO.pdf" TargetMode="External"/><Relationship Id="rId1652" Type="http://schemas.openxmlformats.org/officeDocument/2006/relationships/hyperlink" Target="https://www.caixa.gov.br/Downloads/sinapi-cadernos-tecnicos/SINAPI-CT-CUSTOS-HORARIOS-PRODUTIVO-E-IMPRODUTIVO-DOS-EQUIPAMENTOS.pdf" TargetMode="External"/><Relationship Id="rId8058" Type="http://schemas.openxmlformats.org/officeDocument/2006/relationships/hyperlink" Target="https://www.caixa.gov.br/Downloads/sinapi-cadernos-tecnicos/SINAPI-CT-POSTES-DE-CONCRETO-E-METALICOS.pdf" TargetMode="External"/><Relationship Id="rId8265" Type="http://schemas.openxmlformats.org/officeDocument/2006/relationships/hyperlink" Target="https://www.caixa.gov.br/Downloads/sinapi-cadernos-tecnicos/SINAPI-CT-POCOS-DE-VISITA-E-CAIXAS-PARA-BOCAS-DE-LOBO.pdf" TargetMode="External"/><Relationship Id="rId8472" Type="http://schemas.openxmlformats.org/officeDocument/2006/relationships/hyperlink" Target="https://www.caixa.gov.br/Downloads/sinapi-cadernos-tecnicos/SINAPI-CT-RASGOS-E-FIXACOES.pdf" TargetMode="External"/><Relationship Id="rId9109" Type="http://schemas.openxmlformats.org/officeDocument/2006/relationships/hyperlink" Target="https://www.caixa.gov.br/Downloads/sinapi-cadernos-tecnicos/SINAPI-CT-TRANSPORTE-FLUVIAL-CARGA-E-DESCARGA.pdf" TargetMode="External"/><Relationship Id="rId9316" Type="http://schemas.openxmlformats.org/officeDocument/2006/relationships/hyperlink" Target="https://www.caixa.gov.br/Downloads/sinapi-cadernos-tecnicos/SINAPI-CT-TRANSPORTE-CARGA-E-DESCARGA-DE-MATERIAIS.pdf" TargetMode="External"/><Relationship Id="rId9523" Type="http://schemas.openxmlformats.org/officeDocument/2006/relationships/hyperlink" Target="https://www.caixa.gov.br/Downloads/sinapi-cadernos-tecnicos/SINAPI-CT-VIDROS-E-ESPELHOS.pdf" TargetMode="External"/><Relationship Id="rId1305" Type="http://schemas.openxmlformats.org/officeDocument/2006/relationships/hyperlink" Target="https://www.caixa.gov.br/Downloads/sinapi-cadernos-tecnicos/SINAPI-CT-CONCRETAGEM-PARA-ESTRUTURAS-DE-CONCRETO-ARMADO.pdf" TargetMode="External"/><Relationship Id="rId2703" Type="http://schemas.openxmlformats.org/officeDocument/2006/relationships/hyperlink" Target="https://www.caixa.gov.br/Downloads/sinapi-cadernos-tecnicos/SINAPI-CT-DEPRECIACAO-JUROS-IMPOSTOS-E-SEGUROS-MANUTENCAO-E-MATERIAIS-NA-OPERACAO-DOS-EQUIPAMENTOS.pdf" TargetMode="External"/><Relationship Id="rId2910" Type="http://schemas.openxmlformats.org/officeDocument/2006/relationships/hyperlink" Target="https://www.caixa.gov.br/Downloads/sinapi-cadernos-tecnicos/SINAPI-CT-ELETROCALHAS.pdf" TargetMode="External"/><Relationship Id="rId5859" Type="http://schemas.openxmlformats.org/officeDocument/2006/relationships/hyperlink" Target="https://www.caixa.gov.br/Downloads/sinapi-cadernos-tecnicos/SINAPI-CT-INSTALACOES-PREDIAIS-DE-AGUAS-PLUVIAIS-TUBOS-CONEXOES-CAIXAS-E-RALOS.pdf" TargetMode="External"/><Relationship Id="rId7074" Type="http://schemas.openxmlformats.org/officeDocument/2006/relationships/hyperlink" Target="https://www.caixa.gov.br/Downloads/sinapi-metodologia/Livro_SINAPI_Calculos_Parametros.pdf" TargetMode="External"/><Relationship Id="rId7281" Type="http://schemas.openxmlformats.org/officeDocument/2006/relationships/hyperlink" Target="https://www.caixa.gov.br/Downloads/sinapi-cadernos-tecnicos/SINAPI-CT-MASSA-UNICA-EXTERNA.pdf" TargetMode="External"/><Relationship Id="rId8125" Type="http://schemas.openxmlformats.org/officeDocument/2006/relationships/hyperlink" Target="https://www.caixa.gov.br/Downloads/sinapi-cadernos-tecnicos/SINAPI-CT-POCOS-DE-VISITA-E-CAIXAS-PARA-BOCAS-DE-LOBO.pdf" TargetMode="External"/><Relationship Id="rId8332" Type="http://schemas.openxmlformats.org/officeDocument/2006/relationships/hyperlink" Target="https://www.caixa.gov.br/Downloads/sinapi-cadernos-tecnicos/SINAPI-CT-QUADRAS-E-SEUS-EQUIPAMENTOS.pdf" TargetMode="External"/><Relationship Id="rId1512" Type="http://schemas.openxmlformats.org/officeDocument/2006/relationships/hyperlink" Target="https://www.caixa.gov.br/Downloads/sinapi-cadernos-tecnicos/SINAPI-CT-CUSTOS-HORARIOS-PRODUTIVO-E-IMPRODUTIVO-DOS-EQUIPAMENTOS.pdf" TargetMode="External"/><Relationship Id="rId4668" Type="http://schemas.openxmlformats.org/officeDocument/2006/relationships/hyperlink" Target="https://www.caixa.gov.br/Downloads/sinapi-cadernos-tecnicos/SINAPI-CT-INSTALACOES-ELETRICAS-QUADROS-CABOS-DISJUNTORES-CONTATORES-E-BARRAMENTOS-BLINDADOS.pdf" TargetMode="External"/><Relationship Id="rId4875" Type="http://schemas.openxmlformats.org/officeDocument/2006/relationships/hyperlink" Target="https://www.caixa.gov.br/Downloads/sinapi-cadernos-tecnicos/SINAPI-CT-INSTALACOES-HIDRAULICAS-RESERVACAO-E-BOMBAS-DE-RECALQUE.pdf" TargetMode="External"/><Relationship Id="rId5719" Type="http://schemas.openxmlformats.org/officeDocument/2006/relationships/hyperlink" Target="https://www.caixa.gov.br/Downloads/sinapi-cadernos-tecnicos/SINAPI-CT-INSTALACOES-PREDIAIS-DE-AGUA-QUENTE-EM-CPVC.pdf" TargetMode="External"/><Relationship Id="rId5926" Type="http://schemas.openxmlformats.org/officeDocument/2006/relationships/hyperlink" Target="https://www.caixa.gov.br/Downloads/sinapi-cadernos-tecnicos/SINAPI-CT-INSTALACOES-DE-DIVISORIAS-DIVERSAS.pdf" TargetMode="External"/><Relationship Id="rId6090" Type="http://schemas.openxmlformats.org/officeDocument/2006/relationships/hyperlink" Target="https://www.caixa.gov.br/Downloads/sinapi-cadernos-tecnicos/SINAPI-CT-INSTALACOES-DE-GAS-E-INCENDIO-EM-ACO-E-FERRO-GALVANIZADO.pdf" TargetMode="External"/><Relationship Id="rId7141" Type="http://schemas.openxmlformats.org/officeDocument/2006/relationships/hyperlink" Target="https://www.caixa.gov.br/Downloads/sinapi-cadernos-tecnicos/SINAPI-CT-LOCACAO-DE-OBRAS.pdf" TargetMode="External"/><Relationship Id="rId11" Type="http://schemas.openxmlformats.org/officeDocument/2006/relationships/hyperlink" Target="https://www.caixa.gov.br/Downloads/sinapi-cadernos-tecnicos/SINAPI-CT-ALVENARIA-ESTRUTURAL-BLOCOS-CERAMICOS.pdf" TargetMode="External"/><Relationship Id="rId398" Type="http://schemas.openxmlformats.org/officeDocument/2006/relationships/hyperlink" Target="https://www.caixa.gov.br/Downloads/sinapi-cadernos-tecnicos/SINAPI-CT-ASSENTAMENTO-DE-TUBOS-DE-ESGOTO-EM-PVC-E-PEAD.pdf" TargetMode="External"/><Relationship Id="rId2079" Type="http://schemas.openxmlformats.org/officeDocument/2006/relationships/hyperlink" Target="https://www.caixa.gov.br/Downloads/sinapi-cadernos-tecnicos/SINAPI-CT-DEPRECIACAO-JUROS-IMPOSTOS-E-SEGUROS-MANUTENCAO-E-MATERIAIS-NA-OPERACAO-DOS-EQUIPAMENTOS.pdf" TargetMode="External"/><Relationship Id="rId3477" Type="http://schemas.openxmlformats.org/officeDocument/2006/relationships/hyperlink" Target="https://www.caixa.gov.br/Downloads/sinapi-cadernos-tecnicos/SINAPI-CT-ESQUADRIAS-PORTAS.pdf" TargetMode="External"/><Relationship Id="rId3684" Type="http://schemas.openxmlformats.org/officeDocument/2006/relationships/hyperlink" Target="https://www.caixa.gov.br/Downloads/sinapi-cadernos-tecnicos/SINAPI-CT-ESTRUTURA-E-TRAMA-PARA-COBERTURA.pdf" TargetMode="External"/><Relationship Id="rId3891" Type="http://schemas.openxmlformats.org/officeDocument/2006/relationships/hyperlink" Target="https://www.caixa.gov.br/Downloads/sinapi-cadernos-tecnicos/SINAPI-CT-EXECUCAO-DE-TIRANTES.pdf" TargetMode="External"/><Relationship Id="rId4528" Type="http://schemas.openxmlformats.org/officeDocument/2006/relationships/hyperlink" Target="https://www.caixa.gov.br/Downloads/sinapi-cadernos-tecnicos/SINAPI-CT-INSTALACOES-ELETRICAS-ELETRODUTOS-EMBUTIDOS-CABOS-CAIXAS-TOMADAS-E-INTERRUPTORES.pdf" TargetMode="External"/><Relationship Id="rId4735" Type="http://schemas.openxmlformats.org/officeDocument/2006/relationships/hyperlink" Target="https://www.caixa.gov.br/Downloads/sinapi-cadernos-tecnicos/SINAPI-CT-INSTALACOES-ELETRICAS-QUADROS-CABOS-DISJUNTORES-CONTATORES-E-BARRAMENTOS-BLINDADOS.pdf" TargetMode="External"/><Relationship Id="rId4942" Type="http://schemas.openxmlformats.org/officeDocument/2006/relationships/hyperlink" Target="https://www.caixa.gov.br/Downloads/sinapi-cadernos-tecnicos/SINAPI-CT-INSTALACOES-HIDRAULICAS-RESERVACAO-E-BOMBAS-DE-RECALQUE.pdf" TargetMode="External"/><Relationship Id="rId2286" Type="http://schemas.openxmlformats.org/officeDocument/2006/relationships/hyperlink" Target="https://www.caixa.gov.br/Downloads/sinapi-cadernos-tecnicos/SINAPI-CT-DEPRECIACAO-JUROS-IMPOSTOS-E-SEGUROS-MANUTENCAO-E-MATERIAIS-NA-OPERACAO-DOS-EQUIPAMENTOS.pdf" TargetMode="External"/><Relationship Id="rId2493" Type="http://schemas.openxmlformats.org/officeDocument/2006/relationships/hyperlink" Target="https://www.caixa.gov.br/Downloads/sinapi-cadernos-tecnicos/SINAPI-CT-DEPRECIACAO-JUROS-IMPOSTOS-E-SEGUROS-MANUTENCAO-E-MATERIAIS-NA-OPERACAO-DOS-EQUIPAMENTOS.pdf" TargetMode="External"/><Relationship Id="rId3337" Type="http://schemas.openxmlformats.org/officeDocument/2006/relationships/hyperlink" Target="https://www.caixa.gov.br/Downloads/sinapi-cadernos-tecnicos/SINAPI-CT-ESCAVACAO-EM-MATERIAL-DE-3&#170;-CATEGORIA.pdf" TargetMode="External"/><Relationship Id="rId3544" Type="http://schemas.openxmlformats.org/officeDocument/2006/relationships/hyperlink" Target="https://www.caixa.gov.br/Downloads/sinapi-cadernos-tecnicos/SINAPI-CT-ESQUADRIAS-PORTAS.pdf" TargetMode="External"/><Relationship Id="rId3751" Type="http://schemas.openxmlformats.org/officeDocument/2006/relationships/hyperlink" Target="https://www.caixa.gov.br/Downloads/sinapi-cadernos-tecnicos/SINAPI-CT-ESTRUTURAS-DE-CONTENCAO-ESTACAS-PAREDES-DIAFRAGMA-E-MURETA-GUIA.pdf" TargetMode="External"/><Relationship Id="rId4802" Type="http://schemas.openxmlformats.org/officeDocument/2006/relationships/hyperlink" Target="https://www.caixa.gov.br/Downloads/sinapi-cadernos-tecnicos/SINAPI-CT-INSTALACOES-ELETRICAS-REDE-DE-DISTRIBUICAO.pdf" TargetMode="External"/><Relationship Id="rId7001" Type="http://schemas.openxmlformats.org/officeDocument/2006/relationships/hyperlink" Target="https://www.caixa.gov.br/Downloads/sinapi-metodologia/Livro_SINAPI_Calculos_Parametros.pdf" TargetMode="External"/><Relationship Id="rId7958" Type="http://schemas.openxmlformats.org/officeDocument/2006/relationships/hyperlink" Target="https://www.caixa.gov.br/Downloads/sinapi-cadernos-tecnicos/SINAPI-CT-PINTURA-PARA-PISOS-E-PARA-SINALIZACAO-HORIZONTAL-E-VERTICAL.pdf" TargetMode="External"/><Relationship Id="rId258" Type="http://schemas.openxmlformats.org/officeDocument/2006/relationships/hyperlink" Target="https://www.caixa.gov.br/Downloads/sinapi-cadernos-tecnicos/SINAPI-CT-ARGAMASSAS.pdf" TargetMode="External"/><Relationship Id="rId465" Type="http://schemas.openxmlformats.org/officeDocument/2006/relationships/hyperlink" Target="https://www.caixa.gov.br/Downloads/sinapi-cadernos-tecnicos/SINAPI-CT-ASSENTAMENTO-DE-TUBOS-DE-PVC-E-METALICOS-EM-REDES-DE-AGUA.pdf" TargetMode="External"/><Relationship Id="rId672" Type="http://schemas.openxmlformats.org/officeDocument/2006/relationships/hyperlink" Target="https://www.caixa.gov.br/Downloads/sinapi-cadernos-tecnicos/SINAPI-CT-ASSENTAMENTO-DE-TUBOS-DE-ESGOTO-OU-DRENAGEM-PLUVIAL-EM-CONCRETO.pdf" TargetMode="External"/><Relationship Id="rId1095" Type="http://schemas.openxmlformats.org/officeDocument/2006/relationships/hyperlink" Target="https://www.caixa.gov.br/Downloads/sinapi-cadernos-tecnicos/SINAPI-CT-CAIXAS-ENTERRADAS.pdf" TargetMode="External"/><Relationship Id="rId2146" Type="http://schemas.openxmlformats.org/officeDocument/2006/relationships/hyperlink" Target="https://www.caixa.gov.br/Downloads/sinapi-cadernos-tecnicos/SINAPI-CT-DEPRECIACAO-JUROS-IMPOSTOS-E-SEGUROS-MANUTENCAO-E-MATERIAIS-NA-OPERACAO-DOS-EQUIPAMENTOS.pdf" TargetMode="External"/><Relationship Id="rId2353" Type="http://schemas.openxmlformats.org/officeDocument/2006/relationships/hyperlink" Target="https://www.caixa.gov.br/Downloads/sinapi-cadernos-tecnicos/SINAPI-CT-DEPRECIACAO-JUROS-IMPOSTOS-E-SEGUROS-MANUTENCAO-E-MATERIAIS-NA-OPERACAO-DOS-EQUIPAMENTOS.pdf" TargetMode="External"/><Relationship Id="rId2560" Type="http://schemas.openxmlformats.org/officeDocument/2006/relationships/hyperlink" Target="https://www.caixa.gov.br/Downloads/sinapi-cadernos-tecnicos/SINAPI-CT-DEPRECIACAO-JUROS-IMPOSTOS-E-SEGUROS-MANUTENCAO-E-MATERIAIS-NA-OPERACAO-DOS-EQUIPAMENTOS.pdf" TargetMode="External"/><Relationship Id="rId3404" Type="http://schemas.openxmlformats.org/officeDocument/2006/relationships/hyperlink" Target="https://www.caixa.gov.br/Downloads/sinapi-cadernos-tecnicos/SINAPI-CT-ESCORAMENTO-E-PREPARO-DE-FUNDO-DE-VALAS.pdf" TargetMode="External"/><Relationship Id="rId3611" Type="http://schemas.openxmlformats.org/officeDocument/2006/relationships/hyperlink" Target="https://www.caixa.gov.br/Downloads/sinapi-cadernos-tecnicos/SINAPI-CT-ESTACAS-RAIZ.pdf" TargetMode="External"/><Relationship Id="rId6767" Type="http://schemas.openxmlformats.org/officeDocument/2006/relationships/hyperlink" Target="https://www.caixa.gov.br/Downloads/sinapi-metodologia/Livro_SINAPI_Calculos_Parametros.pdf" TargetMode="External"/><Relationship Id="rId6974" Type="http://schemas.openxmlformats.org/officeDocument/2006/relationships/hyperlink" Target="https://www.caixa.gov.br/Downloads/sinapi-metodologia/Livro_SINAPI_Calculos_Parametros.pdf" TargetMode="External"/><Relationship Id="rId7818" Type="http://schemas.openxmlformats.org/officeDocument/2006/relationships/hyperlink" Target="https://www.caixa.gov.br/Downloads/sinapi-cadernos-tecnicos/SINAPI-CT-PINTURA-EXTERNA.pdf" TargetMode="External"/><Relationship Id="rId9173" Type="http://schemas.openxmlformats.org/officeDocument/2006/relationships/hyperlink" Target="https://www.caixa.gov.br/Downloads/sinapi-cadernos-tecnicos/SINAPI-CT-TRANSPORTE-DE-MATERIAIS-DENTRO-DO-CANTEIRO-DE-OBRAS.pdf" TargetMode="External"/><Relationship Id="rId9380" Type="http://schemas.openxmlformats.org/officeDocument/2006/relationships/hyperlink" Target="https://www.caixa.gov.br/Downloads/sinapi-cadernos-tecnicos/SINAPI-CT-TRANSPORTE-CARGA-E-DESCARGA-DE-MATERIAIS.pdf" TargetMode="External"/><Relationship Id="rId118" Type="http://schemas.openxmlformats.org/officeDocument/2006/relationships/hyperlink" Target="https://www.caixa.gov.br/Downloads/sinapi-cadernos-tecnicos/SINAPI-CT-ARGAMASSAS.pdf" TargetMode="External"/><Relationship Id="rId325" Type="http://schemas.openxmlformats.org/officeDocument/2006/relationships/hyperlink" Target="https://www.caixa.gov.br/Downloads/sinapi-cadernos-tecnicos/SINAPI-CT-ARMACAO-PARA-ESTRUTURAS-DE-CONCRETO-ARMADO.pdf" TargetMode="External"/><Relationship Id="rId532" Type="http://schemas.openxmlformats.org/officeDocument/2006/relationships/hyperlink" Target="https://www.caixa.gov.br/Downloads/sinapi-cadernos-tecnicos/SINAPI-CT-ASSENTAMENTO-DE-TUBOS-DE-PVC-E-METALICOS-EM-REDES-DE-AGUA.pdf" TargetMode="External"/><Relationship Id="rId1162" Type="http://schemas.openxmlformats.org/officeDocument/2006/relationships/hyperlink" Target="https://www.caixa.gov.br/Downloads/sinapi-cadernos-tecnicos/SINAPI-CT-CAIXAS-DE-AGUA-PARA-EDIFICACOES.pdf" TargetMode="External"/><Relationship Id="rId2006" Type="http://schemas.openxmlformats.org/officeDocument/2006/relationships/hyperlink" Target="https://www.caixa.gov.br/Downloads/sinapi-cadernos-tecnicos/SINAPI-CT-DEPRECIACAO-JUROS-IMPOSTOS-E-SEGUROS-MANUTENCAO-E-MATERIAIS-NA-OPERACAO-DOS-EQUIPAMENTOS.pdf" TargetMode="External"/><Relationship Id="rId2213" Type="http://schemas.openxmlformats.org/officeDocument/2006/relationships/hyperlink" Target="https://www.caixa.gov.br/Downloads/sinapi-cadernos-tecnicos/SINAPI-CT-DEPRECIACAO-JUROS-IMPOSTOS-E-SEGUROS-MANUTENCAO-E-MATERIAIS-NA-OPERACAO-DOS-EQUIPAMENTOS.pdf" TargetMode="External"/><Relationship Id="rId2420" Type="http://schemas.openxmlformats.org/officeDocument/2006/relationships/hyperlink" Target="https://www.caixa.gov.br/Downloads/sinapi-cadernos-tecnicos/SINAPI-CT-DEPRECIACAO-JUROS-IMPOSTOS-E-SEGUROS-MANUTENCAO-E-MATERIAIS-NA-OPERACAO-DOS-EQUIPAMENTOS.pdf" TargetMode="External"/><Relationship Id="rId5369" Type="http://schemas.openxmlformats.org/officeDocument/2006/relationships/hyperlink" Target="https://www.caixa.gov.br/Downloads/sinapi-cadernos-tecnicos/SINAPI-CT-INSTALACOES-PREDIAIS-DE-ESGOTO-TUBOS-E-CONEXOES.pdf" TargetMode="External"/><Relationship Id="rId5576" Type="http://schemas.openxmlformats.org/officeDocument/2006/relationships/hyperlink" Target="https://www.caixa.gov.br/Downloads/sinapi-cadernos-tecnicos/SINAPI-CT-INSTALACOES-PREDIAIS-DE-AGUA-FRIA-EM-PVC.pdf" TargetMode="External"/><Relationship Id="rId5783" Type="http://schemas.openxmlformats.org/officeDocument/2006/relationships/hyperlink" Target="https://www.caixa.gov.br/Downloads/sinapi-cadernos-tecnicos/SINAPI-CT-INSTALACOES-PREDIAIS-DE-AGUA-QUENTE-EM-CPVC.pdf" TargetMode="External"/><Relationship Id="rId6627" Type="http://schemas.openxmlformats.org/officeDocument/2006/relationships/hyperlink" Target="https://www.caixa.gov.br/Downloads/sinapi-cadernos-tecnicos/SINAPI-CT-INSTALACOES-PARA-CANTEIROS-DE-OBRAS.pdf" TargetMode="External"/><Relationship Id="rId9033" Type="http://schemas.openxmlformats.org/officeDocument/2006/relationships/hyperlink" Target="https://www.caixa.gov.br/Downloads/sinapi-cadernos-tecnicos/SINAPI-CT-TRANSFORMADORES.pdf" TargetMode="External"/><Relationship Id="rId9240" Type="http://schemas.openxmlformats.org/officeDocument/2006/relationships/hyperlink" Target="https://www.caixa.gov.br/Downloads/sinapi-cadernos-tecnicos/SINAPI-CT-TRANSPORTE-DE-MATERIAIS-DENTRO-DO-CANTEIRO-DE-OBRAS.pdf" TargetMode="External"/><Relationship Id="rId1022" Type="http://schemas.openxmlformats.org/officeDocument/2006/relationships/hyperlink" Target="https://www.caixa.gov.br/Downloads/sinapi-cadernos-tecnicos/SINAPI-CT-BOCAS-PARA-BUEIROS.pdf" TargetMode="External"/><Relationship Id="rId4178" Type="http://schemas.openxmlformats.org/officeDocument/2006/relationships/hyperlink" Target="https://www.caixa.gov.br/Downloads/sinapi-cadernos-tecnicos/SINAPI-CT-GESSO.pdf" TargetMode="External"/><Relationship Id="rId4385" Type="http://schemas.openxmlformats.org/officeDocument/2006/relationships/hyperlink" Target="https://www.caixa.gov.br/Downloads/sinapi-cadernos-tecnicos/SINAPI-CT-INSTALACOES-ELETRICAS-ELETRODUTOS-EMBUTIDOS-CABOS-CAIXAS-TOMADAS-E-INTERRUPTORES.pdf" TargetMode="External"/><Relationship Id="rId4592" Type="http://schemas.openxmlformats.org/officeDocument/2006/relationships/hyperlink" Target="https://www.caixa.gov.br/Downloads/sinapi-cadernos-tecnicos/SINAPI-CT-INSTALACOES-ELETRICAS-ELETRODUTOS-CONEXOES-E-CONDULETES-APARENTES.pdf" TargetMode="External"/><Relationship Id="rId5229" Type="http://schemas.openxmlformats.org/officeDocument/2006/relationships/hyperlink" Target="https://www.caixa.gov.br/Downloads/sinapi-cadernos-tecnicos/SINAPI-CT-INSTALACOES-HIDRAULICAS-EM-PEX.pdf" TargetMode="External"/><Relationship Id="rId5436" Type="http://schemas.openxmlformats.org/officeDocument/2006/relationships/hyperlink" Target="https://www.caixa.gov.br/Downloads/sinapi-cadernos-tecnicos/SINAPI-CT-INSTALACOES-PREDIAIS-DE-ESGOTO-TUBOS-E-CONEXOES.pdf" TargetMode="External"/><Relationship Id="rId5990" Type="http://schemas.openxmlformats.org/officeDocument/2006/relationships/hyperlink" Target="https://www.caixa.gov.br/Downloads/sinapi-cadernos-tecnicos/SINAPI-CT-INSTALACOES-DE-GAS-E-INCENDIO-EM-ACO-E-FERRO-GALVANIZADO.pdf" TargetMode="External"/><Relationship Id="rId6834" Type="http://schemas.openxmlformats.org/officeDocument/2006/relationships/hyperlink" Target="https://www.caixa.gov.br/Downloads/sinapi-metodologia/Livro_SINAPI_Calculos_Parametros.pdf" TargetMode="External"/><Relationship Id="rId9100" Type="http://schemas.openxmlformats.org/officeDocument/2006/relationships/hyperlink" Target="https://www.caixa.gov.br/Downloads/sinapi-cadernos-tecnicos/SINAPI-CT-TRANSPORTE-FLUVIAL-CARGA-E-DESCARGA.pdf" TargetMode="External"/><Relationship Id="rId1979" Type="http://schemas.openxmlformats.org/officeDocument/2006/relationships/hyperlink" Target="https://www.caixa.gov.br/Downloads/sinapi-cadernos-tecnicos/SINAPI-CT-DEPRECIACAO-JUROS-IMPOSTOS-E-SEGUROS-MANUTENCAO-E-MATERIAIS-NA-OPERACAO-DOS-EQUIPAMENTOS.pdf" TargetMode="External"/><Relationship Id="rId3194" Type="http://schemas.openxmlformats.org/officeDocument/2006/relationships/hyperlink" Target="https://www.caixa.gov.br/Downloads/sinapi-cadernos-tecnicos/SINAPI-CT-ESCAVACAO-VERTICAL-A-CEU-ABERTO.pdf" TargetMode="External"/><Relationship Id="rId4038" Type="http://schemas.openxmlformats.org/officeDocument/2006/relationships/hyperlink" Target="https://www.caixa.gov.br/Downloads/sinapi-cadernos-tecnicos/SINAPI-CT-FORMAS-PARA-ESTRUTURAS-DE-CONCRETO-ARMADO.pdf" TargetMode="External"/><Relationship Id="rId4245" Type="http://schemas.openxmlformats.org/officeDocument/2006/relationships/hyperlink" Target="https://www.caixa.gov.br/Downloads/sinapi-cadernos-tecnicos/SINAPI-CT-GUIAS-E-SARJETAS.pdf" TargetMode="External"/><Relationship Id="rId5643" Type="http://schemas.openxmlformats.org/officeDocument/2006/relationships/hyperlink" Target="https://www.caixa.gov.br/Downloads/sinapi-cadernos-tecnicos/SINAPI-CT-INSTALACOES-PREDIAIS-DE-AGUA-FRIA-EM-PVC.pdf" TargetMode="External"/><Relationship Id="rId5850" Type="http://schemas.openxmlformats.org/officeDocument/2006/relationships/hyperlink" Target="https://www.caixa.gov.br/Downloads/sinapi-cadernos-tecnicos/SINAPI-CT-INSTALACOES-PREDIAIS-DE-AGUAS-PLUVIAIS-TUBOS-CONEXOES-CAIXAS-E-RALOS.pdf" TargetMode="External"/><Relationship Id="rId6901" Type="http://schemas.openxmlformats.org/officeDocument/2006/relationships/hyperlink" Target="https://www.caixa.gov.br/Downloads/sinapi-metodologia/Livro_SINAPI_Calculos_Parametros.pdf" TargetMode="External"/><Relationship Id="rId8799" Type="http://schemas.openxmlformats.org/officeDocument/2006/relationships/hyperlink" Target="https://www.caixa.gov.br/Downloads/sinapi-cadernos-tecnicos/SINAPI-CT-REVESTIMENTOS-CERAMICOS-INTERNOS.pdf" TargetMode="External"/><Relationship Id="rId1839" Type="http://schemas.openxmlformats.org/officeDocument/2006/relationships/hyperlink" Target="https://www.caixa.gov.br/Downloads/sinapi-cadernos-tecnicos/SINAPI-CT-CUSTOS-HORARIOS-PRODUTIVO-E-IMPRODUTIVO-DOS-EQUIPAMENTOS.pdf" TargetMode="External"/><Relationship Id="rId3054" Type="http://schemas.openxmlformats.org/officeDocument/2006/relationships/hyperlink" Target="https://www.caixa.gov.br/Downloads/sinapi-cadernos-tecnicos/SINAPI-CT-ESCADAS.pdf" TargetMode="External"/><Relationship Id="rId4452" Type="http://schemas.openxmlformats.org/officeDocument/2006/relationships/hyperlink" Target="https://www.caixa.gov.br/Downloads/sinapi-cadernos-tecnicos/SINAPI-CT-INSTALACOES-ELETRICAS-ELETRODUTOS-EMBUTIDOS-CABOS-CAIXAS-TOMADAS-E-INTERRUPTORES.pdf" TargetMode="External"/><Relationship Id="rId5503" Type="http://schemas.openxmlformats.org/officeDocument/2006/relationships/hyperlink" Target="https://www.caixa.gov.br/Downloads/sinapi-cadernos-tecnicos/SINAPI-CT-INSTALACOES-PREDIAIS-DE-AGUA-FRIA-EM-PVC.pdf" TargetMode="External"/><Relationship Id="rId5710" Type="http://schemas.openxmlformats.org/officeDocument/2006/relationships/hyperlink" Target="https://www.caixa.gov.br/Downloads/sinapi-cadernos-tecnicos/SINAPI-CT-INSTALACOES-PREDIAIS-DE-AGUA-QUENTE-EM-CPVC.pdf" TargetMode="External"/><Relationship Id="rId8659" Type="http://schemas.openxmlformats.org/officeDocument/2006/relationships/hyperlink" Target="https://www.caixa.gov.br/Downloads/sinapi-cadernos-tecnicos/SINAPI-CT-REDES-DE-AGUA-E-ESGOTO-EM-PEAD-LISO-(TUBOS-E-CONEXOES).pdf" TargetMode="External"/><Relationship Id="rId8866" Type="http://schemas.openxmlformats.org/officeDocument/2006/relationships/hyperlink" Target="https://www.caixa.gov.br/Downloads/sinapi-cadernos-tecnicos/SINAPI-CT-SINALIZACAO-VERTICAL-VIARIA.pdf" TargetMode="External"/><Relationship Id="rId182" Type="http://schemas.openxmlformats.org/officeDocument/2006/relationships/hyperlink" Target="https://www.caixa.gov.br/Downloads/sinapi-cadernos-tecnicos/SINAPI-CT-ARGAMASSAS.pdf" TargetMode="External"/><Relationship Id="rId1906" Type="http://schemas.openxmlformats.org/officeDocument/2006/relationships/hyperlink" Target="https://www.caixa.gov.br/Downloads/sinapi-cadernos-tecnicos/SINAPI-CT-DEPRECIACAO-JUROS-IMPOSTOS-E-SEGUROS-MANUTENCAO-E-MATERIAIS-NA-OPERACAO-DOS-EQUIPAMENTOS.pdf" TargetMode="External"/><Relationship Id="rId3261" Type="http://schemas.openxmlformats.org/officeDocument/2006/relationships/hyperlink" Target="https://www.caixa.gov.br/Downloads/sinapi-cadernos-tecnicos/SINAPI-CT-ESCAVACAO-VERTICAL-A-CEU-ABERTO.pdf" TargetMode="External"/><Relationship Id="rId4105" Type="http://schemas.openxmlformats.org/officeDocument/2006/relationships/hyperlink" Target="https://www.caixa.gov.br/Downloads/sinapi-cadernos-tecnicos/SINAPI-CT-FORMAS-PARA-ESTRUTURAS-DE-CONCRETO-ARMADO.pdf" TargetMode="External"/><Relationship Id="rId4312" Type="http://schemas.openxmlformats.org/officeDocument/2006/relationships/hyperlink" Target="https://www.caixa.gov.br/Downloads/sinapi-cadernos-tecnicos/SINAPI-CT-ILUMINACAO-PREDIAL-E-MONITORAMENTO.pdf" TargetMode="External"/><Relationship Id="rId7468" Type="http://schemas.openxmlformats.org/officeDocument/2006/relationships/hyperlink" Target="https://www.caixa.gov.br/Downloads/sinapi-cadernos-tecnicos/SINAPI-CT-MONTAGEM-DE-GRUAS-E-CREMALHEIRAS.pdf" TargetMode="External"/><Relationship Id="rId7675" Type="http://schemas.openxmlformats.org/officeDocument/2006/relationships/hyperlink" Target="https://www.caixa.gov.br/Downloads/sinapi-cadernos-tecnicos/SINAPI-CT-PAVIMENTO-INTERTRAVADO.pdf" TargetMode="External"/><Relationship Id="rId7882" Type="http://schemas.openxmlformats.org/officeDocument/2006/relationships/hyperlink" Target="https://www.caixa.gov.br/Downloads/sinapi-cadernos-tecnicos/SINAPI-CT-PINTURA-EM-MADEIRA.pdf" TargetMode="External"/><Relationship Id="rId8519" Type="http://schemas.openxmlformats.org/officeDocument/2006/relationships/hyperlink" Target="https://www.caixa.gov.br/Downloads/sinapi-cadernos-tecnicos/SINAPI-CT-RECOMPOSICAO-DE-PAVIMENTOS.pdf" TargetMode="External"/><Relationship Id="rId8726" Type="http://schemas.openxmlformats.org/officeDocument/2006/relationships/hyperlink" Target="https://www.caixa.gov.br/Downloads/sinapi-cadernos-tecnicos/SINAPI-CT-REDES-DE-AGUA-E-ESGOTO-EM-PEAD-LISO-(TUBOS-E-CONEXOES).pdf" TargetMode="External"/><Relationship Id="rId8933" Type="http://schemas.openxmlformats.org/officeDocument/2006/relationships/hyperlink" Target="https://www.caixa.gov.br/Downloads/sinapi-cadernos-tecnicos/SINAPI-CT-SISTEMAS-DE-MEDICAO.pdf" TargetMode="External"/><Relationship Id="rId2070" Type="http://schemas.openxmlformats.org/officeDocument/2006/relationships/hyperlink" Target="https://www.caixa.gov.br/Downloads/sinapi-cadernos-tecnicos/SINAPI-CT-DEPRECIACAO-JUROS-IMPOSTOS-E-SEGUROS-MANUTENCAO-E-MATERIAIS-NA-OPERACAO-DOS-EQUIPAMENTOS.pdf" TargetMode="External"/><Relationship Id="rId3121" Type="http://schemas.openxmlformats.org/officeDocument/2006/relationships/hyperlink" Target="https://www.caixa.gov.br/Downloads/sinapi-cadernos-tecnicos/SINAPI-CT-ESCADAS.pdf" TargetMode="External"/><Relationship Id="rId6277" Type="http://schemas.openxmlformats.org/officeDocument/2006/relationships/hyperlink" Target="https://www.caixa.gov.br/Downloads/sinapi-cadernos-tecnicos/SINAPI-CT-INSTALACOES-DE-GAS-EM-PEX-MULTICAMADAS.pdf" TargetMode="External"/><Relationship Id="rId6484" Type="http://schemas.openxmlformats.org/officeDocument/2006/relationships/hyperlink" Target="https://www.caixa.gov.br/Downloads/sinapi-cadernos-tecnicos/SINAPI-CT-INSTALACOES-EM-COBRE.pdf" TargetMode="External"/><Relationship Id="rId6691" Type="http://schemas.openxmlformats.org/officeDocument/2006/relationships/hyperlink" Target="https://www.caixa.gov.br/Downloads/sinapi-cadernos-tecnicos/SINAPI-CT-LIGACOES-PREDIAIS-DE-AGUA-E-ESGOTO.pdf" TargetMode="External"/><Relationship Id="rId7328" Type="http://schemas.openxmlformats.org/officeDocument/2006/relationships/hyperlink" Target="https://www.caixa.gov.br/Downloads/sinapi-cadernos-tecnicos/SINAPI-CT-MASSA-UNICA-EXTERNA.pdf" TargetMode="External"/><Relationship Id="rId7535" Type="http://schemas.openxmlformats.org/officeDocument/2006/relationships/hyperlink" Target="https://www.caixa.gov.br/Downloads/sinapi-cadernos-tecnicos/SINAPI-CT-PAREDES-DE-CONCRETO-ESTUCAMENTO.pdf" TargetMode="External"/><Relationship Id="rId7742" Type="http://schemas.openxmlformats.org/officeDocument/2006/relationships/hyperlink" Target="https://www.caixa.gov.br/Downloads/sinapi-cadernos-tecnicos/SINAPI-CT-PERFURACAO-HORIZONTAL-DIRECIONAL-HDD.pdf" TargetMode="External"/><Relationship Id="rId999" Type="http://schemas.openxmlformats.org/officeDocument/2006/relationships/hyperlink" Target="https://www.caixa.gov.br/Downloads/sinapi-cadernos-tecnicos/SINAPI-CT-BOCAS-PARA-BUEIROS.pdf" TargetMode="External"/><Relationship Id="rId2887" Type="http://schemas.openxmlformats.org/officeDocument/2006/relationships/hyperlink" Target="https://www.caixa.gov.br/Downloads/sinapi-cadernos-tecnicos/SINAPI-CT-ELETROCALHAS.pdf" TargetMode="External"/><Relationship Id="rId5086" Type="http://schemas.openxmlformats.org/officeDocument/2006/relationships/hyperlink" Target="https://www.caixa.gov.br/Downloads/sinapi-cadernos-tecnicos/SINAPI-CT-INSTALACOES-HIDRAULICAS-RESERVACAO-E-BOMBAS-DE-RECALQUE.pdf" TargetMode="External"/><Relationship Id="rId5293" Type="http://schemas.openxmlformats.org/officeDocument/2006/relationships/hyperlink" Target="https://www.caixa.gov.br/Downloads/sinapi-cadernos-tecnicos/SINAPI-CT-INSTALACOES-HIDRAULICAS-EM-PPR.pdf" TargetMode="External"/><Relationship Id="rId6137" Type="http://schemas.openxmlformats.org/officeDocument/2006/relationships/hyperlink" Target="https://www.caixa.gov.br/Downloads/sinapi-cadernos-tecnicos/SINAPI-CT-INSTALACOES-DE-GAS-E-INCENDIO-EM-ACO-E-FERRO-GALVANIZADO.pdf" TargetMode="External"/><Relationship Id="rId6344" Type="http://schemas.openxmlformats.org/officeDocument/2006/relationships/hyperlink" Target="https://www.caixa.gov.br/Downloads/sinapi-cadernos-tecnicos/SINAPI-CT-INSTALACOES-DE-AR-CONDICIONADO.pdf" TargetMode="External"/><Relationship Id="rId6551" Type="http://schemas.openxmlformats.org/officeDocument/2006/relationships/hyperlink" Target="https://www.caixa.gov.br/Downloads/sinapi-cadernos-tecnicos/SINAPI-CT-INSTALACOES-EM-COBRE.pdf" TargetMode="External"/><Relationship Id="rId7602" Type="http://schemas.openxmlformats.org/officeDocument/2006/relationships/hyperlink" Target="https://www.caixa.gov.br/Downloads/sinapi-cadernos-tecnicos/SINAPI-CT-PARQUINHOS-E-EQUIPAMENTOS-DE-GINASTICA-AO-AR-LIVRE.pdf" TargetMode="External"/><Relationship Id="rId859" Type="http://schemas.openxmlformats.org/officeDocument/2006/relationships/hyperlink" Target="https://www.caixa.gov.br/Downloads/sinapi-cadernos-tecnicos/SINAPI-CT-ATERROS-BASES-SUB-BASES-E-IMPRIMACOES.pdf" TargetMode="External"/><Relationship Id="rId1489" Type="http://schemas.openxmlformats.org/officeDocument/2006/relationships/hyperlink" Target="https://www.caixa.gov.br/Downloads/sinapi-cadernos-tecnicos/SINAPI-CT-CUSTOS-HORARIOS-PRODUTIVO-E-IMPRODUTIVO-DOS-EQUIPAMENTOS.pdf" TargetMode="External"/><Relationship Id="rId1696" Type="http://schemas.openxmlformats.org/officeDocument/2006/relationships/hyperlink" Target="https://www.caixa.gov.br/Downloads/sinapi-cadernos-tecnicos/SINAPI-CT-CUSTOS-HORARIOS-PRODUTIVO-E-IMPRODUTIVO-DOS-EQUIPAMENTOS.pdf" TargetMode="External"/><Relationship Id="rId3938" Type="http://schemas.openxmlformats.org/officeDocument/2006/relationships/hyperlink" Target="https://www.caixa.gov.br/Downloads/sinapi-cadernos-tecnicos/SINAPI-CT-FOSSAS-E-SUMIDOUROS.pdf" TargetMode="External"/><Relationship Id="rId5153" Type="http://schemas.openxmlformats.org/officeDocument/2006/relationships/hyperlink" Target="https://www.caixa.gov.br/Downloads/sinapi-cadernos-tecnicos/SINAPI-CT-INSTALACOES-HIDRAULICAS-EM-PEX.pdf" TargetMode="External"/><Relationship Id="rId5360" Type="http://schemas.openxmlformats.org/officeDocument/2006/relationships/hyperlink" Target="https://www.caixa.gov.br/Downloads/sinapi-cadernos-tecnicos/SINAPI-CT-INSTALACOES-PREDIAIS-DE-ESGOTO-CAIXAS-E-RALOS.pdf" TargetMode="External"/><Relationship Id="rId6204" Type="http://schemas.openxmlformats.org/officeDocument/2006/relationships/hyperlink" Target="https://www.caixa.gov.br/Downloads/sinapi-cadernos-tecnicos/SINAPI-CT-INSTALACOES-DE-GAS-E-INCENDIO-EM-ACO-E-FERRO-GALVANIZADO.pdf" TargetMode="External"/><Relationship Id="rId6411" Type="http://schemas.openxmlformats.org/officeDocument/2006/relationships/hyperlink" Target="https://www.caixa.gov.br/Downloads/sinapi-cadernos-tecnicos/SINAPI-CT-INSTALACOES-EM-COBRE.pdf" TargetMode="External"/><Relationship Id="rId9567" Type="http://schemas.openxmlformats.org/officeDocument/2006/relationships/hyperlink" Target="https://www.caixa.gov.br/Downloads/sinapi-cadernos-tecnicos/SINAPI-CT-VALVULAS-E-REGISTROS-PARA-SISTEMAS-PREDIAIS.pdf" TargetMode="External"/><Relationship Id="rId1349" Type="http://schemas.openxmlformats.org/officeDocument/2006/relationships/hyperlink" Target="https://www.caixa.gov.br/Downloads/sinapi-cadernos-tecnicos/SINAPI-CT-CONCRETO-PROTENDIDO.pdf" TargetMode="External"/><Relationship Id="rId2747" Type="http://schemas.openxmlformats.org/officeDocument/2006/relationships/hyperlink" Target="https://www.caixa.gov.br/Downloads/sinapi-cadernos-tecnicos/SINAPI-CT-DRENAGEM-DE-AR-CONDICIONADO.pdf" TargetMode="External"/><Relationship Id="rId2954" Type="http://schemas.openxmlformats.org/officeDocument/2006/relationships/hyperlink" Target="https://www.caixa.gov.br/Downloads/sinapi-cadernos-tecnicos/SINAPI-CT-ENERGIA-SOLAR-PARA-EDIFICACOES.pdf" TargetMode="External"/><Relationship Id="rId5013" Type="http://schemas.openxmlformats.org/officeDocument/2006/relationships/hyperlink" Target="https://www.caixa.gov.br/Downloads/sinapi-cadernos-tecnicos/SINAPI-CT-INSTALACOES-HIDRAULICAS-RESERVACAO-E-BOMBAS-DE-RECALQUE.pdf" TargetMode="External"/><Relationship Id="rId5220" Type="http://schemas.openxmlformats.org/officeDocument/2006/relationships/hyperlink" Target="https://www.caixa.gov.br/Downloads/sinapi-cadernos-tecnicos/SINAPI-CT-INSTALACOES-HIDRAULICAS-EM-PEX.pdf" TargetMode="External"/><Relationship Id="rId8169" Type="http://schemas.openxmlformats.org/officeDocument/2006/relationships/hyperlink" Target="https://www.caixa.gov.br/Downloads/sinapi-cadernos-tecnicos/SINAPI-CT-POCOS-DE-VISITA-E-CAIXAS-PARA-BOCAS-DE-LOBO.pdf" TargetMode="External"/><Relationship Id="rId8376" Type="http://schemas.openxmlformats.org/officeDocument/2006/relationships/hyperlink" Target="https://www.caixa.gov.br/Downloads/sinapi-cadernos-tecnicos/SINAPI-CT-RADIER-PISO-DE-CONCRETO-E-LAJE-SOBRE-SOLO.pdf" TargetMode="External"/><Relationship Id="rId719" Type="http://schemas.openxmlformats.org/officeDocument/2006/relationships/hyperlink" Target="https://www.caixa.gov.br/Downloads/sinapi-cadernos-tecnicos/SINAPI-CT-ATERRO-E-REATERRO-DE-VALAS.pdf" TargetMode="External"/><Relationship Id="rId926" Type="http://schemas.openxmlformats.org/officeDocument/2006/relationships/hyperlink" Target="https://www.caixa.gov.br/Downloads/sinapi-cadernos-tecnicos/SINAPI-CT-ATERROS-BASES-SUB-BASES-E-IMPRIMACOES.pdf" TargetMode="External"/><Relationship Id="rId1556" Type="http://schemas.openxmlformats.org/officeDocument/2006/relationships/hyperlink" Target="https://www.caixa.gov.br/Downloads/sinapi-cadernos-tecnicos/SINAPI-CT-CUSTOS-HORARIOS-PRODUTIVO-E-IMPRODUTIVO-DOS-EQUIPAMENTOS.pdf" TargetMode="External"/><Relationship Id="rId1763" Type="http://schemas.openxmlformats.org/officeDocument/2006/relationships/hyperlink" Target="https://www.caixa.gov.br/Downloads/sinapi-cadernos-tecnicos/SINAPI-CT-CUSTOS-HORARIOS-PRODUTIVO-E-IMPRODUTIVO-DOS-EQUIPAMENTOS.pdf" TargetMode="External"/><Relationship Id="rId1970" Type="http://schemas.openxmlformats.org/officeDocument/2006/relationships/hyperlink" Target="https://www.caixa.gov.br/Downloads/sinapi-cadernos-tecnicos/SINAPI-CT-DEPRECIACAO-JUROS-IMPOSTOS-E-SEGUROS-MANUTENCAO-E-MATERIAIS-NA-OPERACAO-DOS-EQUIPAMENTOS.pdf" TargetMode="External"/><Relationship Id="rId2607" Type="http://schemas.openxmlformats.org/officeDocument/2006/relationships/hyperlink" Target="https://www.caixa.gov.br/Downloads/sinapi-cadernos-tecnicos/SINAPI-CT-DEPRECIACAO-JUROS-IMPOSTOS-E-SEGUROS-MANUTENCAO-E-MATERIAIS-NA-OPERACAO-DOS-EQUIPAMENTOS.pdf" TargetMode="External"/><Relationship Id="rId2814" Type="http://schemas.openxmlformats.org/officeDocument/2006/relationships/hyperlink" Target="https://www.caixa.gov.br/Downloads/sinapi-cadernos-tecnicos/SINAPI-CT-DUTOS-PARA-AR-CONDICIONADO.pdf" TargetMode="External"/><Relationship Id="rId7185" Type="http://schemas.openxmlformats.org/officeDocument/2006/relationships/hyperlink" Target="https://www.caixa.gov.br/Downloads/sinapi-cadernos-tecnicos/SINAPI-CT-LOUCAS-E-METAIS.pdf" TargetMode="External"/><Relationship Id="rId8029" Type="http://schemas.openxmlformats.org/officeDocument/2006/relationships/hyperlink" Target="https://www.caixa.gov.br/Downloads/sinapi-cadernos-tecnicos/SINAPI-CT-POSTES-DE-CONCRETO-E-METALICOS.pdf" TargetMode="External"/><Relationship Id="rId8583" Type="http://schemas.openxmlformats.org/officeDocument/2006/relationships/hyperlink" Target="https://www.caixa.gov.br/Downloads/sinapi-cadernos-tecnicos/SINAPI-CT-REDES-DE-LOGICA-TELEFONIA-E-IMAGEM.pdf" TargetMode="External"/><Relationship Id="rId8790" Type="http://schemas.openxmlformats.org/officeDocument/2006/relationships/hyperlink" Target="https://www.caixa.gov.br/Downloads/sinapi-cadernos-tecnicos/SINAPI-CT-REVESTIMENTOS-CERAMICOS-INTERNOS.pdf" TargetMode="External"/><Relationship Id="rId9427" Type="http://schemas.openxmlformats.org/officeDocument/2006/relationships/hyperlink" Target="https://www.caixa.gov.br/Downloads/sinapi-cadernos-tecnicos/SINAPI-CT-TUBULACAO-FLANGEADA-PARA-REDES-DE-AGUA.pdf" TargetMode="External"/><Relationship Id="rId9634" Type="http://schemas.openxmlformats.org/officeDocument/2006/relationships/hyperlink" Target="https://www.caixa.gov.br/Downloads/sinapi-cadernos-tecnicos/SINAPI-CT-VALVULAS-E-REGISTROS-PARA-SISTEMAS-PREDIAIS.pdf" TargetMode="External"/><Relationship Id="rId55" Type="http://schemas.openxmlformats.org/officeDocument/2006/relationships/hyperlink" Target="https://www.caixa.gov.br/Downloads/sinapi-cadernos-tecnicos/SINAPI-CT-ALVENARIA-DE-VEDACAO.pdf" TargetMode="External"/><Relationship Id="rId1209" Type="http://schemas.openxmlformats.org/officeDocument/2006/relationships/hyperlink" Target="https://www.caixa.gov.br/Downloads/sinapi-cadernos-tecnicos/SINAPI-CT-CANALETAS-GRELHAS-E-CAIXAS-COM-GRELHA-PARA-DRENAGEM.pdf" TargetMode="External"/><Relationship Id="rId1416" Type="http://schemas.openxmlformats.org/officeDocument/2006/relationships/hyperlink" Target="https://www.caixa.gov.br/Downloads/sinapi-cadernos-tecnicos/SINAPI-CT-CONTRAPISO.pdf" TargetMode="External"/><Relationship Id="rId1623" Type="http://schemas.openxmlformats.org/officeDocument/2006/relationships/hyperlink" Target="https://www.caixa.gov.br/Downloads/sinapi-cadernos-tecnicos/SINAPI-CT-CUSTOS-HORARIOS-PRODUTIVO-E-IMPRODUTIVO-DOS-EQUIPAMENTOS.pdf" TargetMode="External"/><Relationship Id="rId1830" Type="http://schemas.openxmlformats.org/officeDocument/2006/relationships/hyperlink" Target="https://www.caixa.gov.br/Downloads/sinapi-cadernos-tecnicos/SINAPI-CT-CUSTOS-HORARIOS-PRODUTIVO-E-IMPRODUTIVO-DOS-EQUIPAMENTOS.pdf" TargetMode="External"/><Relationship Id="rId4779" Type="http://schemas.openxmlformats.org/officeDocument/2006/relationships/hyperlink" Target="https://www.caixa.gov.br/Downloads/sinapi-cadernos-tecnicos/SINAPI-CT-INSTALACOES-ELETRICAS-REDE-DE-DISTRIBUICAO.pdf" TargetMode="External"/><Relationship Id="rId4986" Type="http://schemas.openxmlformats.org/officeDocument/2006/relationships/hyperlink" Target="https://www.caixa.gov.br/Downloads/sinapi-cadernos-tecnicos/SINAPI-CT-INSTALACOES-HIDRAULICAS-RESERVACAO-E-BOMBAS-DE-RECALQUE.pdf" TargetMode="External"/><Relationship Id="rId7392" Type="http://schemas.openxmlformats.org/officeDocument/2006/relationships/hyperlink" Target="https://www.caixa.gov.br/Downloads/sinapi-cadernos-tecnicos/SINAPI-CT-MASSA-UNICA-INTERNA.pdf" TargetMode="External"/><Relationship Id="rId8236" Type="http://schemas.openxmlformats.org/officeDocument/2006/relationships/hyperlink" Target="https://www.caixa.gov.br/Downloads/sinapi-cadernos-tecnicos/SINAPI-CT-POCOS-DE-VISITA-E-CAIXAS-PARA-BOCAS-DE-LOBO.pdf" TargetMode="External"/><Relationship Id="rId8443" Type="http://schemas.openxmlformats.org/officeDocument/2006/relationships/hyperlink" Target="https://www.caixa.gov.br/Downloads/sinapi-cadernos-tecnicos/SINAPI-CT-RASGOS-E-FIXACOES.pdf" TargetMode="External"/><Relationship Id="rId8650" Type="http://schemas.openxmlformats.org/officeDocument/2006/relationships/hyperlink" Target="https://www.caixa.gov.br/Downloads/sinapi-cadernos-tecnicos/SINAPI-CT-REDES-DE-AGUA-E-ESGOTO-EM-PEAD-LISO-(TUBOS-E-CONEXOES).pdf" TargetMode="External"/><Relationship Id="rId9701" Type="http://schemas.openxmlformats.org/officeDocument/2006/relationships/hyperlink" Target="https://www.caixa.gov.br/Downloads/sinapi-cadernos-tecnicos/SINAPI-CT-VALVULAS-PARA-REDES-DE-SANEAMENTO.pdf" TargetMode="External"/><Relationship Id="rId3588" Type="http://schemas.openxmlformats.org/officeDocument/2006/relationships/hyperlink" Target="https://www.caixa.gov.br/Downloads/sinapi-cadernos-tecnicos/SINAPI-CT-ESTACAS-BROCA-STRAUSS-E-ESCAVADA-COM-FLUIDO-ESTABILIZANTE.pdf" TargetMode="External"/><Relationship Id="rId3795" Type="http://schemas.openxmlformats.org/officeDocument/2006/relationships/hyperlink" Target="https://www.caixa.gov.br/Downloads/sinapi-cadernos-tecnicos/SINAPI-CT-ESTRUTURAS-DE-MADEIRA.pdf" TargetMode="External"/><Relationship Id="rId4639" Type="http://schemas.openxmlformats.org/officeDocument/2006/relationships/hyperlink" Target="https://www.caixa.gov.br/Downloads/sinapi-cadernos-tecnicos/SINAPI-CT-INSTALACOES-ELETRICAS-QUADROS-CABOS-DISJUNTORES-CONTATORES-E-BARRAMENTOS-BLINDADOS.pdf" TargetMode="External"/><Relationship Id="rId4846" Type="http://schemas.openxmlformats.org/officeDocument/2006/relationships/hyperlink" Target="https://www.caixa.gov.br/Downloads/sinapi-cadernos-tecnicos/SINAPI-CT-INSTALACOES-HIDRAULICAS-RESERVACAO-E-BOMBAS-DE-RECALQUE.pdf" TargetMode="External"/><Relationship Id="rId7045" Type="http://schemas.openxmlformats.org/officeDocument/2006/relationships/hyperlink" Target="https://www.caixa.gov.br/Downloads/sinapi-metodologia/Livro_SINAPI_Calculos_Parametros.pdf" TargetMode="External"/><Relationship Id="rId7252" Type="http://schemas.openxmlformats.org/officeDocument/2006/relationships/hyperlink" Target="https://www.caixa.gov.br/Downloads/sinapi-cadernos-tecnicos/SINAPI-CT-LUMINARIAS-EXTERNAS.pdf" TargetMode="External"/><Relationship Id="rId8303" Type="http://schemas.openxmlformats.org/officeDocument/2006/relationships/hyperlink" Target="https://www.caixa.gov.br/Downloads/sinapi-cadernos-tecnicos/SINAPI-CT-PRODUCAO-DE-CONCRETO.pdf" TargetMode="External"/><Relationship Id="rId8510" Type="http://schemas.openxmlformats.org/officeDocument/2006/relationships/hyperlink" Target="https://www.caixa.gov.br/Downloads/sinapi-cadernos-tecnicos/SINAPI-CT-RECOMPOSICAO-DE-PAVIMENTOS.pdf" TargetMode="External"/><Relationship Id="rId2397" Type="http://schemas.openxmlformats.org/officeDocument/2006/relationships/hyperlink" Target="https://www.caixa.gov.br/Downloads/sinapi-cadernos-tecnicos/SINAPI-CT-DEPRECIACAO-JUROS-IMPOSTOS-E-SEGUROS-MANUTENCAO-E-MATERIAIS-NA-OPERACAO-DOS-EQUIPAMENTOS.pdf" TargetMode="External"/><Relationship Id="rId3448" Type="http://schemas.openxmlformats.org/officeDocument/2006/relationships/hyperlink" Target="https://www.caixa.gov.br/Downloads/sinapi-cadernos-tecnicos/SINAPI-CT-ESQUADRIAS-JANELAS.pdf" TargetMode="External"/><Relationship Id="rId3655" Type="http://schemas.openxmlformats.org/officeDocument/2006/relationships/hyperlink" Target="https://www.caixa.gov.br/Downloads/sinapi-cadernos-tecnicos/SINAPI-CT-ESTRUTURA-E-TRAMA-PARA-COBERTURA.pdf" TargetMode="External"/><Relationship Id="rId3862" Type="http://schemas.openxmlformats.org/officeDocument/2006/relationships/hyperlink" Target="https://www.caixa.gov.br/Downloads/sinapi-cadernos-tecnicos/SINAPI-CT-EXECUCAO-DE-TIRANTES.pdf" TargetMode="External"/><Relationship Id="rId4706" Type="http://schemas.openxmlformats.org/officeDocument/2006/relationships/hyperlink" Target="https://www.caixa.gov.br/Downloads/sinapi-cadernos-tecnicos/SINAPI-CT-INSTALACOES-ELETRICAS-QUADROS-CABOS-DISJUNTORES-CONTATORES-E-BARRAMENTOS-BLINDADOS.pdf" TargetMode="External"/><Relationship Id="rId6061" Type="http://schemas.openxmlformats.org/officeDocument/2006/relationships/hyperlink" Target="https://www.caixa.gov.br/Downloads/sinapi-cadernos-tecnicos/SINAPI-CT-INSTALACOES-DE-GAS-E-INCENDIO-EM-ACO-E-FERRO-GALVANIZADO.pdf" TargetMode="External"/><Relationship Id="rId7112" Type="http://schemas.openxmlformats.org/officeDocument/2006/relationships/hyperlink" Target="https://www.caixa.gov.br/Downloads/sinapi-metodologia/Livro_SINAPI_Calculos_Parametros.pdf" TargetMode="External"/><Relationship Id="rId369" Type="http://schemas.openxmlformats.org/officeDocument/2006/relationships/hyperlink" Target="https://www.caixa.gov.br/Downloads/sinapi-cadernos-tecnicos/SINAPI-CT-ASSENTAMENTO-DE-TUBOS-DE-ESGOTO-EM-PVC-E-PEAD.pdf" TargetMode="External"/><Relationship Id="rId576" Type="http://schemas.openxmlformats.org/officeDocument/2006/relationships/hyperlink" Target="https://www.caixa.gov.br/Downloads/sinapi-cadernos-tecnicos/SINAPI-CT-ASSENTAMENTO-DE-TUBOS-DE-PVC-E-METALICOS-EM-REDES-DE-AGUA.pdf" TargetMode="External"/><Relationship Id="rId783" Type="http://schemas.openxmlformats.org/officeDocument/2006/relationships/hyperlink" Target="https://www.caixa.gov.br/Downloads/sinapi-cadernos-tecnicos/SINAPI-CT-ATERROS-BASES-SUB-BASES-E-IMPRIMACOES.pdf" TargetMode="External"/><Relationship Id="rId990" Type="http://schemas.openxmlformats.org/officeDocument/2006/relationships/hyperlink" Target="https://www.caixa.gov.br/Downloads/sinapi-cadernos-tecnicos/SINAPI-CT-BOCAS-PARA-BUEIROS.pdf" TargetMode="External"/><Relationship Id="rId2257" Type="http://schemas.openxmlformats.org/officeDocument/2006/relationships/hyperlink" Target="https://www.caixa.gov.br/Downloads/sinapi-cadernos-tecnicos/SINAPI-CT-DEPRECIACAO-JUROS-IMPOSTOS-E-SEGUROS-MANUTENCAO-E-MATERIAIS-NA-OPERACAO-DOS-EQUIPAMENTOS.pdf" TargetMode="External"/><Relationship Id="rId2464" Type="http://schemas.openxmlformats.org/officeDocument/2006/relationships/hyperlink" Target="https://www.caixa.gov.br/Downloads/sinapi-cadernos-tecnicos/SINAPI-CT-DEPRECIACAO-JUROS-IMPOSTOS-E-SEGUROS-MANUTENCAO-E-MATERIAIS-NA-OPERACAO-DOS-EQUIPAMENTOS.pdf" TargetMode="External"/><Relationship Id="rId2671" Type="http://schemas.openxmlformats.org/officeDocument/2006/relationships/hyperlink" Target="https://www.caixa.gov.br/Downloads/sinapi-cadernos-tecnicos/SINAPI-CT-DEPRECIACAO-JUROS-IMPOSTOS-E-SEGUROS-MANUTENCAO-E-MATERIAIS-NA-OPERACAO-DOS-EQUIPAMENTOS.pdf" TargetMode="External"/><Relationship Id="rId3308" Type="http://schemas.openxmlformats.org/officeDocument/2006/relationships/hyperlink" Target="https://www.caixa.gov.br/Downloads/sinapi-cadernos-tecnicos/SINAPI-CT-ESCAVACAO-DE-VALAS.pdf" TargetMode="External"/><Relationship Id="rId3515" Type="http://schemas.openxmlformats.org/officeDocument/2006/relationships/hyperlink" Target="https://www.caixa.gov.br/Downloads/sinapi-cadernos-tecnicos/SINAPI-CT-ESQUADRIAS-PORTAS.pdf" TargetMode="External"/><Relationship Id="rId4913" Type="http://schemas.openxmlformats.org/officeDocument/2006/relationships/hyperlink" Target="https://www.caixa.gov.br/Downloads/sinapi-cadernos-tecnicos/SINAPI-CT-INSTALACOES-HIDRAULICAS-RESERVACAO-E-BOMBAS-DE-RECALQUE.pdf" TargetMode="External"/><Relationship Id="rId9077" Type="http://schemas.openxmlformats.org/officeDocument/2006/relationships/hyperlink" Target="https://www.caixa.gov.br/Downloads/sinapi-cadernos-tecnicos/SINAPI-CT-TRANSPORTE-FLUVIAL-CARGA-E-DESCARGA.pdf" TargetMode="External"/><Relationship Id="rId9284" Type="http://schemas.openxmlformats.org/officeDocument/2006/relationships/hyperlink" Target="https://www.caixa.gov.br/Downloads/sinapi-cadernos-tecnicos/SINAPI-CT-TRANSPORTE-CARGA-E-DESCARGA-DE-MATERIAIS.pdf" TargetMode="External"/><Relationship Id="rId9491" Type="http://schemas.openxmlformats.org/officeDocument/2006/relationships/hyperlink" Target="https://www.caixa.gov.br/Downloads/sinapi-cadernos-tecnicos/SINAPI-CT-VERGAS-CONTRAVERGAS-E-FIXACAO-DE-ALVENARIA.pdf" TargetMode="External"/><Relationship Id="rId229" Type="http://schemas.openxmlformats.org/officeDocument/2006/relationships/hyperlink" Target="https://www.caixa.gov.br/Downloads/sinapi-cadernos-tecnicos/SINAPI-CT-ARGAMASSAS.pdf" TargetMode="External"/><Relationship Id="rId436" Type="http://schemas.openxmlformats.org/officeDocument/2006/relationships/hyperlink" Target="https://www.caixa.gov.br/Downloads/sinapi-cadernos-tecnicos/SINAPI-CT-ASSENTAMENTO-DE-TUBOS-DE-PVC-E-METALICOS-EM-REDES-DE-AGUA.pdf" TargetMode="External"/><Relationship Id="rId643" Type="http://schemas.openxmlformats.org/officeDocument/2006/relationships/hyperlink" Target="https://www.caixa.gov.br/Downloads/sinapi-cadernos-tecnicos/SINAPI-CT-ASSENTAMENTO-DE-TUBOS-DE-ESGOTO-OU-DRENAGEM-PLUVIAL-EM-CONCRETO.pdf" TargetMode="External"/><Relationship Id="rId1066" Type="http://schemas.openxmlformats.org/officeDocument/2006/relationships/hyperlink" Target="https://www.caixa.gov.br/Downloads/sinapi-cadernos-tecnicos/SINAPI-CT-BOMBAS-HIDRAULICAS-CENTRIFUGAS-HORIZONTAIS-E-SUBMERSIVEIS.pdf" TargetMode="External"/><Relationship Id="rId1273" Type="http://schemas.openxmlformats.org/officeDocument/2006/relationships/hyperlink" Target="https://www.caixa.gov.br/Downloads/sinapi-cadernos-tecnicos/SINAPI-CT-CHAPISCO.pdf" TargetMode="External"/><Relationship Id="rId1480" Type="http://schemas.openxmlformats.org/officeDocument/2006/relationships/hyperlink" Target="https://www.caixa.gov.br/Downloads/sinapi-cadernos-tecnicos/SINAPI-CT-CUSTOS-HORARIOS-PRODUTIVO-E-IMPRODUTIVO-DOS-EQUIPAMENTOS.pdf" TargetMode="External"/><Relationship Id="rId2117" Type="http://schemas.openxmlformats.org/officeDocument/2006/relationships/hyperlink" Target="https://www.caixa.gov.br/Downloads/sinapi-cadernos-tecnicos/SINAPI-CT-DEPRECIACAO-JUROS-IMPOSTOS-E-SEGUROS-MANUTENCAO-E-MATERIAIS-NA-OPERACAO-DOS-EQUIPAMENTOS.pdf" TargetMode="External"/><Relationship Id="rId2324" Type="http://schemas.openxmlformats.org/officeDocument/2006/relationships/hyperlink" Target="https://www.caixa.gov.br/Downloads/sinapi-cadernos-tecnicos/SINAPI-CT-DEPRECIACAO-JUROS-IMPOSTOS-E-SEGUROS-MANUTENCAO-E-MATERIAIS-NA-OPERACAO-DOS-EQUIPAMENTOS.pdf" TargetMode="External"/><Relationship Id="rId3722" Type="http://schemas.openxmlformats.org/officeDocument/2006/relationships/hyperlink" Target="https://www.caixa.gov.br/Downloads/sinapi-cadernos-tecnicos/SINAPI-CT-ESTRUTURA-E-TRAMA-PARA-COBERTURA.pdf" TargetMode="External"/><Relationship Id="rId6878" Type="http://schemas.openxmlformats.org/officeDocument/2006/relationships/hyperlink" Target="https://www.caixa.gov.br/Downloads/sinapi-metodologia/Livro_SINAPI_Calculos_Parametros.pdf" TargetMode="External"/><Relationship Id="rId7929" Type="http://schemas.openxmlformats.org/officeDocument/2006/relationships/hyperlink" Target="https://www.caixa.gov.br/Downloads/sinapi-cadernos-tecnicos/SINAPI-CT-PINTURA-EM-SUPERFICIES-METALICAS.pdf" TargetMode="External"/><Relationship Id="rId8093" Type="http://schemas.openxmlformats.org/officeDocument/2006/relationships/hyperlink" Target="https://www.caixa.gov.br/Downloads/sinapi-cadernos-tecnicos/SINAPI-CT-POSTES-DE-CONCRETO-E-METALICOS.pdf" TargetMode="External"/><Relationship Id="rId9144" Type="http://schemas.openxmlformats.org/officeDocument/2006/relationships/hyperlink" Target="https://www.caixa.gov.br/Downloads/sinapi-cadernos-tecnicos/SINAPI-CT-TRANSPORTE-FLUVIAL-MOMENTO-DE-TRANSPORTE.pdf" TargetMode="External"/><Relationship Id="rId9351" Type="http://schemas.openxmlformats.org/officeDocument/2006/relationships/hyperlink" Target="https://www.caixa.gov.br/Downloads/sinapi-cadernos-tecnicos/SINAPI-CT-TRANSPORTE-CARGA-E-DESCARGA-DE-MATERIAIS.pdf" TargetMode="External"/><Relationship Id="rId850" Type="http://schemas.openxmlformats.org/officeDocument/2006/relationships/hyperlink" Target="https://www.caixa.gov.br/Downloads/sinapi-cadernos-tecnicos/SINAPI-CT-ATERROS-BASES-SUB-BASES-E-IMPRIMACOES.pdf" TargetMode="External"/><Relationship Id="rId1133" Type="http://schemas.openxmlformats.org/officeDocument/2006/relationships/hyperlink" Target="https://www.caixa.gov.br/Downloads/sinapi-cadernos-tecnicos/SINAPI-CT-CAIXAS-ENTERRADAS.pdf" TargetMode="External"/><Relationship Id="rId2531" Type="http://schemas.openxmlformats.org/officeDocument/2006/relationships/hyperlink" Target="https://www.caixa.gov.br/Downloads/sinapi-cadernos-tecnicos/SINAPI-CT-DEPRECIACAO-JUROS-IMPOSTOS-E-SEGUROS-MANUTENCAO-E-MATERIAIS-NA-OPERACAO-DOS-EQUIPAMENTOS.pdf" TargetMode="External"/><Relationship Id="rId4289" Type="http://schemas.openxmlformats.org/officeDocument/2006/relationships/hyperlink" Target="https://www.caixa.gov.br/Downloads/sinapi-cadernos-tecnicos/SINAPI-CT-ILUMINACAO-PREDIAL-E-MONITORAMENTO.pdf" TargetMode="External"/><Relationship Id="rId5687" Type="http://schemas.openxmlformats.org/officeDocument/2006/relationships/hyperlink" Target="https://www.caixa.gov.br/Downloads/sinapi-cadernos-tecnicos/SINAPI-CT-INSTALACOES-PREDIAIS-DE-AGUA-FRIA-EM-PVC.pdf" TargetMode="External"/><Relationship Id="rId5894" Type="http://schemas.openxmlformats.org/officeDocument/2006/relationships/hyperlink" Target="https://www.caixa.gov.br/Downloads/sinapi-cadernos-tecnicos/SINAPI-CT-INSTALACOES-PREDIAIS-DE-AGUAS-PLUVIAIS-TUBOS-CONEXOES-CAIXAS-E-RALOS.pdf" TargetMode="External"/><Relationship Id="rId6738" Type="http://schemas.openxmlformats.org/officeDocument/2006/relationships/hyperlink" Target="https://www.caixa.gov.br/Downloads/sinapi-cadernos-tecnicos/SINAPI-CT-LIMPEZA-DE-OBRA.pdf" TargetMode="External"/><Relationship Id="rId6945" Type="http://schemas.openxmlformats.org/officeDocument/2006/relationships/hyperlink" Target="https://www.caixa.gov.br/Downloads/sinapi-metodologia/Livro_SINAPI_Calculos_Parametros.pdf" TargetMode="External"/><Relationship Id="rId8160" Type="http://schemas.openxmlformats.org/officeDocument/2006/relationships/hyperlink" Target="https://www.caixa.gov.br/Downloads/sinapi-cadernos-tecnicos/SINAPI-CT-POCOS-DE-VISITA-E-CAIXAS-PARA-BOCAS-DE-LOBO.pdf" TargetMode="External"/><Relationship Id="rId9004" Type="http://schemas.openxmlformats.org/officeDocument/2006/relationships/hyperlink" Target="https://www.caixa.gov.br/Downloads/sinapi-cadernos-tecnicos/SINAPI-CT-TELHAMENTO-PARA-COBERTURA.pdf" TargetMode="External"/><Relationship Id="rId503" Type="http://schemas.openxmlformats.org/officeDocument/2006/relationships/hyperlink" Target="https://www.caixa.gov.br/Downloads/sinapi-cadernos-tecnicos/SINAPI-CT-ASSENTAMENTO-DE-TUBOS-DE-PVC-E-METALICOS-EM-REDES-DE-AGUA.pdf" TargetMode="External"/><Relationship Id="rId710" Type="http://schemas.openxmlformats.org/officeDocument/2006/relationships/hyperlink" Target="https://www.caixa.gov.br/Downloads/sinapi-cadernos-tecnicos/SINAPI-CT-ASSENTAMENTO-DE-TUBOS-DE-ESGOTO-OU-DRENAGEM-PLUVIAL-EM-CONCRETO.pdf" TargetMode="External"/><Relationship Id="rId1340" Type="http://schemas.openxmlformats.org/officeDocument/2006/relationships/hyperlink" Target="https://www.caixa.gov.br/Downloads/sinapi-cadernos-tecnicos/SINAPI-CT-CONCRETO-PROTENDIDO.pdf" TargetMode="External"/><Relationship Id="rId3098" Type="http://schemas.openxmlformats.org/officeDocument/2006/relationships/hyperlink" Target="https://www.caixa.gov.br/Downloads/sinapi-cadernos-tecnicos/SINAPI-CT-ESCADAS.pdf" TargetMode="External"/><Relationship Id="rId4496" Type="http://schemas.openxmlformats.org/officeDocument/2006/relationships/hyperlink" Target="https://www.caixa.gov.br/Downloads/sinapi-cadernos-tecnicos/SINAPI-CT-INSTALACOES-ELETRICAS-ELETRODUTOS-EMBUTIDOS-CABOS-CAIXAS-TOMADAS-E-INTERRUPTORES.pdf" TargetMode="External"/><Relationship Id="rId5547" Type="http://schemas.openxmlformats.org/officeDocument/2006/relationships/hyperlink" Target="https://www.caixa.gov.br/Downloads/sinapi-cadernos-tecnicos/SINAPI-CT-INSTALACOES-PREDIAIS-DE-AGUA-FRIA-EM-PVC.pdf" TargetMode="External"/><Relationship Id="rId5754" Type="http://schemas.openxmlformats.org/officeDocument/2006/relationships/hyperlink" Target="https://www.caixa.gov.br/Downloads/sinapi-cadernos-tecnicos/SINAPI-CT-INSTALACOES-PREDIAIS-DE-AGUA-QUENTE-EM-CPVC.pdf" TargetMode="External"/><Relationship Id="rId5961" Type="http://schemas.openxmlformats.org/officeDocument/2006/relationships/hyperlink" Target="https://www.caixa.gov.br/Downloads/sinapi-cadernos-tecnicos/SINAPI-CT-INSTALACOES-DE-GAS-E-INCENDIO-EM-ACO-E-FERRO-GALVANIZADO.pdf" TargetMode="External"/><Relationship Id="rId6805" Type="http://schemas.openxmlformats.org/officeDocument/2006/relationships/hyperlink" Target="https://www.caixa.gov.br/Downloads/sinapi-metodologia/Livro_SINAPI_Calculos_Parametros.pdf" TargetMode="External"/><Relationship Id="rId9211" Type="http://schemas.openxmlformats.org/officeDocument/2006/relationships/hyperlink" Target="https://www.caixa.gov.br/Downloads/sinapi-cadernos-tecnicos/SINAPI-CT-TRANSPORTE-DE-MATERIAIS-DENTRO-DO-CANTEIRO-DE-OBRAS.pdf" TargetMode="External"/><Relationship Id="rId1200" Type="http://schemas.openxmlformats.org/officeDocument/2006/relationships/hyperlink" Target="https://www.caixa.gov.br/Downloads/sinapi-cadernos-tecnicos/SINAPI-CT-CANALETAS-GRELHAS-E-CAIXAS-COM-GRELHA-PARA-DRENAGEM.pdf" TargetMode="External"/><Relationship Id="rId4149" Type="http://schemas.openxmlformats.org/officeDocument/2006/relationships/hyperlink" Target="https://www.caixa.gov.br/Downloads/sinapi-cadernos-tecnicos/SINAPI-CT-GALERIAS-COM-ADUELAS-DE-CONCRETO.pdf" TargetMode="External"/><Relationship Id="rId4356" Type="http://schemas.openxmlformats.org/officeDocument/2006/relationships/hyperlink" Target="https://www.caixa.gov.br/Downloads/sinapi-cadernos-tecnicos/SINAPI-CT-INSTALACOES-ELETRICAS-ELETRODUTOS-EMBUTIDOS-CABOS-CAIXAS-TOMADAS-E-INTERRUPTORES.pdf" TargetMode="External"/><Relationship Id="rId4563" Type="http://schemas.openxmlformats.org/officeDocument/2006/relationships/hyperlink" Target="https://www.caixa.gov.br/Downloads/sinapi-cadernos-tecnicos/SINAPI-CT-INSTALACOES-ELETRICAS-ELETRODUTOS-CONEXOES-E-CONDULETES-APARENTES.pdf" TargetMode="External"/><Relationship Id="rId4770" Type="http://schemas.openxmlformats.org/officeDocument/2006/relationships/hyperlink" Target="https://www.caixa.gov.br/Downloads/sinapi-cadernos-tecnicos/SINAPI-CT-INSTALACOES-ELETRICAS-REDE-DE-DISTRIBUICAO.pdf" TargetMode="External"/><Relationship Id="rId5407" Type="http://schemas.openxmlformats.org/officeDocument/2006/relationships/hyperlink" Target="https://www.caixa.gov.br/Downloads/sinapi-cadernos-tecnicos/SINAPI-CT-INSTALACOES-PREDIAIS-DE-ESGOTO-TUBOS-E-CONEXOES.pdf" TargetMode="External"/><Relationship Id="rId5614" Type="http://schemas.openxmlformats.org/officeDocument/2006/relationships/hyperlink" Target="https://www.caixa.gov.br/Downloads/sinapi-cadernos-tecnicos/SINAPI-CT-INSTALACOES-PREDIAIS-DE-AGUA-FRIA-EM-PVC.pdf" TargetMode="External"/><Relationship Id="rId5821" Type="http://schemas.openxmlformats.org/officeDocument/2006/relationships/hyperlink" Target="https://www.caixa.gov.br/Downloads/sinapi-cadernos-tecnicos/SINAPI-CT-INSTALACOES-PREDIAIS-DE-AGUA-QUENTE-EM-CPVC.pdf" TargetMode="External"/><Relationship Id="rId8020" Type="http://schemas.openxmlformats.org/officeDocument/2006/relationships/hyperlink" Target="https://www.caixa.gov.br/Downloads/sinapi-cadernos-tecnicos/SINAPI-CT-PISOS.pdf" TargetMode="External"/><Relationship Id="rId8977" Type="http://schemas.openxmlformats.org/officeDocument/2006/relationships/hyperlink" Target="https://www.caixa.gov.br/Downloads/sinapi-cadernos-tecnicos/SINAPI-CT-SUPRESSAO-VEGETAL.pdf" TargetMode="External"/><Relationship Id="rId3165" Type="http://schemas.openxmlformats.org/officeDocument/2006/relationships/hyperlink" Target="https://www.caixa.gov.br/Downloads/sinapi-cadernos-tecnicos/SINAPI-CT-ESCAVACAO-HORIZONTAL.pdf" TargetMode="External"/><Relationship Id="rId3372" Type="http://schemas.openxmlformats.org/officeDocument/2006/relationships/hyperlink" Target="https://www.caixa.gov.br/Downloads/sinapi-cadernos-tecnicos/SINAPI-CT-ESCORAMENTO-E-PREPARO-DE-FUNDO-DE-VALAS.pdf" TargetMode="External"/><Relationship Id="rId4009" Type="http://schemas.openxmlformats.org/officeDocument/2006/relationships/hyperlink" Target="https://www.caixa.gov.br/Downloads/sinapi-cadernos-tecnicos/SINAPI-CT-FUNDACOES-RASAS-(BLOCOS-SAPATAS-VIGAS-BALDRAME).pdf" TargetMode="External"/><Relationship Id="rId4216" Type="http://schemas.openxmlformats.org/officeDocument/2006/relationships/hyperlink" Target="https://www.caixa.gov.br/Downloads/sinapi-cadernos-tecnicos/SINAPI-CT-GRAUTE-E-ARMACAO.pdf" TargetMode="External"/><Relationship Id="rId4423" Type="http://schemas.openxmlformats.org/officeDocument/2006/relationships/hyperlink" Target="https://www.caixa.gov.br/Downloads/sinapi-cadernos-tecnicos/SINAPI-CT-INSTALACOES-ELETRICAS-ELETRODUTOS-EMBUTIDOS-CABOS-CAIXAS-TOMADAS-E-INTERRUPTORES.pdf" TargetMode="External"/><Relationship Id="rId4630" Type="http://schemas.openxmlformats.org/officeDocument/2006/relationships/hyperlink" Target="https://www.caixa.gov.br/Downloads/sinapi-cadernos-tecnicos/SINAPI-CT-INSTALACOES-ELETRICAS-ELETRODUTOS-CONEXOES-E-CONDULETES-APARENTES.pdf" TargetMode="External"/><Relationship Id="rId7579" Type="http://schemas.openxmlformats.org/officeDocument/2006/relationships/hyperlink" Target="https://www.caixa.gov.br/Downloads/sinapi-cadernos-tecnicos/SINAPI-CT-PAREDES-EM-DRYWALL.pdf" TargetMode="External"/><Relationship Id="rId7786" Type="http://schemas.openxmlformats.org/officeDocument/2006/relationships/hyperlink" Target="https://www.caixa.gov.br/Downloads/sinapi-cadernos-tecnicos/SINAPI-CT-PERFURACAO-HORIZONTAL-DIRECIONAL-HDD.pdf" TargetMode="External"/><Relationship Id="rId7993" Type="http://schemas.openxmlformats.org/officeDocument/2006/relationships/hyperlink" Target="https://www.caixa.gov.br/Downloads/sinapi-cadernos-tecnicos/SINAPI-CT-PISOS.pdf" TargetMode="External"/><Relationship Id="rId8837" Type="http://schemas.openxmlformats.org/officeDocument/2006/relationships/hyperlink" Target="https://www.caixa.gov.br/Downloads/sinapi-cadernos-tecnicos/SINAPI-CT-SINALIZACAO-VERTICAL-VIARIA.pdf" TargetMode="External"/><Relationship Id="rId293" Type="http://schemas.openxmlformats.org/officeDocument/2006/relationships/hyperlink" Target="https://www.caixa.gov.br/Downloads/sinapi-cadernos-tecnicos/SINAPI-CT-ARMACAO-PARA-ESTRUTURAS-DE-CONCRETO-ARMADO.pdf" TargetMode="External"/><Relationship Id="rId2181" Type="http://schemas.openxmlformats.org/officeDocument/2006/relationships/hyperlink" Target="https://www.caixa.gov.br/Downloads/sinapi-cadernos-tecnicos/SINAPI-CT-DEPRECIACAO-JUROS-IMPOSTOS-E-SEGUROS-MANUTENCAO-E-MATERIAIS-NA-OPERACAO-DOS-EQUIPAMENTOS.pdf" TargetMode="External"/><Relationship Id="rId3025" Type="http://schemas.openxmlformats.org/officeDocument/2006/relationships/hyperlink" Target="https://www.caixa.gov.br/Downloads/sinapi-cadernos-tecnicos/SINAPI-CT-EQUIPAMENTOS-DE-PROTECAO-COLETIVA.pdf" TargetMode="External"/><Relationship Id="rId3232" Type="http://schemas.openxmlformats.org/officeDocument/2006/relationships/hyperlink" Target="https://www.caixa.gov.br/Downloads/sinapi-cadernos-tecnicos/SINAPI-CT-ESCAVACAO-VERTICAL-A-CEU-ABERTO.pdf" TargetMode="External"/><Relationship Id="rId6388" Type="http://schemas.openxmlformats.org/officeDocument/2006/relationships/hyperlink" Target="https://www.caixa.gov.br/Downloads/sinapi-cadernos-tecnicos/SINAPI-CT-INSTALACOES-EM-COBRE.pdf" TargetMode="External"/><Relationship Id="rId6595" Type="http://schemas.openxmlformats.org/officeDocument/2006/relationships/hyperlink" Target="https://www.caixa.gov.br/Downloads/sinapi-cadernos-tecnicos/SINAPI-CT-INSTALACOES-EM-COBRE.pdf" TargetMode="External"/><Relationship Id="rId7439" Type="http://schemas.openxmlformats.org/officeDocument/2006/relationships/hyperlink" Target="https://www.caixa.gov.br/Downloads/sinapi-cadernos-tecnicos/SINAPI-CT-MOBILIARIO-URBANO.pdf" TargetMode="External"/><Relationship Id="rId7646" Type="http://schemas.openxmlformats.org/officeDocument/2006/relationships/hyperlink" Target="https://www.caixa.gov.br/Downloads/sinapi-cadernos-tecnicos/SINAPI-CT-PASSEIOS-DE-CONCRETO.pdf" TargetMode="External"/><Relationship Id="rId153" Type="http://schemas.openxmlformats.org/officeDocument/2006/relationships/hyperlink" Target="https://www.caixa.gov.br/Downloads/sinapi-cadernos-tecnicos/SINAPI-CT-ARGAMASSAS.pdf" TargetMode="External"/><Relationship Id="rId360" Type="http://schemas.openxmlformats.org/officeDocument/2006/relationships/hyperlink" Target="https://www.caixa.gov.br/Downloads/sinapi-cadernos-tecnicos/SINAPI-CT-ASSENTAMENTO-DE-TUBOS-DE-ESGOTO-EM-PVC-E-PEAD.pdf" TargetMode="External"/><Relationship Id="rId2041" Type="http://schemas.openxmlformats.org/officeDocument/2006/relationships/hyperlink" Target="https://www.caixa.gov.br/Downloads/sinapi-cadernos-tecnicos/SINAPI-CT-DEPRECIACAO-JUROS-IMPOSTOS-E-SEGUROS-MANUTENCAO-E-MATERIAIS-NA-OPERACAO-DOS-EQUIPAMENTOS.pdf" TargetMode="External"/><Relationship Id="rId5197" Type="http://schemas.openxmlformats.org/officeDocument/2006/relationships/hyperlink" Target="https://www.caixa.gov.br/Downloads/sinapi-cadernos-tecnicos/SINAPI-CT-INSTALACOES-HIDRAULICAS-EM-PEX.pdf" TargetMode="External"/><Relationship Id="rId6248" Type="http://schemas.openxmlformats.org/officeDocument/2006/relationships/hyperlink" Target="https://www.caixa.gov.br/Downloads/sinapi-cadernos-tecnicos/SINAPI-CT-INSTALACOES-DE-GAS-E-INCENDIO-EM-ACO-E-FERRO-GALVANIZADO.pdf" TargetMode="External"/><Relationship Id="rId6455" Type="http://schemas.openxmlformats.org/officeDocument/2006/relationships/hyperlink" Target="https://www.caixa.gov.br/Downloads/sinapi-cadernos-tecnicos/SINAPI-CT-INSTALACOES-EM-COBRE.pdf" TargetMode="External"/><Relationship Id="rId7853" Type="http://schemas.openxmlformats.org/officeDocument/2006/relationships/hyperlink" Target="https://www.caixa.gov.br/Downloads/sinapi-cadernos-tecnicos/SINAPI-CT-PINTURA-INTERNA.pdf" TargetMode="External"/><Relationship Id="rId8904" Type="http://schemas.openxmlformats.org/officeDocument/2006/relationships/hyperlink" Target="https://www.caixa.gov.br/Downloads/sinapi-cadernos-tecnicos/SINAPI-CT-SISTEMA-DE-PROTECAO-CONTRA-DESCARGAS-ATMOSFERICAS-SPDA.pdf" TargetMode="External"/><Relationship Id="rId220" Type="http://schemas.openxmlformats.org/officeDocument/2006/relationships/hyperlink" Target="https://www.caixa.gov.br/Downloads/sinapi-cadernos-tecnicos/SINAPI-CT-ARGAMASSAS.pdf" TargetMode="External"/><Relationship Id="rId2998" Type="http://schemas.openxmlformats.org/officeDocument/2006/relationships/hyperlink" Target="https://www.caixa.gov.br/Downloads/sinapi-cadernos-tecnicos/SINAPI-CT-EQUIPAMENTOS-DE-PROTECAO-COLETIVA.pdf" TargetMode="External"/><Relationship Id="rId5057" Type="http://schemas.openxmlformats.org/officeDocument/2006/relationships/hyperlink" Target="https://www.caixa.gov.br/Downloads/sinapi-cadernos-tecnicos/SINAPI-CT-INSTALACOES-HIDRAULICAS-RESERVACAO-E-BOMBAS-DE-RECALQUE.pdf" TargetMode="External"/><Relationship Id="rId5264" Type="http://schemas.openxmlformats.org/officeDocument/2006/relationships/hyperlink" Target="https://www.caixa.gov.br/Downloads/sinapi-cadernos-tecnicos/SINAPI-CT-INSTALACOES-HIDRAULICAS-EM-PPR.pdf" TargetMode="External"/><Relationship Id="rId6108" Type="http://schemas.openxmlformats.org/officeDocument/2006/relationships/hyperlink" Target="https://www.caixa.gov.br/Downloads/sinapi-cadernos-tecnicos/SINAPI-CT-INSTALACOES-DE-GAS-E-INCENDIO-EM-ACO-E-FERRO-GALVANIZADO.pdf" TargetMode="External"/><Relationship Id="rId6662" Type="http://schemas.openxmlformats.org/officeDocument/2006/relationships/hyperlink" Target="https://www.caixa.gov.br/Downloads/sinapi-cadernos-tecnicos/SINAPI-CT-LAJES-PRE-MOLDADAS.pdf" TargetMode="External"/><Relationship Id="rId7506" Type="http://schemas.openxmlformats.org/officeDocument/2006/relationships/hyperlink" Target="https://www.caixa.gov.br/Downloads/sinapi-cadernos-tecnicos/SINAPI-CT-PAREDES-DE-CONCRETO-ARMACAO.pdf" TargetMode="External"/><Relationship Id="rId7713" Type="http://schemas.openxmlformats.org/officeDocument/2006/relationships/hyperlink" Target="https://www.caixa.gov.br/Downloads/sinapi-cadernos-tecnicos/SINAPI-CT-PAVIMENTO-RIGIDO-DE-CONCRETO.pdf" TargetMode="External"/><Relationship Id="rId7920" Type="http://schemas.openxmlformats.org/officeDocument/2006/relationships/hyperlink" Target="https://www.caixa.gov.br/Downloads/sinapi-cadernos-tecnicos/SINAPI-CT-PINTURA-EM-SUPERFICIES-METALICAS.pdf" TargetMode="External"/><Relationship Id="rId2858" Type="http://schemas.openxmlformats.org/officeDocument/2006/relationships/hyperlink" Target="https://www.caixa.gov.br/Downloads/sinapi-cadernos-tecnicos/SINAPI-CT-ELETROCALHAS.pdf" TargetMode="External"/><Relationship Id="rId3909" Type="http://schemas.openxmlformats.org/officeDocument/2006/relationships/hyperlink" Target="https://www.caixa.gov.br/Downloads/sinapi-cadernos-tecnicos/SINAPI-CT-FORROS.pdf" TargetMode="External"/><Relationship Id="rId4073" Type="http://schemas.openxmlformats.org/officeDocument/2006/relationships/hyperlink" Target="https://www.caixa.gov.br/Downloads/sinapi-cadernos-tecnicos/SINAPI-CT-FORMAS-PARA-ESTRUTURAS-DE-CONCRETO-ARMADO.pdf" TargetMode="External"/><Relationship Id="rId5471" Type="http://schemas.openxmlformats.org/officeDocument/2006/relationships/hyperlink" Target="https://www.caixa.gov.br/Downloads/sinapi-cadernos-tecnicos/SINAPI-CT-INSTALACOES-PREDIAIS-DE-AGUA-FRIA-EM-PVC.pdf" TargetMode="External"/><Relationship Id="rId6315" Type="http://schemas.openxmlformats.org/officeDocument/2006/relationships/hyperlink" Target="https://www.caixa.gov.br/Downloads/sinapi-cadernos-tecnicos/SINAPI-CT-INSTALACOES-DE-GAS-EM-PEX-MULTICAMADAS.pdf" TargetMode="External"/><Relationship Id="rId6522" Type="http://schemas.openxmlformats.org/officeDocument/2006/relationships/hyperlink" Target="https://www.caixa.gov.br/Downloads/sinapi-cadernos-tecnicos/SINAPI-CT-INSTALACOES-EM-COBRE.pdf" TargetMode="External"/><Relationship Id="rId9678" Type="http://schemas.openxmlformats.org/officeDocument/2006/relationships/hyperlink" Target="https://www.caixa.gov.br/Downloads/sinapi-cadernos-tecnicos/SINAPI-CT-VALVULAS-PARA-REDES-DE-SANEAMENTO.pdf" TargetMode="External"/><Relationship Id="rId99" Type="http://schemas.openxmlformats.org/officeDocument/2006/relationships/hyperlink" Target="https://www.caixa.gov.br/Downloads/sinapi-cadernos-tecnicos/SINAPI-CT-ARGAMASSAS.pdf" TargetMode="External"/><Relationship Id="rId1667" Type="http://schemas.openxmlformats.org/officeDocument/2006/relationships/hyperlink" Target="https://www.caixa.gov.br/Downloads/sinapi-cadernos-tecnicos/SINAPI-CT-CUSTOS-HORARIOS-PRODUTIVO-E-IMPRODUTIVO-DOS-EQUIPAMENTOS.pdf" TargetMode="External"/><Relationship Id="rId1874" Type="http://schemas.openxmlformats.org/officeDocument/2006/relationships/hyperlink" Target="https://www.caixa.gov.br/Downloads/sinapi-cadernos-tecnicos/SINAPI-CT-DEMOLICOES-E-REMOCOES.pdf" TargetMode="External"/><Relationship Id="rId2718" Type="http://schemas.openxmlformats.org/officeDocument/2006/relationships/hyperlink" Target="https://www.caixa.gov.br/Downloads/sinapi-cadernos-tecnicos/SINAPI-CT-DISSIPADORES-DE-ENERGIA.pdf" TargetMode="External"/><Relationship Id="rId2925" Type="http://schemas.openxmlformats.org/officeDocument/2006/relationships/hyperlink" Target="https://www.caixa.gov.br/Downloads/sinapi-cadernos-tecnicos/SINAPI-CT-ELETROCALHAS.pdf" TargetMode="External"/><Relationship Id="rId4280" Type="http://schemas.openxmlformats.org/officeDocument/2006/relationships/hyperlink" Target="https://www.caixa.gov.br/Downloads/sinapi-cadernos-tecnicos/SINAPI-CT-ILUMINACAO-PREDIAL-E-MONITORAMENTO.pdf" TargetMode="External"/><Relationship Id="rId5124" Type="http://schemas.openxmlformats.org/officeDocument/2006/relationships/hyperlink" Target="https://www.caixa.gov.br/Downloads/sinapi-cadernos-tecnicos/SINAPI-CT-INSTALACOES-HIDRAULICAS-EM-PEX.pdf" TargetMode="External"/><Relationship Id="rId5331" Type="http://schemas.openxmlformats.org/officeDocument/2006/relationships/hyperlink" Target="https://www.caixa.gov.br/Downloads/sinapi-cadernos-tecnicos/SINAPI-CT-INSTALACOES-HIDRAULICAS-EM-PPR.pdf" TargetMode="External"/><Relationship Id="rId8487" Type="http://schemas.openxmlformats.org/officeDocument/2006/relationships/hyperlink" Target="https://www.caixa.gov.br/Downloads/sinapi-cadernos-tecnicos/SINAPI-CT-RECOMPOSICAO-DE-PAVIMENTOS.pdf" TargetMode="External"/><Relationship Id="rId8694" Type="http://schemas.openxmlformats.org/officeDocument/2006/relationships/hyperlink" Target="https://www.caixa.gov.br/Downloads/sinapi-cadernos-tecnicos/SINAPI-CT-REDES-DE-AGUA-E-ESGOTO-EM-PEAD-LISO-(TUBOS-E-CONEXOES).pdf" TargetMode="External"/><Relationship Id="rId9538" Type="http://schemas.openxmlformats.org/officeDocument/2006/relationships/hyperlink" Target="https://www.caixa.gov.br/Downloads/sinapi-cadernos-tecnicos/SINAPI-CT-VIDROS-E-ESPELHOS.pdf" TargetMode="External"/><Relationship Id="rId1527" Type="http://schemas.openxmlformats.org/officeDocument/2006/relationships/hyperlink" Target="https://www.caixa.gov.br/Downloads/sinapi-cadernos-tecnicos/SINAPI-CT-CUSTOS-HORARIOS-PRODUTIVO-E-IMPRODUTIVO-DOS-EQUIPAMENTOS.pdf" TargetMode="External"/><Relationship Id="rId1734" Type="http://schemas.openxmlformats.org/officeDocument/2006/relationships/hyperlink" Target="https://www.caixa.gov.br/Downloads/sinapi-cadernos-tecnicos/SINAPI-CT-CUSTOS-HORARIOS-PRODUTIVO-E-IMPRODUTIVO-DOS-EQUIPAMENTOS.pdf" TargetMode="External"/><Relationship Id="rId1941" Type="http://schemas.openxmlformats.org/officeDocument/2006/relationships/hyperlink" Target="https://www.caixa.gov.br/Downloads/sinapi-cadernos-tecnicos/SINAPI-CT-DEPRECIACAO-JUROS-IMPOSTOS-E-SEGUROS-MANUTENCAO-E-MATERIAIS-NA-OPERACAO-DOS-EQUIPAMENTOS.pdf" TargetMode="External"/><Relationship Id="rId4140" Type="http://schemas.openxmlformats.org/officeDocument/2006/relationships/hyperlink" Target="https://www.caixa.gov.br/Downloads/sinapi-cadernos-tecnicos/SINAPI-CT-GABIOES-EXECUCAO-DE-MURO-E-PROTECAO-SUPERFICIAL.pdf" TargetMode="External"/><Relationship Id="rId7089" Type="http://schemas.openxmlformats.org/officeDocument/2006/relationships/hyperlink" Target="https://www.caixa.gov.br/Downloads/sinapi-metodologia/Livro_SINAPI_Calculos_Parametros.pdf" TargetMode="External"/><Relationship Id="rId7296" Type="http://schemas.openxmlformats.org/officeDocument/2006/relationships/hyperlink" Target="https://www.caixa.gov.br/Downloads/sinapi-cadernos-tecnicos/SINAPI-CT-MASSA-UNICA-EXTERNA.pdf" TargetMode="External"/><Relationship Id="rId8347" Type="http://schemas.openxmlformats.org/officeDocument/2006/relationships/hyperlink" Target="https://www.caixa.gov.br/Downloads/sinapi-cadernos-tecnicos/SINAPI-CT-RADIER-PISO-DE-CONCRETO-E-LAJE-SOBRE-SOLO.pdf" TargetMode="External"/><Relationship Id="rId8554" Type="http://schemas.openxmlformats.org/officeDocument/2006/relationships/hyperlink" Target="https://www.caixa.gov.br/Downloads/sinapi-cadernos-tecnicos/SINAPI-CT-REDES-ENTERRADAS-DE-DISTRIBUICAO-ELETRICA.pdf" TargetMode="External"/><Relationship Id="rId8761" Type="http://schemas.openxmlformats.org/officeDocument/2006/relationships/hyperlink" Target="https://www.caixa.gov.br/Downloads/sinapi-cadernos-tecnicos/SINAPI-CT-REVESTIMENTOS-CERAMICOS-EXTERNOS.pdf" TargetMode="External"/><Relationship Id="rId9605" Type="http://schemas.openxmlformats.org/officeDocument/2006/relationships/hyperlink" Target="https://www.caixa.gov.br/Downloads/sinapi-cadernos-tecnicos/SINAPI-CT-VALVULAS-E-REGISTROS-PARA-SISTEMAS-PREDIAIS.pdf" TargetMode="External"/><Relationship Id="rId26" Type="http://schemas.openxmlformats.org/officeDocument/2006/relationships/hyperlink" Target="https://www.caixa.gov.br/Downloads/sinapi-cadernos-tecnicos/SINAPI-CT-ALVENARIA-ESTRUTURAL-BLOCOS-DE-CONCRETO.pdf" TargetMode="External"/><Relationship Id="rId3699" Type="http://schemas.openxmlformats.org/officeDocument/2006/relationships/hyperlink" Target="https://www.caixa.gov.br/Downloads/sinapi-cadernos-tecnicos/SINAPI-CT-ESTRUTURA-E-TRAMA-PARA-COBERTURA.pdf" TargetMode="External"/><Relationship Id="rId4000" Type="http://schemas.openxmlformats.org/officeDocument/2006/relationships/hyperlink" Target="https://www.caixa.gov.br/Downloads/sinapi-cadernos-tecnicos/SINAPI-CT-FUNDACOES-RASAS-(BLOCOS-SAPATAS-VIGAS-BALDRAME).pdf" TargetMode="External"/><Relationship Id="rId7156" Type="http://schemas.openxmlformats.org/officeDocument/2006/relationships/hyperlink" Target="https://www.caixa.gov.br/Downloads/sinapi-cadernos-tecnicos/SINAPI-CT-LOUCAS-E-METAIS.pdf" TargetMode="External"/><Relationship Id="rId7363" Type="http://schemas.openxmlformats.org/officeDocument/2006/relationships/hyperlink" Target="https://www.caixa.gov.br/Downloads/sinapi-cadernos-tecnicos/SINAPI-CT-MASSA-UNICA-EXTERNA.pdf" TargetMode="External"/><Relationship Id="rId7570" Type="http://schemas.openxmlformats.org/officeDocument/2006/relationships/hyperlink" Target="https://www.caixa.gov.br/Downloads/sinapi-cadernos-tecnicos/SINAPI-CT-PAREDES-DE-CONCRETO-FORMAS.pdf" TargetMode="External"/><Relationship Id="rId8207" Type="http://schemas.openxmlformats.org/officeDocument/2006/relationships/hyperlink" Target="https://www.caixa.gov.br/Downloads/sinapi-cadernos-tecnicos/SINAPI-CT-POCOS-DE-VISITA-E-CAIXAS-PARA-BOCAS-DE-LOBO.pdf" TargetMode="External"/><Relationship Id="rId8414" Type="http://schemas.openxmlformats.org/officeDocument/2006/relationships/hyperlink" Target="https://www.caixa.gov.br/Downloads/sinapi-cadernos-tecnicos/SINAPI-CT-RASGOS-E-FIXACOES.pdf" TargetMode="External"/><Relationship Id="rId8621" Type="http://schemas.openxmlformats.org/officeDocument/2006/relationships/hyperlink" Target="https://www.caixa.gov.br/Downloads/sinapi-cadernos-tecnicos/SINAPI-CT-REDES-DE-LOGICA-TELEFONIA-E-IMAGEM.pdf" TargetMode="External"/><Relationship Id="rId1801" Type="http://schemas.openxmlformats.org/officeDocument/2006/relationships/hyperlink" Target="https://www.caixa.gov.br/Downloads/sinapi-cadernos-tecnicos/SINAPI-CT-CUSTOS-HORARIOS-PRODUTIVO-E-IMPRODUTIVO-DOS-EQUIPAMENTOS.pdf" TargetMode="External"/><Relationship Id="rId3559" Type="http://schemas.openxmlformats.org/officeDocument/2006/relationships/hyperlink" Target="https://www.caixa.gov.br/Downloads/sinapi-cadernos-tecnicos/SINAPI-CT-ESQUADRIAS-PORTAS.pdf" TargetMode="External"/><Relationship Id="rId4957" Type="http://schemas.openxmlformats.org/officeDocument/2006/relationships/hyperlink" Target="https://www.caixa.gov.br/Downloads/sinapi-cadernos-tecnicos/SINAPI-CT-INSTALACOES-HIDRAULICAS-RESERVACAO-E-BOMBAS-DE-RECALQUE.pdf" TargetMode="External"/><Relationship Id="rId6172" Type="http://schemas.openxmlformats.org/officeDocument/2006/relationships/hyperlink" Target="https://www.caixa.gov.br/Downloads/sinapi-cadernos-tecnicos/SINAPI-CT-INSTALACOES-DE-GAS-E-INCENDIO-EM-ACO-E-FERRO-GALVANIZADO.pdf" TargetMode="External"/><Relationship Id="rId7016" Type="http://schemas.openxmlformats.org/officeDocument/2006/relationships/hyperlink" Target="https://www.caixa.gov.br/Downloads/sinapi-metodologia/Livro_SINAPI_Calculos_Parametros.pdf" TargetMode="External"/><Relationship Id="rId7223" Type="http://schemas.openxmlformats.org/officeDocument/2006/relationships/hyperlink" Target="https://www.caixa.gov.br/Downloads/sinapi-cadernos-tecnicos/SINAPI-CT-LOUCAS-E-METAIS.pdf" TargetMode="External"/><Relationship Id="rId7430" Type="http://schemas.openxmlformats.org/officeDocument/2006/relationships/hyperlink" Target="https://www.caixa.gov.br/Downloads/sinapi-cadernos-tecnicos/SINAPI-CT-MOBILIARIO-URBANO.pdf" TargetMode="External"/><Relationship Id="rId687" Type="http://schemas.openxmlformats.org/officeDocument/2006/relationships/hyperlink" Target="https://www.caixa.gov.br/Downloads/sinapi-cadernos-tecnicos/SINAPI-CT-ASSENTAMENTO-DE-TUBOS-DE-ESGOTO-OU-DRENAGEM-PLUVIAL-EM-CONCRETO.pdf" TargetMode="External"/><Relationship Id="rId2368" Type="http://schemas.openxmlformats.org/officeDocument/2006/relationships/hyperlink" Target="https://www.caixa.gov.br/Downloads/sinapi-cadernos-tecnicos/SINAPI-CT-DEPRECIACAO-JUROS-IMPOSTOS-E-SEGUROS-MANUTENCAO-E-MATERIAIS-NA-OPERACAO-DOS-EQUIPAMENTOS.pdf" TargetMode="External"/><Relationship Id="rId3766" Type="http://schemas.openxmlformats.org/officeDocument/2006/relationships/hyperlink" Target="https://www.caixa.gov.br/Downloads/sinapi-cadernos-tecnicos/SINAPI-CT-ESTRUTURAS-DE-CONTENCAO-PERFIS-PRANCHADOS-CORTINAS-E-MUROS-DE-ARRIMO.pdf" TargetMode="External"/><Relationship Id="rId3973" Type="http://schemas.openxmlformats.org/officeDocument/2006/relationships/hyperlink" Target="https://www.caixa.gov.br/Downloads/sinapi-cadernos-tecnicos/SINAPI-CT-FUNDACOES-RASAS-(BLOCOS-SAPATAS-VIGAS-BALDRAME).pdf" TargetMode="External"/><Relationship Id="rId4817" Type="http://schemas.openxmlformats.org/officeDocument/2006/relationships/hyperlink" Target="https://www.caixa.gov.br/Downloads/sinapi-cadernos-tecnicos/SINAPI-CT-INSTALACOES-HIDRAULICAS-RESERVACAO-E-BOMBAS-DE-RECALQUE.pdf" TargetMode="External"/><Relationship Id="rId6032" Type="http://schemas.openxmlformats.org/officeDocument/2006/relationships/hyperlink" Target="https://www.caixa.gov.br/Downloads/sinapi-cadernos-tecnicos/SINAPI-CT-INSTALACOES-DE-GAS-E-INCENDIO-EM-ACO-E-FERRO-GALVANIZADO.pdf" TargetMode="External"/><Relationship Id="rId9188" Type="http://schemas.openxmlformats.org/officeDocument/2006/relationships/hyperlink" Target="https://www.caixa.gov.br/Downloads/sinapi-cadernos-tecnicos/SINAPI-CT-TRANSPORTE-DE-MATERIAIS-DENTRO-DO-CANTEIRO-DE-OBRAS.pdf" TargetMode="External"/><Relationship Id="rId9395" Type="http://schemas.openxmlformats.org/officeDocument/2006/relationships/hyperlink" Target="https://www.caixa.gov.br/Downloads/sinapi-cadernos-tecnicos/SINAPI-CT-TUBULACAO-FLANGEADA-PARA-REDES-DE-AGUA.pdf" TargetMode="External"/><Relationship Id="rId894" Type="http://schemas.openxmlformats.org/officeDocument/2006/relationships/hyperlink" Target="https://www.caixa.gov.br/Downloads/sinapi-cadernos-tecnicos/SINAPI-CT-ATERROS-BASES-SUB-BASES-E-IMPRIMACOES.pdf" TargetMode="External"/><Relationship Id="rId1177" Type="http://schemas.openxmlformats.org/officeDocument/2006/relationships/hyperlink" Target="https://www.caixa.gov.br/Downloads/sinapi-cadernos-tecnicos/SINAPI-CT-CAIXAS-DE-AGUA-PARA-EDIFICACOES.pdf" TargetMode="External"/><Relationship Id="rId2575" Type="http://schemas.openxmlformats.org/officeDocument/2006/relationships/hyperlink" Target="https://www.caixa.gov.br/Downloads/sinapi-cadernos-tecnicos/SINAPI-CT-DEPRECIACAO-JUROS-IMPOSTOS-E-SEGUROS-MANUTENCAO-E-MATERIAIS-NA-OPERACAO-DOS-EQUIPAMENTOS.pdf" TargetMode="External"/><Relationship Id="rId2782" Type="http://schemas.openxmlformats.org/officeDocument/2006/relationships/hyperlink" Target="https://www.caixa.gov.br/Downloads/sinapi-cadernos-tecnicos/SINAPI-CT-DRENOS.pdf" TargetMode="External"/><Relationship Id="rId3419" Type="http://schemas.openxmlformats.org/officeDocument/2006/relationships/hyperlink" Target="https://www.caixa.gov.br/Downloads/sinapi-cadernos-tecnicos/SINAPI-CT-ESGOTAMENTO-DE-VALA-E-REBAIXAMENTO-DO-LENCOL-FREATICO.pdf" TargetMode="External"/><Relationship Id="rId3626" Type="http://schemas.openxmlformats.org/officeDocument/2006/relationships/hyperlink" Target="https://www.caixa.gov.br/Downloads/sinapi-cadernos-tecnicos/SINAPI-CT-ESTRUTURA-E-TRAMA-PARA-COBERTURA.pdf" TargetMode="External"/><Relationship Id="rId3833" Type="http://schemas.openxmlformats.org/officeDocument/2006/relationships/hyperlink" Target="https://www.caixa.gov.br/Downloads/sinapi-cadernos-tecnicos/SINAPI-CT-ESTRUTURAS-DE-MADEIRA.pdf" TargetMode="External"/><Relationship Id="rId6989" Type="http://schemas.openxmlformats.org/officeDocument/2006/relationships/hyperlink" Target="https://www.caixa.gov.br/Downloads/sinapi-metodologia/Livro_SINAPI_Calculos_Parametros.pdf" TargetMode="External"/><Relationship Id="rId9048" Type="http://schemas.openxmlformats.org/officeDocument/2006/relationships/hyperlink" Target="https://www.caixa.gov.br/Downloads/sinapi-cadernos-tecnicos/SINAPI-CT-TRANSPORTE-FLUVIAL-CARGA-E-DESCARGA.pdf" TargetMode="External"/><Relationship Id="rId547" Type="http://schemas.openxmlformats.org/officeDocument/2006/relationships/hyperlink" Target="https://www.caixa.gov.br/Downloads/sinapi-cadernos-tecnicos/SINAPI-CT-ASSENTAMENTO-DE-TUBOS-DE-PVC-E-METALICOS-EM-REDES-DE-AGUA.pdf" TargetMode="External"/><Relationship Id="rId754" Type="http://schemas.openxmlformats.org/officeDocument/2006/relationships/hyperlink" Target="https://www.caixa.gov.br/Downloads/sinapi-cadernos-tecnicos/SINAPI-CT-ATERROS-BASES-SUB-BASES-E-IMPRIMACOES.pdf" TargetMode="External"/><Relationship Id="rId961" Type="http://schemas.openxmlformats.org/officeDocument/2006/relationships/hyperlink" Target="https://www.caixa.gov.br/Downloads/sinapi-cadernos-tecnicos/SINAPI-CT-ATERROS-BASES-SUB-BASES-E-IMPRIMACOES.pdf" TargetMode="External"/><Relationship Id="rId1384" Type="http://schemas.openxmlformats.org/officeDocument/2006/relationships/hyperlink" Target="https://www.caixa.gov.br/Downloads/sinapi-cadernos-tecnicos/SINAPI-CT-CONCRETO-PROTENDIDO.pdf" TargetMode="External"/><Relationship Id="rId1591" Type="http://schemas.openxmlformats.org/officeDocument/2006/relationships/hyperlink" Target="https://www.caixa.gov.br/Downloads/sinapi-cadernos-tecnicos/SINAPI-CT-CUSTOS-HORARIOS-PRODUTIVO-E-IMPRODUTIVO-DOS-EQUIPAMENTOS.pdf" TargetMode="External"/><Relationship Id="rId2228" Type="http://schemas.openxmlformats.org/officeDocument/2006/relationships/hyperlink" Target="https://www.caixa.gov.br/Downloads/sinapi-cadernos-tecnicos/SINAPI-CT-DEPRECIACAO-JUROS-IMPOSTOS-E-SEGUROS-MANUTENCAO-E-MATERIAIS-NA-OPERACAO-DOS-EQUIPAMENTOS.pdf" TargetMode="External"/><Relationship Id="rId2435" Type="http://schemas.openxmlformats.org/officeDocument/2006/relationships/hyperlink" Target="https://www.caixa.gov.br/Downloads/sinapi-cadernos-tecnicos/SINAPI-CT-DEPRECIACAO-JUROS-IMPOSTOS-E-SEGUROS-MANUTENCAO-E-MATERIAIS-NA-OPERACAO-DOS-EQUIPAMENTOS.pdf" TargetMode="External"/><Relationship Id="rId2642" Type="http://schemas.openxmlformats.org/officeDocument/2006/relationships/hyperlink" Target="https://www.caixa.gov.br/Downloads/sinapi-cadernos-tecnicos/SINAPI-CT-DEPRECIACAO-JUROS-IMPOSTOS-E-SEGUROS-MANUTENCAO-E-MATERIAIS-NA-OPERACAO-DOS-EQUIPAMENTOS.pdf" TargetMode="External"/><Relationship Id="rId3900" Type="http://schemas.openxmlformats.org/officeDocument/2006/relationships/hyperlink" Target="https://www.caixa.gov.br/Downloads/sinapi-cadernos-tecnicos/SINAPI-CT-FACHADAS-COM-PLACAS-CERAMICAS-E-GRANITO-INSERTADAS.pdf" TargetMode="External"/><Relationship Id="rId5798" Type="http://schemas.openxmlformats.org/officeDocument/2006/relationships/hyperlink" Target="https://www.caixa.gov.br/Downloads/sinapi-cadernos-tecnicos/SINAPI-CT-INSTALACOES-PREDIAIS-DE-AGUA-QUENTE-EM-CPVC.pdf" TargetMode="External"/><Relationship Id="rId6849" Type="http://schemas.openxmlformats.org/officeDocument/2006/relationships/hyperlink" Target="https://www.caixa.gov.br/Downloads/sinapi-metodologia/Livro_SINAPI_Calculos_Parametros.pdf" TargetMode="External"/><Relationship Id="rId9255" Type="http://schemas.openxmlformats.org/officeDocument/2006/relationships/hyperlink" Target="https://www.caixa.gov.br/Downloads/sinapi-cadernos-tecnicos/SINAPI-CT-TRANSPORTE-CARGA-E-DESCARGA-DE-MATERIAIS.pdf" TargetMode="External"/><Relationship Id="rId9462" Type="http://schemas.openxmlformats.org/officeDocument/2006/relationships/hyperlink" Target="https://www.caixa.gov.br/Downloads/sinapi-cadernos-tecnicos/SINAPI-CT-TUBULOES.pdf" TargetMode="External"/><Relationship Id="rId90" Type="http://schemas.openxmlformats.org/officeDocument/2006/relationships/hyperlink" Target="https://www.caixa.gov.br/Downloads/sinapi-cadernos-tecnicos/SINAPI-CT-ALVENARIAS-DIVERSAS.pdf" TargetMode="External"/><Relationship Id="rId407" Type="http://schemas.openxmlformats.org/officeDocument/2006/relationships/hyperlink" Target="https://www.caixa.gov.br/Downloads/sinapi-cadernos-tecnicos/SINAPI-CT-ASSENTAMENTO-DE-TUBOS-DE-PVC-E-METALICOS-EM-REDES-DE-AGUA.pdf" TargetMode="External"/><Relationship Id="rId614" Type="http://schemas.openxmlformats.org/officeDocument/2006/relationships/hyperlink" Target="https://www.caixa.gov.br/Downloads/sinapi-cadernos-tecnicos/SINAPI-CT-ASSENTAMENTO-DE-TUBOS-DE-PVC-E-METALICOS-EM-REDES-DE-AGUA.pdf" TargetMode="External"/><Relationship Id="rId821" Type="http://schemas.openxmlformats.org/officeDocument/2006/relationships/hyperlink" Target="https://www.caixa.gov.br/Downloads/sinapi-cadernos-tecnicos/SINAPI-CT-ATERROS-BASES-SUB-BASES-E-IMPRIMACOES.pdf" TargetMode="External"/><Relationship Id="rId1037" Type="http://schemas.openxmlformats.org/officeDocument/2006/relationships/hyperlink" Target="https://www.caixa.gov.br/Downloads/sinapi-cadernos-tecnicos/SINAPI-CT-BOCAS-PARA-BUEIROS.pdf" TargetMode="External"/><Relationship Id="rId1244" Type="http://schemas.openxmlformats.org/officeDocument/2006/relationships/hyperlink" Target="https://www.caixa.gov.br/Downloads/sinapi-cadernos-tecnicos/SINAPI-CT-CERCAS-PROTETORES-E-ALAMBRADOS.pdf" TargetMode="External"/><Relationship Id="rId1451" Type="http://schemas.openxmlformats.org/officeDocument/2006/relationships/hyperlink" Target="https://www.caixa.gov.br/Downloads/sinapi-cadernos-tecnicos/SINAPI-CT-CUSTOS-HORARIOS-PRODUTIVO-E-IMPRODUTIVO-DOS-EQUIPAMENTOS.pdf" TargetMode="External"/><Relationship Id="rId2502" Type="http://schemas.openxmlformats.org/officeDocument/2006/relationships/hyperlink" Target="https://www.caixa.gov.br/Downloads/sinapi-cadernos-tecnicos/SINAPI-CT-DEPRECIACAO-JUROS-IMPOSTOS-E-SEGUROS-MANUTENCAO-E-MATERIAIS-NA-OPERACAO-DOS-EQUIPAMENTOS.pdf" TargetMode="External"/><Relationship Id="rId5658" Type="http://schemas.openxmlformats.org/officeDocument/2006/relationships/hyperlink" Target="https://www.caixa.gov.br/Downloads/sinapi-cadernos-tecnicos/SINAPI-CT-INSTALACOES-PREDIAIS-DE-AGUA-FRIA-EM-PVC.pdf" TargetMode="External"/><Relationship Id="rId5865" Type="http://schemas.openxmlformats.org/officeDocument/2006/relationships/hyperlink" Target="https://www.caixa.gov.br/Downloads/sinapi-cadernos-tecnicos/SINAPI-CT-INSTALACOES-PREDIAIS-DE-AGUAS-PLUVIAIS-TUBOS-CONEXOES-CAIXAS-E-RALOS.pdf" TargetMode="External"/><Relationship Id="rId6709" Type="http://schemas.openxmlformats.org/officeDocument/2006/relationships/hyperlink" Target="https://www.caixa.gov.br/Downloads/sinapi-cadernos-tecnicos/SINAPI-CT-LIGACOES-PREDIAIS-DE-AGUA-E-ESGOTO.pdf" TargetMode="External"/><Relationship Id="rId6916" Type="http://schemas.openxmlformats.org/officeDocument/2006/relationships/hyperlink" Target="https://www.caixa.gov.br/Downloads/sinapi-metodologia/Livro_SINAPI_Calculos_Parametros.pdf" TargetMode="External"/><Relationship Id="rId8064" Type="http://schemas.openxmlformats.org/officeDocument/2006/relationships/hyperlink" Target="https://www.caixa.gov.br/Downloads/sinapi-cadernos-tecnicos/SINAPI-CT-POSTES-DE-CONCRETO-E-METALICOS.pdf" TargetMode="External"/><Relationship Id="rId8271" Type="http://schemas.openxmlformats.org/officeDocument/2006/relationships/hyperlink" Target="https://www.caixa.gov.br/Downloads/sinapi-cadernos-tecnicos/SINAPI-CT-POCOS-DE-VISITA-E-CAIXAS-PARA-BOCAS-DE-LOBO.pdf" TargetMode="External"/><Relationship Id="rId9115" Type="http://schemas.openxmlformats.org/officeDocument/2006/relationships/hyperlink" Target="https://www.caixa.gov.br/Downloads/sinapi-cadernos-tecnicos/SINAPI-CT-TRANSPORTE-FLUVIAL-CARGA-E-DESCARGA.pdf" TargetMode="External"/><Relationship Id="rId9322" Type="http://schemas.openxmlformats.org/officeDocument/2006/relationships/hyperlink" Target="https://www.caixa.gov.br/Downloads/sinapi-cadernos-tecnicos/SINAPI-CT-TRANSPORTE-CARGA-E-DESCARGA-DE-MATERIAIS.pdf" TargetMode="External"/><Relationship Id="rId1104" Type="http://schemas.openxmlformats.org/officeDocument/2006/relationships/hyperlink" Target="https://www.caixa.gov.br/Downloads/sinapi-cadernos-tecnicos/SINAPI-CT-CAIXAS-ENTERRADAS.pdf" TargetMode="External"/><Relationship Id="rId1311" Type="http://schemas.openxmlformats.org/officeDocument/2006/relationships/hyperlink" Target="https://www.caixa.gov.br/Downloads/sinapi-cadernos-tecnicos/SINAPI-CT-CONCRETO-PROJETADO.pdf" TargetMode="External"/><Relationship Id="rId4467" Type="http://schemas.openxmlformats.org/officeDocument/2006/relationships/hyperlink" Target="https://www.caixa.gov.br/Downloads/sinapi-cadernos-tecnicos/SINAPI-CT-INSTALACOES-ELETRICAS-ELETRODUTOS-EMBUTIDOS-CABOS-CAIXAS-TOMADAS-E-INTERRUPTORES.pdf" TargetMode="External"/><Relationship Id="rId4674" Type="http://schemas.openxmlformats.org/officeDocument/2006/relationships/hyperlink" Target="https://www.caixa.gov.br/Downloads/sinapi-cadernos-tecnicos/SINAPI-CT-INSTALACOES-ELETRICAS-QUADROS-CABOS-DISJUNTORES-CONTATORES-E-BARRAMENTOS-BLINDADOS.pdf" TargetMode="External"/><Relationship Id="rId4881" Type="http://schemas.openxmlformats.org/officeDocument/2006/relationships/hyperlink" Target="https://www.caixa.gov.br/Downloads/sinapi-cadernos-tecnicos/SINAPI-CT-INSTALACOES-HIDRAULICAS-RESERVACAO-E-BOMBAS-DE-RECALQUE.pdf" TargetMode="External"/><Relationship Id="rId5518" Type="http://schemas.openxmlformats.org/officeDocument/2006/relationships/hyperlink" Target="https://www.caixa.gov.br/Downloads/sinapi-cadernos-tecnicos/SINAPI-CT-INSTALACOES-PREDIAIS-DE-AGUA-FRIA-EM-PVC.pdf" TargetMode="External"/><Relationship Id="rId5725" Type="http://schemas.openxmlformats.org/officeDocument/2006/relationships/hyperlink" Target="https://www.caixa.gov.br/Downloads/sinapi-cadernos-tecnicos/SINAPI-CT-INSTALACOES-PREDIAIS-DE-AGUA-QUENTE-EM-CPVC.pdf" TargetMode="External"/><Relationship Id="rId7080" Type="http://schemas.openxmlformats.org/officeDocument/2006/relationships/hyperlink" Target="https://www.caixa.gov.br/Downloads/sinapi-metodologia/Livro_SINAPI_Calculos_Parametros.pdf" TargetMode="External"/><Relationship Id="rId8131" Type="http://schemas.openxmlformats.org/officeDocument/2006/relationships/hyperlink" Target="https://www.caixa.gov.br/Downloads/sinapi-cadernos-tecnicos/SINAPI-CT-POCOS-DE-VISITA-E-CAIXAS-PARA-BOCAS-DE-LOBO.pdf" TargetMode="External"/><Relationship Id="rId3069" Type="http://schemas.openxmlformats.org/officeDocument/2006/relationships/hyperlink" Target="https://www.caixa.gov.br/Downloads/sinapi-cadernos-tecnicos/SINAPI-CT-ESCADAS.pdf" TargetMode="External"/><Relationship Id="rId3276" Type="http://schemas.openxmlformats.org/officeDocument/2006/relationships/hyperlink" Target="https://www.caixa.gov.br/Downloads/sinapi-cadernos-tecnicos/SINAPI-CT-ESCAVACAO-DE-VALAS.pdf" TargetMode="External"/><Relationship Id="rId3483" Type="http://schemas.openxmlformats.org/officeDocument/2006/relationships/hyperlink" Target="https://www.caixa.gov.br/Downloads/sinapi-cadernos-tecnicos/SINAPI-CT-ESQUADRIAS-PORTAS.pdf" TargetMode="External"/><Relationship Id="rId3690" Type="http://schemas.openxmlformats.org/officeDocument/2006/relationships/hyperlink" Target="https://www.caixa.gov.br/Downloads/sinapi-cadernos-tecnicos/SINAPI-CT-ESTRUTURA-E-TRAMA-PARA-COBERTURA.pdf" TargetMode="External"/><Relationship Id="rId4327" Type="http://schemas.openxmlformats.org/officeDocument/2006/relationships/hyperlink" Target="https://www.caixa.gov.br/Downloads/sinapi-cadernos-tecnicos/SINAPI-CT-IMPERMEABILIZACAO-PROTECAO-MECANICA-E-TRATAMENTO-DE-JUNTA.pdf" TargetMode="External"/><Relationship Id="rId4534" Type="http://schemas.openxmlformats.org/officeDocument/2006/relationships/hyperlink" Target="https://www.caixa.gov.br/Downloads/sinapi-cadernos-tecnicos/SINAPI-CT-INSTALACOES-ELETRICAS-ELETRODUTOS-EMBUTIDOS-CABOS-CAIXAS-TOMADAS-E-INTERRUPTORES.pdf" TargetMode="External"/><Relationship Id="rId5932" Type="http://schemas.openxmlformats.org/officeDocument/2006/relationships/hyperlink" Target="https://www.caixa.gov.br/Downloads/sinapi-cadernos-tecnicos/SINAPI-CT-INSTALACOES-DE-DIVISORIAS-DIVERSAS.pdf" TargetMode="External"/><Relationship Id="rId197" Type="http://schemas.openxmlformats.org/officeDocument/2006/relationships/hyperlink" Target="https://www.caixa.gov.br/Downloads/sinapi-cadernos-tecnicos/SINAPI-CT-ARGAMASSAS.pdf" TargetMode="External"/><Relationship Id="rId2085" Type="http://schemas.openxmlformats.org/officeDocument/2006/relationships/hyperlink" Target="https://www.caixa.gov.br/Downloads/sinapi-cadernos-tecnicos/SINAPI-CT-DEPRECIACAO-JUROS-IMPOSTOS-E-SEGUROS-MANUTENCAO-E-MATERIAIS-NA-OPERACAO-DOS-EQUIPAMENTOS.pdf" TargetMode="External"/><Relationship Id="rId2292" Type="http://schemas.openxmlformats.org/officeDocument/2006/relationships/hyperlink" Target="https://www.caixa.gov.br/Downloads/sinapi-cadernos-tecnicos/SINAPI-CT-DEPRECIACAO-JUROS-IMPOSTOS-E-SEGUROS-MANUTENCAO-E-MATERIAIS-NA-OPERACAO-DOS-EQUIPAMENTOS.pdf" TargetMode="External"/><Relationship Id="rId3136" Type="http://schemas.openxmlformats.org/officeDocument/2006/relationships/hyperlink" Target="https://www.caixa.gov.br/Downloads/sinapi-cadernos-tecnicos/SINAPI-CT-ESCADAS.pdf" TargetMode="External"/><Relationship Id="rId3343" Type="http://schemas.openxmlformats.org/officeDocument/2006/relationships/hyperlink" Target="https://www.caixa.gov.br/Downloads/sinapi-cadernos-tecnicos/SINAPI-CT-ESCAVACAO-EM-MATERIAL-DE-3&#170;-CATEGORIA.pdf" TargetMode="External"/><Relationship Id="rId4741" Type="http://schemas.openxmlformats.org/officeDocument/2006/relationships/hyperlink" Target="https://www.caixa.gov.br/Downloads/sinapi-cadernos-tecnicos/SINAPI-CT-INSTALACOES-ELETRICAS-REDE-DE-DISTRIBUICAO.pdf" TargetMode="External"/><Relationship Id="rId6499" Type="http://schemas.openxmlformats.org/officeDocument/2006/relationships/hyperlink" Target="https://www.caixa.gov.br/Downloads/sinapi-cadernos-tecnicos/SINAPI-CT-INSTALACOES-EM-COBRE.pdf" TargetMode="External"/><Relationship Id="rId7897" Type="http://schemas.openxmlformats.org/officeDocument/2006/relationships/hyperlink" Target="https://www.caixa.gov.br/Downloads/sinapi-cadernos-tecnicos/SINAPI-CT-PINTURA-EM-MADEIRA.pdf" TargetMode="External"/><Relationship Id="rId8948" Type="http://schemas.openxmlformats.org/officeDocument/2006/relationships/hyperlink" Target="https://www.caixa.gov.br/Downloads/sinapi-cadernos-tecnicos/SINAPI-CT-SISTEMAS-DE-MEDICAO.pdf" TargetMode="External"/><Relationship Id="rId264" Type="http://schemas.openxmlformats.org/officeDocument/2006/relationships/hyperlink" Target="https://www.caixa.gov.br/Downloads/sinapi-cadernos-tecnicos/SINAPI-CT-ARMACAO-DE-ESTACAS.pdf" TargetMode="External"/><Relationship Id="rId471" Type="http://schemas.openxmlformats.org/officeDocument/2006/relationships/hyperlink" Target="https://www.caixa.gov.br/Downloads/sinapi-cadernos-tecnicos/SINAPI-CT-ASSENTAMENTO-DE-TUBOS-DE-PVC-E-METALICOS-EM-REDES-DE-AGUA.pdf" TargetMode="External"/><Relationship Id="rId2152" Type="http://schemas.openxmlformats.org/officeDocument/2006/relationships/hyperlink" Target="https://www.caixa.gov.br/Downloads/sinapi-cadernos-tecnicos/SINAPI-CT-DEPRECIACAO-JUROS-IMPOSTOS-E-SEGUROS-MANUTENCAO-E-MATERIAIS-NA-OPERACAO-DOS-EQUIPAMENTOS.pdf" TargetMode="External"/><Relationship Id="rId3550" Type="http://schemas.openxmlformats.org/officeDocument/2006/relationships/hyperlink" Target="https://www.caixa.gov.br/Downloads/sinapi-cadernos-tecnicos/SINAPI-CT-ESQUADRIAS-PORTAS.pdf" TargetMode="External"/><Relationship Id="rId4601" Type="http://schemas.openxmlformats.org/officeDocument/2006/relationships/hyperlink" Target="https://www.caixa.gov.br/Downloads/sinapi-cadernos-tecnicos/SINAPI-CT-INSTALACOES-ELETRICAS-ELETRODUTOS-CONEXOES-E-CONDULETES-APARENTES.pdf" TargetMode="External"/><Relationship Id="rId7757" Type="http://schemas.openxmlformats.org/officeDocument/2006/relationships/hyperlink" Target="https://www.caixa.gov.br/Downloads/sinapi-cadernos-tecnicos/SINAPI-CT-PERFURACAO-HORIZONTAL-DIRECIONAL-HDD.pdf" TargetMode="External"/><Relationship Id="rId7964" Type="http://schemas.openxmlformats.org/officeDocument/2006/relationships/hyperlink" Target="https://www.caixa.gov.br/Downloads/sinapi-cadernos-tecnicos/SINAPI-CT-PINTURA-PARA-PISOS-E-PARA-SINALIZACAO-HORIZONTAL-E-VERTICAL.pdf" TargetMode="External"/><Relationship Id="rId8808" Type="http://schemas.openxmlformats.org/officeDocument/2006/relationships/hyperlink" Target="https://www.caixa.gov.br/Downloads/sinapi-cadernos-tecnicos/SINAPI-CT-SINALIZACAO-HORIZONTAL-VIARIA.pdf" TargetMode="External"/><Relationship Id="rId124" Type="http://schemas.openxmlformats.org/officeDocument/2006/relationships/hyperlink" Target="https://www.caixa.gov.br/Downloads/sinapi-cadernos-tecnicos/SINAPI-CT-ARGAMASSAS.pdf" TargetMode="External"/><Relationship Id="rId3203" Type="http://schemas.openxmlformats.org/officeDocument/2006/relationships/hyperlink" Target="https://www.caixa.gov.br/Downloads/sinapi-cadernos-tecnicos/SINAPI-CT-ESCAVACAO-VERTICAL-A-CEU-ABERTO.pdf" TargetMode="External"/><Relationship Id="rId3410" Type="http://schemas.openxmlformats.org/officeDocument/2006/relationships/hyperlink" Target="https://www.caixa.gov.br/Downloads/sinapi-cadernos-tecnicos/SINAPI-CT-ESGOTAMENTO-DE-VALA-E-REBAIXAMENTO-DO-LENCOL-FREATICO.pdf" TargetMode="External"/><Relationship Id="rId6359" Type="http://schemas.openxmlformats.org/officeDocument/2006/relationships/hyperlink" Target="https://www.caixa.gov.br/Downloads/sinapi-cadernos-tecnicos/SINAPI-CT-INSTALACOES-DE-AR-CONDICIONADO.pdf" TargetMode="External"/><Relationship Id="rId6566" Type="http://schemas.openxmlformats.org/officeDocument/2006/relationships/hyperlink" Target="https://www.caixa.gov.br/Downloads/sinapi-cadernos-tecnicos/SINAPI-CT-INSTALACOES-EM-COBRE.pdf" TargetMode="External"/><Relationship Id="rId6773" Type="http://schemas.openxmlformats.org/officeDocument/2006/relationships/hyperlink" Target="https://www.caixa.gov.br/Downloads/sinapi-metodologia/Livro_SINAPI_Calculos_Parametros.pdf" TargetMode="External"/><Relationship Id="rId6980" Type="http://schemas.openxmlformats.org/officeDocument/2006/relationships/hyperlink" Target="https://www.caixa.gov.br/Downloads/sinapi-metodologia/Livro_SINAPI_Calculos_Parametros.pdf" TargetMode="External"/><Relationship Id="rId7617" Type="http://schemas.openxmlformats.org/officeDocument/2006/relationships/hyperlink" Target="https://www.caixa.gov.br/Downloads/sinapi-cadernos-tecnicos/SINAPI-CT-PARQUINHOS-E-EQUIPAMENTOS-DE-GINASTICA-AO-AR-LIVRE.pdf" TargetMode="External"/><Relationship Id="rId7824" Type="http://schemas.openxmlformats.org/officeDocument/2006/relationships/hyperlink" Target="https://www.caixa.gov.br/Downloads/sinapi-cadernos-tecnicos/SINAPI-CT-PINTURA-EXTERNA.pdf" TargetMode="External"/><Relationship Id="rId331" Type="http://schemas.openxmlformats.org/officeDocument/2006/relationships/hyperlink" Target="https://www.caixa.gov.br/Downloads/sinapi-cadernos-tecnicos/SINAPI-CT-ARRASAMENTO-DE-ESTACAS.pdf" TargetMode="External"/><Relationship Id="rId2012" Type="http://schemas.openxmlformats.org/officeDocument/2006/relationships/hyperlink" Target="https://www.caixa.gov.br/Downloads/sinapi-cadernos-tecnicos/SINAPI-CT-DEPRECIACAO-JUROS-IMPOSTOS-E-SEGUROS-MANUTENCAO-E-MATERIAIS-NA-OPERACAO-DOS-EQUIPAMENTOS.pdf" TargetMode="External"/><Relationship Id="rId2969" Type="http://schemas.openxmlformats.org/officeDocument/2006/relationships/hyperlink" Target="https://www.caixa.gov.br/Downloads/sinapi-cadernos-tecnicos/SINAPI-CT-ENERGIA-SOLAR-PARA-EDIFICACOES.pdf" TargetMode="External"/><Relationship Id="rId5168" Type="http://schemas.openxmlformats.org/officeDocument/2006/relationships/hyperlink" Target="https://www.caixa.gov.br/Downloads/sinapi-cadernos-tecnicos/SINAPI-CT-INSTALACOES-HIDRAULICAS-EM-PEX.pdf" TargetMode="External"/><Relationship Id="rId5375" Type="http://schemas.openxmlformats.org/officeDocument/2006/relationships/hyperlink" Target="https://www.caixa.gov.br/Downloads/sinapi-cadernos-tecnicos/SINAPI-CT-INSTALACOES-PREDIAIS-DE-ESGOTO-TUBOS-E-CONEXOES.pdf" TargetMode="External"/><Relationship Id="rId5582" Type="http://schemas.openxmlformats.org/officeDocument/2006/relationships/hyperlink" Target="https://www.caixa.gov.br/Downloads/sinapi-cadernos-tecnicos/SINAPI-CT-INSTALACOES-PREDIAIS-DE-AGUA-FRIA-EM-PVC.pdf" TargetMode="External"/><Relationship Id="rId6219" Type="http://schemas.openxmlformats.org/officeDocument/2006/relationships/hyperlink" Target="https://www.caixa.gov.br/Downloads/sinapi-cadernos-tecnicos/SINAPI-CT-INSTALACOES-DE-GAS-E-INCENDIO-EM-ACO-E-FERRO-GALVANIZADO.pdf" TargetMode="External"/><Relationship Id="rId6426" Type="http://schemas.openxmlformats.org/officeDocument/2006/relationships/hyperlink" Target="https://www.caixa.gov.br/Downloads/sinapi-cadernos-tecnicos/SINAPI-CT-INSTALACOES-EM-COBRE.pdf" TargetMode="External"/><Relationship Id="rId6633" Type="http://schemas.openxmlformats.org/officeDocument/2006/relationships/hyperlink" Target="https://www.caixa.gov.br/Downloads/sinapi-cadernos-tecnicos/SINAPI-CT-INSTALACOES-PARA-CANTEIROS-DE-OBRAS.pdf" TargetMode="External"/><Relationship Id="rId6840" Type="http://schemas.openxmlformats.org/officeDocument/2006/relationships/hyperlink" Target="https://www.caixa.gov.br/Downloads/sinapi-metodologia/Livro_SINAPI_Calculos_Parametros.pdf" TargetMode="External"/><Relationship Id="rId1778" Type="http://schemas.openxmlformats.org/officeDocument/2006/relationships/hyperlink" Target="https://www.caixa.gov.br/Downloads/sinapi-cadernos-tecnicos/SINAPI-CT-CUSTOS-HORARIOS-PRODUTIVO-E-IMPRODUTIVO-DOS-EQUIPAMENTOS.pdf" TargetMode="External"/><Relationship Id="rId1985" Type="http://schemas.openxmlformats.org/officeDocument/2006/relationships/hyperlink" Target="https://www.caixa.gov.br/Downloads/sinapi-cadernos-tecnicos/SINAPI-CT-DEPRECIACAO-JUROS-IMPOSTOS-E-SEGUROS-MANUTENCAO-E-MATERIAIS-NA-OPERACAO-DOS-EQUIPAMENTOS.pdf" TargetMode="External"/><Relationship Id="rId2829" Type="http://schemas.openxmlformats.org/officeDocument/2006/relationships/hyperlink" Target="https://www.caixa.gov.br/Downloads/sinapi-cadernos-tecnicos/SINAPI-CT-DUTOS-PARA-AR-CONDICIONADO.pdf" TargetMode="External"/><Relationship Id="rId4184" Type="http://schemas.openxmlformats.org/officeDocument/2006/relationships/hyperlink" Target="https://www.caixa.gov.br/Downloads/sinapi-cadernos-tecnicos/SINAPI-CT-GESSO.pdf" TargetMode="External"/><Relationship Id="rId4391" Type="http://schemas.openxmlformats.org/officeDocument/2006/relationships/hyperlink" Target="https://www.caixa.gov.br/Downloads/sinapi-cadernos-tecnicos/SINAPI-CT-INSTALACOES-ELETRICAS-ELETRODUTOS-EMBUTIDOS-CABOS-CAIXAS-TOMADAS-E-INTERRUPTORES.pdf" TargetMode="External"/><Relationship Id="rId5028" Type="http://schemas.openxmlformats.org/officeDocument/2006/relationships/hyperlink" Target="https://www.caixa.gov.br/Downloads/sinapi-cadernos-tecnicos/SINAPI-CT-INSTALACOES-HIDRAULICAS-RESERVACAO-E-BOMBAS-DE-RECALQUE.pdf" TargetMode="External"/><Relationship Id="rId5235" Type="http://schemas.openxmlformats.org/officeDocument/2006/relationships/hyperlink" Target="https://www.caixa.gov.br/Downloads/sinapi-cadernos-tecnicos/SINAPI-CT-INSTALACOES-HIDRAULICAS-EM-PEX.pdf" TargetMode="External"/><Relationship Id="rId5442" Type="http://schemas.openxmlformats.org/officeDocument/2006/relationships/hyperlink" Target="https://www.caixa.gov.br/Downloads/sinapi-cadernos-tecnicos/SINAPI-CT-INSTALACOES-PREDIAIS-DE-ESGOTO-TUBOS-E-CONEXOES.pdf" TargetMode="External"/><Relationship Id="rId6700" Type="http://schemas.openxmlformats.org/officeDocument/2006/relationships/hyperlink" Target="https://www.caixa.gov.br/Downloads/sinapi-cadernos-tecnicos/SINAPI-CT-LIGACOES-PREDIAIS-DE-AGUA-E-ESGOTO.pdf" TargetMode="External"/><Relationship Id="rId8598" Type="http://schemas.openxmlformats.org/officeDocument/2006/relationships/hyperlink" Target="https://www.caixa.gov.br/Downloads/sinapi-cadernos-tecnicos/SINAPI-CT-REDES-DE-LOGICA-TELEFONIA-E-IMAGEM.pdf" TargetMode="External"/><Relationship Id="rId9649" Type="http://schemas.openxmlformats.org/officeDocument/2006/relationships/hyperlink" Target="https://www.caixa.gov.br/Downloads/sinapi-cadernos-tecnicos/SINAPI-CT-VALVULAS-E-REGISTROS-PARA-SISTEMAS-PREDIAIS.pdf" TargetMode="External"/><Relationship Id="rId1638" Type="http://schemas.openxmlformats.org/officeDocument/2006/relationships/hyperlink" Target="https://www.caixa.gov.br/Downloads/sinapi-cadernos-tecnicos/SINAPI-CT-CUSTOS-HORARIOS-PRODUTIVO-E-IMPRODUTIVO-DOS-EQUIPAMENTOS.pdf" TargetMode="External"/><Relationship Id="rId4044" Type="http://schemas.openxmlformats.org/officeDocument/2006/relationships/hyperlink" Target="https://www.caixa.gov.br/Downloads/sinapi-cadernos-tecnicos/SINAPI-CT-FORMAS-PARA-ESTRUTURAS-DE-CONCRETO-ARMADO.pdf" TargetMode="External"/><Relationship Id="rId4251" Type="http://schemas.openxmlformats.org/officeDocument/2006/relationships/hyperlink" Target="https://www.caixa.gov.br/Downloads/sinapi-cadernos-tecnicos/SINAPI-CT-GUIAS-E-SARJETAS.pdf" TargetMode="External"/><Relationship Id="rId5302" Type="http://schemas.openxmlformats.org/officeDocument/2006/relationships/hyperlink" Target="https://www.caixa.gov.br/Downloads/sinapi-cadernos-tecnicos/SINAPI-CT-INSTALACOES-HIDRAULICAS-EM-PPR.pdf" TargetMode="External"/><Relationship Id="rId8458" Type="http://schemas.openxmlformats.org/officeDocument/2006/relationships/hyperlink" Target="https://www.caixa.gov.br/Downloads/sinapi-cadernos-tecnicos/SINAPI-CT-RASGOS-E-FIXACOES.pdf" TargetMode="External"/><Relationship Id="rId8665" Type="http://schemas.openxmlformats.org/officeDocument/2006/relationships/hyperlink" Target="https://www.caixa.gov.br/Downloads/sinapi-cadernos-tecnicos/SINAPI-CT-REDES-DE-AGUA-E-ESGOTO-EM-PEAD-LISO-(TUBOS-E-CONEXOES).pdf" TargetMode="External"/><Relationship Id="rId9509" Type="http://schemas.openxmlformats.org/officeDocument/2006/relationships/hyperlink" Target="https://www.caixa.gov.br/Downloads/sinapi-cadernos-tecnicos/SINAPI-CT-VERGAS-CONTRAVERGAS-E-FIXACAO-DE-ALVENARIA.pdf" TargetMode="External"/><Relationship Id="rId1845" Type="http://schemas.openxmlformats.org/officeDocument/2006/relationships/hyperlink" Target="https://www.caixa.gov.br/Downloads/sinapi-cadernos-tecnicos/SINAPI-CT-DEMOLICOES-E-REMOCOES.pdf" TargetMode="External"/><Relationship Id="rId3060" Type="http://schemas.openxmlformats.org/officeDocument/2006/relationships/hyperlink" Target="https://www.caixa.gov.br/Downloads/sinapi-cadernos-tecnicos/SINAPI-CT-ESCADAS.pdf" TargetMode="External"/><Relationship Id="rId4111" Type="http://schemas.openxmlformats.org/officeDocument/2006/relationships/hyperlink" Target="https://www.caixa.gov.br/Downloads/sinapi-cadernos-tecnicos/SINAPI-CT-FORMAS-PARA-ESTRUTURAS-DE-CONCRETO-ARMADO.pdf" TargetMode="External"/><Relationship Id="rId7267" Type="http://schemas.openxmlformats.org/officeDocument/2006/relationships/hyperlink" Target="https://www.caixa.gov.br/Downloads/sinapi-cadernos-tecnicos/SINAPI-CT-LUMINARIAS-EXTERNAS.pdf" TargetMode="External"/><Relationship Id="rId7474" Type="http://schemas.openxmlformats.org/officeDocument/2006/relationships/hyperlink" Target="https://www.caixa.gov.br/Downloads/sinapi-cadernos-tecnicos/SINAPI-CT-MONTAGEM-DE-GRUAS-E-CREMALHEIRAS.pdf" TargetMode="External"/><Relationship Id="rId8318" Type="http://schemas.openxmlformats.org/officeDocument/2006/relationships/hyperlink" Target="https://www.caixa.gov.br/Downloads/sinapi-cadernos-tecnicos/SINAPI-CT-PRODUCAO-DE-CONCRETOS-E-ARGAMASSAS-UTILIZANDO-AGREGADO-RECICLADO.pdf" TargetMode="External"/><Relationship Id="rId8872" Type="http://schemas.openxmlformats.org/officeDocument/2006/relationships/hyperlink" Target="https://www.caixa.gov.br/Downloads/sinapi-cadernos-tecnicos/SINAPI-CT-SINALIZACAO-VERTICAL-VIARIA.pdf" TargetMode="External"/><Relationship Id="rId9716" Type="http://schemas.openxmlformats.org/officeDocument/2006/relationships/hyperlink" Target="https://www.caixa.gov.br/Downloads/sinapi-cadernos-tecnicos/SINAPI-CT-VALVULAS-PARA-REDES-DE-SANEAMENTO.pdf" TargetMode="External"/><Relationship Id="rId1705" Type="http://schemas.openxmlformats.org/officeDocument/2006/relationships/hyperlink" Target="https://www.caixa.gov.br/Downloads/sinapi-cadernos-tecnicos/SINAPI-CT-CUSTOS-HORARIOS-PRODUTIVO-E-IMPRODUTIVO-DOS-EQUIPAMENTOS.pdf" TargetMode="External"/><Relationship Id="rId1912" Type="http://schemas.openxmlformats.org/officeDocument/2006/relationships/hyperlink" Target="https://www.caixa.gov.br/Downloads/sinapi-cadernos-tecnicos/SINAPI-CT-DEPRECIACAO-JUROS-IMPOSTOS-E-SEGUROS-MANUTENCAO-E-MATERIAIS-NA-OPERACAO-DOS-EQUIPAMENTOS.pdf" TargetMode="External"/><Relationship Id="rId6076" Type="http://schemas.openxmlformats.org/officeDocument/2006/relationships/hyperlink" Target="https://www.caixa.gov.br/Downloads/sinapi-cadernos-tecnicos/SINAPI-CT-INSTALACOES-DE-GAS-E-INCENDIO-EM-ACO-E-FERRO-GALVANIZADO.pdf" TargetMode="External"/><Relationship Id="rId6283" Type="http://schemas.openxmlformats.org/officeDocument/2006/relationships/hyperlink" Target="https://www.caixa.gov.br/Downloads/sinapi-cadernos-tecnicos/SINAPI-CT-INSTALACOES-DE-GAS-EM-PEX-MULTICAMADAS.pdf" TargetMode="External"/><Relationship Id="rId7127" Type="http://schemas.openxmlformats.org/officeDocument/2006/relationships/hyperlink" Target="https://www.caixa.gov.br/Downloads/sinapi-metodologia/Livro_SINAPI_Calculos_Parametros.pdf" TargetMode="External"/><Relationship Id="rId7681" Type="http://schemas.openxmlformats.org/officeDocument/2006/relationships/hyperlink" Target="https://www.caixa.gov.br/Downloads/sinapi-cadernos-tecnicos/SINAPI-CT-PAVIMENTO-INTERTRAVADO.pdf" TargetMode="External"/><Relationship Id="rId8525" Type="http://schemas.openxmlformats.org/officeDocument/2006/relationships/hyperlink" Target="https://www.caixa.gov.br/Downloads/sinapi-cadernos-tecnicos/SINAPI-CT-RECOMPOSICAO-DE-PAVIMENTOS.pdf" TargetMode="External"/><Relationship Id="rId8732" Type="http://schemas.openxmlformats.org/officeDocument/2006/relationships/hyperlink" Target="https://www.caixa.gov.br/Downloads/sinapi-cadernos-tecnicos/SINAPI-CT-REDES-DE-AGUA-E-ESGOTO-EM-PEAD-LISO-(TUBOS-E-CONEXOES).pdf" TargetMode="External"/><Relationship Id="rId3877" Type="http://schemas.openxmlformats.org/officeDocument/2006/relationships/hyperlink" Target="https://www.caixa.gov.br/Downloads/sinapi-cadernos-tecnicos/SINAPI-CT-EXECUCAO-DE-TIRANTES.pdf" TargetMode="External"/><Relationship Id="rId4928" Type="http://schemas.openxmlformats.org/officeDocument/2006/relationships/hyperlink" Target="https://www.caixa.gov.br/Downloads/sinapi-cadernos-tecnicos/SINAPI-CT-INSTALACOES-HIDRAULICAS-RESERVACAO-E-BOMBAS-DE-RECALQUE.pdf" TargetMode="External"/><Relationship Id="rId5092" Type="http://schemas.openxmlformats.org/officeDocument/2006/relationships/hyperlink" Target="https://www.caixa.gov.br/Downloads/sinapi-cadernos-tecnicos/SINAPI-CT-INSTALACOES-HIDRAULICAS-RESERVACAO-E-BOMBAS-DE-RECALQUE.pdf" TargetMode="External"/><Relationship Id="rId6490" Type="http://schemas.openxmlformats.org/officeDocument/2006/relationships/hyperlink" Target="https://www.caixa.gov.br/Downloads/sinapi-cadernos-tecnicos/SINAPI-CT-INSTALACOES-EM-COBRE.pdf" TargetMode="External"/><Relationship Id="rId7334" Type="http://schemas.openxmlformats.org/officeDocument/2006/relationships/hyperlink" Target="https://www.caixa.gov.br/Downloads/sinapi-cadernos-tecnicos/SINAPI-CT-MASSA-UNICA-EXTERNA.pdf" TargetMode="External"/><Relationship Id="rId7541" Type="http://schemas.openxmlformats.org/officeDocument/2006/relationships/hyperlink" Target="https://www.caixa.gov.br/Downloads/sinapi-cadernos-tecnicos/SINAPI-CT-PAREDES-DE-CONCRETO-ESTUCAMENTO.pdf" TargetMode="External"/><Relationship Id="rId798" Type="http://schemas.openxmlformats.org/officeDocument/2006/relationships/hyperlink" Target="https://www.caixa.gov.br/Downloads/sinapi-cadernos-tecnicos/SINAPI-CT-ATERROS-BASES-SUB-BASES-E-IMPRIMACOES.pdf" TargetMode="External"/><Relationship Id="rId2479" Type="http://schemas.openxmlformats.org/officeDocument/2006/relationships/hyperlink" Target="https://www.caixa.gov.br/Downloads/sinapi-cadernos-tecnicos/SINAPI-CT-DEPRECIACAO-JUROS-IMPOSTOS-E-SEGUROS-MANUTENCAO-E-MATERIAIS-NA-OPERACAO-DOS-EQUIPAMENTOS.pdf" TargetMode="External"/><Relationship Id="rId2686" Type="http://schemas.openxmlformats.org/officeDocument/2006/relationships/hyperlink" Target="https://www.caixa.gov.br/Downloads/sinapi-cadernos-tecnicos/SINAPI-CT-DEPRECIACAO-JUROS-IMPOSTOS-E-SEGUROS-MANUTENCAO-E-MATERIAIS-NA-OPERACAO-DOS-EQUIPAMENTOS.pdf" TargetMode="External"/><Relationship Id="rId2893" Type="http://schemas.openxmlformats.org/officeDocument/2006/relationships/hyperlink" Target="https://www.caixa.gov.br/Downloads/sinapi-cadernos-tecnicos/SINAPI-CT-ELETROCALHAS.pdf" TargetMode="External"/><Relationship Id="rId3737" Type="http://schemas.openxmlformats.org/officeDocument/2006/relationships/hyperlink" Target="https://www.caixa.gov.br/Downloads/sinapi-cadernos-tecnicos/SINAPI-CT-ESTRUTURAS-PRE-FABRICADAS-E-PRE-MOLDADAS.pdf" TargetMode="External"/><Relationship Id="rId3944" Type="http://schemas.openxmlformats.org/officeDocument/2006/relationships/hyperlink" Target="https://www.caixa.gov.br/Downloads/sinapi-cadernos-tecnicos/SINAPI-CT-FOSSAS-E-SUMIDOUROS.pdf" TargetMode="External"/><Relationship Id="rId6143" Type="http://schemas.openxmlformats.org/officeDocument/2006/relationships/hyperlink" Target="https://www.caixa.gov.br/Downloads/sinapi-cadernos-tecnicos/SINAPI-CT-INSTALACOES-DE-GAS-E-INCENDIO-EM-ACO-E-FERRO-GALVANIZADO.pdf" TargetMode="External"/><Relationship Id="rId6350" Type="http://schemas.openxmlformats.org/officeDocument/2006/relationships/hyperlink" Target="https://www.caixa.gov.br/Downloads/sinapi-cadernos-tecnicos/SINAPI-CT-INSTALACOES-DE-AR-CONDICIONADO.pdf" TargetMode="External"/><Relationship Id="rId7401" Type="http://schemas.openxmlformats.org/officeDocument/2006/relationships/hyperlink" Target="https://www.caixa.gov.br/Downloads/sinapi-cadernos-tecnicos/SINAPI-CT-MASSA-UNICA-INTERNA.pdf" TargetMode="External"/><Relationship Id="rId9299" Type="http://schemas.openxmlformats.org/officeDocument/2006/relationships/hyperlink" Target="https://www.caixa.gov.br/Downloads/sinapi-cadernos-tecnicos/SINAPI-CT-TRANSPORTE-CARGA-E-DESCARGA-DE-MATERIAIS.pdf" TargetMode="External"/><Relationship Id="rId658" Type="http://schemas.openxmlformats.org/officeDocument/2006/relationships/hyperlink" Target="https://www.caixa.gov.br/Downloads/sinapi-cadernos-tecnicos/SINAPI-CT-ASSENTAMENTO-DE-TUBOS-DE-ESGOTO-OU-DRENAGEM-PLUVIAL-EM-CONCRETO.pdf" TargetMode="External"/><Relationship Id="rId865" Type="http://schemas.openxmlformats.org/officeDocument/2006/relationships/hyperlink" Target="https://www.caixa.gov.br/Downloads/sinapi-cadernos-tecnicos/SINAPI-CT-ATERROS-BASES-SUB-BASES-E-IMPRIMACOES.pdf" TargetMode="External"/><Relationship Id="rId1288" Type="http://schemas.openxmlformats.org/officeDocument/2006/relationships/hyperlink" Target="https://www.caixa.gov.br/Downloads/sinapi-cadernos-tecnicos/SINAPI-CT-CONCRETAGEM-PARA-ESTRUTURAS-DE-CONCRETO-ARMADO.pdf" TargetMode="External"/><Relationship Id="rId1495" Type="http://schemas.openxmlformats.org/officeDocument/2006/relationships/hyperlink" Target="https://www.caixa.gov.br/Downloads/sinapi-cadernos-tecnicos/SINAPI-CT-CUSTOS-HORARIOS-PRODUTIVO-E-IMPRODUTIVO-DOS-EQUIPAMENTOS.pdf" TargetMode="External"/><Relationship Id="rId2339" Type="http://schemas.openxmlformats.org/officeDocument/2006/relationships/hyperlink" Target="https://www.caixa.gov.br/Downloads/sinapi-cadernos-tecnicos/SINAPI-CT-DEPRECIACAO-JUROS-IMPOSTOS-E-SEGUROS-MANUTENCAO-E-MATERIAIS-NA-OPERACAO-DOS-EQUIPAMENTOS.pdf" TargetMode="External"/><Relationship Id="rId2546" Type="http://schemas.openxmlformats.org/officeDocument/2006/relationships/hyperlink" Target="https://www.caixa.gov.br/Downloads/sinapi-cadernos-tecnicos/SINAPI-CT-DEPRECIACAO-JUROS-IMPOSTOS-E-SEGUROS-MANUTENCAO-E-MATERIAIS-NA-OPERACAO-DOS-EQUIPAMENTOS.pdf" TargetMode="External"/><Relationship Id="rId2753" Type="http://schemas.openxmlformats.org/officeDocument/2006/relationships/hyperlink" Target="https://www.caixa.gov.br/Downloads/sinapi-cadernos-tecnicos/SINAPI-CT-DRENOS.pdf" TargetMode="External"/><Relationship Id="rId2960" Type="http://schemas.openxmlformats.org/officeDocument/2006/relationships/hyperlink" Target="https://www.caixa.gov.br/Downloads/sinapi-cadernos-tecnicos/SINAPI-CT-ENERGIA-SOLAR-PARA-EDIFICACOES.pdf" TargetMode="External"/><Relationship Id="rId3804" Type="http://schemas.openxmlformats.org/officeDocument/2006/relationships/hyperlink" Target="https://www.caixa.gov.br/Downloads/sinapi-cadernos-tecnicos/SINAPI-CT-ESTRUTURAS-DE-MADEIRA.pdf" TargetMode="External"/><Relationship Id="rId6003" Type="http://schemas.openxmlformats.org/officeDocument/2006/relationships/hyperlink" Target="https://www.caixa.gov.br/Downloads/sinapi-cadernos-tecnicos/SINAPI-CT-INSTALACOES-DE-GAS-E-INCENDIO-EM-ACO-E-FERRO-GALVANIZADO.pdf" TargetMode="External"/><Relationship Id="rId6210" Type="http://schemas.openxmlformats.org/officeDocument/2006/relationships/hyperlink" Target="https://www.caixa.gov.br/Downloads/sinapi-cadernos-tecnicos/SINAPI-CT-INSTALACOES-DE-GAS-E-INCENDIO-EM-ACO-E-FERRO-GALVANIZADO.pdf" TargetMode="External"/><Relationship Id="rId9159" Type="http://schemas.openxmlformats.org/officeDocument/2006/relationships/hyperlink" Target="https://www.caixa.gov.br/Downloads/sinapi-cadernos-tecnicos/SINAPI-CT-TRANSPORTE-DE-MATERIAIS-DENTRO-DO-CANTEIRO-DE-OBRAS.pdf" TargetMode="External"/><Relationship Id="rId9366" Type="http://schemas.openxmlformats.org/officeDocument/2006/relationships/hyperlink" Target="https://www.caixa.gov.br/Downloads/sinapi-cadernos-tecnicos/SINAPI-CT-TRANSPORTE-CARGA-E-DESCARGA-DE-MATERIAIS.pdf" TargetMode="External"/><Relationship Id="rId9573" Type="http://schemas.openxmlformats.org/officeDocument/2006/relationships/hyperlink" Target="https://www.caixa.gov.br/Downloads/sinapi-cadernos-tecnicos/SINAPI-CT-VALVULAS-E-REGISTROS-PARA-SISTEMAS-PREDIAIS.pdf" TargetMode="External"/><Relationship Id="rId518" Type="http://schemas.openxmlformats.org/officeDocument/2006/relationships/hyperlink" Target="https://www.caixa.gov.br/Downloads/sinapi-cadernos-tecnicos/SINAPI-CT-ASSENTAMENTO-DE-TUBOS-DE-PVC-E-METALICOS-EM-REDES-DE-AGUA.pdf" TargetMode="External"/><Relationship Id="rId725" Type="http://schemas.openxmlformats.org/officeDocument/2006/relationships/hyperlink" Target="https://www.caixa.gov.br/Downloads/sinapi-cadernos-tecnicos/SINAPI-CT-ATERRO-E-REATERRO-DE-VALAS.pdf" TargetMode="External"/><Relationship Id="rId932" Type="http://schemas.openxmlformats.org/officeDocument/2006/relationships/hyperlink" Target="https://www.caixa.gov.br/Downloads/sinapi-cadernos-tecnicos/SINAPI-CT-ATERROS-BASES-SUB-BASES-E-IMPRIMACOES.pdf" TargetMode="External"/><Relationship Id="rId1148" Type="http://schemas.openxmlformats.org/officeDocument/2006/relationships/hyperlink" Target="https://www.caixa.gov.br/Downloads/sinapi-cadernos-tecnicos/SINAPI-CT-CAIXAS-ENTERRADAS.pdf" TargetMode="External"/><Relationship Id="rId1355" Type="http://schemas.openxmlformats.org/officeDocument/2006/relationships/hyperlink" Target="https://www.caixa.gov.br/Downloads/sinapi-cadernos-tecnicos/SINAPI-CT-CONCRETO-PROTENDIDO.pdf" TargetMode="External"/><Relationship Id="rId1562" Type="http://schemas.openxmlformats.org/officeDocument/2006/relationships/hyperlink" Target="https://www.caixa.gov.br/Downloads/sinapi-cadernos-tecnicos/SINAPI-CT-CUSTOS-HORARIOS-PRODUTIVO-E-IMPRODUTIVO-DOS-EQUIPAMENTOS.pdf" TargetMode="External"/><Relationship Id="rId2406" Type="http://schemas.openxmlformats.org/officeDocument/2006/relationships/hyperlink" Target="https://www.caixa.gov.br/Downloads/sinapi-cadernos-tecnicos/SINAPI-CT-DEPRECIACAO-JUROS-IMPOSTOS-E-SEGUROS-MANUTENCAO-E-MATERIAIS-NA-OPERACAO-DOS-EQUIPAMENTOS.pdf" TargetMode="External"/><Relationship Id="rId2613" Type="http://schemas.openxmlformats.org/officeDocument/2006/relationships/hyperlink" Target="https://www.caixa.gov.br/Downloads/sinapi-cadernos-tecnicos/SINAPI-CT-DEPRECIACAO-JUROS-IMPOSTOS-E-SEGUROS-MANUTENCAO-E-MATERIAIS-NA-OPERACAO-DOS-EQUIPAMENTOS.pdf" TargetMode="External"/><Relationship Id="rId5769" Type="http://schemas.openxmlformats.org/officeDocument/2006/relationships/hyperlink" Target="https://www.caixa.gov.br/Downloads/sinapi-cadernos-tecnicos/SINAPI-CT-INSTALACOES-PREDIAIS-DE-AGUA-QUENTE-EM-CPVC.pdf" TargetMode="External"/><Relationship Id="rId8175" Type="http://schemas.openxmlformats.org/officeDocument/2006/relationships/hyperlink" Target="https://www.caixa.gov.br/Downloads/sinapi-cadernos-tecnicos/SINAPI-CT-POCOS-DE-VISITA-E-CAIXAS-PARA-BOCAS-DE-LOBO.pdf" TargetMode="External"/><Relationship Id="rId8382" Type="http://schemas.openxmlformats.org/officeDocument/2006/relationships/hyperlink" Target="https://www.caixa.gov.br/Downloads/sinapi-cadernos-tecnicos/SINAPI-CT-RADIER-PISO-DE-CONCRETO-E-LAJE-SOBRE-SOLO.pdf" TargetMode="External"/><Relationship Id="rId9019" Type="http://schemas.openxmlformats.org/officeDocument/2006/relationships/hyperlink" Target="https://www.caixa.gov.br/Downloads/sinapi-cadernos-tecnicos/SINAPI-CT-TELHAMENTO-PARA-COBERTURA.pdf" TargetMode="External"/><Relationship Id="rId9226" Type="http://schemas.openxmlformats.org/officeDocument/2006/relationships/hyperlink" Target="https://www.caixa.gov.br/Downloads/sinapi-cadernos-tecnicos/SINAPI-CT-TRANSPORTE-DE-MATERIAIS-DENTRO-DO-CANTEIRO-DE-OBRAS.pdf" TargetMode="External"/><Relationship Id="rId9433" Type="http://schemas.openxmlformats.org/officeDocument/2006/relationships/hyperlink" Target="https://www.caixa.gov.br/Downloads/sinapi-cadernos-tecnicos/SINAPI-CT-TUBULACAO-FLANGEADA-PARA-REDES-DE-AGUA.pdf" TargetMode="External"/><Relationship Id="rId9640" Type="http://schemas.openxmlformats.org/officeDocument/2006/relationships/hyperlink" Target="https://www.caixa.gov.br/Downloads/sinapi-cadernos-tecnicos/SINAPI-CT-VALVULAS-E-REGISTROS-PARA-SISTEMAS-PREDIAIS.pdf" TargetMode="External"/><Relationship Id="rId1008" Type="http://schemas.openxmlformats.org/officeDocument/2006/relationships/hyperlink" Target="https://www.caixa.gov.br/Downloads/sinapi-cadernos-tecnicos/SINAPI-CT-BOCAS-PARA-BUEIROS.pdf" TargetMode="External"/><Relationship Id="rId1215" Type="http://schemas.openxmlformats.org/officeDocument/2006/relationships/hyperlink" Target="https://www.caixa.gov.br/Downloads/sinapi-cadernos-tecnicos/SINAPI-CT-CANALETAS-GRELHAS-E-CAIXAS-COM-GRELHA-PARA-DRENAGEM.pdf" TargetMode="External"/><Relationship Id="rId1422" Type="http://schemas.openxmlformats.org/officeDocument/2006/relationships/hyperlink" Target="https://www.caixa.gov.br/Downloads/sinapi-cadernos-tecnicos/SINAPI-CT-CONTRAPISO.pdf" TargetMode="External"/><Relationship Id="rId2820" Type="http://schemas.openxmlformats.org/officeDocument/2006/relationships/hyperlink" Target="https://www.caixa.gov.br/Downloads/sinapi-cadernos-tecnicos/SINAPI-CT-DUTOS-PARA-AR-CONDICIONADO.pdf" TargetMode="External"/><Relationship Id="rId4578" Type="http://schemas.openxmlformats.org/officeDocument/2006/relationships/hyperlink" Target="https://www.caixa.gov.br/Downloads/sinapi-cadernos-tecnicos/SINAPI-CT-INSTALACOES-ELETRICAS-ELETRODUTOS-CONEXOES-E-CONDULETES-APARENTES.pdf" TargetMode="External"/><Relationship Id="rId5976" Type="http://schemas.openxmlformats.org/officeDocument/2006/relationships/hyperlink" Target="https://www.caixa.gov.br/Downloads/sinapi-cadernos-tecnicos/SINAPI-CT-INSTALACOES-DE-GAS-E-INCENDIO-EM-ACO-E-FERRO-GALVANIZADO.pdf" TargetMode="External"/><Relationship Id="rId7191" Type="http://schemas.openxmlformats.org/officeDocument/2006/relationships/hyperlink" Target="https://www.caixa.gov.br/Downloads/sinapi-cadernos-tecnicos/SINAPI-CT-LOUCAS-E-METAIS.pdf" TargetMode="External"/><Relationship Id="rId8035" Type="http://schemas.openxmlformats.org/officeDocument/2006/relationships/hyperlink" Target="https://www.caixa.gov.br/Downloads/sinapi-cadernos-tecnicos/SINAPI-CT-POSTES-DE-CONCRETO-E-METALICOS.pdf" TargetMode="External"/><Relationship Id="rId8242" Type="http://schemas.openxmlformats.org/officeDocument/2006/relationships/hyperlink" Target="https://www.caixa.gov.br/Downloads/sinapi-cadernos-tecnicos/SINAPI-CT-POCOS-DE-VISITA-E-CAIXAS-PARA-BOCAS-DE-LOBO.pdf" TargetMode="External"/><Relationship Id="rId61" Type="http://schemas.openxmlformats.org/officeDocument/2006/relationships/hyperlink" Target="https://www.caixa.gov.br/Downloads/sinapi-cadernos-tecnicos/SINAPI-CT-ALVENARIA-DE-VEDACAO.pdf" TargetMode="External"/><Relationship Id="rId3387" Type="http://schemas.openxmlformats.org/officeDocument/2006/relationships/hyperlink" Target="https://www.caixa.gov.br/Downloads/sinapi-cadernos-tecnicos/SINAPI-CT-ESCORAMENTO-E-PREPARO-DE-FUNDO-DE-VALAS.pdf" TargetMode="External"/><Relationship Id="rId4785" Type="http://schemas.openxmlformats.org/officeDocument/2006/relationships/hyperlink" Target="https://www.caixa.gov.br/Downloads/sinapi-cadernos-tecnicos/SINAPI-CT-INSTALACOES-ELETRICAS-REDE-DE-DISTRIBUICAO.pdf" TargetMode="External"/><Relationship Id="rId4992" Type="http://schemas.openxmlformats.org/officeDocument/2006/relationships/hyperlink" Target="https://www.caixa.gov.br/Downloads/sinapi-cadernos-tecnicos/SINAPI-CT-INSTALACOES-HIDRAULICAS-RESERVACAO-E-BOMBAS-DE-RECALQUE.pdf" TargetMode="External"/><Relationship Id="rId5629" Type="http://schemas.openxmlformats.org/officeDocument/2006/relationships/hyperlink" Target="https://www.caixa.gov.br/Downloads/sinapi-cadernos-tecnicos/SINAPI-CT-INSTALACOES-PREDIAIS-DE-AGUA-FRIA-EM-PVC.pdf" TargetMode="External"/><Relationship Id="rId5836" Type="http://schemas.openxmlformats.org/officeDocument/2006/relationships/hyperlink" Target="https://www.caixa.gov.br/Downloads/sinapi-cadernos-tecnicos/SINAPI-CT-INSTALACOES-PREDIAIS-DE-AGUAS-PLUVIAIS-TUBOS-CONEXOES-CAIXAS-E-RALOS.pdf" TargetMode="External"/><Relationship Id="rId7051" Type="http://schemas.openxmlformats.org/officeDocument/2006/relationships/hyperlink" Target="https://www.caixa.gov.br/Downloads/sinapi-metodologia/Livro_SINAPI_Calculos_Parametros.pdf" TargetMode="External"/><Relationship Id="rId8102" Type="http://schemas.openxmlformats.org/officeDocument/2006/relationships/hyperlink" Target="https://www.caixa.gov.br/Downloads/sinapi-cadernos-tecnicos/SINAPI-CT-POSTES-DE-CONCRETO-E-METALICOS.pdf" TargetMode="External"/><Relationship Id="rId9500" Type="http://schemas.openxmlformats.org/officeDocument/2006/relationships/hyperlink" Target="https://www.caixa.gov.br/Downloads/sinapi-cadernos-tecnicos/SINAPI-CT-VERGAS-CONTRAVERGAS-E-FIXACAO-DE-ALVENARIA.pdf" TargetMode="External"/><Relationship Id="rId2196" Type="http://schemas.openxmlformats.org/officeDocument/2006/relationships/hyperlink" Target="https://www.caixa.gov.br/Downloads/sinapi-cadernos-tecnicos/SINAPI-CT-DEPRECIACAO-JUROS-IMPOSTOS-E-SEGUROS-MANUTENCAO-E-MATERIAIS-NA-OPERACAO-DOS-EQUIPAMENTOS.pdf" TargetMode="External"/><Relationship Id="rId3594" Type="http://schemas.openxmlformats.org/officeDocument/2006/relationships/hyperlink" Target="https://www.caixa.gov.br/Downloads/sinapi-cadernos-tecnicos/SINAPI-CT-ESTACAS-ESCAVADAS-SEM-FLUIDO-ESTABILIZANTE.pdf" TargetMode="External"/><Relationship Id="rId4438" Type="http://schemas.openxmlformats.org/officeDocument/2006/relationships/hyperlink" Target="https://www.caixa.gov.br/Downloads/sinapi-cadernos-tecnicos/SINAPI-CT-INSTALACOES-ELETRICAS-ELETRODUTOS-EMBUTIDOS-CABOS-CAIXAS-TOMADAS-E-INTERRUPTORES.pdf" TargetMode="External"/><Relationship Id="rId4645" Type="http://schemas.openxmlformats.org/officeDocument/2006/relationships/hyperlink" Target="https://www.caixa.gov.br/Downloads/sinapi-cadernos-tecnicos/SINAPI-CT-INSTALACOES-ELETRICAS-QUADROS-CABOS-DISJUNTORES-CONTATORES-E-BARRAMENTOS-BLINDADOS.pdf" TargetMode="External"/><Relationship Id="rId4852" Type="http://schemas.openxmlformats.org/officeDocument/2006/relationships/hyperlink" Target="https://www.caixa.gov.br/Downloads/sinapi-cadernos-tecnicos/SINAPI-CT-INSTALACOES-HIDRAULICAS-RESERVACAO-E-BOMBAS-DE-RECALQUE.pdf" TargetMode="External"/><Relationship Id="rId5903" Type="http://schemas.openxmlformats.org/officeDocument/2006/relationships/hyperlink" Target="https://www.caixa.gov.br/Downloads/sinapi-cadernos-tecnicos/SINAPI-CT-INSTALACOES-PREDIAIS-DE-AGUAS-PLUVIAIS-TUBOS-CONEXOES-CAIXAS-E-RALOS.pdf" TargetMode="External"/><Relationship Id="rId168" Type="http://schemas.openxmlformats.org/officeDocument/2006/relationships/hyperlink" Target="https://www.caixa.gov.br/Downloads/sinapi-cadernos-tecnicos/SINAPI-CT-ARGAMASSAS.pdf" TargetMode="External"/><Relationship Id="rId3247" Type="http://schemas.openxmlformats.org/officeDocument/2006/relationships/hyperlink" Target="https://www.caixa.gov.br/Downloads/sinapi-cadernos-tecnicos/SINAPI-CT-ESCAVACAO-VERTICAL-A-CEU-ABERTO.pdf" TargetMode="External"/><Relationship Id="rId3454" Type="http://schemas.openxmlformats.org/officeDocument/2006/relationships/hyperlink" Target="https://www.caixa.gov.br/Downloads/sinapi-cadernos-tecnicos/SINAPI-CT-ESQUADRIAS-PORTAS.pdf" TargetMode="External"/><Relationship Id="rId3661" Type="http://schemas.openxmlformats.org/officeDocument/2006/relationships/hyperlink" Target="https://www.caixa.gov.br/Downloads/sinapi-cadernos-tecnicos/SINAPI-CT-ESTRUTURA-E-TRAMA-PARA-COBERTURA.pdf" TargetMode="External"/><Relationship Id="rId4505" Type="http://schemas.openxmlformats.org/officeDocument/2006/relationships/hyperlink" Target="https://www.caixa.gov.br/Downloads/sinapi-cadernos-tecnicos/SINAPI-CT-INSTALACOES-ELETRICAS-ELETRODUTOS-EMBUTIDOS-CABOS-CAIXAS-TOMADAS-E-INTERRUPTORES.pdf" TargetMode="External"/><Relationship Id="rId4712" Type="http://schemas.openxmlformats.org/officeDocument/2006/relationships/hyperlink" Target="https://www.caixa.gov.br/Downloads/sinapi-cadernos-tecnicos/SINAPI-CT-INSTALACOES-ELETRICAS-QUADROS-CABOS-DISJUNTORES-CONTATORES-E-BARRAMENTOS-BLINDADOS.pdf" TargetMode="External"/><Relationship Id="rId7868" Type="http://schemas.openxmlformats.org/officeDocument/2006/relationships/hyperlink" Target="https://www.caixa.gov.br/Downloads/sinapi-cadernos-tecnicos/SINAPI-CT-PINTURA-EM-MADEIRA.pdf" TargetMode="External"/><Relationship Id="rId8919" Type="http://schemas.openxmlformats.org/officeDocument/2006/relationships/hyperlink" Target="https://www.caixa.gov.br/Downloads/sinapi-cadernos-tecnicos/SINAPI-CT-SISTEMAS-DE-MEDICAO.pdf" TargetMode="External"/><Relationship Id="rId375" Type="http://schemas.openxmlformats.org/officeDocument/2006/relationships/hyperlink" Target="https://www.caixa.gov.br/Downloads/sinapi-cadernos-tecnicos/SINAPI-CT-ASSENTAMENTO-DE-TUBOS-DE-ESGOTO-EM-PVC-E-PEAD.pdf" TargetMode="External"/><Relationship Id="rId582" Type="http://schemas.openxmlformats.org/officeDocument/2006/relationships/hyperlink" Target="https://www.caixa.gov.br/Downloads/sinapi-cadernos-tecnicos/SINAPI-CT-ASSENTAMENTO-DE-TUBOS-DE-PVC-E-METALICOS-EM-REDES-DE-AGUA.pdf" TargetMode="External"/><Relationship Id="rId2056" Type="http://schemas.openxmlformats.org/officeDocument/2006/relationships/hyperlink" Target="https://www.caixa.gov.br/Downloads/sinapi-cadernos-tecnicos/SINAPI-CT-DEPRECIACAO-JUROS-IMPOSTOS-E-SEGUROS-MANUTENCAO-E-MATERIAIS-NA-OPERACAO-DOS-EQUIPAMENTOS.pdf" TargetMode="External"/><Relationship Id="rId2263" Type="http://schemas.openxmlformats.org/officeDocument/2006/relationships/hyperlink" Target="https://www.caixa.gov.br/Downloads/sinapi-cadernos-tecnicos/SINAPI-CT-DEPRECIACAO-JUROS-IMPOSTOS-E-SEGUROS-MANUTENCAO-E-MATERIAIS-NA-OPERACAO-DOS-EQUIPAMENTOS.pdf" TargetMode="External"/><Relationship Id="rId2470" Type="http://schemas.openxmlformats.org/officeDocument/2006/relationships/hyperlink" Target="https://www.caixa.gov.br/Downloads/sinapi-cadernos-tecnicos/SINAPI-CT-DEPRECIACAO-JUROS-IMPOSTOS-E-SEGUROS-MANUTENCAO-E-MATERIAIS-NA-OPERACAO-DOS-EQUIPAMENTOS.pdf" TargetMode="External"/><Relationship Id="rId3107" Type="http://schemas.openxmlformats.org/officeDocument/2006/relationships/hyperlink" Target="https://www.caixa.gov.br/Downloads/sinapi-cadernos-tecnicos/SINAPI-CT-ESCADAS.pdf" TargetMode="External"/><Relationship Id="rId3314" Type="http://schemas.openxmlformats.org/officeDocument/2006/relationships/hyperlink" Target="https://www.caixa.gov.br/Downloads/sinapi-cadernos-tecnicos/SINAPI-CT-ESCAVACAO-DE-VALAS.pdf" TargetMode="External"/><Relationship Id="rId3521" Type="http://schemas.openxmlformats.org/officeDocument/2006/relationships/hyperlink" Target="https://www.caixa.gov.br/Downloads/sinapi-cadernos-tecnicos/SINAPI-CT-ESQUADRIAS-PORTAS.pdf" TargetMode="External"/><Relationship Id="rId6677" Type="http://schemas.openxmlformats.org/officeDocument/2006/relationships/hyperlink" Target="https://www.caixa.gov.br/Downloads/sinapi-cadernos-tecnicos/SINAPI-CT-LASTRO.pdf" TargetMode="External"/><Relationship Id="rId6884" Type="http://schemas.openxmlformats.org/officeDocument/2006/relationships/hyperlink" Target="https://www.caixa.gov.br/Downloads/sinapi-metodologia/Livro_SINAPI_Calculos_Parametros.pdf" TargetMode="External"/><Relationship Id="rId7728" Type="http://schemas.openxmlformats.org/officeDocument/2006/relationships/hyperlink" Target="https://www.caixa.gov.br/Downloads/sinapi-cadernos-tecnicos/SINAPI-CT-PEITORIS-E-CHAPINS.pdf" TargetMode="External"/><Relationship Id="rId7935" Type="http://schemas.openxmlformats.org/officeDocument/2006/relationships/hyperlink" Target="https://www.caixa.gov.br/Downloads/sinapi-cadernos-tecnicos/SINAPI-CT-PINTURA-EM-SUPERFICIES-METALICAS.pdf" TargetMode="External"/><Relationship Id="rId9083" Type="http://schemas.openxmlformats.org/officeDocument/2006/relationships/hyperlink" Target="https://www.caixa.gov.br/Downloads/sinapi-cadernos-tecnicos/SINAPI-CT-TRANSPORTE-FLUVIAL-CARGA-E-DESCARGA.pdf" TargetMode="External"/><Relationship Id="rId9290" Type="http://schemas.openxmlformats.org/officeDocument/2006/relationships/hyperlink" Target="https://www.caixa.gov.br/Downloads/sinapi-cadernos-tecnicos/SINAPI-CT-TRANSPORTE-CARGA-E-DESCARGA-DE-MATERIAIS.pdf" TargetMode="External"/><Relationship Id="rId235" Type="http://schemas.openxmlformats.org/officeDocument/2006/relationships/hyperlink" Target="https://www.caixa.gov.br/Downloads/sinapi-cadernos-tecnicos/SINAPI-CT-ARGAMASSAS.pdf" TargetMode="External"/><Relationship Id="rId442" Type="http://schemas.openxmlformats.org/officeDocument/2006/relationships/hyperlink" Target="https://www.caixa.gov.br/Downloads/sinapi-cadernos-tecnicos/SINAPI-CT-ASSENTAMENTO-DE-TUBOS-DE-PVC-E-METALICOS-EM-REDES-DE-AGUA.pdf" TargetMode="External"/><Relationship Id="rId1072" Type="http://schemas.openxmlformats.org/officeDocument/2006/relationships/hyperlink" Target="https://www.caixa.gov.br/Downloads/sinapi-cadernos-tecnicos/SINAPI-CT-BOMBAS-HIDRAULICAS-CENTRIFUGAS-HORIZONTAIS-E-SUBMERSIVEIS.pdf" TargetMode="External"/><Relationship Id="rId2123" Type="http://schemas.openxmlformats.org/officeDocument/2006/relationships/hyperlink" Target="https://www.caixa.gov.br/Downloads/sinapi-cadernos-tecnicos/SINAPI-CT-DEPRECIACAO-JUROS-IMPOSTOS-E-SEGUROS-MANUTENCAO-E-MATERIAIS-NA-OPERACAO-DOS-EQUIPAMENTOS.pdf" TargetMode="External"/><Relationship Id="rId2330" Type="http://schemas.openxmlformats.org/officeDocument/2006/relationships/hyperlink" Target="https://www.caixa.gov.br/Downloads/sinapi-cadernos-tecnicos/SINAPI-CT-DEPRECIACAO-JUROS-IMPOSTOS-E-SEGUROS-MANUTENCAO-E-MATERIAIS-NA-OPERACAO-DOS-EQUIPAMENTOS.pdf" TargetMode="External"/><Relationship Id="rId5279" Type="http://schemas.openxmlformats.org/officeDocument/2006/relationships/hyperlink" Target="https://www.caixa.gov.br/Downloads/sinapi-cadernos-tecnicos/SINAPI-CT-INSTALACOES-HIDRAULICAS-EM-PPR.pdf" TargetMode="External"/><Relationship Id="rId5486" Type="http://schemas.openxmlformats.org/officeDocument/2006/relationships/hyperlink" Target="https://www.caixa.gov.br/Downloads/sinapi-cadernos-tecnicos/SINAPI-CT-INSTALACOES-PREDIAIS-DE-AGUA-FRIA-EM-PVC.pdf" TargetMode="External"/><Relationship Id="rId5693" Type="http://schemas.openxmlformats.org/officeDocument/2006/relationships/hyperlink" Target="https://www.caixa.gov.br/Downloads/sinapi-cadernos-tecnicos/SINAPI-CT-INSTALACOES-PREDIAIS-DE-AGUA-QUENTE-EM-CPVC.pdf" TargetMode="External"/><Relationship Id="rId6537" Type="http://schemas.openxmlformats.org/officeDocument/2006/relationships/hyperlink" Target="https://www.caixa.gov.br/Downloads/sinapi-cadernos-tecnicos/SINAPI-CT-INSTALACOES-EM-COBRE.pdf" TargetMode="External"/><Relationship Id="rId6744" Type="http://schemas.openxmlformats.org/officeDocument/2006/relationships/hyperlink" Target="https://www.caixa.gov.br/Downloads/sinapi-cadernos-tecnicos/SINAPI-CT-LIMPEZA-DE-OBRA.pdf" TargetMode="External"/><Relationship Id="rId9150" Type="http://schemas.openxmlformats.org/officeDocument/2006/relationships/hyperlink" Target="https://www.caixa.gov.br/Downloads/sinapi-cadernos-tecnicos/SINAPI-CT-TRANSPORTE-DE-MATERIAIS-DENTRO-DO-CANTEIRO-DE-OBRAS.pdf" TargetMode="External"/><Relationship Id="rId302" Type="http://schemas.openxmlformats.org/officeDocument/2006/relationships/hyperlink" Target="https://www.caixa.gov.br/Downloads/sinapi-cadernos-tecnicos/SINAPI-CT-ARMACAO-PARA-ESTRUTURAS-DE-CONCRETO-ARMADO.pdf" TargetMode="External"/><Relationship Id="rId4088" Type="http://schemas.openxmlformats.org/officeDocument/2006/relationships/hyperlink" Target="https://www.caixa.gov.br/Downloads/sinapi-cadernos-tecnicos/SINAPI-CT-FORMAS-PARA-ESTRUTURAS-DE-CONCRETO-ARMADO.pdf" TargetMode="External"/><Relationship Id="rId4295" Type="http://schemas.openxmlformats.org/officeDocument/2006/relationships/hyperlink" Target="https://www.caixa.gov.br/Downloads/sinapi-cadernos-tecnicos/SINAPI-CT-ILUMINACAO-PREDIAL-E-MONITORAMENTO.pdf" TargetMode="External"/><Relationship Id="rId5139" Type="http://schemas.openxmlformats.org/officeDocument/2006/relationships/hyperlink" Target="https://www.caixa.gov.br/Downloads/sinapi-cadernos-tecnicos/SINAPI-CT-INSTALACOES-HIDRAULICAS-EM-PEX.pdf" TargetMode="External"/><Relationship Id="rId5346" Type="http://schemas.openxmlformats.org/officeDocument/2006/relationships/hyperlink" Target="https://www.caixa.gov.br/Downloads/sinapi-cadernos-tecnicos/SINAPI-CT-INSTALACOES-HIDRAULICAS-EM-PPR.pdf" TargetMode="External"/><Relationship Id="rId5553" Type="http://schemas.openxmlformats.org/officeDocument/2006/relationships/hyperlink" Target="https://www.caixa.gov.br/Downloads/sinapi-cadernos-tecnicos/SINAPI-CT-INSTALACOES-PREDIAIS-DE-AGUA-FRIA-EM-PVC.pdf" TargetMode="External"/><Relationship Id="rId6951" Type="http://schemas.openxmlformats.org/officeDocument/2006/relationships/hyperlink" Target="https://www.caixa.gov.br/Downloads/sinapi-metodologia/Livro_SINAPI_Calculos_Parametros.pdf" TargetMode="External"/><Relationship Id="rId9010" Type="http://schemas.openxmlformats.org/officeDocument/2006/relationships/hyperlink" Target="https://www.caixa.gov.br/Downloads/sinapi-cadernos-tecnicos/SINAPI-CT-TELHAMENTO-PARA-COBERTURA.pdf" TargetMode="External"/><Relationship Id="rId1889" Type="http://schemas.openxmlformats.org/officeDocument/2006/relationships/hyperlink" Target="https://www.caixa.gov.br/Downloads/sinapi-cadernos-tecnicos/SINAPI-CT-DEMOLICOES-E-REMOCOES.pdf" TargetMode="External"/><Relationship Id="rId4155" Type="http://schemas.openxmlformats.org/officeDocument/2006/relationships/hyperlink" Target="https://www.caixa.gov.br/Downloads/sinapi-cadernos-tecnicos/SINAPI-CT-GALERIAS-COM-ADUELAS-DE-CONCRETO.pdf" TargetMode="External"/><Relationship Id="rId4362" Type="http://schemas.openxmlformats.org/officeDocument/2006/relationships/hyperlink" Target="https://www.caixa.gov.br/Downloads/sinapi-cadernos-tecnicos/SINAPI-CT-INSTALACOES-ELETRICAS-ELETRODUTOS-EMBUTIDOS-CABOS-CAIXAS-TOMADAS-E-INTERRUPTORES.pdf" TargetMode="External"/><Relationship Id="rId5206" Type="http://schemas.openxmlformats.org/officeDocument/2006/relationships/hyperlink" Target="https://www.caixa.gov.br/Downloads/sinapi-cadernos-tecnicos/SINAPI-CT-INSTALACOES-HIDRAULICAS-EM-PEX.pdf" TargetMode="External"/><Relationship Id="rId5760" Type="http://schemas.openxmlformats.org/officeDocument/2006/relationships/hyperlink" Target="https://www.caixa.gov.br/Downloads/sinapi-cadernos-tecnicos/SINAPI-CT-INSTALACOES-PREDIAIS-DE-AGUA-QUENTE-EM-CPVC.pdf" TargetMode="External"/><Relationship Id="rId6604" Type="http://schemas.openxmlformats.org/officeDocument/2006/relationships/hyperlink" Target="https://www.caixa.gov.br/Downloads/sinapi-cadernos-tecnicos/SINAPI-CT-INSTALACOES-EM-COBRE.pdf" TargetMode="External"/><Relationship Id="rId6811" Type="http://schemas.openxmlformats.org/officeDocument/2006/relationships/hyperlink" Target="https://www.caixa.gov.br/Downloads/sinapi-metodologia/Livro_SINAPI_Calculos_Parametros.pdf" TargetMode="External"/><Relationship Id="rId1749" Type="http://schemas.openxmlformats.org/officeDocument/2006/relationships/hyperlink" Target="https://www.caixa.gov.br/Downloads/sinapi-cadernos-tecnicos/SINAPI-CT-CUSTOS-HORARIOS-PRODUTIVO-E-IMPRODUTIVO-DOS-EQUIPAMENTOS.pdf" TargetMode="External"/><Relationship Id="rId1956" Type="http://schemas.openxmlformats.org/officeDocument/2006/relationships/hyperlink" Target="https://www.caixa.gov.br/Downloads/sinapi-cadernos-tecnicos/SINAPI-CT-DEPRECIACAO-JUROS-IMPOSTOS-E-SEGUROS-MANUTENCAO-E-MATERIAIS-NA-OPERACAO-DOS-EQUIPAMENTOS.pdf" TargetMode="External"/><Relationship Id="rId3171" Type="http://schemas.openxmlformats.org/officeDocument/2006/relationships/hyperlink" Target="https://www.caixa.gov.br/Downloads/sinapi-cadernos-tecnicos/SINAPI-CT-ESCAVACAO-HORIZONTAL.pdf" TargetMode="External"/><Relationship Id="rId4015" Type="http://schemas.openxmlformats.org/officeDocument/2006/relationships/hyperlink" Target="https://www.caixa.gov.br/Downloads/sinapi-cadernos-tecnicos/SINAPI-CT-FUNDACOES-RASAS-(BLOCOS-SAPATAS-VIGAS-BALDRAME).pdf" TargetMode="External"/><Relationship Id="rId5413" Type="http://schemas.openxmlformats.org/officeDocument/2006/relationships/hyperlink" Target="https://www.caixa.gov.br/Downloads/sinapi-cadernos-tecnicos/SINAPI-CT-INSTALACOES-PREDIAIS-DE-ESGOTO-TUBOS-E-CONEXOES.pdf" TargetMode="External"/><Relationship Id="rId5620" Type="http://schemas.openxmlformats.org/officeDocument/2006/relationships/hyperlink" Target="https://www.caixa.gov.br/Downloads/sinapi-cadernos-tecnicos/SINAPI-CT-INSTALACOES-PREDIAIS-DE-AGUA-FRIA-EM-PVC.pdf" TargetMode="External"/><Relationship Id="rId8569" Type="http://schemas.openxmlformats.org/officeDocument/2006/relationships/hyperlink" Target="https://www.caixa.gov.br/Downloads/sinapi-cadernos-tecnicos/SINAPI-CT-REDES-ENTERRADAS-DE-DISTRIBUICAO-ELETRICA.pdf" TargetMode="External"/><Relationship Id="rId8776" Type="http://schemas.openxmlformats.org/officeDocument/2006/relationships/hyperlink" Target="https://www.caixa.gov.br/Downloads/sinapi-cadernos-tecnicos/SINAPI-CT-REVESTIMENTOS-CERAMICOS-INTERNOS.pdf" TargetMode="External"/><Relationship Id="rId8983" Type="http://schemas.openxmlformats.org/officeDocument/2006/relationships/hyperlink" Target="https://www.caixa.gov.br/Downloads/sinapi-cadernos-tecnicos/SINAPI-CT-SUPRESSAO-VEGETAL.pdf" TargetMode="External"/><Relationship Id="rId1609" Type="http://schemas.openxmlformats.org/officeDocument/2006/relationships/hyperlink" Target="https://www.caixa.gov.br/Downloads/sinapi-cadernos-tecnicos/SINAPI-CT-CUSTOS-HORARIOS-PRODUTIVO-E-IMPRODUTIVO-DOS-EQUIPAMENTOS.pdf" TargetMode="External"/><Relationship Id="rId1816" Type="http://schemas.openxmlformats.org/officeDocument/2006/relationships/hyperlink" Target="https://www.caixa.gov.br/Downloads/sinapi-cadernos-tecnicos/SINAPI-CT-CUSTOS-HORARIOS-PRODUTIVO-E-IMPRODUTIVO-DOS-EQUIPAMENTOS.pdf" TargetMode="External"/><Relationship Id="rId4222" Type="http://schemas.openxmlformats.org/officeDocument/2006/relationships/hyperlink" Target="https://www.caixa.gov.br/Downloads/sinapi-cadernos-tecnicos/SINAPI-CT-GUARDA-CORPO-CORRIMAO-E-GRADE-PARA-ESQUADRIAS.pdf" TargetMode="External"/><Relationship Id="rId7378" Type="http://schemas.openxmlformats.org/officeDocument/2006/relationships/hyperlink" Target="https://www.caixa.gov.br/Downloads/sinapi-cadernos-tecnicos/SINAPI-CT-MASSA-UNICA-EXTERNA.pdf" TargetMode="External"/><Relationship Id="rId7585" Type="http://schemas.openxmlformats.org/officeDocument/2006/relationships/hyperlink" Target="https://www.caixa.gov.br/Downloads/sinapi-cadernos-tecnicos/SINAPI-CT-PAREDES-EM-DRYWALL.pdf" TargetMode="External"/><Relationship Id="rId7792" Type="http://schemas.openxmlformats.org/officeDocument/2006/relationships/hyperlink" Target="https://www.caixa.gov.br/Downloads/sinapi-cadernos-tecnicos/SINAPI-CT-PERFURACAO-HORIZONTAL-DIRECIONAL-HDD.pdf" TargetMode="External"/><Relationship Id="rId8429" Type="http://schemas.openxmlformats.org/officeDocument/2006/relationships/hyperlink" Target="https://www.caixa.gov.br/Downloads/sinapi-cadernos-tecnicos/SINAPI-CT-RASGOS-E-FIXACOES.pdf" TargetMode="External"/><Relationship Id="rId8636" Type="http://schemas.openxmlformats.org/officeDocument/2006/relationships/hyperlink" Target="https://www.caixa.gov.br/Downloads/sinapi-cadernos-tecnicos/SINAPI-CT-REDES-DE-LOGICA-TELEFONIA-E-IMAGEM.pdf" TargetMode="External"/><Relationship Id="rId8843" Type="http://schemas.openxmlformats.org/officeDocument/2006/relationships/hyperlink" Target="https://www.caixa.gov.br/Downloads/sinapi-cadernos-tecnicos/SINAPI-CT-SINALIZACAO-VERTICAL-VIARIA.pdf" TargetMode="External"/><Relationship Id="rId3031" Type="http://schemas.openxmlformats.org/officeDocument/2006/relationships/hyperlink" Target="https://www.caixa.gov.br/Downloads/sinapi-cadernos-tecnicos/SINAPI-CT-EQUIPAMENTOS-DE-PROTECAO-COLETIVA.pdf" TargetMode="External"/><Relationship Id="rId3988" Type="http://schemas.openxmlformats.org/officeDocument/2006/relationships/hyperlink" Target="https://www.caixa.gov.br/Downloads/sinapi-cadernos-tecnicos/SINAPI-CT-FUNDACOES-RASAS-(BLOCOS-SAPATAS-VIGAS-BALDRAME).pdf" TargetMode="External"/><Relationship Id="rId6187" Type="http://schemas.openxmlformats.org/officeDocument/2006/relationships/hyperlink" Target="https://www.caixa.gov.br/Downloads/sinapi-cadernos-tecnicos/SINAPI-CT-INSTALACOES-DE-GAS-E-INCENDIO-EM-ACO-E-FERRO-GALVANIZADO.pdf" TargetMode="External"/><Relationship Id="rId6394" Type="http://schemas.openxmlformats.org/officeDocument/2006/relationships/hyperlink" Target="https://www.caixa.gov.br/Downloads/sinapi-cadernos-tecnicos/SINAPI-CT-INSTALACOES-EM-COBRE.pdf" TargetMode="External"/><Relationship Id="rId7238" Type="http://schemas.openxmlformats.org/officeDocument/2006/relationships/hyperlink" Target="https://www.caixa.gov.br/Downloads/sinapi-cadernos-tecnicos/SINAPI-CT-LOUCAS-E-METAIS.pdf" TargetMode="External"/><Relationship Id="rId7445" Type="http://schemas.openxmlformats.org/officeDocument/2006/relationships/hyperlink" Target="https://www.caixa.gov.br/Downloads/sinapi-cadernos-tecnicos/SINAPI-CT-MOBILIARIO-URBANO.pdf" TargetMode="External"/><Relationship Id="rId7652" Type="http://schemas.openxmlformats.org/officeDocument/2006/relationships/hyperlink" Target="https://www.caixa.gov.br/Downloads/sinapi-cadernos-tecnicos/SINAPI-CT-PAVIMENTACOES-DIVERSAS-PARALELEPIPEDOS-E-PEDRAS-POLIEDRICAS.pdf" TargetMode="External"/><Relationship Id="rId8703" Type="http://schemas.openxmlformats.org/officeDocument/2006/relationships/hyperlink" Target="https://www.caixa.gov.br/Downloads/sinapi-cadernos-tecnicos/SINAPI-CT-REDES-DE-AGUA-E-ESGOTO-EM-PEAD-LISO-(TUBOS-E-CONEXOES).pdf" TargetMode="External"/><Relationship Id="rId8910" Type="http://schemas.openxmlformats.org/officeDocument/2006/relationships/hyperlink" Target="https://www.caixa.gov.br/Downloads/sinapi-cadernos-tecnicos/SINAPI-CT-SISTEMAS-HOSPITALARES-PONTOS-DE-CONSUMO.pdf" TargetMode="External"/><Relationship Id="rId2797" Type="http://schemas.openxmlformats.org/officeDocument/2006/relationships/hyperlink" Target="https://www.caixa.gov.br/Downloads/sinapi-cadernos-tecnicos/SINAPI-CT-DRENOS.pdf" TargetMode="External"/><Relationship Id="rId3848" Type="http://schemas.openxmlformats.org/officeDocument/2006/relationships/hyperlink" Target="https://www.caixa.gov.br/Downloads/sinapi-cadernos-tecnicos/SINAPI-CT-EXECUCAO-DE-TIRANTES.pdf" TargetMode="External"/><Relationship Id="rId6047" Type="http://schemas.openxmlformats.org/officeDocument/2006/relationships/hyperlink" Target="https://www.caixa.gov.br/Downloads/sinapi-cadernos-tecnicos/SINAPI-CT-INSTALACOES-DE-GAS-E-INCENDIO-EM-ACO-E-FERRO-GALVANIZADO.pdf" TargetMode="External"/><Relationship Id="rId6254" Type="http://schemas.openxmlformats.org/officeDocument/2006/relationships/hyperlink" Target="https://www.caixa.gov.br/Downloads/sinapi-cadernos-tecnicos/SINAPI-CT-INSTALACOES-DE-GAS-E-INCENDIO-EM-ACO-E-FERRO-GALVANIZADO.pdf" TargetMode="External"/><Relationship Id="rId6461" Type="http://schemas.openxmlformats.org/officeDocument/2006/relationships/hyperlink" Target="https://www.caixa.gov.br/Downloads/sinapi-cadernos-tecnicos/SINAPI-CT-INSTALACOES-EM-COBRE.pdf" TargetMode="External"/><Relationship Id="rId7305" Type="http://schemas.openxmlformats.org/officeDocument/2006/relationships/hyperlink" Target="https://www.caixa.gov.br/Downloads/sinapi-cadernos-tecnicos/SINAPI-CT-MASSA-UNICA-EXTERNA.pdf" TargetMode="External"/><Relationship Id="rId7512" Type="http://schemas.openxmlformats.org/officeDocument/2006/relationships/hyperlink" Target="https://www.caixa.gov.br/Downloads/sinapi-cadernos-tecnicos/SINAPI-CT-PAREDES-DE-CONCRETO-ARMACAO.pdf" TargetMode="External"/><Relationship Id="rId769" Type="http://schemas.openxmlformats.org/officeDocument/2006/relationships/hyperlink" Target="https://www.caixa.gov.br/Downloads/sinapi-cadernos-tecnicos/SINAPI-CT-ATERROS-BASES-SUB-BASES-E-IMPRIMACOES.pdf" TargetMode="External"/><Relationship Id="rId976" Type="http://schemas.openxmlformats.org/officeDocument/2006/relationships/hyperlink" Target="https://www.caixa.gov.br/Downloads/sinapi-cadernos-tecnicos/SINAPI-CT-ATERROS-BASES-SUB-BASES-E-IMPRIMACOES.pdf" TargetMode="External"/><Relationship Id="rId1399" Type="http://schemas.openxmlformats.org/officeDocument/2006/relationships/hyperlink" Target="https://www.caixa.gov.br/Downloads/sinapi-cadernos-tecnicos/SINAPI-CT-CONTRAPISO.pdf" TargetMode="External"/><Relationship Id="rId2657" Type="http://schemas.openxmlformats.org/officeDocument/2006/relationships/hyperlink" Target="https://www.caixa.gov.br/Downloads/sinapi-cadernos-tecnicos/SINAPI-CT-DEPRECIACAO-JUROS-IMPOSTOS-E-SEGUROS-MANUTENCAO-E-MATERIAIS-NA-OPERACAO-DOS-EQUIPAMENTOS.pdf" TargetMode="External"/><Relationship Id="rId5063" Type="http://schemas.openxmlformats.org/officeDocument/2006/relationships/hyperlink" Target="https://www.caixa.gov.br/Downloads/sinapi-cadernos-tecnicos/SINAPI-CT-INSTALACOES-HIDRAULICAS-RESERVACAO-E-BOMBAS-DE-RECALQUE.pdf" TargetMode="External"/><Relationship Id="rId5270" Type="http://schemas.openxmlformats.org/officeDocument/2006/relationships/hyperlink" Target="https://www.caixa.gov.br/Downloads/sinapi-cadernos-tecnicos/SINAPI-CT-INSTALACOES-HIDRAULICAS-EM-PPR.pdf" TargetMode="External"/><Relationship Id="rId6114" Type="http://schemas.openxmlformats.org/officeDocument/2006/relationships/hyperlink" Target="https://www.caixa.gov.br/Downloads/sinapi-cadernos-tecnicos/SINAPI-CT-INSTALACOES-DE-GAS-E-INCENDIO-EM-ACO-E-FERRO-GALVANIZADO.pdf" TargetMode="External"/><Relationship Id="rId6321" Type="http://schemas.openxmlformats.org/officeDocument/2006/relationships/hyperlink" Target="https://www.caixa.gov.br/Downloads/sinapi-cadernos-tecnicos/SINAPI-CT-INSTALACOES-DE-AR-CONDICIONADO.pdf" TargetMode="External"/><Relationship Id="rId9477" Type="http://schemas.openxmlformats.org/officeDocument/2006/relationships/hyperlink" Target="https://www.caixa.gov.br/Downloads/sinapi-cadernos-tecnicos/SINAPI-CT-USINAGENS.pdf" TargetMode="External"/><Relationship Id="rId9684" Type="http://schemas.openxmlformats.org/officeDocument/2006/relationships/hyperlink" Target="https://www.caixa.gov.br/Downloads/sinapi-cadernos-tecnicos/SINAPI-CT-VALVULAS-PARA-REDES-DE-SANEAMENTO.pdf" TargetMode="External"/><Relationship Id="rId629" Type="http://schemas.openxmlformats.org/officeDocument/2006/relationships/hyperlink" Target="https://www.caixa.gov.br/Downloads/sinapi-cadernos-tecnicos/SINAPI-CT-ASSENTAMENTO-DE-TUBOS-DE-ESGOTO-OU-DRENAGEM-PLUVIAL-EM-CONCRETO.pdf" TargetMode="External"/><Relationship Id="rId1259" Type="http://schemas.openxmlformats.org/officeDocument/2006/relationships/hyperlink" Target="https://www.caixa.gov.br/Downloads/sinapi-cadernos-tecnicos/SINAPI-CT-CHAPISCO.pdf" TargetMode="External"/><Relationship Id="rId1466" Type="http://schemas.openxmlformats.org/officeDocument/2006/relationships/hyperlink" Target="https://www.caixa.gov.br/Downloads/sinapi-cadernos-tecnicos/SINAPI-CT-CUSTOS-HORARIOS-PRODUTIVO-E-IMPRODUTIVO-DOS-EQUIPAMENTOS.pdf" TargetMode="External"/><Relationship Id="rId2864" Type="http://schemas.openxmlformats.org/officeDocument/2006/relationships/hyperlink" Target="https://www.caixa.gov.br/Downloads/sinapi-cadernos-tecnicos/SINAPI-CT-ELETROCALHAS.pdf" TargetMode="External"/><Relationship Id="rId3708" Type="http://schemas.openxmlformats.org/officeDocument/2006/relationships/hyperlink" Target="https://www.caixa.gov.br/Downloads/sinapi-cadernos-tecnicos/SINAPI-CT-ESTRUTURA-E-TRAMA-PARA-COBERTURA.pdf" TargetMode="External"/><Relationship Id="rId3915" Type="http://schemas.openxmlformats.org/officeDocument/2006/relationships/hyperlink" Target="https://www.caixa.gov.br/Downloads/sinapi-cadernos-tecnicos/SINAPI-CT-FORROS.pdf" TargetMode="External"/><Relationship Id="rId5130" Type="http://schemas.openxmlformats.org/officeDocument/2006/relationships/hyperlink" Target="https://www.caixa.gov.br/Downloads/sinapi-cadernos-tecnicos/SINAPI-CT-INSTALACOES-HIDRAULICAS-EM-PEX.pdf" TargetMode="External"/><Relationship Id="rId8079" Type="http://schemas.openxmlformats.org/officeDocument/2006/relationships/hyperlink" Target="https://www.caixa.gov.br/Downloads/sinapi-cadernos-tecnicos/SINAPI-CT-POSTES-DE-CONCRETO-E-METALICOS.pdf" TargetMode="External"/><Relationship Id="rId8286" Type="http://schemas.openxmlformats.org/officeDocument/2006/relationships/hyperlink" Target="https://www.caixa.gov.br/Downloads/sinapi-cadernos-tecnicos/SINAPI-CT-PRODUCAO-DE-CONCRETO.pdf" TargetMode="External"/><Relationship Id="rId8493" Type="http://schemas.openxmlformats.org/officeDocument/2006/relationships/hyperlink" Target="https://www.caixa.gov.br/Downloads/sinapi-cadernos-tecnicos/SINAPI-CT-RECOMPOSICAO-DE-PAVIMENTOS.pdf" TargetMode="External"/><Relationship Id="rId9337" Type="http://schemas.openxmlformats.org/officeDocument/2006/relationships/hyperlink" Target="https://www.caixa.gov.br/Downloads/sinapi-cadernos-tecnicos/SINAPI-CT-TRANSPORTE-CARGA-E-DESCARGA-DE-MATERIAIS.pdf" TargetMode="External"/><Relationship Id="rId836" Type="http://schemas.openxmlformats.org/officeDocument/2006/relationships/hyperlink" Target="https://www.caixa.gov.br/Downloads/sinapi-cadernos-tecnicos/SINAPI-CT-ATERROS-BASES-SUB-BASES-E-IMPRIMACOES.pdf" TargetMode="External"/><Relationship Id="rId1119" Type="http://schemas.openxmlformats.org/officeDocument/2006/relationships/hyperlink" Target="https://www.caixa.gov.br/Downloads/sinapi-cadernos-tecnicos/SINAPI-CT-CAIXAS-ENTERRADAS.pdf" TargetMode="External"/><Relationship Id="rId1673" Type="http://schemas.openxmlformats.org/officeDocument/2006/relationships/hyperlink" Target="https://www.caixa.gov.br/Downloads/sinapi-cadernos-tecnicos/SINAPI-CT-CUSTOS-HORARIOS-PRODUTIVO-E-IMPRODUTIVO-DOS-EQUIPAMENTOS.pdf" TargetMode="External"/><Relationship Id="rId1880" Type="http://schemas.openxmlformats.org/officeDocument/2006/relationships/hyperlink" Target="https://www.caixa.gov.br/Downloads/sinapi-cadernos-tecnicos/SINAPI-CT-DEMOLICOES-E-REMOCOES.pdf" TargetMode="External"/><Relationship Id="rId2517" Type="http://schemas.openxmlformats.org/officeDocument/2006/relationships/hyperlink" Target="https://www.caixa.gov.br/Downloads/sinapi-cadernos-tecnicos/SINAPI-CT-DEPRECIACAO-JUROS-IMPOSTOS-E-SEGUROS-MANUTENCAO-E-MATERIAIS-NA-OPERACAO-DOS-EQUIPAMENTOS.pdf" TargetMode="External"/><Relationship Id="rId2724" Type="http://schemas.openxmlformats.org/officeDocument/2006/relationships/hyperlink" Target="https://www.caixa.gov.br/Downloads/sinapi-cadernos-tecnicos/SINAPI-CT-DISSIPADORES-DE-ENERGIA.pdf" TargetMode="External"/><Relationship Id="rId2931" Type="http://schemas.openxmlformats.org/officeDocument/2006/relationships/hyperlink" Target="https://www.caixa.gov.br/Downloads/sinapi-cadernos-tecnicos/SINAPI-CT-ELETROCALHAS.pdf" TargetMode="External"/><Relationship Id="rId7095" Type="http://schemas.openxmlformats.org/officeDocument/2006/relationships/hyperlink" Target="https://www.caixa.gov.br/Downloads/sinapi-metodologia/Livro_SINAPI_Calculos_Parametros.pdf" TargetMode="External"/><Relationship Id="rId8146" Type="http://schemas.openxmlformats.org/officeDocument/2006/relationships/hyperlink" Target="https://www.caixa.gov.br/Downloads/sinapi-cadernos-tecnicos/SINAPI-CT-POCOS-DE-VISITA-E-CAIXAS-PARA-BOCAS-DE-LOBO.pdf" TargetMode="External"/><Relationship Id="rId9544" Type="http://schemas.openxmlformats.org/officeDocument/2006/relationships/hyperlink" Target="https://www.caixa.gov.br/Downloads/sinapi-cadernos-tecnicos/SINAPI-CT-VIDROS-E-ESPELHOS.pdf" TargetMode="External"/><Relationship Id="rId903" Type="http://schemas.openxmlformats.org/officeDocument/2006/relationships/hyperlink" Target="https://www.caixa.gov.br/Downloads/sinapi-cadernos-tecnicos/SINAPI-CT-ATERROS-BASES-SUB-BASES-E-IMPRIMACOES.pdf" TargetMode="External"/><Relationship Id="rId1326" Type="http://schemas.openxmlformats.org/officeDocument/2006/relationships/hyperlink" Target="https://www.caixa.gov.br/Downloads/sinapi-cadernos-tecnicos/SINAPI-CT-CONCRETO-PROJETADO.pdf" TargetMode="External"/><Relationship Id="rId1533" Type="http://schemas.openxmlformats.org/officeDocument/2006/relationships/hyperlink" Target="https://www.caixa.gov.br/Downloads/sinapi-cadernos-tecnicos/SINAPI-CT-CUSTOS-HORARIOS-PRODUTIVO-E-IMPRODUTIVO-DOS-EQUIPAMENTOS.pdf" TargetMode="External"/><Relationship Id="rId1740" Type="http://schemas.openxmlformats.org/officeDocument/2006/relationships/hyperlink" Target="https://www.caixa.gov.br/Downloads/sinapi-cadernos-tecnicos/SINAPI-CT-CUSTOS-HORARIOS-PRODUTIVO-E-IMPRODUTIVO-DOS-EQUIPAMENTOS.pdf" TargetMode="External"/><Relationship Id="rId4689" Type="http://schemas.openxmlformats.org/officeDocument/2006/relationships/hyperlink" Target="https://www.caixa.gov.br/Downloads/sinapi-cadernos-tecnicos/SINAPI-CT-INSTALACOES-ELETRICAS-QUADROS-CABOS-DISJUNTORES-CONTATORES-E-BARRAMENTOS-BLINDADOS.pdf" TargetMode="External"/><Relationship Id="rId4896" Type="http://schemas.openxmlformats.org/officeDocument/2006/relationships/hyperlink" Target="https://www.caixa.gov.br/Downloads/sinapi-cadernos-tecnicos/SINAPI-CT-INSTALACOES-HIDRAULICAS-RESERVACAO-E-BOMBAS-DE-RECALQUE.pdf" TargetMode="External"/><Relationship Id="rId5947" Type="http://schemas.openxmlformats.org/officeDocument/2006/relationships/hyperlink" Target="https://www.caixa.gov.br/Downloads/sinapi-cadernos-tecnicos/SINAPI-CT-INSTALACOES-DE-GAS-E-INCENDIO-EM-ACO-E-FERRO-GALVANIZADO.pdf" TargetMode="External"/><Relationship Id="rId8353" Type="http://schemas.openxmlformats.org/officeDocument/2006/relationships/hyperlink" Target="https://www.caixa.gov.br/Downloads/sinapi-cadernos-tecnicos/SINAPI-CT-RADIER-PISO-DE-CONCRETO-E-LAJE-SOBRE-SOLO.pdf" TargetMode="External"/><Relationship Id="rId8560" Type="http://schemas.openxmlformats.org/officeDocument/2006/relationships/hyperlink" Target="https://www.caixa.gov.br/Downloads/sinapi-cadernos-tecnicos/SINAPI-CT-REDES-ENTERRADAS-DE-DISTRIBUICAO-ELETRICA.pdf" TargetMode="External"/><Relationship Id="rId9404" Type="http://schemas.openxmlformats.org/officeDocument/2006/relationships/hyperlink" Target="https://www.caixa.gov.br/Downloads/sinapi-cadernos-tecnicos/SINAPI-CT-TUBULACAO-FLANGEADA-PARA-REDES-DE-AGUA.pdf" TargetMode="External"/><Relationship Id="rId9611" Type="http://schemas.openxmlformats.org/officeDocument/2006/relationships/hyperlink" Target="https://www.caixa.gov.br/Downloads/sinapi-cadernos-tecnicos/SINAPI-CT-VALVULAS-E-REGISTROS-PARA-SISTEMAS-PREDIAIS.pdf" TargetMode="External"/><Relationship Id="rId32" Type="http://schemas.openxmlformats.org/officeDocument/2006/relationships/hyperlink" Target="https://www.caixa.gov.br/Downloads/sinapi-cadernos-tecnicos/SINAPI-CT-ALVENARIA-DE-VEDACAO.pdf" TargetMode="External"/><Relationship Id="rId1600" Type="http://schemas.openxmlformats.org/officeDocument/2006/relationships/hyperlink" Target="https://www.caixa.gov.br/Downloads/sinapi-cadernos-tecnicos/SINAPI-CT-CUSTOS-HORARIOS-PRODUTIVO-E-IMPRODUTIVO-DOS-EQUIPAMENTOS.pdf" TargetMode="External"/><Relationship Id="rId3498" Type="http://schemas.openxmlformats.org/officeDocument/2006/relationships/hyperlink" Target="https://www.caixa.gov.br/Downloads/sinapi-cadernos-tecnicos/SINAPI-CT-ESQUADRIAS-PORTAS.pdf" TargetMode="External"/><Relationship Id="rId4549" Type="http://schemas.openxmlformats.org/officeDocument/2006/relationships/hyperlink" Target="https://www.caixa.gov.br/Downloads/sinapi-cadernos-tecnicos/SINAPI-CT-INSTALACOES-ELETRICAS-ELETRODUTOS-EMBUTIDOS-CABOS-CAIXAS-TOMADAS-E-INTERRUPTORES.pdf" TargetMode="External"/><Relationship Id="rId4756" Type="http://schemas.openxmlformats.org/officeDocument/2006/relationships/hyperlink" Target="https://www.caixa.gov.br/Downloads/sinapi-cadernos-tecnicos/SINAPI-CT-INSTALACOES-ELETRICAS-REDE-DE-DISTRIBUICAO.pdf" TargetMode="External"/><Relationship Id="rId4963" Type="http://schemas.openxmlformats.org/officeDocument/2006/relationships/hyperlink" Target="https://www.caixa.gov.br/Downloads/sinapi-cadernos-tecnicos/SINAPI-CT-INSTALACOES-HIDRAULICAS-RESERVACAO-E-BOMBAS-DE-RECALQUE.pdf" TargetMode="External"/><Relationship Id="rId5807" Type="http://schemas.openxmlformats.org/officeDocument/2006/relationships/hyperlink" Target="https://www.caixa.gov.br/Downloads/sinapi-cadernos-tecnicos/SINAPI-CT-INSTALACOES-PREDIAIS-DE-AGUA-QUENTE-EM-CPVC.pdf" TargetMode="External"/><Relationship Id="rId7162" Type="http://schemas.openxmlformats.org/officeDocument/2006/relationships/hyperlink" Target="https://www.caixa.gov.br/Downloads/sinapi-cadernos-tecnicos/SINAPI-CT-LOUCAS-E-METAIS.pdf" TargetMode="External"/><Relationship Id="rId8006" Type="http://schemas.openxmlformats.org/officeDocument/2006/relationships/hyperlink" Target="https://www.caixa.gov.br/Downloads/sinapi-cadernos-tecnicos/SINAPI-CT-PISOS.pdf" TargetMode="External"/><Relationship Id="rId8213" Type="http://schemas.openxmlformats.org/officeDocument/2006/relationships/hyperlink" Target="https://www.caixa.gov.br/Downloads/sinapi-cadernos-tecnicos/SINAPI-CT-POCOS-DE-VISITA-E-CAIXAS-PARA-BOCAS-DE-LOBO.pdf" TargetMode="External"/><Relationship Id="rId8420" Type="http://schemas.openxmlformats.org/officeDocument/2006/relationships/hyperlink" Target="https://www.caixa.gov.br/Downloads/sinapi-cadernos-tecnicos/SINAPI-CT-RASGOS-E-FIXACOES.pdf" TargetMode="External"/><Relationship Id="rId3358" Type="http://schemas.openxmlformats.org/officeDocument/2006/relationships/hyperlink" Target="https://www.caixa.gov.br/Downloads/sinapi-cadernos-tecnicos/SINAPI-CT-ESCORAMENTO-E-PREPARO-DE-FUNDO-DE-VALAS.pdf" TargetMode="External"/><Relationship Id="rId3565" Type="http://schemas.openxmlformats.org/officeDocument/2006/relationships/hyperlink" Target="https://www.caixa.gov.br/Downloads/sinapi-cadernos-tecnicos/SINAPI-CT-ESQUADRIAS-PORTAS.pdf" TargetMode="External"/><Relationship Id="rId3772" Type="http://schemas.openxmlformats.org/officeDocument/2006/relationships/hyperlink" Target="https://www.caixa.gov.br/Downloads/sinapi-cadernos-tecnicos/SINAPI-CT-ESTRUTURAS-DE-CONTENCAO-PERFIS-PRANCHADOS-CORTINAS-E-MUROS-DE-ARRIMO.pdf" TargetMode="External"/><Relationship Id="rId4409" Type="http://schemas.openxmlformats.org/officeDocument/2006/relationships/hyperlink" Target="https://www.caixa.gov.br/Downloads/sinapi-cadernos-tecnicos/SINAPI-CT-INSTALACOES-ELETRICAS-ELETRODUTOS-EMBUTIDOS-CABOS-CAIXAS-TOMADAS-E-INTERRUPTORES.pdf" TargetMode="External"/><Relationship Id="rId4616" Type="http://schemas.openxmlformats.org/officeDocument/2006/relationships/hyperlink" Target="https://www.caixa.gov.br/Downloads/sinapi-cadernos-tecnicos/SINAPI-CT-INSTALACOES-ELETRICAS-ELETRODUTOS-CONEXOES-E-CONDULETES-APARENTES.pdf" TargetMode="External"/><Relationship Id="rId4823" Type="http://schemas.openxmlformats.org/officeDocument/2006/relationships/hyperlink" Target="https://www.caixa.gov.br/Downloads/sinapi-cadernos-tecnicos/SINAPI-CT-INSTALACOES-HIDRAULICAS-RESERVACAO-E-BOMBAS-DE-RECALQUE.pdf" TargetMode="External"/><Relationship Id="rId7022" Type="http://schemas.openxmlformats.org/officeDocument/2006/relationships/hyperlink" Target="https://www.caixa.gov.br/Downloads/sinapi-metodologia/Livro_SINAPI_Calculos_Parametros.pdf" TargetMode="External"/><Relationship Id="rId7979" Type="http://schemas.openxmlformats.org/officeDocument/2006/relationships/hyperlink" Target="https://www.caixa.gov.br/Downloads/sinapi-cadernos-tecnicos/SINAPI-CT-PINTURA-PARA-PISOS-E-PARA-SINALIZACAO-HORIZONTAL-E-VERTICAL.pdf" TargetMode="External"/><Relationship Id="rId279" Type="http://schemas.openxmlformats.org/officeDocument/2006/relationships/hyperlink" Target="https://www.caixa.gov.br/Downloads/sinapi-cadernos-tecnicos/SINAPI-CT-ARMACAO-PARA-ESTRUTURAS-DE-CONCRETO-ARMADO.pdf" TargetMode="External"/><Relationship Id="rId486" Type="http://schemas.openxmlformats.org/officeDocument/2006/relationships/hyperlink" Target="https://www.caixa.gov.br/Downloads/sinapi-cadernos-tecnicos/SINAPI-CT-ASSENTAMENTO-DE-TUBOS-DE-PVC-E-METALICOS-EM-REDES-DE-AGUA.pdf" TargetMode="External"/><Relationship Id="rId693" Type="http://schemas.openxmlformats.org/officeDocument/2006/relationships/hyperlink" Target="https://www.caixa.gov.br/Downloads/sinapi-cadernos-tecnicos/SINAPI-CT-ASSENTAMENTO-DE-TUBOS-DE-ESGOTO-OU-DRENAGEM-PLUVIAL-EM-CONCRETO.pdf" TargetMode="External"/><Relationship Id="rId2167" Type="http://schemas.openxmlformats.org/officeDocument/2006/relationships/hyperlink" Target="https://www.caixa.gov.br/Downloads/sinapi-cadernos-tecnicos/SINAPI-CT-DEPRECIACAO-JUROS-IMPOSTOS-E-SEGUROS-MANUTENCAO-E-MATERIAIS-NA-OPERACAO-DOS-EQUIPAMENTOS.pdf" TargetMode="External"/><Relationship Id="rId2374" Type="http://schemas.openxmlformats.org/officeDocument/2006/relationships/hyperlink" Target="https://www.caixa.gov.br/Downloads/sinapi-cadernos-tecnicos/SINAPI-CT-DEPRECIACAO-JUROS-IMPOSTOS-E-SEGUROS-MANUTENCAO-E-MATERIAIS-NA-OPERACAO-DOS-EQUIPAMENTOS.pdf" TargetMode="External"/><Relationship Id="rId2581" Type="http://schemas.openxmlformats.org/officeDocument/2006/relationships/hyperlink" Target="https://www.caixa.gov.br/Downloads/sinapi-cadernos-tecnicos/SINAPI-CT-DEPRECIACAO-JUROS-IMPOSTOS-E-SEGUROS-MANUTENCAO-E-MATERIAIS-NA-OPERACAO-DOS-EQUIPAMENTOS.pdf" TargetMode="External"/><Relationship Id="rId3218" Type="http://schemas.openxmlformats.org/officeDocument/2006/relationships/hyperlink" Target="https://www.caixa.gov.br/Downloads/sinapi-cadernos-tecnicos/SINAPI-CT-ESCAVACAO-VERTICAL-A-CEU-ABERTO.pdf" TargetMode="External"/><Relationship Id="rId3425" Type="http://schemas.openxmlformats.org/officeDocument/2006/relationships/hyperlink" Target="https://www.caixa.gov.br/Downloads/sinapi-cadernos-tecnicos/SINAPI-CT-ESQUADRIAS-JANELAS.pdf" TargetMode="External"/><Relationship Id="rId3632" Type="http://schemas.openxmlformats.org/officeDocument/2006/relationships/hyperlink" Target="https://www.caixa.gov.br/Downloads/sinapi-cadernos-tecnicos/SINAPI-CT-ESTRUTURA-E-TRAMA-PARA-COBERTURA.pdf" TargetMode="External"/><Relationship Id="rId6788" Type="http://schemas.openxmlformats.org/officeDocument/2006/relationships/hyperlink" Target="https://www.caixa.gov.br/Downloads/sinapi-metodologia/Livro_SINAPI_Calculos_Parametros.pdf" TargetMode="External"/><Relationship Id="rId9194" Type="http://schemas.openxmlformats.org/officeDocument/2006/relationships/hyperlink" Target="https://www.caixa.gov.br/Downloads/sinapi-cadernos-tecnicos/SINAPI-CT-TRANSPORTE-DE-MATERIAIS-DENTRO-DO-CANTEIRO-DE-OBRAS.pdf" TargetMode="External"/><Relationship Id="rId139" Type="http://schemas.openxmlformats.org/officeDocument/2006/relationships/hyperlink" Target="https://www.caixa.gov.br/Downloads/sinapi-cadernos-tecnicos/SINAPI-CT-ARGAMASSAS.pdf" TargetMode="External"/><Relationship Id="rId346" Type="http://schemas.openxmlformats.org/officeDocument/2006/relationships/hyperlink" Target="https://www.caixa.gov.br/Downloads/sinapi-cadernos-tecnicos/SINAPI-CT-ASFALTO.pdf" TargetMode="External"/><Relationship Id="rId553" Type="http://schemas.openxmlformats.org/officeDocument/2006/relationships/hyperlink" Target="https://www.caixa.gov.br/Downloads/sinapi-cadernos-tecnicos/SINAPI-CT-ASSENTAMENTO-DE-TUBOS-DE-PVC-E-METALICOS-EM-REDES-DE-AGUA.pdf" TargetMode="External"/><Relationship Id="rId760" Type="http://schemas.openxmlformats.org/officeDocument/2006/relationships/hyperlink" Target="https://www.caixa.gov.br/Downloads/sinapi-cadernos-tecnicos/SINAPI-CT-ATERROS-BASES-SUB-BASES-E-IMPRIMACOES.pdf" TargetMode="External"/><Relationship Id="rId1183" Type="http://schemas.openxmlformats.org/officeDocument/2006/relationships/hyperlink" Target="https://www.caixa.gov.br/Downloads/sinapi-cadernos-tecnicos/SINAPI-CT-CAIXAS-DE-AGUA-PARA-EDIFICACOES.pdf" TargetMode="External"/><Relationship Id="rId1390" Type="http://schemas.openxmlformats.org/officeDocument/2006/relationships/hyperlink" Target="https://www.caixa.gov.br/Downloads/sinapi-cadernos-tecnicos/SINAPI-CT-CONTRAPISO.pdf" TargetMode="External"/><Relationship Id="rId2027" Type="http://schemas.openxmlformats.org/officeDocument/2006/relationships/hyperlink" Target="https://www.caixa.gov.br/Downloads/sinapi-cadernos-tecnicos/SINAPI-CT-DEPRECIACAO-JUROS-IMPOSTOS-E-SEGUROS-MANUTENCAO-E-MATERIAIS-NA-OPERACAO-DOS-EQUIPAMENTOS.pdf" TargetMode="External"/><Relationship Id="rId2234" Type="http://schemas.openxmlformats.org/officeDocument/2006/relationships/hyperlink" Target="https://www.caixa.gov.br/Downloads/sinapi-cadernos-tecnicos/SINAPI-CT-DEPRECIACAO-JUROS-IMPOSTOS-E-SEGUROS-MANUTENCAO-E-MATERIAIS-NA-OPERACAO-DOS-EQUIPAMENTOS.pdf" TargetMode="External"/><Relationship Id="rId2441" Type="http://schemas.openxmlformats.org/officeDocument/2006/relationships/hyperlink" Target="https://www.caixa.gov.br/Downloads/sinapi-cadernos-tecnicos/SINAPI-CT-DEPRECIACAO-JUROS-IMPOSTOS-E-SEGUROS-MANUTENCAO-E-MATERIAIS-NA-OPERACAO-DOS-EQUIPAMENTOS.pdf" TargetMode="External"/><Relationship Id="rId5597" Type="http://schemas.openxmlformats.org/officeDocument/2006/relationships/hyperlink" Target="https://www.caixa.gov.br/Downloads/sinapi-cadernos-tecnicos/SINAPI-CT-INSTALACOES-PREDIAIS-DE-AGUA-FRIA-EM-PVC.pdf" TargetMode="External"/><Relationship Id="rId6995" Type="http://schemas.openxmlformats.org/officeDocument/2006/relationships/hyperlink" Target="https://www.caixa.gov.br/Downloads/sinapi-metodologia/Livro_SINAPI_Calculos_Parametros.pdf" TargetMode="External"/><Relationship Id="rId7839" Type="http://schemas.openxmlformats.org/officeDocument/2006/relationships/hyperlink" Target="https://www.caixa.gov.br/Downloads/sinapi-cadernos-tecnicos/SINAPI-CT-PINTURA-INTERNA.pdf" TargetMode="External"/><Relationship Id="rId9054" Type="http://schemas.openxmlformats.org/officeDocument/2006/relationships/hyperlink" Target="https://www.caixa.gov.br/Downloads/sinapi-cadernos-tecnicos/SINAPI-CT-TRANSPORTE-FLUVIAL-CARGA-E-DESCARGA.pdf" TargetMode="External"/><Relationship Id="rId9261" Type="http://schemas.openxmlformats.org/officeDocument/2006/relationships/hyperlink" Target="https://www.caixa.gov.br/Downloads/sinapi-cadernos-tecnicos/SINAPI-CT-TRANSPORTE-CARGA-E-DESCARGA-DE-MATERIAIS.pdf" TargetMode="External"/><Relationship Id="rId206" Type="http://schemas.openxmlformats.org/officeDocument/2006/relationships/hyperlink" Target="https://www.caixa.gov.br/Downloads/sinapi-cadernos-tecnicos/SINAPI-CT-ARGAMASSAS.pdf" TargetMode="External"/><Relationship Id="rId413" Type="http://schemas.openxmlformats.org/officeDocument/2006/relationships/hyperlink" Target="https://www.caixa.gov.br/Downloads/sinapi-cadernos-tecnicos/SINAPI-CT-ASSENTAMENTO-DE-TUBOS-DE-PVC-E-METALICOS-EM-REDES-DE-AGUA.pdf" TargetMode="External"/><Relationship Id="rId1043" Type="http://schemas.openxmlformats.org/officeDocument/2006/relationships/hyperlink" Target="https://www.caixa.gov.br/Downloads/sinapi-cadernos-tecnicos/SINAPI-CT-BOCAS-PARA-BUEIROS.pdf" TargetMode="External"/><Relationship Id="rId4199" Type="http://schemas.openxmlformats.org/officeDocument/2006/relationships/hyperlink" Target="https://www.caixa.gov.br/Downloads/sinapi-cadernos-tecnicos/SINAPI-CT-GRAUTE-E-ARMACAO.pdf" TargetMode="External"/><Relationship Id="rId6648" Type="http://schemas.openxmlformats.org/officeDocument/2006/relationships/hyperlink" Target="https://www.caixa.gov.br/Downloads/sinapi-cadernos-tecnicos/SINAPI-CT-INSTALACOES-PARA-CANTEIROS-DE-OBRAS.pdf" TargetMode="External"/><Relationship Id="rId6855" Type="http://schemas.openxmlformats.org/officeDocument/2006/relationships/hyperlink" Target="https://www.caixa.gov.br/Downloads/sinapi-metodologia/Livro_SINAPI_Calculos_Parametros.pdf" TargetMode="External"/><Relationship Id="rId7906" Type="http://schemas.openxmlformats.org/officeDocument/2006/relationships/hyperlink" Target="https://www.caixa.gov.br/Downloads/sinapi-cadernos-tecnicos/SINAPI-CT-PINTURA-EM-SUPERFICIES-METALICAS.pdf" TargetMode="External"/><Relationship Id="rId8070" Type="http://schemas.openxmlformats.org/officeDocument/2006/relationships/hyperlink" Target="https://www.caixa.gov.br/Downloads/sinapi-cadernos-tecnicos/SINAPI-CT-POSTES-DE-CONCRETO-E-METALICOS.pdf" TargetMode="External"/><Relationship Id="rId9121" Type="http://schemas.openxmlformats.org/officeDocument/2006/relationships/hyperlink" Target="https://www.caixa.gov.br/Downloads/sinapi-cadernos-tecnicos/SINAPI-CT-TRANSPORTE-FLUVIAL-CARGA-E-DESCARGA.pdf" TargetMode="External"/><Relationship Id="rId620" Type="http://schemas.openxmlformats.org/officeDocument/2006/relationships/hyperlink" Target="https://www.caixa.gov.br/Downloads/sinapi-cadernos-tecnicos/SINAPI-CT-ASSENTAMENTO-DE-TUBOS-DE-PVC-E-METALICOS-EM-REDES-DE-AGUA.pdf" TargetMode="External"/><Relationship Id="rId1250" Type="http://schemas.openxmlformats.org/officeDocument/2006/relationships/hyperlink" Target="https://www.caixa.gov.br/Downloads/sinapi-cadernos-tecnicos/SINAPI-CT-CERCAS-PROTETORES-E-ALAMBRADOS.pdf" TargetMode="External"/><Relationship Id="rId2301" Type="http://schemas.openxmlformats.org/officeDocument/2006/relationships/hyperlink" Target="https://www.caixa.gov.br/Downloads/sinapi-cadernos-tecnicos/SINAPI-CT-DEPRECIACAO-JUROS-IMPOSTOS-E-SEGUROS-MANUTENCAO-E-MATERIAIS-NA-OPERACAO-DOS-EQUIPAMENTOS.pdf" TargetMode="External"/><Relationship Id="rId4059" Type="http://schemas.openxmlformats.org/officeDocument/2006/relationships/hyperlink" Target="https://www.caixa.gov.br/Downloads/sinapi-cadernos-tecnicos/SINAPI-CT-FORMAS-PARA-ESTRUTURAS-DE-CONCRETO-ARMADO.pdf" TargetMode="External"/><Relationship Id="rId5457" Type="http://schemas.openxmlformats.org/officeDocument/2006/relationships/hyperlink" Target="https://www.caixa.gov.br/Downloads/sinapi-cadernos-tecnicos/SINAPI-CT-INSTALACOES-PREDIAIS-DE-AGUA-FRIA-EM-PVC.pdf" TargetMode="External"/><Relationship Id="rId5664" Type="http://schemas.openxmlformats.org/officeDocument/2006/relationships/hyperlink" Target="https://www.caixa.gov.br/Downloads/sinapi-cadernos-tecnicos/SINAPI-CT-INSTALACOES-PREDIAIS-DE-AGUA-FRIA-EM-PVC.pdf" TargetMode="External"/><Relationship Id="rId5871" Type="http://schemas.openxmlformats.org/officeDocument/2006/relationships/hyperlink" Target="https://www.caixa.gov.br/Downloads/sinapi-cadernos-tecnicos/SINAPI-CT-INSTALACOES-PREDIAIS-DE-AGUAS-PLUVIAIS-TUBOS-CONEXOES-CAIXAS-E-RALOS.pdf" TargetMode="External"/><Relationship Id="rId6508" Type="http://schemas.openxmlformats.org/officeDocument/2006/relationships/hyperlink" Target="https://www.caixa.gov.br/Downloads/sinapi-cadernos-tecnicos/SINAPI-CT-INSTALACOES-EM-COBRE.pdf" TargetMode="External"/><Relationship Id="rId6715" Type="http://schemas.openxmlformats.org/officeDocument/2006/relationships/hyperlink" Target="https://www.caixa.gov.br/Downloads/sinapi-cadernos-tecnicos/SINAPI-CT-LIGACOES-PREDIAIS-DE-AGUA-E-ESGOTO.pdf" TargetMode="External"/><Relationship Id="rId6922" Type="http://schemas.openxmlformats.org/officeDocument/2006/relationships/hyperlink" Target="https://www.caixa.gov.br/Downloads/sinapi-metodologia/Livro_SINAPI_Calculos_Parametros.pdf" TargetMode="External"/><Relationship Id="rId1110" Type="http://schemas.openxmlformats.org/officeDocument/2006/relationships/hyperlink" Target="https://www.caixa.gov.br/Downloads/sinapi-cadernos-tecnicos/SINAPI-CT-CAIXAS-ENTERRADAS.pdf" TargetMode="External"/><Relationship Id="rId4266" Type="http://schemas.openxmlformats.org/officeDocument/2006/relationships/hyperlink" Target="https://www.caixa.gov.br/Downloads/sinapi-cadernos-tecnicos/SINAPI-CT-GUIAS-E-SARJETAS.pdf" TargetMode="External"/><Relationship Id="rId4473" Type="http://schemas.openxmlformats.org/officeDocument/2006/relationships/hyperlink" Target="https://www.caixa.gov.br/Downloads/sinapi-cadernos-tecnicos/SINAPI-CT-INSTALACOES-ELETRICAS-ELETRODUTOS-EMBUTIDOS-CABOS-CAIXAS-TOMADAS-E-INTERRUPTORES.pdf" TargetMode="External"/><Relationship Id="rId4680" Type="http://schemas.openxmlformats.org/officeDocument/2006/relationships/hyperlink" Target="https://www.caixa.gov.br/Downloads/sinapi-cadernos-tecnicos/SINAPI-CT-INSTALACOES-ELETRICAS-QUADROS-CABOS-DISJUNTORES-CONTATORES-E-BARRAMENTOS-BLINDADOS.pdf" TargetMode="External"/><Relationship Id="rId5317" Type="http://schemas.openxmlformats.org/officeDocument/2006/relationships/hyperlink" Target="https://www.caixa.gov.br/Downloads/sinapi-cadernos-tecnicos/SINAPI-CT-INSTALACOES-HIDRAULICAS-EM-PPR.pdf" TargetMode="External"/><Relationship Id="rId5524" Type="http://schemas.openxmlformats.org/officeDocument/2006/relationships/hyperlink" Target="https://www.caixa.gov.br/Downloads/sinapi-cadernos-tecnicos/SINAPI-CT-INSTALACOES-PREDIAIS-DE-AGUA-FRIA-EM-PVC.pdf" TargetMode="External"/><Relationship Id="rId5731" Type="http://schemas.openxmlformats.org/officeDocument/2006/relationships/hyperlink" Target="https://www.caixa.gov.br/Downloads/sinapi-cadernos-tecnicos/SINAPI-CT-INSTALACOES-PREDIAIS-DE-AGUA-QUENTE-EM-CPVC.pdf" TargetMode="External"/><Relationship Id="rId8887" Type="http://schemas.openxmlformats.org/officeDocument/2006/relationships/hyperlink" Target="https://www.caixa.gov.br/Downloads/sinapi-cadernos-tecnicos/SINAPI-CT-SISTEMA-DE-PROTECAO-CONTRA-DESCARGAS-ATMOSFERICAS-SPDA.pdf" TargetMode="External"/><Relationship Id="rId1927" Type="http://schemas.openxmlformats.org/officeDocument/2006/relationships/hyperlink" Target="https://www.caixa.gov.br/Downloads/sinapi-cadernos-tecnicos/SINAPI-CT-DEPRECIACAO-JUROS-IMPOSTOS-E-SEGUROS-MANUTENCAO-E-MATERIAIS-NA-OPERACAO-DOS-EQUIPAMENTOS.pdf" TargetMode="External"/><Relationship Id="rId3075" Type="http://schemas.openxmlformats.org/officeDocument/2006/relationships/hyperlink" Target="https://www.caixa.gov.br/Downloads/sinapi-cadernos-tecnicos/SINAPI-CT-ESCADAS.pdf" TargetMode="External"/><Relationship Id="rId3282" Type="http://schemas.openxmlformats.org/officeDocument/2006/relationships/hyperlink" Target="https://www.caixa.gov.br/Downloads/sinapi-cadernos-tecnicos/SINAPI-CT-ESCAVACAO-DE-VALAS.pdf" TargetMode="External"/><Relationship Id="rId4126" Type="http://schemas.openxmlformats.org/officeDocument/2006/relationships/hyperlink" Target="https://www.caixa.gov.br/Downloads/sinapi-cadernos-tecnicos/SINAPI-CT-FORMAS-PARA-PILARES-CIRCULARES.pdf" TargetMode="External"/><Relationship Id="rId4333" Type="http://schemas.openxmlformats.org/officeDocument/2006/relationships/hyperlink" Target="https://www.caixa.gov.br/Downloads/sinapi-cadernos-tecnicos/SINAPI-CT-IMPERMEABILIZACAO-PROTECAO-MECANICA-E-TRATAMENTO-DE-JUNTA.pdf" TargetMode="External"/><Relationship Id="rId4540" Type="http://schemas.openxmlformats.org/officeDocument/2006/relationships/hyperlink" Target="https://www.caixa.gov.br/Downloads/sinapi-cadernos-tecnicos/SINAPI-CT-INSTALACOES-ELETRICAS-ELETRODUTOS-EMBUTIDOS-CABOS-CAIXAS-TOMADAS-E-INTERRUPTORES.pdf" TargetMode="External"/><Relationship Id="rId7489" Type="http://schemas.openxmlformats.org/officeDocument/2006/relationships/hyperlink" Target="https://www.caixa.gov.br/Downloads/sinapi-cadernos-tecnicos/SINAPI-CT-PAISAGISMO-PLANTIO.pdf" TargetMode="External"/><Relationship Id="rId7696" Type="http://schemas.openxmlformats.org/officeDocument/2006/relationships/hyperlink" Target="https://www.caixa.gov.br/Downloads/sinapi-cadernos-tecnicos/SINAPI-CT-PAVIMENTO-RIGIDO-DE-CONCRETO.pdf" TargetMode="External"/><Relationship Id="rId8747" Type="http://schemas.openxmlformats.org/officeDocument/2006/relationships/hyperlink" Target="https://www.caixa.gov.br/Downloads/sinapi-cadernos-tecnicos/SINAPI-CT-REDES-DE-AGUA-E-ESGOTO-EM-PEAD-LISO-(TUBOS-E-CONEXOES).pdf" TargetMode="External"/><Relationship Id="rId8954" Type="http://schemas.openxmlformats.org/officeDocument/2006/relationships/hyperlink" Target="https://www.caixa.gov.br/Downloads/sinapi-cadernos-tecnicos/SINAPI-CT-SISTEMAS-DE-MEDICAO.pdf" TargetMode="External"/><Relationship Id="rId2091" Type="http://schemas.openxmlformats.org/officeDocument/2006/relationships/hyperlink" Target="https://www.caixa.gov.br/Downloads/sinapi-cadernos-tecnicos/SINAPI-CT-DEPRECIACAO-JUROS-IMPOSTOS-E-SEGUROS-MANUTENCAO-E-MATERIAIS-NA-OPERACAO-DOS-EQUIPAMENTOS.pdf" TargetMode="External"/><Relationship Id="rId3142" Type="http://schemas.openxmlformats.org/officeDocument/2006/relationships/hyperlink" Target="https://www.caixa.gov.br/Downloads/sinapi-cadernos-tecnicos/SINAPI-CT-ESCADAS.pdf" TargetMode="External"/><Relationship Id="rId4400" Type="http://schemas.openxmlformats.org/officeDocument/2006/relationships/hyperlink" Target="https://www.caixa.gov.br/Downloads/sinapi-cadernos-tecnicos/SINAPI-CT-INSTALACOES-ELETRICAS-ELETRODUTOS-EMBUTIDOS-CABOS-CAIXAS-TOMADAS-E-INTERRUPTORES.pdf" TargetMode="External"/><Relationship Id="rId6298" Type="http://schemas.openxmlformats.org/officeDocument/2006/relationships/hyperlink" Target="https://www.caixa.gov.br/Downloads/sinapi-cadernos-tecnicos/SINAPI-CT-INSTALACOES-DE-GAS-EM-PEX-MULTICAMADAS.pdf" TargetMode="External"/><Relationship Id="rId7349" Type="http://schemas.openxmlformats.org/officeDocument/2006/relationships/hyperlink" Target="https://www.caixa.gov.br/Downloads/sinapi-cadernos-tecnicos/SINAPI-CT-MASSA-UNICA-EXTERNA.pdf" TargetMode="External"/><Relationship Id="rId7556" Type="http://schemas.openxmlformats.org/officeDocument/2006/relationships/hyperlink" Target="https://www.caixa.gov.br/Downloads/sinapi-cadernos-tecnicos/SINAPI-CT-PAREDES-DE-CONCRETO-ESTUCAMENTO.pdf" TargetMode="External"/><Relationship Id="rId7763" Type="http://schemas.openxmlformats.org/officeDocument/2006/relationships/hyperlink" Target="https://www.caixa.gov.br/Downloads/sinapi-cadernos-tecnicos/SINAPI-CT-PERFURACAO-HORIZONTAL-DIRECIONAL-HDD.pdf" TargetMode="External"/><Relationship Id="rId8607" Type="http://schemas.openxmlformats.org/officeDocument/2006/relationships/hyperlink" Target="https://www.caixa.gov.br/Downloads/sinapi-cadernos-tecnicos/SINAPI-CT-REDES-DE-LOGICA-TELEFONIA-E-IMAGEM.pdf" TargetMode="External"/><Relationship Id="rId270" Type="http://schemas.openxmlformats.org/officeDocument/2006/relationships/hyperlink" Target="https://www.caixa.gov.br/Downloads/sinapi-cadernos-tecnicos/SINAPI-CT-ARMACAO-DE-ESTACAS.pdf" TargetMode="External"/><Relationship Id="rId3002" Type="http://schemas.openxmlformats.org/officeDocument/2006/relationships/hyperlink" Target="https://www.caixa.gov.br/Downloads/sinapi-cadernos-tecnicos/SINAPI-CT-EQUIPAMENTOS-DE-PROTECAO-COLETIVA.pdf" TargetMode="External"/><Relationship Id="rId6158" Type="http://schemas.openxmlformats.org/officeDocument/2006/relationships/hyperlink" Target="https://www.caixa.gov.br/Downloads/sinapi-cadernos-tecnicos/SINAPI-CT-INSTALACOES-DE-GAS-E-INCENDIO-EM-ACO-E-FERRO-GALVANIZADO.pdf" TargetMode="External"/><Relationship Id="rId6365" Type="http://schemas.openxmlformats.org/officeDocument/2006/relationships/hyperlink" Target="https://www.caixa.gov.br/Downloads/sinapi-cadernos-tecnicos/SINAPI-CT-INSTALACOES-DE-AR-CONDICIONADO.pdf" TargetMode="External"/><Relationship Id="rId6572" Type="http://schemas.openxmlformats.org/officeDocument/2006/relationships/hyperlink" Target="https://www.caixa.gov.br/Downloads/sinapi-cadernos-tecnicos/SINAPI-CT-INSTALACOES-EM-COBRE.pdf" TargetMode="External"/><Relationship Id="rId7209" Type="http://schemas.openxmlformats.org/officeDocument/2006/relationships/hyperlink" Target="https://www.caixa.gov.br/Downloads/sinapi-cadernos-tecnicos/SINAPI-CT-LOUCAS-E-METAIS.pdf" TargetMode="External"/><Relationship Id="rId7416" Type="http://schemas.openxmlformats.org/officeDocument/2006/relationships/hyperlink" Target="https://www.caixa.gov.br/Downloads/sinapi-cadernos-tecnicos/SINAPI-CT-MASSA-UNICA-INTERNA.pdf" TargetMode="External"/><Relationship Id="rId7970" Type="http://schemas.openxmlformats.org/officeDocument/2006/relationships/hyperlink" Target="https://www.caixa.gov.br/Downloads/sinapi-cadernos-tecnicos/SINAPI-CT-PINTURA-PARA-PISOS-E-PARA-SINALIZACAO-HORIZONTAL-E-VERTICAL.pdf" TargetMode="External"/><Relationship Id="rId8814" Type="http://schemas.openxmlformats.org/officeDocument/2006/relationships/hyperlink" Target="https://www.caixa.gov.br/Downloads/sinapi-cadernos-tecnicos/SINAPI-CT-SINALIZACAO-HORIZONTAL-VIARIA.pdf" TargetMode="External"/><Relationship Id="rId130" Type="http://schemas.openxmlformats.org/officeDocument/2006/relationships/hyperlink" Target="https://www.caixa.gov.br/Downloads/sinapi-cadernos-tecnicos/SINAPI-CT-ARGAMASSAS.pdf" TargetMode="External"/><Relationship Id="rId3959" Type="http://schemas.openxmlformats.org/officeDocument/2006/relationships/hyperlink" Target="https://www.caixa.gov.br/Downloads/sinapi-cadernos-tecnicos/SINAPI-CT-FOSSAS-E-SUMIDOUROS.pdf" TargetMode="External"/><Relationship Id="rId5174" Type="http://schemas.openxmlformats.org/officeDocument/2006/relationships/hyperlink" Target="https://www.caixa.gov.br/Downloads/sinapi-cadernos-tecnicos/SINAPI-CT-INSTALACOES-HIDRAULICAS-EM-PEX.pdf" TargetMode="External"/><Relationship Id="rId5381" Type="http://schemas.openxmlformats.org/officeDocument/2006/relationships/hyperlink" Target="https://www.caixa.gov.br/Downloads/sinapi-cadernos-tecnicos/SINAPI-CT-INSTALACOES-PREDIAIS-DE-ESGOTO-TUBOS-E-CONEXOES.pdf" TargetMode="External"/><Relationship Id="rId6018" Type="http://schemas.openxmlformats.org/officeDocument/2006/relationships/hyperlink" Target="https://www.caixa.gov.br/Downloads/sinapi-cadernos-tecnicos/SINAPI-CT-INSTALACOES-DE-GAS-E-INCENDIO-EM-ACO-E-FERRO-GALVANIZADO.pdf" TargetMode="External"/><Relationship Id="rId6225" Type="http://schemas.openxmlformats.org/officeDocument/2006/relationships/hyperlink" Target="https://www.caixa.gov.br/Downloads/sinapi-cadernos-tecnicos/SINAPI-CT-INSTALACOES-DE-GAS-E-INCENDIO-EM-ACO-E-FERRO-GALVANIZADO.pdf" TargetMode="External"/><Relationship Id="rId7623" Type="http://schemas.openxmlformats.org/officeDocument/2006/relationships/hyperlink" Target="https://www.caixa.gov.br/Downloads/sinapi-cadernos-tecnicos/SINAPI-CT-PARQUINHOS-E-EQUIPAMENTOS-DE-GINASTICA-AO-AR-LIVRE.pdf" TargetMode="External"/><Relationship Id="rId7830" Type="http://schemas.openxmlformats.org/officeDocument/2006/relationships/hyperlink" Target="https://www.caixa.gov.br/Downloads/sinapi-cadernos-tecnicos/SINAPI-CT-PINTURA-EXTERNA.pdf" TargetMode="External"/><Relationship Id="rId2768" Type="http://schemas.openxmlformats.org/officeDocument/2006/relationships/hyperlink" Target="https://www.caixa.gov.br/Downloads/sinapi-cadernos-tecnicos/SINAPI-CT-DRENOS.pdf" TargetMode="External"/><Relationship Id="rId2975" Type="http://schemas.openxmlformats.org/officeDocument/2006/relationships/hyperlink" Target="https://www.caixa.gov.br/Downloads/sinapi-cadernos-tecnicos/SINAPI-CT-ENERGIA-SOLAR-PARA-EDIFICACOES.pdf" TargetMode="External"/><Relationship Id="rId3819" Type="http://schemas.openxmlformats.org/officeDocument/2006/relationships/hyperlink" Target="https://www.caixa.gov.br/Downloads/sinapi-cadernos-tecnicos/SINAPI-CT-ESTRUTURAS-DE-MADEIRA.pdf" TargetMode="External"/><Relationship Id="rId5034" Type="http://schemas.openxmlformats.org/officeDocument/2006/relationships/hyperlink" Target="https://www.caixa.gov.br/Downloads/sinapi-cadernos-tecnicos/SINAPI-CT-INSTALACOES-HIDRAULICAS-RESERVACAO-E-BOMBAS-DE-RECALQUE.pdf" TargetMode="External"/><Relationship Id="rId6432" Type="http://schemas.openxmlformats.org/officeDocument/2006/relationships/hyperlink" Target="https://www.caixa.gov.br/Downloads/sinapi-cadernos-tecnicos/SINAPI-CT-INSTALACOES-EM-COBRE.pdf" TargetMode="External"/><Relationship Id="rId9588" Type="http://schemas.openxmlformats.org/officeDocument/2006/relationships/hyperlink" Target="https://www.caixa.gov.br/Downloads/sinapi-cadernos-tecnicos/SINAPI-CT-VALVULAS-E-REGISTROS-PARA-SISTEMAS-PREDIAIS.pdf" TargetMode="External"/><Relationship Id="rId947" Type="http://schemas.openxmlformats.org/officeDocument/2006/relationships/hyperlink" Target="https://www.caixa.gov.br/Downloads/sinapi-cadernos-tecnicos/SINAPI-CT-ATERROS-BASES-SUB-BASES-E-IMPRIMACOES.pdf" TargetMode="External"/><Relationship Id="rId1577" Type="http://schemas.openxmlformats.org/officeDocument/2006/relationships/hyperlink" Target="https://www.caixa.gov.br/Downloads/sinapi-cadernos-tecnicos/SINAPI-CT-CUSTOS-HORARIOS-PRODUTIVO-E-IMPRODUTIVO-DOS-EQUIPAMENTOS.pdf" TargetMode="External"/><Relationship Id="rId1784" Type="http://schemas.openxmlformats.org/officeDocument/2006/relationships/hyperlink" Target="https://www.caixa.gov.br/Downloads/sinapi-cadernos-tecnicos/SINAPI-CT-CUSTOS-HORARIOS-PRODUTIVO-E-IMPRODUTIVO-DOS-EQUIPAMENTOS.pdf" TargetMode="External"/><Relationship Id="rId1991" Type="http://schemas.openxmlformats.org/officeDocument/2006/relationships/hyperlink" Target="https://www.caixa.gov.br/Downloads/sinapi-cadernos-tecnicos/SINAPI-CT-DEPRECIACAO-JUROS-IMPOSTOS-E-SEGUROS-MANUTENCAO-E-MATERIAIS-NA-OPERACAO-DOS-EQUIPAMENTOS.pdf" TargetMode="External"/><Relationship Id="rId2628" Type="http://schemas.openxmlformats.org/officeDocument/2006/relationships/hyperlink" Target="https://www.caixa.gov.br/Downloads/sinapi-cadernos-tecnicos/SINAPI-CT-DEPRECIACAO-JUROS-IMPOSTOS-E-SEGUROS-MANUTENCAO-E-MATERIAIS-NA-OPERACAO-DOS-EQUIPAMENTOS.pdf" TargetMode="External"/><Relationship Id="rId2835" Type="http://schemas.openxmlformats.org/officeDocument/2006/relationships/hyperlink" Target="https://www.caixa.gov.br/Downloads/sinapi-cadernos-tecnicos/SINAPI-CT-DUTOS-PARA-AR-CONDICIONADO.pdf" TargetMode="External"/><Relationship Id="rId4190" Type="http://schemas.openxmlformats.org/officeDocument/2006/relationships/hyperlink" Target="https://www.caixa.gov.br/Downloads/sinapi-cadernos-tecnicos/SINAPI-CT-GESSO.pdf" TargetMode="External"/><Relationship Id="rId5241" Type="http://schemas.openxmlformats.org/officeDocument/2006/relationships/hyperlink" Target="https://www.caixa.gov.br/Downloads/sinapi-cadernos-tecnicos/SINAPI-CT-INSTALACOES-HIDRAULICAS-EM-PEX.pdf" TargetMode="External"/><Relationship Id="rId8397" Type="http://schemas.openxmlformats.org/officeDocument/2006/relationships/hyperlink" Target="https://www.caixa.gov.br/Downloads/sinapi-cadernos-tecnicos/SINAPI-CT-RASGOS-E-FIXACOES.pdf" TargetMode="External"/><Relationship Id="rId9448" Type="http://schemas.openxmlformats.org/officeDocument/2006/relationships/hyperlink" Target="https://www.caixa.gov.br/Downloads/sinapi-cadernos-tecnicos/SINAPI-CT-TUBULACAO-FLANGEADA-PARA-REDES-DE-AGUA.pdf" TargetMode="External"/><Relationship Id="rId9655" Type="http://schemas.openxmlformats.org/officeDocument/2006/relationships/hyperlink" Target="https://www.caixa.gov.br/Downloads/sinapi-cadernos-tecnicos/SINAPI-CT-VALVULAS-E-REGISTROS-PARA-SISTEMAS-PREDIAIS.pdf" TargetMode="External"/><Relationship Id="rId76" Type="http://schemas.openxmlformats.org/officeDocument/2006/relationships/hyperlink" Target="https://www.caixa.gov.br/Downloads/sinapi-cadernos-tecnicos/SINAPI-CT-ALVENARIA-DE-VEDACAO.pdf" TargetMode="External"/><Relationship Id="rId807" Type="http://schemas.openxmlformats.org/officeDocument/2006/relationships/hyperlink" Target="https://www.caixa.gov.br/Downloads/sinapi-cadernos-tecnicos/SINAPI-CT-ATERROS-BASES-SUB-BASES-E-IMPRIMACOES.pdf" TargetMode="External"/><Relationship Id="rId1437" Type="http://schemas.openxmlformats.org/officeDocument/2006/relationships/hyperlink" Target="https://www.caixa.gov.br/Downloads/sinapi-cadernos-tecnicos/SINAPI-CT-CONTRAPISO.pdf" TargetMode="External"/><Relationship Id="rId1644" Type="http://schemas.openxmlformats.org/officeDocument/2006/relationships/hyperlink" Target="https://www.caixa.gov.br/Downloads/sinapi-cadernos-tecnicos/SINAPI-CT-CUSTOS-HORARIOS-PRODUTIVO-E-IMPRODUTIVO-DOS-EQUIPAMENTOS.pdf" TargetMode="External"/><Relationship Id="rId1851" Type="http://schemas.openxmlformats.org/officeDocument/2006/relationships/hyperlink" Target="https://www.caixa.gov.br/Downloads/sinapi-cadernos-tecnicos/SINAPI-CT-DEMOLICOES-E-REMOCOES.pdf" TargetMode="External"/><Relationship Id="rId2902" Type="http://schemas.openxmlformats.org/officeDocument/2006/relationships/hyperlink" Target="https://www.caixa.gov.br/Downloads/sinapi-cadernos-tecnicos/SINAPI-CT-ELETROCALHAS.pdf" TargetMode="External"/><Relationship Id="rId4050" Type="http://schemas.openxmlformats.org/officeDocument/2006/relationships/hyperlink" Target="https://www.caixa.gov.br/Downloads/sinapi-cadernos-tecnicos/SINAPI-CT-FORMAS-PARA-ESTRUTURAS-DE-CONCRETO-ARMADO.pdf" TargetMode="External"/><Relationship Id="rId5101" Type="http://schemas.openxmlformats.org/officeDocument/2006/relationships/hyperlink" Target="https://www.caixa.gov.br/Downloads/sinapi-cadernos-tecnicos/SINAPI-CT-INSTALACOES-HIDRAULICAS-RESERVACAO-E-BOMBAS-DE-RECALQUE.pdf" TargetMode="External"/><Relationship Id="rId8257" Type="http://schemas.openxmlformats.org/officeDocument/2006/relationships/hyperlink" Target="https://www.caixa.gov.br/Downloads/sinapi-cadernos-tecnicos/SINAPI-CT-POCOS-DE-VISITA-E-CAIXAS-PARA-BOCAS-DE-LOBO.pdf" TargetMode="External"/><Relationship Id="rId8464" Type="http://schemas.openxmlformats.org/officeDocument/2006/relationships/hyperlink" Target="https://www.caixa.gov.br/Downloads/sinapi-cadernos-tecnicos/SINAPI-CT-RASGOS-E-FIXACOES.pdf" TargetMode="External"/><Relationship Id="rId8671" Type="http://schemas.openxmlformats.org/officeDocument/2006/relationships/hyperlink" Target="https://www.caixa.gov.br/Downloads/sinapi-cadernos-tecnicos/SINAPI-CT-REDES-DE-AGUA-E-ESGOTO-EM-PEAD-LISO-(TUBOS-E-CONEXOES).pdf" TargetMode="External"/><Relationship Id="rId9308" Type="http://schemas.openxmlformats.org/officeDocument/2006/relationships/hyperlink" Target="https://www.caixa.gov.br/Downloads/sinapi-cadernos-tecnicos/SINAPI-CT-TRANSPORTE-CARGA-E-DESCARGA-DE-MATERIAIS.pdf" TargetMode="External"/><Relationship Id="rId9515" Type="http://schemas.openxmlformats.org/officeDocument/2006/relationships/hyperlink" Target="https://www.caixa.gov.br/Downloads/sinapi-cadernos-tecnicos/SINAPI-CT-VIDROS-E-ESPELHOS.pdf" TargetMode="External"/><Relationship Id="rId9722" Type="http://schemas.openxmlformats.org/officeDocument/2006/relationships/hyperlink" Target="https://www.caixa.gov.br/Downloads/sinapi-cadernos-tecnicos/SINAPI-CT-VALVULAS-PARA-REDES-DE-SANEAMENTO.pdf" TargetMode="External"/><Relationship Id="rId1504" Type="http://schemas.openxmlformats.org/officeDocument/2006/relationships/hyperlink" Target="https://www.caixa.gov.br/Downloads/sinapi-cadernos-tecnicos/SINAPI-CT-CUSTOS-HORARIOS-PRODUTIVO-E-IMPRODUTIVO-DOS-EQUIPAMENTOS.pdf" TargetMode="External"/><Relationship Id="rId1711" Type="http://schemas.openxmlformats.org/officeDocument/2006/relationships/hyperlink" Target="https://www.caixa.gov.br/Downloads/sinapi-cadernos-tecnicos/SINAPI-CT-CUSTOS-HORARIOS-PRODUTIVO-E-IMPRODUTIVO-DOS-EQUIPAMENTOS.pdf" TargetMode="External"/><Relationship Id="rId4867" Type="http://schemas.openxmlformats.org/officeDocument/2006/relationships/hyperlink" Target="https://www.caixa.gov.br/Downloads/sinapi-cadernos-tecnicos/SINAPI-CT-INSTALACOES-HIDRAULICAS-RESERVACAO-E-BOMBAS-DE-RECALQUE.pdf" TargetMode="External"/><Relationship Id="rId7066" Type="http://schemas.openxmlformats.org/officeDocument/2006/relationships/hyperlink" Target="https://www.caixa.gov.br/Downloads/sinapi-metodologia/Livro_SINAPI_Calculos_Parametros.pdf" TargetMode="External"/><Relationship Id="rId7273" Type="http://schemas.openxmlformats.org/officeDocument/2006/relationships/hyperlink" Target="https://www.caixa.gov.br/Downloads/sinapi-cadernos-tecnicos/SINAPI-CT-LUMINARIAS-EXTERNAS.pdf" TargetMode="External"/><Relationship Id="rId7480" Type="http://schemas.openxmlformats.org/officeDocument/2006/relationships/hyperlink" Target="https://www.caixa.gov.br/Downloads/sinapi-cadernos-tecnicos/SINAPI-CT-PAISAGISMO-PLANTIO.pdf" TargetMode="External"/><Relationship Id="rId8117" Type="http://schemas.openxmlformats.org/officeDocument/2006/relationships/hyperlink" Target="https://www.caixa.gov.br/Downloads/sinapi-cadernos-tecnicos/SINAPI-CT-POCOS-DE-VISITA-E-CAIXAS-PARA-BOCAS-DE-LOBO.pdf" TargetMode="External"/><Relationship Id="rId8324" Type="http://schemas.openxmlformats.org/officeDocument/2006/relationships/hyperlink" Target="https://www.caixa.gov.br/Downloads/sinapi-cadernos-tecnicos/SINAPI-CT-QUADRAS-E-SEUS-EQUIPAMENTOS.pdf" TargetMode="External"/><Relationship Id="rId8531" Type="http://schemas.openxmlformats.org/officeDocument/2006/relationships/hyperlink" Target="https://www.caixa.gov.br/Downloads/sinapi-cadernos-tecnicos/SINAPI-CT-RECOMPOSICAO-DE-PAVIMENTOS.pdf" TargetMode="External"/><Relationship Id="rId3469" Type="http://schemas.openxmlformats.org/officeDocument/2006/relationships/hyperlink" Target="https://www.caixa.gov.br/Downloads/sinapi-cadernos-tecnicos/SINAPI-CT-ESQUADRIAS-PORTAS.pdf" TargetMode="External"/><Relationship Id="rId3676" Type="http://schemas.openxmlformats.org/officeDocument/2006/relationships/hyperlink" Target="https://www.caixa.gov.br/Downloads/sinapi-cadernos-tecnicos/SINAPI-CT-ESTRUTURA-E-TRAMA-PARA-COBERTURA.pdf" TargetMode="External"/><Relationship Id="rId5918" Type="http://schemas.openxmlformats.org/officeDocument/2006/relationships/hyperlink" Target="https://www.caixa.gov.br/Downloads/sinapi-cadernos-tecnicos/SINAPI-CT-INSTALACOES-DE-DIVISORIAS-DIVERSAS.pdf" TargetMode="External"/><Relationship Id="rId6082" Type="http://schemas.openxmlformats.org/officeDocument/2006/relationships/hyperlink" Target="https://www.caixa.gov.br/Downloads/sinapi-cadernos-tecnicos/SINAPI-CT-INSTALACOES-DE-GAS-E-INCENDIO-EM-ACO-E-FERRO-GALVANIZADO.pdf" TargetMode="External"/><Relationship Id="rId7133" Type="http://schemas.openxmlformats.org/officeDocument/2006/relationships/hyperlink" Target="https://www.caixa.gov.br/Downloads/sinapi-metodologia/Livro_SINAPI_Calculos_Parametros.pdf" TargetMode="External"/><Relationship Id="rId7340" Type="http://schemas.openxmlformats.org/officeDocument/2006/relationships/hyperlink" Target="https://www.caixa.gov.br/Downloads/sinapi-cadernos-tecnicos/SINAPI-CT-MASSA-UNICA-EXTERNA.pdf" TargetMode="External"/><Relationship Id="rId597" Type="http://schemas.openxmlformats.org/officeDocument/2006/relationships/hyperlink" Target="https://www.caixa.gov.br/Downloads/sinapi-cadernos-tecnicos/SINAPI-CT-ASSENTAMENTO-DE-TUBOS-DE-PVC-E-METALICOS-EM-REDES-DE-AGUA.pdf" TargetMode="External"/><Relationship Id="rId2278" Type="http://schemas.openxmlformats.org/officeDocument/2006/relationships/hyperlink" Target="https://www.caixa.gov.br/Downloads/sinapi-cadernos-tecnicos/SINAPI-CT-DEPRECIACAO-JUROS-IMPOSTOS-E-SEGUROS-MANUTENCAO-E-MATERIAIS-NA-OPERACAO-DOS-EQUIPAMENTOS.pdf" TargetMode="External"/><Relationship Id="rId2485" Type="http://schemas.openxmlformats.org/officeDocument/2006/relationships/hyperlink" Target="https://www.caixa.gov.br/Downloads/sinapi-cadernos-tecnicos/SINAPI-CT-DEPRECIACAO-JUROS-IMPOSTOS-E-SEGUROS-MANUTENCAO-E-MATERIAIS-NA-OPERACAO-DOS-EQUIPAMENTOS.pdf" TargetMode="External"/><Relationship Id="rId3329" Type="http://schemas.openxmlformats.org/officeDocument/2006/relationships/hyperlink" Target="https://www.caixa.gov.br/Downloads/sinapi-cadernos-tecnicos/SINAPI-CT-ESCAVACAO-DE-VALAS.pdf" TargetMode="External"/><Relationship Id="rId3883" Type="http://schemas.openxmlformats.org/officeDocument/2006/relationships/hyperlink" Target="https://www.caixa.gov.br/Downloads/sinapi-cadernos-tecnicos/SINAPI-CT-EXECUCAO-DE-TIRANTES.pdf" TargetMode="External"/><Relationship Id="rId4727" Type="http://schemas.openxmlformats.org/officeDocument/2006/relationships/hyperlink" Target="https://www.caixa.gov.br/Downloads/sinapi-cadernos-tecnicos/SINAPI-CT-INSTALACOES-ELETRICAS-QUADROS-CABOS-DISJUNTORES-CONTATORES-E-BARRAMENTOS-BLINDADOS.pdf" TargetMode="External"/><Relationship Id="rId4934" Type="http://schemas.openxmlformats.org/officeDocument/2006/relationships/hyperlink" Target="https://www.caixa.gov.br/Downloads/sinapi-cadernos-tecnicos/SINAPI-CT-INSTALACOES-HIDRAULICAS-RESERVACAO-E-BOMBAS-DE-RECALQUE.pdf" TargetMode="External"/><Relationship Id="rId7200" Type="http://schemas.openxmlformats.org/officeDocument/2006/relationships/hyperlink" Target="https://www.caixa.gov.br/Downloads/sinapi-cadernos-tecnicos/SINAPI-CT-LOUCAS-E-METAIS.pdf" TargetMode="External"/><Relationship Id="rId9098" Type="http://schemas.openxmlformats.org/officeDocument/2006/relationships/hyperlink" Target="https://www.caixa.gov.br/Downloads/sinapi-cadernos-tecnicos/SINAPI-CT-TRANSPORTE-FLUVIAL-CARGA-E-DESCARGA.pdf" TargetMode="External"/><Relationship Id="rId457" Type="http://schemas.openxmlformats.org/officeDocument/2006/relationships/hyperlink" Target="https://www.caixa.gov.br/Downloads/sinapi-cadernos-tecnicos/SINAPI-CT-ASSENTAMENTO-DE-TUBOS-DE-PVC-E-METALICOS-EM-REDES-DE-AGUA.pdf" TargetMode="External"/><Relationship Id="rId1087" Type="http://schemas.openxmlformats.org/officeDocument/2006/relationships/hyperlink" Target="https://www.caixa.gov.br/Downloads/sinapi-cadernos-tecnicos/SINAPI-CT-BRISES.pdf" TargetMode="External"/><Relationship Id="rId1294" Type="http://schemas.openxmlformats.org/officeDocument/2006/relationships/hyperlink" Target="https://www.caixa.gov.br/Downloads/sinapi-cadernos-tecnicos/SINAPI-CT-CONCRETAGEM-PARA-ESTRUTURAS-DE-CONCRETO-ARMADO.pdf" TargetMode="External"/><Relationship Id="rId2138" Type="http://schemas.openxmlformats.org/officeDocument/2006/relationships/hyperlink" Target="https://www.caixa.gov.br/Downloads/sinapi-cadernos-tecnicos/SINAPI-CT-DEPRECIACAO-JUROS-IMPOSTOS-E-SEGUROS-MANUTENCAO-E-MATERIAIS-NA-OPERACAO-DOS-EQUIPAMENTOS.pdf" TargetMode="External"/><Relationship Id="rId2692" Type="http://schemas.openxmlformats.org/officeDocument/2006/relationships/hyperlink" Target="https://www.caixa.gov.br/Downloads/sinapi-cadernos-tecnicos/SINAPI-CT-DEPRECIACAO-JUROS-IMPOSTOS-E-SEGUROS-MANUTENCAO-E-MATERIAIS-NA-OPERACAO-DOS-EQUIPAMENTOS.pdf" TargetMode="External"/><Relationship Id="rId3536" Type="http://schemas.openxmlformats.org/officeDocument/2006/relationships/hyperlink" Target="https://www.caixa.gov.br/Downloads/sinapi-cadernos-tecnicos/SINAPI-CT-ESQUADRIAS-PORTAS.pdf" TargetMode="External"/><Relationship Id="rId3743" Type="http://schemas.openxmlformats.org/officeDocument/2006/relationships/hyperlink" Target="https://www.caixa.gov.br/Downloads/sinapi-cadernos-tecnicos/SINAPI-CT-ESTRUTURAS-PRE-FABRICADAS-E-PRE-MOLDADAS.pdf" TargetMode="External"/><Relationship Id="rId3950" Type="http://schemas.openxmlformats.org/officeDocument/2006/relationships/hyperlink" Target="https://www.caixa.gov.br/Downloads/sinapi-cadernos-tecnicos/SINAPI-CT-FOSSAS-E-SUMIDOUROS.pdf" TargetMode="External"/><Relationship Id="rId6899" Type="http://schemas.openxmlformats.org/officeDocument/2006/relationships/hyperlink" Target="https://www.caixa.gov.br/Downloads/sinapi-metodologia/Livro_SINAPI_Calculos_Parametros.pdf" TargetMode="External"/><Relationship Id="rId9165" Type="http://schemas.openxmlformats.org/officeDocument/2006/relationships/hyperlink" Target="https://www.caixa.gov.br/Downloads/sinapi-cadernos-tecnicos/SINAPI-CT-TRANSPORTE-DE-MATERIAIS-DENTRO-DO-CANTEIRO-DE-OBRAS.pdf" TargetMode="External"/><Relationship Id="rId664" Type="http://schemas.openxmlformats.org/officeDocument/2006/relationships/hyperlink" Target="https://www.caixa.gov.br/Downloads/sinapi-cadernos-tecnicos/SINAPI-CT-ASSENTAMENTO-DE-TUBOS-DE-ESGOTO-OU-DRENAGEM-PLUVIAL-EM-CONCRETO.pdf" TargetMode="External"/><Relationship Id="rId871" Type="http://schemas.openxmlformats.org/officeDocument/2006/relationships/hyperlink" Target="https://www.caixa.gov.br/Downloads/sinapi-cadernos-tecnicos/SINAPI-CT-ATERROS-BASES-SUB-BASES-E-IMPRIMACOES.pdf" TargetMode="External"/><Relationship Id="rId2345" Type="http://schemas.openxmlformats.org/officeDocument/2006/relationships/hyperlink" Target="https://www.caixa.gov.br/Downloads/sinapi-cadernos-tecnicos/SINAPI-CT-DEPRECIACAO-JUROS-IMPOSTOS-E-SEGUROS-MANUTENCAO-E-MATERIAIS-NA-OPERACAO-DOS-EQUIPAMENTOS.pdf" TargetMode="External"/><Relationship Id="rId2552" Type="http://schemas.openxmlformats.org/officeDocument/2006/relationships/hyperlink" Target="https://www.caixa.gov.br/Downloads/sinapi-cadernos-tecnicos/SINAPI-CT-DEPRECIACAO-JUROS-IMPOSTOS-E-SEGUROS-MANUTENCAO-E-MATERIAIS-NA-OPERACAO-DOS-EQUIPAMENTOS.pdf" TargetMode="External"/><Relationship Id="rId3603" Type="http://schemas.openxmlformats.org/officeDocument/2006/relationships/hyperlink" Target="https://www.caixa.gov.br/Downloads/sinapi-cadernos-tecnicos/SINAPI-CT-ESTACAS-PRE-MOLDADAS.pdf" TargetMode="External"/><Relationship Id="rId3810" Type="http://schemas.openxmlformats.org/officeDocument/2006/relationships/hyperlink" Target="https://www.caixa.gov.br/Downloads/sinapi-cadernos-tecnicos/SINAPI-CT-ESTRUTURAS-DE-MADEIRA.pdf" TargetMode="External"/><Relationship Id="rId6759" Type="http://schemas.openxmlformats.org/officeDocument/2006/relationships/hyperlink" Target="https://www.caixa.gov.br/Downloads/sinapi-metodologia/Livro_SINAPI_Calculos_Parametros.pdf" TargetMode="External"/><Relationship Id="rId6966" Type="http://schemas.openxmlformats.org/officeDocument/2006/relationships/hyperlink" Target="https://www.caixa.gov.br/Downloads/sinapi-metodologia/Livro_SINAPI_Calculos_Parametros.pdf" TargetMode="External"/><Relationship Id="rId9372" Type="http://schemas.openxmlformats.org/officeDocument/2006/relationships/hyperlink" Target="https://www.caixa.gov.br/Downloads/sinapi-cadernos-tecnicos/SINAPI-CT-TRANSPORTE-CARGA-E-DESCARGA-DE-MATERIAIS.pdf" TargetMode="External"/><Relationship Id="rId317" Type="http://schemas.openxmlformats.org/officeDocument/2006/relationships/hyperlink" Target="https://www.caixa.gov.br/Downloads/sinapi-cadernos-tecnicos/SINAPI-CT-ARMACAO-PARA-ESTRUTURAS-DE-CONCRETO-ARMADO.pdf" TargetMode="External"/><Relationship Id="rId524" Type="http://schemas.openxmlformats.org/officeDocument/2006/relationships/hyperlink" Target="https://www.caixa.gov.br/Downloads/sinapi-cadernos-tecnicos/SINAPI-CT-ASSENTAMENTO-DE-TUBOS-DE-PVC-E-METALICOS-EM-REDES-DE-AGUA.pdf" TargetMode="External"/><Relationship Id="rId731" Type="http://schemas.openxmlformats.org/officeDocument/2006/relationships/hyperlink" Target="https://www.caixa.gov.br/Downloads/sinapi-cadernos-tecnicos/SINAPI-CT-ATERRO-E-REATERRO-DE-VALAS.pdf" TargetMode="External"/><Relationship Id="rId1154" Type="http://schemas.openxmlformats.org/officeDocument/2006/relationships/hyperlink" Target="https://www.caixa.gov.br/Downloads/sinapi-cadernos-tecnicos/SINAPI-CT-CAIXAS-DE-AGUA-PARA-EDIFICACOES.pdf" TargetMode="External"/><Relationship Id="rId1361" Type="http://schemas.openxmlformats.org/officeDocument/2006/relationships/hyperlink" Target="https://www.caixa.gov.br/Downloads/sinapi-cadernos-tecnicos/SINAPI-CT-CONCRETO-PROTENDIDO.pdf" TargetMode="External"/><Relationship Id="rId2205" Type="http://schemas.openxmlformats.org/officeDocument/2006/relationships/hyperlink" Target="https://www.caixa.gov.br/Downloads/sinapi-cadernos-tecnicos/SINAPI-CT-DEPRECIACAO-JUROS-IMPOSTOS-E-SEGUROS-MANUTENCAO-E-MATERIAIS-NA-OPERACAO-DOS-EQUIPAMENTOS.pdf" TargetMode="External"/><Relationship Id="rId2412" Type="http://schemas.openxmlformats.org/officeDocument/2006/relationships/hyperlink" Target="https://www.caixa.gov.br/Downloads/sinapi-cadernos-tecnicos/SINAPI-CT-DEPRECIACAO-JUROS-IMPOSTOS-E-SEGUROS-MANUTENCAO-E-MATERIAIS-NA-OPERACAO-DOS-EQUIPAMENTOS.pdf" TargetMode="External"/><Relationship Id="rId5568" Type="http://schemas.openxmlformats.org/officeDocument/2006/relationships/hyperlink" Target="https://www.caixa.gov.br/Downloads/sinapi-cadernos-tecnicos/SINAPI-CT-INSTALACOES-PREDIAIS-DE-AGUA-FRIA-EM-PVC.pdf" TargetMode="External"/><Relationship Id="rId5775" Type="http://schemas.openxmlformats.org/officeDocument/2006/relationships/hyperlink" Target="https://www.caixa.gov.br/Downloads/sinapi-cadernos-tecnicos/SINAPI-CT-INSTALACOES-PREDIAIS-DE-AGUA-QUENTE-EM-CPVC.pdf" TargetMode="External"/><Relationship Id="rId5982" Type="http://schemas.openxmlformats.org/officeDocument/2006/relationships/hyperlink" Target="https://www.caixa.gov.br/Downloads/sinapi-cadernos-tecnicos/SINAPI-CT-INSTALACOES-DE-GAS-E-INCENDIO-EM-ACO-E-FERRO-GALVANIZADO.pdf" TargetMode="External"/><Relationship Id="rId6619" Type="http://schemas.openxmlformats.org/officeDocument/2006/relationships/hyperlink" Target="https://www.caixa.gov.br/Downloads/sinapi-cadernos-tecnicos/SINAPI-CT-INSTALACOES-PARA-CANTEIROS-DE-OBRAS.pdf" TargetMode="External"/><Relationship Id="rId6826" Type="http://schemas.openxmlformats.org/officeDocument/2006/relationships/hyperlink" Target="https://www.caixa.gov.br/Downloads/sinapi-metodologia/Livro_SINAPI_Calculos_Parametros.pdf" TargetMode="External"/><Relationship Id="rId8181" Type="http://schemas.openxmlformats.org/officeDocument/2006/relationships/hyperlink" Target="https://www.caixa.gov.br/Downloads/sinapi-cadernos-tecnicos/SINAPI-CT-POCOS-DE-VISITA-E-CAIXAS-PARA-BOCAS-DE-LOBO.pdf" TargetMode="External"/><Relationship Id="rId9025" Type="http://schemas.openxmlformats.org/officeDocument/2006/relationships/hyperlink" Target="https://www.caixa.gov.br/Downloads/sinapi-cadernos-tecnicos/SINAPI-CT-TELHAMENTO-PARA-COBERTURA.pdf" TargetMode="External"/><Relationship Id="rId9232" Type="http://schemas.openxmlformats.org/officeDocument/2006/relationships/hyperlink" Target="https://www.caixa.gov.br/Downloads/sinapi-cadernos-tecnicos/SINAPI-CT-TRANSPORTE-DE-MATERIAIS-DENTRO-DO-CANTEIRO-DE-OBRAS.pdf" TargetMode="External"/><Relationship Id="rId1014" Type="http://schemas.openxmlformats.org/officeDocument/2006/relationships/hyperlink" Target="https://www.caixa.gov.br/Downloads/sinapi-cadernos-tecnicos/SINAPI-CT-BOCAS-PARA-BUEIROS.pdf" TargetMode="External"/><Relationship Id="rId1221" Type="http://schemas.openxmlformats.org/officeDocument/2006/relationships/hyperlink" Target="https://www.caixa.gov.br/Downloads/sinapi-cadernos-tecnicos/SINAPI-CT-CANALETAS-GRELHAS-E-CAIXAS-COM-GRELHA-PARA-DRENAGEM.pdf" TargetMode="External"/><Relationship Id="rId4377" Type="http://schemas.openxmlformats.org/officeDocument/2006/relationships/hyperlink" Target="https://www.caixa.gov.br/Downloads/sinapi-cadernos-tecnicos/SINAPI-CT-INSTALACOES-ELETRICAS-ELETRODUTOS-EMBUTIDOS-CABOS-CAIXAS-TOMADAS-E-INTERRUPTORES.pdf" TargetMode="External"/><Relationship Id="rId4584" Type="http://schemas.openxmlformats.org/officeDocument/2006/relationships/hyperlink" Target="https://www.caixa.gov.br/Downloads/sinapi-cadernos-tecnicos/SINAPI-CT-INSTALACOES-ELETRICAS-ELETRODUTOS-CONEXOES-E-CONDULETES-APARENTES.pdf" TargetMode="External"/><Relationship Id="rId4791" Type="http://schemas.openxmlformats.org/officeDocument/2006/relationships/hyperlink" Target="https://www.caixa.gov.br/Downloads/sinapi-cadernos-tecnicos/SINAPI-CT-INSTALACOES-ELETRICAS-REDE-DE-DISTRIBUICAO.pdf" TargetMode="External"/><Relationship Id="rId5428" Type="http://schemas.openxmlformats.org/officeDocument/2006/relationships/hyperlink" Target="https://www.caixa.gov.br/Downloads/sinapi-cadernos-tecnicos/SINAPI-CT-INSTALACOES-PREDIAIS-DE-ESGOTO-TUBOS-E-CONEXOES.pdf" TargetMode="External"/><Relationship Id="rId5635" Type="http://schemas.openxmlformats.org/officeDocument/2006/relationships/hyperlink" Target="https://www.caixa.gov.br/Downloads/sinapi-cadernos-tecnicos/SINAPI-CT-INSTALACOES-PREDIAIS-DE-AGUA-FRIA-EM-PVC.pdf" TargetMode="External"/><Relationship Id="rId5842" Type="http://schemas.openxmlformats.org/officeDocument/2006/relationships/hyperlink" Target="https://www.caixa.gov.br/Downloads/sinapi-cadernos-tecnicos/SINAPI-CT-INSTALACOES-PREDIAIS-DE-AGUAS-PLUVIAIS-TUBOS-CONEXOES-CAIXAS-E-RALOS.pdf" TargetMode="External"/><Relationship Id="rId8041" Type="http://schemas.openxmlformats.org/officeDocument/2006/relationships/hyperlink" Target="https://www.caixa.gov.br/Downloads/sinapi-cadernos-tecnicos/SINAPI-CT-POSTES-DE-CONCRETO-E-METALICOS.pdf" TargetMode="External"/><Relationship Id="rId8998" Type="http://schemas.openxmlformats.org/officeDocument/2006/relationships/hyperlink" Target="https://www.caixa.gov.br/Downloads/sinapi-cadernos-tecnicos/SINAPI-CT-TELHAMENTO-PARA-COBERTURA.pdf" TargetMode="External"/><Relationship Id="rId3186" Type="http://schemas.openxmlformats.org/officeDocument/2006/relationships/hyperlink" Target="https://www.caixa.gov.br/Downloads/sinapi-cadernos-tecnicos/SINAPI-CT-ESCAVACAO-HORIZONTAL.pdf" TargetMode="External"/><Relationship Id="rId3393" Type="http://schemas.openxmlformats.org/officeDocument/2006/relationships/hyperlink" Target="https://www.caixa.gov.br/Downloads/sinapi-cadernos-tecnicos/SINAPI-CT-ESCORAMENTO-E-PREPARO-DE-FUNDO-DE-VALAS.pdf" TargetMode="External"/><Relationship Id="rId4237" Type="http://schemas.openxmlformats.org/officeDocument/2006/relationships/hyperlink" Target="https://www.caixa.gov.br/Downloads/sinapi-cadernos-tecnicos/SINAPI-CT-GUARDA-CORPO-CORRIMAO-E-GRADE-PARA-ESQUADRIAS.pdf" TargetMode="External"/><Relationship Id="rId4444" Type="http://schemas.openxmlformats.org/officeDocument/2006/relationships/hyperlink" Target="https://www.caixa.gov.br/Downloads/sinapi-cadernos-tecnicos/SINAPI-CT-INSTALACOES-ELETRICAS-ELETRODUTOS-EMBUTIDOS-CABOS-CAIXAS-TOMADAS-E-INTERRUPTORES.pdf" TargetMode="External"/><Relationship Id="rId4651" Type="http://schemas.openxmlformats.org/officeDocument/2006/relationships/hyperlink" Target="https://www.caixa.gov.br/Downloads/sinapi-cadernos-tecnicos/SINAPI-CT-INSTALACOES-ELETRICAS-QUADROS-CABOS-DISJUNTORES-CONTATORES-E-BARRAMENTOS-BLINDADOS.pdf" TargetMode="External"/><Relationship Id="rId3046" Type="http://schemas.openxmlformats.org/officeDocument/2006/relationships/hyperlink" Target="https://www.caixa.gov.br/Downloads/sinapi-cadernos-tecnicos/SINAPI-CT-EQUIPAMENTOS-DE-PROTECAO-COLETIVA.pdf" TargetMode="External"/><Relationship Id="rId3253" Type="http://schemas.openxmlformats.org/officeDocument/2006/relationships/hyperlink" Target="https://www.caixa.gov.br/Downloads/sinapi-cadernos-tecnicos/SINAPI-CT-ESCAVACAO-VERTICAL-A-CEU-ABERTO.pdf" TargetMode="External"/><Relationship Id="rId3460" Type="http://schemas.openxmlformats.org/officeDocument/2006/relationships/hyperlink" Target="https://www.caixa.gov.br/Downloads/sinapi-cadernos-tecnicos/SINAPI-CT-ESQUADRIAS-PORTAS.pdf" TargetMode="External"/><Relationship Id="rId4304" Type="http://schemas.openxmlformats.org/officeDocument/2006/relationships/hyperlink" Target="https://www.caixa.gov.br/Downloads/sinapi-cadernos-tecnicos/SINAPI-CT-ILUMINACAO-PREDIAL-E-MONITORAMENTO.pdf" TargetMode="External"/><Relationship Id="rId5702" Type="http://schemas.openxmlformats.org/officeDocument/2006/relationships/hyperlink" Target="https://www.caixa.gov.br/Downloads/sinapi-cadernos-tecnicos/SINAPI-CT-INSTALACOES-PREDIAIS-DE-AGUA-QUENTE-EM-CPVC.pdf" TargetMode="External"/><Relationship Id="rId8858" Type="http://schemas.openxmlformats.org/officeDocument/2006/relationships/hyperlink" Target="https://www.caixa.gov.br/Downloads/sinapi-cadernos-tecnicos/SINAPI-CT-SINALIZACAO-VERTICAL-VIARIA.pdf" TargetMode="External"/><Relationship Id="rId174" Type="http://schemas.openxmlformats.org/officeDocument/2006/relationships/hyperlink" Target="https://www.caixa.gov.br/Downloads/sinapi-cadernos-tecnicos/SINAPI-CT-ARGAMASSAS.pdf" TargetMode="External"/><Relationship Id="rId381" Type="http://schemas.openxmlformats.org/officeDocument/2006/relationships/hyperlink" Target="https://www.caixa.gov.br/Downloads/sinapi-cadernos-tecnicos/SINAPI-CT-ASSENTAMENTO-DE-TUBOS-DE-ESGOTO-EM-PVC-E-PEAD.pdf" TargetMode="External"/><Relationship Id="rId2062" Type="http://schemas.openxmlformats.org/officeDocument/2006/relationships/hyperlink" Target="https://www.caixa.gov.br/Downloads/sinapi-cadernos-tecnicos/SINAPI-CT-DEPRECIACAO-JUROS-IMPOSTOS-E-SEGUROS-MANUTENCAO-E-MATERIAIS-NA-OPERACAO-DOS-EQUIPAMENTOS.pdf" TargetMode="External"/><Relationship Id="rId3113" Type="http://schemas.openxmlformats.org/officeDocument/2006/relationships/hyperlink" Target="https://www.caixa.gov.br/Downloads/sinapi-cadernos-tecnicos/SINAPI-CT-ESCADAS.pdf" TargetMode="External"/><Relationship Id="rId4511" Type="http://schemas.openxmlformats.org/officeDocument/2006/relationships/hyperlink" Target="https://www.caixa.gov.br/Downloads/sinapi-cadernos-tecnicos/SINAPI-CT-INSTALACOES-ELETRICAS-ELETRODUTOS-EMBUTIDOS-CABOS-CAIXAS-TOMADAS-E-INTERRUPTORES.pdf" TargetMode="External"/><Relationship Id="rId6269" Type="http://schemas.openxmlformats.org/officeDocument/2006/relationships/hyperlink" Target="https://www.caixa.gov.br/Downloads/sinapi-cadernos-tecnicos/SINAPI-CT-INSTALACOES-DE-GAS-EM-PEX-MULTICAMADAS.pdf" TargetMode="External"/><Relationship Id="rId7667" Type="http://schemas.openxmlformats.org/officeDocument/2006/relationships/hyperlink" Target="https://www.caixa.gov.br/Downloads/sinapi-cadernos-tecnicos/SINAPI-CT-PAVIMENTO-INTERTRAVADO.pdf" TargetMode="External"/><Relationship Id="rId7874" Type="http://schemas.openxmlformats.org/officeDocument/2006/relationships/hyperlink" Target="https://www.caixa.gov.br/Downloads/sinapi-cadernos-tecnicos/SINAPI-CT-PINTURA-EM-MADEIRA.pdf" TargetMode="External"/><Relationship Id="rId8718" Type="http://schemas.openxmlformats.org/officeDocument/2006/relationships/hyperlink" Target="https://www.caixa.gov.br/Downloads/sinapi-cadernos-tecnicos/SINAPI-CT-REDES-DE-AGUA-E-ESGOTO-EM-PEAD-LISO-(TUBOS-E-CONEXOES).pdf" TargetMode="External"/><Relationship Id="rId8925" Type="http://schemas.openxmlformats.org/officeDocument/2006/relationships/hyperlink" Target="https://www.caixa.gov.br/Downloads/sinapi-cadernos-tecnicos/SINAPI-CT-SISTEMAS-DE-MEDICAO.pdf" TargetMode="External"/><Relationship Id="rId241" Type="http://schemas.openxmlformats.org/officeDocument/2006/relationships/hyperlink" Target="https://www.caixa.gov.br/Downloads/sinapi-cadernos-tecnicos/SINAPI-CT-ARGAMASSAS.pdf" TargetMode="External"/><Relationship Id="rId3320" Type="http://schemas.openxmlformats.org/officeDocument/2006/relationships/hyperlink" Target="https://www.caixa.gov.br/Downloads/sinapi-cadernos-tecnicos/SINAPI-CT-ESCAVACAO-DE-VALAS.pdf" TargetMode="External"/><Relationship Id="rId5078" Type="http://schemas.openxmlformats.org/officeDocument/2006/relationships/hyperlink" Target="https://www.caixa.gov.br/Downloads/sinapi-cadernos-tecnicos/SINAPI-CT-INSTALACOES-HIDRAULICAS-RESERVACAO-E-BOMBAS-DE-RECALQUE.pdf" TargetMode="External"/><Relationship Id="rId6476" Type="http://schemas.openxmlformats.org/officeDocument/2006/relationships/hyperlink" Target="https://www.caixa.gov.br/Downloads/sinapi-cadernos-tecnicos/SINAPI-CT-INSTALACOES-EM-COBRE.pdf" TargetMode="External"/><Relationship Id="rId6683" Type="http://schemas.openxmlformats.org/officeDocument/2006/relationships/hyperlink" Target="https://www.caixa.gov.br/Downloads/sinapi-cadernos-tecnicos/SINAPI-CT-LASTRO.pdf" TargetMode="External"/><Relationship Id="rId6890" Type="http://schemas.openxmlformats.org/officeDocument/2006/relationships/hyperlink" Target="https://www.caixa.gov.br/Downloads/sinapi-metodologia/Livro_SINAPI_Calculos_Parametros.pdf" TargetMode="External"/><Relationship Id="rId7527" Type="http://schemas.openxmlformats.org/officeDocument/2006/relationships/hyperlink" Target="https://www.caixa.gov.br/Downloads/sinapi-cadernos-tecnicos/SINAPI-CT-PAREDES-DE-CONCRETO-CONCRETAGEM.pdf" TargetMode="External"/><Relationship Id="rId7734" Type="http://schemas.openxmlformats.org/officeDocument/2006/relationships/hyperlink" Target="https://www.caixa.gov.br/Downloads/sinapi-cadernos-tecnicos/SINAPI-CT-PELE-DE-VIDRO-EM-FACHADAS.pdf" TargetMode="External"/><Relationship Id="rId7941" Type="http://schemas.openxmlformats.org/officeDocument/2006/relationships/hyperlink" Target="https://www.caixa.gov.br/Downloads/sinapi-cadernos-tecnicos/SINAPI-CT-PINTURA-EM-SUPERFICIES-METALICAS.pdf" TargetMode="External"/><Relationship Id="rId2879" Type="http://schemas.openxmlformats.org/officeDocument/2006/relationships/hyperlink" Target="https://www.caixa.gov.br/Downloads/sinapi-cadernos-tecnicos/SINAPI-CT-ELETROCALHAS.pdf" TargetMode="External"/><Relationship Id="rId5285" Type="http://schemas.openxmlformats.org/officeDocument/2006/relationships/hyperlink" Target="https://www.caixa.gov.br/Downloads/sinapi-cadernos-tecnicos/SINAPI-CT-INSTALACOES-HIDRAULICAS-EM-PPR.pdf" TargetMode="External"/><Relationship Id="rId5492" Type="http://schemas.openxmlformats.org/officeDocument/2006/relationships/hyperlink" Target="https://www.caixa.gov.br/Downloads/sinapi-cadernos-tecnicos/SINAPI-CT-INSTALACOES-PREDIAIS-DE-AGUA-FRIA-EM-PVC.pdf" TargetMode="External"/><Relationship Id="rId6129" Type="http://schemas.openxmlformats.org/officeDocument/2006/relationships/hyperlink" Target="https://www.caixa.gov.br/Downloads/sinapi-cadernos-tecnicos/SINAPI-CT-INSTALACOES-DE-GAS-E-INCENDIO-EM-ACO-E-FERRO-GALVANIZADO.pdf" TargetMode="External"/><Relationship Id="rId6336" Type="http://schemas.openxmlformats.org/officeDocument/2006/relationships/hyperlink" Target="https://www.caixa.gov.br/Downloads/sinapi-cadernos-tecnicos/SINAPI-CT-INSTALACOES-DE-AR-CONDICIONADO.pdf" TargetMode="External"/><Relationship Id="rId6543" Type="http://schemas.openxmlformats.org/officeDocument/2006/relationships/hyperlink" Target="https://www.caixa.gov.br/Downloads/sinapi-cadernos-tecnicos/SINAPI-CT-INSTALACOES-EM-COBRE.pdf" TargetMode="External"/><Relationship Id="rId6750" Type="http://schemas.openxmlformats.org/officeDocument/2006/relationships/hyperlink" Target="https://www.caixa.gov.br/Downloads/sinapi-cadernos-tecnicos/SINAPI-CT-LIMPEZA-DE-OBRA.pdf" TargetMode="External"/><Relationship Id="rId7801" Type="http://schemas.openxmlformats.org/officeDocument/2006/relationships/hyperlink" Target="https://www.caixa.gov.br/Downloads/sinapi-cadernos-tecnicos/SINAPI-CT-PERFURACAO-HORIZONTAL-DIRECIONAL-HDD.pdf" TargetMode="External"/><Relationship Id="rId9699" Type="http://schemas.openxmlformats.org/officeDocument/2006/relationships/hyperlink" Target="https://www.caixa.gov.br/Downloads/sinapi-cadernos-tecnicos/SINAPI-CT-VALVULAS-PARA-REDES-DE-SANEAMENTO.pdf" TargetMode="External"/><Relationship Id="rId101" Type="http://schemas.openxmlformats.org/officeDocument/2006/relationships/hyperlink" Target="https://www.caixa.gov.br/Downloads/sinapi-cadernos-tecnicos/SINAPI-CT-ARGAMASSAS.pdf" TargetMode="External"/><Relationship Id="rId1688" Type="http://schemas.openxmlformats.org/officeDocument/2006/relationships/hyperlink" Target="https://www.caixa.gov.br/Downloads/sinapi-cadernos-tecnicos/SINAPI-CT-CUSTOS-HORARIOS-PRODUTIVO-E-IMPRODUTIVO-DOS-EQUIPAMENTOS.pdf" TargetMode="External"/><Relationship Id="rId1895" Type="http://schemas.openxmlformats.org/officeDocument/2006/relationships/hyperlink" Target="https://www.caixa.gov.br/Downloads/sinapi-cadernos-tecnicos/SINAPI-CT-DEMOLICOES-E-REMOCOES.pdf" TargetMode="External"/><Relationship Id="rId2739" Type="http://schemas.openxmlformats.org/officeDocument/2006/relationships/hyperlink" Target="https://www.caixa.gov.br/Downloads/sinapi-cadernos-tecnicos/SINAPI-CT-DRENAGEM-DE-AR-CONDICIONADO.pdf" TargetMode="External"/><Relationship Id="rId2946" Type="http://schemas.openxmlformats.org/officeDocument/2006/relationships/hyperlink" Target="https://www.caixa.gov.br/Downloads/sinapi-cadernos-tecnicos/SINAPI-CT-ENERGIA-SOLAR-PARA-EDIFICACOES.pdf" TargetMode="External"/><Relationship Id="rId4094" Type="http://schemas.openxmlformats.org/officeDocument/2006/relationships/hyperlink" Target="https://www.caixa.gov.br/Downloads/sinapi-cadernos-tecnicos/SINAPI-CT-FORMAS-PARA-ESTRUTURAS-DE-CONCRETO-ARMADO.pdf" TargetMode="External"/><Relationship Id="rId5145" Type="http://schemas.openxmlformats.org/officeDocument/2006/relationships/hyperlink" Target="https://www.caixa.gov.br/Downloads/sinapi-cadernos-tecnicos/SINAPI-CT-INSTALACOES-HIDRAULICAS-EM-PEX.pdf" TargetMode="External"/><Relationship Id="rId5352" Type="http://schemas.openxmlformats.org/officeDocument/2006/relationships/hyperlink" Target="https://www.caixa.gov.br/Downloads/sinapi-cadernos-tecnicos/SINAPI-CT-INSTALACOES-HIDRAULICAS-EM-PPR.pdf" TargetMode="External"/><Relationship Id="rId6403" Type="http://schemas.openxmlformats.org/officeDocument/2006/relationships/hyperlink" Target="https://www.caixa.gov.br/Downloads/sinapi-cadernos-tecnicos/SINAPI-CT-INSTALACOES-EM-COBRE.pdf" TargetMode="External"/><Relationship Id="rId6610" Type="http://schemas.openxmlformats.org/officeDocument/2006/relationships/hyperlink" Target="https://www.caixa.gov.br/Downloads/sinapi-cadernos-tecnicos/SINAPI-CT-INSTALACOES-EM-COBRE.pdf" TargetMode="External"/><Relationship Id="rId9559" Type="http://schemas.openxmlformats.org/officeDocument/2006/relationships/hyperlink" Target="https://www.caixa.gov.br/Downloads/sinapi-cadernos-tecnicos/SINAPI-CT-VIDROS-E-ESPELHOS.pdf" TargetMode="External"/><Relationship Id="rId918" Type="http://schemas.openxmlformats.org/officeDocument/2006/relationships/hyperlink" Target="https://www.caixa.gov.br/Downloads/sinapi-cadernos-tecnicos/SINAPI-CT-ATERROS-BASES-SUB-BASES-E-IMPRIMACOES.pdf" TargetMode="External"/><Relationship Id="rId1548" Type="http://schemas.openxmlformats.org/officeDocument/2006/relationships/hyperlink" Target="https://www.caixa.gov.br/Downloads/sinapi-cadernos-tecnicos/SINAPI-CT-CUSTOS-HORARIOS-PRODUTIVO-E-IMPRODUTIVO-DOS-EQUIPAMENTOS.pdf" TargetMode="External"/><Relationship Id="rId1755" Type="http://schemas.openxmlformats.org/officeDocument/2006/relationships/hyperlink" Target="https://www.caixa.gov.br/Downloads/sinapi-cadernos-tecnicos/SINAPI-CT-CUSTOS-HORARIOS-PRODUTIVO-E-IMPRODUTIVO-DOS-EQUIPAMENTOS.pdf" TargetMode="External"/><Relationship Id="rId4161" Type="http://schemas.openxmlformats.org/officeDocument/2006/relationships/hyperlink" Target="https://www.caixa.gov.br/Downloads/sinapi-cadernos-tecnicos/SINAPI-CT-GALERIAS-COM-ADUELAS-DE-CONCRETO.pdf" TargetMode="External"/><Relationship Id="rId5005" Type="http://schemas.openxmlformats.org/officeDocument/2006/relationships/hyperlink" Target="https://www.caixa.gov.br/Downloads/sinapi-cadernos-tecnicos/SINAPI-CT-INSTALACOES-HIDRAULICAS-RESERVACAO-E-BOMBAS-DE-RECALQUE.pdf" TargetMode="External"/><Relationship Id="rId5212" Type="http://schemas.openxmlformats.org/officeDocument/2006/relationships/hyperlink" Target="https://www.caixa.gov.br/Downloads/sinapi-cadernos-tecnicos/SINAPI-CT-INSTALACOES-HIDRAULICAS-EM-PEX.pdf" TargetMode="External"/><Relationship Id="rId8368" Type="http://schemas.openxmlformats.org/officeDocument/2006/relationships/hyperlink" Target="https://www.caixa.gov.br/Downloads/sinapi-cadernos-tecnicos/SINAPI-CT-RADIER-PISO-DE-CONCRETO-E-LAJE-SOBRE-SOLO.pdf" TargetMode="External"/><Relationship Id="rId8575" Type="http://schemas.openxmlformats.org/officeDocument/2006/relationships/hyperlink" Target="https://www.caixa.gov.br/Downloads/sinapi-cadernos-tecnicos/SINAPI-CT-REDES-ENTERRADAS-DE-DISTRIBUICAO-ELETRICA.pdf" TargetMode="External"/><Relationship Id="rId8782" Type="http://schemas.openxmlformats.org/officeDocument/2006/relationships/hyperlink" Target="https://www.caixa.gov.br/Downloads/sinapi-cadernos-tecnicos/SINAPI-CT-REVESTIMENTOS-CERAMICOS-INTERNOS.pdf" TargetMode="External"/><Relationship Id="rId9419" Type="http://schemas.openxmlformats.org/officeDocument/2006/relationships/hyperlink" Target="https://www.caixa.gov.br/Downloads/sinapi-cadernos-tecnicos/SINAPI-CT-TUBULACAO-FLANGEADA-PARA-REDES-DE-AGUA.pdf" TargetMode="External"/><Relationship Id="rId9626" Type="http://schemas.openxmlformats.org/officeDocument/2006/relationships/hyperlink" Target="https://www.caixa.gov.br/Downloads/sinapi-cadernos-tecnicos/SINAPI-CT-VALVULAS-E-REGISTROS-PARA-SISTEMAS-PREDIAIS.pdf" TargetMode="External"/><Relationship Id="rId1408" Type="http://schemas.openxmlformats.org/officeDocument/2006/relationships/hyperlink" Target="https://www.caixa.gov.br/Downloads/sinapi-cadernos-tecnicos/SINAPI-CT-CONTRAPISO.pdf" TargetMode="External"/><Relationship Id="rId1962" Type="http://schemas.openxmlformats.org/officeDocument/2006/relationships/hyperlink" Target="https://www.caixa.gov.br/Downloads/sinapi-cadernos-tecnicos/SINAPI-CT-DEPRECIACAO-JUROS-IMPOSTOS-E-SEGUROS-MANUTENCAO-E-MATERIAIS-NA-OPERACAO-DOS-EQUIPAMENTOS.pdf" TargetMode="External"/><Relationship Id="rId2806" Type="http://schemas.openxmlformats.org/officeDocument/2006/relationships/hyperlink" Target="https://www.caixa.gov.br/Downloads/sinapi-cadernos-tecnicos/SINAPI-CT-DUTOS-PARA-AR-CONDICIONADO.pdf" TargetMode="External"/><Relationship Id="rId4021" Type="http://schemas.openxmlformats.org/officeDocument/2006/relationships/hyperlink" Target="https://www.caixa.gov.br/Downloads/sinapi-cadernos-tecnicos/SINAPI-CT-FORMAS-PARA-ESTRUTURAS-DE-CONCRETO-ARMADO.pdf" TargetMode="External"/><Relationship Id="rId7177" Type="http://schemas.openxmlformats.org/officeDocument/2006/relationships/hyperlink" Target="https://www.caixa.gov.br/Downloads/sinapi-cadernos-tecnicos/SINAPI-CT-LOUCAS-E-METAIS.pdf" TargetMode="External"/><Relationship Id="rId7384" Type="http://schemas.openxmlformats.org/officeDocument/2006/relationships/hyperlink" Target="https://www.caixa.gov.br/Downloads/sinapi-cadernos-tecnicos/SINAPI-CT-MASSA-UNICA-INTERNA.pdf" TargetMode="External"/><Relationship Id="rId7591" Type="http://schemas.openxmlformats.org/officeDocument/2006/relationships/hyperlink" Target="https://www.caixa.gov.br/Downloads/sinapi-cadernos-tecnicos/SINAPI-CT-PAREDES-EM-DRYWALL.pdf" TargetMode="External"/><Relationship Id="rId8228" Type="http://schemas.openxmlformats.org/officeDocument/2006/relationships/hyperlink" Target="https://www.caixa.gov.br/Downloads/sinapi-cadernos-tecnicos/SINAPI-CT-POCOS-DE-VISITA-E-CAIXAS-PARA-BOCAS-DE-LOBO.pdf" TargetMode="External"/><Relationship Id="rId8435" Type="http://schemas.openxmlformats.org/officeDocument/2006/relationships/hyperlink" Target="https://www.caixa.gov.br/Downloads/sinapi-cadernos-tecnicos/SINAPI-CT-RASGOS-E-FIXACOES.pdf" TargetMode="External"/><Relationship Id="rId47" Type="http://schemas.openxmlformats.org/officeDocument/2006/relationships/hyperlink" Target="https://www.caixa.gov.br/Downloads/sinapi-cadernos-tecnicos/SINAPI-CT-ALVENARIA-DE-VEDACAO.pdf" TargetMode="External"/><Relationship Id="rId1615" Type="http://schemas.openxmlformats.org/officeDocument/2006/relationships/hyperlink" Target="https://www.caixa.gov.br/Downloads/sinapi-cadernos-tecnicos/SINAPI-CT-CUSTOS-HORARIOS-PRODUTIVO-E-IMPRODUTIVO-DOS-EQUIPAMENTOS.pdf" TargetMode="External"/><Relationship Id="rId1822" Type="http://schemas.openxmlformats.org/officeDocument/2006/relationships/hyperlink" Target="https://www.caixa.gov.br/Downloads/sinapi-cadernos-tecnicos/SINAPI-CT-CUSTOS-HORARIOS-PRODUTIVO-E-IMPRODUTIVO-DOS-EQUIPAMENTOS.pdf" TargetMode="External"/><Relationship Id="rId4978" Type="http://schemas.openxmlformats.org/officeDocument/2006/relationships/hyperlink" Target="https://www.caixa.gov.br/Downloads/sinapi-cadernos-tecnicos/SINAPI-CT-INSTALACOES-HIDRAULICAS-RESERVACAO-E-BOMBAS-DE-RECALQUE.pdf" TargetMode="External"/><Relationship Id="rId6193" Type="http://schemas.openxmlformats.org/officeDocument/2006/relationships/hyperlink" Target="https://www.caixa.gov.br/Downloads/sinapi-cadernos-tecnicos/SINAPI-CT-INSTALACOES-DE-GAS-E-INCENDIO-EM-ACO-E-FERRO-GALVANIZADO.pdf" TargetMode="External"/><Relationship Id="rId7037" Type="http://schemas.openxmlformats.org/officeDocument/2006/relationships/hyperlink" Target="https://www.caixa.gov.br/Downloads/sinapi-metodologia/Livro_SINAPI_Calculos_Parametros.pdf" TargetMode="External"/><Relationship Id="rId7244" Type="http://schemas.openxmlformats.org/officeDocument/2006/relationships/hyperlink" Target="https://www.caixa.gov.br/Downloads/sinapi-cadernos-tecnicos/SINAPI-CT-LOUCAS-E-METAIS.pdf" TargetMode="External"/><Relationship Id="rId8642" Type="http://schemas.openxmlformats.org/officeDocument/2006/relationships/hyperlink" Target="https://www.caixa.gov.br/Downloads/sinapi-cadernos-tecnicos/SINAPI-CT-REDES-DE-AGUA-E-ESGOTO-EM-PEAD-LISO-(TUBOS-E-CONEXOES).pdf" TargetMode="External"/><Relationship Id="rId3787" Type="http://schemas.openxmlformats.org/officeDocument/2006/relationships/hyperlink" Target="https://www.caixa.gov.br/Downloads/sinapi-cadernos-tecnicos/SINAPI-CT-ESTRUTURAS-DE-MADEIRA.pdf" TargetMode="External"/><Relationship Id="rId3994" Type="http://schemas.openxmlformats.org/officeDocument/2006/relationships/hyperlink" Target="https://www.caixa.gov.br/Downloads/sinapi-cadernos-tecnicos/SINAPI-CT-FUNDACOES-RASAS-(BLOCOS-SAPATAS-VIGAS-BALDRAME).pdf" TargetMode="External"/><Relationship Id="rId4838" Type="http://schemas.openxmlformats.org/officeDocument/2006/relationships/hyperlink" Target="https://www.caixa.gov.br/Downloads/sinapi-cadernos-tecnicos/SINAPI-CT-INSTALACOES-HIDRAULICAS-RESERVACAO-E-BOMBAS-DE-RECALQUE.pdf" TargetMode="External"/><Relationship Id="rId6053" Type="http://schemas.openxmlformats.org/officeDocument/2006/relationships/hyperlink" Target="https://www.caixa.gov.br/Downloads/sinapi-cadernos-tecnicos/SINAPI-CT-INSTALACOES-DE-GAS-E-INCENDIO-EM-ACO-E-FERRO-GALVANIZADO.pdf" TargetMode="External"/><Relationship Id="rId7451" Type="http://schemas.openxmlformats.org/officeDocument/2006/relationships/hyperlink" Target="https://www.caixa.gov.br/Downloads/sinapi-cadernos-tecnicos/SINAPI-CT-MOBILIARIO-URBANO.pdf" TargetMode="External"/><Relationship Id="rId8502" Type="http://schemas.openxmlformats.org/officeDocument/2006/relationships/hyperlink" Target="https://www.caixa.gov.br/Downloads/sinapi-cadernos-tecnicos/SINAPI-CT-RECOMPOSICAO-DE-PAVIMENTOS.pdf" TargetMode="External"/><Relationship Id="rId2389" Type="http://schemas.openxmlformats.org/officeDocument/2006/relationships/hyperlink" Target="https://www.caixa.gov.br/Downloads/sinapi-cadernos-tecnicos/SINAPI-CT-DEPRECIACAO-JUROS-IMPOSTOS-E-SEGUROS-MANUTENCAO-E-MATERIAIS-NA-OPERACAO-DOS-EQUIPAMENTOS.pdf" TargetMode="External"/><Relationship Id="rId2596" Type="http://schemas.openxmlformats.org/officeDocument/2006/relationships/hyperlink" Target="https://www.caixa.gov.br/Downloads/sinapi-cadernos-tecnicos/SINAPI-CT-DEPRECIACAO-JUROS-IMPOSTOS-E-SEGUROS-MANUTENCAO-E-MATERIAIS-NA-OPERACAO-DOS-EQUIPAMENTOS.pdf" TargetMode="External"/><Relationship Id="rId3647" Type="http://schemas.openxmlformats.org/officeDocument/2006/relationships/hyperlink" Target="https://www.caixa.gov.br/Downloads/sinapi-cadernos-tecnicos/SINAPI-CT-ESTRUTURA-E-TRAMA-PARA-COBERTURA.pdf" TargetMode="External"/><Relationship Id="rId3854" Type="http://schemas.openxmlformats.org/officeDocument/2006/relationships/hyperlink" Target="https://www.caixa.gov.br/Downloads/sinapi-cadernos-tecnicos/SINAPI-CT-EXECUCAO-DE-TIRANTES.pdf" TargetMode="External"/><Relationship Id="rId4905" Type="http://schemas.openxmlformats.org/officeDocument/2006/relationships/hyperlink" Target="https://www.caixa.gov.br/Downloads/sinapi-cadernos-tecnicos/SINAPI-CT-INSTALACOES-HIDRAULICAS-RESERVACAO-E-BOMBAS-DE-RECALQUE.pdf" TargetMode="External"/><Relationship Id="rId6260" Type="http://schemas.openxmlformats.org/officeDocument/2006/relationships/hyperlink" Target="https://www.caixa.gov.br/Downloads/sinapi-cadernos-tecnicos/SINAPI-CT-INSTALACOES-DE-GAS-EM-PEX-MULTICAMADAS.pdf" TargetMode="External"/><Relationship Id="rId7104" Type="http://schemas.openxmlformats.org/officeDocument/2006/relationships/hyperlink" Target="https://www.caixa.gov.br/Downloads/sinapi-metodologia/Livro_SINAPI_Calculos_Parametros.pdf" TargetMode="External"/><Relationship Id="rId7311" Type="http://schemas.openxmlformats.org/officeDocument/2006/relationships/hyperlink" Target="https://www.caixa.gov.br/Downloads/sinapi-cadernos-tecnicos/SINAPI-CT-MASSA-UNICA-EXTERNA.pdf" TargetMode="External"/><Relationship Id="rId568" Type="http://schemas.openxmlformats.org/officeDocument/2006/relationships/hyperlink" Target="https://www.caixa.gov.br/Downloads/sinapi-cadernos-tecnicos/SINAPI-CT-ASSENTAMENTO-DE-TUBOS-DE-PVC-E-METALICOS-EM-REDES-DE-AGUA.pdf" TargetMode="External"/><Relationship Id="rId775" Type="http://schemas.openxmlformats.org/officeDocument/2006/relationships/hyperlink" Target="https://www.caixa.gov.br/Downloads/sinapi-cadernos-tecnicos/SINAPI-CT-ATERROS-BASES-SUB-BASES-E-IMPRIMACOES.pdf" TargetMode="External"/><Relationship Id="rId982" Type="http://schemas.openxmlformats.org/officeDocument/2006/relationships/hyperlink" Target="https://www.caixa.gov.br/Downloads/sinapi-cadernos-tecnicos/SINAPI-CT-ATERROS-BASES-SUB-BASES-E-IMPRIMACOES.pdf" TargetMode="External"/><Relationship Id="rId1198" Type="http://schemas.openxmlformats.org/officeDocument/2006/relationships/hyperlink" Target="https://www.caixa.gov.br/Downloads/sinapi-cadernos-tecnicos/SINAPI-CT-CANALETAS-GRELHAS-E-CAIXAS-COM-GRELHA-PARA-DRENAGEM.pdf" TargetMode="External"/><Relationship Id="rId2249" Type="http://schemas.openxmlformats.org/officeDocument/2006/relationships/hyperlink" Target="https://www.caixa.gov.br/Downloads/sinapi-cadernos-tecnicos/SINAPI-CT-DEPRECIACAO-JUROS-IMPOSTOS-E-SEGUROS-MANUTENCAO-E-MATERIAIS-NA-OPERACAO-DOS-EQUIPAMENTOS.pdf" TargetMode="External"/><Relationship Id="rId2456" Type="http://schemas.openxmlformats.org/officeDocument/2006/relationships/hyperlink" Target="https://www.caixa.gov.br/Downloads/sinapi-cadernos-tecnicos/SINAPI-CT-DEPRECIACAO-JUROS-IMPOSTOS-E-SEGUROS-MANUTENCAO-E-MATERIAIS-NA-OPERACAO-DOS-EQUIPAMENTOS.pdf" TargetMode="External"/><Relationship Id="rId2663" Type="http://schemas.openxmlformats.org/officeDocument/2006/relationships/hyperlink" Target="https://www.caixa.gov.br/Downloads/sinapi-cadernos-tecnicos/SINAPI-CT-DEPRECIACAO-JUROS-IMPOSTOS-E-SEGUROS-MANUTENCAO-E-MATERIAIS-NA-OPERACAO-DOS-EQUIPAMENTOS.pdf" TargetMode="External"/><Relationship Id="rId2870" Type="http://schemas.openxmlformats.org/officeDocument/2006/relationships/hyperlink" Target="https://www.caixa.gov.br/Downloads/sinapi-cadernos-tecnicos/SINAPI-CT-ELETROCALHAS.pdf" TargetMode="External"/><Relationship Id="rId3507" Type="http://schemas.openxmlformats.org/officeDocument/2006/relationships/hyperlink" Target="https://www.caixa.gov.br/Downloads/sinapi-cadernos-tecnicos/SINAPI-CT-ESQUADRIAS-PORTAS.pdf" TargetMode="External"/><Relationship Id="rId3714" Type="http://schemas.openxmlformats.org/officeDocument/2006/relationships/hyperlink" Target="https://www.caixa.gov.br/Downloads/sinapi-cadernos-tecnicos/SINAPI-CT-ESTRUTURA-E-TRAMA-PARA-COBERTURA.pdf" TargetMode="External"/><Relationship Id="rId3921" Type="http://schemas.openxmlformats.org/officeDocument/2006/relationships/hyperlink" Target="https://www.caixa.gov.br/Downloads/sinapi-cadernos-tecnicos/SINAPI-CT-FOSSAS-E-SUMIDOUROS.pdf" TargetMode="External"/><Relationship Id="rId6120" Type="http://schemas.openxmlformats.org/officeDocument/2006/relationships/hyperlink" Target="https://www.caixa.gov.br/Downloads/sinapi-cadernos-tecnicos/SINAPI-CT-INSTALACOES-DE-GAS-E-INCENDIO-EM-ACO-E-FERRO-GALVANIZADO.pdf" TargetMode="External"/><Relationship Id="rId9069" Type="http://schemas.openxmlformats.org/officeDocument/2006/relationships/hyperlink" Target="https://www.caixa.gov.br/Downloads/sinapi-cadernos-tecnicos/SINAPI-CT-TRANSPORTE-FLUVIAL-CARGA-E-DESCARGA.pdf" TargetMode="External"/><Relationship Id="rId9276" Type="http://schemas.openxmlformats.org/officeDocument/2006/relationships/hyperlink" Target="https://www.caixa.gov.br/Downloads/sinapi-cadernos-tecnicos/SINAPI-CT-TRANSPORTE-CARGA-E-DESCARGA-DE-MATERIAIS.pdf" TargetMode="External"/><Relationship Id="rId9483" Type="http://schemas.openxmlformats.org/officeDocument/2006/relationships/hyperlink" Target="https://www.caixa.gov.br/Downloads/sinapi-cadernos-tecnicos/SINAPI-CT-USINAGENS.pdf" TargetMode="External"/><Relationship Id="rId9690" Type="http://schemas.openxmlformats.org/officeDocument/2006/relationships/hyperlink" Target="https://www.caixa.gov.br/Downloads/sinapi-cadernos-tecnicos/SINAPI-CT-VALVULAS-PARA-REDES-DE-SANEAMENTO.pdf" TargetMode="External"/><Relationship Id="rId428" Type="http://schemas.openxmlformats.org/officeDocument/2006/relationships/hyperlink" Target="https://www.caixa.gov.br/Downloads/sinapi-cadernos-tecnicos/SINAPI-CT-ASSENTAMENTO-DE-TUBOS-DE-PVC-E-METALICOS-EM-REDES-DE-AGUA.pdf" TargetMode="External"/><Relationship Id="rId635" Type="http://schemas.openxmlformats.org/officeDocument/2006/relationships/hyperlink" Target="https://www.caixa.gov.br/Downloads/sinapi-cadernos-tecnicos/SINAPI-CT-ASSENTAMENTO-DE-TUBOS-DE-ESGOTO-OU-DRENAGEM-PLUVIAL-EM-CONCRETO.pdf" TargetMode="External"/><Relationship Id="rId842" Type="http://schemas.openxmlformats.org/officeDocument/2006/relationships/hyperlink" Target="https://www.caixa.gov.br/Downloads/sinapi-cadernos-tecnicos/SINAPI-CT-ATERROS-BASES-SUB-BASES-E-IMPRIMACOES.pdf" TargetMode="External"/><Relationship Id="rId1058" Type="http://schemas.openxmlformats.org/officeDocument/2006/relationships/hyperlink" Target="https://www.caixa.gov.br/Downloads/sinapi-cadernos-tecnicos/SINAPI-CT-BOCAS-PARA-BUEIROS.pdf" TargetMode="External"/><Relationship Id="rId1265" Type="http://schemas.openxmlformats.org/officeDocument/2006/relationships/hyperlink" Target="https://www.caixa.gov.br/Downloads/sinapi-cadernos-tecnicos/SINAPI-CT-CHAPISCO.pdf" TargetMode="External"/><Relationship Id="rId1472" Type="http://schemas.openxmlformats.org/officeDocument/2006/relationships/hyperlink" Target="https://www.caixa.gov.br/Downloads/sinapi-cadernos-tecnicos/SINAPI-CT-CUSTOS-HORARIOS-PRODUTIVO-E-IMPRODUTIVO-DOS-EQUIPAMENTOS.pdf" TargetMode="External"/><Relationship Id="rId2109" Type="http://schemas.openxmlformats.org/officeDocument/2006/relationships/hyperlink" Target="https://www.caixa.gov.br/Downloads/sinapi-cadernos-tecnicos/SINAPI-CT-DEPRECIACAO-JUROS-IMPOSTOS-E-SEGUROS-MANUTENCAO-E-MATERIAIS-NA-OPERACAO-DOS-EQUIPAMENTOS.pdf" TargetMode="External"/><Relationship Id="rId2316" Type="http://schemas.openxmlformats.org/officeDocument/2006/relationships/hyperlink" Target="https://www.caixa.gov.br/Downloads/sinapi-cadernos-tecnicos/SINAPI-CT-DEPRECIACAO-JUROS-IMPOSTOS-E-SEGUROS-MANUTENCAO-E-MATERIAIS-NA-OPERACAO-DOS-EQUIPAMENTOS.pdf" TargetMode="External"/><Relationship Id="rId2523" Type="http://schemas.openxmlformats.org/officeDocument/2006/relationships/hyperlink" Target="https://www.caixa.gov.br/Downloads/sinapi-cadernos-tecnicos/SINAPI-CT-DEPRECIACAO-JUROS-IMPOSTOS-E-SEGUROS-MANUTENCAO-E-MATERIAIS-NA-OPERACAO-DOS-EQUIPAMENTOS.pdf" TargetMode="External"/><Relationship Id="rId2730" Type="http://schemas.openxmlformats.org/officeDocument/2006/relationships/hyperlink" Target="https://www.caixa.gov.br/Downloads/sinapi-cadernos-tecnicos/SINAPI-CT-DISSIPADORES-DE-ENERGIA.pdf" TargetMode="External"/><Relationship Id="rId5679" Type="http://schemas.openxmlformats.org/officeDocument/2006/relationships/hyperlink" Target="https://www.caixa.gov.br/Downloads/sinapi-cadernos-tecnicos/SINAPI-CT-INSTALACOES-PREDIAIS-DE-AGUA-FRIA-EM-PVC.pdf" TargetMode="External"/><Relationship Id="rId5886" Type="http://schemas.openxmlformats.org/officeDocument/2006/relationships/hyperlink" Target="https://www.caixa.gov.br/Downloads/sinapi-cadernos-tecnicos/SINAPI-CT-INSTALACOES-PREDIAIS-DE-AGUAS-PLUVIAIS-TUBOS-CONEXOES-CAIXAS-E-RALOS.pdf" TargetMode="External"/><Relationship Id="rId8085" Type="http://schemas.openxmlformats.org/officeDocument/2006/relationships/hyperlink" Target="https://www.caixa.gov.br/Downloads/sinapi-cadernos-tecnicos/SINAPI-CT-POSTES-DE-CONCRETO-E-METALICOS.pdf" TargetMode="External"/><Relationship Id="rId8292" Type="http://schemas.openxmlformats.org/officeDocument/2006/relationships/hyperlink" Target="https://www.caixa.gov.br/Downloads/sinapi-cadernos-tecnicos/SINAPI-CT-PRODUCAO-DE-CONCRETO.pdf" TargetMode="External"/><Relationship Id="rId9136" Type="http://schemas.openxmlformats.org/officeDocument/2006/relationships/hyperlink" Target="https://www.caixa.gov.br/Downloads/sinapi-cadernos-tecnicos/SINAPI-CT-TRANSPORTE-FLUVIAL-CARGA-E-DESCARGA.pdf" TargetMode="External"/><Relationship Id="rId9343" Type="http://schemas.openxmlformats.org/officeDocument/2006/relationships/hyperlink" Target="https://www.caixa.gov.br/Downloads/sinapi-cadernos-tecnicos/SINAPI-CT-TRANSPORTE-CARGA-E-DESCARGA-DE-MATERIAIS.pdf" TargetMode="External"/><Relationship Id="rId9550" Type="http://schemas.openxmlformats.org/officeDocument/2006/relationships/hyperlink" Target="https://www.caixa.gov.br/Downloads/sinapi-cadernos-tecnicos/SINAPI-CT-VIDROS-E-ESPELHOS.pdf" TargetMode="External"/><Relationship Id="rId702" Type="http://schemas.openxmlformats.org/officeDocument/2006/relationships/hyperlink" Target="https://www.caixa.gov.br/Downloads/sinapi-cadernos-tecnicos/SINAPI-CT-ASSENTAMENTO-DE-TUBOS-DE-ESGOTO-OU-DRENAGEM-PLUVIAL-EM-CONCRETO.pdf" TargetMode="External"/><Relationship Id="rId1125" Type="http://schemas.openxmlformats.org/officeDocument/2006/relationships/hyperlink" Target="https://www.caixa.gov.br/Downloads/sinapi-cadernos-tecnicos/SINAPI-CT-CAIXAS-ENTERRADAS.pdf" TargetMode="External"/><Relationship Id="rId1332" Type="http://schemas.openxmlformats.org/officeDocument/2006/relationships/hyperlink" Target="https://www.caixa.gov.br/Downloads/sinapi-cadernos-tecnicos/SINAPI-CT-CONCRETO-PROJETADO.pdf" TargetMode="External"/><Relationship Id="rId4488" Type="http://schemas.openxmlformats.org/officeDocument/2006/relationships/hyperlink" Target="https://www.caixa.gov.br/Downloads/sinapi-cadernos-tecnicos/SINAPI-CT-INSTALACOES-ELETRICAS-ELETRODUTOS-EMBUTIDOS-CABOS-CAIXAS-TOMADAS-E-INTERRUPTORES.pdf" TargetMode="External"/><Relationship Id="rId4695" Type="http://schemas.openxmlformats.org/officeDocument/2006/relationships/hyperlink" Target="https://www.caixa.gov.br/Downloads/sinapi-cadernos-tecnicos/SINAPI-CT-INSTALACOES-ELETRICAS-QUADROS-CABOS-DISJUNTORES-CONTATORES-E-BARRAMENTOS-BLINDADOS.pdf" TargetMode="External"/><Relationship Id="rId5539" Type="http://schemas.openxmlformats.org/officeDocument/2006/relationships/hyperlink" Target="https://www.caixa.gov.br/Downloads/sinapi-cadernos-tecnicos/SINAPI-CT-INSTALACOES-PREDIAIS-DE-AGUA-FRIA-EM-PVC.pdf" TargetMode="External"/><Relationship Id="rId6937" Type="http://schemas.openxmlformats.org/officeDocument/2006/relationships/hyperlink" Target="https://www.caixa.gov.br/Downloads/sinapi-metodologia/Livro_SINAPI_Calculos_Parametros.pdf" TargetMode="External"/><Relationship Id="rId8152" Type="http://schemas.openxmlformats.org/officeDocument/2006/relationships/hyperlink" Target="https://www.caixa.gov.br/Downloads/sinapi-cadernos-tecnicos/SINAPI-CT-POCOS-DE-VISITA-E-CAIXAS-PARA-BOCAS-DE-LOBO.pdf" TargetMode="External"/><Relationship Id="rId9203" Type="http://schemas.openxmlformats.org/officeDocument/2006/relationships/hyperlink" Target="https://www.caixa.gov.br/Downloads/sinapi-cadernos-tecnicos/SINAPI-CT-TRANSPORTE-DE-MATERIAIS-DENTRO-DO-CANTEIRO-DE-OBRAS.pdf" TargetMode="External"/><Relationship Id="rId9410" Type="http://schemas.openxmlformats.org/officeDocument/2006/relationships/hyperlink" Target="https://www.caixa.gov.br/Downloads/sinapi-cadernos-tecnicos/SINAPI-CT-TUBULACAO-FLANGEADA-PARA-REDES-DE-AGUA.pdf" TargetMode="External"/><Relationship Id="rId3297" Type="http://schemas.openxmlformats.org/officeDocument/2006/relationships/hyperlink" Target="https://www.caixa.gov.br/Downloads/sinapi-cadernos-tecnicos/SINAPI-CT-ESCAVACAO-DE-VALAS.pdf" TargetMode="External"/><Relationship Id="rId4348" Type="http://schemas.openxmlformats.org/officeDocument/2006/relationships/hyperlink" Target="https://www.caixa.gov.br/Downloads/sinapi-cadernos-tecnicos/SINAPI-CT-IMPERMEABILIZACAO-PROTECAO-MECANICA-E-TRATAMENTO-DE-JUNTA.pdf" TargetMode="External"/><Relationship Id="rId5746" Type="http://schemas.openxmlformats.org/officeDocument/2006/relationships/hyperlink" Target="https://www.caixa.gov.br/Downloads/sinapi-cadernos-tecnicos/SINAPI-CT-INSTALACOES-PREDIAIS-DE-AGUA-QUENTE-EM-CPVC.pdf" TargetMode="External"/><Relationship Id="rId5953" Type="http://schemas.openxmlformats.org/officeDocument/2006/relationships/hyperlink" Target="https://www.caixa.gov.br/Downloads/sinapi-cadernos-tecnicos/SINAPI-CT-INSTALACOES-DE-GAS-E-INCENDIO-EM-ACO-E-FERRO-GALVANIZADO.pdf" TargetMode="External"/><Relationship Id="rId8012" Type="http://schemas.openxmlformats.org/officeDocument/2006/relationships/hyperlink" Target="https://www.caixa.gov.br/Downloads/sinapi-cadernos-tecnicos/SINAPI-CT-PISOS.pdf" TargetMode="External"/><Relationship Id="rId3157" Type="http://schemas.openxmlformats.org/officeDocument/2006/relationships/hyperlink" Target="https://www.caixa.gov.br/Downloads/sinapi-cadernos-tecnicos/SINAPI-CT-ESCAVACAO-HORIZONTAL.pdf" TargetMode="External"/><Relationship Id="rId4555" Type="http://schemas.openxmlformats.org/officeDocument/2006/relationships/hyperlink" Target="https://www.caixa.gov.br/Downloads/sinapi-cadernos-tecnicos/SINAPI-CT-INSTALACOES-ELETRICAS-ELETRODUTOS-CONEXOES-E-CONDULETES-APARENTES.pdf" TargetMode="External"/><Relationship Id="rId4762" Type="http://schemas.openxmlformats.org/officeDocument/2006/relationships/hyperlink" Target="https://www.caixa.gov.br/Downloads/sinapi-cadernos-tecnicos/SINAPI-CT-INSTALACOES-ELETRICAS-REDE-DE-DISTRIBUICAO.pdf" TargetMode="External"/><Relationship Id="rId5606" Type="http://schemas.openxmlformats.org/officeDocument/2006/relationships/hyperlink" Target="https://www.caixa.gov.br/Downloads/sinapi-cadernos-tecnicos/SINAPI-CT-INSTALACOES-PREDIAIS-DE-AGUA-FRIA-EM-PVC.pdf" TargetMode="External"/><Relationship Id="rId5813" Type="http://schemas.openxmlformats.org/officeDocument/2006/relationships/hyperlink" Target="https://www.caixa.gov.br/Downloads/sinapi-cadernos-tecnicos/SINAPI-CT-INSTALACOES-PREDIAIS-DE-AGUA-QUENTE-EM-CPVC.pdf" TargetMode="External"/><Relationship Id="rId8969" Type="http://schemas.openxmlformats.org/officeDocument/2006/relationships/hyperlink" Target="https://www.caixa.gov.br/Downloads/sinapi-cadernos-tecnicos/SINAPI-CT-SOLDA-DE-TOPO-EM-ELEMENTOS-DE-ACO.pdf" TargetMode="External"/><Relationship Id="rId285" Type="http://schemas.openxmlformats.org/officeDocument/2006/relationships/hyperlink" Target="https://www.caixa.gov.br/Downloads/sinapi-cadernos-tecnicos/SINAPI-CT-ARMACAO-PARA-ESTRUTURAS-DE-CONCRETO-ARMADO.pdf" TargetMode="External"/><Relationship Id="rId3364" Type="http://schemas.openxmlformats.org/officeDocument/2006/relationships/hyperlink" Target="https://www.caixa.gov.br/Downloads/sinapi-cadernos-tecnicos/SINAPI-CT-ESCORAMENTO-E-PREPARO-DE-FUNDO-DE-VALAS.pdf" TargetMode="External"/><Relationship Id="rId3571" Type="http://schemas.openxmlformats.org/officeDocument/2006/relationships/hyperlink" Target="https://www.caixa.gov.br/Downloads/sinapi-cadernos-tecnicos/SINAPI-CT-ESQUADRIAS-PORTAS.pdf" TargetMode="External"/><Relationship Id="rId4208" Type="http://schemas.openxmlformats.org/officeDocument/2006/relationships/hyperlink" Target="https://www.caixa.gov.br/Downloads/sinapi-cadernos-tecnicos/SINAPI-CT-GRAUTE-E-ARMACAO.pdf" TargetMode="External"/><Relationship Id="rId4415" Type="http://schemas.openxmlformats.org/officeDocument/2006/relationships/hyperlink" Target="https://www.caixa.gov.br/Downloads/sinapi-cadernos-tecnicos/SINAPI-CT-INSTALACOES-ELETRICAS-ELETRODUTOS-EMBUTIDOS-CABOS-CAIXAS-TOMADAS-E-INTERRUPTORES.pdf" TargetMode="External"/><Relationship Id="rId4622" Type="http://schemas.openxmlformats.org/officeDocument/2006/relationships/hyperlink" Target="https://www.caixa.gov.br/Downloads/sinapi-cadernos-tecnicos/SINAPI-CT-INSTALACOES-ELETRICAS-ELETRODUTOS-CONEXOES-E-CONDULETES-APARENTES.pdf" TargetMode="External"/><Relationship Id="rId7778" Type="http://schemas.openxmlformats.org/officeDocument/2006/relationships/hyperlink" Target="https://www.caixa.gov.br/Downloads/sinapi-cadernos-tecnicos/SINAPI-CT-PERFURACAO-HORIZONTAL-DIRECIONAL-HDD.pdf" TargetMode="External"/><Relationship Id="rId7985" Type="http://schemas.openxmlformats.org/officeDocument/2006/relationships/hyperlink" Target="https://www.caixa.gov.br/Downloads/sinapi-cadernos-tecnicos/SINAPI-CT-PISOS.pdf" TargetMode="External"/><Relationship Id="rId8829" Type="http://schemas.openxmlformats.org/officeDocument/2006/relationships/hyperlink" Target="https://www.caixa.gov.br/Downloads/sinapi-cadernos-tecnicos/SINAPI-CT-SINALIZACAO-HORIZONTAL-VIARIA.pdf" TargetMode="External"/><Relationship Id="rId492" Type="http://schemas.openxmlformats.org/officeDocument/2006/relationships/hyperlink" Target="https://www.caixa.gov.br/Downloads/sinapi-cadernos-tecnicos/SINAPI-CT-ASSENTAMENTO-DE-TUBOS-DE-PVC-E-METALICOS-EM-REDES-DE-AGUA.pdf" TargetMode="External"/><Relationship Id="rId2173" Type="http://schemas.openxmlformats.org/officeDocument/2006/relationships/hyperlink" Target="https://www.caixa.gov.br/Downloads/sinapi-cadernos-tecnicos/SINAPI-CT-DEPRECIACAO-JUROS-IMPOSTOS-E-SEGUROS-MANUTENCAO-E-MATERIAIS-NA-OPERACAO-DOS-EQUIPAMENTOS.pdf" TargetMode="External"/><Relationship Id="rId2380" Type="http://schemas.openxmlformats.org/officeDocument/2006/relationships/hyperlink" Target="https://www.caixa.gov.br/Downloads/sinapi-cadernos-tecnicos/SINAPI-CT-DEPRECIACAO-JUROS-IMPOSTOS-E-SEGUROS-MANUTENCAO-E-MATERIAIS-NA-OPERACAO-DOS-EQUIPAMENTOS.pdf" TargetMode="External"/><Relationship Id="rId3017" Type="http://schemas.openxmlformats.org/officeDocument/2006/relationships/hyperlink" Target="https://www.caixa.gov.br/Downloads/sinapi-cadernos-tecnicos/SINAPI-CT-EQUIPAMENTOS-DE-PROTECAO-COLETIVA.pdf" TargetMode="External"/><Relationship Id="rId3224" Type="http://schemas.openxmlformats.org/officeDocument/2006/relationships/hyperlink" Target="https://www.caixa.gov.br/Downloads/sinapi-cadernos-tecnicos/SINAPI-CT-ESCAVACAO-VERTICAL-A-CEU-ABERTO.pdf" TargetMode="External"/><Relationship Id="rId3431" Type="http://schemas.openxmlformats.org/officeDocument/2006/relationships/hyperlink" Target="https://www.caixa.gov.br/Downloads/sinapi-cadernos-tecnicos/SINAPI-CT-ESQUADRIAS-JANELAS.pdf" TargetMode="External"/><Relationship Id="rId6587" Type="http://schemas.openxmlformats.org/officeDocument/2006/relationships/hyperlink" Target="https://www.caixa.gov.br/Downloads/sinapi-cadernos-tecnicos/SINAPI-CT-INSTALACOES-EM-COBRE.pdf" TargetMode="External"/><Relationship Id="rId6794" Type="http://schemas.openxmlformats.org/officeDocument/2006/relationships/hyperlink" Target="https://www.caixa.gov.br/Downloads/sinapi-metodologia/Livro_SINAPI_Calculos_Parametros.pdf" TargetMode="External"/><Relationship Id="rId7638" Type="http://schemas.openxmlformats.org/officeDocument/2006/relationships/hyperlink" Target="https://www.caixa.gov.br/Downloads/sinapi-cadernos-tecnicos/SINAPI-CT-PASSEIOS-DE-CONCRETO.pdf" TargetMode="External"/><Relationship Id="rId7845" Type="http://schemas.openxmlformats.org/officeDocument/2006/relationships/hyperlink" Target="https://www.caixa.gov.br/Downloads/sinapi-cadernos-tecnicos/SINAPI-CT-PINTURA-INTERNA.pdf" TargetMode="External"/><Relationship Id="rId145" Type="http://schemas.openxmlformats.org/officeDocument/2006/relationships/hyperlink" Target="https://www.caixa.gov.br/Downloads/sinapi-cadernos-tecnicos/SINAPI-CT-ARGAMASSAS.pdf" TargetMode="External"/><Relationship Id="rId352" Type="http://schemas.openxmlformats.org/officeDocument/2006/relationships/hyperlink" Target="https://www.caixa.gov.br/Downloads/sinapi-cadernos-tecnicos/SINAPI-CT-ASSENTAMENTO-DE-TUBOS-DE-ESGOTO-EM-PVC-E-PEAD.pdf" TargetMode="External"/><Relationship Id="rId2033" Type="http://schemas.openxmlformats.org/officeDocument/2006/relationships/hyperlink" Target="https://www.caixa.gov.br/Downloads/sinapi-cadernos-tecnicos/SINAPI-CT-DEPRECIACAO-JUROS-IMPOSTOS-E-SEGUROS-MANUTENCAO-E-MATERIAIS-NA-OPERACAO-DOS-EQUIPAMENTOS.pdf" TargetMode="External"/><Relationship Id="rId2240" Type="http://schemas.openxmlformats.org/officeDocument/2006/relationships/hyperlink" Target="https://www.caixa.gov.br/Downloads/sinapi-cadernos-tecnicos/SINAPI-CT-DEPRECIACAO-JUROS-IMPOSTOS-E-SEGUROS-MANUTENCAO-E-MATERIAIS-NA-OPERACAO-DOS-EQUIPAMENTOS.pdf" TargetMode="External"/><Relationship Id="rId5189" Type="http://schemas.openxmlformats.org/officeDocument/2006/relationships/hyperlink" Target="https://www.caixa.gov.br/Downloads/sinapi-cadernos-tecnicos/SINAPI-CT-INSTALACOES-HIDRAULICAS-EM-PEX.pdf" TargetMode="External"/><Relationship Id="rId5396" Type="http://schemas.openxmlformats.org/officeDocument/2006/relationships/hyperlink" Target="https://www.caixa.gov.br/Downloads/sinapi-cadernos-tecnicos/SINAPI-CT-INSTALACOES-PREDIAIS-DE-ESGOTO-TUBOS-E-CONEXOES.pdf" TargetMode="External"/><Relationship Id="rId6447" Type="http://schemas.openxmlformats.org/officeDocument/2006/relationships/hyperlink" Target="https://www.caixa.gov.br/Downloads/sinapi-cadernos-tecnicos/SINAPI-CT-INSTALACOES-EM-COBRE.pdf" TargetMode="External"/><Relationship Id="rId6654" Type="http://schemas.openxmlformats.org/officeDocument/2006/relationships/hyperlink" Target="https://www.caixa.gov.br/Downloads/sinapi-cadernos-tecnicos/SINAPI-CT-INSTALACOES-PARA-CANTEIROS-DE-OBRAS.pdf" TargetMode="External"/><Relationship Id="rId6861" Type="http://schemas.openxmlformats.org/officeDocument/2006/relationships/hyperlink" Target="https://www.caixa.gov.br/Downloads/sinapi-metodologia/Livro_SINAPI_Calculos_Parametros.pdf" TargetMode="External"/><Relationship Id="rId7705" Type="http://schemas.openxmlformats.org/officeDocument/2006/relationships/hyperlink" Target="https://www.caixa.gov.br/Downloads/sinapi-cadernos-tecnicos/SINAPI-CT-PAVIMENTO-RIGIDO-DE-CONCRETO.pdf" TargetMode="External"/><Relationship Id="rId9060" Type="http://schemas.openxmlformats.org/officeDocument/2006/relationships/hyperlink" Target="https://www.caixa.gov.br/Downloads/sinapi-cadernos-tecnicos/SINAPI-CT-TRANSPORTE-FLUVIAL-CARGA-E-DESCARGA.pdf" TargetMode="External"/><Relationship Id="rId212" Type="http://schemas.openxmlformats.org/officeDocument/2006/relationships/hyperlink" Target="https://www.caixa.gov.br/Downloads/sinapi-cadernos-tecnicos/SINAPI-CT-ARGAMASSAS.pdf" TargetMode="External"/><Relationship Id="rId1799" Type="http://schemas.openxmlformats.org/officeDocument/2006/relationships/hyperlink" Target="https://www.caixa.gov.br/Downloads/sinapi-cadernos-tecnicos/SINAPI-CT-CUSTOS-HORARIOS-PRODUTIVO-E-IMPRODUTIVO-DOS-EQUIPAMENTOS.pdf" TargetMode="External"/><Relationship Id="rId2100" Type="http://schemas.openxmlformats.org/officeDocument/2006/relationships/hyperlink" Target="https://www.caixa.gov.br/Downloads/sinapi-cadernos-tecnicos/SINAPI-CT-DEPRECIACAO-JUROS-IMPOSTOS-E-SEGUROS-MANUTENCAO-E-MATERIAIS-NA-OPERACAO-DOS-EQUIPAMENTOS.pdf" TargetMode="External"/><Relationship Id="rId5049" Type="http://schemas.openxmlformats.org/officeDocument/2006/relationships/hyperlink" Target="https://www.caixa.gov.br/Downloads/sinapi-cadernos-tecnicos/SINAPI-CT-INSTALACOES-HIDRAULICAS-RESERVACAO-E-BOMBAS-DE-RECALQUE.pdf" TargetMode="External"/><Relationship Id="rId5256" Type="http://schemas.openxmlformats.org/officeDocument/2006/relationships/hyperlink" Target="https://www.caixa.gov.br/Downloads/sinapi-cadernos-tecnicos/SINAPI-CT-INSTALACOES-HIDRAULICAS-EM-PEX.pdf" TargetMode="External"/><Relationship Id="rId5463" Type="http://schemas.openxmlformats.org/officeDocument/2006/relationships/hyperlink" Target="https://www.caixa.gov.br/Downloads/sinapi-cadernos-tecnicos/SINAPI-CT-INSTALACOES-PREDIAIS-DE-AGUA-FRIA-EM-PVC.pdf" TargetMode="External"/><Relationship Id="rId5670" Type="http://schemas.openxmlformats.org/officeDocument/2006/relationships/hyperlink" Target="https://www.caixa.gov.br/Downloads/sinapi-cadernos-tecnicos/SINAPI-CT-INSTALACOES-PREDIAIS-DE-AGUA-FRIA-EM-PVC.pdf" TargetMode="External"/><Relationship Id="rId6307" Type="http://schemas.openxmlformats.org/officeDocument/2006/relationships/hyperlink" Target="https://www.caixa.gov.br/Downloads/sinapi-cadernos-tecnicos/SINAPI-CT-INSTALACOES-DE-GAS-EM-PEX-MULTICAMADAS.pdf" TargetMode="External"/><Relationship Id="rId6514" Type="http://schemas.openxmlformats.org/officeDocument/2006/relationships/hyperlink" Target="https://www.caixa.gov.br/Downloads/sinapi-cadernos-tecnicos/SINAPI-CT-INSTALACOES-EM-COBRE.pdf" TargetMode="External"/><Relationship Id="rId7912" Type="http://schemas.openxmlformats.org/officeDocument/2006/relationships/hyperlink" Target="https://www.caixa.gov.br/Downloads/sinapi-cadernos-tecnicos/SINAPI-CT-PINTURA-EM-SUPERFICIES-METALICAS.pdf" TargetMode="External"/><Relationship Id="rId4065" Type="http://schemas.openxmlformats.org/officeDocument/2006/relationships/hyperlink" Target="https://www.caixa.gov.br/Downloads/sinapi-cadernos-tecnicos/SINAPI-CT-FORMAS-PARA-ESTRUTURAS-DE-CONCRETO-ARMADO.pdf" TargetMode="External"/><Relationship Id="rId4272" Type="http://schemas.openxmlformats.org/officeDocument/2006/relationships/hyperlink" Target="https://www.caixa.gov.br/Downloads/sinapi-cadernos-tecnicos/SINAPI-CT-GUIAS-E-SARJETAS.pdf" TargetMode="External"/><Relationship Id="rId5116" Type="http://schemas.openxmlformats.org/officeDocument/2006/relationships/hyperlink" Target="https://www.caixa.gov.br/Downloads/sinapi-cadernos-tecnicos/SINAPI-CT-INSTALACOES-HIDRAULICAS-RESERVACAO-E-BOMBAS-DE-RECALQUE.pdf" TargetMode="External"/><Relationship Id="rId5323" Type="http://schemas.openxmlformats.org/officeDocument/2006/relationships/hyperlink" Target="https://www.caixa.gov.br/Downloads/sinapi-cadernos-tecnicos/SINAPI-CT-INSTALACOES-HIDRAULICAS-EM-PPR.pdf" TargetMode="External"/><Relationship Id="rId6721" Type="http://schemas.openxmlformats.org/officeDocument/2006/relationships/hyperlink" Target="https://www.caixa.gov.br/Downloads/sinapi-cadernos-tecnicos/SINAPI-CT-LIGACOES-PREDIAIS-DE-AGUA-E-ESGOTO.pdf" TargetMode="External"/><Relationship Id="rId8479" Type="http://schemas.openxmlformats.org/officeDocument/2006/relationships/hyperlink" Target="https://www.caixa.gov.br/Downloads/sinapi-cadernos-tecnicos/SINAPI-CT-RECOMPOSICAO-DE-PAVIMENTOS.pdf" TargetMode="External"/><Relationship Id="rId1659" Type="http://schemas.openxmlformats.org/officeDocument/2006/relationships/hyperlink" Target="https://www.caixa.gov.br/Downloads/sinapi-cadernos-tecnicos/SINAPI-CT-CUSTOS-HORARIOS-PRODUTIVO-E-IMPRODUTIVO-DOS-EQUIPAMENTOS.pdf" TargetMode="External"/><Relationship Id="rId1866" Type="http://schemas.openxmlformats.org/officeDocument/2006/relationships/hyperlink" Target="https://www.caixa.gov.br/Downloads/sinapi-cadernos-tecnicos/SINAPI-CT-DEMOLICOES-E-REMOCOES.pdf" TargetMode="External"/><Relationship Id="rId2917" Type="http://schemas.openxmlformats.org/officeDocument/2006/relationships/hyperlink" Target="https://www.caixa.gov.br/Downloads/sinapi-cadernos-tecnicos/SINAPI-CT-ELETROCALHAS.pdf" TargetMode="External"/><Relationship Id="rId3081" Type="http://schemas.openxmlformats.org/officeDocument/2006/relationships/hyperlink" Target="https://www.caixa.gov.br/Downloads/sinapi-cadernos-tecnicos/SINAPI-CT-ESCADAS.pdf" TargetMode="External"/><Relationship Id="rId4132" Type="http://schemas.openxmlformats.org/officeDocument/2006/relationships/hyperlink" Target="https://www.caixa.gov.br/Downloads/sinapi-cadernos-tecnicos/SINAPI-CT-GABIOES-EXECUCAO-DE-MURO-E-PROTECAO-SUPERFICIAL.pdf" TargetMode="External"/><Relationship Id="rId5530" Type="http://schemas.openxmlformats.org/officeDocument/2006/relationships/hyperlink" Target="https://www.caixa.gov.br/Downloads/sinapi-cadernos-tecnicos/SINAPI-CT-INSTALACOES-PREDIAIS-DE-AGUA-FRIA-EM-PVC.pdf" TargetMode="External"/><Relationship Id="rId7288" Type="http://schemas.openxmlformats.org/officeDocument/2006/relationships/hyperlink" Target="https://www.caixa.gov.br/Downloads/sinapi-cadernos-tecnicos/SINAPI-CT-MASSA-UNICA-EXTERNA.pdf" TargetMode="External"/><Relationship Id="rId8686" Type="http://schemas.openxmlformats.org/officeDocument/2006/relationships/hyperlink" Target="https://www.caixa.gov.br/Downloads/sinapi-cadernos-tecnicos/SINAPI-CT-REDES-DE-AGUA-E-ESGOTO-EM-PEAD-LISO-(TUBOS-E-CONEXOES).pdf" TargetMode="External"/><Relationship Id="rId8893" Type="http://schemas.openxmlformats.org/officeDocument/2006/relationships/hyperlink" Target="https://www.caixa.gov.br/Downloads/sinapi-cadernos-tecnicos/SINAPI-CT-SISTEMA-DE-PROTECAO-CONTRA-DESCARGAS-ATMOSFERICAS-SPDA.pdf" TargetMode="External"/><Relationship Id="rId1519" Type="http://schemas.openxmlformats.org/officeDocument/2006/relationships/hyperlink" Target="https://www.caixa.gov.br/Downloads/sinapi-cadernos-tecnicos/SINAPI-CT-CUSTOS-HORARIOS-PRODUTIVO-E-IMPRODUTIVO-DOS-EQUIPAMENTOS.pdf" TargetMode="External"/><Relationship Id="rId1726" Type="http://schemas.openxmlformats.org/officeDocument/2006/relationships/hyperlink" Target="https://www.caixa.gov.br/Downloads/sinapi-cadernos-tecnicos/SINAPI-CT-CUSTOS-HORARIOS-PRODUTIVO-E-IMPRODUTIVO-DOS-EQUIPAMENTOS.pdf" TargetMode="External"/><Relationship Id="rId1933" Type="http://schemas.openxmlformats.org/officeDocument/2006/relationships/hyperlink" Target="https://www.caixa.gov.br/Downloads/sinapi-cadernos-tecnicos/SINAPI-CT-DEPRECIACAO-JUROS-IMPOSTOS-E-SEGUROS-MANUTENCAO-E-MATERIAIS-NA-OPERACAO-DOS-EQUIPAMENTOS.pdf" TargetMode="External"/><Relationship Id="rId6097" Type="http://schemas.openxmlformats.org/officeDocument/2006/relationships/hyperlink" Target="https://www.caixa.gov.br/Downloads/sinapi-cadernos-tecnicos/SINAPI-CT-INSTALACOES-DE-GAS-E-INCENDIO-EM-ACO-E-FERRO-GALVANIZADO.pdf" TargetMode="External"/><Relationship Id="rId7495" Type="http://schemas.openxmlformats.org/officeDocument/2006/relationships/hyperlink" Target="https://www.caixa.gov.br/Downloads/sinapi-cadernos-tecnicos/SINAPI-CT-PAISAGISMO-PLANTIO.pdf" TargetMode="External"/><Relationship Id="rId8339" Type="http://schemas.openxmlformats.org/officeDocument/2006/relationships/hyperlink" Target="https://www.caixa.gov.br/Downloads/sinapi-cadernos-tecnicos/SINAPI-CT-QUADRAS-E-SEUS-EQUIPAMENTOS.pdf" TargetMode="External"/><Relationship Id="rId8546" Type="http://schemas.openxmlformats.org/officeDocument/2006/relationships/hyperlink" Target="https://www.caixa.gov.br/Downloads/sinapi-cadernos-tecnicos/SINAPI-CT-REDES-ENTERRADAS-DE-DISTRIBUICAO-ELETRICA.pdf" TargetMode="External"/><Relationship Id="rId8753" Type="http://schemas.openxmlformats.org/officeDocument/2006/relationships/hyperlink" Target="https://www.caixa.gov.br/Downloads/sinapi-cadernos-tecnicos/SINAPI-CT-REDES-DE-AGUA-E-ESGOTO-EM-PEAD-LISO-(TUBOS-E-CONEXOES).pdf" TargetMode="External"/><Relationship Id="rId8960" Type="http://schemas.openxmlformats.org/officeDocument/2006/relationships/hyperlink" Target="https://www.caixa.gov.br/Downloads/sinapi-cadernos-tecnicos/SINAPI-CT-SISTEMAS-DE-MEDICAO.pdf" TargetMode="External"/><Relationship Id="rId18" Type="http://schemas.openxmlformats.org/officeDocument/2006/relationships/hyperlink" Target="https://www.caixa.gov.br/Downloads/sinapi-cadernos-tecnicos/SINAPI-CT-ALVENARIA-ESTRUTURAL-BLOCOS-DE-CONCRETO.pdf" TargetMode="External"/><Relationship Id="rId3898" Type="http://schemas.openxmlformats.org/officeDocument/2006/relationships/hyperlink" Target="https://www.caixa.gov.br/Downloads/sinapi-cadernos-tecnicos/SINAPI-CT-FACHADAS-COM-PLACAS-CERAMICAS-E-GRANITO-INSERTADAS.pdf" TargetMode="External"/><Relationship Id="rId4949" Type="http://schemas.openxmlformats.org/officeDocument/2006/relationships/hyperlink" Target="https://www.caixa.gov.br/Downloads/sinapi-cadernos-tecnicos/SINAPI-CT-INSTALACOES-HIDRAULICAS-RESERVACAO-E-BOMBAS-DE-RECALQUE.pdf" TargetMode="External"/><Relationship Id="rId7148" Type="http://schemas.openxmlformats.org/officeDocument/2006/relationships/hyperlink" Target="https://www.caixa.gov.br/Downloads/sinapi-cadernos-tecnicos/SINAPI-CT-LOUCAS-E-METAIS.pdf" TargetMode="External"/><Relationship Id="rId7355" Type="http://schemas.openxmlformats.org/officeDocument/2006/relationships/hyperlink" Target="https://www.caixa.gov.br/Downloads/sinapi-cadernos-tecnicos/SINAPI-CT-MASSA-UNICA-EXTERNA.pdf" TargetMode="External"/><Relationship Id="rId7562" Type="http://schemas.openxmlformats.org/officeDocument/2006/relationships/hyperlink" Target="https://www.caixa.gov.br/Downloads/sinapi-cadernos-tecnicos/SINAPI-CT-PAREDES-DE-CONCRETO-ESTUCAMENTO.pdf" TargetMode="External"/><Relationship Id="rId8406" Type="http://schemas.openxmlformats.org/officeDocument/2006/relationships/hyperlink" Target="https://www.caixa.gov.br/Downloads/sinapi-cadernos-tecnicos/SINAPI-CT-RASGOS-E-FIXACOES.pdf" TargetMode="External"/><Relationship Id="rId8613" Type="http://schemas.openxmlformats.org/officeDocument/2006/relationships/hyperlink" Target="https://www.caixa.gov.br/Downloads/sinapi-cadernos-tecnicos/SINAPI-CT-REDES-DE-LOGICA-TELEFONIA-E-IMAGEM.pdf" TargetMode="External"/><Relationship Id="rId8820" Type="http://schemas.openxmlformats.org/officeDocument/2006/relationships/hyperlink" Target="https://www.caixa.gov.br/Downloads/sinapi-cadernos-tecnicos/SINAPI-CT-SINALIZACAO-HORIZONTAL-VIARIA.pdf" TargetMode="External"/><Relationship Id="rId3758" Type="http://schemas.openxmlformats.org/officeDocument/2006/relationships/hyperlink" Target="https://www.caixa.gov.br/Downloads/sinapi-cadernos-tecnicos/SINAPI-CT-ESTRUTURAS-DE-CONTENCAO-PERFIS-PRANCHADOS-CORTINAS-E-MUROS-DE-ARRIMO.pdf" TargetMode="External"/><Relationship Id="rId3965" Type="http://schemas.openxmlformats.org/officeDocument/2006/relationships/hyperlink" Target="https://www.caixa.gov.br/Downloads/sinapi-cadernos-tecnicos/SINAPI-CT-FOSSAS-E-SUMIDOUROS.pdf" TargetMode="External"/><Relationship Id="rId4809" Type="http://schemas.openxmlformats.org/officeDocument/2006/relationships/hyperlink" Target="https://www.caixa.gov.br/Downloads/sinapi-cadernos-tecnicos/SINAPI-CT-INSTALACOES-ELETRICAS-REDE-DE-DISTRIBUICAO.pdf" TargetMode="External"/><Relationship Id="rId6164" Type="http://schemas.openxmlformats.org/officeDocument/2006/relationships/hyperlink" Target="https://www.caixa.gov.br/Downloads/sinapi-cadernos-tecnicos/SINAPI-CT-INSTALACOES-DE-GAS-E-INCENDIO-EM-ACO-E-FERRO-GALVANIZADO.pdf" TargetMode="External"/><Relationship Id="rId6371" Type="http://schemas.openxmlformats.org/officeDocument/2006/relationships/hyperlink" Target="https://www.caixa.gov.br/Downloads/sinapi-cadernos-tecnicos/SINAPI-CT-INSTALACOES-DE-AR-CONDICIONADO-EM-COBRE.pdf" TargetMode="External"/><Relationship Id="rId7008" Type="http://schemas.openxmlformats.org/officeDocument/2006/relationships/hyperlink" Target="https://www.caixa.gov.br/Downloads/sinapi-metodologia/Livro_SINAPI_Calculos_Parametros.pdf" TargetMode="External"/><Relationship Id="rId7215" Type="http://schemas.openxmlformats.org/officeDocument/2006/relationships/hyperlink" Target="https://www.caixa.gov.br/Downloads/sinapi-cadernos-tecnicos/SINAPI-CT-LOUCAS-E-METAIS.pdf" TargetMode="External"/><Relationship Id="rId7422" Type="http://schemas.openxmlformats.org/officeDocument/2006/relationships/hyperlink" Target="https://www.caixa.gov.br/Downloads/sinapi-cadernos-tecnicos/SINAPI-CT-MASSA-UNICA-INTERNA.pdf" TargetMode="External"/><Relationship Id="rId679" Type="http://schemas.openxmlformats.org/officeDocument/2006/relationships/hyperlink" Target="https://www.caixa.gov.br/Downloads/sinapi-cadernos-tecnicos/SINAPI-CT-ASSENTAMENTO-DE-TUBOS-DE-ESGOTO-OU-DRENAGEM-PLUVIAL-EM-CONCRETO.pdf" TargetMode="External"/><Relationship Id="rId886" Type="http://schemas.openxmlformats.org/officeDocument/2006/relationships/hyperlink" Target="https://www.caixa.gov.br/Downloads/sinapi-cadernos-tecnicos/SINAPI-CT-ATERROS-BASES-SUB-BASES-E-IMPRIMACOES.pdf" TargetMode="External"/><Relationship Id="rId2567" Type="http://schemas.openxmlformats.org/officeDocument/2006/relationships/hyperlink" Target="https://www.caixa.gov.br/Downloads/sinapi-cadernos-tecnicos/SINAPI-CT-DEPRECIACAO-JUROS-IMPOSTOS-E-SEGUROS-MANUTENCAO-E-MATERIAIS-NA-OPERACAO-DOS-EQUIPAMENTOS.pdf" TargetMode="External"/><Relationship Id="rId2774" Type="http://schemas.openxmlformats.org/officeDocument/2006/relationships/hyperlink" Target="https://www.caixa.gov.br/Downloads/sinapi-cadernos-tecnicos/SINAPI-CT-DRENOS.pdf" TargetMode="External"/><Relationship Id="rId3618" Type="http://schemas.openxmlformats.org/officeDocument/2006/relationships/hyperlink" Target="https://www.caixa.gov.br/Downloads/sinapi-cadernos-tecnicos/SINAPI-CT-ESTACAS-EM-HELICE-CONTINUA.pdf" TargetMode="External"/><Relationship Id="rId5180" Type="http://schemas.openxmlformats.org/officeDocument/2006/relationships/hyperlink" Target="https://www.caixa.gov.br/Downloads/sinapi-cadernos-tecnicos/SINAPI-CT-INSTALACOES-HIDRAULICAS-EM-PEX.pdf" TargetMode="External"/><Relationship Id="rId6024" Type="http://schemas.openxmlformats.org/officeDocument/2006/relationships/hyperlink" Target="https://www.caixa.gov.br/Downloads/sinapi-cadernos-tecnicos/SINAPI-CT-INSTALACOES-DE-GAS-E-INCENDIO-EM-ACO-E-FERRO-GALVANIZADO.pdf" TargetMode="External"/><Relationship Id="rId6231" Type="http://schemas.openxmlformats.org/officeDocument/2006/relationships/hyperlink" Target="https://www.caixa.gov.br/Downloads/sinapi-cadernos-tecnicos/SINAPI-CT-INSTALACOES-DE-GAS-E-INCENDIO-EM-ACO-E-FERRO-GALVANIZADO.pdf" TargetMode="External"/><Relationship Id="rId9387" Type="http://schemas.openxmlformats.org/officeDocument/2006/relationships/hyperlink" Target="https://www.caixa.gov.br/Downloads/sinapi-cadernos-tecnicos/SINAPI-CT-TRATAMENTOS-SUPERFICIAIS.pdf" TargetMode="External"/><Relationship Id="rId9594" Type="http://schemas.openxmlformats.org/officeDocument/2006/relationships/hyperlink" Target="https://www.caixa.gov.br/Downloads/sinapi-cadernos-tecnicos/SINAPI-CT-VALVULAS-E-REGISTROS-PARA-SISTEMAS-PREDIAIS.pdf" TargetMode="External"/><Relationship Id="rId2" Type="http://schemas.openxmlformats.org/officeDocument/2006/relationships/hyperlink" Target="https://www.caixa.gov.br/Downloads/sinapi-cadernos-tecnicos/SINAPI-CT-ACESSIBILIDADE.pdf" TargetMode="External"/><Relationship Id="rId539" Type="http://schemas.openxmlformats.org/officeDocument/2006/relationships/hyperlink" Target="https://www.caixa.gov.br/Downloads/sinapi-cadernos-tecnicos/SINAPI-CT-ASSENTAMENTO-DE-TUBOS-DE-PVC-E-METALICOS-EM-REDES-DE-AGUA.pdf" TargetMode="External"/><Relationship Id="rId746" Type="http://schemas.openxmlformats.org/officeDocument/2006/relationships/hyperlink" Target="https://www.caixa.gov.br/Downloads/sinapi-cadernos-tecnicos/SINAPI-CT-ATERRO-E-REATERRO-DE-VALAS.pdf" TargetMode="External"/><Relationship Id="rId1169" Type="http://schemas.openxmlformats.org/officeDocument/2006/relationships/hyperlink" Target="https://www.caixa.gov.br/Downloads/sinapi-cadernos-tecnicos/SINAPI-CT-CAIXAS-DE-AGUA-PARA-EDIFICACOES.pdf" TargetMode="External"/><Relationship Id="rId1376" Type="http://schemas.openxmlformats.org/officeDocument/2006/relationships/hyperlink" Target="https://www.caixa.gov.br/Downloads/sinapi-cadernos-tecnicos/SINAPI-CT-CONCRETO-PROTENDIDO.pdf" TargetMode="External"/><Relationship Id="rId1583" Type="http://schemas.openxmlformats.org/officeDocument/2006/relationships/hyperlink" Target="https://www.caixa.gov.br/Downloads/sinapi-cadernos-tecnicos/SINAPI-CT-CUSTOS-HORARIOS-PRODUTIVO-E-IMPRODUTIVO-DOS-EQUIPAMENTOS.pdf" TargetMode="External"/><Relationship Id="rId2427" Type="http://schemas.openxmlformats.org/officeDocument/2006/relationships/hyperlink" Target="https://www.caixa.gov.br/Downloads/sinapi-cadernos-tecnicos/SINAPI-CT-DEPRECIACAO-JUROS-IMPOSTOS-E-SEGUROS-MANUTENCAO-E-MATERIAIS-NA-OPERACAO-DOS-EQUIPAMENTOS.pdf" TargetMode="External"/><Relationship Id="rId2981" Type="http://schemas.openxmlformats.org/officeDocument/2006/relationships/hyperlink" Target="https://www.caixa.gov.br/Downloads/sinapi-cadernos-tecnicos/SINAPI-CT-EQUIPAMENTOS-DE-PROTECAO-COLETIVA.pdf" TargetMode="External"/><Relationship Id="rId3825" Type="http://schemas.openxmlformats.org/officeDocument/2006/relationships/hyperlink" Target="https://www.caixa.gov.br/Downloads/sinapi-cadernos-tecnicos/SINAPI-CT-ESTRUTURAS-DE-MADEIRA.pdf" TargetMode="External"/><Relationship Id="rId5040" Type="http://schemas.openxmlformats.org/officeDocument/2006/relationships/hyperlink" Target="https://www.caixa.gov.br/Downloads/sinapi-cadernos-tecnicos/SINAPI-CT-INSTALACOES-HIDRAULICAS-RESERVACAO-E-BOMBAS-DE-RECALQUE.pdf" TargetMode="External"/><Relationship Id="rId8196" Type="http://schemas.openxmlformats.org/officeDocument/2006/relationships/hyperlink" Target="https://www.caixa.gov.br/Downloads/sinapi-cadernos-tecnicos/SINAPI-CT-POCOS-DE-VISITA-E-CAIXAS-PARA-BOCAS-DE-LOBO.pdf" TargetMode="External"/><Relationship Id="rId9247" Type="http://schemas.openxmlformats.org/officeDocument/2006/relationships/hyperlink" Target="https://www.caixa.gov.br/Downloads/sinapi-cadernos-tecnicos/SINAPI-CT-TRANSPORTE-CARGA-E-DESCARGA-DE-MATERIAIS.pdf" TargetMode="External"/><Relationship Id="rId9454" Type="http://schemas.openxmlformats.org/officeDocument/2006/relationships/hyperlink" Target="https://www.caixa.gov.br/Downloads/sinapi-cadernos-tecnicos/SINAPI-CT-TUBULACAO-FLANGEADA-PARA-REDES-DE-AGUA.pdf" TargetMode="External"/><Relationship Id="rId953" Type="http://schemas.openxmlformats.org/officeDocument/2006/relationships/hyperlink" Target="https://www.caixa.gov.br/Downloads/sinapi-cadernos-tecnicos/SINAPI-CT-ATERROS-BASES-SUB-BASES-E-IMPRIMACOES.pdf" TargetMode="External"/><Relationship Id="rId1029" Type="http://schemas.openxmlformats.org/officeDocument/2006/relationships/hyperlink" Target="https://www.caixa.gov.br/Downloads/sinapi-cadernos-tecnicos/SINAPI-CT-BOCAS-PARA-BUEIROS.pdf" TargetMode="External"/><Relationship Id="rId1236" Type="http://schemas.openxmlformats.org/officeDocument/2006/relationships/hyperlink" Target="https://www.caixa.gov.br/Downloads/sinapi-cadernos-tecnicos/SINAPI-CT-CERCAS-PROTETORES-E-ALAMBRADOS.pdf" TargetMode="External"/><Relationship Id="rId1790" Type="http://schemas.openxmlformats.org/officeDocument/2006/relationships/hyperlink" Target="https://www.caixa.gov.br/Downloads/sinapi-cadernos-tecnicos/SINAPI-CT-CUSTOS-HORARIOS-PRODUTIVO-E-IMPRODUTIVO-DOS-EQUIPAMENTOS.pdf" TargetMode="External"/><Relationship Id="rId2634" Type="http://schemas.openxmlformats.org/officeDocument/2006/relationships/hyperlink" Target="https://www.caixa.gov.br/Downloads/sinapi-cadernos-tecnicos/SINAPI-CT-DEPRECIACAO-JUROS-IMPOSTOS-E-SEGUROS-MANUTENCAO-E-MATERIAIS-NA-OPERACAO-DOS-EQUIPAMENTOS.pdf" TargetMode="External"/><Relationship Id="rId2841" Type="http://schemas.openxmlformats.org/officeDocument/2006/relationships/hyperlink" Target="https://www.caixa.gov.br/Downloads/sinapi-cadernos-tecnicos/SINAPI-CT-DUTOS-PARA-AR-CONDICIONADO.pdf" TargetMode="External"/><Relationship Id="rId5997" Type="http://schemas.openxmlformats.org/officeDocument/2006/relationships/hyperlink" Target="https://www.caixa.gov.br/Downloads/sinapi-cadernos-tecnicos/SINAPI-CT-INSTALACOES-DE-GAS-E-INCENDIO-EM-ACO-E-FERRO-GALVANIZADO.pdf" TargetMode="External"/><Relationship Id="rId8056" Type="http://schemas.openxmlformats.org/officeDocument/2006/relationships/hyperlink" Target="https://www.caixa.gov.br/Downloads/sinapi-cadernos-tecnicos/SINAPI-CT-POSTES-DE-CONCRETO-E-METALICOS.pdf" TargetMode="External"/><Relationship Id="rId8263" Type="http://schemas.openxmlformats.org/officeDocument/2006/relationships/hyperlink" Target="https://www.caixa.gov.br/Downloads/sinapi-cadernos-tecnicos/SINAPI-CT-POCOS-DE-VISITA-E-CAIXAS-PARA-BOCAS-DE-LOBO.pdf" TargetMode="External"/><Relationship Id="rId9107" Type="http://schemas.openxmlformats.org/officeDocument/2006/relationships/hyperlink" Target="https://www.caixa.gov.br/Downloads/sinapi-cadernos-tecnicos/SINAPI-CT-TRANSPORTE-FLUVIAL-CARGA-E-DESCARGA.pdf" TargetMode="External"/><Relationship Id="rId9661" Type="http://schemas.openxmlformats.org/officeDocument/2006/relationships/hyperlink" Target="https://www.caixa.gov.br/Downloads/sinapi-cadernos-tecnicos/SINAPI-CT-VALVULAS-E-REGISTROS-PARA-SISTEMAS-PREDIAIS.pdf" TargetMode="External"/><Relationship Id="rId82" Type="http://schemas.openxmlformats.org/officeDocument/2006/relationships/hyperlink" Target="https://www.caixa.gov.br/Downloads/sinapi-cadernos-tecnicos/SINAPI-CT-ALVENARIA-DE-VEDACAO.pdf" TargetMode="External"/><Relationship Id="rId606" Type="http://schemas.openxmlformats.org/officeDocument/2006/relationships/hyperlink" Target="https://www.caixa.gov.br/Downloads/sinapi-cadernos-tecnicos/SINAPI-CT-ASSENTAMENTO-DE-TUBOS-DE-PVC-E-METALICOS-EM-REDES-DE-AGUA.pdf" TargetMode="External"/><Relationship Id="rId813" Type="http://schemas.openxmlformats.org/officeDocument/2006/relationships/hyperlink" Target="https://www.caixa.gov.br/Downloads/sinapi-cadernos-tecnicos/SINAPI-CT-ATERROS-BASES-SUB-BASES-E-IMPRIMACOES.pdf" TargetMode="External"/><Relationship Id="rId1443" Type="http://schemas.openxmlformats.org/officeDocument/2006/relationships/hyperlink" Target="https://www.caixa.gov.br/Downloads/sinapi-cadernos-tecnicos/SINAPI-CT-CONTRAPISO.pdf" TargetMode="External"/><Relationship Id="rId1650" Type="http://schemas.openxmlformats.org/officeDocument/2006/relationships/hyperlink" Target="https://www.caixa.gov.br/Downloads/sinapi-cadernos-tecnicos/SINAPI-CT-CUSTOS-HORARIOS-PRODUTIVO-E-IMPRODUTIVO-DOS-EQUIPAMENTOS.pdf" TargetMode="External"/><Relationship Id="rId2701" Type="http://schemas.openxmlformats.org/officeDocument/2006/relationships/hyperlink" Target="https://www.caixa.gov.br/Downloads/sinapi-cadernos-tecnicos/SINAPI-CT-DEPRECIACAO-JUROS-IMPOSTOS-E-SEGUROS-MANUTENCAO-E-MATERIAIS-NA-OPERACAO-DOS-EQUIPAMENTOS.pdf" TargetMode="External"/><Relationship Id="rId4599" Type="http://schemas.openxmlformats.org/officeDocument/2006/relationships/hyperlink" Target="https://www.caixa.gov.br/Downloads/sinapi-cadernos-tecnicos/SINAPI-CT-INSTALACOES-ELETRICAS-ELETRODUTOS-CONEXOES-E-CONDULETES-APARENTES.pdf" TargetMode="External"/><Relationship Id="rId5857" Type="http://schemas.openxmlformats.org/officeDocument/2006/relationships/hyperlink" Target="https://www.caixa.gov.br/Downloads/sinapi-cadernos-tecnicos/SINAPI-CT-INSTALACOES-PREDIAIS-DE-AGUAS-PLUVIAIS-TUBOS-CONEXOES-CAIXAS-E-RALOS.pdf" TargetMode="External"/><Relationship Id="rId6908" Type="http://schemas.openxmlformats.org/officeDocument/2006/relationships/hyperlink" Target="https://www.caixa.gov.br/Downloads/sinapi-metodologia/Livro_SINAPI_Calculos_Parametros.pdf" TargetMode="External"/><Relationship Id="rId7072" Type="http://schemas.openxmlformats.org/officeDocument/2006/relationships/hyperlink" Target="https://www.caixa.gov.br/Downloads/sinapi-metodologia/Livro_SINAPI_Calculos_Parametros.pdf" TargetMode="External"/><Relationship Id="rId8470" Type="http://schemas.openxmlformats.org/officeDocument/2006/relationships/hyperlink" Target="https://www.caixa.gov.br/Downloads/sinapi-cadernos-tecnicos/SINAPI-CT-RASGOS-E-FIXACOES.pdf" TargetMode="External"/><Relationship Id="rId9314" Type="http://schemas.openxmlformats.org/officeDocument/2006/relationships/hyperlink" Target="https://www.caixa.gov.br/Downloads/sinapi-cadernos-tecnicos/SINAPI-CT-TRANSPORTE-CARGA-E-DESCARGA-DE-MATERIAIS.pdf" TargetMode="External"/><Relationship Id="rId9521" Type="http://schemas.openxmlformats.org/officeDocument/2006/relationships/hyperlink" Target="https://www.caixa.gov.br/Downloads/sinapi-cadernos-tecnicos/SINAPI-CT-VIDROS-E-ESPELHOS.pdf" TargetMode="External"/><Relationship Id="rId1303" Type="http://schemas.openxmlformats.org/officeDocument/2006/relationships/hyperlink" Target="https://www.caixa.gov.br/Downloads/sinapi-cadernos-tecnicos/SINAPI-CT-CONCRETAGEM-PARA-ESTRUTURAS-DE-CONCRETO-ARMADO.pdf" TargetMode="External"/><Relationship Id="rId1510" Type="http://schemas.openxmlformats.org/officeDocument/2006/relationships/hyperlink" Target="https://www.caixa.gov.br/Downloads/sinapi-cadernos-tecnicos/SINAPI-CT-CUSTOS-HORARIOS-PRODUTIVO-E-IMPRODUTIVO-DOS-EQUIPAMENTOS.pdf" TargetMode="External"/><Relationship Id="rId4459" Type="http://schemas.openxmlformats.org/officeDocument/2006/relationships/hyperlink" Target="https://www.caixa.gov.br/Downloads/sinapi-cadernos-tecnicos/SINAPI-CT-INSTALACOES-ELETRICAS-ELETRODUTOS-EMBUTIDOS-CABOS-CAIXAS-TOMADAS-E-INTERRUPTORES.pdf" TargetMode="External"/><Relationship Id="rId4666" Type="http://schemas.openxmlformats.org/officeDocument/2006/relationships/hyperlink" Target="https://www.caixa.gov.br/Downloads/sinapi-cadernos-tecnicos/SINAPI-CT-INSTALACOES-ELETRICAS-QUADROS-CABOS-DISJUNTORES-CONTATORES-E-BARRAMENTOS-BLINDADOS.pdf" TargetMode="External"/><Relationship Id="rId4873" Type="http://schemas.openxmlformats.org/officeDocument/2006/relationships/hyperlink" Target="https://www.caixa.gov.br/Downloads/sinapi-cadernos-tecnicos/SINAPI-CT-INSTALACOES-HIDRAULICAS-RESERVACAO-E-BOMBAS-DE-RECALQUE.pdf" TargetMode="External"/><Relationship Id="rId5717" Type="http://schemas.openxmlformats.org/officeDocument/2006/relationships/hyperlink" Target="https://www.caixa.gov.br/Downloads/sinapi-cadernos-tecnicos/SINAPI-CT-INSTALACOES-PREDIAIS-DE-AGUA-QUENTE-EM-CPVC.pdf" TargetMode="External"/><Relationship Id="rId5924" Type="http://schemas.openxmlformats.org/officeDocument/2006/relationships/hyperlink" Target="https://www.caixa.gov.br/Downloads/sinapi-cadernos-tecnicos/SINAPI-CT-INSTALACOES-DE-DIVISORIAS-DIVERSAS.pdf" TargetMode="External"/><Relationship Id="rId8123" Type="http://schemas.openxmlformats.org/officeDocument/2006/relationships/hyperlink" Target="https://www.caixa.gov.br/Downloads/sinapi-cadernos-tecnicos/SINAPI-CT-POCOS-DE-VISITA-E-CAIXAS-PARA-BOCAS-DE-LOBO.pdf" TargetMode="External"/><Relationship Id="rId8330" Type="http://schemas.openxmlformats.org/officeDocument/2006/relationships/hyperlink" Target="https://www.caixa.gov.br/Downloads/sinapi-cadernos-tecnicos/SINAPI-CT-QUADRAS-E-SEUS-EQUIPAMENTOS.pdf" TargetMode="External"/><Relationship Id="rId3268" Type="http://schemas.openxmlformats.org/officeDocument/2006/relationships/hyperlink" Target="https://www.caixa.gov.br/Downloads/sinapi-cadernos-tecnicos/SINAPI-CT-ESCAVACAO-DE-VALAS.pdf" TargetMode="External"/><Relationship Id="rId3475" Type="http://schemas.openxmlformats.org/officeDocument/2006/relationships/hyperlink" Target="https://www.caixa.gov.br/Downloads/sinapi-cadernos-tecnicos/SINAPI-CT-ESQUADRIAS-PORTAS.pdf" TargetMode="External"/><Relationship Id="rId3682" Type="http://schemas.openxmlformats.org/officeDocument/2006/relationships/hyperlink" Target="https://www.caixa.gov.br/Downloads/sinapi-cadernos-tecnicos/SINAPI-CT-ESTRUTURA-E-TRAMA-PARA-COBERTURA.pdf" TargetMode="External"/><Relationship Id="rId4319" Type="http://schemas.openxmlformats.org/officeDocument/2006/relationships/hyperlink" Target="https://www.caixa.gov.br/Downloads/sinapi-cadernos-tecnicos/SINAPI-CT-ILUMINACAO-PREDIAL-E-MONITORAMENTO.pdf" TargetMode="External"/><Relationship Id="rId4526" Type="http://schemas.openxmlformats.org/officeDocument/2006/relationships/hyperlink" Target="https://www.caixa.gov.br/Downloads/sinapi-cadernos-tecnicos/SINAPI-CT-INSTALACOES-ELETRICAS-ELETRODUTOS-EMBUTIDOS-CABOS-CAIXAS-TOMADAS-E-INTERRUPTORES.pdf" TargetMode="External"/><Relationship Id="rId4733" Type="http://schemas.openxmlformats.org/officeDocument/2006/relationships/hyperlink" Target="https://www.caixa.gov.br/Downloads/sinapi-cadernos-tecnicos/SINAPI-CT-INSTALACOES-ELETRICAS-QUADROS-CABOS-DISJUNTORES-CONTATORES-E-BARRAMENTOS-BLINDADOS.pdf" TargetMode="External"/><Relationship Id="rId4940" Type="http://schemas.openxmlformats.org/officeDocument/2006/relationships/hyperlink" Target="https://www.caixa.gov.br/Downloads/sinapi-cadernos-tecnicos/SINAPI-CT-INSTALACOES-HIDRAULICAS-RESERVACAO-E-BOMBAS-DE-RECALQUE.pdf" TargetMode="External"/><Relationship Id="rId7889" Type="http://schemas.openxmlformats.org/officeDocument/2006/relationships/hyperlink" Target="https://www.caixa.gov.br/Downloads/sinapi-cadernos-tecnicos/SINAPI-CT-PINTURA-EM-MADEIRA.pdf" TargetMode="External"/><Relationship Id="rId189" Type="http://schemas.openxmlformats.org/officeDocument/2006/relationships/hyperlink" Target="https://www.caixa.gov.br/Downloads/sinapi-cadernos-tecnicos/SINAPI-CT-ARGAMASSAS.pdf" TargetMode="External"/><Relationship Id="rId396" Type="http://schemas.openxmlformats.org/officeDocument/2006/relationships/hyperlink" Target="https://www.caixa.gov.br/Downloads/sinapi-cadernos-tecnicos/SINAPI-CT-ASSENTAMENTO-DE-TUBOS-DE-ESGOTO-EM-PVC-E-PEAD.pdf" TargetMode="External"/><Relationship Id="rId2077" Type="http://schemas.openxmlformats.org/officeDocument/2006/relationships/hyperlink" Target="https://www.caixa.gov.br/Downloads/sinapi-cadernos-tecnicos/SINAPI-CT-DEPRECIACAO-JUROS-IMPOSTOS-E-SEGUROS-MANUTENCAO-E-MATERIAIS-NA-OPERACAO-DOS-EQUIPAMENTOS.pdf" TargetMode="External"/><Relationship Id="rId2284" Type="http://schemas.openxmlformats.org/officeDocument/2006/relationships/hyperlink" Target="https://www.caixa.gov.br/Downloads/sinapi-cadernos-tecnicos/SINAPI-CT-DEPRECIACAO-JUROS-IMPOSTOS-E-SEGUROS-MANUTENCAO-E-MATERIAIS-NA-OPERACAO-DOS-EQUIPAMENTOS.pdf" TargetMode="External"/><Relationship Id="rId2491" Type="http://schemas.openxmlformats.org/officeDocument/2006/relationships/hyperlink" Target="https://www.caixa.gov.br/Downloads/sinapi-cadernos-tecnicos/SINAPI-CT-DEPRECIACAO-JUROS-IMPOSTOS-E-SEGUROS-MANUTENCAO-E-MATERIAIS-NA-OPERACAO-DOS-EQUIPAMENTOS.pdf" TargetMode="External"/><Relationship Id="rId3128" Type="http://schemas.openxmlformats.org/officeDocument/2006/relationships/hyperlink" Target="https://www.caixa.gov.br/Downloads/sinapi-cadernos-tecnicos/SINAPI-CT-ESCADAS.pdf" TargetMode="External"/><Relationship Id="rId3335" Type="http://schemas.openxmlformats.org/officeDocument/2006/relationships/hyperlink" Target="https://www.caixa.gov.br/Downloads/sinapi-cadernos-tecnicos/SINAPI-CT-ESCAVACAO-DE-VALAS.pdf" TargetMode="External"/><Relationship Id="rId3542" Type="http://schemas.openxmlformats.org/officeDocument/2006/relationships/hyperlink" Target="https://www.caixa.gov.br/Downloads/sinapi-cadernos-tecnicos/SINAPI-CT-ESQUADRIAS-PORTAS.pdf" TargetMode="External"/><Relationship Id="rId6698" Type="http://schemas.openxmlformats.org/officeDocument/2006/relationships/hyperlink" Target="https://www.caixa.gov.br/Downloads/sinapi-cadernos-tecnicos/SINAPI-CT-LIGACOES-PREDIAIS-DE-AGUA-E-ESGOTO.pdf" TargetMode="External"/><Relationship Id="rId7749" Type="http://schemas.openxmlformats.org/officeDocument/2006/relationships/hyperlink" Target="https://www.caixa.gov.br/Downloads/sinapi-cadernos-tecnicos/SINAPI-CT-PERFURACAO-HORIZONTAL-DIRECIONAL-HDD.pdf" TargetMode="External"/><Relationship Id="rId256" Type="http://schemas.openxmlformats.org/officeDocument/2006/relationships/hyperlink" Target="https://www.caixa.gov.br/Downloads/sinapi-cadernos-tecnicos/SINAPI-CT-ARGAMASSAS.pdf" TargetMode="External"/><Relationship Id="rId463" Type="http://schemas.openxmlformats.org/officeDocument/2006/relationships/hyperlink" Target="https://www.caixa.gov.br/Downloads/sinapi-cadernos-tecnicos/SINAPI-CT-ASSENTAMENTO-DE-TUBOS-DE-PVC-E-METALICOS-EM-REDES-DE-AGUA.pdf" TargetMode="External"/><Relationship Id="rId670" Type="http://schemas.openxmlformats.org/officeDocument/2006/relationships/hyperlink" Target="https://www.caixa.gov.br/Downloads/sinapi-cadernos-tecnicos/SINAPI-CT-ASSENTAMENTO-DE-TUBOS-DE-ESGOTO-OU-DRENAGEM-PLUVIAL-EM-CONCRETO.pdf" TargetMode="External"/><Relationship Id="rId1093" Type="http://schemas.openxmlformats.org/officeDocument/2006/relationships/hyperlink" Target="https://www.caixa.gov.br/Downloads/sinapi-cadernos-tecnicos/SINAPI-CT-CAIXAS-ENTERRADAS.pdf" TargetMode="External"/><Relationship Id="rId2144" Type="http://schemas.openxmlformats.org/officeDocument/2006/relationships/hyperlink" Target="https://www.caixa.gov.br/Downloads/sinapi-cadernos-tecnicos/SINAPI-CT-DEPRECIACAO-JUROS-IMPOSTOS-E-SEGUROS-MANUTENCAO-E-MATERIAIS-NA-OPERACAO-DOS-EQUIPAMENTOS.pdf" TargetMode="External"/><Relationship Id="rId2351" Type="http://schemas.openxmlformats.org/officeDocument/2006/relationships/hyperlink" Target="https://www.caixa.gov.br/Downloads/sinapi-cadernos-tecnicos/SINAPI-CT-DEPRECIACAO-JUROS-IMPOSTOS-E-SEGUROS-MANUTENCAO-E-MATERIAIS-NA-OPERACAO-DOS-EQUIPAMENTOS.pdf" TargetMode="External"/><Relationship Id="rId3402" Type="http://schemas.openxmlformats.org/officeDocument/2006/relationships/hyperlink" Target="https://www.caixa.gov.br/Downloads/sinapi-cadernos-tecnicos/SINAPI-CT-ESCORAMENTO-E-PREPARO-DE-FUNDO-DE-VALAS.pdf" TargetMode="External"/><Relationship Id="rId4800" Type="http://schemas.openxmlformats.org/officeDocument/2006/relationships/hyperlink" Target="https://www.caixa.gov.br/Downloads/sinapi-cadernos-tecnicos/SINAPI-CT-INSTALACOES-ELETRICAS-REDE-DE-DISTRIBUICAO.pdf" TargetMode="External"/><Relationship Id="rId6558" Type="http://schemas.openxmlformats.org/officeDocument/2006/relationships/hyperlink" Target="https://www.caixa.gov.br/Downloads/sinapi-cadernos-tecnicos/SINAPI-CT-INSTALACOES-EM-COBRE.pdf" TargetMode="External"/><Relationship Id="rId7956" Type="http://schemas.openxmlformats.org/officeDocument/2006/relationships/hyperlink" Target="https://www.caixa.gov.br/Downloads/sinapi-cadernos-tecnicos/SINAPI-CT-PINTURA-PARA-PISOS-E-PARA-SINALIZACAO-HORIZONTAL-E-VERTICAL.pdf" TargetMode="External"/><Relationship Id="rId9171" Type="http://schemas.openxmlformats.org/officeDocument/2006/relationships/hyperlink" Target="https://www.caixa.gov.br/Downloads/sinapi-cadernos-tecnicos/SINAPI-CT-TRANSPORTE-DE-MATERIAIS-DENTRO-DO-CANTEIRO-DE-OBRAS.pdf" TargetMode="External"/><Relationship Id="rId116" Type="http://schemas.openxmlformats.org/officeDocument/2006/relationships/hyperlink" Target="https://www.caixa.gov.br/Downloads/sinapi-cadernos-tecnicos/SINAPI-CT-ARGAMASSAS.pdf" TargetMode="External"/><Relationship Id="rId323" Type="http://schemas.openxmlformats.org/officeDocument/2006/relationships/hyperlink" Target="https://www.caixa.gov.br/Downloads/sinapi-cadernos-tecnicos/SINAPI-CT-ARMACAO-PARA-ESTRUTURAS-DE-CONCRETO-ARMADO.pdf" TargetMode="External"/><Relationship Id="rId530" Type="http://schemas.openxmlformats.org/officeDocument/2006/relationships/hyperlink" Target="https://www.caixa.gov.br/Downloads/sinapi-cadernos-tecnicos/SINAPI-CT-ASSENTAMENTO-DE-TUBOS-DE-PVC-E-METALICOS-EM-REDES-DE-AGUA.pdf" TargetMode="External"/><Relationship Id="rId1160" Type="http://schemas.openxmlformats.org/officeDocument/2006/relationships/hyperlink" Target="https://www.caixa.gov.br/Downloads/sinapi-cadernos-tecnicos/SINAPI-CT-CAIXAS-DE-AGUA-PARA-EDIFICACOES.pdf" TargetMode="External"/><Relationship Id="rId2004" Type="http://schemas.openxmlformats.org/officeDocument/2006/relationships/hyperlink" Target="https://www.caixa.gov.br/Downloads/sinapi-cadernos-tecnicos/SINAPI-CT-DEPRECIACAO-JUROS-IMPOSTOS-E-SEGUROS-MANUTENCAO-E-MATERIAIS-NA-OPERACAO-DOS-EQUIPAMENTOS.pdf" TargetMode="External"/><Relationship Id="rId2211" Type="http://schemas.openxmlformats.org/officeDocument/2006/relationships/hyperlink" Target="https://www.caixa.gov.br/Downloads/sinapi-cadernos-tecnicos/SINAPI-CT-DEPRECIACAO-JUROS-IMPOSTOS-E-SEGUROS-MANUTENCAO-E-MATERIAIS-NA-OPERACAO-DOS-EQUIPAMENTOS.pdf" TargetMode="External"/><Relationship Id="rId5367" Type="http://schemas.openxmlformats.org/officeDocument/2006/relationships/hyperlink" Target="https://www.caixa.gov.br/Downloads/sinapi-cadernos-tecnicos/SINAPI-CT-INSTALACOES-PREDIAIS-DE-ESGOTO-TUBOS-E-CONEXOES.pdf" TargetMode="External"/><Relationship Id="rId6765" Type="http://schemas.openxmlformats.org/officeDocument/2006/relationships/hyperlink" Target="https://www.caixa.gov.br/Downloads/sinapi-metodologia/Livro_SINAPI_Calculos_Parametros.pdf" TargetMode="External"/><Relationship Id="rId6972" Type="http://schemas.openxmlformats.org/officeDocument/2006/relationships/hyperlink" Target="https://www.caixa.gov.br/Downloads/sinapi-metodologia/Livro_SINAPI_Calculos_Parametros.pdf" TargetMode="External"/><Relationship Id="rId7609" Type="http://schemas.openxmlformats.org/officeDocument/2006/relationships/hyperlink" Target="https://www.caixa.gov.br/Downloads/sinapi-cadernos-tecnicos/SINAPI-CT-PARQUINHOS-E-EQUIPAMENTOS-DE-GINASTICA-AO-AR-LIVRE.pdf" TargetMode="External"/><Relationship Id="rId7816" Type="http://schemas.openxmlformats.org/officeDocument/2006/relationships/hyperlink" Target="https://www.caixa.gov.br/Downloads/sinapi-cadernos-tecnicos/SINAPI-CT-PINTURA-EXTERNA.pdf" TargetMode="External"/><Relationship Id="rId9031" Type="http://schemas.openxmlformats.org/officeDocument/2006/relationships/hyperlink" Target="https://www.caixa.gov.br/Downloads/sinapi-cadernos-tecnicos/SINAPI-CT-TRANSFORMADORES.pdf" TargetMode="External"/><Relationship Id="rId4176" Type="http://schemas.openxmlformats.org/officeDocument/2006/relationships/hyperlink" Target="https://www.caixa.gov.br/Downloads/sinapi-cadernos-tecnicos/SINAPI-CT-GESSO.pdf" TargetMode="External"/><Relationship Id="rId5574" Type="http://schemas.openxmlformats.org/officeDocument/2006/relationships/hyperlink" Target="https://www.caixa.gov.br/Downloads/sinapi-cadernos-tecnicos/SINAPI-CT-INSTALACOES-PREDIAIS-DE-AGUA-FRIA-EM-PVC.pdf" TargetMode="External"/><Relationship Id="rId5781" Type="http://schemas.openxmlformats.org/officeDocument/2006/relationships/hyperlink" Target="https://www.caixa.gov.br/Downloads/sinapi-cadernos-tecnicos/SINAPI-CT-INSTALACOES-PREDIAIS-DE-AGUA-QUENTE-EM-CPVC.pdf" TargetMode="External"/><Relationship Id="rId6418" Type="http://schemas.openxmlformats.org/officeDocument/2006/relationships/hyperlink" Target="https://www.caixa.gov.br/Downloads/sinapi-cadernos-tecnicos/SINAPI-CT-INSTALACOES-EM-COBRE.pdf" TargetMode="External"/><Relationship Id="rId6625" Type="http://schemas.openxmlformats.org/officeDocument/2006/relationships/hyperlink" Target="https://www.caixa.gov.br/Downloads/sinapi-cadernos-tecnicos/SINAPI-CT-INSTALACOES-PARA-CANTEIROS-DE-OBRAS.pdf" TargetMode="External"/><Relationship Id="rId6832" Type="http://schemas.openxmlformats.org/officeDocument/2006/relationships/hyperlink" Target="https://www.caixa.gov.br/Downloads/sinapi-metodologia/Livro_SINAPI_Calculos_Parametros.pdf" TargetMode="External"/><Relationship Id="rId1020" Type="http://schemas.openxmlformats.org/officeDocument/2006/relationships/hyperlink" Target="https://www.caixa.gov.br/Downloads/sinapi-cadernos-tecnicos/SINAPI-CT-BOCAS-PARA-BUEIROS.pdf" TargetMode="External"/><Relationship Id="rId1977" Type="http://schemas.openxmlformats.org/officeDocument/2006/relationships/hyperlink" Target="https://www.caixa.gov.br/Downloads/sinapi-cadernos-tecnicos/SINAPI-CT-DEPRECIACAO-JUROS-IMPOSTOS-E-SEGUROS-MANUTENCAO-E-MATERIAIS-NA-OPERACAO-DOS-EQUIPAMENTOS.pdf" TargetMode="External"/><Relationship Id="rId4383" Type="http://schemas.openxmlformats.org/officeDocument/2006/relationships/hyperlink" Target="https://www.caixa.gov.br/Downloads/sinapi-cadernos-tecnicos/SINAPI-CT-INSTALACOES-ELETRICAS-ELETRODUTOS-EMBUTIDOS-CABOS-CAIXAS-TOMADAS-E-INTERRUPTORES.pdf" TargetMode="External"/><Relationship Id="rId4590" Type="http://schemas.openxmlformats.org/officeDocument/2006/relationships/hyperlink" Target="https://www.caixa.gov.br/Downloads/sinapi-cadernos-tecnicos/SINAPI-CT-INSTALACOES-ELETRICAS-ELETRODUTOS-CONEXOES-E-CONDULETES-APARENTES.pdf" TargetMode="External"/><Relationship Id="rId5227" Type="http://schemas.openxmlformats.org/officeDocument/2006/relationships/hyperlink" Target="https://www.caixa.gov.br/Downloads/sinapi-cadernos-tecnicos/SINAPI-CT-INSTALACOES-HIDRAULICAS-EM-PEX.pdf" TargetMode="External"/><Relationship Id="rId5434" Type="http://schemas.openxmlformats.org/officeDocument/2006/relationships/hyperlink" Target="https://www.caixa.gov.br/Downloads/sinapi-cadernos-tecnicos/SINAPI-CT-INSTALACOES-PREDIAIS-DE-ESGOTO-TUBOS-E-CONEXOES.pdf" TargetMode="External"/><Relationship Id="rId5641" Type="http://schemas.openxmlformats.org/officeDocument/2006/relationships/hyperlink" Target="https://www.caixa.gov.br/Downloads/sinapi-cadernos-tecnicos/SINAPI-CT-INSTALACOES-PREDIAIS-DE-AGUA-FRIA-EM-PVC.pdf" TargetMode="External"/><Relationship Id="rId8797" Type="http://schemas.openxmlformats.org/officeDocument/2006/relationships/hyperlink" Target="https://www.caixa.gov.br/Downloads/sinapi-cadernos-tecnicos/SINAPI-CT-REVESTIMENTOS-CERAMICOS-INTERNOS.pdf" TargetMode="External"/><Relationship Id="rId1837" Type="http://schemas.openxmlformats.org/officeDocument/2006/relationships/hyperlink" Target="https://www.caixa.gov.br/Downloads/sinapi-cadernos-tecnicos/SINAPI-CT-CUSTOS-HORARIOS-PRODUTIVO-E-IMPRODUTIVO-DOS-EQUIPAMENTOS.pdf" TargetMode="External"/><Relationship Id="rId3192" Type="http://schemas.openxmlformats.org/officeDocument/2006/relationships/hyperlink" Target="https://www.caixa.gov.br/Downloads/sinapi-cadernos-tecnicos/SINAPI-CT-ESCAVACAO-VERTICAL-A-CEU-ABERTO.pdf" TargetMode="External"/><Relationship Id="rId4036" Type="http://schemas.openxmlformats.org/officeDocument/2006/relationships/hyperlink" Target="https://www.caixa.gov.br/Downloads/sinapi-cadernos-tecnicos/SINAPI-CT-FORMAS-PARA-ESTRUTURAS-DE-CONCRETO-ARMADO.pdf" TargetMode="External"/><Relationship Id="rId4243" Type="http://schemas.openxmlformats.org/officeDocument/2006/relationships/hyperlink" Target="https://www.caixa.gov.br/Downloads/sinapi-cadernos-tecnicos/SINAPI-CT-GUIAS-E-SARJETAS.pdf" TargetMode="External"/><Relationship Id="rId4450" Type="http://schemas.openxmlformats.org/officeDocument/2006/relationships/hyperlink" Target="https://www.caixa.gov.br/Downloads/sinapi-cadernos-tecnicos/SINAPI-CT-INSTALACOES-ELETRICAS-ELETRODUTOS-EMBUTIDOS-CABOS-CAIXAS-TOMADAS-E-INTERRUPTORES.pdf" TargetMode="External"/><Relationship Id="rId5501" Type="http://schemas.openxmlformats.org/officeDocument/2006/relationships/hyperlink" Target="https://www.caixa.gov.br/Downloads/sinapi-cadernos-tecnicos/SINAPI-CT-INSTALACOES-PREDIAIS-DE-AGUA-FRIA-EM-PVC.pdf" TargetMode="External"/><Relationship Id="rId7399" Type="http://schemas.openxmlformats.org/officeDocument/2006/relationships/hyperlink" Target="https://www.caixa.gov.br/Downloads/sinapi-cadernos-tecnicos/SINAPI-CT-MASSA-UNICA-INTERNA.pdf" TargetMode="External"/><Relationship Id="rId8657" Type="http://schemas.openxmlformats.org/officeDocument/2006/relationships/hyperlink" Target="https://www.caixa.gov.br/Downloads/sinapi-cadernos-tecnicos/SINAPI-CT-REDES-DE-AGUA-E-ESGOTO-EM-PEAD-LISO-(TUBOS-E-CONEXOES).pdf" TargetMode="External"/><Relationship Id="rId8864" Type="http://schemas.openxmlformats.org/officeDocument/2006/relationships/hyperlink" Target="https://www.caixa.gov.br/Downloads/sinapi-cadernos-tecnicos/SINAPI-CT-SINALIZACAO-VERTICAL-VIARIA.pdf" TargetMode="External"/><Relationship Id="rId9708" Type="http://schemas.openxmlformats.org/officeDocument/2006/relationships/hyperlink" Target="https://www.caixa.gov.br/Downloads/sinapi-cadernos-tecnicos/SINAPI-CT-VALVULAS-PARA-REDES-DE-SANEAMENTO.pdf" TargetMode="External"/><Relationship Id="rId3052" Type="http://schemas.openxmlformats.org/officeDocument/2006/relationships/hyperlink" Target="https://www.caixa.gov.br/Downloads/sinapi-cadernos-tecnicos/SINAPI-CT-EQUIPAMENTOS-DE-PROTECAO-COLETIVA.pdf" TargetMode="External"/><Relationship Id="rId4103" Type="http://schemas.openxmlformats.org/officeDocument/2006/relationships/hyperlink" Target="https://www.caixa.gov.br/Downloads/sinapi-cadernos-tecnicos/SINAPI-CT-FORMAS-PARA-ESTRUTURAS-DE-CONCRETO-ARMADO.pdf" TargetMode="External"/><Relationship Id="rId4310" Type="http://schemas.openxmlformats.org/officeDocument/2006/relationships/hyperlink" Target="https://www.caixa.gov.br/Downloads/sinapi-cadernos-tecnicos/SINAPI-CT-ILUMINACAO-PREDIAL-E-MONITORAMENTO.pdf" TargetMode="External"/><Relationship Id="rId7259" Type="http://schemas.openxmlformats.org/officeDocument/2006/relationships/hyperlink" Target="https://www.caixa.gov.br/Downloads/sinapi-cadernos-tecnicos/SINAPI-CT-LUMINARIAS-EXTERNAS.pdf" TargetMode="External"/><Relationship Id="rId7466" Type="http://schemas.openxmlformats.org/officeDocument/2006/relationships/hyperlink" Target="https://www.caixa.gov.br/Downloads/sinapi-cadernos-tecnicos/SINAPI-CT-MONTAGEM-DE-GRUAS-E-CREMALHEIRAS.pdf" TargetMode="External"/><Relationship Id="rId7673" Type="http://schemas.openxmlformats.org/officeDocument/2006/relationships/hyperlink" Target="https://www.caixa.gov.br/Downloads/sinapi-cadernos-tecnicos/SINAPI-CT-PAVIMENTO-INTERTRAVADO.pdf" TargetMode="External"/><Relationship Id="rId7880" Type="http://schemas.openxmlformats.org/officeDocument/2006/relationships/hyperlink" Target="https://www.caixa.gov.br/Downloads/sinapi-cadernos-tecnicos/SINAPI-CT-PINTURA-EM-MADEIRA.pdf" TargetMode="External"/><Relationship Id="rId8517" Type="http://schemas.openxmlformats.org/officeDocument/2006/relationships/hyperlink" Target="https://www.caixa.gov.br/Downloads/sinapi-cadernos-tecnicos/SINAPI-CT-RECOMPOSICAO-DE-PAVIMENTOS.pdf" TargetMode="External"/><Relationship Id="rId8724" Type="http://schemas.openxmlformats.org/officeDocument/2006/relationships/hyperlink" Target="https://www.caixa.gov.br/Downloads/sinapi-cadernos-tecnicos/SINAPI-CT-REDES-DE-AGUA-E-ESGOTO-EM-PEAD-LISO-(TUBOS-E-CONEXOES).pdf" TargetMode="External"/><Relationship Id="rId180" Type="http://schemas.openxmlformats.org/officeDocument/2006/relationships/hyperlink" Target="https://www.caixa.gov.br/Downloads/sinapi-cadernos-tecnicos/SINAPI-CT-ARGAMASSAS.pdf" TargetMode="External"/><Relationship Id="rId1904" Type="http://schemas.openxmlformats.org/officeDocument/2006/relationships/hyperlink" Target="https://www.caixa.gov.br/Downloads/sinapi-cadernos-tecnicos/SINAPI-CT-DEMOLICOES-E-REMOCOES.pdf" TargetMode="External"/><Relationship Id="rId6068" Type="http://schemas.openxmlformats.org/officeDocument/2006/relationships/hyperlink" Target="https://www.caixa.gov.br/Downloads/sinapi-cadernos-tecnicos/SINAPI-CT-INSTALACOES-DE-GAS-E-INCENDIO-EM-ACO-E-FERRO-GALVANIZADO.pdf" TargetMode="External"/><Relationship Id="rId6275" Type="http://schemas.openxmlformats.org/officeDocument/2006/relationships/hyperlink" Target="https://www.caixa.gov.br/Downloads/sinapi-cadernos-tecnicos/SINAPI-CT-INSTALACOES-DE-GAS-EM-PEX-MULTICAMADAS.pdf" TargetMode="External"/><Relationship Id="rId6482" Type="http://schemas.openxmlformats.org/officeDocument/2006/relationships/hyperlink" Target="https://www.caixa.gov.br/Downloads/sinapi-cadernos-tecnicos/SINAPI-CT-INSTALACOES-EM-COBRE.pdf" TargetMode="External"/><Relationship Id="rId7119" Type="http://schemas.openxmlformats.org/officeDocument/2006/relationships/hyperlink" Target="https://www.caixa.gov.br/Downloads/sinapi-metodologia/Livro_SINAPI_Calculos_Parametros.pdf" TargetMode="External"/><Relationship Id="rId7326" Type="http://schemas.openxmlformats.org/officeDocument/2006/relationships/hyperlink" Target="https://www.caixa.gov.br/Downloads/sinapi-cadernos-tecnicos/SINAPI-CT-MASSA-UNICA-EXTERNA.pdf" TargetMode="External"/><Relationship Id="rId7533" Type="http://schemas.openxmlformats.org/officeDocument/2006/relationships/hyperlink" Target="https://www.caixa.gov.br/Downloads/sinapi-cadernos-tecnicos/SINAPI-CT-PAREDES-DE-CONCRETO-ESTUCAMENTO.pdf" TargetMode="External"/><Relationship Id="rId8931" Type="http://schemas.openxmlformats.org/officeDocument/2006/relationships/hyperlink" Target="https://www.caixa.gov.br/Downloads/sinapi-cadernos-tecnicos/SINAPI-CT-SISTEMAS-DE-MEDICAO.pdf" TargetMode="External"/><Relationship Id="rId3869" Type="http://schemas.openxmlformats.org/officeDocument/2006/relationships/hyperlink" Target="https://www.caixa.gov.br/Downloads/sinapi-cadernos-tecnicos/SINAPI-CT-EXECUCAO-DE-TIRANTES.pdf" TargetMode="External"/><Relationship Id="rId5084" Type="http://schemas.openxmlformats.org/officeDocument/2006/relationships/hyperlink" Target="https://www.caixa.gov.br/Downloads/sinapi-cadernos-tecnicos/SINAPI-CT-INSTALACOES-HIDRAULICAS-RESERVACAO-E-BOMBAS-DE-RECALQUE.pdf" TargetMode="External"/><Relationship Id="rId5291" Type="http://schemas.openxmlformats.org/officeDocument/2006/relationships/hyperlink" Target="https://www.caixa.gov.br/Downloads/sinapi-cadernos-tecnicos/SINAPI-CT-INSTALACOES-HIDRAULICAS-EM-PPR.pdf" TargetMode="External"/><Relationship Id="rId6135" Type="http://schemas.openxmlformats.org/officeDocument/2006/relationships/hyperlink" Target="https://www.caixa.gov.br/Downloads/sinapi-cadernos-tecnicos/SINAPI-CT-INSTALACOES-DE-GAS-E-INCENDIO-EM-ACO-E-FERRO-GALVANIZADO.pdf" TargetMode="External"/><Relationship Id="rId6342" Type="http://schemas.openxmlformats.org/officeDocument/2006/relationships/hyperlink" Target="https://www.caixa.gov.br/Downloads/sinapi-cadernos-tecnicos/SINAPI-CT-INSTALACOES-DE-AR-CONDICIONADO.pdf" TargetMode="External"/><Relationship Id="rId7740" Type="http://schemas.openxmlformats.org/officeDocument/2006/relationships/hyperlink" Target="https://www.caixa.gov.br/Downloads/sinapi-cadernos-tecnicos/SINAPI-CT-PERFURACAO-HORIZONTAL-DIRECIONAL-HDD.pdf" TargetMode="External"/><Relationship Id="rId9498" Type="http://schemas.openxmlformats.org/officeDocument/2006/relationships/hyperlink" Target="https://www.caixa.gov.br/Downloads/sinapi-cadernos-tecnicos/SINAPI-CT-VERGAS-CONTRAVERGAS-E-FIXACAO-DE-ALVENARIA.pdf" TargetMode="External"/><Relationship Id="rId997" Type="http://schemas.openxmlformats.org/officeDocument/2006/relationships/hyperlink" Target="https://www.caixa.gov.br/Downloads/sinapi-cadernos-tecnicos/SINAPI-CT-BOCAS-PARA-BUEIROS.pdf" TargetMode="External"/><Relationship Id="rId2678" Type="http://schemas.openxmlformats.org/officeDocument/2006/relationships/hyperlink" Target="https://www.caixa.gov.br/Downloads/sinapi-cadernos-tecnicos/SINAPI-CT-DEPRECIACAO-JUROS-IMPOSTOS-E-SEGUROS-MANUTENCAO-E-MATERIAIS-NA-OPERACAO-DOS-EQUIPAMENTOS.pdf" TargetMode="External"/><Relationship Id="rId2885" Type="http://schemas.openxmlformats.org/officeDocument/2006/relationships/hyperlink" Target="https://www.caixa.gov.br/Downloads/sinapi-cadernos-tecnicos/SINAPI-CT-ELETROCALHAS.pdf" TargetMode="External"/><Relationship Id="rId3729" Type="http://schemas.openxmlformats.org/officeDocument/2006/relationships/hyperlink" Target="https://www.caixa.gov.br/Downloads/sinapi-cadernos-tecnicos/SINAPI-CT-ESTRUTURAS-PRE-FABRICADAS-E-PRE-MOLDADAS.pdf" TargetMode="External"/><Relationship Id="rId3936" Type="http://schemas.openxmlformats.org/officeDocument/2006/relationships/hyperlink" Target="https://www.caixa.gov.br/Downloads/sinapi-cadernos-tecnicos/SINAPI-CT-FOSSAS-E-SUMIDOUROS.pdf" TargetMode="External"/><Relationship Id="rId5151" Type="http://schemas.openxmlformats.org/officeDocument/2006/relationships/hyperlink" Target="https://www.caixa.gov.br/Downloads/sinapi-cadernos-tecnicos/SINAPI-CT-INSTALACOES-HIDRAULICAS-EM-PEX.pdf" TargetMode="External"/><Relationship Id="rId7600" Type="http://schemas.openxmlformats.org/officeDocument/2006/relationships/hyperlink" Target="https://www.caixa.gov.br/Downloads/sinapi-cadernos-tecnicos/SINAPI-CT-PARQUINHOS-E-EQUIPAMENTOS-DE-GINASTICA-AO-AR-LIVRE.pdf" TargetMode="External"/><Relationship Id="rId857" Type="http://schemas.openxmlformats.org/officeDocument/2006/relationships/hyperlink" Target="https://www.caixa.gov.br/Downloads/sinapi-cadernos-tecnicos/SINAPI-CT-ATERROS-BASES-SUB-BASES-E-IMPRIMACOES.pdf" TargetMode="External"/><Relationship Id="rId1487" Type="http://schemas.openxmlformats.org/officeDocument/2006/relationships/hyperlink" Target="https://www.caixa.gov.br/Downloads/sinapi-cadernos-tecnicos/SINAPI-CT-CUSTOS-HORARIOS-PRODUTIVO-E-IMPRODUTIVO-DOS-EQUIPAMENTOS.pdf" TargetMode="External"/><Relationship Id="rId1694" Type="http://schemas.openxmlformats.org/officeDocument/2006/relationships/hyperlink" Target="https://www.caixa.gov.br/Downloads/sinapi-cadernos-tecnicos/SINAPI-CT-CUSTOS-HORARIOS-PRODUTIVO-E-IMPRODUTIVO-DOS-EQUIPAMENTOS.pdf" TargetMode="External"/><Relationship Id="rId2538" Type="http://schemas.openxmlformats.org/officeDocument/2006/relationships/hyperlink" Target="https://www.caixa.gov.br/Downloads/sinapi-cadernos-tecnicos/SINAPI-CT-DEPRECIACAO-JUROS-IMPOSTOS-E-SEGUROS-MANUTENCAO-E-MATERIAIS-NA-OPERACAO-DOS-EQUIPAMENTOS.pdf" TargetMode="External"/><Relationship Id="rId2745" Type="http://schemas.openxmlformats.org/officeDocument/2006/relationships/hyperlink" Target="https://www.caixa.gov.br/Downloads/sinapi-cadernos-tecnicos/SINAPI-CT-DRENAGEM-DE-AR-CONDICIONADO.pdf" TargetMode="External"/><Relationship Id="rId2952" Type="http://schemas.openxmlformats.org/officeDocument/2006/relationships/hyperlink" Target="https://www.caixa.gov.br/Downloads/sinapi-cadernos-tecnicos/SINAPI-CT-ENERGIA-SOLAR-PARA-EDIFICACOES.pdf" TargetMode="External"/><Relationship Id="rId6202" Type="http://schemas.openxmlformats.org/officeDocument/2006/relationships/hyperlink" Target="https://www.caixa.gov.br/Downloads/sinapi-cadernos-tecnicos/SINAPI-CT-INSTALACOES-DE-GAS-E-INCENDIO-EM-ACO-E-FERRO-GALVANIZADO.pdf" TargetMode="External"/><Relationship Id="rId9358" Type="http://schemas.openxmlformats.org/officeDocument/2006/relationships/hyperlink" Target="https://www.caixa.gov.br/Downloads/sinapi-cadernos-tecnicos/SINAPI-CT-TRANSPORTE-CARGA-E-DESCARGA-DE-MATERIAIS.pdf" TargetMode="External"/><Relationship Id="rId9565" Type="http://schemas.openxmlformats.org/officeDocument/2006/relationships/hyperlink" Target="https://www.caixa.gov.br/Downloads/sinapi-cadernos-tecnicos/SINAPI-CT-VALVULAS-E-REGISTROS-PARA-SISTEMAS-PREDIAIS.pdf" TargetMode="External"/><Relationship Id="rId717" Type="http://schemas.openxmlformats.org/officeDocument/2006/relationships/hyperlink" Target="https://www.caixa.gov.br/Downloads/sinapi-cadernos-tecnicos/SINAPI-CT-ATERRO-E-REATERRO-DE-VALAS.pdf" TargetMode="External"/><Relationship Id="rId924" Type="http://schemas.openxmlformats.org/officeDocument/2006/relationships/hyperlink" Target="https://www.caixa.gov.br/Downloads/sinapi-cadernos-tecnicos/SINAPI-CT-ATERROS-BASES-SUB-BASES-E-IMPRIMACOES.pdf" TargetMode="External"/><Relationship Id="rId1347" Type="http://schemas.openxmlformats.org/officeDocument/2006/relationships/hyperlink" Target="https://www.caixa.gov.br/Downloads/sinapi-cadernos-tecnicos/SINAPI-CT-CONCRETO-PROTENDIDO.pdf" TargetMode="External"/><Relationship Id="rId1554" Type="http://schemas.openxmlformats.org/officeDocument/2006/relationships/hyperlink" Target="https://www.caixa.gov.br/Downloads/sinapi-cadernos-tecnicos/SINAPI-CT-CUSTOS-HORARIOS-PRODUTIVO-E-IMPRODUTIVO-DOS-EQUIPAMENTOS.pdf" TargetMode="External"/><Relationship Id="rId1761" Type="http://schemas.openxmlformats.org/officeDocument/2006/relationships/hyperlink" Target="https://www.caixa.gov.br/Downloads/sinapi-cadernos-tecnicos/SINAPI-CT-CUSTOS-HORARIOS-PRODUTIVO-E-IMPRODUTIVO-DOS-EQUIPAMENTOS.pdf" TargetMode="External"/><Relationship Id="rId2605" Type="http://schemas.openxmlformats.org/officeDocument/2006/relationships/hyperlink" Target="https://www.caixa.gov.br/Downloads/sinapi-cadernos-tecnicos/SINAPI-CT-DEPRECIACAO-JUROS-IMPOSTOS-E-SEGUROS-MANUTENCAO-E-MATERIAIS-NA-OPERACAO-DOS-EQUIPAMENTOS.pdf" TargetMode="External"/><Relationship Id="rId2812" Type="http://schemas.openxmlformats.org/officeDocument/2006/relationships/hyperlink" Target="https://www.caixa.gov.br/Downloads/sinapi-cadernos-tecnicos/SINAPI-CT-DUTOS-PARA-AR-CONDICIONADO.pdf" TargetMode="External"/><Relationship Id="rId5011" Type="http://schemas.openxmlformats.org/officeDocument/2006/relationships/hyperlink" Target="https://www.caixa.gov.br/Downloads/sinapi-cadernos-tecnicos/SINAPI-CT-INSTALACOES-HIDRAULICAS-RESERVACAO-E-BOMBAS-DE-RECALQUE.pdf" TargetMode="External"/><Relationship Id="rId5968" Type="http://schemas.openxmlformats.org/officeDocument/2006/relationships/hyperlink" Target="https://www.caixa.gov.br/Downloads/sinapi-cadernos-tecnicos/SINAPI-CT-INSTALACOES-DE-GAS-E-INCENDIO-EM-ACO-E-FERRO-GALVANIZADO.pdf" TargetMode="External"/><Relationship Id="rId8167" Type="http://schemas.openxmlformats.org/officeDocument/2006/relationships/hyperlink" Target="https://www.caixa.gov.br/Downloads/sinapi-cadernos-tecnicos/SINAPI-CT-POCOS-DE-VISITA-E-CAIXAS-PARA-BOCAS-DE-LOBO.pdf" TargetMode="External"/><Relationship Id="rId8374" Type="http://schemas.openxmlformats.org/officeDocument/2006/relationships/hyperlink" Target="https://www.caixa.gov.br/Downloads/sinapi-cadernos-tecnicos/SINAPI-CT-RADIER-PISO-DE-CONCRETO-E-LAJE-SOBRE-SOLO.pdf" TargetMode="External"/><Relationship Id="rId8581" Type="http://schemas.openxmlformats.org/officeDocument/2006/relationships/hyperlink" Target="https://www.caixa.gov.br/Downloads/sinapi-cadernos-tecnicos/SINAPI-CT-REDES-DE-LOGICA-TELEFONIA-E-IMAGEM.pdf" TargetMode="External"/><Relationship Id="rId9218" Type="http://schemas.openxmlformats.org/officeDocument/2006/relationships/hyperlink" Target="https://www.caixa.gov.br/Downloads/sinapi-cadernos-tecnicos/SINAPI-CT-TRANSPORTE-DE-MATERIAIS-DENTRO-DO-CANTEIRO-DE-OBRAS.pdf" TargetMode="External"/><Relationship Id="rId9425" Type="http://schemas.openxmlformats.org/officeDocument/2006/relationships/hyperlink" Target="https://www.caixa.gov.br/Downloads/sinapi-cadernos-tecnicos/SINAPI-CT-TUBULACAO-FLANGEADA-PARA-REDES-DE-AGUA.pdf" TargetMode="External"/><Relationship Id="rId9632" Type="http://schemas.openxmlformats.org/officeDocument/2006/relationships/hyperlink" Target="https://www.caixa.gov.br/Downloads/sinapi-cadernos-tecnicos/SINAPI-CT-VALVULAS-E-REGISTROS-PARA-SISTEMAS-PREDIAIS.pdf" TargetMode="External"/><Relationship Id="rId53" Type="http://schemas.openxmlformats.org/officeDocument/2006/relationships/hyperlink" Target="https://www.caixa.gov.br/Downloads/sinapi-cadernos-tecnicos/SINAPI-CT-ALVENARIA-DE-VEDACAO.pdf" TargetMode="External"/><Relationship Id="rId1207" Type="http://schemas.openxmlformats.org/officeDocument/2006/relationships/hyperlink" Target="https://www.caixa.gov.br/Downloads/sinapi-cadernos-tecnicos/SINAPI-CT-CANALETAS-GRELHAS-E-CAIXAS-COM-GRELHA-PARA-DRENAGEM.pdf" TargetMode="External"/><Relationship Id="rId1414" Type="http://schemas.openxmlformats.org/officeDocument/2006/relationships/hyperlink" Target="https://www.caixa.gov.br/Downloads/sinapi-cadernos-tecnicos/SINAPI-CT-CONTRAPISO.pdf" TargetMode="External"/><Relationship Id="rId1621" Type="http://schemas.openxmlformats.org/officeDocument/2006/relationships/hyperlink" Target="https://www.caixa.gov.br/Downloads/sinapi-cadernos-tecnicos/SINAPI-CT-CUSTOS-HORARIOS-PRODUTIVO-E-IMPRODUTIVO-DOS-EQUIPAMENTOS.pdf" TargetMode="External"/><Relationship Id="rId4777" Type="http://schemas.openxmlformats.org/officeDocument/2006/relationships/hyperlink" Target="https://www.caixa.gov.br/Downloads/sinapi-cadernos-tecnicos/SINAPI-CT-INSTALACOES-ELETRICAS-REDE-DE-DISTRIBUICAO.pdf" TargetMode="External"/><Relationship Id="rId4984" Type="http://schemas.openxmlformats.org/officeDocument/2006/relationships/hyperlink" Target="https://www.caixa.gov.br/Downloads/sinapi-cadernos-tecnicos/SINAPI-CT-INSTALACOES-HIDRAULICAS-RESERVACAO-E-BOMBAS-DE-RECALQUE.pdf" TargetMode="External"/><Relationship Id="rId5828" Type="http://schemas.openxmlformats.org/officeDocument/2006/relationships/hyperlink" Target="https://www.caixa.gov.br/Downloads/sinapi-cadernos-tecnicos/SINAPI-CT-INSTALACOES-PREDIAIS-DE-AGUAS-PLUVIAIS-TUBOS-CONEXOES-CAIXAS-E-RALOS.pdf" TargetMode="External"/><Relationship Id="rId7183" Type="http://schemas.openxmlformats.org/officeDocument/2006/relationships/hyperlink" Target="https://www.caixa.gov.br/Downloads/sinapi-cadernos-tecnicos/SINAPI-CT-LOUCAS-E-METAIS.pdf" TargetMode="External"/><Relationship Id="rId7390" Type="http://schemas.openxmlformats.org/officeDocument/2006/relationships/hyperlink" Target="https://www.caixa.gov.br/Downloads/sinapi-cadernos-tecnicos/SINAPI-CT-MASSA-UNICA-INTERNA.pdf" TargetMode="External"/><Relationship Id="rId8027" Type="http://schemas.openxmlformats.org/officeDocument/2006/relationships/hyperlink" Target="https://www.caixa.gov.br/Downloads/sinapi-cadernos-tecnicos/SINAPI-CT-PISOS.pdf" TargetMode="External"/><Relationship Id="rId8234" Type="http://schemas.openxmlformats.org/officeDocument/2006/relationships/hyperlink" Target="https://www.caixa.gov.br/Downloads/sinapi-cadernos-tecnicos/SINAPI-CT-POCOS-DE-VISITA-E-CAIXAS-PARA-BOCAS-DE-LOBO.pdf" TargetMode="External"/><Relationship Id="rId8441" Type="http://schemas.openxmlformats.org/officeDocument/2006/relationships/hyperlink" Target="https://www.caixa.gov.br/Downloads/sinapi-cadernos-tecnicos/SINAPI-CT-RASGOS-E-FIXACOES.pdf" TargetMode="External"/><Relationship Id="rId3379" Type="http://schemas.openxmlformats.org/officeDocument/2006/relationships/hyperlink" Target="https://www.caixa.gov.br/Downloads/sinapi-cadernos-tecnicos/SINAPI-CT-ESCORAMENTO-E-PREPARO-DE-FUNDO-DE-VALAS.pdf" TargetMode="External"/><Relationship Id="rId3586" Type="http://schemas.openxmlformats.org/officeDocument/2006/relationships/hyperlink" Target="https://www.caixa.gov.br/Downloads/sinapi-cadernos-tecnicos/SINAPI-CT-ESTACAS-BROCA-STRAUSS-E-ESCAVADA-COM-FLUIDO-ESTABILIZANTE.pdf" TargetMode="External"/><Relationship Id="rId3793" Type="http://schemas.openxmlformats.org/officeDocument/2006/relationships/hyperlink" Target="https://www.caixa.gov.br/Downloads/sinapi-cadernos-tecnicos/SINAPI-CT-ESTRUTURAS-DE-MADEIRA.pdf" TargetMode="External"/><Relationship Id="rId4637" Type="http://schemas.openxmlformats.org/officeDocument/2006/relationships/hyperlink" Target="https://www.caixa.gov.br/Downloads/sinapi-cadernos-tecnicos/SINAPI-CT-INSTALACOES-ELETRICAS-QUADROS-CABOS-DISJUNTORES-CONTATORES-E-BARRAMENTOS-BLINDADOS.pdf" TargetMode="External"/><Relationship Id="rId7043" Type="http://schemas.openxmlformats.org/officeDocument/2006/relationships/hyperlink" Target="https://www.caixa.gov.br/Downloads/sinapi-metodologia/Livro_SINAPI_Calculos_Parametros.pdf" TargetMode="External"/><Relationship Id="rId7250" Type="http://schemas.openxmlformats.org/officeDocument/2006/relationships/hyperlink" Target="https://www.caixa.gov.br/Downloads/sinapi-cadernos-tecnicos/SINAPI-CT-LUMINARIAS-EXTERNAS.pdf" TargetMode="External"/><Relationship Id="rId8301" Type="http://schemas.openxmlformats.org/officeDocument/2006/relationships/hyperlink" Target="https://www.caixa.gov.br/Downloads/sinapi-cadernos-tecnicos/SINAPI-CT-PRODUCAO-DE-CONCRETO.pdf" TargetMode="External"/><Relationship Id="rId2188" Type="http://schemas.openxmlformats.org/officeDocument/2006/relationships/hyperlink" Target="https://www.caixa.gov.br/Downloads/sinapi-cadernos-tecnicos/SINAPI-CT-DEPRECIACAO-JUROS-IMPOSTOS-E-SEGUROS-MANUTENCAO-E-MATERIAIS-NA-OPERACAO-DOS-EQUIPAMENTOS.pdf" TargetMode="External"/><Relationship Id="rId2395" Type="http://schemas.openxmlformats.org/officeDocument/2006/relationships/hyperlink" Target="https://www.caixa.gov.br/Downloads/sinapi-cadernos-tecnicos/SINAPI-CT-DEPRECIACAO-JUROS-IMPOSTOS-E-SEGUROS-MANUTENCAO-E-MATERIAIS-NA-OPERACAO-DOS-EQUIPAMENTOS.pdf" TargetMode="External"/><Relationship Id="rId3239" Type="http://schemas.openxmlformats.org/officeDocument/2006/relationships/hyperlink" Target="https://www.caixa.gov.br/Downloads/sinapi-cadernos-tecnicos/SINAPI-CT-ESCAVACAO-VERTICAL-A-CEU-ABERTO.pdf" TargetMode="External"/><Relationship Id="rId3446" Type="http://schemas.openxmlformats.org/officeDocument/2006/relationships/hyperlink" Target="https://www.caixa.gov.br/Downloads/sinapi-cadernos-tecnicos/SINAPI-CT-ESQUADRIAS-JANELAS.pdf" TargetMode="External"/><Relationship Id="rId4844" Type="http://schemas.openxmlformats.org/officeDocument/2006/relationships/hyperlink" Target="https://www.caixa.gov.br/Downloads/sinapi-cadernos-tecnicos/SINAPI-CT-INSTALACOES-HIDRAULICAS-RESERVACAO-E-BOMBAS-DE-RECALQUE.pdf" TargetMode="External"/><Relationship Id="rId7110" Type="http://schemas.openxmlformats.org/officeDocument/2006/relationships/hyperlink" Target="https://www.caixa.gov.br/Downloads/sinapi-metodologia/Livro_SINAPI_Calculos_Parametros.pdf" TargetMode="External"/><Relationship Id="rId367" Type="http://schemas.openxmlformats.org/officeDocument/2006/relationships/hyperlink" Target="https://www.caixa.gov.br/Downloads/sinapi-cadernos-tecnicos/SINAPI-CT-ASSENTAMENTO-DE-TUBOS-DE-ESGOTO-EM-PVC-E-PEAD.pdf" TargetMode="External"/><Relationship Id="rId574" Type="http://schemas.openxmlformats.org/officeDocument/2006/relationships/hyperlink" Target="https://www.caixa.gov.br/Downloads/sinapi-cadernos-tecnicos/SINAPI-CT-ASSENTAMENTO-DE-TUBOS-DE-PVC-E-METALICOS-EM-REDES-DE-AGUA.pdf" TargetMode="External"/><Relationship Id="rId2048" Type="http://schemas.openxmlformats.org/officeDocument/2006/relationships/hyperlink" Target="https://www.caixa.gov.br/Downloads/sinapi-cadernos-tecnicos/SINAPI-CT-DEPRECIACAO-JUROS-IMPOSTOS-E-SEGUROS-MANUTENCAO-E-MATERIAIS-NA-OPERACAO-DOS-EQUIPAMENTOS.pdf" TargetMode="External"/><Relationship Id="rId2255" Type="http://schemas.openxmlformats.org/officeDocument/2006/relationships/hyperlink" Target="https://www.caixa.gov.br/Downloads/sinapi-cadernos-tecnicos/SINAPI-CT-DEPRECIACAO-JUROS-IMPOSTOS-E-SEGUROS-MANUTENCAO-E-MATERIAIS-NA-OPERACAO-DOS-EQUIPAMENTOS.pdf" TargetMode="External"/><Relationship Id="rId3653" Type="http://schemas.openxmlformats.org/officeDocument/2006/relationships/hyperlink" Target="https://www.caixa.gov.br/Downloads/sinapi-cadernos-tecnicos/SINAPI-CT-ESTRUTURA-E-TRAMA-PARA-COBERTURA.pdf" TargetMode="External"/><Relationship Id="rId3860" Type="http://schemas.openxmlformats.org/officeDocument/2006/relationships/hyperlink" Target="https://www.caixa.gov.br/Downloads/sinapi-cadernos-tecnicos/SINAPI-CT-EXECUCAO-DE-TIRANTES.pdf" TargetMode="External"/><Relationship Id="rId4704" Type="http://schemas.openxmlformats.org/officeDocument/2006/relationships/hyperlink" Target="https://www.caixa.gov.br/Downloads/sinapi-cadernos-tecnicos/SINAPI-CT-INSTALACOES-ELETRICAS-QUADROS-CABOS-DISJUNTORES-CONTATORES-E-BARRAMENTOS-BLINDADOS.pdf" TargetMode="External"/><Relationship Id="rId4911" Type="http://schemas.openxmlformats.org/officeDocument/2006/relationships/hyperlink" Target="https://www.caixa.gov.br/Downloads/sinapi-cadernos-tecnicos/SINAPI-CT-INSTALACOES-HIDRAULICAS-RESERVACAO-E-BOMBAS-DE-RECALQUE.pdf" TargetMode="External"/><Relationship Id="rId9075" Type="http://schemas.openxmlformats.org/officeDocument/2006/relationships/hyperlink" Target="https://www.caixa.gov.br/Downloads/sinapi-cadernos-tecnicos/SINAPI-CT-TRANSPORTE-FLUVIAL-CARGA-E-DESCARGA.pdf" TargetMode="External"/><Relationship Id="rId9282" Type="http://schemas.openxmlformats.org/officeDocument/2006/relationships/hyperlink" Target="https://www.caixa.gov.br/Downloads/sinapi-cadernos-tecnicos/SINAPI-CT-TRANSPORTE-CARGA-E-DESCARGA-DE-MATERIAIS.pdf" TargetMode="External"/><Relationship Id="rId227" Type="http://schemas.openxmlformats.org/officeDocument/2006/relationships/hyperlink" Target="https://www.caixa.gov.br/Downloads/sinapi-cadernos-tecnicos/SINAPI-CT-ARGAMASSAS.pdf" TargetMode="External"/><Relationship Id="rId781" Type="http://schemas.openxmlformats.org/officeDocument/2006/relationships/hyperlink" Target="https://www.caixa.gov.br/Downloads/sinapi-cadernos-tecnicos/SINAPI-CT-ATERROS-BASES-SUB-BASES-E-IMPRIMACOES.pdf" TargetMode="External"/><Relationship Id="rId2462" Type="http://schemas.openxmlformats.org/officeDocument/2006/relationships/hyperlink" Target="https://www.caixa.gov.br/Downloads/sinapi-cadernos-tecnicos/SINAPI-CT-DEPRECIACAO-JUROS-IMPOSTOS-E-SEGUROS-MANUTENCAO-E-MATERIAIS-NA-OPERACAO-DOS-EQUIPAMENTOS.pdf" TargetMode="External"/><Relationship Id="rId3306" Type="http://schemas.openxmlformats.org/officeDocument/2006/relationships/hyperlink" Target="https://www.caixa.gov.br/Downloads/sinapi-cadernos-tecnicos/SINAPI-CT-ESCAVACAO-DE-VALAS.pdf" TargetMode="External"/><Relationship Id="rId3513" Type="http://schemas.openxmlformats.org/officeDocument/2006/relationships/hyperlink" Target="https://www.caixa.gov.br/Downloads/sinapi-cadernos-tecnicos/SINAPI-CT-ESQUADRIAS-PORTAS.pdf" TargetMode="External"/><Relationship Id="rId3720" Type="http://schemas.openxmlformats.org/officeDocument/2006/relationships/hyperlink" Target="https://www.caixa.gov.br/Downloads/sinapi-cadernos-tecnicos/SINAPI-CT-ESTRUTURA-E-TRAMA-PARA-COBERTURA.pdf" TargetMode="External"/><Relationship Id="rId6669" Type="http://schemas.openxmlformats.org/officeDocument/2006/relationships/hyperlink" Target="https://www.caixa.gov.br/Downloads/sinapi-cadernos-tecnicos/SINAPI-CT-LAJES-PRE-MOLDADAS.pdf" TargetMode="External"/><Relationship Id="rId6876" Type="http://schemas.openxmlformats.org/officeDocument/2006/relationships/hyperlink" Target="https://www.caixa.gov.br/Downloads/sinapi-metodologia/Livro_SINAPI_Calculos_Parametros.pdf" TargetMode="External"/><Relationship Id="rId7927" Type="http://schemas.openxmlformats.org/officeDocument/2006/relationships/hyperlink" Target="https://www.caixa.gov.br/Downloads/sinapi-cadernos-tecnicos/SINAPI-CT-PINTURA-EM-SUPERFICIES-METALICAS.pdf" TargetMode="External"/><Relationship Id="rId8091" Type="http://schemas.openxmlformats.org/officeDocument/2006/relationships/hyperlink" Target="https://www.caixa.gov.br/Downloads/sinapi-cadernos-tecnicos/SINAPI-CT-POSTES-DE-CONCRETO-E-METALICOS.pdf" TargetMode="External"/><Relationship Id="rId434" Type="http://schemas.openxmlformats.org/officeDocument/2006/relationships/hyperlink" Target="https://www.caixa.gov.br/Downloads/sinapi-cadernos-tecnicos/SINAPI-CT-ASSENTAMENTO-DE-TUBOS-DE-PVC-E-METALICOS-EM-REDES-DE-AGUA.pdf" TargetMode="External"/><Relationship Id="rId641" Type="http://schemas.openxmlformats.org/officeDocument/2006/relationships/hyperlink" Target="https://www.caixa.gov.br/Downloads/sinapi-cadernos-tecnicos/SINAPI-CT-ASSENTAMENTO-DE-TUBOS-DE-ESGOTO-OU-DRENAGEM-PLUVIAL-EM-CONCRETO.pdf" TargetMode="External"/><Relationship Id="rId1064" Type="http://schemas.openxmlformats.org/officeDocument/2006/relationships/hyperlink" Target="https://www.caixa.gov.br/Downloads/sinapi-cadernos-tecnicos/SINAPI-CT-BOMBAS-HIDRAULICAS-CENTRIFUGAS-HORIZONTAIS-E-SUBMERSIVEIS.pdf" TargetMode="External"/><Relationship Id="rId1271" Type="http://schemas.openxmlformats.org/officeDocument/2006/relationships/hyperlink" Target="https://www.caixa.gov.br/Downloads/sinapi-cadernos-tecnicos/SINAPI-CT-CHAPISCO.pdf" TargetMode="External"/><Relationship Id="rId2115" Type="http://schemas.openxmlformats.org/officeDocument/2006/relationships/hyperlink" Target="https://www.caixa.gov.br/Downloads/sinapi-cadernos-tecnicos/SINAPI-CT-DEPRECIACAO-JUROS-IMPOSTOS-E-SEGUROS-MANUTENCAO-E-MATERIAIS-NA-OPERACAO-DOS-EQUIPAMENTOS.pdf" TargetMode="External"/><Relationship Id="rId2322" Type="http://schemas.openxmlformats.org/officeDocument/2006/relationships/hyperlink" Target="https://www.caixa.gov.br/Downloads/sinapi-cadernos-tecnicos/SINAPI-CT-DEPRECIACAO-JUROS-IMPOSTOS-E-SEGUROS-MANUTENCAO-E-MATERIAIS-NA-OPERACAO-DOS-EQUIPAMENTOS.pdf" TargetMode="External"/><Relationship Id="rId5478" Type="http://schemas.openxmlformats.org/officeDocument/2006/relationships/hyperlink" Target="https://www.caixa.gov.br/Downloads/sinapi-cadernos-tecnicos/SINAPI-CT-INSTALACOES-PREDIAIS-DE-AGUA-FRIA-EM-PVC.pdf" TargetMode="External"/><Relationship Id="rId5685" Type="http://schemas.openxmlformats.org/officeDocument/2006/relationships/hyperlink" Target="https://www.caixa.gov.br/Downloads/sinapi-cadernos-tecnicos/SINAPI-CT-INSTALACOES-PREDIAIS-DE-AGUA-FRIA-EM-PVC.pdf" TargetMode="External"/><Relationship Id="rId5892" Type="http://schemas.openxmlformats.org/officeDocument/2006/relationships/hyperlink" Target="https://www.caixa.gov.br/Downloads/sinapi-cadernos-tecnicos/SINAPI-CT-INSTALACOES-PREDIAIS-DE-AGUAS-PLUVIAIS-TUBOS-CONEXOES-CAIXAS-E-RALOS.pdf" TargetMode="External"/><Relationship Id="rId6529" Type="http://schemas.openxmlformats.org/officeDocument/2006/relationships/hyperlink" Target="https://www.caixa.gov.br/Downloads/sinapi-cadernos-tecnicos/SINAPI-CT-INSTALACOES-EM-COBRE.pdf" TargetMode="External"/><Relationship Id="rId6736" Type="http://schemas.openxmlformats.org/officeDocument/2006/relationships/hyperlink" Target="https://www.caixa.gov.br/Downloads/sinapi-cadernos-tecnicos/SINAPI-CT-LIMPEZA-DE-OBRA.pdf" TargetMode="External"/><Relationship Id="rId6943" Type="http://schemas.openxmlformats.org/officeDocument/2006/relationships/hyperlink" Target="https://www.caixa.gov.br/Downloads/sinapi-metodologia/Livro_SINAPI_Calculos_Parametros.pdf" TargetMode="External"/><Relationship Id="rId9142" Type="http://schemas.openxmlformats.org/officeDocument/2006/relationships/hyperlink" Target="https://www.caixa.gov.br/Downloads/sinapi-cadernos-tecnicos/SINAPI-CT-TRANSPORTE-FLUVIAL-MOMENTO-DE-TRANSPORTE.pdf" TargetMode="External"/><Relationship Id="rId501" Type="http://schemas.openxmlformats.org/officeDocument/2006/relationships/hyperlink" Target="https://www.caixa.gov.br/Downloads/sinapi-cadernos-tecnicos/SINAPI-CT-ASSENTAMENTO-DE-TUBOS-DE-PVC-E-METALICOS-EM-REDES-DE-AGUA.pdf" TargetMode="External"/><Relationship Id="rId1131" Type="http://schemas.openxmlformats.org/officeDocument/2006/relationships/hyperlink" Target="https://www.caixa.gov.br/Downloads/sinapi-cadernos-tecnicos/SINAPI-CT-CAIXAS-ENTERRADAS.pdf" TargetMode="External"/><Relationship Id="rId4287" Type="http://schemas.openxmlformats.org/officeDocument/2006/relationships/hyperlink" Target="https://www.caixa.gov.br/Downloads/sinapi-cadernos-tecnicos/SINAPI-CT-ILUMINACAO-PREDIAL-E-MONITORAMENTO.pdf" TargetMode="External"/><Relationship Id="rId4494" Type="http://schemas.openxmlformats.org/officeDocument/2006/relationships/hyperlink" Target="https://www.caixa.gov.br/Downloads/sinapi-cadernos-tecnicos/SINAPI-CT-INSTALACOES-ELETRICAS-ELETRODUTOS-EMBUTIDOS-CABOS-CAIXAS-TOMADAS-E-INTERRUPTORES.pdf" TargetMode="External"/><Relationship Id="rId5338" Type="http://schemas.openxmlformats.org/officeDocument/2006/relationships/hyperlink" Target="https://www.caixa.gov.br/Downloads/sinapi-cadernos-tecnicos/SINAPI-CT-INSTALACOES-HIDRAULICAS-EM-PPR.pdf" TargetMode="External"/><Relationship Id="rId5545" Type="http://schemas.openxmlformats.org/officeDocument/2006/relationships/hyperlink" Target="https://www.caixa.gov.br/Downloads/sinapi-cadernos-tecnicos/SINAPI-CT-INSTALACOES-PREDIAIS-DE-AGUA-FRIA-EM-PVC.pdf" TargetMode="External"/><Relationship Id="rId5752" Type="http://schemas.openxmlformats.org/officeDocument/2006/relationships/hyperlink" Target="https://www.caixa.gov.br/Downloads/sinapi-cadernos-tecnicos/SINAPI-CT-INSTALACOES-PREDIAIS-DE-AGUA-QUENTE-EM-CPVC.pdf" TargetMode="External"/><Relationship Id="rId6803" Type="http://schemas.openxmlformats.org/officeDocument/2006/relationships/hyperlink" Target="https://www.caixa.gov.br/Downloads/sinapi-metodologia/Livro_SINAPI_Calculos_Parametros.pdf" TargetMode="External"/><Relationship Id="rId9002" Type="http://schemas.openxmlformats.org/officeDocument/2006/relationships/hyperlink" Target="https://www.caixa.gov.br/Downloads/sinapi-cadernos-tecnicos/SINAPI-CT-TELHAMENTO-PARA-COBERTURA.pdf" TargetMode="External"/><Relationship Id="rId3096" Type="http://schemas.openxmlformats.org/officeDocument/2006/relationships/hyperlink" Target="https://www.caixa.gov.br/Downloads/sinapi-cadernos-tecnicos/SINAPI-CT-ESCADAS.pdf" TargetMode="External"/><Relationship Id="rId4147" Type="http://schemas.openxmlformats.org/officeDocument/2006/relationships/hyperlink" Target="https://www.caixa.gov.br/Downloads/sinapi-cadernos-tecnicos/SINAPI-CT-GALERIAS-COM-ADUELAS-DE-CONCRETO.pdf" TargetMode="External"/><Relationship Id="rId4354" Type="http://schemas.openxmlformats.org/officeDocument/2006/relationships/hyperlink" Target="https://www.caixa.gov.br/Downloads/sinapi-cadernos-tecnicos/SINAPI-CT-INSTALACOES-ELETRICAS-ELETRODUTOS-EMBUTIDOS-CABOS-CAIXAS-TOMADAS-E-INTERRUPTORES.pdf" TargetMode="External"/><Relationship Id="rId4561" Type="http://schemas.openxmlformats.org/officeDocument/2006/relationships/hyperlink" Target="https://www.caixa.gov.br/Downloads/sinapi-cadernos-tecnicos/SINAPI-CT-INSTALACOES-ELETRICAS-ELETRODUTOS-CONEXOES-E-CONDULETES-APARENTES.pdf" TargetMode="External"/><Relationship Id="rId5405" Type="http://schemas.openxmlformats.org/officeDocument/2006/relationships/hyperlink" Target="https://www.caixa.gov.br/Downloads/sinapi-cadernos-tecnicos/SINAPI-CT-INSTALACOES-PREDIAIS-DE-ESGOTO-TUBOS-E-CONEXOES.pdf" TargetMode="External"/><Relationship Id="rId5612" Type="http://schemas.openxmlformats.org/officeDocument/2006/relationships/hyperlink" Target="https://www.caixa.gov.br/Downloads/sinapi-cadernos-tecnicos/SINAPI-CT-INSTALACOES-PREDIAIS-DE-AGUA-FRIA-EM-PVC.pdf" TargetMode="External"/><Relationship Id="rId8768" Type="http://schemas.openxmlformats.org/officeDocument/2006/relationships/hyperlink" Target="https://www.caixa.gov.br/Downloads/sinapi-cadernos-tecnicos/SINAPI-CT-REVESTIMENTOS-CERAMICOS-INTERNOS.pdf" TargetMode="External"/><Relationship Id="rId1948" Type="http://schemas.openxmlformats.org/officeDocument/2006/relationships/hyperlink" Target="https://www.caixa.gov.br/Downloads/sinapi-cadernos-tecnicos/SINAPI-CT-DEPRECIACAO-JUROS-IMPOSTOS-E-SEGUROS-MANUTENCAO-E-MATERIAIS-NA-OPERACAO-DOS-EQUIPAMENTOS.pdf" TargetMode="External"/><Relationship Id="rId3163" Type="http://schemas.openxmlformats.org/officeDocument/2006/relationships/hyperlink" Target="https://www.caixa.gov.br/Downloads/sinapi-cadernos-tecnicos/SINAPI-CT-ESCAVACAO-HORIZONTAL.pdf" TargetMode="External"/><Relationship Id="rId3370" Type="http://schemas.openxmlformats.org/officeDocument/2006/relationships/hyperlink" Target="https://www.caixa.gov.br/Downloads/sinapi-cadernos-tecnicos/SINAPI-CT-ESCORAMENTO-E-PREPARO-DE-FUNDO-DE-VALAS.pdf" TargetMode="External"/><Relationship Id="rId4007" Type="http://schemas.openxmlformats.org/officeDocument/2006/relationships/hyperlink" Target="https://www.caixa.gov.br/Downloads/sinapi-cadernos-tecnicos/SINAPI-CT-FUNDACOES-RASAS-(BLOCOS-SAPATAS-VIGAS-BALDRAME).pdf" TargetMode="External"/><Relationship Id="rId4214" Type="http://schemas.openxmlformats.org/officeDocument/2006/relationships/hyperlink" Target="https://www.caixa.gov.br/Downloads/sinapi-cadernos-tecnicos/SINAPI-CT-GRAUTE-E-ARMACAO.pdf" TargetMode="External"/><Relationship Id="rId4421" Type="http://schemas.openxmlformats.org/officeDocument/2006/relationships/hyperlink" Target="https://www.caixa.gov.br/Downloads/sinapi-cadernos-tecnicos/SINAPI-CT-INSTALACOES-ELETRICAS-ELETRODUTOS-EMBUTIDOS-CABOS-CAIXAS-TOMADAS-E-INTERRUPTORES.pdf" TargetMode="External"/><Relationship Id="rId7577" Type="http://schemas.openxmlformats.org/officeDocument/2006/relationships/hyperlink" Target="https://www.caixa.gov.br/Downloads/sinapi-cadernos-tecnicos/SINAPI-CT-PAREDES-EM-DRYWALL.pdf" TargetMode="External"/><Relationship Id="rId8975" Type="http://schemas.openxmlformats.org/officeDocument/2006/relationships/hyperlink" Target="https://www.caixa.gov.br/Downloads/sinapi-cadernos-tecnicos/SINAPI-CT-SUPRESSAO-VEGETAL.pdf" TargetMode="External"/><Relationship Id="rId291" Type="http://schemas.openxmlformats.org/officeDocument/2006/relationships/hyperlink" Target="https://www.caixa.gov.br/Downloads/sinapi-cadernos-tecnicos/SINAPI-CT-ARMACAO-PARA-ESTRUTURAS-DE-CONCRETO-ARMADO.pdf" TargetMode="External"/><Relationship Id="rId1808" Type="http://schemas.openxmlformats.org/officeDocument/2006/relationships/hyperlink" Target="https://www.caixa.gov.br/Downloads/sinapi-cadernos-tecnicos/SINAPI-CT-CUSTOS-HORARIOS-PRODUTIVO-E-IMPRODUTIVO-DOS-EQUIPAMENTOS.pdf" TargetMode="External"/><Relationship Id="rId3023" Type="http://schemas.openxmlformats.org/officeDocument/2006/relationships/hyperlink" Target="https://www.caixa.gov.br/Downloads/sinapi-cadernos-tecnicos/SINAPI-CT-EQUIPAMENTOS-DE-PROTECAO-COLETIVA.pdf" TargetMode="External"/><Relationship Id="rId6179" Type="http://schemas.openxmlformats.org/officeDocument/2006/relationships/hyperlink" Target="https://www.caixa.gov.br/Downloads/sinapi-cadernos-tecnicos/SINAPI-CT-INSTALACOES-DE-GAS-E-INCENDIO-EM-ACO-E-FERRO-GALVANIZADO.pdf" TargetMode="External"/><Relationship Id="rId6386" Type="http://schemas.openxmlformats.org/officeDocument/2006/relationships/hyperlink" Target="https://www.caixa.gov.br/Downloads/sinapi-cadernos-tecnicos/SINAPI-CT-INSTALACOES-EM-COBRE.pdf" TargetMode="External"/><Relationship Id="rId7784" Type="http://schemas.openxmlformats.org/officeDocument/2006/relationships/hyperlink" Target="https://www.caixa.gov.br/Downloads/sinapi-cadernos-tecnicos/SINAPI-CT-PERFURACAO-HORIZONTAL-DIRECIONAL-HDD.pdf" TargetMode="External"/><Relationship Id="rId7991" Type="http://schemas.openxmlformats.org/officeDocument/2006/relationships/hyperlink" Target="https://www.caixa.gov.br/Downloads/sinapi-cadernos-tecnicos/SINAPI-CT-PISOS.pdf" TargetMode="External"/><Relationship Id="rId8628" Type="http://schemas.openxmlformats.org/officeDocument/2006/relationships/hyperlink" Target="https://www.caixa.gov.br/Downloads/sinapi-cadernos-tecnicos/SINAPI-CT-REDES-DE-LOGICA-TELEFONIA-E-IMAGEM.pdf" TargetMode="External"/><Relationship Id="rId8835" Type="http://schemas.openxmlformats.org/officeDocument/2006/relationships/hyperlink" Target="https://www.caixa.gov.br/Downloads/sinapi-cadernos-tecnicos/SINAPI-CT-SINALIZACAO-VERTICAL-VIARIA.pdf" TargetMode="External"/><Relationship Id="rId151" Type="http://schemas.openxmlformats.org/officeDocument/2006/relationships/hyperlink" Target="https://www.caixa.gov.br/Downloads/sinapi-cadernos-tecnicos/SINAPI-CT-ARGAMASSAS.pdf" TargetMode="External"/><Relationship Id="rId3230" Type="http://schemas.openxmlformats.org/officeDocument/2006/relationships/hyperlink" Target="https://www.caixa.gov.br/Downloads/sinapi-cadernos-tecnicos/SINAPI-CT-ESCAVACAO-VERTICAL-A-CEU-ABERTO.pdf" TargetMode="External"/><Relationship Id="rId5195" Type="http://schemas.openxmlformats.org/officeDocument/2006/relationships/hyperlink" Target="https://www.caixa.gov.br/Downloads/sinapi-cadernos-tecnicos/SINAPI-CT-INSTALACOES-HIDRAULICAS-EM-PEX.pdf" TargetMode="External"/><Relationship Id="rId6039" Type="http://schemas.openxmlformats.org/officeDocument/2006/relationships/hyperlink" Target="https://www.caixa.gov.br/Downloads/sinapi-cadernos-tecnicos/SINAPI-CT-INSTALACOES-DE-GAS-E-INCENDIO-EM-ACO-E-FERRO-GALVANIZADO.pdf" TargetMode="External"/><Relationship Id="rId6593" Type="http://schemas.openxmlformats.org/officeDocument/2006/relationships/hyperlink" Target="https://www.caixa.gov.br/Downloads/sinapi-cadernos-tecnicos/SINAPI-CT-INSTALACOES-EM-COBRE.pdf" TargetMode="External"/><Relationship Id="rId7437" Type="http://schemas.openxmlformats.org/officeDocument/2006/relationships/hyperlink" Target="https://www.caixa.gov.br/Downloads/sinapi-cadernos-tecnicos/SINAPI-CT-MOBILIARIO-URBANO.pdf" TargetMode="External"/><Relationship Id="rId7644" Type="http://schemas.openxmlformats.org/officeDocument/2006/relationships/hyperlink" Target="https://www.caixa.gov.br/Downloads/sinapi-cadernos-tecnicos/SINAPI-CT-PASSEIOS-DE-CONCRETO.pdf" TargetMode="External"/><Relationship Id="rId7851" Type="http://schemas.openxmlformats.org/officeDocument/2006/relationships/hyperlink" Target="https://www.caixa.gov.br/Downloads/sinapi-cadernos-tecnicos/SINAPI-CT-PINTURA-INTERNA.pdf" TargetMode="External"/><Relationship Id="rId8902" Type="http://schemas.openxmlformats.org/officeDocument/2006/relationships/hyperlink" Target="https://www.caixa.gov.br/Downloads/sinapi-cadernos-tecnicos/SINAPI-CT-SISTEMA-DE-PROTECAO-CONTRA-DESCARGAS-ATMOSFERICAS-SPDA.pdf" TargetMode="External"/><Relationship Id="rId2789" Type="http://schemas.openxmlformats.org/officeDocument/2006/relationships/hyperlink" Target="https://www.caixa.gov.br/Downloads/sinapi-cadernos-tecnicos/SINAPI-CT-DRENOS.pdf" TargetMode="External"/><Relationship Id="rId2996" Type="http://schemas.openxmlformats.org/officeDocument/2006/relationships/hyperlink" Target="https://www.caixa.gov.br/Downloads/sinapi-cadernos-tecnicos/SINAPI-CT-EQUIPAMENTOS-DE-PROTECAO-COLETIVA.pdf" TargetMode="External"/><Relationship Id="rId6246" Type="http://schemas.openxmlformats.org/officeDocument/2006/relationships/hyperlink" Target="https://www.caixa.gov.br/Downloads/sinapi-cadernos-tecnicos/SINAPI-CT-INSTALACOES-DE-GAS-E-INCENDIO-EM-ACO-E-FERRO-GALVANIZADO.pdf" TargetMode="External"/><Relationship Id="rId6453" Type="http://schemas.openxmlformats.org/officeDocument/2006/relationships/hyperlink" Target="https://www.caixa.gov.br/Downloads/sinapi-cadernos-tecnicos/SINAPI-CT-INSTALACOES-EM-COBRE.pdf" TargetMode="External"/><Relationship Id="rId6660" Type="http://schemas.openxmlformats.org/officeDocument/2006/relationships/hyperlink" Target="https://www.caixa.gov.br/Downloads/sinapi-cadernos-tecnicos/SINAPI-CT-LAJES-PRE-MOLDADAS.pdf" TargetMode="External"/><Relationship Id="rId7504" Type="http://schemas.openxmlformats.org/officeDocument/2006/relationships/hyperlink" Target="https://www.caixa.gov.br/Downloads/sinapi-cadernos-tecnicos/SINAPI-CT-PAREDES-DE-CONCRETO-ARMACAO.pdf" TargetMode="External"/><Relationship Id="rId7711" Type="http://schemas.openxmlformats.org/officeDocument/2006/relationships/hyperlink" Target="https://www.caixa.gov.br/Downloads/sinapi-cadernos-tecnicos/SINAPI-CT-PAVIMENTO-RIGIDO-DE-CONCRETO.pdf" TargetMode="External"/><Relationship Id="rId968" Type="http://schemas.openxmlformats.org/officeDocument/2006/relationships/hyperlink" Target="https://www.caixa.gov.br/Downloads/sinapi-cadernos-tecnicos/SINAPI-CT-ATERROS-BASES-SUB-BASES-E-IMPRIMACOES.pdf" TargetMode="External"/><Relationship Id="rId1598" Type="http://schemas.openxmlformats.org/officeDocument/2006/relationships/hyperlink" Target="https://www.caixa.gov.br/Downloads/sinapi-cadernos-tecnicos/SINAPI-CT-CUSTOS-HORARIOS-PRODUTIVO-E-IMPRODUTIVO-DOS-EQUIPAMENTOS.pdf" TargetMode="External"/><Relationship Id="rId2649" Type="http://schemas.openxmlformats.org/officeDocument/2006/relationships/hyperlink" Target="https://www.caixa.gov.br/Downloads/sinapi-cadernos-tecnicos/SINAPI-CT-DEPRECIACAO-JUROS-IMPOSTOS-E-SEGUROS-MANUTENCAO-E-MATERIAIS-NA-OPERACAO-DOS-EQUIPAMENTOS.pdf" TargetMode="External"/><Relationship Id="rId2856" Type="http://schemas.openxmlformats.org/officeDocument/2006/relationships/hyperlink" Target="https://www.caixa.gov.br/Downloads/sinapi-cadernos-tecnicos/SINAPI-CT-ELETROCALHAS.pdf" TargetMode="External"/><Relationship Id="rId3907" Type="http://schemas.openxmlformats.org/officeDocument/2006/relationships/hyperlink" Target="https://www.caixa.gov.br/Downloads/sinapi-cadernos-tecnicos/SINAPI-CT-FORROS.pdf" TargetMode="External"/><Relationship Id="rId5055" Type="http://schemas.openxmlformats.org/officeDocument/2006/relationships/hyperlink" Target="https://www.caixa.gov.br/Downloads/sinapi-cadernos-tecnicos/SINAPI-CT-INSTALACOES-HIDRAULICAS-RESERVACAO-E-BOMBAS-DE-RECALQUE.pdf" TargetMode="External"/><Relationship Id="rId5262" Type="http://schemas.openxmlformats.org/officeDocument/2006/relationships/hyperlink" Target="https://www.caixa.gov.br/Downloads/sinapi-cadernos-tecnicos/SINAPI-CT-INSTALACOES-HIDRAULICAS-EM-PPR.pdf" TargetMode="External"/><Relationship Id="rId6106" Type="http://schemas.openxmlformats.org/officeDocument/2006/relationships/hyperlink" Target="https://www.caixa.gov.br/Downloads/sinapi-cadernos-tecnicos/SINAPI-CT-INSTALACOES-DE-GAS-E-INCENDIO-EM-ACO-E-FERRO-GALVANIZADO.pdf" TargetMode="External"/><Relationship Id="rId6313" Type="http://schemas.openxmlformats.org/officeDocument/2006/relationships/hyperlink" Target="https://www.caixa.gov.br/Downloads/sinapi-cadernos-tecnicos/SINAPI-CT-INSTALACOES-DE-GAS-EM-PEX-MULTICAMADAS.pdf" TargetMode="External"/><Relationship Id="rId6520" Type="http://schemas.openxmlformats.org/officeDocument/2006/relationships/hyperlink" Target="https://www.caixa.gov.br/Downloads/sinapi-cadernos-tecnicos/SINAPI-CT-INSTALACOES-EM-COBRE.pdf" TargetMode="External"/><Relationship Id="rId9469" Type="http://schemas.openxmlformats.org/officeDocument/2006/relationships/hyperlink" Target="https://www.caixa.gov.br/Downloads/sinapi-cadernos-tecnicos/SINAPI-CT-TUBULOES.pdf" TargetMode="External"/><Relationship Id="rId9676" Type="http://schemas.openxmlformats.org/officeDocument/2006/relationships/hyperlink" Target="https://www.caixa.gov.br/Downloads/sinapi-cadernos-tecnicos/SINAPI-CT-VALVULAS-PARA-REDES-DE-SANEAMENTO.pdf" TargetMode="External"/><Relationship Id="rId97" Type="http://schemas.openxmlformats.org/officeDocument/2006/relationships/hyperlink" Target="https://www.caixa.gov.br/Downloads/sinapi-cadernos-tecnicos/SINAPI-CT-ALVENARIAS-DIVERSAS.pdf" TargetMode="External"/><Relationship Id="rId828" Type="http://schemas.openxmlformats.org/officeDocument/2006/relationships/hyperlink" Target="https://www.caixa.gov.br/Downloads/sinapi-cadernos-tecnicos/SINAPI-CT-ATERROS-BASES-SUB-BASES-E-IMPRIMACOES.pdf" TargetMode="External"/><Relationship Id="rId1458" Type="http://schemas.openxmlformats.org/officeDocument/2006/relationships/hyperlink" Target="https://www.caixa.gov.br/Downloads/sinapi-cadernos-tecnicos/SINAPI-CT-CUSTOS-HORARIOS-PRODUTIVO-E-IMPRODUTIVO-DOS-EQUIPAMENTOS.pdf" TargetMode="External"/><Relationship Id="rId1665" Type="http://schemas.openxmlformats.org/officeDocument/2006/relationships/hyperlink" Target="https://www.caixa.gov.br/Downloads/sinapi-cadernos-tecnicos/SINAPI-CT-CUSTOS-HORARIOS-PRODUTIVO-E-IMPRODUTIVO-DOS-EQUIPAMENTOS.pdf" TargetMode="External"/><Relationship Id="rId1872" Type="http://schemas.openxmlformats.org/officeDocument/2006/relationships/hyperlink" Target="https://www.caixa.gov.br/Downloads/sinapi-cadernos-tecnicos/SINAPI-CT-DEMOLICOES-E-REMOCOES.pdf" TargetMode="External"/><Relationship Id="rId2509" Type="http://schemas.openxmlformats.org/officeDocument/2006/relationships/hyperlink" Target="https://www.caixa.gov.br/Downloads/sinapi-cadernos-tecnicos/SINAPI-CT-DEPRECIACAO-JUROS-IMPOSTOS-E-SEGUROS-MANUTENCAO-E-MATERIAIS-NA-OPERACAO-DOS-EQUIPAMENTOS.pdf" TargetMode="External"/><Relationship Id="rId2716" Type="http://schemas.openxmlformats.org/officeDocument/2006/relationships/hyperlink" Target="https://www.caixa.gov.br/Downloads/sinapi-cadernos-tecnicos/SINAPI-CT-DISSIPADORES-DE-ENERGIA.pdf" TargetMode="External"/><Relationship Id="rId4071" Type="http://schemas.openxmlformats.org/officeDocument/2006/relationships/hyperlink" Target="https://www.caixa.gov.br/Downloads/sinapi-cadernos-tecnicos/SINAPI-CT-FORMAS-PARA-ESTRUTURAS-DE-CONCRETO-ARMADO.pdf" TargetMode="External"/><Relationship Id="rId5122" Type="http://schemas.openxmlformats.org/officeDocument/2006/relationships/hyperlink" Target="https://www.caixa.gov.br/Downloads/sinapi-cadernos-tecnicos/SINAPI-CT-INSTALACOES-HIDRAULICAS-EM-PEX.pdf" TargetMode="External"/><Relationship Id="rId8278" Type="http://schemas.openxmlformats.org/officeDocument/2006/relationships/hyperlink" Target="https://www.caixa.gov.br/Downloads/sinapi-cadernos-tecnicos/SINAPI-CT-POCOS-DE-VISITA-E-CAIXAS-PARA-BOCAS-DE-LOBO.pdf" TargetMode="External"/><Relationship Id="rId8485" Type="http://schemas.openxmlformats.org/officeDocument/2006/relationships/hyperlink" Target="https://www.caixa.gov.br/Downloads/sinapi-cadernos-tecnicos/SINAPI-CT-RECOMPOSICAO-DE-PAVIMENTOS.pdf" TargetMode="External"/><Relationship Id="rId8692" Type="http://schemas.openxmlformats.org/officeDocument/2006/relationships/hyperlink" Target="https://www.caixa.gov.br/Downloads/sinapi-cadernos-tecnicos/SINAPI-CT-REDES-DE-AGUA-E-ESGOTO-EM-PEAD-LISO-(TUBOS-E-CONEXOES).pdf" TargetMode="External"/><Relationship Id="rId9329" Type="http://schemas.openxmlformats.org/officeDocument/2006/relationships/hyperlink" Target="https://www.caixa.gov.br/Downloads/sinapi-cadernos-tecnicos/SINAPI-CT-TRANSPORTE-CARGA-E-DESCARGA-DE-MATERIAIS.pdf" TargetMode="External"/><Relationship Id="rId9536" Type="http://schemas.openxmlformats.org/officeDocument/2006/relationships/hyperlink" Target="https://www.caixa.gov.br/Downloads/sinapi-cadernos-tecnicos/SINAPI-CT-VIDROS-E-ESPELHOS.pdf" TargetMode="External"/><Relationship Id="rId1318" Type="http://schemas.openxmlformats.org/officeDocument/2006/relationships/hyperlink" Target="https://www.caixa.gov.br/Downloads/sinapi-cadernos-tecnicos/SINAPI-CT-CONCRETO-PROJETADO.pdf" TargetMode="External"/><Relationship Id="rId1525" Type="http://schemas.openxmlformats.org/officeDocument/2006/relationships/hyperlink" Target="https://www.caixa.gov.br/Downloads/sinapi-cadernos-tecnicos/SINAPI-CT-CUSTOS-HORARIOS-PRODUTIVO-E-IMPRODUTIVO-DOS-EQUIPAMENTOS.pdf" TargetMode="External"/><Relationship Id="rId2923" Type="http://schemas.openxmlformats.org/officeDocument/2006/relationships/hyperlink" Target="https://www.caixa.gov.br/Downloads/sinapi-cadernos-tecnicos/SINAPI-CT-ELETROCALHAS.pdf" TargetMode="External"/><Relationship Id="rId7087" Type="http://schemas.openxmlformats.org/officeDocument/2006/relationships/hyperlink" Target="https://www.caixa.gov.br/Downloads/sinapi-metodologia/Livro_SINAPI_Calculos_Parametros.pdf" TargetMode="External"/><Relationship Id="rId7294" Type="http://schemas.openxmlformats.org/officeDocument/2006/relationships/hyperlink" Target="https://www.caixa.gov.br/Downloads/sinapi-cadernos-tecnicos/SINAPI-CT-MASSA-UNICA-EXTERNA.pdf" TargetMode="External"/><Relationship Id="rId8138" Type="http://schemas.openxmlformats.org/officeDocument/2006/relationships/hyperlink" Target="https://www.caixa.gov.br/Downloads/sinapi-cadernos-tecnicos/SINAPI-CT-POCOS-DE-VISITA-E-CAIXAS-PARA-BOCAS-DE-LOBO.pdf" TargetMode="External"/><Relationship Id="rId8345" Type="http://schemas.openxmlformats.org/officeDocument/2006/relationships/hyperlink" Target="https://www.caixa.gov.br/Downloads/sinapi-cadernos-tecnicos/SINAPI-CT-RADIER-PISO-DE-CONCRETO-E-LAJE-SOBRE-SOLO.pdf" TargetMode="External"/><Relationship Id="rId8552" Type="http://schemas.openxmlformats.org/officeDocument/2006/relationships/hyperlink" Target="https://www.caixa.gov.br/Downloads/sinapi-cadernos-tecnicos/SINAPI-CT-REDES-ENTERRADAS-DE-DISTRIBUICAO-ELETRICA.pdf" TargetMode="External"/><Relationship Id="rId1732" Type="http://schemas.openxmlformats.org/officeDocument/2006/relationships/hyperlink" Target="https://www.caixa.gov.br/Downloads/sinapi-cadernos-tecnicos/SINAPI-CT-CUSTOS-HORARIOS-PRODUTIVO-E-IMPRODUTIVO-DOS-EQUIPAMENTOS.pdf" TargetMode="External"/><Relationship Id="rId4888" Type="http://schemas.openxmlformats.org/officeDocument/2006/relationships/hyperlink" Target="https://www.caixa.gov.br/Downloads/sinapi-cadernos-tecnicos/SINAPI-CT-INSTALACOES-HIDRAULICAS-RESERVACAO-E-BOMBAS-DE-RECALQUE.pdf" TargetMode="External"/><Relationship Id="rId5939" Type="http://schemas.openxmlformats.org/officeDocument/2006/relationships/hyperlink" Target="https://www.caixa.gov.br/Downloads/sinapi-cadernos-tecnicos/SINAPI-CT-INSTALACOES-DE-GAS-E-INCENDIO-EM-ACO-E-FERRO-GALVANIZADO.pdf" TargetMode="External"/><Relationship Id="rId7154" Type="http://schemas.openxmlformats.org/officeDocument/2006/relationships/hyperlink" Target="https://www.caixa.gov.br/Downloads/sinapi-cadernos-tecnicos/SINAPI-CT-LOUCAS-E-METAIS.pdf" TargetMode="External"/><Relationship Id="rId7361" Type="http://schemas.openxmlformats.org/officeDocument/2006/relationships/hyperlink" Target="https://www.caixa.gov.br/Downloads/sinapi-cadernos-tecnicos/SINAPI-CT-MASSA-UNICA-EXTERNA.pdf" TargetMode="External"/><Relationship Id="rId8205" Type="http://schemas.openxmlformats.org/officeDocument/2006/relationships/hyperlink" Target="https://www.caixa.gov.br/Downloads/sinapi-cadernos-tecnicos/SINAPI-CT-POCOS-DE-VISITA-E-CAIXAS-PARA-BOCAS-DE-LOBO.pdf" TargetMode="External"/><Relationship Id="rId9603" Type="http://schemas.openxmlformats.org/officeDocument/2006/relationships/hyperlink" Target="https://www.caixa.gov.br/Downloads/sinapi-cadernos-tecnicos/SINAPI-CT-VALVULAS-E-REGISTROS-PARA-SISTEMAS-PREDIAIS.pdf" TargetMode="External"/><Relationship Id="rId24" Type="http://schemas.openxmlformats.org/officeDocument/2006/relationships/hyperlink" Target="https://www.caixa.gov.br/Downloads/sinapi-cadernos-tecnicos/SINAPI-CT-ALVENARIA-ESTRUTURAL-BLOCOS-DE-CONCRETO.pdf" TargetMode="External"/><Relationship Id="rId2299" Type="http://schemas.openxmlformats.org/officeDocument/2006/relationships/hyperlink" Target="https://www.caixa.gov.br/Downloads/sinapi-cadernos-tecnicos/SINAPI-CT-DEPRECIACAO-JUROS-IMPOSTOS-E-SEGUROS-MANUTENCAO-E-MATERIAIS-NA-OPERACAO-DOS-EQUIPAMENTOS.pdf" TargetMode="External"/><Relationship Id="rId3697" Type="http://schemas.openxmlformats.org/officeDocument/2006/relationships/hyperlink" Target="https://www.caixa.gov.br/Downloads/sinapi-cadernos-tecnicos/SINAPI-CT-ESTRUTURA-E-TRAMA-PARA-COBERTURA.pdf" TargetMode="External"/><Relationship Id="rId4748" Type="http://schemas.openxmlformats.org/officeDocument/2006/relationships/hyperlink" Target="https://www.caixa.gov.br/Downloads/sinapi-cadernos-tecnicos/SINAPI-CT-INSTALACOES-ELETRICAS-REDE-DE-DISTRIBUICAO.pdf" TargetMode="External"/><Relationship Id="rId4955" Type="http://schemas.openxmlformats.org/officeDocument/2006/relationships/hyperlink" Target="https://www.caixa.gov.br/Downloads/sinapi-cadernos-tecnicos/SINAPI-CT-INSTALACOES-HIDRAULICAS-RESERVACAO-E-BOMBAS-DE-RECALQUE.pdf" TargetMode="External"/><Relationship Id="rId7014" Type="http://schemas.openxmlformats.org/officeDocument/2006/relationships/hyperlink" Target="https://www.caixa.gov.br/Downloads/sinapi-metodologia/Livro_SINAPI_Calculos_Parametros.pdf" TargetMode="External"/><Relationship Id="rId8412" Type="http://schemas.openxmlformats.org/officeDocument/2006/relationships/hyperlink" Target="https://www.caixa.gov.br/Downloads/sinapi-cadernos-tecnicos/SINAPI-CT-RASGOS-E-FIXACOES.pdf" TargetMode="External"/><Relationship Id="rId3557" Type="http://schemas.openxmlformats.org/officeDocument/2006/relationships/hyperlink" Target="https://www.caixa.gov.br/Downloads/sinapi-cadernos-tecnicos/SINAPI-CT-ESQUADRIAS-PORTAS.pdf" TargetMode="External"/><Relationship Id="rId3764" Type="http://schemas.openxmlformats.org/officeDocument/2006/relationships/hyperlink" Target="https://www.caixa.gov.br/Downloads/sinapi-cadernos-tecnicos/SINAPI-CT-ESTRUTURAS-DE-CONTENCAO-PERFIS-PRANCHADOS-CORTINAS-E-MUROS-DE-ARRIMO.pdf" TargetMode="External"/><Relationship Id="rId3971" Type="http://schemas.openxmlformats.org/officeDocument/2006/relationships/hyperlink" Target="https://www.caixa.gov.br/Downloads/sinapi-cadernos-tecnicos/SINAPI-CT-FUNDACOES-RASAS-(BLOCOS-SAPATAS-VIGAS-BALDRAME).pdf" TargetMode="External"/><Relationship Id="rId4608" Type="http://schemas.openxmlformats.org/officeDocument/2006/relationships/hyperlink" Target="https://www.caixa.gov.br/Downloads/sinapi-cadernos-tecnicos/SINAPI-CT-INSTALACOES-ELETRICAS-ELETRODUTOS-CONEXOES-E-CONDULETES-APARENTES.pdf" TargetMode="External"/><Relationship Id="rId4815" Type="http://schemas.openxmlformats.org/officeDocument/2006/relationships/hyperlink" Target="https://www.caixa.gov.br/Downloads/sinapi-cadernos-tecnicos/SINAPI-CT-INSTALACOES-ELETRICAS-REDE-DE-DISTRIBUICAO.pdf" TargetMode="External"/><Relationship Id="rId6170" Type="http://schemas.openxmlformats.org/officeDocument/2006/relationships/hyperlink" Target="https://www.caixa.gov.br/Downloads/sinapi-cadernos-tecnicos/SINAPI-CT-INSTALACOES-DE-GAS-E-INCENDIO-EM-ACO-E-FERRO-GALVANIZADO.pdf" TargetMode="External"/><Relationship Id="rId7221" Type="http://schemas.openxmlformats.org/officeDocument/2006/relationships/hyperlink" Target="https://www.caixa.gov.br/Downloads/sinapi-cadernos-tecnicos/SINAPI-CT-LOUCAS-E-METAIS.pdf" TargetMode="External"/><Relationship Id="rId478" Type="http://schemas.openxmlformats.org/officeDocument/2006/relationships/hyperlink" Target="https://www.caixa.gov.br/Downloads/sinapi-cadernos-tecnicos/SINAPI-CT-ASSENTAMENTO-DE-TUBOS-DE-PVC-E-METALICOS-EM-REDES-DE-AGUA.pdf" TargetMode="External"/><Relationship Id="rId685" Type="http://schemas.openxmlformats.org/officeDocument/2006/relationships/hyperlink" Target="https://www.caixa.gov.br/Downloads/sinapi-cadernos-tecnicos/SINAPI-CT-ASSENTAMENTO-DE-TUBOS-DE-ESGOTO-OU-DRENAGEM-PLUVIAL-EM-CONCRETO.pdf" TargetMode="External"/><Relationship Id="rId892" Type="http://schemas.openxmlformats.org/officeDocument/2006/relationships/hyperlink" Target="https://www.caixa.gov.br/Downloads/sinapi-cadernos-tecnicos/SINAPI-CT-ATERROS-BASES-SUB-BASES-E-IMPRIMACOES.pdf" TargetMode="External"/><Relationship Id="rId2159" Type="http://schemas.openxmlformats.org/officeDocument/2006/relationships/hyperlink" Target="https://www.caixa.gov.br/Downloads/sinapi-cadernos-tecnicos/SINAPI-CT-DEPRECIACAO-JUROS-IMPOSTOS-E-SEGUROS-MANUTENCAO-E-MATERIAIS-NA-OPERACAO-DOS-EQUIPAMENTOS.pdf" TargetMode="External"/><Relationship Id="rId2366" Type="http://schemas.openxmlformats.org/officeDocument/2006/relationships/hyperlink" Target="https://www.caixa.gov.br/Downloads/sinapi-cadernos-tecnicos/SINAPI-CT-DEPRECIACAO-JUROS-IMPOSTOS-E-SEGUROS-MANUTENCAO-E-MATERIAIS-NA-OPERACAO-DOS-EQUIPAMENTOS.pdf" TargetMode="External"/><Relationship Id="rId2573" Type="http://schemas.openxmlformats.org/officeDocument/2006/relationships/hyperlink" Target="https://www.caixa.gov.br/Downloads/sinapi-cadernos-tecnicos/SINAPI-CT-DEPRECIACAO-JUROS-IMPOSTOS-E-SEGUROS-MANUTENCAO-E-MATERIAIS-NA-OPERACAO-DOS-EQUIPAMENTOS.pdf" TargetMode="External"/><Relationship Id="rId2780" Type="http://schemas.openxmlformats.org/officeDocument/2006/relationships/hyperlink" Target="https://www.caixa.gov.br/Downloads/sinapi-cadernos-tecnicos/SINAPI-CT-DRENOS.pdf" TargetMode="External"/><Relationship Id="rId3417" Type="http://schemas.openxmlformats.org/officeDocument/2006/relationships/hyperlink" Target="https://www.caixa.gov.br/Downloads/sinapi-cadernos-tecnicos/SINAPI-CT-ESGOTAMENTO-DE-VALA-E-REBAIXAMENTO-DO-LENCOL-FREATICO.pdf" TargetMode="External"/><Relationship Id="rId3624" Type="http://schemas.openxmlformats.org/officeDocument/2006/relationships/hyperlink" Target="https://www.caixa.gov.br/Downloads/sinapi-cadernos-tecnicos/SINAPI-CT-ESTRUTURA-E-TRAMA-PARA-COBERTURA.pdf" TargetMode="External"/><Relationship Id="rId3831" Type="http://schemas.openxmlformats.org/officeDocument/2006/relationships/hyperlink" Target="https://www.caixa.gov.br/Downloads/sinapi-cadernos-tecnicos/SINAPI-CT-ESTRUTURAS-DE-MADEIRA.pdf" TargetMode="External"/><Relationship Id="rId6030" Type="http://schemas.openxmlformats.org/officeDocument/2006/relationships/hyperlink" Target="https://www.caixa.gov.br/Downloads/sinapi-cadernos-tecnicos/SINAPI-CT-INSTALACOES-DE-GAS-E-INCENDIO-EM-ACO-E-FERRO-GALVANIZADO.pdf" TargetMode="External"/><Relationship Id="rId6987" Type="http://schemas.openxmlformats.org/officeDocument/2006/relationships/hyperlink" Target="https://www.caixa.gov.br/Downloads/sinapi-metodologia/Livro_SINAPI_Calculos_Parametros.pdf" TargetMode="External"/><Relationship Id="rId9186" Type="http://schemas.openxmlformats.org/officeDocument/2006/relationships/hyperlink" Target="https://www.caixa.gov.br/Downloads/sinapi-cadernos-tecnicos/SINAPI-CT-TRANSPORTE-DE-MATERIAIS-DENTRO-DO-CANTEIRO-DE-OBRAS.pdf" TargetMode="External"/><Relationship Id="rId9393" Type="http://schemas.openxmlformats.org/officeDocument/2006/relationships/hyperlink" Target="https://www.caixa.gov.br/Downloads/sinapi-cadernos-tecnicos/SINAPI-CT-TUBULACAO-FLANGEADA-PARA-REDES-DE-AGUA.pdf" TargetMode="External"/><Relationship Id="rId338" Type="http://schemas.openxmlformats.org/officeDocument/2006/relationships/hyperlink" Target="https://www.caixa.gov.br/Downloads/sinapi-cadernos-tecnicos/SINAPI-CT-ARRASAMENTO-DE-ESTACAS.pdf" TargetMode="External"/><Relationship Id="rId545" Type="http://schemas.openxmlformats.org/officeDocument/2006/relationships/hyperlink" Target="https://www.caixa.gov.br/Downloads/sinapi-cadernos-tecnicos/SINAPI-CT-ASSENTAMENTO-DE-TUBOS-DE-PVC-E-METALICOS-EM-REDES-DE-AGUA.pdf" TargetMode="External"/><Relationship Id="rId752" Type="http://schemas.openxmlformats.org/officeDocument/2006/relationships/hyperlink" Target="https://www.caixa.gov.br/Downloads/sinapi-cadernos-tecnicos/SINAPI-CT-ATERROS-BASES-SUB-BASES-E-IMPRIMACOES.pdf" TargetMode="External"/><Relationship Id="rId1175" Type="http://schemas.openxmlformats.org/officeDocument/2006/relationships/hyperlink" Target="https://www.caixa.gov.br/Downloads/sinapi-cadernos-tecnicos/SINAPI-CT-CAIXAS-DE-AGUA-PARA-EDIFICACOES.pdf" TargetMode="External"/><Relationship Id="rId1382" Type="http://schemas.openxmlformats.org/officeDocument/2006/relationships/hyperlink" Target="https://www.caixa.gov.br/Downloads/sinapi-cadernos-tecnicos/SINAPI-CT-CONCRETO-PROTENDIDO.pdf" TargetMode="External"/><Relationship Id="rId2019" Type="http://schemas.openxmlformats.org/officeDocument/2006/relationships/hyperlink" Target="https://www.caixa.gov.br/Downloads/sinapi-cadernos-tecnicos/SINAPI-CT-DEPRECIACAO-JUROS-IMPOSTOS-E-SEGUROS-MANUTENCAO-E-MATERIAIS-NA-OPERACAO-DOS-EQUIPAMENTOS.pdf" TargetMode="External"/><Relationship Id="rId2226" Type="http://schemas.openxmlformats.org/officeDocument/2006/relationships/hyperlink" Target="https://www.caixa.gov.br/Downloads/sinapi-cadernos-tecnicos/SINAPI-CT-DEPRECIACAO-JUROS-IMPOSTOS-E-SEGUROS-MANUTENCAO-E-MATERIAIS-NA-OPERACAO-DOS-EQUIPAMENTOS.pdf" TargetMode="External"/><Relationship Id="rId2433" Type="http://schemas.openxmlformats.org/officeDocument/2006/relationships/hyperlink" Target="https://www.caixa.gov.br/Downloads/sinapi-cadernos-tecnicos/SINAPI-CT-DEPRECIACAO-JUROS-IMPOSTOS-E-SEGUROS-MANUTENCAO-E-MATERIAIS-NA-OPERACAO-DOS-EQUIPAMENTOS.pdf" TargetMode="External"/><Relationship Id="rId2640" Type="http://schemas.openxmlformats.org/officeDocument/2006/relationships/hyperlink" Target="https://www.caixa.gov.br/Downloads/sinapi-cadernos-tecnicos/SINAPI-CT-DEPRECIACAO-JUROS-IMPOSTOS-E-SEGUROS-MANUTENCAO-E-MATERIAIS-NA-OPERACAO-DOS-EQUIPAMENTOS.pdf" TargetMode="External"/><Relationship Id="rId5589" Type="http://schemas.openxmlformats.org/officeDocument/2006/relationships/hyperlink" Target="https://www.caixa.gov.br/Downloads/sinapi-cadernos-tecnicos/SINAPI-CT-INSTALACOES-PREDIAIS-DE-AGUA-FRIA-EM-PVC.pdf" TargetMode="External"/><Relationship Id="rId5796" Type="http://schemas.openxmlformats.org/officeDocument/2006/relationships/hyperlink" Target="https://www.caixa.gov.br/Downloads/sinapi-cadernos-tecnicos/SINAPI-CT-INSTALACOES-PREDIAIS-DE-AGUA-QUENTE-EM-CPVC.pdf" TargetMode="External"/><Relationship Id="rId6847" Type="http://schemas.openxmlformats.org/officeDocument/2006/relationships/hyperlink" Target="https://www.caixa.gov.br/Downloads/sinapi-metodologia/Livro_SINAPI_Calculos_Parametros.pdf" TargetMode="External"/><Relationship Id="rId9046" Type="http://schemas.openxmlformats.org/officeDocument/2006/relationships/hyperlink" Target="https://www.caixa.gov.br/Downloads/sinapi-cadernos-tecnicos/SINAPI-CT-TRANSPORTE-FLUVIAL-CARGA-E-DESCARGA.pdf" TargetMode="External"/><Relationship Id="rId9253" Type="http://schemas.openxmlformats.org/officeDocument/2006/relationships/hyperlink" Target="https://www.caixa.gov.br/Downloads/sinapi-cadernos-tecnicos/SINAPI-CT-TRANSPORTE-CARGA-E-DESCARGA-DE-MATERIAIS.pdf" TargetMode="External"/><Relationship Id="rId9460" Type="http://schemas.openxmlformats.org/officeDocument/2006/relationships/hyperlink" Target="https://www.caixa.gov.br/Downloads/sinapi-cadernos-tecnicos/SINAPI-CT-TUBULOES.pdf" TargetMode="External"/><Relationship Id="rId405" Type="http://schemas.openxmlformats.org/officeDocument/2006/relationships/hyperlink" Target="https://www.caixa.gov.br/Downloads/sinapi-cadernos-tecnicos/SINAPI-CT-ASSENTAMENTO-DE-TUBOS-DE-PVC-E-METALICOS-EM-REDES-DE-AGUA.pdf" TargetMode="External"/><Relationship Id="rId612" Type="http://schemas.openxmlformats.org/officeDocument/2006/relationships/hyperlink" Target="https://www.caixa.gov.br/Downloads/sinapi-cadernos-tecnicos/SINAPI-CT-ASSENTAMENTO-DE-TUBOS-DE-PVC-E-METALICOS-EM-REDES-DE-AGUA.pdf" TargetMode="External"/><Relationship Id="rId1035" Type="http://schemas.openxmlformats.org/officeDocument/2006/relationships/hyperlink" Target="https://www.caixa.gov.br/Downloads/sinapi-cadernos-tecnicos/SINAPI-CT-BOCAS-PARA-BUEIROS.pdf" TargetMode="External"/><Relationship Id="rId1242" Type="http://schemas.openxmlformats.org/officeDocument/2006/relationships/hyperlink" Target="https://www.caixa.gov.br/Downloads/sinapi-cadernos-tecnicos/SINAPI-CT-CERCAS-PROTETORES-E-ALAMBRADOS.pdf" TargetMode="External"/><Relationship Id="rId2500" Type="http://schemas.openxmlformats.org/officeDocument/2006/relationships/hyperlink" Target="https://www.caixa.gov.br/Downloads/sinapi-cadernos-tecnicos/SINAPI-CT-DEPRECIACAO-JUROS-IMPOSTOS-E-SEGUROS-MANUTENCAO-E-MATERIAIS-NA-OPERACAO-DOS-EQUIPAMENTOS.pdf" TargetMode="External"/><Relationship Id="rId4398" Type="http://schemas.openxmlformats.org/officeDocument/2006/relationships/hyperlink" Target="https://www.caixa.gov.br/Downloads/sinapi-cadernos-tecnicos/SINAPI-CT-INSTALACOES-ELETRICAS-ELETRODUTOS-EMBUTIDOS-CABOS-CAIXAS-TOMADAS-E-INTERRUPTORES.pdf" TargetMode="External"/><Relationship Id="rId5449" Type="http://schemas.openxmlformats.org/officeDocument/2006/relationships/hyperlink" Target="https://www.caixa.gov.br/Downloads/sinapi-cadernos-tecnicos/SINAPI-CT-INSTALACOES-PREDIAIS-DE-ESGOTO-TUBOS-E-CONEXOES.pdf" TargetMode="External"/><Relationship Id="rId5656" Type="http://schemas.openxmlformats.org/officeDocument/2006/relationships/hyperlink" Target="https://www.caixa.gov.br/Downloads/sinapi-cadernos-tecnicos/SINAPI-CT-INSTALACOES-PREDIAIS-DE-AGUA-FRIA-EM-PVC.pdf" TargetMode="External"/><Relationship Id="rId8062" Type="http://schemas.openxmlformats.org/officeDocument/2006/relationships/hyperlink" Target="https://www.caixa.gov.br/Downloads/sinapi-cadernos-tecnicos/SINAPI-CT-POSTES-DE-CONCRETO-E-METALICOS.pdf" TargetMode="External"/><Relationship Id="rId9113" Type="http://schemas.openxmlformats.org/officeDocument/2006/relationships/hyperlink" Target="https://www.caixa.gov.br/Downloads/sinapi-cadernos-tecnicos/SINAPI-CT-TRANSPORTE-FLUVIAL-CARGA-E-DESCARGA.pdf" TargetMode="External"/><Relationship Id="rId9320" Type="http://schemas.openxmlformats.org/officeDocument/2006/relationships/hyperlink" Target="https://www.caixa.gov.br/Downloads/sinapi-cadernos-tecnicos/SINAPI-CT-TRANSPORTE-CARGA-E-DESCARGA-DE-MATERIAIS.pdf" TargetMode="External"/><Relationship Id="rId1102" Type="http://schemas.openxmlformats.org/officeDocument/2006/relationships/hyperlink" Target="https://www.caixa.gov.br/Downloads/sinapi-cadernos-tecnicos/SINAPI-CT-CAIXAS-ENTERRADAS.pdf" TargetMode="External"/><Relationship Id="rId4258" Type="http://schemas.openxmlformats.org/officeDocument/2006/relationships/hyperlink" Target="https://www.caixa.gov.br/Downloads/sinapi-cadernos-tecnicos/SINAPI-CT-GUIAS-E-SARJETAS.pdf" TargetMode="External"/><Relationship Id="rId4465" Type="http://schemas.openxmlformats.org/officeDocument/2006/relationships/hyperlink" Target="https://www.caixa.gov.br/Downloads/sinapi-cadernos-tecnicos/SINAPI-CT-INSTALACOES-ELETRICAS-ELETRODUTOS-EMBUTIDOS-CABOS-CAIXAS-TOMADAS-E-INTERRUPTORES.pdf" TargetMode="External"/><Relationship Id="rId5309" Type="http://schemas.openxmlformats.org/officeDocument/2006/relationships/hyperlink" Target="https://www.caixa.gov.br/Downloads/sinapi-cadernos-tecnicos/SINAPI-CT-INSTALACOES-HIDRAULICAS-EM-PPR.pdf" TargetMode="External"/><Relationship Id="rId5863" Type="http://schemas.openxmlformats.org/officeDocument/2006/relationships/hyperlink" Target="https://www.caixa.gov.br/Downloads/sinapi-cadernos-tecnicos/SINAPI-CT-INSTALACOES-PREDIAIS-DE-AGUAS-PLUVIAIS-TUBOS-CONEXOES-CAIXAS-E-RALOS.pdf" TargetMode="External"/><Relationship Id="rId6707" Type="http://schemas.openxmlformats.org/officeDocument/2006/relationships/hyperlink" Target="https://www.caixa.gov.br/Downloads/sinapi-cadernos-tecnicos/SINAPI-CT-LIGACOES-PREDIAIS-DE-AGUA-E-ESGOTO.pdf" TargetMode="External"/><Relationship Id="rId6914" Type="http://schemas.openxmlformats.org/officeDocument/2006/relationships/hyperlink" Target="https://www.caixa.gov.br/Downloads/sinapi-metodologia/Livro_SINAPI_Calculos_Parametros.pdf" TargetMode="External"/><Relationship Id="rId3067" Type="http://schemas.openxmlformats.org/officeDocument/2006/relationships/hyperlink" Target="https://www.caixa.gov.br/Downloads/sinapi-cadernos-tecnicos/SINAPI-CT-ESCADAS.pdf" TargetMode="External"/><Relationship Id="rId3274" Type="http://schemas.openxmlformats.org/officeDocument/2006/relationships/hyperlink" Target="https://www.caixa.gov.br/Downloads/sinapi-cadernos-tecnicos/SINAPI-CT-ESCAVACAO-DE-VALAS.pdf" TargetMode="External"/><Relationship Id="rId4118" Type="http://schemas.openxmlformats.org/officeDocument/2006/relationships/hyperlink" Target="https://www.caixa.gov.br/Downloads/sinapi-cadernos-tecnicos/SINAPI-CT-FORMAS-PARA-ESTRUTURAS-DE-CONCRETO-ARMADO.pdf" TargetMode="External"/><Relationship Id="rId4672" Type="http://schemas.openxmlformats.org/officeDocument/2006/relationships/hyperlink" Target="https://www.caixa.gov.br/Downloads/sinapi-cadernos-tecnicos/SINAPI-CT-INSTALACOES-ELETRICAS-QUADROS-CABOS-DISJUNTORES-CONTATORES-E-BARRAMENTOS-BLINDADOS.pdf" TargetMode="External"/><Relationship Id="rId5516" Type="http://schemas.openxmlformats.org/officeDocument/2006/relationships/hyperlink" Target="https://www.caixa.gov.br/Downloads/sinapi-cadernos-tecnicos/SINAPI-CT-INSTALACOES-PREDIAIS-DE-AGUA-FRIA-EM-PVC.pdf" TargetMode="External"/><Relationship Id="rId5723" Type="http://schemas.openxmlformats.org/officeDocument/2006/relationships/hyperlink" Target="https://www.caixa.gov.br/Downloads/sinapi-cadernos-tecnicos/SINAPI-CT-INSTALACOES-PREDIAIS-DE-AGUA-QUENTE-EM-CPVC.pdf" TargetMode="External"/><Relationship Id="rId5930" Type="http://schemas.openxmlformats.org/officeDocument/2006/relationships/hyperlink" Target="https://www.caixa.gov.br/Downloads/sinapi-cadernos-tecnicos/SINAPI-CT-INSTALACOES-DE-DIVISORIAS-DIVERSAS.pdf" TargetMode="External"/><Relationship Id="rId8879" Type="http://schemas.openxmlformats.org/officeDocument/2006/relationships/hyperlink" Target="https://www.caixa.gov.br/Downloads/sinapi-cadernos-tecnicos/SINAPI-CT-SISTEMA-DE-PROTECAO-CONTRA-DESCARGAS-ATMOSFERICAS-SPDA.pdf" TargetMode="External"/><Relationship Id="rId195" Type="http://schemas.openxmlformats.org/officeDocument/2006/relationships/hyperlink" Target="https://www.caixa.gov.br/Downloads/sinapi-cadernos-tecnicos/SINAPI-CT-ARGAMASSAS.pdf" TargetMode="External"/><Relationship Id="rId1919" Type="http://schemas.openxmlformats.org/officeDocument/2006/relationships/hyperlink" Target="https://www.caixa.gov.br/Downloads/sinapi-cadernos-tecnicos/SINAPI-CT-DEPRECIACAO-JUROS-IMPOSTOS-E-SEGUROS-MANUTENCAO-E-MATERIAIS-NA-OPERACAO-DOS-EQUIPAMENTOS.pdf" TargetMode="External"/><Relationship Id="rId3481" Type="http://schemas.openxmlformats.org/officeDocument/2006/relationships/hyperlink" Target="https://www.caixa.gov.br/Downloads/sinapi-cadernos-tecnicos/SINAPI-CT-ESQUADRIAS-PORTAS.pdf" TargetMode="External"/><Relationship Id="rId4325" Type="http://schemas.openxmlformats.org/officeDocument/2006/relationships/hyperlink" Target="https://www.caixa.gov.br/Downloads/sinapi-cadernos-tecnicos/SINAPI-CT-IMPERMEABILIZACAO-PROTECAO-MECANICA-E-TRATAMENTO-DE-JUNTA.pdf" TargetMode="External"/><Relationship Id="rId4532" Type="http://schemas.openxmlformats.org/officeDocument/2006/relationships/hyperlink" Target="https://www.caixa.gov.br/Downloads/sinapi-cadernos-tecnicos/SINAPI-CT-INSTALACOES-ELETRICAS-ELETRODUTOS-EMBUTIDOS-CABOS-CAIXAS-TOMADAS-E-INTERRUPTORES.pdf" TargetMode="External"/><Relationship Id="rId7688" Type="http://schemas.openxmlformats.org/officeDocument/2006/relationships/hyperlink" Target="https://www.caixa.gov.br/Downloads/sinapi-cadernos-tecnicos/SINAPI-CT-PAVIMENTO-RIGIDO-DE-CONCRETO.pdf" TargetMode="External"/><Relationship Id="rId7895" Type="http://schemas.openxmlformats.org/officeDocument/2006/relationships/hyperlink" Target="https://www.caixa.gov.br/Downloads/sinapi-cadernos-tecnicos/SINAPI-CT-PINTURA-EM-MADEIRA.pdf" TargetMode="External"/><Relationship Id="rId8739" Type="http://schemas.openxmlformats.org/officeDocument/2006/relationships/hyperlink" Target="https://www.caixa.gov.br/Downloads/sinapi-cadernos-tecnicos/SINAPI-CT-REDES-DE-AGUA-E-ESGOTO-EM-PEAD-LISO-(TUBOS-E-CONEXOES).pdf" TargetMode="External"/><Relationship Id="rId8946" Type="http://schemas.openxmlformats.org/officeDocument/2006/relationships/hyperlink" Target="https://www.caixa.gov.br/Downloads/sinapi-cadernos-tecnicos/SINAPI-CT-SISTEMAS-DE-MEDICAO.pdf" TargetMode="External"/><Relationship Id="rId2083" Type="http://schemas.openxmlformats.org/officeDocument/2006/relationships/hyperlink" Target="https://www.caixa.gov.br/Downloads/sinapi-cadernos-tecnicos/SINAPI-CT-DEPRECIACAO-JUROS-IMPOSTOS-E-SEGUROS-MANUTENCAO-E-MATERIAIS-NA-OPERACAO-DOS-EQUIPAMENTOS.pdf" TargetMode="External"/><Relationship Id="rId2290" Type="http://schemas.openxmlformats.org/officeDocument/2006/relationships/hyperlink" Target="https://www.caixa.gov.br/Downloads/sinapi-cadernos-tecnicos/SINAPI-CT-DEPRECIACAO-JUROS-IMPOSTOS-E-SEGUROS-MANUTENCAO-E-MATERIAIS-NA-OPERACAO-DOS-EQUIPAMENTOS.pdf" TargetMode="External"/><Relationship Id="rId3134" Type="http://schemas.openxmlformats.org/officeDocument/2006/relationships/hyperlink" Target="https://www.caixa.gov.br/Downloads/sinapi-cadernos-tecnicos/SINAPI-CT-ESCADAS.pdf" TargetMode="External"/><Relationship Id="rId3341" Type="http://schemas.openxmlformats.org/officeDocument/2006/relationships/hyperlink" Target="https://www.caixa.gov.br/Downloads/sinapi-cadernos-tecnicos/SINAPI-CT-ESCAVACAO-EM-MATERIAL-DE-3&#170;-CATEGORIA.pdf" TargetMode="External"/><Relationship Id="rId6497" Type="http://schemas.openxmlformats.org/officeDocument/2006/relationships/hyperlink" Target="https://www.caixa.gov.br/Downloads/sinapi-cadernos-tecnicos/SINAPI-CT-INSTALACOES-EM-COBRE.pdf" TargetMode="External"/><Relationship Id="rId7548" Type="http://schemas.openxmlformats.org/officeDocument/2006/relationships/hyperlink" Target="https://www.caixa.gov.br/Downloads/sinapi-cadernos-tecnicos/SINAPI-CT-PAREDES-DE-CONCRETO-ESTUCAMENTO.pdf" TargetMode="External"/><Relationship Id="rId7755" Type="http://schemas.openxmlformats.org/officeDocument/2006/relationships/hyperlink" Target="https://www.caixa.gov.br/Downloads/sinapi-cadernos-tecnicos/SINAPI-CT-PERFURACAO-HORIZONTAL-DIRECIONAL-HDD.pdf" TargetMode="External"/><Relationship Id="rId7962" Type="http://schemas.openxmlformats.org/officeDocument/2006/relationships/hyperlink" Target="https://www.caixa.gov.br/Downloads/sinapi-cadernos-tecnicos/SINAPI-CT-PINTURA-PARA-PISOS-E-PARA-SINALIZACAO-HORIZONTAL-E-VERTICAL.pdf" TargetMode="External"/><Relationship Id="rId8806" Type="http://schemas.openxmlformats.org/officeDocument/2006/relationships/hyperlink" Target="https://www.caixa.gov.br/Downloads/sinapi-cadernos-tecnicos/SINAPI-CT-SINALIZACAO-HORIZONTAL-VIARIA.pdf" TargetMode="External"/><Relationship Id="rId262" Type="http://schemas.openxmlformats.org/officeDocument/2006/relationships/hyperlink" Target="https://www.caixa.gov.br/Downloads/sinapi-cadernos-tecnicos/SINAPI-CT-ARGAMASSAS.pdf" TargetMode="External"/><Relationship Id="rId2150" Type="http://schemas.openxmlformats.org/officeDocument/2006/relationships/hyperlink" Target="https://www.caixa.gov.br/Downloads/sinapi-cadernos-tecnicos/SINAPI-CT-DEPRECIACAO-JUROS-IMPOSTOS-E-SEGUROS-MANUTENCAO-E-MATERIAIS-NA-OPERACAO-DOS-EQUIPAMENTOS.pdf" TargetMode="External"/><Relationship Id="rId3201" Type="http://schemas.openxmlformats.org/officeDocument/2006/relationships/hyperlink" Target="https://www.caixa.gov.br/Downloads/sinapi-cadernos-tecnicos/SINAPI-CT-ESCAVACAO-VERTICAL-A-CEU-ABERTO.pdf" TargetMode="External"/><Relationship Id="rId5099" Type="http://schemas.openxmlformats.org/officeDocument/2006/relationships/hyperlink" Target="https://www.caixa.gov.br/Downloads/sinapi-cadernos-tecnicos/SINAPI-CT-INSTALACOES-HIDRAULICAS-RESERVACAO-E-BOMBAS-DE-RECALQUE.pdf" TargetMode="External"/><Relationship Id="rId6357" Type="http://schemas.openxmlformats.org/officeDocument/2006/relationships/hyperlink" Target="https://www.caixa.gov.br/Downloads/sinapi-cadernos-tecnicos/SINAPI-CT-INSTALACOES-DE-AR-CONDICIONADO.pdf" TargetMode="External"/><Relationship Id="rId6564" Type="http://schemas.openxmlformats.org/officeDocument/2006/relationships/hyperlink" Target="https://www.caixa.gov.br/Downloads/sinapi-cadernos-tecnicos/SINAPI-CT-INSTALACOES-EM-COBRE.pdf" TargetMode="External"/><Relationship Id="rId6771" Type="http://schemas.openxmlformats.org/officeDocument/2006/relationships/hyperlink" Target="https://www.caixa.gov.br/Downloads/sinapi-metodologia/Livro_SINAPI_Calculos_Parametros.pdf" TargetMode="External"/><Relationship Id="rId7408" Type="http://schemas.openxmlformats.org/officeDocument/2006/relationships/hyperlink" Target="https://www.caixa.gov.br/Downloads/sinapi-cadernos-tecnicos/SINAPI-CT-MASSA-UNICA-INTERNA.pdf" TargetMode="External"/><Relationship Id="rId7615" Type="http://schemas.openxmlformats.org/officeDocument/2006/relationships/hyperlink" Target="https://www.caixa.gov.br/Downloads/sinapi-cadernos-tecnicos/SINAPI-CT-PARQUINHOS-E-EQUIPAMENTOS-DE-GINASTICA-AO-AR-LIVRE.pdf" TargetMode="External"/><Relationship Id="rId7822" Type="http://schemas.openxmlformats.org/officeDocument/2006/relationships/hyperlink" Target="https://www.caixa.gov.br/Downloads/sinapi-cadernos-tecnicos/SINAPI-CT-PINTURA-EXTERNA.pdf" TargetMode="External"/><Relationship Id="rId122" Type="http://schemas.openxmlformats.org/officeDocument/2006/relationships/hyperlink" Target="https://www.caixa.gov.br/Downloads/sinapi-cadernos-tecnicos/SINAPI-CT-ARGAMASSAS.pdf" TargetMode="External"/><Relationship Id="rId2010" Type="http://schemas.openxmlformats.org/officeDocument/2006/relationships/hyperlink" Target="https://www.caixa.gov.br/Downloads/sinapi-cadernos-tecnicos/SINAPI-CT-DEPRECIACAO-JUROS-IMPOSTOS-E-SEGUROS-MANUTENCAO-E-MATERIAIS-NA-OPERACAO-DOS-EQUIPAMENTOS.pdf" TargetMode="External"/><Relationship Id="rId5166" Type="http://schemas.openxmlformats.org/officeDocument/2006/relationships/hyperlink" Target="https://www.caixa.gov.br/Downloads/sinapi-cadernos-tecnicos/SINAPI-CT-INSTALACOES-HIDRAULICAS-EM-PEX.pdf" TargetMode="External"/><Relationship Id="rId5373" Type="http://schemas.openxmlformats.org/officeDocument/2006/relationships/hyperlink" Target="https://www.caixa.gov.br/Downloads/sinapi-cadernos-tecnicos/SINAPI-CT-INSTALACOES-PREDIAIS-DE-ESGOTO-TUBOS-E-CONEXOES.pdf" TargetMode="External"/><Relationship Id="rId5580" Type="http://schemas.openxmlformats.org/officeDocument/2006/relationships/hyperlink" Target="https://www.caixa.gov.br/Downloads/sinapi-cadernos-tecnicos/SINAPI-CT-INSTALACOES-PREDIAIS-DE-AGUA-FRIA-EM-PVC.pdf" TargetMode="External"/><Relationship Id="rId6217" Type="http://schemas.openxmlformats.org/officeDocument/2006/relationships/hyperlink" Target="https://www.caixa.gov.br/Downloads/sinapi-cadernos-tecnicos/SINAPI-CT-INSTALACOES-DE-GAS-E-INCENDIO-EM-ACO-E-FERRO-GALVANIZADO.pdf" TargetMode="External"/><Relationship Id="rId6424" Type="http://schemas.openxmlformats.org/officeDocument/2006/relationships/hyperlink" Target="https://www.caixa.gov.br/Downloads/sinapi-cadernos-tecnicos/SINAPI-CT-INSTALACOES-EM-COBRE.pdf" TargetMode="External"/><Relationship Id="rId6631" Type="http://schemas.openxmlformats.org/officeDocument/2006/relationships/hyperlink" Target="https://www.caixa.gov.br/Downloads/sinapi-cadernos-tecnicos/SINAPI-CT-INSTALACOES-PARA-CANTEIROS-DE-OBRAS.pdf" TargetMode="External"/><Relationship Id="rId1569" Type="http://schemas.openxmlformats.org/officeDocument/2006/relationships/hyperlink" Target="https://www.caixa.gov.br/Downloads/sinapi-cadernos-tecnicos/SINAPI-CT-CUSTOS-HORARIOS-PRODUTIVO-E-IMPRODUTIVO-DOS-EQUIPAMENTOS.pdf" TargetMode="External"/><Relationship Id="rId2967" Type="http://schemas.openxmlformats.org/officeDocument/2006/relationships/hyperlink" Target="https://www.caixa.gov.br/Downloads/sinapi-cadernos-tecnicos/SINAPI-CT-ENERGIA-SOLAR-PARA-EDIFICACOES.pdf" TargetMode="External"/><Relationship Id="rId4182" Type="http://schemas.openxmlformats.org/officeDocument/2006/relationships/hyperlink" Target="https://www.caixa.gov.br/Downloads/sinapi-cadernos-tecnicos/SINAPI-CT-GESSO.pdf" TargetMode="External"/><Relationship Id="rId5026" Type="http://schemas.openxmlformats.org/officeDocument/2006/relationships/hyperlink" Target="https://www.caixa.gov.br/Downloads/sinapi-cadernos-tecnicos/SINAPI-CT-INSTALACOES-HIDRAULICAS-RESERVACAO-E-BOMBAS-DE-RECALQUE.pdf" TargetMode="External"/><Relationship Id="rId5233" Type="http://schemas.openxmlformats.org/officeDocument/2006/relationships/hyperlink" Target="https://www.caixa.gov.br/Downloads/sinapi-cadernos-tecnicos/SINAPI-CT-INSTALACOES-HIDRAULICAS-EM-PEX.pdf" TargetMode="External"/><Relationship Id="rId5440" Type="http://schemas.openxmlformats.org/officeDocument/2006/relationships/hyperlink" Target="https://www.caixa.gov.br/Downloads/sinapi-cadernos-tecnicos/SINAPI-CT-INSTALACOES-PREDIAIS-DE-ESGOTO-TUBOS-E-CONEXOES.pdf" TargetMode="External"/><Relationship Id="rId8389" Type="http://schemas.openxmlformats.org/officeDocument/2006/relationships/hyperlink" Target="https://www.caixa.gov.br/Downloads/sinapi-cadernos-tecnicos/SINAPI-CT-RADIER-PISO-DE-CONCRETO-E-LAJE-SOBRE-SOLO.pdf" TargetMode="External"/><Relationship Id="rId8596" Type="http://schemas.openxmlformats.org/officeDocument/2006/relationships/hyperlink" Target="https://www.caixa.gov.br/Downloads/sinapi-cadernos-tecnicos/SINAPI-CT-REDES-DE-LOGICA-TELEFONIA-E-IMAGEM.pdf" TargetMode="External"/><Relationship Id="rId939" Type="http://schemas.openxmlformats.org/officeDocument/2006/relationships/hyperlink" Target="https://www.caixa.gov.br/Downloads/sinapi-cadernos-tecnicos/SINAPI-CT-ATERROS-BASES-SUB-BASES-E-IMPRIMACOES.pdf" TargetMode="External"/><Relationship Id="rId1776" Type="http://schemas.openxmlformats.org/officeDocument/2006/relationships/hyperlink" Target="https://www.caixa.gov.br/Downloads/sinapi-cadernos-tecnicos/SINAPI-CT-CUSTOS-HORARIOS-PRODUTIVO-E-IMPRODUTIVO-DOS-EQUIPAMENTOS.pdf" TargetMode="External"/><Relationship Id="rId1983" Type="http://schemas.openxmlformats.org/officeDocument/2006/relationships/hyperlink" Target="https://www.caixa.gov.br/Downloads/sinapi-cadernos-tecnicos/SINAPI-CT-DEPRECIACAO-JUROS-IMPOSTOS-E-SEGUROS-MANUTENCAO-E-MATERIAIS-NA-OPERACAO-DOS-EQUIPAMENTOS.pdf" TargetMode="External"/><Relationship Id="rId2827" Type="http://schemas.openxmlformats.org/officeDocument/2006/relationships/hyperlink" Target="https://www.caixa.gov.br/Downloads/sinapi-cadernos-tecnicos/SINAPI-CT-DUTOS-PARA-AR-CONDICIONADO.pdf" TargetMode="External"/><Relationship Id="rId4042" Type="http://schemas.openxmlformats.org/officeDocument/2006/relationships/hyperlink" Target="https://www.caixa.gov.br/Downloads/sinapi-cadernos-tecnicos/SINAPI-CT-FORMAS-PARA-ESTRUTURAS-DE-CONCRETO-ARMADO.pdf" TargetMode="External"/><Relationship Id="rId7198" Type="http://schemas.openxmlformats.org/officeDocument/2006/relationships/hyperlink" Target="https://www.caixa.gov.br/Downloads/sinapi-cadernos-tecnicos/SINAPI-CT-LOUCAS-E-METAIS.pdf" TargetMode="External"/><Relationship Id="rId8249" Type="http://schemas.openxmlformats.org/officeDocument/2006/relationships/hyperlink" Target="https://www.caixa.gov.br/Downloads/sinapi-cadernos-tecnicos/SINAPI-CT-POCOS-DE-VISITA-E-CAIXAS-PARA-BOCAS-DE-LOBO.pdf" TargetMode="External"/><Relationship Id="rId9647" Type="http://schemas.openxmlformats.org/officeDocument/2006/relationships/hyperlink" Target="https://www.caixa.gov.br/Downloads/sinapi-cadernos-tecnicos/SINAPI-CT-VALVULAS-E-REGISTROS-PARA-SISTEMAS-PREDIAIS.pdf" TargetMode="External"/><Relationship Id="rId68" Type="http://schemas.openxmlformats.org/officeDocument/2006/relationships/hyperlink" Target="https://www.caixa.gov.br/Downloads/sinapi-cadernos-tecnicos/SINAPI-CT-ALVENARIA-DE-VEDACAO.pdf" TargetMode="External"/><Relationship Id="rId1429" Type="http://schemas.openxmlformats.org/officeDocument/2006/relationships/hyperlink" Target="https://www.caixa.gov.br/Downloads/sinapi-cadernos-tecnicos/SINAPI-CT-CONTRAPISO.pdf" TargetMode="External"/><Relationship Id="rId1636" Type="http://schemas.openxmlformats.org/officeDocument/2006/relationships/hyperlink" Target="https://www.caixa.gov.br/Downloads/sinapi-cadernos-tecnicos/SINAPI-CT-CUSTOS-HORARIOS-PRODUTIVO-E-IMPRODUTIVO-DOS-EQUIPAMENTOS.pdf" TargetMode="External"/><Relationship Id="rId1843" Type="http://schemas.openxmlformats.org/officeDocument/2006/relationships/hyperlink" Target="https://www.caixa.gov.br/Downloads/sinapi-cadernos-tecnicos/SINAPI-CT-CUSTOS-HORARIOS-PRODUTIVO-E-IMPRODUTIVO-DOS-EQUIPAMENTOS.pdf" TargetMode="External"/><Relationship Id="rId4999" Type="http://schemas.openxmlformats.org/officeDocument/2006/relationships/hyperlink" Target="https://www.caixa.gov.br/Downloads/sinapi-cadernos-tecnicos/SINAPI-CT-INSTALACOES-HIDRAULICAS-RESERVACAO-E-BOMBAS-DE-RECALQUE.pdf" TargetMode="External"/><Relationship Id="rId5300" Type="http://schemas.openxmlformats.org/officeDocument/2006/relationships/hyperlink" Target="https://www.caixa.gov.br/Downloads/sinapi-cadernos-tecnicos/SINAPI-CT-INSTALACOES-HIDRAULICAS-EM-PPR.pdf" TargetMode="External"/><Relationship Id="rId7058" Type="http://schemas.openxmlformats.org/officeDocument/2006/relationships/hyperlink" Target="https://www.caixa.gov.br/Downloads/sinapi-metodologia/Livro_SINAPI_Calculos_Parametros.pdf" TargetMode="External"/><Relationship Id="rId8456" Type="http://schemas.openxmlformats.org/officeDocument/2006/relationships/hyperlink" Target="https://www.caixa.gov.br/Downloads/sinapi-cadernos-tecnicos/SINAPI-CT-RASGOS-E-FIXACOES.pdf" TargetMode="External"/><Relationship Id="rId8663" Type="http://schemas.openxmlformats.org/officeDocument/2006/relationships/hyperlink" Target="https://www.caixa.gov.br/Downloads/sinapi-cadernos-tecnicos/SINAPI-CT-REDES-DE-AGUA-E-ESGOTO-EM-PEAD-LISO-(TUBOS-E-CONEXOES).pdf" TargetMode="External"/><Relationship Id="rId8870" Type="http://schemas.openxmlformats.org/officeDocument/2006/relationships/hyperlink" Target="https://www.caixa.gov.br/Downloads/sinapi-cadernos-tecnicos/SINAPI-CT-SINALIZACAO-VERTICAL-VIARIA.pdf" TargetMode="External"/><Relationship Id="rId9507" Type="http://schemas.openxmlformats.org/officeDocument/2006/relationships/hyperlink" Target="https://www.caixa.gov.br/Downloads/sinapi-cadernos-tecnicos/SINAPI-CT-VERGAS-CONTRAVERGAS-E-FIXACAO-DE-ALVENARIA.pdf" TargetMode="External"/><Relationship Id="rId9714" Type="http://schemas.openxmlformats.org/officeDocument/2006/relationships/hyperlink" Target="https://www.caixa.gov.br/Downloads/sinapi-cadernos-tecnicos/SINAPI-CT-VALVULAS-PARA-REDES-DE-SANEAMENTO.pdf" TargetMode="External"/><Relationship Id="rId1703" Type="http://schemas.openxmlformats.org/officeDocument/2006/relationships/hyperlink" Target="https://www.caixa.gov.br/Downloads/sinapi-cadernos-tecnicos/SINAPI-CT-CUSTOS-HORARIOS-PRODUTIVO-E-IMPRODUTIVO-DOS-EQUIPAMENTOS.pdf" TargetMode="External"/><Relationship Id="rId1910" Type="http://schemas.openxmlformats.org/officeDocument/2006/relationships/hyperlink" Target="https://www.caixa.gov.br/Downloads/sinapi-cadernos-tecnicos/SINAPI-CT-DEPRECIACAO-JUROS-IMPOSTOS-E-SEGUROS-MANUTENCAO-E-MATERIAIS-NA-OPERACAO-DOS-EQUIPAMENTOS.pdf" TargetMode="External"/><Relationship Id="rId4859" Type="http://schemas.openxmlformats.org/officeDocument/2006/relationships/hyperlink" Target="https://www.caixa.gov.br/Downloads/sinapi-cadernos-tecnicos/SINAPI-CT-INSTALACOES-HIDRAULICAS-RESERVACAO-E-BOMBAS-DE-RECALQUE.pdf" TargetMode="External"/><Relationship Id="rId7265" Type="http://schemas.openxmlformats.org/officeDocument/2006/relationships/hyperlink" Target="https://www.caixa.gov.br/Downloads/sinapi-cadernos-tecnicos/SINAPI-CT-LUMINARIAS-EXTERNAS.pdf" TargetMode="External"/><Relationship Id="rId7472" Type="http://schemas.openxmlformats.org/officeDocument/2006/relationships/hyperlink" Target="https://www.caixa.gov.br/Downloads/sinapi-cadernos-tecnicos/SINAPI-CT-MONTAGEM-DE-GRUAS-E-CREMALHEIRAS.pdf" TargetMode="External"/><Relationship Id="rId8109" Type="http://schemas.openxmlformats.org/officeDocument/2006/relationships/hyperlink" Target="https://www.caixa.gov.br/Downloads/sinapi-cadernos-tecnicos/SINAPI-CT-POCOS-DE-VISITA-E-CAIXAS-PARA-BOCAS-DE-LOBO.pdf" TargetMode="External"/><Relationship Id="rId8316" Type="http://schemas.openxmlformats.org/officeDocument/2006/relationships/hyperlink" Target="https://www.caixa.gov.br/Downloads/sinapi-cadernos-tecnicos/SINAPI-CT-PRODUCAO-DE-CONCRETOS-E-ARGAMASSAS-UTILIZANDO-AGREGADO-RECICLADO.pdf" TargetMode="External"/><Relationship Id="rId8523" Type="http://schemas.openxmlformats.org/officeDocument/2006/relationships/hyperlink" Target="https://www.caixa.gov.br/Downloads/sinapi-cadernos-tecnicos/SINAPI-CT-RECOMPOSICAO-DE-PAVIMENTOS.pdf" TargetMode="External"/><Relationship Id="rId8730" Type="http://schemas.openxmlformats.org/officeDocument/2006/relationships/hyperlink" Target="https://www.caixa.gov.br/Downloads/sinapi-cadernos-tecnicos/SINAPI-CT-REDES-DE-AGUA-E-ESGOTO-EM-PEAD-LISO-(TUBOS-E-CONEXOES).pdf" TargetMode="External"/><Relationship Id="rId3668" Type="http://schemas.openxmlformats.org/officeDocument/2006/relationships/hyperlink" Target="https://www.caixa.gov.br/Downloads/sinapi-cadernos-tecnicos/SINAPI-CT-ESTRUTURA-E-TRAMA-PARA-COBERTURA.pdf" TargetMode="External"/><Relationship Id="rId3875" Type="http://schemas.openxmlformats.org/officeDocument/2006/relationships/hyperlink" Target="https://www.caixa.gov.br/Downloads/sinapi-cadernos-tecnicos/SINAPI-CT-EXECUCAO-DE-TIRANTES.pdf" TargetMode="External"/><Relationship Id="rId4719" Type="http://schemas.openxmlformats.org/officeDocument/2006/relationships/hyperlink" Target="https://www.caixa.gov.br/Downloads/sinapi-cadernos-tecnicos/SINAPI-CT-INSTALACOES-ELETRICAS-QUADROS-CABOS-DISJUNTORES-CONTATORES-E-BARRAMENTOS-BLINDADOS.pdf" TargetMode="External"/><Relationship Id="rId4926" Type="http://schemas.openxmlformats.org/officeDocument/2006/relationships/hyperlink" Target="https://www.caixa.gov.br/Downloads/sinapi-cadernos-tecnicos/SINAPI-CT-INSTALACOES-HIDRAULICAS-RESERVACAO-E-BOMBAS-DE-RECALQUE.pdf" TargetMode="External"/><Relationship Id="rId6074" Type="http://schemas.openxmlformats.org/officeDocument/2006/relationships/hyperlink" Target="https://www.caixa.gov.br/Downloads/sinapi-cadernos-tecnicos/SINAPI-CT-INSTALACOES-DE-GAS-E-INCENDIO-EM-ACO-E-FERRO-GALVANIZADO.pdf" TargetMode="External"/><Relationship Id="rId6281" Type="http://schemas.openxmlformats.org/officeDocument/2006/relationships/hyperlink" Target="https://www.caixa.gov.br/Downloads/sinapi-cadernos-tecnicos/SINAPI-CT-INSTALACOES-DE-GAS-EM-PEX-MULTICAMADAS.pdf" TargetMode="External"/><Relationship Id="rId7125" Type="http://schemas.openxmlformats.org/officeDocument/2006/relationships/hyperlink" Target="https://www.caixa.gov.br/Downloads/sinapi-metodologia/Livro_SINAPI_Calculos_Parametros.pdf" TargetMode="External"/><Relationship Id="rId7332" Type="http://schemas.openxmlformats.org/officeDocument/2006/relationships/hyperlink" Target="https://www.caixa.gov.br/Downloads/sinapi-cadernos-tecnicos/SINAPI-CT-MASSA-UNICA-EXTERNA.pdf" TargetMode="External"/><Relationship Id="rId589" Type="http://schemas.openxmlformats.org/officeDocument/2006/relationships/hyperlink" Target="https://www.caixa.gov.br/Downloads/sinapi-cadernos-tecnicos/SINAPI-CT-ASSENTAMENTO-DE-TUBOS-DE-PVC-E-METALICOS-EM-REDES-DE-AGUA.pdf" TargetMode="External"/><Relationship Id="rId796" Type="http://schemas.openxmlformats.org/officeDocument/2006/relationships/hyperlink" Target="https://www.caixa.gov.br/Downloads/sinapi-cadernos-tecnicos/SINAPI-CT-ATERROS-BASES-SUB-BASES-E-IMPRIMACOES.pdf" TargetMode="External"/><Relationship Id="rId2477" Type="http://schemas.openxmlformats.org/officeDocument/2006/relationships/hyperlink" Target="https://www.caixa.gov.br/Downloads/sinapi-cadernos-tecnicos/SINAPI-CT-DEPRECIACAO-JUROS-IMPOSTOS-E-SEGUROS-MANUTENCAO-E-MATERIAIS-NA-OPERACAO-DOS-EQUIPAMENTOS.pdf" TargetMode="External"/><Relationship Id="rId2684" Type="http://schemas.openxmlformats.org/officeDocument/2006/relationships/hyperlink" Target="https://www.caixa.gov.br/Downloads/sinapi-cadernos-tecnicos/SINAPI-CT-DEPRECIACAO-JUROS-IMPOSTOS-E-SEGUROS-MANUTENCAO-E-MATERIAIS-NA-OPERACAO-DOS-EQUIPAMENTOS.pdf" TargetMode="External"/><Relationship Id="rId3528" Type="http://schemas.openxmlformats.org/officeDocument/2006/relationships/hyperlink" Target="https://www.caixa.gov.br/Downloads/sinapi-cadernos-tecnicos/SINAPI-CT-ESQUADRIAS-PORTAS.pdf" TargetMode="External"/><Relationship Id="rId3735" Type="http://schemas.openxmlformats.org/officeDocument/2006/relationships/hyperlink" Target="https://www.caixa.gov.br/Downloads/sinapi-cadernos-tecnicos/SINAPI-CT-ESTRUTURAS-PRE-FABRICADAS-E-PRE-MOLDADAS.pdf" TargetMode="External"/><Relationship Id="rId5090" Type="http://schemas.openxmlformats.org/officeDocument/2006/relationships/hyperlink" Target="https://www.caixa.gov.br/Downloads/sinapi-cadernos-tecnicos/SINAPI-CT-INSTALACOES-HIDRAULICAS-RESERVACAO-E-BOMBAS-DE-RECALQUE.pdf" TargetMode="External"/><Relationship Id="rId6141" Type="http://schemas.openxmlformats.org/officeDocument/2006/relationships/hyperlink" Target="https://www.caixa.gov.br/Downloads/sinapi-cadernos-tecnicos/SINAPI-CT-INSTALACOES-DE-GAS-E-INCENDIO-EM-ACO-E-FERRO-GALVANIZADO.pdf" TargetMode="External"/><Relationship Id="rId9297" Type="http://schemas.openxmlformats.org/officeDocument/2006/relationships/hyperlink" Target="https://www.caixa.gov.br/Downloads/sinapi-cadernos-tecnicos/SINAPI-CT-TRANSPORTE-CARGA-E-DESCARGA-DE-MATERIAIS.pdf" TargetMode="External"/><Relationship Id="rId449" Type="http://schemas.openxmlformats.org/officeDocument/2006/relationships/hyperlink" Target="https://www.caixa.gov.br/Downloads/sinapi-cadernos-tecnicos/SINAPI-CT-ASSENTAMENTO-DE-TUBOS-DE-PVC-E-METALICOS-EM-REDES-DE-AGUA.pdf" TargetMode="External"/><Relationship Id="rId656" Type="http://schemas.openxmlformats.org/officeDocument/2006/relationships/hyperlink" Target="https://www.caixa.gov.br/Downloads/sinapi-cadernos-tecnicos/SINAPI-CT-ASSENTAMENTO-DE-TUBOS-DE-ESGOTO-OU-DRENAGEM-PLUVIAL-EM-CONCRETO.pdf" TargetMode="External"/><Relationship Id="rId863" Type="http://schemas.openxmlformats.org/officeDocument/2006/relationships/hyperlink" Target="https://www.caixa.gov.br/Downloads/sinapi-cadernos-tecnicos/SINAPI-CT-ATERROS-BASES-SUB-BASES-E-IMPRIMACOES.pdf" TargetMode="External"/><Relationship Id="rId1079" Type="http://schemas.openxmlformats.org/officeDocument/2006/relationships/hyperlink" Target="https://www.caixa.gov.br/Downloads/sinapi-cadernos-tecnicos/SINAPI-CT-BOMBAS-HIDRAULICAS-CENTRIFUGAS-HORIZONTAIS-E-SUBMERSIVEIS.pdf" TargetMode="External"/><Relationship Id="rId1286" Type="http://schemas.openxmlformats.org/officeDocument/2006/relationships/hyperlink" Target="https://www.caixa.gov.br/Downloads/sinapi-cadernos-tecnicos/SINAPI-CT-CHAPISCO.pdf" TargetMode="External"/><Relationship Id="rId1493" Type="http://schemas.openxmlformats.org/officeDocument/2006/relationships/hyperlink" Target="https://www.caixa.gov.br/Downloads/sinapi-cadernos-tecnicos/SINAPI-CT-CUSTOS-HORARIOS-PRODUTIVO-E-IMPRODUTIVO-DOS-EQUIPAMENTOS.pdf" TargetMode="External"/><Relationship Id="rId2337" Type="http://schemas.openxmlformats.org/officeDocument/2006/relationships/hyperlink" Target="https://www.caixa.gov.br/Downloads/sinapi-cadernos-tecnicos/SINAPI-CT-DEPRECIACAO-JUROS-IMPOSTOS-E-SEGUROS-MANUTENCAO-E-MATERIAIS-NA-OPERACAO-DOS-EQUIPAMENTOS.pdf" TargetMode="External"/><Relationship Id="rId2544" Type="http://schemas.openxmlformats.org/officeDocument/2006/relationships/hyperlink" Target="https://www.caixa.gov.br/Downloads/sinapi-cadernos-tecnicos/SINAPI-CT-DEPRECIACAO-JUROS-IMPOSTOS-E-SEGUROS-MANUTENCAO-E-MATERIAIS-NA-OPERACAO-DOS-EQUIPAMENTOS.pdf" TargetMode="External"/><Relationship Id="rId2891" Type="http://schemas.openxmlformats.org/officeDocument/2006/relationships/hyperlink" Target="https://www.caixa.gov.br/Downloads/sinapi-cadernos-tecnicos/SINAPI-CT-ELETROCALHAS.pdf" TargetMode="External"/><Relationship Id="rId3942" Type="http://schemas.openxmlformats.org/officeDocument/2006/relationships/hyperlink" Target="https://www.caixa.gov.br/Downloads/sinapi-cadernos-tecnicos/SINAPI-CT-FOSSAS-E-SUMIDOUROS.pdf" TargetMode="External"/><Relationship Id="rId6001" Type="http://schemas.openxmlformats.org/officeDocument/2006/relationships/hyperlink" Target="https://www.caixa.gov.br/Downloads/sinapi-cadernos-tecnicos/SINAPI-CT-INSTALACOES-DE-GAS-E-INCENDIO-EM-ACO-E-FERRO-GALVANIZADO.pdf" TargetMode="External"/><Relationship Id="rId9157" Type="http://schemas.openxmlformats.org/officeDocument/2006/relationships/hyperlink" Target="https://www.caixa.gov.br/Downloads/sinapi-cadernos-tecnicos/SINAPI-CT-TRANSPORTE-DE-MATERIAIS-DENTRO-DO-CANTEIRO-DE-OBRAS.pdf" TargetMode="External"/><Relationship Id="rId9364" Type="http://schemas.openxmlformats.org/officeDocument/2006/relationships/hyperlink" Target="https://www.caixa.gov.br/Downloads/sinapi-cadernos-tecnicos/SINAPI-CT-TRANSPORTE-CARGA-E-DESCARGA-DE-MATERIAIS.pdf" TargetMode="External"/><Relationship Id="rId9571" Type="http://schemas.openxmlformats.org/officeDocument/2006/relationships/hyperlink" Target="https://www.caixa.gov.br/Downloads/sinapi-cadernos-tecnicos/SINAPI-CT-VALVULAS-E-REGISTROS-PARA-SISTEMAS-PREDIAIS.pdf" TargetMode="External"/><Relationship Id="rId309" Type="http://schemas.openxmlformats.org/officeDocument/2006/relationships/hyperlink" Target="https://www.caixa.gov.br/Downloads/sinapi-cadernos-tecnicos/SINAPI-CT-ARMACAO-PARA-ESTRUTURAS-DE-CONCRETO-ARMADO.pdf" TargetMode="External"/><Relationship Id="rId516" Type="http://schemas.openxmlformats.org/officeDocument/2006/relationships/hyperlink" Target="https://www.caixa.gov.br/Downloads/sinapi-cadernos-tecnicos/SINAPI-CT-ASSENTAMENTO-DE-TUBOS-DE-PVC-E-METALICOS-EM-REDES-DE-AGUA.pdf" TargetMode="External"/><Relationship Id="rId1146" Type="http://schemas.openxmlformats.org/officeDocument/2006/relationships/hyperlink" Target="https://www.caixa.gov.br/Downloads/sinapi-cadernos-tecnicos/SINAPI-CT-CAIXAS-ENTERRADAS.pdf" TargetMode="External"/><Relationship Id="rId2751" Type="http://schemas.openxmlformats.org/officeDocument/2006/relationships/hyperlink" Target="https://www.caixa.gov.br/Downloads/sinapi-cadernos-tecnicos/SINAPI-CT-DRENOS.pdf" TargetMode="External"/><Relationship Id="rId3802" Type="http://schemas.openxmlformats.org/officeDocument/2006/relationships/hyperlink" Target="https://www.caixa.gov.br/Downloads/sinapi-cadernos-tecnicos/SINAPI-CT-ESTRUTURAS-DE-MADEIRA.pdf" TargetMode="External"/><Relationship Id="rId6958" Type="http://schemas.openxmlformats.org/officeDocument/2006/relationships/hyperlink" Target="https://www.caixa.gov.br/Downloads/sinapi-metodologia/Livro_SINAPI_Calculos_Parametros.pdf" TargetMode="External"/><Relationship Id="rId8173" Type="http://schemas.openxmlformats.org/officeDocument/2006/relationships/hyperlink" Target="https://www.caixa.gov.br/Downloads/sinapi-cadernos-tecnicos/SINAPI-CT-POCOS-DE-VISITA-E-CAIXAS-PARA-BOCAS-DE-LOBO.pdf" TargetMode="External"/><Relationship Id="rId8380" Type="http://schemas.openxmlformats.org/officeDocument/2006/relationships/hyperlink" Target="https://www.caixa.gov.br/Downloads/sinapi-cadernos-tecnicos/SINAPI-CT-RADIER-PISO-DE-CONCRETO-E-LAJE-SOBRE-SOLO.pdf" TargetMode="External"/><Relationship Id="rId9017" Type="http://schemas.openxmlformats.org/officeDocument/2006/relationships/hyperlink" Target="https://www.caixa.gov.br/Downloads/sinapi-cadernos-tecnicos/SINAPI-CT-TELHAMENTO-PARA-COBERTURA.pdf" TargetMode="External"/><Relationship Id="rId9224" Type="http://schemas.openxmlformats.org/officeDocument/2006/relationships/hyperlink" Target="https://www.caixa.gov.br/Downloads/sinapi-cadernos-tecnicos/SINAPI-CT-TRANSPORTE-DE-MATERIAIS-DENTRO-DO-CANTEIRO-DE-OBRAS.pdf" TargetMode="External"/><Relationship Id="rId723" Type="http://schemas.openxmlformats.org/officeDocument/2006/relationships/hyperlink" Target="https://www.caixa.gov.br/Downloads/sinapi-cadernos-tecnicos/SINAPI-CT-ATERRO-E-REATERRO-DE-VALAS.pdf" TargetMode="External"/><Relationship Id="rId930" Type="http://schemas.openxmlformats.org/officeDocument/2006/relationships/hyperlink" Target="https://www.caixa.gov.br/Downloads/sinapi-cadernos-tecnicos/SINAPI-CT-ATERROS-BASES-SUB-BASES-E-IMPRIMACOES.pdf" TargetMode="External"/><Relationship Id="rId1006" Type="http://schemas.openxmlformats.org/officeDocument/2006/relationships/hyperlink" Target="https://www.caixa.gov.br/Downloads/sinapi-cadernos-tecnicos/SINAPI-CT-BOCAS-PARA-BUEIROS.pdf" TargetMode="External"/><Relationship Id="rId1353" Type="http://schemas.openxmlformats.org/officeDocument/2006/relationships/hyperlink" Target="https://www.caixa.gov.br/Downloads/sinapi-cadernos-tecnicos/SINAPI-CT-CONCRETO-PROTENDIDO.pdf" TargetMode="External"/><Relationship Id="rId1560" Type="http://schemas.openxmlformats.org/officeDocument/2006/relationships/hyperlink" Target="https://www.caixa.gov.br/Downloads/sinapi-cadernos-tecnicos/SINAPI-CT-CUSTOS-HORARIOS-PRODUTIVO-E-IMPRODUTIVO-DOS-EQUIPAMENTOS.pdf" TargetMode="External"/><Relationship Id="rId2404" Type="http://schemas.openxmlformats.org/officeDocument/2006/relationships/hyperlink" Target="https://www.caixa.gov.br/Downloads/sinapi-cadernos-tecnicos/SINAPI-CT-DEPRECIACAO-JUROS-IMPOSTOS-E-SEGUROS-MANUTENCAO-E-MATERIAIS-NA-OPERACAO-DOS-EQUIPAMENTOS.pdf" TargetMode="External"/><Relationship Id="rId2611" Type="http://schemas.openxmlformats.org/officeDocument/2006/relationships/hyperlink" Target="https://www.caixa.gov.br/Downloads/sinapi-cadernos-tecnicos/SINAPI-CT-DEPRECIACAO-JUROS-IMPOSTOS-E-SEGUROS-MANUTENCAO-E-MATERIAIS-NA-OPERACAO-DOS-EQUIPAMENTOS.pdf" TargetMode="External"/><Relationship Id="rId5767" Type="http://schemas.openxmlformats.org/officeDocument/2006/relationships/hyperlink" Target="https://www.caixa.gov.br/Downloads/sinapi-cadernos-tecnicos/SINAPI-CT-INSTALACOES-PREDIAIS-DE-AGUA-QUENTE-EM-CPVC.pdf" TargetMode="External"/><Relationship Id="rId5974" Type="http://schemas.openxmlformats.org/officeDocument/2006/relationships/hyperlink" Target="https://www.caixa.gov.br/Downloads/sinapi-cadernos-tecnicos/SINAPI-CT-INSTALACOES-DE-GAS-E-INCENDIO-EM-ACO-E-FERRO-GALVANIZADO.pdf" TargetMode="External"/><Relationship Id="rId6818" Type="http://schemas.openxmlformats.org/officeDocument/2006/relationships/hyperlink" Target="https://www.caixa.gov.br/Downloads/sinapi-metodologia/Livro_SINAPI_Calculos_Parametros.pdf" TargetMode="External"/><Relationship Id="rId8033" Type="http://schemas.openxmlformats.org/officeDocument/2006/relationships/hyperlink" Target="https://www.caixa.gov.br/Downloads/sinapi-cadernos-tecnicos/SINAPI-CT-POSTES-DE-CONCRETO-E-METALICOS.pdf" TargetMode="External"/><Relationship Id="rId9431" Type="http://schemas.openxmlformats.org/officeDocument/2006/relationships/hyperlink" Target="https://www.caixa.gov.br/Downloads/sinapi-cadernos-tecnicos/SINAPI-CT-TUBULACAO-FLANGEADA-PARA-REDES-DE-AGUA.pdf" TargetMode="External"/><Relationship Id="rId1213" Type="http://schemas.openxmlformats.org/officeDocument/2006/relationships/hyperlink" Target="https://www.caixa.gov.br/Downloads/sinapi-cadernos-tecnicos/SINAPI-CT-CANALETAS-GRELHAS-E-CAIXAS-COM-GRELHA-PARA-DRENAGEM.pdf" TargetMode="External"/><Relationship Id="rId1420" Type="http://schemas.openxmlformats.org/officeDocument/2006/relationships/hyperlink" Target="https://www.caixa.gov.br/Downloads/sinapi-cadernos-tecnicos/SINAPI-CT-CONTRAPISO.pdf" TargetMode="External"/><Relationship Id="rId4369" Type="http://schemas.openxmlformats.org/officeDocument/2006/relationships/hyperlink" Target="https://www.caixa.gov.br/Downloads/sinapi-cadernos-tecnicos/SINAPI-CT-INSTALACOES-ELETRICAS-ELETRODUTOS-EMBUTIDOS-CABOS-CAIXAS-TOMADAS-E-INTERRUPTORES.pdf" TargetMode="External"/><Relationship Id="rId4576" Type="http://schemas.openxmlformats.org/officeDocument/2006/relationships/hyperlink" Target="https://www.caixa.gov.br/Downloads/sinapi-cadernos-tecnicos/SINAPI-CT-INSTALACOES-ELETRICAS-ELETRODUTOS-CONEXOES-E-CONDULETES-APARENTES.pdf" TargetMode="External"/><Relationship Id="rId4783" Type="http://schemas.openxmlformats.org/officeDocument/2006/relationships/hyperlink" Target="https://www.caixa.gov.br/Downloads/sinapi-cadernos-tecnicos/SINAPI-CT-INSTALACOES-ELETRICAS-REDE-DE-DISTRIBUICAO.pdf" TargetMode="External"/><Relationship Id="rId4990" Type="http://schemas.openxmlformats.org/officeDocument/2006/relationships/hyperlink" Target="https://www.caixa.gov.br/Downloads/sinapi-cadernos-tecnicos/SINAPI-CT-INSTALACOES-HIDRAULICAS-RESERVACAO-E-BOMBAS-DE-RECALQUE.pdf" TargetMode="External"/><Relationship Id="rId5627" Type="http://schemas.openxmlformats.org/officeDocument/2006/relationships/hyperlink" Target="https://www.caixa.gov.br/Downloads/sinapi-cadernos-tecnicos/SINAPI-CT-INSTALACOES-PREDIAIS-DE-AGUA-FRIA-EM-PVC.pdf" TargetMode="External"/><Relationship Id="rId5834" Type="http://schemas.openxmlformats.org/officeDocument/2006/relationships/hyperlink" Target="https://www.caixa.gov.br/Downloads/sinapi-cadernos-tecnicos/SINAPI-CT-INSTALACOES-PREDIAIS-DE-AGUAS-PLUVIAIS-TUBOS-CONEXOES-CAIXAS-E-RALOS.pdf" TargetMode="External"/><Relationship Id="rId8240" Type="http://schemas.openxmlformats.org/officeDocument/2006/relationships/hyperlink" Target="https://www.caixa.gov.br/Downloads/sinapi-cadernos-tecnicos/SINAPI-CT-POCOS-DE-VISITA-E-CAIXAS-PARA-BOCAS-DE-LOBO.pdf" TargetMode="External"/><Relationship Id="rId3178" Type="http://schemas.openxmlformats.org/officeDocument/2006/relationships/hyperlink" Target="https://www.caixa.gov.br/Downloads/sinapi-cadernos-tecnicos/SINAPI-CT-ESCAVACAO-HORIZONTAL.pdf" TargetMode="External"/><Relationship Id="rId3385" Type="http://schemas.openxmlformats.org/officeDocument/2006/relationships/hyperlink" Target="https://www.caixa.gov.br/Downloads/sinapi-cadernos-tecnicos/SINAPI-CT-ESCORAMENTO-E-PREPARO-DE-FUNDO-DE-VALAS.pdf" TargetMode="External"/><Relationship Id="rId3592" Type="http://schemas.openxmlformats.org/officeDocument/2006/relationships/hyperlink" Target="https://www.caixa.gov.br/Downloads/sinapi-cadernos-tecnicos/SINAPI-CT-ESTACAS-ESCAVADAS-SEM-FLUIDO-ESTABILIZANTE.pdf" TargetMode="External"/><Relationship Id="rId4229" Type="http://schemas.openxmlformats.org/officeDocument/2006/relationships/hyperlink" Target="https://www.caixa.gov.br/Downloads/sinapi-cadernos-tecnicos/SINAPI-CT-GUARDA-CORPO-CORRIMAO-E-GRADE-PARA-ESQUADRIAS.pdf" TargetMode="External"/><Relationship Id="rId4436" Type="http://schemas.openxmlformats.org/officeDocument/2006/relationships/hyperlink" Target="https://www.caixa.gov.br/Downloads/sinapi-cadernos-tecnicos/SINAPI-CT-INSTALACOES-ELETRICAS-ELETRODUTOS-EMBUTIDOS-CABOS-CAIXAS-TOMADAS-E-INTERRUPTORES.pdf" TargetMode="External"/><Relationship Id="rId4643" Type="http://schemas.openxmlformats.org/officeDocument/2006/relationships/hyperlink" Target="https://www.caixa.gov.br/Downloads/sinapi-cadernos-tecnicos/SINAPI-CT-INSTALACOES-ELETRICAS-QUADROS-CABOS-DISJUNTORES-CONTATORES-E-BARRAMENTOS-BLINDADOS.pdf" TargetMode="External"/><Relationship Id="rId4850" Type="http://schemas.openxmlformats.org/officeDocument/2006/relationships/hyperlink" Target="https://www.caixa.gov.br/Downloads/sinapi-cadernos-tecnicos/SINAPI-CT-INSTALACOES-HIDRAULICAS-RESERVACAO-E-BOMBAS-DE-RECALQUE.pdf" TargetMode="External"/><Relationship Id="rId5901" Type="http://schemas.openxmlformats.org/officeDocument/2006/relationships/hyperlink" Target="https://www.caixa.gov.br/Downloads/sinapi-cadernos-tecnicos/SINAPI-CT-INSTALACOES-PREDIAIS-DE-AGUAS-PLUVIAIS-TUBOS-CONEXOES-CAIXAS-E-RALOS.pdf" TargetMode="External"/><Relationship Id="rId7799" Type="http://schemas.openxmlformats.org/officeDocument/2006/relationships/hyperlink" Target="https://www.caixa.gov.br/Downloads/sinapi-cadernos-tecnicos/SINAPI-CT-PERFURACAO-HORIZONTAL-DIRECIONAL-HDD.pdf" TargetMode="External"/><Relationship Id="rId8100" Type="http://schemas.openxmlformats.org/officeDocument/2006/relationships/hyperlink" Target="https://www.caixa.gov.br/Downloads/sinapi-cadernos-tecnicos/SINAPI-CT-POSTES-DE-CONCRETO-E-METALICOS.pdf" TargetMode="External"/><Relationship Id="rId2194" Type="http://schemas.openxmlformats.org/officeDocument/2006/relationships/hyperlink" Target="https://www.caixa.gov.br/Downloads/sinapi-cadernos-tecnicos/SINAPI-CT-DEPRECIACAO-JUROS-IMPOSTOS-E-SEGUROS-MANUTENCAO-E-MATERIAIS-NA-OPERACAO-DOS-EQUIPAMENTOS.pdf" TargetMode="External"/><Relationship Id="rId3038" Type="http://schemas.openxmlformats.org/officeDocument/2006/relationships/hyperlink" Target="https://www.caixa.gov.br/Downloads/sinapi-cadernos-tecnicos/SINAPI-CT-EQUIPAMENTOS-DE-PROTECAO-COLETIVA.pdf" TargetMode="External"/><Relationship Id="rId3245" Type="http://schemas.openxmlformats.org/officeDocument/2006/relationships/hyperlink" Target="https://www.caixa.gov.br/Downloads/sinapi-cadernos-tecnicos/SINAPI-CT-ESCAVACAO-VERTICAL-A-CEU-ABERTO.pdf" TargetMode="External"/><Relationship Id="rId3452" Type="http://schemas.openxmlformats.org/officeDocument/2006/relationships/hyperlink" Target="https://www.caixa.gov.br/Downloads/sinapi-cadernos-tecnicos/SINAPI-CT-ESQUADRIAS-JANELAS.pdf" TargetMode="External"/><Relationship Id="rId4503" Type="http://schemas.openxmlformats.org/officeDocument/2006/relationships/hyperlink" Target="https://www.caixa.gov.br/Downloads/sinapi-cadernos-tecnicos/SINAPI-CT-INSTALACOES-ELETRICAS-ELETRODUTOS-EMBUTIDOS-CABOS-CAIXAS-TOMADAS-E-INTERRUPTORES.pdf" TargetMode="External"/><Relationship Id="rId4710" Type="http://schemas.openxmlformats.org/officeDocument/2006/relationships/hyperlink" Target="https://www.caixa.gov.br/Downloads/sinapi-cadernos-tecnicos/SINAPI-CT-INSTALACOES-ELETRICAS-QUADROS-CABOS-DISJUNTORES-CONTATORES-E-BARRAMENTOS-BLINDADOS.pdf" TargetMode="External"/><Relationship Id="rId7659" Type="http://schemas.openxmlformats.org/officeDocument/2006/relationships/hyperlink" Target="https://www.caixa.gov.br/Downloads/sinapi-cadernos-tecnicos/SINAPI-CT-PAVIMENTO-INTERTRAVADO.pdf" TargetMode="External"/><Relationship Id="rId7866" Type="http://schemas.openxmlformats.org/officeDocument/2006/relationships/hyperlink" Target="https://www.caixa.gov.br/Downloads/sinapi-cadernos-tecnicos/SINAPI-CT-PINTURA-EM-MADEIRA.pdf" TargetMode="External"/><Relationship Id="rId166" Type="http://schemas.openxmlformats.org/officeDocument/2006/relationships/hyperlink" Target="https://www.caixa.gov.br/Downloads/sinapi-cadernos-tecnicos/SINAPI-CT-ARGAMASSAS.pdf" TargetMode="External"/><Relationship Id="rId373" Type="http://schemas.openxmlformats.org/officeDocument/2006/relationships/hyperlink" Target="https://www.caixa.gov.br/Downloads/sinapi-cadernos-tecnicos/SINAPI-CT-ASSENTAMENTO-DE-TUBOS-DE-ESGOTO-EM-PVC-E-PEAD.pdf" TargetMode="External"/><Relationship Id="rId580" Type="http://schemas.openxmlformats.org/officeDocument/2006/relationships/hyperlink" Target="https://www.caixa.gov.br/Downloads/sinapi-cadernos-tecnicos/SINAPI-CT-ASSENTAMENTO-DE-TUBOS-DE-PVC-E-METALICOS-EM-REDES-DE-AGUA.pdf" TargetMode="External"/><Relationship Id="rId2054" Type="http://schemas.openxmlformats.org/officeDocument/2006/relationships/hyperlink" Target="https://www.caixa.gov.br/Downloads/sinapi-cadernos-tecnicos/SINAPI-CT-DEPRECIACAO-JUROS-IMPOSTOS-E-SEGUROS-MANUTENCAO-E-MATERIAIS-NA-OPERACAO-DOS-EQUIPAMENTOS.pdf" TargetMode="External"/><Relationship Id="rId2261" Type="http://schemas.openxmlformats.org/officeDocument/2006/relationships/hyperlink" Target="https://www.caixa.gov.br/Downloads/sinapi-cadernos-tecnicos/SINAPI-CT-DEPRECIACAO-JUROS-IMPOSTOS-E-SEGUROS-MANUTENCAO-E-MATERIAIS-NA-OPERACAO-DOS-EQUIPAMENTOS.pdf" TargetMode="External"/><Relationship Id="rId3105" Type="http://schemas.openxmlformats.org/officeDocument/2006/relationships/hyperlink" Target="https://www.caixa.gov.br/Downloads/sinapi-cadernos-tecnicos/SINAPI-CT-ESCADAS.pdf" TargetMode="External"/><Relationship Id="rId3312" Type="http://schemas.openxmlformats.org/officeDocument/2006/relationships/hyperlink" Target="https://www.caixa.gov.br/Downloads/sinapi-cadernos-tecnicos/SINAPI-CT-ESCAVACAO-DE-VALAS.pdf" TargetMode="External"/><Relationship Id="rId6468" Type="http://schemas.openxmlformats.org/officeDocument/2006/relationships/hyperlink" Target="https://www.caixa.gov.br/Downloads/sinapi-cadernos-tecnicos/SINAPI-CT-INSTALACOES-EM-COBRE.pdf" TargetMode="External"/><Relationship Id="rId6675" Type="http://schemas.openxmlformats.org/officeDocument/2006/relationships/hyperlink" Target="https://www.caixa.gov.br/Downloads/sinapi-cadernos-tecnicos/SINAPI-CT-LASTRO.pdf" TargetMode="External"/><Relationship Id="rId7519" Type="http://schemas.openxmlformats.org/officeDocument/2006/relationships/hyperlink" Target="https://www.caixa.gov.br/Downloads/sinapi-cadernos-tecnicos/SINAPI-CT-PAREDES-DE-CONCRETO-CONCRETAGEM.pdf" TargetMode="External"/><Relationship Id="rId8917" Type="http://schemas.openxmlformats.org/officeDocument/2006/relationships/hyperlink" Target="https://www.caixa.gov.br/Downloads/sinapi-cadernos-tecnicos/SINAPI-CT-SISTEMAS-DE-MEDICAO.pdf" TargetMode="External"/><Relationship Id="rId9081" Type="http://schemas.openxmlformats.org/officeDocument/2006/relationships/hyperlink" Target="https://www.caixa.gov.br/Downloads/sinapi-cadernos-tecnicos/SINAPI-CT-TRANSPORTE-FLUVIAL-CARGA-E-DESCARGA.pdf" TargetMode="External"/><Relationship Id="rId233" Type="http://schemas.openxmlformats.org/officeDocument/2006/relationships/hyperlink" Target="https://www.caixa.gov.br/Downloads/sinapi-cadernos-tecnicos/SINAPI-CT-ARGAMASSAS.pdf" TargetMode="External"/><Relationship Id="rId440" Type="http://schemas.openxmlformats.org/officeDocument/2006/relationships/hyperlink" Target="https://www.caixa.gov.br/Downloads/sinapi-cadernos-tecnicos/SINAPI-CT-ASSENTAMENTO-DE-TUBOS-DE-PVC-E-METALICOS-EM-REDES-DE-AGUA.pdf" TargetMode="External"/><Relationship Id="rId1070" Type="http://schemas.openxmlformats.org/officeDocument/2006/relationships/hyperlink" Target="https://www.caixa.gov.br/Downloads/sinapi-cadernos-tecnicos/SINAPI-CT-BOMBAS-HIDRAULICAS-CENTRIFUGAS-HORIZONTAIS-E-SUBMERSIVEIS.pdf" TargetMode="External"/><Relationship Id="rId2121" Type="http://schemas.openxmlformats.org/officeDocument/2006/relationships/hyperlink" Target="https://www.caixa.gov.br/Downloads/sinapi-cadernos-tecnicos/SINAPI-CT-DEPRECIACAO-JUROS-IMPOSTOS-E-SEGUROS-MANUTENCAO-E-MATERIAIS-NA-OPERACAO-DOS-EQUIPAMENTOS.pdf" TargetMode="External"/><Relationship Id="rId5277" Type="http://schemas.openxmlformats.org/officeDocument/2006/relationships/hyperlink" Target="https://www.caixa.gov.br/Downloads/sinapi-cadernos-tecnicos/SINAPI-CT-INSTALACOES-HIDRAULICAS-EM-PPR.pdf" TargetMode="External"/><Relationship Id="rId5484" Type="http://schemas.openxmlformats.org/officeDocument/2006/relationships/hyperlink" Target="https://www.caixa.gov.br/Downloads/sinapi-cadernos-tecnicos/SINAPI-CT-INSTALACOES-PREDIAIS-DE-AGUA-FRIA-EM-PVC.pdf" TargetMode="External"/><Relationship Id="rId6328" Type="http://schemas.openxmlformats.org/officeDocument/2006/relationships/hyperlink" Target="https://www.caixa.gov.br/Downloads/sinapi-cadernos-tecnicos/SINAPI-CT-INSTALACOES-DE-AR-CONDICIONADO.pdf" TargetMode="External"/><Relationship Id="rId6882" Type="http://schemas.openxmlformats.org/officeDocument/2006/relationships/hyperlink" Target="https://www.caixa.gov.br/Downloads/sinapi-metodologia/Livro_SINAPI_Calculos_Parametros.pdf" TargetMode="External"/><Relationship Id="rId7726" Type="http://schemas.openxmlformats.org/officeDocument/2006/relationships/hyperlink" Target="https://www.caixa.gov.br/Downloads/sinapi-cadernos-tecnicos/SINAPI-CT-PEITORIS-E-CHAPINS.pdf" TargetMode="External"/><Relationship Id="rId7933" Type="http://schemas.openxmlformats.org/officeDocument/2006/relationships/hyperlink" Target="https://www.caixa.gov.br/Downloads/sinapi-cadernos-tecnicos/SINAPI-CT-PINTURA-EM-SUPERFICIES-METALICAS.pdf" TargetMode="External"/><Relationship Id="rId300" Type="http://schemas.openxmlformats.org/officeDocument/2006/relationships/hyperlink" Target="https://www.caixa.gov.br/Downloads/sinapi-cadernos-tecnicos/SINAPI-CT-ARMACAO-PARA-ESTRUTURAS-DE-CONCRETO-ARMADO.pdf" TargetMode="External"/><Relationship Id="rId4086" Type="http://schemas.openxmlformats.org/officeDocument/2006/relationships/hyperlink" Target="https://www.caixa.gov.br/Downloads/sinapi-cadernos-tecnicos/SINAPI-CT-FORMAS-PARA-ESTRUTURAS-DE-CONCRETO-ARMADO.pdf" TargetMode="External"/><Relationship Id="rId5137" Type="http://schemas.openxmlformats.org/officeDocument/2006/relationships/hyperlink" Target="https://www.caixa.gov.br/Downloads/sinapi-cadernos-tecnicos/SINAPI-CT-INSTALACOES-HIDRAULICAS-EM-PEX.pdf" TargetMode="External"/><Relationship Id="rId5691" Type="http://schemas.openxmlformats.org/officeDocument/2006/relationships/hyperlink" Target="https://www.caixa.gov.br/Downloads/sinapi-cadernos-tecnicos/SINAPI-CT-INSTALACOES-PREDIAIS-DE-AGUA-QUENTE-EM-CPVC.pdf" TargetMode="External"/><Relationship Id="rId6535" Type="http://schemas.openxmlformats.org/officeDocument/2006/relationships/hyperlink" Target="https://www.caixa.gov.br/Downloads/sinapi-cadernos-tecnicos/SINAPI-CT-INSTALACOES-EM-COBRE.pdf" TargetMode="External"/><Relationship Id="rId6742" Type="http://schemas.openxmlformats.org/officeDocument/2006/relationships/hyperlink" Target="https://www.caixa.gov.br/Downloads/sinapi-cadernos-tecnicos/SINAPI-CT-LIMPEZA-DE-OBRA.pdf" TargetMode="External"/><Relationship Id="rId1887" Type="http://schemas.openxmlformats.org/officeDocument/2006/relationships/hyperlink" Target="https://www.caixa.gov.br/Downloads/sinapi-cadernos-tecnicos/SINAPI-CT-DEMOLICOES-E-REMOCOES.pdf" TargetMode="External"/><Relationship Id="rId2938" Type="http://schemas.openxmlformats.org/officeDocument/2006/relationships/hyperlink" Target="https://www.caixa.gov.br/Downloads/sinapi-cadernos-tecnicos/SINAPI-CT-ELETROCALHAS.pdf" TargetMode="External"/><Relationship Id="rId4293" Type="http://schemas.openxmlformats.org/officeDocument/2006/relationships/hyperlink" Target="https://www.caixa.gov.br/Downloads/sinapi-cadernos-tecnicos/SINAPI-CT-ILUMINACAO-PREDIAL-E-MONITORAMENTO.pdf" TargetMode="External"/><Relationship Id="rId5344" Type="http://schemas.openxmlformats.org/officeDocument/2006/relationships/hyperlink" Target="https://www.caixa.gov.br/Downloads/sinapi-cadernos-tecnicos/SINAPI-CT-INSTALACOES-HIDRAULICAS-EM-PPR.pdf" TargetMode="External"/><Relationship Id="rId5551" Type="http://schemas.openxmlformats.org/officeDocument/2006/relationships/hyperlink" Target="https://www.caixa.gov.br/Downloads/sinapi-cadernos-tecnicos/SINAPI-CT-INSTALACOES-PREDIAIS-DE-AGUA-FRIA-EM-PVC.pdf" TargetMode="External"/><Relationship Id="rId6602" Type="http://schemas.openxmlformats.org/officeDocument/2006/relationships/hyperlink" Target="https://www.caixa.gov.br/Downloads/sinapi-cadernos-tecnicos/SINAPI-CT-INSTALACOES-EM-COBRE.pdf" TargetMode="External"/><Relationship Id="rId1747" Type="http://schemas.openxmlformats.org/officeDocument/2006/relationships/hyperlink" Target="https://www.caixa.gov.br/Downloads/sinapi-cadernos-tecnicos/SINAPI-CT-CUSTOS-HORARIOS-PRODUTIVO-E-IMPRODUTIVO-DOS-EQUIPAMENTOS.pdf" TargetMode="External"/><Relationship Id="rId1954" Type="http://schemas.openxmlformats.org/officeDocument/2006/relationships/hyperlink" Target="https://www.caixa.gov.br/Downloads/sinapi-cadernos-tecnicos/SINAPI-CT-DEPRECIACAO-JUROS-IMPOSTOS-E-SEGUROS-MANUTENCAO-E-MATERIAIS-NA-OPERACAO-DOS-EQUIPAMENTOS.pdf" TargetMode="External"/><Relationship Id="rId4153" Type="http://schemas.openxmlformats.org/officeDocument/2006/relationships/hyperlink" Target="https://www.caixa.gov.br/Downloads/sinapi-cadernos-tecnicos/SINAPI-CT-GALERIAS-COM-ADUELAS-DE-CONCRETO.pdf" TargetMode="External"/><Relationship Id="rId4360" Type="http://schemas.openxmlformats.org/officeDocument/2006/relationships/hyperlink" Target="https://www.caixa.gov.br/Downloads/sinapi-cadernos-tecnicos/SINAPI-CT-INSTALACOES-ELETRICAS-ELETRODUTOS-EMBUTIDOS-CABOS-CAIXAS-TOMADAS-E-INTERRUPTORES.pdf" TargetMode="External"/><Relationship Id="rId5204" Type="http://schemas.openxmlformats.org/officeDocument/2006/relationships/hyperlink" Target="https://www.caixa.gov.br/Downloads/sinapi-cadernos-tecnicos/SINAPI-CT-INSTALACOES-HIDRAULICAS-EM-PEX.pdf" TargetMode="External"/><Relationship Id="rId5411" Type="http://schemas.openxmlformats.org/officeDocument/2006/relationships/hyperlink" Target="https://www.caixa.gov.br/Downloads/sinapi-cadernos-tecnicos/SINAPI-CT-INSTALACOES-PREDIAIS-DE-ESGOTO-TUBOS-E-CONEXOES.pdf" TargetMode="External"/><Relationship Id="rId8567" Type="http://schemas.openxmlformats.org/officeDocument/2006/relationships/hyperlink" Target="https://www.caixa.gov.br/Downloads/sinapi-cadernos-tecnicos/SINAPI-CT-REDES-ENTERRADAS-DE-DISTRIBUICAO-ELETRICA.pdf" TargetMode="External"/><Relationship Id="rId8774" Type="http://schemas.openxmlformats.org/officeDocument/2006/relationships/hyperlink" Target="https://www.caixa.gov.br/Downloads/sinapi-cadernos-tecnicos/SINAPI-CT-REVESTIMENTOS-CERAMICOS-INTERNOS.pdf" TargetMode="External"/><Relationship Id="rId8981" Type="http://schemas.openxmlformats.org/officeDocument/2006/relationships/hyperlink" Target="https://www.caixa.gov.br/Downloads/sinapi-cadernos-tecnicos/SINAPI-CT-SUPRESSAO-VEGETAL.pdf" TargetMode="External"/><Relationship Id="rId9618" Type="http://schemas.openxmlformats.org/officeDocument/2006/relationships/hyperlink" Target="https://www.caixa.gov.br/Downloads/sinapi-cadernos-tecnicos/SINAPI-CT-VALVULAS-E-REGISTROS-PARA-SISTEMAS-PREDIAIS.pdf" TargetMode="External"/><Relationship Id="rId39" Type="http://schemas.openxmlformats.org/officeDocument/2006/relationships/hyperlink" Target="https://www.caixa.gov.br/Downloads/sinapi-cadernos-tecnicos/SINAPI-CT-ALVENARIA-DE-VEDACAO.pdf" TargetMode="External"/><Relationship Id="rId1607" Type="http://schemas.openxmlformats.org/officeDocument/2006/relationships/hyperlink" Target="https://www.caixa.gov.br/Downloads/sinapi-cadernos-tecnicos/SINAPI-CT-CUSTOS-HORARIOS-PRODUTIVO-E-IMPRODUTIVO-DOS-EQUIPAMENTOS.pdf" TargetMode="External"/><Relationship Id="rId1814" Type="http://schemas.openxmlformats.org/officeDocument/2006/relationships/hyperlink" Target="https://www.caixa.gov.br/Downloads/sinapi-cadernos-tecnicos/SINAPI-CT-CUSTOS-HORARIOS-PRODUTIVO-E-IMPRODUTIVO-DOS-EQUIPAMENTOS.pdf" TargetMode="External"/><Relationship Id="rId4013" Type="http://schemas.openxmlformats.org/officeDocument/2006/relationships/hyperlink" Target="https://www.caixa.gov.br/Downloads/sinapi-cadernos-tecnicos/SINAPI-CT-FUNDACOES-RASAS-(BLOCOS-SAPATAS-VIGAS-BALDRAME).pdf" TargetMode="External"/><Relationship Id="rId4220" Type="http://schemas.openxmlformats.org/officeDocument/2006/relationships/hyperlink" Target="https://www.caixa.gov.br/Downloads/sinapi-cadernos-tecnicos/SINAPI-CT-GUARDA-CORPO-CORRIMAO-E-GRADE-PARA-ESQUADRIAS.pdf" TargetMode="External"/><Relationship Id="rId7169" Type="http://schemas.openxmlformats.org/officeDocument/2006/relationships/hyperlink" Target="https://www.caixa.gov.br/Downloads/sinapi-cadernos-tecnicos/SINAPI-CT-LOUCAS-E-METAIS.pdf" TargetMode="External"/><Relationship Id="rId7376" Type="http://schemas.openxmlformats.org/officeDocument/2006/relationships/hyperlink" Target="https://www.caixa.gov.br/Downloads/sinapi-cadernos-tecnicos/SINAPI-CT-MASSA-UNICA-EXTERNA.pdf" TargetMode="External"/><Relationship Id="rId7583" Type="http://schemas.openxmlformats.org/officeDocument/2006/relationships/hyperlink" Target="https://www.caixa.gov.br/Downloads/sinapi-cadernos-tecnicos/SINAPI-CT-PAREDES-EM-DRYWALL.pdf" TargetMode="External"/><Relationship Id="rId7790" Type="http://schemas.openxmlformats.org/officeDocument/2006/relationships/hyperlink" Target="https://www.caixa.gov.br/Downloads/sinapi-cadernos-tecnicos/SINAPI-CT-PERFURACAO-HORIZONTAL-DIRECIONAL-HDD.pdf" TargetMode="External"/><Relationship Id="rId8427" Type="http://schemas.openxmlformats.org/officeDocument/2006/relationships/hyperlink" Target="https://www.caixa.gov.br/Downloads/sinapi-cadernos-tecnicos/SINAPI-CT-RASGOS-E-FIXACOES.pdf" TargetMode="External"/><Relationship Id="rId8634" Type="http://schemas.openxmlformats.org/officeDocument/2006/relationships/hyperlink" Target="https://www.caixa.gov.br/Downloads/sinapi-cadernos-tecnicos/SINAPI-CT-REDES-DE-LOGICA-TELEFONIA-E-IMAGEM.pdf" TargetMode="External"/><Relationship Id="rId8841" Type="http://schemas.openxmlformats.org/officeDocument/2006/relationships/hyperlink" Target="https://www.caixa.gov.br/Downloads/sinapi-cadernos-tecnicos/SINAPI-CT-SINALIZACAO-VERTICAL-VIARIA.pdf" TargetMode="External"/><Relationship Id="rId3779" Type="http://schemas.openxmlformats.org/officeDocument/2006/relationships/hyperlink" Target="https://www.caixa.gov.br/Downloads/sinapi-cadernos-tecnicos/SINAPI-CT-ESTRUTURAS-DE-MADEIRA.pdf" TargetMode="External"/><Relationship Id="rId6185" Type="http://schemas.openxmlformats.org/officeDocument/2006/relationships/hyperlink" Target="https://www.caixa.gov.br/Downloads/sinapi-cadernos-tecnicos/SINAPI-CT-INSTALACOES-DE-GAS-E-INCENDIO-EM-ACO-E-FERRO-GALVANIZADO.pdf" TargetMode="External"/><Relationship Id="rId6392" Type="http://schemas.openxmlformats.org/officeDocument/2006/relationships/hyperlink" Target="https://www.caixa.gov.br/Downloads/sinapi-cadernos-tecnicos/SINAPI-CT-INSTALACOES-EM-COBRE.pdf" TargetMode="External"/><Relationship Id="rId7029" Type="http://schemas.openxmlformats.org/officeDocument/2006/relationships/hyperlink" Target="https://www.caixa.gov.br/Downloads/sinapi-metodologia/Livro_SINAPI_Calculos_Parametros.pdf" TargetMode="External"/><Relationship Id="rId7236" Type="http://schemas.openxmlformats.org/officeDocument/2006/relationships/hyperlink" Target="https://www.caixa.gov.br/Downloads/sinapi-cadernos-tecnicos/SINAPI-CT-LOUCAS-E-METAIS.pdf" TargetMode="External"/><Relationship Id="rId7443" Type="http://schemas.openxmlformats.org/officeDocument/2006/relationships/hyperlink" Target="https://www.caixa.gov.br/Downloads/sinapi-cadernos-tecnicos/SINAPI-CT-MOBILIARIO-URBANO.pdf" TargetMode="External"/><Relationship Id="rId7650" Type="http://schemas.openxmlformats.org/officeDocument/2006/relationships/hyperlink" Target="https://www.caixa.gov.br/Downloads/sinapi-cadernos-tecnicos/SINAPI-CT-PAVIMENTACOES-DIVERSAS-PARALELEPIPEDOS-E-PEDRAS-POLIEDRICAS.pdf" TargetMode="External"/><Relationship Id="rId2588" Type="http://schemas.openxmlformats.org/officeDocument/2006/relationships/hyperlink" Target="https://www.caixa.gov.br/Downloads/sinapi-cadernos-tecnicos/SINAPI-CT-DEPRECIACAO-JUROS-IMPOSTOS-E-SEGUROS-MANUTENCAO-E-MATERIAIS-NA-OPERACAO-DOS-EQUIPAMENTOS.pdf" TargetMode="External"/><Relationship Id="rId3986" Type="http://schemas.openxmlformats.org/officeDocument/2006/relationships/hyperlink" Target="https://www.caixa.gov.br/Downloads/sinapi-cadernos-tecnicos/SINAPI-CT-FUNDACOES-RASAS-(BLOCOS-SAPATAS-VIGAS-BALDRAME).pdf" TargetMode="External"/><Relationship Id="rId6045" Type="http://schemas.openxmlformats.org/officeDocument/2006/relationships/hyperlink" Target="https://www.caixa.gov.br/Downloads/sinapi-cadernos-tecnicos/SINAPI-CT-INSTALACOES-DE-GAS-E-INCENDIO-EM-ACO-E-FERRO-GALVANIZADO.pdf" TargetMode="External"/><Relationship Id="rId6252" Type="http://schemas.openxmlformats.org/officeDocument/2006/relationships/hyperlink" Target="https://www.caixa.gov.br/Downloads/sinapi-cadernos-tecnicos/SINAPI-CT-INSTALACOES-DE-GAS-E-INCENDIO-EM-ACO-E-FERRO-GALVANIZADO.pdf" TargetMode="External"/><Relationship Id="rId7303" Type="http://schemas.openxmlformats.org/officeDocument/2006/relationships/hyperlink" Target="https://www.caixa.gov.br/Downloads/sinapi-cadernos-tecnicos/SINAPI-CT-MASSA-UNICA-EXTERNA.pdf" TargetMode="External"/><Relationship Id="rId8701" Type="http://schemas.openxmlformats.org/officeDocument/2006/relationships/hyperlink" Target="https://www.caixa.gov.br/Downloads/sinapi-cadernos-tecnicos/SINAPI-CT-REDES-DE-AGUA-E-ESGOTO-EM-PEAD-LISO-(TUBOS-E-CONEXOES).pdf" TargetMode="External"/><Relationship Id="rId1397" Type="http://schemas.openxmlformats.org/officeDocument/2006/relationships/hyperlink" Target="https://www.caixa.gov.br/Downloads/sinapi-cadernos-tecnicos/SINAPI-CT-CONTRAPISO.pdf" TargetMode="External"/><Relationship Id="rId2795" Type="http://schemas.openxmlformats.org/officeDocument/2006/relationships/hyperlink" Target="https://www.caixa.gov.br/Downloads/sinapi-cadernos-tecnicos/SINAPI-CT-DRENOS.pdf" TargetMode="External"/><Relationship Id="rId3639" Type="http://schemas.openxmlformats.org/officeDocument/2006/relationships/hyperlink" Target="https://www.caixa.gov.br/Downloads/sinapi-cadernos-tecnicos/SINAPI-CT-ESTRUTURA-E-TRAMA-PARA-COBERTURA.pdf" TargetMode="External"/><Relationship Id="rId3846" Type="http://schemas.openxmlformats.org/officeDocument/2006/relationships/hyperlink" Target="https://www.caixa.gov.br/Downloads/sinapi-cadernos-tecnicos/SINAPI-CT-EXECUCAO-DE-TIRANTES.pdf" TargetMode="External"/><Relationship Id="rId5061" Type="http://schemas.openxmlformats.org/officeDocument/2006/relationships/hyperlink" Target="https://www.caixa.gov.br/Downloads/sinapi-cadernos-tecnicos/SINAPI-CT-INSTALACOES-HIDRAULICAS-RESERVACAO-E-BOMBAS-DE-RECALQUE.pdf" TargetMode="External"/><Relationship Id="rId6112" Type="http://schemas.openxmlformats.org/officeDocument/2006/relationships/hyperlink" Target="https://www.caixa.gov.br/Downloads/sinapi-cadernos-tecnicos/SINAPI-CT-INSTALACOES-DE-GAS-E-INCENDIO-EM-ACO-E-FERRO-GALVANIZADO.pdf" TargetMode="External"/><Relationship Id="rId7510" Type="http://schemas.openxmlformats.org/officeDocument/2006/relationships/hyperlink" Target="https://www.caixa.gov.br/Downloads/sinapi-cadernos-tecnicos/SINAPI-CT-PAREDES-DE-CONCRETO-ARMACAO.pdf" TargetMode="External"/><Relationship Id="rId9268" Type="http://schemas.openxmlformats.org/officeDocument/2006/relationships/hyperlink" Target="https://www.caixa.gov.br/Downloads/sinapi-cadernos-tecnicos/SINAPI-CT-TRANSPORTE-CARGA-E-DESCARGA-DE-MATERIAIS.pdf" TargetMode="External"/><Relationship Id="rId767" Type="http://schemas.openxmlformats.org/officeDocument/2006/relationships/hyperlink" Target="https://www.caixa.gov.br/Downloads/sinapi-cadernos-tecnicos/SINAPI-CT-ATERROS-BASES-SUB-BASES-E-IMPRIMACOES.pdf" TargetMode="External"/><Relationship Id="rId974" Type="http://schemas.openxmlformats.org/officeDocument/2006/relationships/hyperlink" Target="https://www.caixa.gov.br/Downloads/sinapi-cadernos-tecnicos/SINAPI-CT-ATERROS-BASES-SUB-BASES-E-IMPRIMACOES.pdf" TargetMode="External"/><Relationship Id="rId2448" Type="http://schemas.openxmlformats.org/officeDocument/2006/relationships/hyperlink" Target="https://www.caixa.gov.br/Downloads/sinapi-cadernos-tecnicos/SINAPI-CT-DEPRECIACAO-JUROS-IMPOSTOS-E-SEGUROS-MANUTENCAO-E-MATERIAIS-NA-OPERACAO-DOS-EQUIPAMENTOS.pdf" TargetMode="External"/><Relationship Id="rId2655" Type="http://schemas.openxmlformats.org/officeDocument/2006/relationships/hyperlink" Target="https://www.caixa.gov.br/Downloads/sinapi-cadernos-tecnicos/SINAPI-CT-DEPRECIACAO-JUROS-IMPOSTOS-E-SEGUROS-MANUTENCAO-E-MATERIAIS-NA-OPERACAO-DOS-EQUIPAMENTOS.pdf" TargetMode="External"/><Relationship Id="rId2862" Type="http://schemas.openxmlformats.org/officeDocument/2006/relationships/hyperlink" Target="https://www.caixa.gov.br/Downloads/sinapi-cadernos-tecnicos/SINAPI-CT-ELETROCALHAS.pdf" TargetMode="External"/><Relationship Id="rId3706" Type="http://schemas.openxmlformats.org/officeDocument/2006/relationships/hyperlink" Target="https://www.caixa.gov.br/Downloads/sinapi-cadernos-tecnicos/SINAPI-CT-ESTRUTURA-E-TRAMA-PARA-COBERTURA.pdf" TargetMode="External"/><Relationship Id="rId3913" Type="http://schemas.openxmlformats.org/officeDocument/2006/relationships/hyperlink" Target="https://www.caixa.gov.br/Downloads/sinapi-cadernos-tecnicos/SINAPI-CT-FORROS.pdf" TargetMode="External"/><Relationship Id="rId8077" Type="http://schemas.openxmlformats.org/officeDocument/2006/relationships/hyperlink" Target="https://www.caixa.gov.br/Downloads/sinapi-cadernos-tecnicos/SINAPI-CT-POSTES-DE-CONCRETO-E-METALICOS.pdf" TargetMode="External"/><Relationship Id="rId9475" Type="http://schemas.openxmlformats.org/officeDocument/2006/relationships/hyperlink" Target="https://www.caixa.gov.br/Downloads/sinapi-cadernos-tecnicos/SINAPI-CT-USINAGENS.pdf" TargetMode="External"/><Relationship Id="rId9682" Type="http://schemas.openxmlformats.org/officeDocument/2006/relationships/hyperlink" Target="https://www.caixa.gov.br/Downloads/sinapi-cadernos-tecnicos/SINAPI-CT-VALVULAS-PARA-REDES-DE-SANEAMENTO.pdf" TargetMode="External"/><Relationship Id="rId627" Type="http://schemas.openxmlformats.org/officeDocument/2006/relationships/hyperlink" Target="https://www.caixa.gov.br/Downloads/sinapi-cadernos-tecnicos/SINAPI-CT-ASSENTAMENTO-DE-TUBOS-DE-PVC-E-METALICOS-EM-REDES-DE-AGUA.pdf" TargetMode="External"/><Relationship Id="rId834" Type="http://schemas.openxmlformats.org/officeDocument/2006/relationships/hyperlink" Target="https://www.caixa.gov.br/Downloads/sinapi-cadernos-tecnicos/SINAPI-CT-ATERROS-BASES-SUB-BASES-E-IMPRIMACOES.pdf" TargetMode="External"/><Relationship Id="rId1257" Type="http://schemas.openxmlformats.org/officeDocument/2006/relationships/hyperlink" Target="https://www.caixa.gov.br/Downloads/sinapi-cadernos-tecnicos/SINAPI-CT-CERCAS-PROTETORES-E-ALAMBRADOS.pdf" TargetMode="External"/><Relationship Id="rId1464" Type="http://schemas.openxmlformats.org/officeDocument/2006/relationships/hyperlink" Target="https://www.caixa.gov.br/Downloads/sinapi-cadernos-tecnicos/SINAPI-CT-CUSTOS-HORARIOS-PRODUTIVO-E-IMPRODUTIVO-DOS-EQUIPAMENTOS.pdf" TargetMode="External"/><Relationship Id="rId1671" Type="http://schemas.openxmlformats.org/officeDocument/2006/relationships/hyperlink" Target="https://www.caixa.gov.br/Downloads/sinapi-cadernos-tecnicos/SINAPI-CT-CUSTOS-HORARIOS-PRODUTIVO-E-IMPRODUTIVO-DOS-EQUIPAMENTOS.pdf" TargetMode="External"/><Relationship Id="rId2308" Type="http://schemas.openxmlformats.org/officeDocument/2006/relationships/hyperlink" Target="https://www.caixa.gov.br/Downloads/sinapi-cadernos-tecnicos/SINAPI-CT-DEPRECIACAO-JUROS-IMPOSTOS-E-SEGUROS-MANUTENCAO-E-MATERIAIS-NA-OPERACAO-DOS-EQUIPAMENTOS.pdf" TargetMode="External"/><Relationship Id="rId2515" Type="http://schemas.openxmlformats.org/officeDocument/2006/relationships/hyperlink" Target="https://www.caixa.gov.br/Downloads/sinapi-cadernos-tecnicos/SINAPI-CT-DEPRECIACAO-JUROS-IMPOSTOS-E-SEGUROS-MANUTENCAO-E-MATERIAIS-NA-OPERACAO-DOS-EQUIPAMENTOS.pdf" TargetMode="External"/><Relationship Id="rId2722" Type="http://schemas.openxmlformats.org/officeDocument/2006/relationships/hyperlink" Target="https://www.caixa.gov.br/Downloads/sinapi-cadernos-tecnicos/SINAPI-CT-DISSIPADORES-DE-ENERGIA.pdf" TargetMode="External"/><Relationship Id="rId5878" Type="http://schemas.openxmlformats.org/officeDocument/2006/relationships/hyperlink" Target="https://www.caixa.gov.br/Downloads/sinapi-cadernos-tecnicos/SINAPI-CT-INSTALACOES-PREDIAIS-DE-AGUAS-PLUVIAIS-TUBOS-CONEXOES-CAIXAS-E-RALOS.pdf" TargetMode="External"/><Relationship Id="rId6929" Type="http://schemas.openxmlformats.org/officeDocument/2006/relationships/hyperlink" Target="https://www.caixa.gov.br/Downloads/sinapi-metodologia/Livro_SINAPI_Calculos_Parametros.pdf" TargetMode="External"/><Relationship Id="rId8284" Type="http://schemas.openxmlformats.org/officeDocument/2006/relationships/hyperlink" Target="https://www.caixa.gov.br/Downloads/sinapi-cadernos-tecnicos/SINAPI-CT-PRODUCAO-DE-CONCRETO.pdf" TargetMode="External"/><Relationship Id="rId8491" Type="http://schemas.openxmlformats.org/officeDocument/2006/relationships/hyperlink" Target="https://www.caixa.gov.br/Downloads/sinapi-cadernos-tecnicos/SINAPI-CT-RECOMPOSICAO-DE-PAVIMENTOS.pdf" TargetMode="External"/><Relationship Id="rId9128" Type="http://schemas.openxmlformats.org/officeDocument/2006/relationships/hyperlink" Target="https://www.caixa.gov.br/Downloads/sinapi-cadernos-tecnicos/SINAPI-CT-TRANSPORTE-FLUVIAL-CARGA-E-DESCARGA.pdf" TargetMode="External"/><Relationship Id="rId9335" Type="http://schemas.openxmlformats.org/officeDocument/2006/relationships/hyperlink" Target="https://www.caixa.gov.br/Downloads/sinapi-cadernos-tecnicos/SINAPI-CT-TRANSPORTE-CARGA-E-DESCARGA-DE-MATERIAIS.pdf" TargetMode="External"/><Relationship Id="rId9542" Type="http://schemas.openxmlformats.org/officeDocument/2006/relationships/hyperlink" Target="https://www.caixa.gov.br/Downloads/sinapi-cadernos-tecnicos/SINAPI-CT-VIDROS-E-ESPELHOS.pdf" TargetMode="External"/><Relationship Id="rId901" Type="http://schemas.openxmlformats.org/officeDocument/2006/relationships/hyperlink" Target="https://www.caixa.gov.br/Downloads/sinapi-cadernos-tecnicos/SINAPI-CT-ATERROS-BASES-SUB-BASES-E-IMPRIMACOES.pdf" TargetMode="External"/><Relationship Id="rId1117" Type="http://schemas.openxmlformats.org/officeDocument/2006/relationships/hyperlink" Target="https://www.caixa.gov.br/Downloads/sinapi-cadernos-tecnicos/SINAPI-CT-CAIXAS-ENTERRADAS.pdf" TargetMode="External"/><Relationship Id="rId1324" Type="http://schemas.openxmlformats.org/officeDocument/2006/relationships/hyperlink" Target="https://www.caixa.gov.br/Downloads/sinapi-cadernos-tecnicos/SINAPI-CT-CONCRETO-PROJETADO.pdf" TargetMode="External"/><Relationship Id="rId1531" Type="http://schemas.openxmlformats.org/officeDocument/2006/relationships/hyperlink" Target="https://www.caixa.gov.br/Downloads/sinapi-cadernos-tecnicos/SINAPI-CT-CUSTOS-HORARIOS-PRODUTIVO-E-IMPRODUTIVO-DOS-EQUIPAMENTOS.pdf" TargetMode="External"/><Relationship Id="rId4687" Type="http://schemas.openxmlformats.org/officeDocument/2006/relationships/hyperlink" Target="https://www.caixa.gov.br/Downloads/sinapi-cadernos-tecnicos/SINAPI-CT-INSTALACOES-ELETRICAS-QUADROS-CABOS-DISJUNTORES-CONTATORES-E-BARRAMENTOS-BLINDADOS.pdf" TargetMode="External"/><Relationship Id="rId4894" Type="http://schemas.openxmlformats.org/officeDocument/2006/relationships/hyperlink" Target="https://www.caixa.gov.br/Downloads/sinapi-cadernos-tecnicos/SINAPI-CT-INSTALACOES-HIDRAULICAS-RESERVACAO-E-BOMBAS-DE-RECALQUE.pdf" TargetMode="External"/><Relationship Id="rId5738" Type="http://schemas.openxmlformats.org/officeDocument/2006/relationships/hyperlink" Target="https://www.caixa.gov.br/Downloads/sinapi-cadernos-tecnicos/SINAPI-CT-INSTALACOES-PREDIAIS-DE-AGUA-QUENTE-EM-CPVC.pdf" TargetMode="External"/><Relationship Id="rId5945" Type="http://schemas.openxmlformats.org/officeDocument/2006/relationships/hyperlink" Target="https://www.caixa.gov.br/Downloads/sinapi-cadernos-tecnicos/SINAPI-CT-INSTALACOES-DE-GAS-E-INCENDIO-EM-ACO-E-FERRO-GALVANIZADO.pdf" TargetMode="External"/><Relationship Id="rId7093" Type="http://schemas.openxmlformats.org/officeDocument/2006/relationships/hyperlink" Target="https://www.caixa.gov.br/Downloads/sinapi-metodologia/Livro_SINAPI_Calculos_Parametros.pdf" TargetMode="External"/><Relationship Id="rId8144" Type="http://schemas.openxmlformats.org/officeDocument/2006/relationships/hyperlink" Target="https://www.caixa.gov.br/Downloads/sinapi-cadernos-tecnicos/SINAPI-CT-POCOS-DE-VISITA-E-CAIXAS-PARA-BOCAS-DE-LOBO.pdf" TargetMode="External"/><Relationship Id="rId8351" Type="http://schemas.openxmlformats.org/officeDocument/2006/relationships/hyperlink" Target="https://www.caixa.gov.br/Downloads/sinapi-cadernos-tecnicos/SINAPI-CT-RADIER-PISO-DE-CONCRETO-E-LAJE-SOBRE-SOLO.pdf" TargetMode="External"/><Relationship Id="rId9402" Type="http://schemas.openxmlformats.org/officeDocument/2006/relationships/hyperlink" Target="https://www.caixa.gov.br/Downloads/sinapi-cadernos-tecnicos/SINAPI-CT-TUBULACAO-FLANGEADA-PARA-REDES-DE-AGUA.pdf" TargetMode="External"/><Relationship Id="rId30" Type="http://schemas.openxmlformats.org/officeDocument/2006/relationships/hyperlink" Target="https://www.caixa.gov.br/Downloads/sinapi-cadernos-tecnicos/SINAPI-CT-ALVENARIA-DE-VEDACAO.pdf" TargetMode="External"/><Relationship Id="rId3289" Type="http://schemas.openxmlformats.org/officeDocument/2006/relationships/hyperlink" Target="https://www.caixa.gov.br/Downloads/sinapi-cadernos-tecnicos/SINAPI-CT-ESCAVACAO-DE-VALAS.pdf" TargetMode="External"/><Relationship Id="rId3496" Type="http://schemas.openxmlformats.org/officeDocument/2006/relationships/hyperlink" Target="https://www.caixa.gov.br/Downloads/sinapi-cadernos-tecnicos/SINAPI-CT-ESQUADRIAS-PORTAS.pdf" TargetMode="External"/><Relationship Id="rId4547" Type="http://schemas.openxmlformats.org/officeDocument/2006/relationships/hyperlink" Target="https://www.caixa.gov.br/Downloads/sinapi-cadernos-tecnicos/SINAPI-CT-INSTALACOES-ELETRICAS-ELETRODUTOS-EMBUTIDOS-CABOS-CAIXAS-TOMADAS-E-INTERRUPTORES.pdf" TargetMode="External"/><Relationship Id="rId4754" Type="http://schemas.openxmlformats.org/officeDocument/2006/relationships/hyperlink" Target="https://www.caixa.gov.br/Downloads/sinapi-cadernos-tecnicos/SINAPI-CT-INSTALACOES-ELETRICAS-REDE-DE-DISTRIBUICAO.pdf" TargetMode="External"/><Relationship Id="rId7160" Type="http://schemas.openxmlformats.org/officeDocument/2006/relationships/hyperlink" Target="https://www.caixa.gov.br/Downloads/sinapi-cadernos-tecnicos/SINAPI-CT-LOUCAS-E-METAIS.pdf" TargetMode="External"/><Relationship Id="rId8004" Type="http://schemas.openxmlformats.org/officeDocument/2006/relationships/hyperlink" Target="https://www.caixa.gov.br/Downloads/sinapi-cadernos-tecnicos/SINAPI-CT-PISOS.pdf" TargetMode="External"/><Relationship Id="rId8211" Type="http://schemas.openxmlformats.org/officeDocument/2006/relationships/hyperlink" Target="https://www.caixa.gov.br/Downloads/sinapi-cadernos-tecnicos/SINAPI-CT-POCOS-DE-VISITA-E-CAIXAS-PARA-BOCAS-DE-LOBO.pdf" TargetMode="External"/><Relationship Id="rId2098" Type="http://schemas.openxmlformats.org/officeDocument/2006/relationships/hyperlink" Target="https://www.caixa.gov.br/Downloads/sinapi-cadernos-tecnicos/SINAPI-CT-DEPRECIACAO-JUROS-IMPOSTOS-E-SEGUROS-MANUTENCAO-E-MATERIAIS-NA-OPERACAO-DOS-EQUIPAMENTOS.pdf" TargetMode="External"/><Relationship Id="rId3149" Type="http://schemas.openxmlformats.org/officeDocument/2006/relationships/hyperlink" Target="https://www.caixa.gov.br/Downloads/sinapi-cadernos-tecnicos/SINAPI-CT-ESCADAS.pdf" TargetMode="External"/><Relationship Id="rId3356" Type="http://schemas.openxmlformats.org/officeDocument/2006/relationships/hyperlink" Target="https://www.caixa.gov.br/Downloads/sinapi-cadernos-tecnicos/SINAPI-CT-ESCORAMENTO-E-PREPARO-DE-FUNDO-DE-VALAS.pdf" TargetMode="External"/><Relationship Id="rId3563" Type="http://schemas.openxmlformats.org/officeDocument/2006/relationships/hyperlink" Target="https://www.caixa.gov.br/Downloads/sinapi-cadernos-tecnicos/SINAPI-CT-ESQUADRIAS-PORTAS.pdf" TargetMode="External"/><Relationship Id="rId4407" Type="http://schemas.openxmlformats.org/officeDocument/2006/relationships/hyperlink" Target="https://www.caixa.gov.br/Downloads/sinapi-cadernos-tecnicos/SINAPI-CT-INSTALACOES-ELETRICAS-ELETRODUTOS-EMBUTIDOS-CABOS-CAIXAS-TOMADAS-E-INTERRUPTORES.pdf" TargetMode="External"/><Relationship Id="rId4961" Type="http://schemas.openxmlformats.org/officeDocument/2006/relationships/hyperlink" Target="https://www.caixa.gov.br/Downloads/sinapi-cadernos-tecnicos/SINAPI-CT-INSTALACOES-HIDRAULICAS-RESERVACAO-E-BOMBAS-DE-RECALQUE.pdf" TargetMode="External"/><Relationship Id="rId5805" Type="http://schemas.openxmlformats.org/officeDocument/2006/relationships/hyperlink" Target="https://www.caixa.gov.br/Downloads/sinapi-cadernos-tecnicos/SINAPI-CT-INSTALACOES-PREDIAIS-DE-AGUA-QUENTE-EM-CPVC.pdf" TargetMode="External"/><Relationship Id="rId7020" Type="http://schemas.openxmlformats.org/officeDocument/2006/relationships/hyperlink" Target="https://www.caixa.gov.br/Downloads/sinapi-metodologia/Livro_SINAPI_Calculos_Parametros.pdf" TargetMode="External"/><Relationship Id="rId277" Type="http://schemas.openxmlformats.org/officeDocument/2006/relationships/hyperlink" Target="https://www.caixa.gov.br/Downloads/sinapi-cadernos-tecnicos/SINAPI-CT-ARMACAO-PARA-ESTRUTURAS-DE-CONCRETO-ARMADO.pdf" TargetMode="External"/><Relationship Id="rId484" Type="http://schemas.openxmlformats.org/officeDocument/2006/relationships/hyperlink" Target="https://www.caixa.gov.br/Downloads/sinapi-cadernos-tecnicos/SINAPI-CT-ASSENTAMENTO-DE-TUBOS-DE-PVC-E-METALICOS-EM-REDES-DE-AGUA.pdf" TargetMode="External"/><Relationship Id="rId2165" Type="http://schemas.openxmlformats.org/officeDocument/2006/relationships/hyperlink" Target="https://www.caixa.gov.br/Downloads/sinapi-cadernos-tecnicos/SINAPI-CT-DEPRECIACAO-JUROS-IMPOSTOS-E-SEGUROS-MANUTENCAO-E-MATERIAIS-NA-OPERACAO-DOS-EQUIPAMENTOS.pdf" TargetMode="External"/><Relationship Id="rId3009" Type="http://schemas.openxmlformats.org/officeDocument/2006/relationships/hyperlink" Target="https://www.caixa.gov.br/Downloads/sinapi-cadernos-tecnicos/SINAPI-CT-EQUIPAMENTOS-DE-PROTECAO-COLETIVA.pdf" TargetMode="External"/><Relationship Id="rId3216" Type="http://schemas.openxmlformats.org/officeDocument/2006/relationships/hyperlink" Target="https://www.caixa.gov.br/Downloads/sinapi-cadernos-tecnicos/SINAPI-CT-ESCAVACAO-VERTICAL-A-CEU-ABERTO.pdf" TargetMode="External"/><Relationship Id="rId3770" Type="http://schemas.openxmlformats.org/officeDocument/2006/relationships/hyperlink" Target="https://www.caixa.gov.br/Downloads/sinapi-cadernos-tecnicos/SINAPI-CT-ESTRUTURAS-DE-CONTENCAO-PERFIS-PRANCHADOS-CORTINAS-E-MUROS-DE-ARRIMO.pdf" TargetMode="External"/><Relationship Id="rId4614" Type="http://schemas.openxmlformats.org/officeDocument/2006/relationships/hyperlink" Target="https://www.caixa.gov.br/Downloads/sinapi-cadernos-tecnicos/SINAPI-CT-INSTALACOES-ELETRICAS-ELETRODUTOS-CONEXOES-E-CONDULETES-APARENTES.pdf" TargetMode="External"/><Relationship Id="rId4821" Type="http://schemas.openxmlformats.org/officeDocument/2006/relationships/hyperlink" Target="https://www.caixa.gov.br/Downloads/sinapi-cadernos-tecnicos/SINAPI-CT-INSTALACOES-HIDRAULICAS-RESERVACAO-E-BOMBAS-DE-RECALQUE.pdf" TargetMode="External"/><Relationship Id="rId7977" Type="http://schemas.openxmlformats.org/officeDocument/2006/relationships/hyperlink" Target="https://www.caixa.gov.br/Downloads/sinapi-cadernos-tecnicos/SINAPI-CT-PINTURA-PARA-PISOS-E-PARA-SINALIZACAO-HORIZONTAL-E-VERTICAL.pdf" TargetMode="External"/><Relationship Id="rId9192" Type="http://schemas.openxmlformats.org/officeDocument/2006/relationships/hyperlink" Target="https://www.caixa.gov.br/Downloads/sinapi-cadernos-tecnicos/SINAPI-CT-TRANSPORTE-DE-MATERIAIS-DENTRO-DO-CANTEIRO-DE-OBRAS.pdf" TargetMode="External"/><Relationship Id="rId137" Type="http://schemas.openxmlformats.org/officeDocument/2006/relationships/hyperlink" Target="https://www.caixa.gov.br/Downloads/sinapi-cadernos-tecnicos/SINAPI-CT-ARGAMASSAS.pdf" TargetMode="External"/><Relationship Id="rId344" Type="http://schemas.openxmlformats.org/officeDocument/2006/relationships/hyperlink" Target="https://www.caixa.gov.br/Downloads/sinapi-cadernos-tecnicos/SINAPI-CT-ASFALTO.pdf" TargetMode="External"/><Relationship Id="rId691" Type="http://schemas.openxmlformats.org/officeDocument/2006/relationships/hyperlink" Target="https://www.caixa.gov.br/Downloads/sinapi-cadernos-tecnicos/SINAPI-CT-ASSENTAMENTO-DE-TUBOS-DE-ESGOTO-OU-DRENAGEM-PLUVIAL-EM-CONCRETO.pdf" TargetMode="External"/><Relationship Id="rId2025" Type="http://schemas.openxmlformats.org/officeDocument/2006/relationships/hyperlink" Target="https://www.caixa.gov.br/Downloads/sinapi-cadernos-tecnicos/SINAPI-CT-DEPRECIACAO-JUROS-IMPOSTOS-E-SEGUROS-MANUTENCAO-E-MATERIAIS-NA-OPERACAO-DOS-EQUIPAMENTOS.pdf" TargetMode="External"/><Relationship Id="rId2372" Type="http://schemas.openxmlformats.org/officeDocument/2006/relationships/hyperlink" Target="https://www.caixa.gov.br/Downloads/sinapi-cadernos-tecnicos/SINAPI-CT-DEPRECIACAO-JUROS-IMPOSTOS-E-SEGUROS-MANUTENCAO-E-MATERIAIS-NA-OPERACAO-DOS-EQUIPAMENTOS.pdf" TargetMode="External"/><Relationship Id="rId3423" Type="http://schemas.openxmlformats.org/officeDocument/2006/relationships/hyperlink" Target="https://www.caixa.gov.br/Downloads/sinapi-cadernos-tecnicos/SINAPI-CT-ESQUADRIAS-JANELAS.pdf" TargetMode="External"/><Relationship Id="rId3630" Type="http://schemas.openxmlformats.org/officeDocument/2006/relationships/hyperlink" Target="https://www.caixa.gov.br/Downloads/sinapi-cadernos-tecnicos/SINAPI-CT-ESTRUTURA-E-TRAMA-PARA-COBERTURA.pdf" TargetMode="External"/><Relationship Id="rId6579" Type="http://schemas.openxmlformats.org/officeDocument/2006/relationships/hyperlink" Target="https://www.caixa.gov.br/Downloads/sinapi-cadernos-tecnicos/SINAPI-CT-INSTALACOES-EM-COBRE.pdf" TargetMode="External"/><Relationship Id="rId6786" Type="http://schemas.openxmlformats.org/officeDocument/2006/relationships/hyperlink" Target="https://www.caixa.gov.br/Downloads/sinapi-metodologia/Livro_SINAPI_Calculos_Parametros.pdf" TargetMode="External"/><Relationship Id="rId6993" Type="http://schemas.openxmlformats.org/officeDocument/2006/relationships/hyperlink" Target="https://www.caixa.gov.br/Downloads/sinapi-metodologia/Livro_SINAPI_Calculos_Parametros.pdf" TargetMode="External"/><Relationship Id="rId7837" Type="http://schemas.openxmlformats.org/officeDocument/2006/relationships/hyperlink" Target="https://www.caixa.gov.br/Downloads/sinapi-cadernos-tecnicos/SINAPI-CT-PINTURA-INTERNA.pdf" TargetMode="External"/><Relationship Id="rId9052" Type="http://schemas.openxmlformats.org/officeDocument/2006/relationships/hyperlink" Target="https://www.caixa.gov.br/Downloads/sinapi-cadernos-tecnicos/SINAPI-CT-TRANSPORTE-FLUVIAL-CARGA-E-DESCARGA.pdf" TargetMode="External"/><Relationship Id="rId551" Type="http://schemas.openxmlformats.org/officeDocument/2006/relationships/hyperlink" Target="https://www.caixa.gov.br/Downloads/sinapi-cadernos-tecnicos/SINAPI-CT-ASSENTAMENTO-DE-TUBOS-DE-PVC-E-METALICOS-EM-REDES-DE-AGUA.pdf" TargetMode="External"/><Relationship Id="rId1181" Type="http://schemas.openxmlformats.org/officeDocument/2006/relationships/hyperlink" Target="https://www.caixa.gov.br/Downloads/sinapi-cadernos-tecnicos/SINAPI-CT-CAIXAS-DE-AGUA-PARA-EDIFICACOES.pdf" TargetMode="External"/><Relationship Id="rId2232" Type="http://schemas.openxmlformats.org/officeDocument/2006/relationships/hyperlink" Target="https://www.caixa.gov.br/Downloads/sinapi-cadernos-tecnicos/SINAPI-CT-DEPRECIACAO-JUROS-IMPOSTOS-E-SEGUROS-MANUTENCAO-E-MATERIAIS-NA-OPERACAO-DOS-EQUIPAMENTOS.pdf" TargetMode="External"/><Relationship Id="rId5388" Type="http://schemas.openxmlformats.org/officeDocument/2006/relationships/hyperlink" Target="https://www.caixa.gov.br/Downloads/sinapi-cadernos-tecnicos/SINAPI-CT-INSTALACOES-PREDIAIS-DE-ESGOTO-TUBOS-E-CONEXOES.pdf" TargetMode="External"/><Relationship Id="rId5595" Type="http://schemas.openxmlformats.org/officeDocument/2006/relationships/hyperlink" Target="https://www.caixa.gov.br/Downloads/sinapi-cadernos-tecnicos/SINAPI-CT-INSTALACOES-PREDIAIS-DE-AGUA-FRIA-EM-PVC.pdf" TargetMode="External"/><Relationship Id="rId6439" Type="http://schemas.openxmlformats.org/officeDocument/2006/relationships/hyperlink" Target="https://www.caixa.gov.br/Downloads/sinapi-cadernos-tecnicos/SINAPI-CT-INSTALACOES-EM-COBRE.pdf" TargetMode="External"/><Relationship Id="rId6646" Type="http://schemas.openxmlformats.org/officeDocument/2006/relationships/hyperlink" Target="https://www.caixa.gov.br/Downloads/sinapi-cadernos-tecnicos/SINAPI-CT-INSTALACOES-PARA-CANTEIROS-DE-OBRAS.pdf" TargetMode="External"/><Relationship Id="rId6853" Type="http://schemas.openxmlformats.org/officeDocument/2006/relationships/hyperlink" Target="https://www.caixa.gov.br/Downloads/sinapi-metodologia/Livro_SINAPI_Calculos_Parametros.pdf" TargetMode="External"/><Relationship Id="rId7904" Type="http://schemas.openxmlformats.org/officeDocument/2006/relationships/hyperlink" Target="https://www.caixa.gov.br/Downloads/sinapi-cadernos-tecnicos/SINAPI-CT-PINTURA-EM-SUPERFICIES-METALICAS.pdf" TargetMode="External"/><Relationship Id="rId204" Type="http://schemas.openxmlformats.org/officeDocument/2006/relationships/hyperlink" Target="https://www.caixa.gov.br/Downloads/sinapi-cadernos-tecnicos/SINAPI-CT-ARGAMASSAS.pdf" TargetMode="External"/><Relationship Id="rId411" Type="http://schemas.openxmlformats.org/officeDocument/2006/relationships/hyperlink" Target="https://www.caixa.gov.br/Downloads/sinapi-cadernos-tecnicos/SINAPI-CT-ASSENTAMENTO-DE-TUBOS-DE-PVC-E-METALICOS-EM-REDES-DE-AGUA.pdf" TargetMode="External"/><Relationship Id="rId1041" Type="http://schemas.openxmlformats.org/officeDocument/2006/relationships/hyperlink" Target="https://www.caixa.gov.br/Downloads/sinapi-cadernos-tecnicos/SINAPI-CT-BOCAS-PARA-BUEIROS.pdf" TargetMode="External"/><Relationship Id="rId1998" Type="http://schemas.openxmlformats.org/officeDocument/2006/relationships/hyperlink" Target="https://www.caixa.gov.br/Downloads/sinapi-cadernos-tecnicos/SINAPI-CT-DEPRECIACAO-JUROS-IMPOSTOS-E-SEGUROS-MANUTENCAO-E-MATERIAIS-NA-OPERACAO-DOS-EQUIPAMENTOS.pdf" TargetMode="External"/><Relationship Id="rId4197" Type="http://schemas.openxmlformats.org/officeDocument/2006/relationships/hyperlink" Target="https://www.caixa.gov.br/Downloads/sinapi-cadernos-tecnicos/SINAPI-CT-GRAUTE-E-ARMACAO.pdf" TargetMode="External"/><Relationship Id="rId5248" Type="http://schemas.openxmlformats.org/officeDocument/2006/relationships/hyperlink" Target="https://www.caixa.gov.br/Downloads/sinapi-cadernos-tecnicos/SINAPI-CT-INSTALACOES-HIDRAULICAS-EM-PEX.pdf" TargetMode="External"/><Relationship Id="rId5455" Type="http://schemas.openxmlformats.org/officeDocument/2006/relationships/hyperlink" Target="https://www.caixa.gov.br/Downloads/sinapi-cadernos-tecnicos/SINAPI-CT-INSTALACOES-PREDIAIS-DE-AGUA-FRIA-EM-PVC.pdf" TargetMode="External"/><Relationship Id="rId5662" Type="http://schemas.openxmlformats.org/officeDocument/2006/relationships/hyperlink" Target="https://www.caixa.gov.br/Downloads/sinapi-cadernos-tecnicos/SINAPI-CT-INSTALACOES-PREDIAIS-DE-AGUA-FRIA-EM-PVC.pdf" TargetMode="External"/><Relationship Id="rId6506" Type="http://schemas.openxmlformats.org/officeDocument/2006/relationships/hyperlink" Target="https://www.caixa.gov.br/Downloads/sinapi-cadernos-tecnicos/SINAPI-CT-INSTALACOES-EM-COBRE.pdf" TargetMode="External"/><Relationship Id="rId6713" Type="http://schemas.openxmlformats.org/officeDocument/2006/relationships/hyperlink" Target="https://www.caixa.gov.br/Downloads/sinapi-cadernos-tecnicos/SINAPI-CT-LIGACOES-PREDIAIS-DE-AGUA-E-ESGOTO.pdf" TargetMode="External"/><Relationship Id="rId6920" Type="http://schemas.openxmlformats.org/officeDocument/2006/relationships/hyperlink" Target="https://www.caixa.gov.br/Downloads/sinapi-metodologia/Livro_SINAPI_Calculos_Parametros.pdf" TargetMode="External"/><Relationship Id="rId1858" Type="http://schemas.openxmlformats.org/officeDocument/2006/relationships/hyperlink" Target="https://www.caixa.gov.br/Downloads/sinapi-cadernos-tecnicos/SINAPI-CT-DEMOLICOES-E-REMOCOES.pdf" TargetMode="External"/><Relationship Id="rId4057" Type="http://schemas.openxmlformats.org/officeDocument/2006/relationships/hyperlink" Target="https://www.caixa.gov.br/Downloads/sinapi-cadernos-tecnicos/SINAPI-CT-FORMAS-PARA-ESTRUTURAS-DE-CONCRETO-ARMADO.pdf" TargetMode="External"/><Relationship Id="rId4264" Type="http://schemas.openxmlformats.org/officeDocument/2006/relationships/hyperlink" Target="https://www.caixa.gov.br/Downloads/sinapi-cadernos-tecnicos/SINAPI-CT-GUIAS-E-SARJETAS.pdf" TargetMode="External"/><Relationship Id="rId4471" Type="http://schemas.openxmlformats.org/officeDocument/2006/relationships/hyperlink" Target="https://www.caixa.gov.br/Downloads/sinapi-cadernos-tecnicos/SINAPI-CT-INSTALACOES-ELETRICAS-ELETRODUTOS-EMBUTIDOS-CABOS-CAIXAS-TOMADAS-E-INTERRUPTORES.pdf" TargetMode="External"/><Relationship Id="rId5108" Type="http://schemas.openxmlformats.org/officeDocument/2006/relationships/hyperlink" Target="https://www.caixa.gov.br/Downloads/sinapi-cadernos-tecnicos/SINAPI-CT-INSTALACOES-HIDRAULICAS-RESERVACAO-E-BOMBAS-DE-RECALQUE.pdf" TargetMode="External"/><Relationship Id="rId5315" Type="http://schemas.openxmlformats.org/officeDocument/2006/relationships/hyperlink" Target="https://www.caixa.gov.br/Downloads/sinapi-cadernos-tecnicos/SINAPI-CT-INSTALACOES-HIDRAULICAS-EM-PPR.pdf" TargetMode="External"/><Relationship Id="rId5522" Type="http://schemas.openxmlformats.org/officeDocument/2006/relationships/hyperlink" Target="https://www.caixa.gov.br/Downloads/sinapi-cadernos-tecnicos/SINAPI-CT-INSTALACOES-PREDIAIS-DE-AGUA-FRIA-EM-PVC.pdf" TargetMode="External"/><Relationship Id="rId8678" Type="http://schemas.openxmlformats.org/officeDocument/2006/relationships/hyperlink" Target="https://www.caixa.gov.br/Downloads/sinapi-cadernos-tecnicos/SINAPI-CT-REDES-DE-AGUA-E-ESGOTO-EM-PEAD-LISO-(TUBOS-E-CONEXOES).pdf" TargetMode="External"/><Relationship Id="rId8885" Type="http://schemas.openxmlformats.org/officeDocument/2006/relationships/hyperlink" Target="https://www.caixa.gov.br/Downloads/sinapi-cadernos-tecnicos/SINAPI-CT-SISTEMA-DE-PROTECAO-CONTRA-DESCARGAS-ATMOSFERICAS-SPDA.pdf" TargetMode="External"/><Relationship Id="rId2909" Type="http://schemas.openxmlformats.org/officeDocument/2006/relationships/hyperlink" Target="https://www.caixa.gov.br/Downloads/sinapi-cadernos-tecnicos/SINAPI-CT-ELETROCALHAS.pdf" TargetMode="External"/><Relationship Id="rId3073" Type="http://schemas.openxmlformats.org/officeDocument/2006/relationships/hyperlink" Target="https://www.caixa.gov.br/Downloads/sinapi-cadernos-tecnicos/SINAPI-CT-ESCADAS.pdf" TargetMode="External"/><Relationship Id="rId3280" Type="http://schemas.openxmlformats.org/officeDocument/2006/relationships/hyperlink" Target="https://www.caixa.gov.br/Downloads/sinapi-cadernos-tecnicos/SINAPI-CT-ESCAVACAO-DE-VALAS.pdf" TargetMode="External"/><Relationship Id="rId4124" Type="http://schemas.openxmlformats.org/officeDocument/2006/relationships/hyperlink" Target="https://www.caixa.gov.br/Downloads/sinapi-cadernos-tecnicos/SINAPI-CT-FORMAS-PARA-PILARES-CIRCULARES.pdf" TargetMode="External"/><Relationship Id="rId4331" Type="http://schemas.openxmlformats.org/officeDocument/2006/relationships/hyperlink" Target="https://www.caixa.gov.br/Downloads/sinapi-cadernos-tecnicos/SINAPI-CT-IMPERMEABILIZACAO-PROTECAO-MECANICA-E-TRATAMENTO-DE-JUNTA.pdf" TargetMode="External"/><Relationship Id="rId7487" Type="http://schemas.openxmlformats.org/officeDocument/2006/relationships/hyperlink" Target="https://www.caixa.gov.br/Downloads/sinapi-cadernos-tecnicos/SINAPI-CT-PAISAGISMO-PLANTIO.pdf" TargetMode="External"/><Relationship Id="rId7694" Type="http://schemas.openxmlformats.org/officeDocument/2006/relationships/hyperlink" Target="https://www.caixa.gov.br/Downloads/sinapi-cadernos-tecnicos/SINAPI-CT-PAVIMENTO-RIGIDO-DE-CONCRETO.pdf" TargetMode="External"/><Relationship Id="rId8538" Type="http://schemas.openxmlformats.org/officeDocument/2006/relationships/hyperlink" Target="https://www.caixa.gov.br/Downloads/sinapi-cadernos-tecnicos/SINAPI-CT-RECOMPOSICAO-DE-PAVIMENTOS.pdf" TargetMode="External"/><Relationship Id="rId1718" Type="http://schemas.openxmlformats.org/officeDocument/2006/relationships/hyperlink" Target="https://www.caixa.gov.br/Downloads/sinapi-cadernos-tecnicos/SINAPI-CT-CUSTOS-HORARIOS-PRODUTIVO-E-IMPRODUTIVO-DOS-EQUIPAMENTOS.pdf" TargetMode="External"/><Relationship Id="rId1925" Type="http://schemas.openxmlformats.org/officeDocument/2006/relationships/hyperlink" Target="https://www.caixa.gov.br/Downloads/sinapi-cadernos-tecnicos/SINAPI-CT-DEPRECIACAO-JUROS-IMPOSTOS-E-SEGUROS-MANUTENCAO-E-MATERIAIS-NA-OPERACAO-DOS-EQUIPAMENTOS.pdf" TargetMode="External"/><Relationship Id="rId3140" Type="http://schemas.openxmlformats.org/officeDocument/2006/relationships/hyperlink" Target="https://www.caixa.gov.br/Downloads/sinapi-cadernos-tecnicos/SINAPI-CT-ESCADAS.pdf" TargetMode="External"/><Relationship Id="rId6089" Type="http://schemas.openxmlformats.org/officeDocument/2006/relationships/hyperlink" Target="https://www.caixa.gov.br/Downloads/sinapi-cadernos-tecnicos/SINAPI-CT-INSTALACOES-DE-GAS-E-INCENDIO-EM-ACO-E-FERRO-GALVANIZADO.pdf" TargetMode="External"/><Relationship Id="rId6296" Type="http://schemas.openxmlformats.org/officeDocument/2006/relationships/hyperlink" Target="https://www.caixa.gov.br/Downloads/sinapi-cadernos-tecnicos/SINAPI-CT-INSTALACOES-DE-GAS-EM-PEX-MULTICAMADAS.pdf" TargetMode="External"/><Relationship Id="rId7347" Type="http://schemas.openxmlformats.org/officeDocument/2006/relationships/hyperlink" Target="https://www.caixa.gov.br/Downloads/sinapi-cadernos-tecnicos/SINAPI-CT-MASSA-UNICA-EXTERNA.pdf" TargetMode="External"/><Relationship Id="rId8745" Type="http://schemas.openxmlformats.org/officeDocument/2006/relationships/hyperlink" Target="https://www.caixa.gov.br/Downloads/sinapi-cadernos-tecnicos/SINAPI-CT-REDES-DE-AGUA-E-ESGOTO-EM-PEAD-LISO-(TUBOS-E-CONEXOES).pdf" TargetMode="External"/><Relationship Id="rId8952" Type="http://schemas.openxmlformats.org/officeDocument/2006/relationships/hyperlink" Target="https://www.caixa.gov.br/Downloads/sinapi-cadernos-tecnicos/SINAPI-CT-SISTEMAS-DE-MEDICAO.pdf" TargetMode="External"/><Relationship Id="rId6156" Type="http://schemas.openxmlformats.org/officeDocument/2006/relationships/hyperlink" Target="https://www.caixa.gov.br/Downloads/sinapi-cadernos-tecnicos/SINAPI-CT-INSTALACOES-DE-GAS-E-INCENDIO-EM-ACO-E-FERRO-GALVANIZADO.pdf" TargetMode="External"/><Relationship Id="rId7554" Type="http://schemas.openxmlformats.org/officeDocument/2006/relationships/hyperlink" Target="https://www.caixa.gov.br/Downloads/sinapi-cadernos-tecnicos/SINAPI-CT-PAREDES-DE-CONCRETO-ESTUCAMENTO.pdf" TargetMode="External"/><Relationship Id="rId7761" Type="http://schemas.openxmlformats.org/officeDocument/2006/relationships/hyperlink" Target="https://www.caixa.gov.br/Downloads/sinapi-cadernos-tecnicos/SINAPI-CT-PERFURACAO-HORIZONTAL-DIRECIONAL-HDD.pdf" TargetMode="External"/><Relationship Id="rId8605" Type="http://schemas.openxmlformats.org/officeDocument/2006/relationships/hyperlink" Target="https://www.caixa.gov.br/Downloads/sinapi-cadernos-tecnicos/SINAPI-CT-REDES-DE-LOGICA-TELEFONIA-E-IMAGEM.pdf" TargetMode="External"/><Relationship Id="rId8812" Type="http://schemas.openxmlformats.org/officeDocument/2006/relationships/hyperlink" Target="https://www.caixa.gov.br/Downloads/sinapi-cadernos-tecnicos/SINAPI-CT-SINALIZACAO-HORIZONTAL-VIARIA.pdf" TargetMode="External"/><Relationship Id="rId2699" Type="http://schemas.openxmlformats.org/officeDocument/2006/relationships/hyperlink" Target="https://www.caixa.gov.br/Downloads/sinapi-cadernos-tecnicos/SINAPI-CT-DEPRECIACAO-JUROS-IMPOSTOS-E-SEGUROS-MANUTENCAO-E-MATERIAIS-NA-OPERACAO-DOS-EQUIPAMENTOS.pdf" TargetMode="External"/><Relationship Id="rId3000" Type="http://schemas.openxmlformats.org/officeDocument/2006/relationships/hyperlink" Target="https://www.caixa.gov.br/Downloads/sinapi-cadernos-tecnicos/SINAPI-CT-EQUIPAMENTOS-DE-PROTECAO-COLETIVA.pdf" TargetMode="External"/><Relationship Id="rId3957" Type="http://schemas.openxmlformats.org/officeDocument/2006/relationships/hyperlink" Target="https://www.caixa.gov.br/Downloads/sinapi-cadernos-tecnicos/SINAPI-CT-FOSSAS-E-SUMIDOUROS.pdf" TargetMode="External"/><Relationship Id="rId6363" Type="http://schemas.openxmlformats.org/officeDocument/2006/relationships/hyperlink" Target="https://www.caixa.gov.br/Downloads/sinapi-cadernos-tecnicos/SINAPI-CT-INSTALACOES-DE-AR-CONDICIONADO.pdf" TargetMode="External"/><Relationship Id="rId6570" Type="http://schemas.openxmlformats.org/officeDocument/2006/relationships/hyperlink" Target="https://www.caixa.gov.br/Downloads/sinapi-cadernos-tecnicos/SINAPI-CT-INSTALACOES-EM-COBRE.pdf" TargetMode="External"/><Relationship Id="rId7207" Type="http://schemas.openxmlformats.org/officeDocument/2006/relationships/hyperlink" Target="https://www.caixa.gov.br/Downloads/sinapi-cadernos-tecnicos/SINAPI-CT-LOUCAS-E-METAIS.pdf" TargetMode="External"/><Relationship Id="rId7414" Type="http://schemas.openxmlformats.org/officeDocument/2006/relationships/hyperlink" Target="https://www.caixa.gov.br/Downloads/sinapi-cadernos-tecnicos/SINAPI-CT-MASSA-UNICA-INTERNA.pdf" TargetMode="External"/><Relationship Id="rId7621" Type="http://schemas.openxmlformats.org/officeDocument/2006/relationships/hyperlink" Target="https://www.caixa.gov.br/Downloads/sinapi-cadernos-tecnicos/SINAPI-CT-PARQUINHOS-E-EQUIPAMENTOS-DE-GINASTICA-AO-AR-LIVRE.pdf" TargetMode="External"/><Relationship Id="rId878" Type="http://schemas.openxmlformats.org/officeDocument/2006/relationships/hyperlink" Target="https://www.caixa.gov.br/Downloads/sinapi-cadernos-tecnicos/SINAPI-CT-ATERROS-BASES-SUB-BASES-E-IMPRIMACOES.pdf" TargetMode="External"/><Relationship Id="rId2559" Type="http://schemas.openxmlformats.org/officeDocument/2006/relationships/hyperlink" Target="https://www.caixa.gov.br/Downloads/sinapi-cadernos-tecnicos/SINAPI-CT-DEPRECIACAO-JUROS-IMPOSTOS-E-SEGUROS-MANUTENCAO-E-MATERIAIS-NA-OPERACAO-DOS-EQUIPAMENTOS.pdf" TargetMode="External"/><Relationship Id="rId2766" Type="http://schemas.openxmlformats.org/officeDocument/2006/relationships/hyperlink" Target="https://www.caixa.gov.br/Downloads/sinapi-cadernos-tecnicos/SINAPI-CT-DRENOS.pdf" TargetMode="External"/><Relationship Id="rId2973" Type="http://schemas.openxmlformats.org/officeDocument/2006/relationships/hyperlink" Target="https://www.caixa.gov.br/Downloads/sinapi-cadernos-tecnicos/SINAPI-CT-ENERGIA-SOLAR-PARA-EDIFICACOES.pdf" TargetMode="External"/><Relationship Id="rId3817" Type="http://schemas.openxmlformats.org/officeDocument/2006/relationships/hyperlink" Target="https://www.caixa.gov.br/Downloads/sinapi-cadernos-tecnicos/SINAPI-CT-ESTRUTURAS-DE-MADEIRA.pdf" TargetMode="External"/><Relationship Id="rId5172" Type="http://schemas.openxmlformats.org/officeDocument/2006/relationships/hyperlink" Target="https://www.caixa.gov.br/Downloads/sinapi-cadernos-tecnicos/SINAPI-CT-INSTALACOES-HIDRAULICAS-EM-PEX.pdf" TargetMode="External"/><Relationship Id="rId6016" Type="http://schemas.openxmlformats.org/officeDocument/2006/relationships/hyperlink" Target="https://www.caixa.gov.br/Downloads/sinapi-cadernos-tecnicos/SINAPI-CT-INSTALACOES-DE-GAS-E-INCENDIO-EM-ACO-E-FERRO-GALVANIZADO.pdf" TargetMode="External"/><Relationship Id="rId6223" Type="http://schemas.openxmlformats.org/officeDocument/2006/relationships/hyperlink" Target="https://www.caixa.gov.br/Downloads/sinapi-cadernos-tecnicos/SINAPI-CT-INSTALACOES-DE-GAS-E-INCENDIO-EM-ACO-E-FERRO-GALVANIZADO.pdf" TargetMode="External"/><Relationship Id="rId6430" Type="http://schemas.openxmlformats.org/officeDocument/2006/relationships/hyperlink" Target="https://www.caixa.gov.br/Downloads/sinapi-cadernos-tecnicos/SINAPI-CT-INSTALACOES-EM-COBRE.pdf" TargetMode="External"/><Relationship Id="rId9379" Type="http://schemas.openxmlformats.org/officeDocument/2006/relationships/hyperlink" Target="https://www.caixa.gov.br/Downloads/sinapi-cadernos-tecnicos/SINAPI-CT-TRANSPORTE-CARGA-E-DESCARGA-DE-MATERIAIS.pdf" TargetMode="External"/><Relationship Id="rId9586" Type="http://schemas.openxmlformats.org/officeDocument/2006/relationships/hyperlink" Target="https://www.caixa.gov.br/Downloads/sinapi-cadernos-tecnicos/SINAPI-CT-VALVULAS-E-REGISTROS-PARA-SISTEMAS-PREDIAIS.pdf" TargetMode="External"/><Relationship Id="rId738" Type="http://schemas.openxmlformats.org/officeDocument/2006/relationships/hyperlink" Target="https://www.caixa.gov.br/Downloads/sinapi-cadernos-tecnicos/SINAPI-CT-ATERRO-E-REATERRO-DE-VALAS.pdf" TargetMode="External"/><Relationship Id="rId945" Type="http://schemas.openxmlformats.org/officeDocument/2006/relationships/hyperlink" Target="https://www.caixa.gov.br/Downloads/sinapi-cadernos-tecnicos/SINAPI-CT-ATERROS-BASES-SUB-BASES-E-IMPRIMACOES.pdf" TargetMode="External"/><Relationship Id="rId1368" Type="http://schemas.openxmlformats.org/officeDocument/2006/relationships/hyperlink" Target="https://www.caixa.gov.br/Downloads/sinapi-cadernos-tecnicos/SINAPI-CT-CONCRETO-PROTENDIDO.pdf" TargetMode="External"/><Relationship Id="rId1575" Type="http://schemas.openxmlformats.org/officeDocument/2006/relationships/hyperlink" Target="https://www.caixa.gov.br/Downloads/sinapi-cadernos-tecnicos/SINAPI-CT-CUSTOS-HORARIOS-PRODUTIVO-E-IMPRODUTIVO-DOS-EQUIPAMENTOS.pdf" TargetMode="External"/><Relationship Id="rId1782" Type="http://schemas.openxmlformats.org/officeDocument/2006/relationships/hyperlink" Target="https://www.caixa.gov.br/Downloads/sinapi-cadernos-tecnicos/SINAPI-CT-CUSTOS-HORARIOS-PRODUTIVO-E-IMPRODUTIVO-DOS-EQUIPAMENTOS.pdf" TargetMode="External"/><Relationship Id="rId2419" Type="http://schemas.openxmlformats.org/officeDocument/2006/relationships/hyperlink" Target="https://www.caixa.gov.br/Downloads/sinapi-cadernos-tecnicos/SINAPI-CT-DEPRECIACAO-JUROS-IMPOSTOS-E-SEGUROS-MANUTENCAO-E-MATERIAIS-NA-OPERACAO-DOS-EQUIPAMENTOS.pdf" TargetMode="External"/><Relationship Id="rId2626" Type="http://schemas.openxmlformats.org/officeDocument/2006/relationships/hyperlink" Target="https://www.caixa.gov.br/Downloads/sinapi-cadernos-tecnicos/SINAPI-CT-DEPRECIACAO-JUROS-IMPOSTOS-E-SEGUROS-MANUTENCAO-E-MATERIAIS-NA-OPERACAO-DOS-EQUIPAMENTOS.pdf" TargetMode="External"/><Relationship Id="rId2833" Type="http://schemas.openxmlformats.org/officeDocument/2006/relationships/hyperlink" Target="https://www.caixa.gov.br/Downloads/sinapi-cadernos-tecnicos/SINAPI-CT-DUTOS-PARA-AR-CONDICIONADO.pdf" TargetMode="External"/><Relationship Id="rId5032" Type="http://schemas.openxmlformats.org/officeDocument/2006/relationships/hyperlink" Target="https://www.caixa.gov.br/Downloads/sinapi-cadernos-tecnicos/SINAPI-CT-INSTALACOES-HIDRAULICAS-RESERVACAO-E-BOMBAS-DE-RECALQUE.pdf" TargetMode="External"/><Relationship Id="rId5989" Type="http://schemas.openxmlformats.org/officeDocument/2006/relationships/hyperlink" Target="https://www.caixa.gov.br/Downloads/sinapi-cadernos-tecnicos/SINAPI-CT-INSTALACOES-DE-GAS-E-INCENDIO-EM-ACO-E-FERRO-GALVANIZADO.pdf" TargetMode="External"/><Relationship Id="rId8188" Type="http://schemas.openxmlformats.org/officeDocument/2006/relationships/hyperlink" Target="https://www.caixa.gov.br/Downloads/sinapi-cadernos-tecnicos/SINAPI-CT-POCOS-DE-VISITA-E-CAIXAS-PARA-BOCAS-DE-LOBO.pdf" TargetMode="External"/><Relationship Id="rId8395" Type="http://schemas.openxmlformats.org/officeDocument/2006/relationships/hyperlink" Target="https://www.caixa.gov.br/Downloads/sinapi-cadernos-tecnicos/SINAPI-CT-RASGOS-E-FIXACOES.pdf" TargetMode="External"/><Relationship Id="rId9239" Type="http://schemas.openxmlformats.org/officeDocument/2006/relationships/hyperlink" Target="https://www.caixa.gov.br/Downloads/sinapi-cadernos-tecnicos/SINAPI-CT-TRANSPORTE-DE-MATERIAIS-DENTRO-DO-CANTEIRO-DE-OBRAS.pdf" TargetMode="External"/><Relationship Id="rId9446" Type="http://schemas.openxmlformats.org/officeDocument/2006/relationships/hyperlink" Target="https://www.caixa.gov.br/Downloads/sinapi-cadernos-tecnicos/SINAPI-CT-TUBULACAO-FLANGEADA-PARA-REDES-DE-AGUA.pdf" TargetMode="External"/><Relationship Id="rId9653" Type="http://schemas.openxmlformats.org/officeDocument/2006/relationships/hyperlink" Target="https://www.caixa.gov.br/Downloads/sinapi-cadernos-tecnicos/SINAPI-CT-VALVULAS-E-REGISTROS-PARA-SISTEMAS-PREDIAIS.pdf" TargetMode="External"/><Relationship Id="rId74" Type="http://schemas.openxmlformats.org/officeDocument/2006/relationships/hyperlink" Target="https://www.caixa.gov.br/Downloads/sinapi-cadernos-tecnicos/SINAPI-CT-ALVENARIA-DE-VEDACAO.pdf" TargetMode="External"/><Relationship Id="rId805" Type="http://schemas.openxmlformats.org/officeDocument/2006/relationships/hyperlink" Target="https://www.caixa.gov.br/Downloads/sinapi-cadernos-tecnicos/SINAPI-CT-ATERROS-BASES-SUB-BASES-E-IMPRIMACOES.pdf" TargetMode="External"/><Relationship Id="rId1228" Type="http://schemas.openxmlformats.org/officeDocument/2006/relationships/hyperlink" Target="https://www.caixa.gov.br/Downloads/sinapi-cadernos-tecnicos/SINAPI-CT-CANALETAS-GRELHAS-E-CAIXAS-COM-GRELHA-PARA-DRENAGEM.pdf" TargetMode="External"/><Relationship Id="rId1435" Type="http://schemas.openxmlformats.org/officeDocument/2006/relationships/hyperlink" Target="https://www.caixa.gov.br/Downloads/sinapi-cadernos-tecnicos/SINAPI-CT-CONTRAPISO.pdf" TargetMode="External"/><Relationship Id="rId4798" Type="http://schemas.openxmlformats.org/officeDocument/2006/relationships/hyperlink" Target="https://www.caixa.gov.br/Downloads/sinapi-cadernos-tecnicos/SINAPI-CT-INSTALACOES-ELETRICAS-REDE-DE-DISTRIBUICAO.pdf" TargetMode="External"/><Relationship Id="rId8048" Type="http://schemas.openxmlformats.org/officeDocument/2006/relationships/hyperlink" Target="https://www.caixa.gov.br/Downloads/sinapi-cadernos-tecnicos/SINAPI-CT-POSTES-DE-CONCRETO-E-METALICOS.pdf" TargetMode="External"/><Relationship Id="rId8255" Type="http://schemas.openxmlformats.org/officeDocument/2006/relationships/hyperlink" Target="https://www.caixa.gov.br/Downloads/sinapi-cadernos-tecnicos/SINAPI-CT-POCOS-DE-VISITA-E-CAIXAS-PARA-BOCAS-DE-LOBO.pdf" TargetMode="External"/><Relationship Id="rId8462" Type="http://schemas.openxmlformats.org/officeDocument/2006/relationships/hyperlink" Target="https://www.caixa.gov.br/Downloads/sinapi-cadernos-tecnicos/SINAPI-CT-RASGOS-E-FIXACOES.pdf" TargetMode="External"/><Relationship Id="rId9306" Type="http://schemas.openxmlformats.org/officeDocument/2006/relationships/hyperlink" Target="https://www.caixa.gov.br/Downloads/sinapi-cadernos-tecnicos/SINAPI-CT-TRANSPORTE-CARGA-E-DESCARGA-DE-MATERIAIS.pdf" TargetMode="External"/><Relationship Id="rId9513" Type="http://schemas.openxmlformats.org/officeDocument/2006/relationships/hyperlink" Target="https://www.caixa.gov.br/Downloads/sinapi-cadernos-tecnicos/SINAPI-CT-VERGAS-CONTRAVERGAS-E-FIXACAO-DE-ALVENARIA.pdf" TargetMode="External"/><Relationship Id="rId1642" Type="http://schemas.openxmlformats.org/officeDocument/2006/relationships/hyperlink" Target="https://www.caixa.gov.br/Downloads/sinapi-cadernos-tecnicos/SINAPI-CT-CUSTOS-HORARIOS-PRODUTIVO-E-IMPRODUTIVO-DOS-EQUIPAMENTOS.pdf" TargetMode="External"/><Relationship Id="rId2900" Type="http://schemas.openxmlformats.org/officeDocument/2006/relationships/hyperlink" Target="https://www.caixa.gov.br/Downloads/sinapi-cadernos-tecnicos/SINAPI-CT-ELETROCALHAS.pdf" TargetMode="External"/><Relationship Id="rId5849" Type="http://schemas.openxmlformats.org/officeDocument/2006/relationships/hyperlink" Target="https://www.caixa.gov.br/Downloads/sinapi-cadernos-tecnicos/SINAPI-CT-INSTALACOES-PREDIAIS-DE-AGUAS-PLUVIAIS-TUBOS-CONEXOES-CAIXAS-E-RALOS.pdf" TargetMode="External"/><Relationship Id="rId7064" Type="http://schemas.openxmlformats.org/officeDocument/2006/relationships/hyperlink" Target="https://www.caixa.gov.br/Downloads/sinapi-metodologia/Livro_SINAPI_Calculos_Parametros.pdf" TargetMode="External"/><Relationship Id="rId7271" Type="http://schemas.openxmlformats.org/officeDocument/2006/relationships/hyperlink" Target="https://www.caixa.gov.br/Downloads/sinapi-cadernos-tecnicos/SINAPI-CT-LUMINARIAS-EXTERNAS.pdf" TargetMode="External"/><Relationship Id="rId8115" Type="http://schemas.openxmlformats.org/officeDocument/2006/relationships/hyperlink" Target="https://www.caixa.gov.br/Downloads/sinapi-cadernos-tecnicos/SINAPI-CT-POCOS-DE-VISITA-E-CAIXAS-PARA-BOCAS-DE-LOBO.pdf" TargetMode="External"/><Relationship Id="rId8322" Type="http://schemas.openxmlformats.org/officeDocument/2006/relationships/hyperlink" Target="https://www.caixa.gov.br/Downloads/sinapi-cadernos-tecnicos/SINAPI-CT-PRODUCAO-DE-CONCRETOS-E-ARGAMASSAS-UTILIZANDO-AGREGADO-RECICLADO.pdf" TargetMode="External"/><Relationship Id="rId9720" Type="http://schemas.openxmlformats.org/officeDocument/2006/relationships/hyperlink" Target="https://www.caixa.gov.br/Downloads/sinapi-cadernos-tecnicos/SINAPI-CT-VALVULAS-PARA-REDES-DE-SANEAMENTO.pdf" TargetMode="External"/><Relationship Id="rId1502" Type="http://schemas.openxmlformats.org/officeDocument/2006/relationships/hyperlink" Target="https://www.caixa.gov.br/Downloads/sinapi-cadernos-tecnicos/SINAPI-CT-CUSTOS-HORARIOS-PRODUTIVO-E-IMPRODUTIVO-DOS-EQUIPAMENTOS.pdf" TargetMode="External"/><Relationship Id="rId4658" Type="http://schemas.openxmlformats.org/officeDocument/2006/relationships/hyperlink" Target="https://www.caixa.gov.br/Downloads/sinapi-cadernos-tecnicos/SINAPI-CT-INSTALACOES-ELETRICAS-QUADROS-CABOS-DISJUNTORES-CONTATORES-E-BARRAMENTOS-BLINDADOS.pdf" TargetMode="External"/><Relationship Id="rId4865" Type="http://schemas.openxmlformats.org/officeDocument/2006/relationships/hyperlink" Target="https://www.caixa.gov.br/Downloads/sinapi-cadernos-tecnicos/SINAPI-CT-INSTALACOES-HIDRAULICAS-RESERVACAO-E-BOMBAS-DE-RECALQUE.pdf" TargetMode="External"/><Relationship Id="rId5709" Type="http://schemas.openxmlformats.org/officeDocument/2006/relationships/hyperlink" Target="https://www.caixa.gov.br/Downloads/sinapi-cadernos-tecnicos/SINAPI-CT-INSTALACOES-PREDIAIS-DE-AGUA-QUENTE-EM-CPVC.pdf" TargetMode="External"/><Relationship Id="rId5916" Type="http://schemas.openxmlformats.org/officeDocument/2006/relationships/hyperlink" Target="https://www.caixa.gov.br/Downloads/sinapi-cadernos-tecnicos/SINAPI-CT-INSTALACOES-DE-DIVISORIAS-DIVERSAS.pdf" TargetMode="External"/><Relationship Id="rId6080" Type="http://schemas.openxmlformats.org/officeDocument/2006/relationships/hyperlink" Target="https://www.caixa.gov.br/Downloads/sinapi-cadernos-tecnicos/SINAPI-CT-INSTALACOES-DE-GAS-E-INCENDIO-EM-ACO-E-FERRO-GALVANIZADO.pdf" TargetMode="External"/><Relationship Id="rId7131" Type="http://schemas.openxmlformats.org/officeDocument/2006/relationships/hyperlink" Target="https://www.caixa.gov.br/Downloads/sinapi-metodologia/Livro_SINAPI_Calculos_Parametros.pdf" TargetMode="External"/><Relationship Id="rId388" Type="http://schemas.openxmlformats.org/officeDocument/2006/relationships/hyperlink" Target="https://www.caixa.gov.br/Downloads/sinapi-cadernos-tecnicos/SINAPI-CT-ASSENTAMENTO-DE-TUBOS-DE-ESGOTO-EM-PVC-E-PEAD.pdf" TargetMode="External"/><Relationship Id="rId2069" Type="http://schemas.openxmlformats.org/officeDocument/2006/relationships/hyperlink" Target="https://www.caixa.gov.br/Downloads/sinapi-cadernos-tecnicos/SINAPI-CT-DEPRECIACAO-JUROS-IMPOSTOS-E-SEGUROS-MANUTENCAO-E-MATERIAIS-NA-OPERACAO-DOS-EQUIPAMENTOS.pdf" TargetMode="External"/><Relationship Id="rId3467" Type="http://schemas.openxmlformats.org/officeDocument/2006/relationships/hyperlink" Target="https://www.caixa.gov.br/Downloads/sinapi-cadernos-tecnicos/SINAPI-CT-ESQUADRIAS-PORTAS.pdf" TargetMode="External"/><Relationship Id="rId3674" Type="http://schemas.openxmlformats.org/officeDocument/2006/relationships/hyperlink" Target="https://www.caixa.gov.br/Downloads/sinapi-cadernos-tecnicos/SINAPI-CT-ESTRUTURA-E-TRAMA-PARA-COBERTURA.pdf" TargetMode="External"/><Relationship Id="rId3881" Type="http://schemas.openxmlformats.org/officeDocument/2006/relationships/hyperlink" Target="https://www.caixa.gov.br/Downloads/sinapi-cadernos-tecnicos/SINAPI-CT-EXECUCAO-DE-TIRANTES.pdf" TargetMode="External"/><Relationship Id="rId4518" Type="http://schemas.openxmlformats.org/officeDocument/2006/relationships/hyperlink" Target="https://www.caixa.gov.br/Downloads/sinapi-cadernos-tecnicos/SINAPI-CT-INSTALACOES-ELETRICAS-ELETRODUTOS-EMBUTIDOS-CABOS-CAIXAS-TOMADAS-E-INTERRUPTORES.pdf" TargetMode="External"/><Relationship Id="rId4725" Type="http://schemas.openxmlformats.org/officeDocument/2006/relationships/hyperlink" Target="https://www.caixa.gov.br/Downloads/sinapi-cadernos-tecnicos/SINAPI-CT-INSTALACOES-ELETRICAS-QUADROS-CABOS-DISJUNTORES-CONTATORES-E-BARRAMENTOS-BLINDADOS.pdf" TargetMode="External"/><Relationship Id="rId4932" Type="http://schemas.openxmlformats.org/officeDocument/2006/relationships/hyperlink" Target="https://www.caixa.gov.br/Downloads/sinapi-cadernos-tecnicos/SINAPI-CT-INSTALACOES-HIDRAULICAS-RESERVACAO-E-BOMBAS-DE-RECALQUE.pdf" TargetMode="External"/><Relationship Id="rId9096" Type="http://schemas.openxmlformats.org/officeDocument/2006/relationships/hyperlink" Target="https://www.caixa.gov.br/Downloads/sinapi-cadernos-tecnicos/SINAPI-CT-TRANSPORTE-FLUVIAL-CARGA-E-DESCARGA.pdf" TargetMode="External"/><Relationship Id="rId595" Type="http://schemas.openxmlformats.org/officeDocument/2006/relationships/hyperlink" Target="https://www.caixa.gov.br/Downloads/sinapi-cadernos-tecnicos/SINAPI-CT-ASSENTAMENTO-DE-TUBOS-DE-PVC-E-METALICOS-EM-REDES-DE-AGUA.pdf" TargetMode="External"/><Relationship Id="rId2276" Type="http://schemas.openxmlformats.org/officeDocument/2006/relationships/hyperlink" Target="https://www.caixa.gov.br/Downloads/sinapi-cadernos-tecnicos/SINAPI-CT-DEPRECIACAO-JUROS-IMPOSTOS-E-SEGUROS-MANUTENCAO-E-MATERIAIS-NA-OPERACAO-DOS-EQUIPAMENTOS.pdf" TargetMode="External"/><Relationship Id="rId2483" Type="http://schemas.openxmlformats.org/officeDocument/2006/relationships/hyperlink" Target="https://www.caixa.gov.br/Downloads/sinapi-cadernos-tecnicos/SINAPI-CT-DEPRECIACAO-JUROS-IMPOSTOS-E-SEGUROS-MANUTENCAO-E-MATERIAIS-NA-OPERACAO-DOS-EQUIPAMENTOS.pdf" TargetMode="External"/><Relationship Id="rId2690" Type="http://schemas.openxmlformats.org/officeDocument/2006/relationships/hyperlink" Target="https://www.caixa.gov.br/Downloads/sinapi-cadernos-tecnicos/SINAPI-CT-DEPRECIACAO-JUROS-IMPOSTOS-E-SEGUROS-MANUTENCAO-E-MATERIAIS-NA-OPERACAO-DOS-EQUIPAMENTOS.pdf" TargetMode="External"/><Relationship Id="rId3327" Type="http://schemas.openxmlformats.org/officeDocument/2006/relationships/hyperlink" Target="https://www.caixa.gov.br/Downloads/sinapi-cadernos-tecnicos/SINAPI-CT-ESCAVACAO-DE-VALAS.pdf" TargetMode="External"/><Relationship Id="rId3534" Type="http://schemas.openxmlformats.org/officeDocument/2006/relationships/hyperlink" Target="https://www.caixa.gov.br/Downloads/sinapi-cadernos-tecnicos/SINAPI-CT-ESQUADRIAS-PORTAS.pdf" TargetMode="External"/><Relationship Id="rId3741" Type="http://schemas.openxmlformats.org/officeDocument/2006/relationships/hyperlink" Target="https://www.caixa.gov.br/Downloads/sinapi-cadernos-tecnicos/SINAPI-CT-ESTRUTURAS-PRE-FABRICADAS-E-PRE-MOLDADAS.pdf" TargetMode="External"/><Relationship Id="rId6897" Type="http://schemas.openxmlformats.org/officeDocument/2006/relationships/hyperlink" Target="https://www.caixa.gov.br/Downloads/sinapi-metodologia/Livro_SINAPI_Calculos_Parametros.pdf" TargetMode="External"/><Relationship Id="rId7948" Type="http://schemas.openxmlformats.org/officeDocument/2006/relationships/hyperlink" Target="https://www.caixa.gov.br/Downloads/sinapi-cadernos-tecnicos/SINAPI-CT-PINTURA-PARA-PISOS-E-PARA-SINALIZACAO-HORIZONTAL-E-VERTICAL.pdf" TargetMode="External"/><Relationship Id="rId248" Type="http://schemas.openxmlformats.org/officeDocument/2006/relationships/hyperlink" Target="https://www.caixa.gov.br/Downloads/sinapi-cadernos-tecnicos/SINAPI-CT-ARGAMASSAS.pdf" TargetMode="External"/><Relationship Id="rId455" Type="http://schemas.openxmlformats.org/officeDocument/2006/relationships/hyperlink" Target="https://www.caixa.gov.br/Downloads/sinapi-cadernos-tecnicos/SINAPI-CT-ASSENTAMENTO-DE-TUBOS-DE-PVC-E-METALICOS-EM-REDES-DE-AGUA.pdf" TargetMode="External"/><Relationship Id="rId662" Type="http://schemas.openxmlformats.org/officeDocument/2006/relationships/hyperlink" Target="https://www.caixa.gov.br/Downloads/sinapi-cadernos-tecnicos/SINAPI-CT-ASSENTAMENTO-DE-TUBOS-DE-ESGOTO-OU-DRENAGEM-PLUVIAL-EM-CONCRETO.pdf" TargetMode="External"/><Relationship Id="rId1085" Type="http://schemas.openxmlformats.org/officeDocument/2006/relationships/hyperlink" Target="https://www.caixa.gov.br/Downloads/sinapi-cadernos-tecnicos/SINAPI-CT-BOMBAS-HIDRAULICAS-CENTRIFUGAS-HORIZONTAIS-E-SUBMERSIVEIS.pdf" TargetMode="External"/><Relationship Id="rId1292" Type="http://schemas.openxmlformats.org/officeDocument/2006/relationships/hyperlink" Target="https://www.caixa.gov.br/Downloads/sinapi-cadernos-tecnicos/SINAPI-CT-CONCRETAGEM-PARA-ESTRUTURAS-DE-CONCRETO-ARMADO.pdf" TargetMode="External"/><Relationship Id="rId2136" Type="http://schemas.openxmlformats.org/officeDocument/2006/relationships/hyperlink" Target="https://www.caixa.gov.br/Downloads/sinapi-cadernos-tecnicos/SINAPI-CT-DEPRECIACAO-JUROS-IMPOSTOS-E-SEGUROS-MANUTENCAO-E-MATERIAIS-NA-OPERACAO-DOS-EQUIPAMENTOS.pdf" TargetMode="External"/><Relationship Id="rId2343" Type="http://schemas.openxmlformats.org/officeDocument/2006/relationships/hyperlink" Target="https://www.caixa.gov.br/Downloads/sinapi-cadernos-tecnicos/SINAPI-CT-DEPRECIACAO-JUROS-IMPOSTOS-E-SEGUROS-MANUTENCAO-E-MATERIAIS-NA-OPERACAO-DOS-EQUIPAMENTOS.pdf" TargetMode="External"/><Relationship Id="rId2550" Type="http://schemas.openxmlformats.org/officeDocument/2006/relationships/hyperlink" Target="https://www.caixa.gov.br/Downloads/sinapi-cadernos-tecnicos/SINAPI-CT-DEPRECIACAO-JUROS-IMPOSTOS-E-SEGUROS-MANUTENCAO-E-MATERIAIS-NA-OPERACAO-DOS-EQUIPAMENTOS.pdf" TargetMode="External"/><Relationship Id="rId3601" Type="http://schemas.openxmlformats.org/officeDocument/2006/relationships/hyperlink" Target="https://www.caixa.gov.br/Downloads/sinapi-cadernos-tecnicos/SINAPI-CT-ESTACAS-METALICAS.pdf" TargetMode="External"/><Relationship Id="rId5499" Type="http://schemas.openxmlformats.org/officeDocument/2006/relationships/hyperlink" Target="https://www.caixa.gov.br/Downloads/sinapi-cadernos-tecnicos/SINAPI-CT-INSTALACOES-PREDIAIS-DE-AGUA-FRIA-EM-PVC.pdf" TargetMode="External"/><Relationship Id="rId6757" Type="http://schemas.openxmlformats.org/officeDocument/2006/relationships/hyperlink" Target="https://www.caixa.gov.br/Downloads/sinapi-cadernos-tecnicos/SINAPI-CT-LIMPEZA-DE-OBRA.pdf" TargetMode="External"/><Relationship Id="rId6964" Type="http://schemas.openxmlformats.org/officeDocument/2006/relationships/hyperlink" Target="https://www.caixa.gov.br/Downloads/sinapi-metodologia/Livro_SINAPI_Calculos_Parametros.pdf" TargetMode="External"/><Relationship Id="rId7808" Type="http://schemas.openxmlformats.org/officeDocument/2006/relationships/hyperlink" Target="https://www.caixa.gov.br/Downloads/sinapi-cadernos-tecnicos/SINAPI-CT-PINTURA-EXTERNA.pdf" TargetMode="External"/><Relationship Id="rId9163" Type="http://schemas.openxmlformats.org/officeDocument/2006/relationships/hyperlink" Target="https://www.caixa.gov.br/Downloads/sinapi-cadernos-tecnicos/SINAPI-CT-TRANSPORTE-DE-MATERIAIS-DENTRO-DO-CANTEIRO-DE-OBRAS.pdf" TargetMode="External"/><Relationship Id="rId9370" Type="http://schemas.openxmlformats.org/officeDocument/2006/relationships/hyperlink" Target="https://www.caixa.gov.br/Downloads/sinapi-cadernos-tecnicos/SINAPI-CT-TRANSPORTE-CARGA-E-DESCARGA-DE-MATERIAIS.pdf" TargetMode="External"/><Relationship Id="rId108" Type="http://schemas.openxmlformats.org/officeDocument/2006/relationships/hyperlink" Target="https://www.caixa.gov.br/Downloads/sinapi-cadernos-tecnicos/SINAPI-CT-ARGAMASSAS.pdf" TargetMode="External"/><Relationship Id="rId315" Type="http://schemas.openxmlformats.org/officeDocument/2006/relationships/hyperlink" Target="https://www.caixa.gov.br/Downloads/sinapi-cadernos-tecnicos/SINAPI-CT-ARMACAO-PARA-ESTRUTURAS-DE-CONCRETO-ARMADO.pdf" TargetMode="External"/><Relationship Id="rId522" Type="http://schemas.openxmlformats.org/officeDocument/2006/relationships/hyperlink" Target="https://www.caixa.gov.br/Downloads/sinapi-cadernos-tecnicos/SINAPI-CT-ASSENTAMENTO-DE-TUBOS-DE-PVC-E-METALICOS-EM-REDES-DE-AGUA.pdf" TargetMode="External"/><Relationship Id="rId1152" Type="http://schemas.openxmlformats.org/officeDocument/2006/relationships/hyperlink" Target="https://www.caixa.gov.br/Downloads/sinapi-cadernos-tecnicos/SINAPI-CT-CAIXAS-DE-AGUA-PARA-EDIFICACOES.pdf" TargetMode="External"/><Relationship Id="rId2203" Type="http://schemas.openxmlformats.org/officeDocument/2006/relationships/hyperlink" Target="https://www.caixa.gov.br/Downloads/sinapi-cadernos-tecnicos/SINAPI-CT-DEPRECIACAO-JUROS-IMPOSTOS-E-SEGUROS-MANUTENCAO-E-MATERIAIS-NA-OPERACAO-DOS-EQUIPAMENTOS.pdf" TargetMode="External"/><Relationship Id="rId2410" Type="http://schemas.openxmlformats.org/officeDocument/2006/relationships/hyperlink" Target="https://www.caixa.gov.br/Downloads/sinapi-cadernos-tecnicos/SINAPI-CT-DEPRECIACAO-JUROS-IMPOSTOS-E-SEGUROS-MANUTENCAO-E-MATERIAIS-NA-OPERACAO-DOS-EQUIPAMENTOS.pdf" TargetMode="External"/><Relationship Id="rId5359" Type="http://schemas.openxmlformats.org/officeDocument/2006/relationships/hyperlink" Target="https://www.caixa.gov.br/Downloads/sinapi-cadernos-tecnicos/SINAPI-CT-INSTALACOES-PREDIAIS-DE-ESGOTO-CAIXAS-E-RALOS.pdf" TargetMode="External"/><Relationship Id="rId5566" Type="http://schemas.openxmlformats.org/officeDocument/2006/relationships/hyperlink" Target="https://www.caixa.gov.br/Downloads/sinapi-cadernos-tecnicos/SINAPI-CT-INSTALACOES-PREDIAIS-DE-AGUA-FRIA-EM-PVC.pdf" TargetMode="External"/><Relationship Id="rId5773" Type="http://schemas.openxmlformats.org/officeDocument/2006/relationships/hyperlink" Target="https://www.caixa.gov.br/Downloads/sinapi-cadernos-tecnicos/SINAPI-CT-INSTALACOES-PREDIAIS-DE-AGUA-QUENTE-EM-CPVC.pdf" TargetMode="External"/><Relationship Id="rId6617" Type="http://schemas.openxmlformats.org/officeDocument/2006/relationships/hyperlink" Target="https://www.caixa.gov.br/Downloads/sinapi-cadernos-tecnicos/SINAPI-CT-INSTALACOES-PARA-CANTEIROS-DE-OBRAS.pdf" TargetMode="External"/><Relationship Id="rId9023" Type="http://schemas.openxmlformats.org/officeDocument/2006/relationships/hyperlink" Target="https://www.caixa.gov.br/Downloads/sinapi-cadernos-tecnicos/SINAPI-CT-TELHAMENTO-PARA-COBERTURA.pdf" TargetMode="External"/><Relationship Id="rId9230" Type="http://schemas.openxmlformats.org/officeDocument/2006/relationships/hyperlink" Target="https://www.caixa.gov.br/Downloads/sinapi-cadernos-tecnicos/SINAPI-CT-TRANSPORTE-DE-MATERIAIS-DENTRO-DO-CANTEIRO-DE-OBRAS.pdf" TargetMode="External"/><Relationship Id="rId1012" Type="http://schemas.openxmlformats.org/officeDocument/2006/relationships/hyperlink" Target="https://www.caixa.gov.br/Downloads/sinapi-cadernos-tecnicos/SINAPI-CT-BOCAS-PARA-BUEIROS.pdf" TargetMode="External"/><Relationship Id="rId4168" Type="http://schemas.openxmlformats.org/officeDocument/2006/relationships/hyperlink" Target="https://www.caixa.gov.br/Downloads/sinapi-cadernos-tecnicos/SINAPI-CT-GALERIAS-COM-ADUELAS-DE-CONCRETO.pdf" TargetMode="External"/><Relationship Id="rId4375" Type="http://schemas.openxmlformats.org/officeDocument/2006/relationships/hyperlink" Target="https://www.caixa.gov.br/Downloads/sinapi-cadernos-tecnicos/SINAPI-CT-INSTALACOES-ELETRICAS-ELETRODUTOS-EMBUTIDOS-CABOS-CAIXAS-TOMADAS-E-INTERRUPTORES.pdf" TargetMode="External"/><Relationship Id="rId5219" Type="http://schemas.openxmlformats.org/officeDocument/2006/relationships/hyperlink" Target="https://www.caixa.gov.br/Downloads/sinapi-cadernos-tecnicos/SINAPI-CT-INSTALACOES-HIDRAULICAS-EM-PEX.pdf" TargetMode="External"/><Relationship Id="rId5426" Type="http://schemas.openxmlformats.org/officeDocument/2006/relationships/hyperlink" Target="https://www.caixa.gov.br/Downloads/sinapi-cadernos-tecnicos/SINAPI-CT-INSTALACOES-PREDIAIS-DE-ESGOTO-TUBOS-E-CONEXOES.pdf" TargetMode="External"/><Relationship Id="rId5980" Type="http://schemas.openxmlformats.org/officeDocument/2006/relationships/hyperlink" Target="https://www.caixa.gov.br/Downloads/sinapi-cadernos-tecnicos/SINAPI-CT-INSTALACOES-DE-GAS-E-INCENDIO-EM-ACO-E-FERRO-GALVANIZADO.pdf" TargetMode="External"/><Relationship Id="rId6824" Type="http://schemas.openxmlformats.org/officeDocument/2006/relationships/hyperlink" Target="https://www.caixa.gov.br/Downloads/sinapi-metodologia/Livro_SINAPI_Calculos_Parametros.pdf" TargetMode="External"/><Relationship Id="rId1969" Type="http://schemas.openxmlformats.org/officeDocument/2006/relationships/hyperlink" Target="https://www.caixa.gov.br/Downloads/sinapi-cadernos-tecnicos/SINAPI-CT-DEPRECIACAO-JUROS-IMPOSTOS-E-SEGUROS-MANUTENCAO-E-MATERIAIS-NA-OPERACAO-DOS-EQUIPAMENTOS.pdf" TargetMode="External"/><Relationship Id="rId3184" Type="http://schemas.openxmlformats.org/officeDocument/2006/relationships/hyperlink" Target="https://www.caixa.gov.br/Downloads/sinapi-cadernos-tecnicos/SINAPI-CT-ESCAVACAO-HORIZONTAL.pdf" TargetMode="External"/><Relationship Id="rId4028" Type="http://schemas.openxmlformats.org/officeDocument/2006/relationships/hyperlink" Target="https://www.caixa.gov.br/Downloads/sinapi-cadernos-tecnicos/SINAPI-CT-FORMAS-PARA-ESTRUTURAS-DE-CONCRETO-ARMADO.pdf" TargetMode="External"/><Relationship Id="rId4235" Type="http://schemas.openxmlformats.org/officeDocument/2006/relationships/hyperlink" Target="https://www.caixa.gov.br/Downloads/sinapi-cadernos-tecnicos/SINAPI-CT-GUARDA-CORPO-CORRIMAO-E-GRADE-PARA-ESQUADRIAS.pdf" TargetMode="External"/><Relationship Id="rId4582" Type="http://schemas.openxmlformats.org/officeDocument/2006/relationships/hyperlink" Target="https://www.caixa.gov.br/Downloads/sinapi-cadernos-tecnicos/SINAPI-CT-INSTALACOES-ELETRICAS-ELETRODUTOS-CONEXOES-E-CONDULETES-APARENTES.pdf" TargetMode="External"/><Relationship Id="rId5633" Type="http://schemas.openxmlformats.org/officeDocument/2006/relationships/hyperlink" Target="https://www.caixa.gov.br/Downloads/sinapi-cadernos-tecnicos/SINAPI-CT-INSTALACOES-PREDIAIS-DE-AGUA-FRIA-EM-PVC.pdf" TargetMode="External"/><Relationship Id="rId5840" Type="http://schemas.openxmlformats.org/officeDocument/2006/relationships/hyperlink" Target="https://www.caixa.gov.br/Downloads/sinapi-cadernos-tecnicos/SINAPI-CT-INSTALACOES-PREDIAIS-DE-AGUAS-PLUVIAIS-TUBOS-CONEXOES-CAIXAS-E-RALOS.pdf" TargetMode="External"/><Relationship Id="rId8789" Type="http://schemas.openxmlformats.org/officeDocument/2006/relationships/hyperlink" Target="https://www.caixa.gov.br/Downloads/sinapi-cadernos-tecnicos/SINAPI-CT-REVESTIMENTOS-CERAMICOS-INTERNOS.pdf" TargetMode="External"/><Relationship Id="rId8996" Type="http://schemas.openxmlformats.org/officeDocument/2006/relationships/hyperlink" Target="https://www.caixa.gov.br/Downloads/sinapi-cadernos-tecnicos/SINAPI-CT-TELHAMENTO-PARA-COBERTURA.pdf" TargetMode="External"/><Relationship Id="rId1829" Type="http://schemas.openxmlformats.org/officeDocument/2006/relationships/hyperlink" Target="https://www.caixa.gov.br/Downloads/sinapi-cadernos-tecnicos/SINAPI-CT-CUSTOS-HORARIOS-PRODUTIVO-E-IMPRODUTIVO-DOS-EQUIPAMENTOS.pdf" TargetMode="External"/><Relationship Id="rId3391" Type="http://schemas.openxmlformats.org/officeDocument/2006/relationships/hyperlink" Target="https://www.caixa.gov.br/Downloads/sinapi-cadernos-tecnicos/SINAPI-CT-ESCORAMENTO-E-PREPARO-DE-FUNDO-DE-VALAS.pdf" TargetMode="External"/><Relationship Id="rId4442" Type="http://schemas.openxmlformats.org/officeDocument/2006/relationships/hyperlink" Target="https://www.caixa.gov.br/Downloads/sinapi-cadernos-tecnicos/SINAPI-CT-INSTALACOES-ELETRICAS-ELETRODUTOS-EMBUTIDOS-CABOS-CAIXAS-TOMADAS-E-INTERRUPTORES.pdf" TargetMode="External"/><Relationship Id="rId5700" Type="http://schemas.openxmlformats.org/officeDocument/2006/relationships/hyperlink" Target="https://www.caixa.gov.br/Downloads/sinapi-cadernos-tecnicos/SINAPI-CT-INSTALACOES-PREDIAIS-DE-AGUA-QUENTE-EM-CPVC.pdf" TargetMode="External"/><Relationship Id="rId7598" Type="http://schemas.openxmlformats.org/officeDocument/2006/relationships/hyperlink" Target="https://www.caixa.gov.br/Downloads/sinapi-cadernos-tecnicos/SINAPI-CT-PARQUINHOS-E-EQUIPAMENTOS-DE-GINASTICA-AO-AR-LIVRE.pdf" TargetMode="External"/><Relationship Id="rId8649" Type="http://schemas.openxmlformats.org/officeDocument/2006/relationships/hyperlink" Target="https://www.caixa.gov.br/Downloads/sinapi-cadernos-tecnicos/SINAPI-CT-REDES-DE-AGUA-E-ESGOTO-EM-PEAD-LISO-(TUBOS-E-CONEXOES).pdf" TargetMode="External"/><Relationship Id="rId8856" Type="http://schemas.openxmlformats.org/officeDocument/2006/relationships/hyperlink" Target="https://www.caixa.gov.br/Downloads/sinapi-cadernos-tecnicos/SINAPI-CT-SINALIZACAO-VERTICAL-VIARIA.pdf" TargetMode="External"/><Relationship Id="rId3044" Type="http://schemas.openxmlformats.org/officeDocument/2006/relationships/hyperlink" Target="https://www.caixa.gov.br/Downloads/sinapi-cadernos-tecnicos/SINAPI-CT-EQUIPAMENTOS-DE-PROTECAO-COLETIVA.pdf" TargetMode="External"/><Relationship Id="rId3251" Type="http://schemas.openxmlformats.org/officeDocument/2006/relationships/hyperlink" Target="https://www.caixa.gov.br/Downloads/sinapi-cadernos-tecnicos/SINAPI-CT-ESCAVACAO-VERTICAL-A-CEU-ABERTO.pdf" TargetMode="External"/><Relationship Id="rId4302" Type="http://schemas.openxmlformats.org/officeDocument/2006/relationships/hyperlink" Target="https://www.caixa.gov.br/Downloads/sinapi-cadernos-tecnicos/SINAPI-CT-ILUMINACAO-PREDIAL-E-MONITORAMENTO.pdf" TargetMode="External"/><Relationship Id="rId7458" Type="http://schemas.openxmlformats.org/officeDocument/2006/relationships/hyperlink" Target="https://www.caixa.gov.br/Downloads/sinapi-cadernos-tecnicos/SINAPI-CT-MONOCAPA.pdf" TargetMode="External"/><Relationship Id="rId7665" Type="http://schemas.openxmlformats.org/officeDocument/2006/relationships/hyperlink" Target="https://www.caixa.gov.br/Downloads/sinapi-cadernos-tecnicos/SINAPI-CT-PAVIMENTO-INTERTRAVADO.pdf" TargetMode="External"/><Relationship Id="rId7872" Type="http://schemas.openxmlformats.org/officeDocument/2006/relationships/hyperlink" Target="https://www.caixa.gov.br/Downloads/sinapi-cadernos-tecnicos/SINAPI-CT-PINTURA-EM-MADEIRA.pdf" TargetMode="External"/><Relationship Id="rId8509" Type="http://schemas.openxmlformats.org/officeDocument/2006/relationships/hyperlink" Target="https://www.caixa.gov.br/Downloads/sinapi-cadernos-tecnicos/SINAPI-CT-RECOMPOSICAO-DE-PAVIMENTOS.pdf" TargetMode="External"/><Relationship Id="rId8716" Type="http://schemas.openxmlformats.org/officeDocument/2006/relationships/hyperlink" Target="https://www.caixa.gov.br/Downloads/sinapi-cadernos-tecnicos/SINAPI-CT-REDES-DE-AGUA-E-ESGOTO-EM-PEAD-LISO-(TUBOS-E-CONEXOES).pdf" TargetMode="External"/><Relationship Id="rId8923" Type="http://schemas.openxmlformats.org/officeDocument/2006/relationships/hyperlink" Target="https://www.caixa.gov.br/Downloads/sinapi-cadernos-tecnicos/SINAPI-CT-SISTEMAS-DE-MEDICAO.pdf" TargetMode="External"/><Relationship Id="rId172" Type="http://schemas.openxmlformats.org/officeDocument/2006/relationships/hyperlink" Target="https://www.caixa.gov.br/Downloads/sinapi-cadernos-tecnicos/SINAPI-CT-ARGAMASSAS.pdf" TargetMode="External"/><Relationship Id="rId2060" Type="http://schemas.openxmlformats.org/officeDocument/2006/relationships/hyperlink" Target="https://www.caixa.gov.br/Downloads/sinapi-cadernos-tecnicos/SINAPI-CT-DEPRECIACAO-JUROS-IMPOSTOS-E-SEGUROS-MANUTENCAO-E-MATERIAIS-NA-OPERACAO-DOS-EQUIPAMENTOS.pdf" TargetMode="External"/><Relationship Id="rId3111" Type="http://schemas.openxmlformats.org/officeDocument/2006/relationships/hyperlink" Target="https://www.caixa.gov.br/Downloads/sinapi-cadernos-tecnicos/SINAPI-CT-ESCADAS.pdf" TargetMode="External"/><Relationship Id="rId6267" Type="http://schemas.openxmlformats.org/officeDocument/2006/relationships/hyperlink" Target="https://www.caixa.gov.br/Downloads/sinapi-cadernos-tecnicos/SINAPI-CT-INSTALACOES-DE-GAS-EM-PEX-MULTICAMADAS.pdf" TargetMode="External"/><Relationship Id="rId6474" Type="http://schemas.openxmlformats.org/officeDocument/2006/relationships/hyperlink" Target="https://www.caixa.gov.br/Downloads/sinapi-cadernos-tecnicos/SINAPI-CT-INSTALACOES-EM-COBRE.pdf" TargetMode="External"/><Relationship Id="rId6681" Type="http://schemas.openxmlformats.org/officeDocument/2006/relationships/hyperlink" Target="https://www.caixa.gov.br/Downloads/sinapi-cadernos-tecnicos/SINAPI-CT-LASTRO.pdf" TargetMode="External"/><Relationship Id="rId7318" Type="http://schemas.openxmlformats.org/officeDocument/2006/relationships/hyperlink" Target="https://www.caixa.gov.br/Downloads/sinapi-cadernos-tecnicos/SINAPI-CT-MASSA-UNICA-EXTERNA.pdf" TargetMode="External"/><Relationship Id="rId7525" Type="http://schemas.openxmlformats.org/officeDocument/2006/relationships/hyperlink" Target="https://www.caixa.gov.br/Downloads/sinapi-cadernos-tecnicos/SINAPI-CT-PAREDES-DE-CONCRETO-CONCRETAGEM.pdf" TargetMode="External"/><Relationship Id="rId7732" Type="http://schemas.openxmlformats.org/officeDocument/2006/relationships/hyperlink" Target="https://www.caixa.gov.br/Downloads/sinapi-cadernos-tecnicos/SINAPI-CT-PELE-DE-VIDRO-EM-FACHADAS.pdf" TargetMode="External"/><Relationship Id="rId989" Type="http://schemas.openxmlformats.org/officeDocument/2006/relationships/hyperlink" Target="https://www.caixa.gov.br/Downloads/sinapi-cadernos-tecnicos/SINAPI-CT-BOCAS-PARA-BUEIROS.pdf" TargetMode="External"/><Relationship Id="rId2877" Type="http://schemas.openxmlformats.org/officeDocument/2006/relationships/hyperlink" Target="https://www.caixa.gov.br/Downloads/sinapi-cadernos-tecnicos/SINAPI-CT-ELETROCALHAS.pdf" TargetMode="External"/><Relationship Id="rId5076" Type="http://schemas.openxmlformats.org/officeDocument/2006/relationships/hyperlink" Target="https://www.caixa.gov.br/Downloads/sinapi-cadernos-tecnicos/SINAPI-CT-INSTALACOES-HIDRAULICAS-RESERVACAO-E-BOMBAS-DE-RECALQUE.pdf" TargetMode="External"/><Relationship Id="rId5283" Type="http://schemas.openxmlformats.org/officeDocument/2006/relationships/hyperlink" Target="https://www.caixa.gov.br/Downloads/sinapi-cadernos-tecnicos/SINAPI-CT-INSTALACOES-HIDRAULICAS-EM-PPR.pdf" TargetMode="External"/><Relationship Id="rId5490" Type="http://schemas.openxmlformats.org/officeDocument/2006/relationships/hyperlink" Target="https://www.caixa.gov.br/Downloads/sinapi-cadernos-tecnicos/SINAPI-CT-INSTALACOES-PREDIAIS-DE-AGUA-FRIA-EM-PVC.pdf" TargetMode="External"/><Relationship Id="rId6127" Type="http://schemas.openxmlformats.org/officeDocument/2006/relationships/hyperlink" Target="https://www.caixa.gov.br/Downloads/sinapi-cadernos-tecnicos/SINAPI-CT-INSTALACOES-DE-GAS-E-INCENDIO-EM-ACO-E-FERRO-GALVANIZADO.pdf" TargetMode="External"/><Relationship Id="rId6334" Type="http://schemas.openxmlformats.org/officeDocument/2006/relationships/hyperlink" Target="https://www.caixa.gov.br/Downloads/sinapi-cadernos-tecnicos/SINAPI-CT-INSTALACOES-DE-AR-CONDICIONADO.pdf" TargetMode="External"/><Relationship Id="rId6541" Type="http://schemas.openxmlformats.org/officeDocument/2006/relationships/hyperlink" Target="https://www.caixa.gov.br/Downloads/sinapi-cadernos-tecnicos/SINAPI-CT-INSTALACOES-EM-COBRE.pdf" TargetMode="External"/><Relationship Id="rId9697" Type="http://schemas.openxmlformats.org/officeDocument/2006/relationships/hyperlink" Target="https://www.caixa.gov.br/Downloads/sinapi-cadernos-tecnicos/SINAPI-CT-VALVULAS-PARA-REDES-DE-SANEAMENTO.pdf" TargetMode="External"/><Relationship Id="rId849" Type="http://schemas.openxmlformats.org/officeDocument/2006/relationships/hyperlink" Target="https://www.caixa.gov.br/Downloads/sinapi-cadernos-tecnicos/SINAPI-CT-ATERROS-BASES-SUB-BASES-E-IMPRIMACOES.pdf" TargetMode="External"/><Relationship Id="rId1479" Type="http://schemas.openxmlformats.org/officeDocument/2006/relationships/hyperlink" Target="https://www.caixa.gov.br/Downloads/sinapi-cadernos-tecnicos/SINAPI-CT-CUSTOS-HORARIOS-PRODUTIVO-E-IMPRODUTIVO-DOS-EQUIPAMENTOS.pdf" TargetMode="External"/><Relationship Id="rId1686" Type="http://schemas.openxmlformats.org/officeDocument/2006/relationships/hyperlink" Target="https://www.caixa.gov.br/Downloads/sinapi-cadernos-tecnicos/SINAPI-CT-CUSTOS-HORARIOS-PRODUTIVO-E-IMPRODUTIVO-DOS-EQUIPAMENTOS.pdf" TargetMode="External"/><Relationship Id="rId3928" Type="http://schemas.openxmlformats.org/officeDocument/2006/relationships/hyperlink" Target="https://www.caixa.gov.br/Downloads/sinapi-cadernos-tecnicos/SINAPI-CT-FOSSAS-E-SUMIDOUROS.pdf" TargetMode="External"/><Relationship Id="rId4092" Type="http://schemas.openxmlformats.org/officeDocument/2006/relationships/hyperlink" Target="https://www.caixa.gov.br/Downloads/sinapi-cadernos-tecnicos/SINAPI-CT-FORMAS-PARA-ESTRUTURAS-DE-CONCRETO-ARMADO.pdf" TargetMode="External"/><Relationship Id="rId5143" Type="http://schemas.openxmlformats.org/officeDocument/2006/relationships/hyperlink" Target="https://www.caixa.gov.br/Downloads/sinapi-cadernos-tecnicos/SINAPI-CT-INSTALACOES-HIDRAULICAS-EM-PEX.pdf" TargetMode="External"/><Relationship Id="rId5350" Type="http://schemas.openxmlformats.org/officeDocument/2006/relationships/hyperlink" Target="https://www.caixa.gov.br/Downloads/sinapi-cadernos-tecnicos/SINAPI-CT-INSTALACOES-HIDRAULICAS-EM-PPR.pdf" TargetMode="External"/><Relationship Id="rId6401" Type="http://schemas.openxmlformats.org/officeDocument/2006/relationships/hyperlink" Target="https://www.caixa.gov.br/Downloads/sinapi-cadernos-tecnicos/SINAPI-CT-INSTALACOES-EM-COBRE.pdf" TargetMode="External"/><Relationship Id="rId8299" Type="http://schemas.openxmlformats.org/officeDocument/2006/relationships/hyperlink" Target="https://www.caixa.gov.br/Downloads/sinapi-cadernos-tecnicos/SINAPI-CT-PRODUCAO-DE-CONCRETO.pdf" TargetMode="External"/><Relationship Id="rId9557" Type="http://schemas.openxmlformats.org/officeDocument/2006/relationships/hyperlink" Target="https://www.caixa.gov.br/Downloads/sinapi-cadernos-tecnicos/SINAPI-CT-VIDROS-E-ESPELHOS.pdf" TargetMode="External"/><Relationship Id="rId1339" Type="http://schemas.openxmlformats.org/officeDocument/2006/relationships/hyperlink" Target="https://www.caixa.gov.br/Downloads/sinapi-cadernos-tecnicos/SINAPI-CT-CONCRETO-PROJETADO.pdf" TargetMode="External"/><Relationship Id="rId1893" Type="http://schemas.openxmlformats.org/officeDocument/2006/relationships/hyperlink" Target="https://www.caixa.gov.br/Downloads/sinapi-cadernos-tecnicos/SINAPI-CT-DEMOLICOES-E-REMOCOES.pdf" TargetMode="External"/><Relationship Id="rId2737" Type="http://schemas.openxmlformats.org/officeDocument/2006/relationships/hyperlink" Target="https://www.caixa.gov.br/Downloads/sinapi-cadernos-tecnicos/SINAPI-CT-DRENAGEM-DE-AR-CONDICIONADO.pdf" TargetMode="External"/><Relationship Id="rId2944" Type="http://schemas.openxmlformats.org/officeDocument/2006/relationships/hyperlink" Target="https://www.caixa.gov.br/Downloads/sinapi-cadernos-tecnicos/SINAPI-CT-ENERGIA-SOLAR-PARA-EDIFICACOES.pdf" TargetMode="External"/><Relationship Id="rId5003" Type="http://schemas.openxmlformats.org/officeDocument/2006/relationships/hyperlink" Target="https://www.caixa.gov.br/Downloads/sinapi-cadernos-tecnicos/SINAPI-CT-INSTALACOES-HIDRAULICAS-RESERVACAO-E-BOMBAS-DE-RECALQUE.pdf" TargetMode="External"/><Relationship Id="rId5210" Type="http://schemas.openxmlformats.org/officeDocument/2006/relationships/hyperlink" Target="https://www.caixa.gov.br/Downloads/sinapi-cadernos-tecnicos/SINAPI-CT-INSTALACOES-HIDRAULICAS-EM-PEX.pdf" TargetMode="External"/><Relationship Id="rId8159" Type="http://schemas.openxmlformats.org/officeDocument/2006/relationships/hyperlink" Target="https://www.caixa.gov.br/Downloads/sinapi-cadernos-tecnicos/SINAPI-CT-POCOS-DE-VISITA-E-CAIXAS-PARA-BOCAS-DE-LOBO.pdf" TargetMode="External"/><Relationship Id="rId8366" Type="http://schemas.openxmlformats.org/officeDocument/2006/relationships/hyperlink" Target="https://www.caixa.gov.br/Downloads/sinapi-cadernos-tecnicos/SINAPI-CT-RADIER-PISO-DE-CONCRETO-E-LAJE-SOBRE-SOLO.pdf" TargetMode="External"/><Relationship Id="rId709" Type="http://schemas.openxmlformats.org/officeDocument/2006/relationships/hyperlink" Target="https://www.caixa.gov.br/Downloads/sinapi-cadernos-tecnicos/SINAPI-CT-ASSENTAMENTO-DE-TUBOS-DE-ESGOTO-OU-DRENAGEM-PLUVIAL-EM-CONCRETO.pdf" TargetMode="External"/><Relationship Id="rId916" Type="http://schemas.openxmlformats.org/officeDocument/2006/relationships/hyperlink" Target="https://www.caixa.gov.br/Downloads/sinapi-cadernos-tecnicos/SINAPI-CT-ATERROS-BASES-SUB-BASES-E-IMPRIMACOES.pdf" TargetMode="External"/><Relationship Id="rId1546" Type="http://schemas.openxmlformats.org/officeDocument/2006/relationships/hyperlink" Target="https://www.caixa.gov.br/Downloads/sinapi-cadernos-tecnicos/SINAPI-CT-CUSTOS-HORARIOS-PRODUTIVO-E-IMPRODUTIVO-DOS-EQUIPAMENTOS.pdf" TargetMode="External"/><Relationship Id="rId1753" Type="http://schemas.openxmlformats.org/officeDocument/2006/relationships/hyperlink" Target="https://www.caixa.gov.br/Downloads/sinapi-cadernos-tecnicos/SINAPI-CT-CUSTOS-HORARIOS-PRODUTIVO-E-IMPRODUTIVO-DOS-EQUIPAMENTOS.pdf" TargetMode="External"/><Relationship Id="rId1960" Type="http://schemas.openxmlformats.org/officeDocument/2006/relationships/hyperlink" Target="https://www.caixa.gov.br/Downloads/sinapi-cadernos-tecnicos/SINAPI-CT-DEPRECIACAO-JUROS-IMPOSTOS-E-SEGUROS-MANUTENCAO-E-MATERIAIS-NA-OPERACAO-DOS-EQUIPAMENTOS.pdf" TargetMode="External"/><Relationship Id="rId2804" Type="http://schemas.openxmlformats.org/officeDocument/2006/relationships/hyperlink" Target="https://www.caixa.gov.br/Downloads/sinapi-cadernos-tecnicos/SINAPI-CT-DUTOS-PARA-AR-CONDICIONADO.pdf" TargetMode="External"/><Relationship Id="rId7175" Type="http://schemas.openxmlformats.org/officeDocument/2006/relationships/hyperlink" Target="https://www.caixa.gov.br/Downloads/sinapi-cadernos-tecnicos/SINAPI-CT-LOUCAS-E-METAIS.pdf" TargetMode="External"/><Relationship Id="rId8019" Type="http://schemas.openxmlformats.org/officeDocument/2006/relationships/hyperlink" Target="https://www.caixa.gov.br/Downloads/sinapi-cadernos-tecnicos/SINAPI-CT-PISOS.pdf" TargetMode="External"/><Relationship Id="rId8573" Type="http://schemas.openxmlformats.org/officeDocument/2006/relationships/hyperlink" Target="https://www.caixa.gov.br/Downloads/sinapi-cadernos-tecnicos/SINAPI-CT-REDES-ENTERRADAS-DE-DISTRIBUICAO-ELETRICA.pdf" TargetMode="External"/><Relationship Id="rId8780" Type="http://schemas.openxmlformats.org/officeDocument/2006/relationships/hyperlink" Target="https://www.caixa.gov.br/Downloads/sinapi-cadernos-tecnicos/SINAPI-CT-REVESTIMENTOS-CERAMICOS-INTERNOS.pdf" TargetMode="External"/><Relationship Id="rId9417" Type="http://schemas.openxmlformats.org/officeDocument/2006/relationships/hyperlink" Target="https://www.caixa.gov.br/Downloads/sinapi-cadernos-tecnicos/SINAPI-CT-TUBULACAO-FLANGEADA-PARA-REDES-DE-AGUA.pdf" TargetMode="External"/><Relationship Id="rId9624" Type="http://schemas.openxmlformats.org/officeDocument/2006/relationships/hyperlink" Target="https://www.caixa.gov.br/Downloads/sinapi-cadernos-tecnicos/SINAPI-CT-VALVULAS-E-REGISTROS-PARA-SISTEMAS-PREDIAIS.pdf" TargetMode="External"/><Relationship Id="rId45" Type="http://schemas.openxmlformats.org/officeDocument/2006/relationships/hyperlink" Target="https://www.caixa.gov.br/Downloads/sinapi-cadernos-tecnicos/SINAPI-CT-ALVENARIA-DE-VEDACAO.pdf" TargetMode="External"/><Relationship Id="rId1406" Type="http://schemas.openxmlformats.org/officeDocument/2006/relationships/hyperlink" Target="https://www.caixa.gov.br/Downloads/sinapi-cadernos-tecnicos/SINAPI-CT-CONTRAPISO.pdf" TargetMode="External"/><Relationship Id="rId1613" Type="http://schemas.openxmlformats.org/officeDocument/2006/relationships/hyperlink" Target="https://www.caixa.gov.br/Downloads/sinapi-cadernos-tecnicos/SINAPI-CT-CUSTOS-HORARIOS-PRODUTIVO-E-IMPRODUTIVO-DOS-EQUIPAMENTOS.pdf" TargetMode="External"/><Relationship Id="rId1820" Type="http://schemas.openxmlformats.org/officeDocument/2006/relationships/hyperlink" Target="https://www.caixa.gov.br/Downloads/sinapi-cadernos-tecnicos/SINAPI-CT-CUSTOS-HORARIOS-PRODUTIVO-E-IMPRODUTIVO-DOS-EQUIPAMENTOS.pdf" TargetMode="External"/><Relationship Id="rId4769" Type="http://schemas.openxmlformats.org/officeDocument/2006/relationships/hyperlink" Target="https://www.caixa.gov.br/Downloads/sinapi-cadernos-tecnicos/SINAPI-CT-INSTALACOES-ELETRICAS-REDE-DE-DISTRIBUICAO.pdf" TargetMode="External"/><Relationship Id="rId4976" Type="http://schemas.openxmlformats.org/officeDocument/2006/relationships/hyperlink" Target="https://www.caixa.gov.br/Downloads/sinapi-cadernos-tecnicos/SINAPI-CT-INSTALACOES-HIDRAULICAS-RESERVACAO-E-BOMBAS-DE-RECALQUE.pdf" TargetMode="External"/><Relationship Id="rId7382" Type="http://schemas.openxmlformats.org/officeDocument/2006/relationships/hyperlink" Target="https://www.caixa.gov.br/Downloads/sinapi-cadernos-tecnicos/SINAPI-CT-MASSA-UNICA-INTERNA.pdf" TargetMode="External"/><Relationship Id="rId8226" Type="http://schemas.openxmlformats.org/officeDocument/2006/relationships/hyperlink" Target="https://www.caixa.gov.br/Downloads/sinapi-cadernos-tecnicos/SINAPI-CT-POCOS-DE-VISITA-E-CAIXAS-PARA-BOCAS-DE-LOBO.pdf" TargetMode="External"/><Relationship Id="rId8433" Type="http://schemas.openxmlformats.org/officeDocument/2006/relationships/hyperlink" Target="https://www.caixa.gov.br/Downloads/sinapi-cadernos-tecnicos/SINAPI-CT-RASGOS-E-FIXACOES.pdf" TargetMode="External"/><Relationship Id="rId8640" Type="http://schemas.openxmlformats.org/officeDocument/2006/relationships/hyperlink" Target="https://www.caixa.gov.br/Downloads/sinapi-cadernos-tecnicos/SINAPI-CT-REDES-DE-LOGICA-TELEFONIA-E-IMAGEM.pdf" TargetMode="External"/><Relationship Id="rId3578" Type="http://schemas.openxmlformats.org/officeDocument/2006/relationships/hyperlink" Target="https://www.caixa.gov.br/Downloads/sinapi-cadernos-tecnicos/SINAPI-CT-ESTACAS-BROCA-STRAUSS-E-ESCAVADA-COM-FLUIDO-ESTABILIZANTE.pdf" TargetMode="External"/><Relationship Id="rId3785" Type="http://schemas.openxmlformats.org/officeDocument/2006/relationships/hyperlink" Target="https://www.caixa.gov.br/Downloads/sinapi-cadernos-tecnicos/SINAPI-CT-ESTRUTURAS-DE-MADEIRA.pdf" TargetMode="External"/><Relationship Id="rId3992" Type="http://schemas.openxmlformats.org/officeDocument/2006/relationships/hyperlink" Target="https://www.caixa.gov.br/Downloads/sinapi-cadernos-tecnicos/SINAPI-CT-FUNDACOES-RASAS-(BLOCOS-SAPATAS-VIGAS-BALDRAME).pdf" TargetMode="External"/><Relationship Id="rId4629" Type="http://schemas.openxmlformats.org/officeDocument/2006/relationships/hyperlink" Target="https://www.caixa.gov.br/Downloads/sinapi-cadernos-tecnicos/SINAPI-CT-INSTALACOES-ELETRICAS-ELETRODUTOS-CONEXOES-E-CONDULETES-APARENTES.pdf" TargetMode="External"/><Relationship Id="rId4836" Type="http://schemas.openxmlformats.org/officeDocument/2006/relationships/hyperlink" Target="https://www.caixa.gov.br/Downloads/sinapi-cadernos-tecnicos/SINAPI-CT-INSTALACOES-HIDRAULICAS-RESERVACAO-E-BOMBAS-DE-RECALQUE.pdf" TargetMode="External"/><Relationship Id="rId6191" Type="http://schemas.openxmlformats.org/officeDocument/2006/relationships/hyperlink" Target="https://www.caixa.gov.br/Downloads/sinapi-cadernos-tecnicos/SINAPI-CT-INSTALACOES-DE-GAS-E-INCENDIO-EM-ACO-E-FERRO-GALVANIZADO.pdf" TargetMode="External"/><Relationship Id="rId7035" Type="http://schemas.openxmlformats.org/officeDocument/2006/relationships/hyperlink" Target="https://www.caixa.gov.br/Downloads/sinapi-metodologia/Livro_SINAPI_Calculos_Parametros.pdf" TargetMode="External"/><Relationship Id="rId7242" Type="http://schemas.openxmlformats.org/officeDocument/2006/relationships/hyperlink" Target="https://www.caixa.gov.br/Downloads/sinapi-cadernos-tecnicos/SINAPI-CT-LOUCAS-E-METAIS.pdf" TargetMode="External"/><Relationship Id="rId8500" Type="http://schemas.openxmlformats.org/officeDocument/2006/relationships/hyperlink" Target="https://www.caixa.gov.br/Downloads/sinapi-cadernos-tecnicos/SINAPI-CT-RECOMPOSICAO-DE-PAVIMENTOS.pdf" TargetMode="External"/><Relationship Id="rId499" Type="http://schemas.openxmlformats.org/officeDocument/2006/relationships/hyperlink" Target="https://www.caixa.gov.br/Downloads/sinapi-cadernos-tecnicos/SINAPI-CT-ASSENTAMENTO-DE-TUBOS-DE-PVC-E-METALICOS-EM-REDES-DE-AGUA.pdf" TargetMode="External"/><Relationship Id="rId2387" Type="http://schemas.openxmlformats.org/officeDocument/2006/relationships/hyperlink" Target="https://www.caixa.gov.br/Downloads/sinapi-cadernos-tecnicos/SINAPI-CT-DEPRECIACAO-JUROS-IMPOSTOS-E-SEGUROS-MANUTENCAO-E-MATERIAIS-NA-OPERACAO-DOS-EQUIPAMENTOS.pdf" TargetMode="External"/><Relationship Id="rId2594" Type="http://schemas.openxmlformats.org/officeDocument/2006/relationships/hyperlink" Target="https://www.caixa.gov.br/Downloads/sinapi-cadernos-tecnicos/SINAPI-CT-DEPRECIACAO-JUROS-IMPOSTOS-E-SEGUROS-MANUTENCAO-E-MATERIAIS-NA-OPERACAO-DOS-EQUIPAMENTOS.pdf" TargetMode="External"/><Relationship Id="rId3438" Type="http://schemas.openxmlformats.org/officeDocument/2006/relationships/hyperlink" Target="https://www.caixa.gov.br/Downloads/sinapi-cadernos-tecnicos/SINAPI-CT-ESQUADRIAS-JANELAS.pdf" TargetMode="External"/><Relationship Id="rId3645" Type="http://schemas.openxmlformats.org/officeDocument/2006/relationships/hyperlink" Target="https://www.caixa.gov.br/Downloads/sinapi-cadernos-tecnicos/SINAPI-CT-ESTRUTURA-E-TRAMA-PARA-COBERTURA.pdf" TargetMode="External"/><Relationship Id="rId3852" Type="http://schemas.openxmlformats.org/officeDocument/2006/relationships/hyperlink" Target="https://www.caixa.gov.br/Downloads/sinapi-cadernos-tecnicos/SINAPI-CT-EXECUCAO-DE-TIRANTES.pdf" TargetMode="External"/><Relationship Id="rId6051" Type="http://schemas.openxmlformats.org/officeDocument/2006/relationships/hyperlink" Target="https://www.caixa.gov.br/Downloads/sinapi-cadernos-tecnicos/SINAPI-CT-INSTALACOES-DE-GAS-E-INCENDIO-EM-ACO-E-FERRO-GALVANIZADO.pdf" TargetMode="External"/><Relationship Id="rId7102" Type="http://schemas.openxmlformats.org/officeDocument/2006/relationships/hyperlink" Target="https://www.caixa.gov.br/Downloads/sinapi-metodologia/Livro_SINAPI_Calculos_Parametros.pdf" TargetMode="External"/><Relationship Id="rId359" Type="http://schemas.openxmlformats.org/officeDocument/2006/relationships/hyperlink" Target="https://www.caixa.gov.br/Downloads/sinapi-cadernos-tecnicos/SINAPI-CT-ASSENTAMENTO-DE-TUBOS-DE-ESGOTO-EM-PVC-E-PEAD.pdf" TargetMode="External"/><Relationship Id="rId566" Type="http://schemas.openxmlformats.org/officeDocument/2006/relationships/hyperlink" Target="https://www.caixa.gov.br/Downloads/sinapi-cadernos-tecnicos/SINAPI-CT-ASSENTAMENTO-DE-TUBOS-DE-PVC-E-METALICOS-EM-REDES-DE-AGUA.pdf" TargetMode="External"/><Relationship Id="rId773" Type="http://schemas.openxmlformats.org/officeDocument/2006/relationships/hyperlink" Target="https://www.caixa.gov.br/Downloads/sinapi-cadernos-tecnicos/SINAPI-CT-ATERROS-BASES-SUB-BASES-E-IMPRIMACOES.pdf" TargetMode="External"/><Relationship Id="rId1196" Type="http://schemas.openxmlformats.org/officeDocument/2006/relationships/hyperlink" Target="https://www.caixa.gov.br/Downloads/sinapi-cadernos-tecnicos/SINAPI-CT-CANALETAS-GRELHAS-E-CAIXAS-COM-GRELHA-PARA-DRENAGEM.pdf" TargetMode="External"/><Relationship Id="rId2247" Type="http://schemas.openxmlformats.org/officeDocument/2006/relationships/hyperlink" Target="https://www.caixa.gov.br/Downloads/sinapi-cadernos-tecnicos/SINAPI-CT-DEPRECIACAO-JUROS-IMPOSTOS-E-SEGUROS-MANUTENCAO-E-MATERIAIS-NA-OPERACAO-DOS-EQUIPAMENTOS.pdf" TargetMode="External"/><Relationship Id="rId2454" Type="http://schemas.openxmlformats.org/officeDocument/2006/relationships/hyperlink" Target="https://www.caixa.gov.br/Downloads/sinapi-cadernos-tecnicos/SINAPI-CT-DEPRECIACAO-JUROS-IMPOSTOS-E-SEGUROS-MANUTENCAO-E-MATERIAIS-NA-OPERACAO-DOS-EQUIPAMENTOS.pdf" TargetMode="External"/><Relationship Id="rId3505" Type="http://schemas.openxmlformats.org/officeDocument/2006/relationships/hyperlink" Target="https://www.caixa.gov.br/Downloads/sinapi-cadernos-tecnicos/SINAPI-CT-ESQUADRIAS-PORTAS.pdf" TargetMode="External"/><Relationship Id="rId4903" Type="http://schemas.openxmlformats.org/officeDocument/2006/relationships/hyperlink" Target="https://www.caixa.gov.br/Downloads/sinapi-cadernos-tecnicos/SINAPI-CT-INSTALACOES-HIDRAULICAS-RESERVACAO-E-BOMBAS-DE-RECALQUE.pdf" TargetMode="External"/><Relationship Id="rId9067" Type="http://schemas.openxmlformats.org/officeDocument/2006/relationships/hyperlink" Target="https://www.caixa.gov.br/Downloads/sinapi-cadernos-tecnicos/SINAPI-CT-TRANSPORTE-FLUVIAL-CARGA-E-DESCARGA.pdf" TargetMode="External"/><Relationship Id="rId9274" Type="http://schemas.openxmlformats.org/officeDocument/2006/relationships/hyperlink" Target="https://www.caixa.gov.br/Downloads/sinapi-cadernos-tecnicos/SINAPI-CT-TRANSPORTE-CARGA-E-DESCARGA-DE-MATERIAIS.pdf" TargetMode="External"/><Relationship Id="rId9481" Type="http://schemas.openxmlformats.org/officeDocument/2006/relationships/hyperlink" Target="https://www.caixa.gov.br/Downloads/sinapi-cadernos-tecnicos/SINAPI-CT-USINAGENS.pdf" TargetMode="External"/><Relationship Id="rId219" Type="http://schemas.openxmlformats.org/officeDocument/2006/relationships/hyperlink" Target="https://www.caixa.gov.br/Downloads/sinapi-cadernos-tecnicos/SINAPI-CT-ARGAMASSAS.pdf" TargetMode="External"/><Relationship Id="rId426" Type="http://schemas.openxmlformats.org/officeDocument/2006/relationships/hyperlink" Target="https://www.caixa.gov.br/Downloads/sinapi-cadernos-tecnicos/SINAPI-CT-ASSENTAMENTO-DE-TUBOS-DE-PVC-E-METALICOS-EM-REDES-DE-AGUA.pdf" TargetMode="External"/><Relationship Id="rId633" Type="http://schemas.openxmlformats.org/officeDocument/2006/relationships/hyperlink" Target="https://www.caixa.gov.br/Downloads/sinapi-cadernos-tecnicos/SINAPI-CT-ASSENTAMENTO-DE-TUBOS-DE-ESGOTO-OU-DRENAGEM-PLUVIAL-EM-CONCRETO.pdf" TargetMode="External"/><Relationship Id="rId980" Type="http://schemas.openxmlformats.org/officeDocument/2006/relationships/hyperlink" Target="https://www.caixa.gov.br/Downloads/sinapi-cadernos-tecnicos/SINAPI-CT-ATERROS-BASES-SUB-BASES-E-IMPRIMACOES.pdf" TargetMode="External"/><Relationship Id="rId1056" Type="http://schemas.openxmlformats.org/officeDocument/2006/relationships/hyperlink" Target="https://www.caixa.gov.br/Downloads/sinapi-cadernos-tecnicos/SINAPI-CT-BOCAS-PARA-BUEIROS.pdf" TargetMode="External"/><Relationship Id="rId1263" Type="http://schemas.openxmlformats.org/officeDocument/2006/relationships/hyperlink" Target="https://www.caixa.gov.br/Downloads/sinapi-cadernos-tecnicos/SINAPI-CT-CHAPISCO.pdf" TargetMode="External"/><Relationship Id="rId2107" Type="http://schemas.openxmlformats.org/officeDocument/2006/relationships/hyperlink" Target="https://www.caixa.gov.br/Downloads/sinapi-cadernos-tecnicos/SINAPI-CT-DEPRECIACAO-JUROS-IMPOSTOS-E-SEGUROS-MANUTENCAO-E-MATERIAIS-NA-OPERACAO-DOS-EQUIPAMENTOS.pdf" TargetMode="External"/><Relationship Id="rId2314" Type="http://schemas.openxmlformats.org/officeDocument/2006/relationships/hyperlink" Target="https://www.caixa.gov.br/Downloads/sinapi-cadernos-tecnicos/SINAPI-CT-DEPRECIACAO-JUROS-IMPOSTOS-E-SEGUROS-MANUTENCAO-E-MATERIAIS-NA-OPERACAO-DOS-EQUIPAMENTOS.pdf" TargetMode="External"/><Relationship Id="rId2661" Type="http://schemas.openxmlformats.org/officeDocument/2006/relationships/hyperlink" Target="https://www.caixa.gov.br/Downloads/sinapi-cadernos-tecnicos/SINAPI-CT-DEPRECIACAO-JUROS-IMPOSTOS-E-SEGUROS-MANUTENCAO-E-MATERIAIS-NA-OPERACAO-DOS-EQUIPAMENTOS.pdf" TargetMode="External"/><Relationship Id="rId3712" Type="http://schemas.openxmlformats.org/officeDocument/2006/relationships/hyperlink" Target="https://www.caixa.gov.br/Downloads/sinapi-cadernos-tecnicos/SINAPI-CT-ESTRUTURA-E-TRAMA-PARA-COBERTURA.pdf" TargetMode="External"/><Relationship Id="rId6868" Type="http://schemas.openxmlformats.org/officeDocument/2006/relationships/hyperlink" Target="https://www.caixa.gov.br/Downloads/sinapi-metodologia/Livro_SINAPI_Calculos_Parametros.pdf" TargetMode="External"/><Relationship Id="rId7919" Type="http://schemas.openxmlformats.org/officeDocument/2006/relationships/hyperlink" Target="https://www.caixa.gov.br/Downloads/sinapi-cadernos-tecnicos/SINAPI-CT-PINTURA-EM-SUPERFICIES-METALICAS.pdf" TargetMode="External"/><Relationship Id="rId8083" Type="http://schemas.openxmlformats.org/officeDocument/2006/relationships/hyperlink" Target="https://www.caixa.gov.br/Downloads/sinapi-cadernos-tecnicos/SINAPI-CT-POSTES-DE-CONCRETO-E-METALICOS.pdf" TargetMode="External"/><Relationship Id="rId8290" Type="http://schemas.openxmlformats.org/officeDocument/2006/relationships/hyperlink" Target="https://www.caixa.gov.br/Downloads/sinapi-cadernos-tecnicos/SINAPI-CT-PRODUCAO-DE-CONCRETO.pdf" TargetMode="External"/><Relationship Id="rId9134" Type="http://schemas.openxmlformats.org/officeDocument/2006/relationships/hyperlink" Target="https://www.caixa.gov.br/Downloads/sinapi-cadernos-tecnicos/SINAPI-CT-TRANSPORTE-FLUVIAL-CARGA-E-DESCARGA.pdf" TargetMode="External"/><Relationship Id="rId9341" Type="http://schemas.openxmlformats.org/officeDocument/2006/relationships/hyperlink" Target="https://www.caixa.gov.br/Downloads/sinapi-cadernos-tecnicos/SINAPI-CT-TRANSPORTE-CARGA-E-DESCARGA-DE-MATERIAIS.pdf" TargetMode="External"/><Relationship Id="rId840" Type="http://schemas.openxmlformats.org/officeDocument/2006/relationships/hyperlink" Target="https://www.caixa.gov.br/Downloads/sinapi-cadernos-tecnicos/SINAPI-CT-ATERROS-BASES-SUB-BASES-E-IMPRIMACOES.pdf" TargetMode="External"/><Relationship Id="rId1470" Type="http://schemas.openxmlformats.org/officeDocument/2006/relationships/hyperlink" Target="https://www.caixa.gov.br/Downloads/sinapi-cadernos-tecnicos/SINAPI-CT-CUSTOS-HORARIOS-PRODUTIVO-E-IMPRODUTIVO-DOS-EQUIPAMENTOS.pdf" TargetMode="External"/><Relationship Id="rId2521" Type="http://schemas.openxmlformats.org/officeDocument/2006/relationships/hyperlink" Target="https://www.caixa.gov.br/Downloads/sinapi-cadernos-tecnicos/SINAPI-CT-DEPRECIACAO-JUROS-IMPOSTOS-E-SEGUROS-MANUTENCAO-E-MATERIAIS-NA-OPERACAO-DOS-EQUIPAMENTOS.pdf" TargetMode="External"/><Relationship Id="rId4279" Type="http://schemas.openxmlformats.org/officeDocument/2006/relationships/hyperlink" Target="https://www.caixa.gov.br/Downloads/sinapi-cadernos-tecnicos/SINAPI-CT-ILUMINACAO-PREDIAL-E-MONITORAMENTO.pdf" TargetMode="External"/><Relationship Id="rId5677" Type="http://schemas.openxmlformats.org/officeDocument/2006/relationships/hyperlink" Target="https://www.caixa.gov.br/Downloads/sinapi-cadernos-tecnicos/SINAPI-CT-INSTALACOES-PREDIAIS-DE-AGUA-FRIA-EM-PVC.pdf" TargetMode="External"/><Relationship Id="rId5884" Type="http://schemas.openxmlformats.org/officeDocument/2006/relationships/hyperlink" Target="https://www.caixa.gov.br/Downloads/sinapi-cadernos-tecnicos/SINAPI-CT-INSTALACOES-PREDIAIS-DE-AGUAS-PLUVIAIS-TUBOS-CONEXOES-CAIXAS-E-RALOS.pdf" TargetMode="External"/><Relationship Id="rId6728" Type="http://schemas.openxmlformats.org/officeDocument/2006/relationships/hyperlink" Target="https://www.caixa.gov.br/Downloads/sinapi-cadernos-tecnicos/SINAPI-CT-LIGACOES-PREDIAIS-DE-AGUA-E-ESGOTO.pdf" TargetMode="External"/><Relationship Id="rId6935" Type="http://schemas.openxmlformats.org/officeDocument/2006/relationships/hyperlink" Target="https://www.caixa.gov.br/Downloads/sinapi-metodologia/Livro_SINAPI_Calculos_Parametros.pdf" TargetMode="External"/><Relationship Id="rId700" Type="http://schemas.openxmlformats.org/officeDocument/2006/relationships/hyperlink" Target="https://www.caixa.gov.br/Downloads/sinapi-cadernos-tecnicos/SINAPI-CT-ASSENTAMENTO-DE-TUBOS-DE-ESGOTO-OU-DRENAGEM-PLUVIAL-EM-CONCRETO.pdf" TargetMode="External"/><Relationship Id="rId1123" Type="http://schemas.openxmlformats.org/officeDocument/2006/relationships/hyperlink" Target="https://www.caixa.gov.br/Downloads/sinapi-cadernos-tecnicos/SINAPI-CT-CAIXAS-ENTERRADAS.pdf" TargetMode="External"/><Relationship Id="rId1330" Type="http://schemas.openxmlformats.org/officeDocument/2006/relationships/hyperlink" Target="https://www.caixa.gov.br/Downloads/sinapi-cadernos-tecnicos/SINAPI-CT-CONCRETO-PROJETADO.pdf" TargetMode="External"/><Relationship Id="rId3088" Type="http://schemas.openxmlformats.org/officeDocument/2006/relationships/hyperlink" Target="https://www.caixa.gov.br/Downloads/sinapi-cadernos-tecnicos/SINAPI-CT-ESCADAS.pdf" TargetMode="External"/><Relationship Id="rId4486" Type="http://schemas.openxmlformats.org/officeDocument/2006/relationships/hyperlink" Target="https://www.caixa.gov.br/Downloads/sinapi-cadernos-tecnicos/SINAPI-CT-INSTALACOES-ELETRICAS-ELETRODUTOS-EMBUTIDOS-CABOS-CAIXAS-TOMADAS-E-INTERRUPTORES.pdf" TargetMode="External"/><Relationship Id="rId4693" Type="http://schemas.openxmlformats.org/officeDocument/2006/relationships/hyperlink" Target="https://www.caixa.gov.br/Downloads/sinapi-cadernos-tecnicos/SINAPI-CT-INSTALACOES-ELETRICAS-QUADROS-CABOS-DISJUNTORES-CONTATORES-E-BARRAMENTOS-BLINDADOS.pdf" TargetMode="External"/><Relationship Id="rId5537" Type="http://schemas.openxmlformats.org/officeDocument/2006/relationships/hyperlink" Target="https://www.caixa.gov.br/Downloads/sinapi-cadernos-tecnicos/SINAPI-CT-INSTALACOES-PREDIAIS-DE-AGUA-FRIA-EM-PVC.pdf" TargetMode="External"/><Relationship Id="rId5744" Type="http://schemas.openxmlformats.org/officeDocument/2006/relationships/hyperlink" Target="https://www.caixa.gov.br/Downloads/sinapi-cadernos-tecnicos/SINAPI-CT-INSTALACOES-PREDIAIS-DE-AGUA-QUENTE-EM-CPVC.pdf" TargetMode="External"/><Relationship Id="rId5951" Type="http://schemas.openxmlformats.org/officeDocument/2006/relationships/hyperlink" Target="https://www.caixa.gov.br/Downloads/sinapi-cadernos-tecnicos/SINAPI-CT-INSTALACOES-DE-GAS-E-INCENDIO-EM-ACO-E-FERRO-GALVANIZADO.pdf" TargetMode="External"/><Relationship Id="rId8150" Type="http://schemas.openxmlformats.org/officeDocument/2006/relationships/hyperlink" Target="https://www.caixa.gov.br/Downloads/sinapi-cadernos-tecnicos/SINAPI-CT-POCOS-DE-VISITA-E-CAIXAS-PARA-BOCAS-DE-LOBO.pdf" TargetMode="External"/><Relationship Id="rId9201" Type="http://schemas.openxmlformats.org/officeDocument/2006/relationships/hyperlink" Target="https://www.caixa.gov.br/Downloads/sinapi-cadernos-tecnicos/SINAPI-CT-TRANSPORTE-DE-MATERIAIS-DENTRO-DO-CANTEIRO-DE-OBRAS.pdf" TargetMode="External"/><Relationship Id="rId3295" Type="http://schemas.openxmlformats.org/officeDocument/2006/relationships/hyperlink" Target="https://www.caixa.gov.br/Downloads/sinapi-cadernos-tecnicos/SINAPI-CT-ESCAVACAO-DE-VALAS.pdf" TargetMode="External"/><Relationship Id="rId4139" Type="http://schemas.openxmlformats.org/officeDocument/2006/relationships/hyperlink" Target="https://www.caixa.gov.br/Downloads/sinapi-cadernos-tecnicos/SINAPI-CT-GABIOES-EXECUCAO-DE-MURO-E-PROTECAO-SUPERFICIAL.pdf" TargetMode="External"/><Relationship Id="rId4346" Type="http://schemas.openxmlformats.org/officeDocument/2006/relationships/hyperlink" Target="https://www.caixa.gov.br/Downloads/sinapi-cadernos-tecnicos/SINAPI-CT-IMPERMEABILIZACAO-PROTECAO-MECANICA-E-TRATAMENTO-DE-JUNTA.pdf" TargetMode="External"/><Relationship Id="rId4553" Type="http://schemas.openxmlformats.org/officeDocument/2006/relationships/hyperlink" Target="https://www.caixa.gov.br/Downloads/sinapi-cadernos-tecnicos/SINAPI-CT-INSTALACOES-ELETRICAS-ELETRODUTOS-EMBUTIDOS-CABOS-CAIXAS-TOMADAS-E-INTERRUPTORES.pdf" TargetMode="External"/><Relationship Id="rId4760" Type="http://schemas.openxmlformats.org/officeDocument/2006/relationships/hyperlink" Target="https://www.caixa.gov.br/Downloads/sinapi-cadernos-tecnicos/SINAPI-CT-INSTALACOES-ELETRICAS-REDE-DE-DISTRIBUICAO.pdf" TargetMode="External"/><Relationship Id="rId5604" Type="http://schemas.openxmlformats.org/officeDocument/2006/relationships/hyperlink" Target="https://www.caixa.gov.br/Downloads/sinapi-cadernos-tecnicos/SINAPI-CT-INSTALACOES-PREDIAIS-DE-AGUA-FRIA-EM-PVC.pdf" TargetMode="External"/><Relationship Id="rId5811" Type="http://schemas.openxmlformats.org/officeDocument/2006/relationships/hyperlink" Target="https://www.caixa.gov.br/Downloads/sinapi-cadernos-tecnicos/SINAPI-CT-INSTALACOES-PREDIAIS-DE-AGUA-QUENTE-EM-CPVC.pdf" TargetMode="External"/><Relationship Id="rId8010" Type="http://schemas.openxmlformats.org/officeDocument/2006/relationships/hyperlink" Target="https://www.caixa.gov.br/Downloads/sinapi-cadernos-tecnicos/SINAPI-CT-PISOS.pdf" TargetMode="External"/><Relationship Id="rId8967" Type="http://schemas.openxmlformats.org/officeDocument/2006/relationships/hyperlink" Target="https://www.caixa.gov.br/Downloads/sinapi-cadernos-tecnicos/SINAPI-CT-SOLDA-DE-TOPO-EM-ELEMENTOS-DE-ACO.pdf" TargetMode="External"/><Relationship Id="rId3155" Type="http://schemas.openxmlformats.org/officeDocument/2006/relationships/hyperlink" Target="https://www.caixa.gov.br/Downloads/sinapi-cadernos-tecnicos/SINAPI-CT-ESCAVACAO-HORIZONTAL.pdf" TargetMode="External"/><Relationship Id="rId3362" Type="http://schemas.openxmlformats.org/officeDocument/2006/relationships/hyperlink" Target="https://www.caixa.gov.br/Downloads/sinapi-cadernos-tecnicos/SINAPI-CT-ESCORAMENTO-E-PREPARO-DE-FUNDO-DE-VALAS.pdf" TargetMode="External"/><Relationship Id="rId4206" Type="http://schemas.openxmlformats.org/officeDocument/2006/relationships/hyperlink" Target="https://www.caixa.gov.br/Downloads/sinapi-cadernos-tecnicos/SINAPI-CT-GRAUTE-E-ARMACAO.pdf" TargetMode="External"/><Relationship Id="rId4413" Type="http://schemas.openxmlformats.org/officeDocument/2006/relationships/hyperlink" Target="https://www.caixa.gov.br/Downloads/sinapi-cadernos-tecnicos/SINAPI-CT-INSTALACOES-ELETRICAS-ELETRODUTOS-EMBUTIDOS-CABOS-CAIXAS-TOMADAS-E-INTERRUPTORES.pdf" TargetMode="External"/><Relationship Id="rId4620" Type="http://schemas.openxmlformats.org/officeDocument/2006/relationships/hyperlink" Target="https://www.caixa.gov.br/Downloads/sinapi-cadernos-tecnicos/SINAPI-CT-INSTALACOES-ELETRICAS-ELETRODUTOS-CONEXOES-E-CONDULETES-APARENTES.pdf" TargetMode="External"/><Relationship Id="rId7569" Type="http://schemas.openxmlformats.org/officeDocument/2006/relationships/hyperlink" Target="https://www.caixa.gov.br/Downloads/sinapi-cadernos-tecnicos/SINAPI-CT-PAREDES-DE-CONCRETO-FORMAS.pdf" TargetMode="External"/><Relationship Id="rId7776" Type="http://schemas.openxmlformats.org/officeDocument/2006/relationships/hyperlink" Target="https://www.caixa.gov.br/Downloads/sinapi-cadernos-tecnicos/SINAPI-CT-PERFURACAO-HORIZONTAL-DIRECIONAL-HDD.pdf" TargetMode="External"/><Relationship Id="rId7983" Type="http://schemas.openxmlformats.org/officeDocument/2006/relationships/hyperlink" Target="https://www.caixa.gov.br/Downloads/sinapi-cadernos-tecnicos/SINAPI-CT-PISOS.pdf" TargetMode="External"/><Relationship Id="rId8827" Type="http://schemas.openxmlformats.org/officeDocument/2006/relationships/hyperlink" Target="https://www.caixa.gov.br/Downloads/sinapi-cadernos-tecnicos/SINAPI-CT-SINALIZACAO-HORIZONTAL-VIARIA.pdf" TargetMode="External"/><Relationship Id="rId283" Type="http://schemas.openxmlformats.org/officeDocument/2006/relationships/hyperlink" Target="https://www.caixa.gov.br/Downloads/sinapi-cadernos-tecnicos/SINAPI-CT-ARMACAO-PARA-ESTRUTURAS-DE-CONCRETO-ARMADO.pdf" TargetMode="External"/><Relationship Id="rId490" Type="http://schemas.openxmlformats.org/officeDocument/2006/relationships/hyperlink" Target="https://www.caixa.gov.br/Downloads/sinapi-cadernos-tecnicos/SINAPI-CT-ASSENTAMENTO-DE-TUBOS-DE-PVC-E-METALICOS-EM-REDES-DE-AGUA.pdf" TargetMode="External"/><Relationship Id="rId2171" Type="http://schemas.openxmlformats.org/officeDocument/2006/relationships/hyperlink" Target="https://www.caixa.gov.br/Downloads/sinapi-cadernos-tecnicos/SINAPI-CT-DEPRECIACAO-JUROS-IMPOSTOS-E-SEGUROS-MANUTENCAO-E-MATERIAIS-NA-OPERACAO-DOS-EQUIPAMENTOS.pdf" TargetMode="External"/><Relationship Id="rId3015" Type="http://schemas.openxmlformats.org/officeDocument/2006/relationships/hyperlink" Target="https://www.caixa.gov.br/Downloads/sinapi-cadernos-tecnicos/SINAPI-CT-EQUIPAMENTOS-DE-PROTECAO-COLETIVA.pdf" TargetMode="External"/><Relationship Id="rId3222" Type="http://schemas.openxmlformats.org/officeDocument/2006/relationships/hyperlink" Target="https://www.caixa.gov.br/Downloads/sinapi-cadernos-tecnicos/SINAPI-CT-ESCAVACAO-VERTICAL-A-CEU-ABERTO.pdf" TargetMode="External"/><Relationship Id="rId6378" Type="http://schemas.openxmlformats.org/officeDocument/2006/relationships/hyperlink" Target="https://www.caixa.gov.br/Downloads/sinapi-cadernos-tecnicos/SINAPI-CT-INSTALACOES-EM-COBRE.pdf" TargetMode="External"/><Relationship Id="rId6585" Type="http://schemas.openxmlformats.org/officeDocument/2006/relationships/hyperlink" Target="https://www.caixa.gov.br/Downloads/sinapi-cadernos-tecnicos/SINAPI-CT-INSTALACOES-EM-COBRE.pdf" TargetMode="External"/><Relationship Id="rId7429" Type="http://schemas.openxmlformats.org/officeDocument/2006/relationships/hyperlink" Target="https://www.caixa.gov.br/Downloads/sinapi-cadernos-tecnicos/SINAPI-CT-MASSA-UNICA-INTERNA.pdf" TargetMode="External"/><Relationship Id="rId7636" Type="http://schemas.openxmlformats.org/officeDocument/2006/relationships/hyperlink" Target="https://www.caixa.gov.br/Downloads/sinapi-cadernos-tecnicos/SINAPI-CT-PASSEIOS-DE-CONCRETO.pdf" TargetMode="External"/><Relationship Id="rId143" Type="http://schemas.openxmlformats.org/officeDocument/2006/relationships/hyperlink" Target="https://www.caixa.gov.br/Downloads/sinapi-cadernos-tecnicos/SINAPI-CT-ARGAMASSAS.pdf" TargetMode="External"/><Relationship Id="rId350" Type="http://schemas.openxmlformats.org/officeDocument/2006/relationships/hyperlink" Target="https://www.caixa.gov.br/Downloads/sinapi-cadernos-tecnicos/SINAPI-CT-ASSENTAMENTO-DE-TUBOS-DE-ESGOTO-EM-PVC-E-PEAD.pdf" TargetMode="External"/><Relationship Id="rId2031" Type="http://schemas.openxmlformats.org/officeDocument/2006/relationships/hyperlink" Target="https://www.caixa.gov.br/Downloads/sinapi-cadernos-tecnicos/SINAPI-CT-DEPRECIACAO-JUROS-IMPOSTOS-E-SEGUROS-MANUTENCAO-E-MATERIAIS-NA-OPERACAO-DOS-EQUIPAMENTOS.pdf" TargetMode="External"/><Relationship Id="rId5187" Type="http://schemas.openxmlformats.org/officeDocument/2006/relationships/hyperlink" Target="https://www.caixa.gov.br/Downloads/sinapi-cadernos-tecnicos/SINAPI-CT-INSTALACOES-HIDRAULICAS-EM-PEX.pdf" TargetMode="External"/><Relationship Id="rId5394" Type="http://schemas.openxmlformats.org/officeDocument/2006/relationships/hyperlink" Target="https://www.caixa.gov.br/Downloads/sinapi-cadernos-tecnicos/SINAPI-CT-INSTALACOES-PREDIAIS-DE-ESGOTO-TUBOS-E-CONEXOES.pdf" TargetMode="External"/><Relationship Id="rId6238" Type="http://schemas.openxmlformats.org/officeDocument/2006/relationships/hyperlink" Target="https://www.caixa.gov.br/Downloads/sinapi-cadernos-tecnicos/SINAPI-CT-INSTALACOES-DE-GAS-E-INCENDIO-EM-ACO-E-FERRO-GALVANIZADO.pdf" TargetMode="External"/><Relationship Id="rId6445" Type="http://schemas.openxmlformats.org/officeDocument/2006/relationships/hyperlink" Target="https://www.caixa.gov.br/Downloads/sinapi-cadernos-tecnicos/SINAPI-CT-INSTALACOES-EM-COBRE.pdf" TargetMode="External"/><Relationship Id="rId6792" Type="http://schemas.openxmlformats.org/officeDocument/2006/relationships/hyperlink" Target="https://www.caixa.gov.br/Downloads/sinapi-metodologia/Livro_SINAPI_Calculos_Parametros.pdf" TargetMode="External"/><Relationship Id="rId7843" Type="http://schemas.openxmlformats.org/officeDocument/2006/relationships/hyperlink" Target="https://www.caixa.gov.br/Downloads/sinapi-cadernos-tecnicos/SINAPI-CT-PINTURA-INTERNA.pdf" TargetMode="External"/><Relationship Id="rId9" Type="http://schemas.openxmlformats.org/officeDocument/2006/relationships/hyperlink" Target="https://www.caixa.gov.br/Downloads/sinapi-cadernos-tecnicos/SINAPI-CT-ACESSIBILIDADE.pdf" TargetMode="External"/><Relationship Id="rId210" Type="http://schemas.openxmlformats.org/officeDocument/2006/relationships/hyperlink" Target="https://www.caixa.gov.br/Downloads/sinapi-cadernos-tecnicos/SINAPI-CT-ARGAMASSAS.pdf" TargetMode="External"/><Relationship Id="rId2988" Type="http://schemas.openxmlformats.org/officeDocument/2006/relationships/hyperlink" Target="https://www.caixa.gov.br/Downloads/sinapi-cadernos-tecnicos/SINAPI-CT-EQUIPAMENTOS-DE-PROTECAO-COLETIVA.pdf" TargetMode="External"/><Relationship Id="rId5047" Type="http://schemas.openxmlformats.org/officeDocument/2006/relationships/hyperlink" Target="https://www.caixa.gov.br/Downloads/sinapi-cadernos-tecnicos/SINAPI-CT-INSTALACOES-HIDRAULICAS-RESERVACAO-E-BOMBAS-DE-RECALQUE.pdf" TargetMode="External"/><Relationship Id="rId5254" Type="http://schemas.openxmlformats.org/officeDocument/2006/relationships/hyperlink" Target="https://www.caixa.gov.br/Downloads/sinapi-cadernos-tecnicos/SINAPI-CT-INSTALACOES-HIDRAULICAS-EM-PEX.pdf" TargetMode="External"/><Relationship Id="rId6652" Type="http://schemas.openxmlformats.org/officeDocument/2006/relationships/hyperlink" Target="https://www.caixa.gov.br/Downloads/sinapi-cadernos-tecnicos/SINAPI-CT-INSTALACOES-PARA-CANTEIROS-DE-OBRAS.pdf" TargetMode="External"/><Relationship Id="rId7703" Type="http://schemas.openxmlformats.org/officeDocument/2006/relationships/hyperlink" Target="https://www.caixa.gov.br/Downloads/sinapi-cadernos-tecnicos/SINAPI-CT-PAVIMENTO-RIGIDO-DE-CONCRETO.pdf" TargetMode="External"/><Relationship Id="rId7910" Type="http://schemas.openxmlformats.org/officeDocument/2006/relationships/hyperlink" Target="https://www.caixa.gov.br/Downloads/sinapi-cadernos-tecnicos/SINAPI-CT-PINTURA-EM-SUPERFICIES-METALICAS.pdf" TargetMode="External"/><Relationship Id="rId1797" Type="http://schemas.openxmlformats.org/officeDocument/2006/relationships/hyperlink" Target="https://www.caixa.gov.br/Downloads/sinapi-cadernos-tecnicos/SINAPI-CT-CUSTOS-HORARIOS-PRODUTIVO-E-IMPRODUTIVO-DOS-EQUIPAMENTOS.pdf" TargetMode="External"/><Relationship Id="rId2848" Type="http://schemas.openxmlformats.org/officeDocument/2006/relationships/hyperlink" Target="https://www.caixa.gov.br/Downloads/sinapi-cadernos-tecnicos/SINAPI-CT-DUTOS-PARA-AR-CONDICIONADO.pdf" TargetMode="External"/><Relationship Id="rId5461" Type="http://schemas.openxmlformats.org/officeDocument/2006/relationships/hyperlink" Target="https://www.caixa.gov.br/Downloads/sinapi-cadernos-tecnicos/SINAPI-CT-INSTALACOES-PREDIAIS-DE-AGUA-FRIA-EM-PVC.pdf" TargetMode="External"/><Relationship Id="rId6305" Type="http://schemas.openxmlformats.org/officeDocument/2006/relationships/hyperlink" Target="https://www.caixa.gov.br/Downloads/sinapi-cadernos-tecnicos/SINAPI-CT-INSTALACOES-DE-GAS-EM-PEX-MULTICAMADAS.pdf" TargetMode="External"/><Relationship Id="rId6512" Type="http://schemas.openxmlformats.org/officeDocument/2006/relationships/hyperlink" Target="https://www.caixa.gov.br/Downloads/sinapi-cadernos-tecnicos/SINAPI-CT-INSTALACOES-EM-COBRE.pdf" TargetMode="External"/><Relationship Id="rId9668" Type="http://schemas.openxmlformats.org/officeDocument/2006/relationships/hyperlink" Target="https://www.caixa.gov.br/Downloads/sinapi-cadernos-tecnicos/SINAPI-CT-VALVULAS-PARA-REDES-DE-SANEAMENTO.pdf" TargetMode="External"/><Relationship Id="rId89" Type="http://schemas.openxmlformats.org/officeDocument/2006/relationships/hyperlink" Target="https://www.caixa.gov.br/Downloads/sinapi-cadernos-tecnicos/SINAPI-CT-ALVENARIAS-DIVERSAS.pdf" TargetMode="External"/><Relationship Id="rId1657" Type="http://schemas.openxmlformats.org/officeDocument/2006/relationships/hyperlink" Target="https://www.caixa.gov.br/Downloads/sinapi-cadernos-tecnicos/SINAPI-CT-CUSTOS-HORARIOS-PRODUTIVO-E-IMPRODUTIVO-DOS-EQUIPAMENTOS.pdf" TargetMode="External"/><Relationship Id="rId1864" Type="http://schemas.openxmlformats.org/officeDocument/2006/relationships/hyperlink" Target="https://www.caixa.gov.br/Downloads/sinapi-cadernos-tecnicos/SINAPI-CT-DEMOLICOES-E-REMOCOES.pdf" TargetMode="External"/><Relationship Id="rId2708" Type="http://schemas.openxmlformats.org/officeDocument/2006/relationships/hyperlink" Target="https://www.caixa.gov.br/Downloads/sinapi-cadernos-tecnicos/SINAPI-CT-DEPRECIACAO-JUROS-IMPOSTOS-E-SEGUROS-MANUTENCAO-E-MATERIAIS-NA-OPERACAO-DOS-EQUIPAMENTOS.pdf" TargetMode="External"/><Relationship Id="rId2915" Type="http://schemas.openxmlformats.org/officeDocument/2006/relationships/hyperlink" Target="https://www.caixa.gov.br/Downloads/sinapi-cadernos-tecnicos/SINAPI-CT-ELETROCALHAS.pdf" TargetMode="External"/><Relationship Id="rId4063" Type="http://schemas.openxmlformats.org/officeDocument/2006/relationships/hyperlink" Target="https://www.caixa.gov.br/Downloads/sinapi-cadernos-tecnicos/SINAPI-CT-FORMAS-PARA-ESTRUTURAS-DE-CONCRETO-ARMADO.pdf" TargetMode="External"/><Relationship Id="rId4270" Type="http://schemas.openxmlformats.org/officeDocument/2006/relationships/hyperlink" Target="https://www.caixa.gov.br/Downloads/sinapi-cadernos-tecnicos/SINAPI-CT-GUIAS-E-SARJETAS.pdf" TargetMode="External"/><Relationship Id="rId5114" Type="http://schemas.openxmlformats.org/officeDocument/2006/relationships/hyperlink" Target="https://www.caixa.gov.br/Downloads/sinapi-cadernos-tecnicos/SINAPI-CT-INSTALACOES-HIDRAULICAS-RESERVACAO-E-BOMBAS-DE-RECALQUE.pdf" TargetMode="External"/><Relationship Id="rId5321" Type="http://schemas.openxmlformats.org/officeDocument/2006/relationships/hyperlink" Target="https://www.caixa.gov.br/Downloads/sinapi-cadernos-tecnicos/SINAPI-CT-INSTALACOES-HIDRAULICAS-EM-PPR.pdf" TargetMode="External"/><Relationship Id="rId8477" Type="http://schemas.openxmlformats.org/officeDocument/2006/relationships/hyperlink" Target="https://www.caixa.gov.br/Downloads/sinapi-cadernos-tecnicos/SINAPI-CT-RASGOS-E-FIXACOES.pdf" TargetMode="External"/><Relationship Id="rId8684" Type="http://schemas.openxmlformats.org/officeDocument/2006/relationships/hyperlink" Target="https://www.caixa.gov.br/Downloads/sinapi-cadernos-tecnicos/SINAPI-CT-REDES-DE-AGUA-E-ESGOTO-EM-PEAD-LISO-(TUBOS-E-CONEXOES).pdf" TargetMode="External"/><Relationship Id="rId8891" Type="http://schemas.openxmlformats.org/officeDocument/2006/relationships/hyperlink" Target="https://www.caixa.gov.br/Downloads/sinapi-cadernos-tecnicos/SINAPI-CT-SISTEMA-DE-PROTECAO-CONTRA-DESCARGAS-ATMOSFERICAS-SPDA.pdf" TargetMode="External"/><Relationship Id="rId9528" Type="http://schemas.openxmlformats.org/officeDocument/2006/relationships/hyperlink" Target="https://www.caixa.gov.br/Downloads/sinapi-cadernos-tecnicos/SINAPI-CT-VIDROS-E-ESPELHOS.pdf" TargetMode="External"/><Relationship Id="rId1517" Type="http://schemas.openxmlformats.org/officeDocument/2006/relationships/hyperlink" Target="https://www.caixa.gov.br/Downloads/sinapi-cadernos-tecnicos/SINAPI-CT-CUSTOS-HORARIOS-PRODUTIVO-E-IMPRODUTIVO-DOS-EQUIPAMENTOS.pdf" TargetMode="External"/><Relationship Id="rId1724" Type="http://schemas.openxmlformats.org/officeDocument/2006/relationships/hyperlink" Target="https://www.caixa.gov.br/Downloads/sinapi-cadernos-tecnicos/SINAPI-CT-CUSTOS-HORARIOS-PRODUTIVO-E-IMPRODUTIVO-DOS-EQUIPAMENTOS.pdf" TargetMode="External"/><Relationship Id="rId4130" Type="http://schemas.openxmlformats.org/officeDocument/2006/relationships/hyperlink" Target="https://www.caixa.gov.br/Downloads/sinapi-cadernos-tecnicos/SINAPI-CT-FORMAS-PARA-PILARES-CIRCULARES.pdf" TargetMode="External"/><Relationship Id="rId7079" Type="http://schemas.openxmlformats.org/officeDocument/2006/relationships/hyperlink" Target="https://www.caixa.gov.br/Downloads/sinapi-metodologia/Livro_SINAPI_Calculos_Parametros.pdf" TargetMode="External"/><Relationship Id="rId7286" Type="http://schemas.openxmlformats.org/officeDocument/2006/relationships/hyperlink" Target="https://www.caixa.gov.br/Downloads/sinapi-cadernos-tecnicos/SINAPI-CT-MASSA-UNICA-EXTERNA.pdf" TargetMode="External"/><Relationship Id="rId7493" Type="http://schemas.openxmlformats.org/officeDocument/2006/relationships/hyperlink" Target="https://www.caixa.gov.br/Downloads/sinapi-cadernos-tecnicos/SINAPI-CT-PAISAGISMO-PLANTIO.pdf" TargetMode="External"/><Relationship Id="rId8337" Type="http://schemas.openxmlformats.org/officeDocument/2006/relationships/hyperlink" Target="https://www.caixa.gov.br/Downloads/sinapi-cadernos-tecnicos/SINAPI-CT-QUADRAS-E-SEUS-EQUIPAMENTOS.pdf" TargetMode="External"/><Relationship Id="rId8544" Type="http://schemas.openxmlformats.org/officeDocument/2006/relationships/hyperlink" Target="https://www.caixa.gov.br/Downloads/sinapi-cadernos-tecnicos/SINAPI-CT-RECOMPOSICAO-DE-PAVIMENTOS.pdf" TargetMode="External"/><Relationship Id="rId8751" Type="http://schemas.openxmlformats.org/officeDocument/2006/relationships/hyperlink" Target="https://www.caixa.gov.br/Downloads/sinapi-cadernos-tecnicos/SINAPI-CT-REDES-DE-AGUA-E-ESGOTO-EM-PEAD-LISO-(TUBOS-E-CONEXOES).pdf" TargetMode="External"/><Relationship Id="rId16" Type="http://schemas.openxmlformats.org/officeDocument/2006/relationships/hyperlink" Target="https://www.caixa.gov.br/Downloads/sinapi-cadernos-tecnicos/SINAPI-CT-ALVENARIA-ESTRUTURAL-BLOCOS-CERAMICOS.pdf" TargetMode="External"/><Relationship Id="rId1931" Type="http://schemas.openxmlformats.org/officeDocument/2006/relationships/hyperlink" Target="https://www.caixa.gov.br/Downloads/sinapi-cadernos-tecnicos/SINAPI-CT-DEPRECIACAO-JUROS-IMPOSTOS-E-SEGUROS-MANUTENCAO-E-MATERIAIS-NA-OPERACAO-DOS-EQUIPAMENTOS.pdf" TargetMode="External"/><Relationship Id="rId3689" Type="http://schemas.openxmlformats.org/officeDocument/2006/relationships/hyperlink" Target="https://www.caixa.gov.br/Downloads/sinapi-cadernos-tecnicos/SINAPI-CT-ESTRUTURA-E-TRAMA-PARA-COBERTURA.pdf" TargetMode="External"/><Relationship Id="rId3896" Type="http://schemas.openxmlformats.org/officeDocument/2006/relationships/hyperlink" Target="https://www.caixa.gov.br/Downloads/sinapi-cadernos-tecnicos/SINAPI-CT-EXECUCAO-DE-TIRANTES.pdf" TargetMode="External"/><Relationship Id="rId6095" Type="http://schemas.openxmlformats.org/officeDocument/2006/relationships/hyperlink" Target="https://www.caixa.gov.br/Downloads/sinapi-cadernos-tecnicos/SINAPI-CT-INSTALACOES-DE-GAS-E-INCENDIO-EM-ACO-E-FERRO-GALVANIZADO.pdf" TargetMode="External"/><Relationship Id="rId7146" Type="http://schemas.openxmlformats.org/officeDocument/2006/relationships/hyperlink" Target="https://www.caixa.gov.br/Downloads/sinapi-cadernos-tecnicos/SINAPI-CT-LOCACAO-DE-OBRAS.pdf" TargetMode="External"/><Relationship Id="rId7353" Type="http://schemas.openxmlformats.org/officeDocument/2006/relationships/hyperlink" Target="https://www.caixa.gov.br/Downloads/sinapi-cadernos-tecnicos/SINAPI-CT-MASSA-UNICA-EXTERNA.pdf" TargetMode="External"/><Relationship Id="rId7560" Type="http://schemas.openxmlformats.org/officeDocument/2006/relationships/hyperlink" Target="https://www.caixa.gov.br/Downloads/sinapi-cadernos-tecnicos/SINAPI-CT-PAREDES-DE-CONCRETO-ESTUCAMENTO.pdf" TargetMode="External"/><Relationship Id="rId8404" Type="http://schemas.openxmlformats.org/officeDocument/2006/relationships/hyperlink" Target="https://www.caixa.gov.br/Downloads/sinapi-cadernos-tecnicos/SINAPI-CT-RASGOS-E-FIXACOES.pdf" TargetMode="External"/><Relationship Id="rId8611" Type="http://schemas.openxmlformats.org/officeDocument/2006/relationships/hyperlink" Target="https://www.caixa.gov.br/Downloads/sinapi-cadernos-tecnicos/SINAPI-CT-REDES-DE-LOGICA-TELEFONIA-E-IMAGEM.pdf" TargetMode="External"/><Relationship Id="rId2498" Type="http://schemas.openxmlformats.org/officeDocument/2006/relationships/hyperlink" Target="https://www.caixa.gov.br/Downloads/sinapi-cadernos-tecnicos/SINAPI-CT-DEPRECIACAO-JUROS-IMPOSTOS-E-SEGUROS-MANUTENCAO-E-MATERIAIS-NA-OPERACAO-DOS-EQUIPAMENTOS.pdf" TargetMode="External"/><Relationship Id="rId3549" Type="http://schemas.openxmlformats.org/officeDocument/2006/relationships/hyperlink" Target="https://www.caixa.gov.br/Downloads/sinapi-cadernos-tecnicos/SINAPI-CT-ESQUADRIAS-PORTAS.pdf" TargetMode="External"/><Relationship Id="rId4947" Type="http://schemas.openxmlformats.org/officeDocument/2006/relationships/hyperlink" Target="https://www.caixa.gov.br/Downloads/sinapi-cadernos-tecnicos/SINAPI-CT-INSTALACOES-HIDRAULICAS-RESERVACAO-E-BOMBAS-DE-RECALQUE.pdf" TargetMode="External"/><Relationship Id="rId6162" Type="http://schemas.openxmlformats.org/officeDocument/2006/relationships/hyperlink" Target="https://www.caixa.gov.br/Downloads/sinapi-cadernos-tecnicos/SINAPI-CT-INSTALACOES-DE-GAS-E-INCENDIO-EM-ACO-E-FERRO-GALVANIZADO.pdf" TargetMode="External"/><Relationship Id="rId7006" Type="http://schemas.openxmlformats.org/officeDocument/2006/relationships/hyperlink" Target="https://www.caixa.gov.br/Downloads/sinapi-metodologia/Livro_SINAPI_Calculos_Parametros.pdf" TargetMode="External"/><Relationship Id="rId7213" Type="http://schemas.openxmlformats.org/officeDocument/2006/relationships/hyperlink" Target="https://www.caixa.gov.br/Downloads/sinapi-cadernos-tecnicos/SINAPI-CT-LOUCAS-E-METAIS.pdf" TargetMode="External"/><Relationship Id="rId7420" Type="http://schemas.openxmlformats.org/officeDocument/2006/relationships/hyperlink" Target="https://www.caixa.gov.br/Downloads/sinapi-cadernos-tecnicos/SINAPI-CT-MASSA-UNICA-INTERNA.pdf" TargetMode="External"/><Relationship Id="rId677" Type="http://schemas.openxmlformats.org/officeDocument/2006/relationships/hyperlink" Target="https://www.caixa.gov.br/Downloads/sinapi-cadernos-tecnicos/SINAPI-CT-ASSENTAMENTO-DE-TUBOS-DE-ESGOTO-OU-DRENAGEM-PLUVIAL-EM-CONCRETO.pdf" TargetMode="External"/><Relationship Id="rId2358" Type="http://schemas.openxmlformats.org/officeDocument/2006/relationships/hyperlink" Target="https://www.caixa.gov.br/Downloads/sinapi-cadernos-tecnicos/SINAPI-CT-DEPRECIACAO-JUROS-IMPOSTOS-E-SEGUROS-MANUTENCAO-E-MATERIAIS-NA-OPERACAO-DOS-EQUIPAMENTOS.pdf" TargetMode="External"/><Relationship Id="rId3756" Type="http://schemas.openxmlformats.org/officeDocument/2006/relationships/hyperlink" Target="https://www.caixa.gov.br/Downloads/sinapi-cadernos-tecnicos/SINAPI-CT-ESTRUTURAS-DE-CONTENCAO-ESTACAS-PAREDES-DIAFRAGMA-E-MURETA-GUIA.pdf" TargetMode="External"/><Relationship Id="rId3963" Type="http://schemas.openxmlformats.org/officeDocument/2006/relationships/hyperlink" Target="https://www.caixa.gov.br/Downloads/sinapi-cadernos-tecnicos/SINAPI-CT-FOSSAS-E-SUMIDOUROS.pdf" TargetMode="External"/><Relationship Id="rId4807" Type="http://schemas.openxmlformats.org/officeDocument/2006/relationships/hyperlink" Target="https://www.caixa.gov.br/Downloads/sinapi-cadernos-tecnicos/SINAPI-CT-INSTALACOES-ELETRICAS-REDE-DE-DISTRIBUICAO.pdf" TargetMode="External"/><Relationship Id="rId6022" Type="http://schemas.openxmlformats.org/officeDocument/2006/relationships/hyperlink" Target="https://www.caixa.gov.br/Downloads/sinapi-cadernos-tecnicos/SINAPI-CT-INSTALACOES-DE-GAS-E-INCENDIO-EM-ACO-E-FERRO-GALVANIZADO.pdf" TargetMode="External"/><Relationship Id="rId9178" Type="http://schemas.openxmlformats.org/officeDocument/2006/relationships/hyperlink" Target="https://www.caixa.gov.br/Downloads/sinapi-cadernos-tecnicos/SINAPI-CT-TRANSPORTE-DE-MATERIAIS-DENTRO-DO-CANTEIRO-DE-OBRAS.pdf" TargetMode="External"/><Relationship Id="rId9385" Type="http://schemas.openxmlformats.org/officeDocument/2006/relationships/hyperlink" Target="https://www.caixa.gov.br/Downloads/sinapi-cadernos-tecnicos/SINAPI-CT-TRATAMENTOS-SUPERFICIAIS.pdf" TargetMode="External"/><Relationship Id="rId884" Type="http://schemas.openxmlformats.org/officeDocument/2006/relationships/hyperlink" Target="https://www.caixa.gov.br/Downloads/sinapi-cadernos-tecnicos/SINAPI-CT-ATERROS-BASES-SUB-BASES-E-IMPRIMACOES.pdf" TargetMode="External"/><Relationship Id="rId2565" Type="http://schemas.openxmlformats.org/officeDocument/2006/relationships/hyperlink" Target="https://www.caixa.gov.br/Downloads/sinapi-cadernos-tecnicos/SINAPI-CT-DEPRECIACAO-JUROS-IMPOSTOS-E-SEGUROS-MANUTENCAO-E-MATERIAIS-NA-OPERACAO-DOS-EQUIPAMENTOS.pdf" TargetMode="External"/><Relationship Id="rId2772" Type="http://schemas.openxmlformats.org/officeDocument/2006/relationships/hyperlink" Target="https://www.caixa.gov.br/Downloads/sinapi-cadernos-tecnicos/SINAPI-CT-DRENOS.pdf" TargetMode="External"/><Relationship Id="rId3409" Type="http://schemas.openxmlformats.org/officeDocument/2006/relationships/hyperlink" Target="https://www.caixa.gov.br/Downloads/sinapi-cadernos-tecnicos/SINAPI-CT-ESGOTAMENTO-DE-VALA-E-REBAIXAMENTO-DO-LENCOL-FREATICO.pdf" TargetMode="External"/><Relationship Id="rId3616" Type="http://schemas.openxmlformats.org/officeDocument/2006/relationships/hyperlink" Target="https://www.caixa.gov.br/Downloads/sinapi-cadernos-tecnicos/SINAPI-CT-ESTACAS-EM-HELICE-CONTINUA.pdf" TargetMode="External"/><Relationship Id="rId3823" Type="http://schemas.openxmlformats.org/officeDocument/2006/relationships/hyperlink" Target="https://www.caixa.gov.br/Downloads/sinapi-cadernos-tecnicos/SINAPI-CT-ESTRUTURAS-DE-MADEIRA.pdf" TargetMode="External"/><Relationship Id="rId6979" Type="http://schemas.openxmlformats.org/officeDocument/2006/relationships/hyperlink" Target="https://www.caixa.gov.br/Downloads/sinapi-metodologia/Livro_SINAPI_Calculos_Parametros.pdf" TargetMode="External"/><Relationship Id="rId8194" Type="http://schemas.openxmlformats.org/officeDocument/2006/relationships/hyperlink" Target="https://www.caixa.gov.br/Downloads/sinapi-cadernos-tecnicos/SINAPI-CT-POCOS-DE-VISITA-E-CAIXAS-PARA-BOCAS-DE-LOBO.pdf" TargetMode="External"/><Relationship Id="rId9038" Type="http://schemas.openxmlformats.org/officeDocument/2006/relationships/hyperlink" Target="https://www.caixa.gov.br/Downloads/sinapi-cadernos-tecnicos/SINAPI-CT-TRANSFORMADORES.pdf" TargetMode="External"/><Relationship Id="rId9592" Type="http://schemas.openxmlformats.org/officeDocument/2006/relationships/hyperlink" Target="https://www.caixa.gov.br/Downloads/sinapi-cadernos-tecnicos/SINAPI-CT-VALVULAS-E-REGISTROS-PARA-SISTEMAS-PREDIAIS.pdf" TargetMode="External"/><Relationship Id="rId537" Type="http://schemas.openxmlformats.org/officeDocument/2006/relationships/hyperlink" Target="https://www.caixa.gov.br/Downloads/sinapi-cadernos-tecnicos/SINAPI-CT-ASSENTAMENTO-DE-TUBOS-DE-PVC-E-METALICOS-EM-REDES-DE-AGUA.pdf" TargetMode="External"/><Relationship Id="rId744" Type="http://schemas.openxmlformats.org/officeDocument/2006/relationships/hyperlink" Target="https://www.caixa.gov.br/Downloads/sinapi-cadernos-tecnicos/SINAPI-CT-ATERRO-E-REATERRO-DE-VALAS.pdf" TargetMode="External"/><Relationship Id="rId951" Type="http://schemas.openxmlformats.org/officeDocument/2006/relationships/hyperlink" Target="https://www.caixa.gov.br/Downloads/sinapi-cadernos-tecnicos/SINAPI-CT-ATERROS-BASES-SUB-BASES-E-IMPRIMACOES.pdf" TargetMode="External"/><Relationship Id="rId1167" Type="http://schemas.openxmlformats.org/officeDocument/2006/relationships/hyperlink" Target="https://www.caixa.gov.br/Downloads/sinapi-cadernos-tecnicos/SINAPI-CT-CAIXAS-DE-AGUA-PARA-EDIFICACOES.pdf" TargetMode="External"/><Relationship Id="rId1374" Type="http://schemas.openxmlformats.org/officeDocument/2006/relationships/hyperlink" Target="https://www.caixa.gov.br/Downloads/sinapi-cadernos-tecnicos/SINAPI-CT-CONCRETO-PROTENDIDO.pdf" TargetMode="External"/><Relationship Id="rId1581" Type="http://schemas.openxmlformats.org/officeDocument/2006/relationships/hyperlink" Target="https://www.caixa.gov.br/Downloads/sinapi-cadernos-tecnicos/SINAPI-CT-CUSTOS-HORARIOS-PRODUTIVO-E-IMPRODUTIVO-DOS-EQUIPAMENTOS.pdf" TargetMode="External"/><Relationship Id="rId2218" Type="http://schemas.openxmlformats.org/officeDocument/2006/relationships/hyperlink" Target="https://www.caixa.gov.br/Downloads/sinapi-cadernos-tecnicos/SINAPI-CT-DEPRECIACAO-JUROS-IMPOSTOS-E-SEGUROS-MANUTENCAO-E-MATERIAIS-NA-OPERACAO-DOS-EQUIPAMENTOS.pdf" TargetMode="External"/><Relationship Id="rId2425" Type="http://schemas.openxmlformats.org/officeDocument/2006/relationships/hyperlink" Target="https://www.caixa.gov.br/Downloads/sinapi-cadernos-tecnicos/SINAPI-CT-DEPRECIACAO-JUROS-IMPOSTOS-E-SEGUROS-MANUTENCAO-E-MATERIAIS-NA-OPERACAO-DOS-EQUIPAMENTOS.pdf" TargetMode="External"/><Relationship Id="rId2632" Type="http://schemas.openxmlformats.org/officeDocument/2006/relationships/hyperlink" Target="https://www.caixa.gov.br/Downloads/sinapi-cadernos-tecnicos/SINAPI-CT-DEPRECIACAO-JUROS-IMPOSTOS-E-SEGUROS-MANUTENCAO-E-MATERIAIS-NA-OPERACAO-DOS-EQUIPAMENTOS.pdf" TargetMode="External"/><Relationship Id="rId5788" Type="http://schemas.openxmlformats.org/officeDocument/2006/relationships/hyperlink" Target="https://www.caixa.gov.br/Downloads/sinapi-cadernos-tecnicos/SINAPI-CT-INSTALACOES-PREDIAIS-DE-AGUA-QUENTE-EM-CPVC.pdf" TargetMode="External"/><Relationship Id="rId5995" Type="http://schemas.openxmlformats.org/officeDocument/2006/relationships/hyperlink" Target="https://www.caixa.gov.br/Downloads/sinapi-cadernos-tecnicos/SINAPI-CT-INSTALACOES-DE-GAS-E-INCENDIO-EM-ACO-E-FERRO-GALVANIZADO.pdf" TargetMode="External"/><Relationship Id="rId6839" Type="http://schemas.openxmlformats.org/officeDocument/2006/relationships/hyperlink" Target="https://www.caixa.gov.br/Downloads/sinapi-metodologia/Livro_SINAPI_Calculos_Parametros.pdf" TargetMode="External"/><Relationship Id="rId9245" Type="http://schemas.openxmlformats.org/officeDocument/2006/relationships/hyperlink" Target="https://www.caixa.gov.br/Downloads/sinapi-cadernos-tecnicos/SINAPI-CT-TRANSPORTE-CARGA-E-DESCARGA-DE-MATERIAIS.pdf" TargetMode="External"/><Relationship Id="rId9452" Type="http://schemas.openxmlformats.org/officeDocument/2006/relationships/hyperlink" Target="https://www.caixa.gov.br/Downloads/sinapi-cadernos-tecnicos/SINAPI-CT-TUBULACAO-FLANGEADA-PARA-REDES-DE-AGUA.pdf" TargetMode="External"/><Relationship Id="rId80" Type="http://schemas.openxmlformats.org/officeDocument/2006/relationships/hyperlink" Target="https://www.caixa.gov.br/Downloads/sinapi-cadernos-tecnicos/SINAPI-CT-ALVENARIA-DE-VEDACAO.pdf" TargetMode="External"/><Relationship Id="rId604" Type="http://schemas.openxmlformats.org/officeDocument/2006/relationships/hyperlink" Target="https://www.caixa.gov.br/Downloads/sinapi-cadernos-tecnicos/SINAPI-CT-ASSENTAMENTO-DE-TUBOS-DE-PVC-E-METALICOS-EM-REDES-DE-AGUA.pdf" TargetMode="External"/><Relationship Id="rId811" Type="http://schemas.openxmlformats.org/officeDocument/2006/relationships/hyperlink" Target="https://www.caixa.gov.br/Downloads/sinapi-cadernos-tecnicos/SINAPI-CT-ATERROS-BASES-SUB-BASES-E-IMPRIMACOES.pdf" TargetMode="External"/><Relationship Id="rId1027" Type="http://schemas.openxmlformats.org/officeDocument/2006/relationships/hyperlink" Target="https://www.caixa.gov.br/Downloads/sinapi-cadernos-tecnicos/SINAPI-CT-BOCAS-PARA-BUEIROS.pdf" TargetMode="External"/><Relationship Id="rId1234" Type="http://schemas.openxmlformats.org/officeDocument/2006/relationships/hyperlink" Target="https://www.caixa.gov.br/Downloads/sinapi-cadernos-tecnicos/SINAPI-CT-CANALETAS-GRELHAS-E-CAIXAS-COM-GRELHA-PARA-DRENAGEM.pdf" TargetMode="External"/><Relationship Id="rId1441" Type="http://schemas.openxmlformats.org/officeDocument/2006/relationships/hyperlink" Target="https://www.caixa.gov.br/Downloads/sinapi-cadernos-tecnicos/SINAPI-CT-CONTRAPISO.pdf" TargetMode="External"/><Relationship Id="rId4597" Type="http://schemas.openxmlformats.org/officeDocument/2006/relationships/hyperlink" Target="https://www.caixa.gov.br/Downloads/sinapi-cadernos-tecnicos/SINAPI-CT-INSTALACOES-ELETRICAS-ELETRODUTOS-CONEXOES-E-CONDULETES-APARENTES.pdf" TargetMode="External"/><Relationship Id="rId5648" Type="http://schemas.openxmlformats.org/officeDocument/2006/relationships/hyperlink" Target="https://www.caixa.gov.br/Downloads/sinapi-cadernos-tecnicos/SINAPI-CT-INSTALACOES-PREDIAIS-DE-AGUA-FRIA-EM-PVC.pdf" TargetMode="External"/><Relationship Id="rId5855" Type="http://schemas.openxmlformats.org/officeDocument/2006/relationships/hyperlink" Target="https://www.caixa.gov.br/Downloads/sinapi-cadernos-tecnicos/SINAPI-CT-INSTALACOES-PREDIAIS-DE-AGUAS-PLUVIAIS-TUBOS-CONEXOES-CAIXAS-E-RALOS.pdf" TargetMode="External"/><Relationship Id="rId6906" Type="http://schemas.openxmlformats.org/officeDocument/2006/relationships/hyperlink" Target="https://www.caixa.gov.br/Downloads/sinapi-metodologia/Livro_SINAPI_Calculos_Parametros.pdf" TargetMode="External"/><Relationship Id="rId8054" Type="http://schemas.openxmlformats.org/officeDocument/2006/relationships/hyperlink" Target="https://www.caixa.gov.br/Downloads/sinapi-cadernos-tecnicos/SINAPI-CT-POSTES-DE-CONCRETO-E-METALICOS.pdf" TargetMode="External"/><Relationship Id="rId8261" Type="http://schemas.openxmlformats.org/officeDocument/2006/relationships/hyperlink" Target="https://www.caixa.gov.br/Downloads/sinapi-cadernos-tecnicos/SINAPI-CT-POCOS-DE-VISITA-E-CAIXAS-PARA-BOCAS-DE-LOBO.pdf" TargetMode="External"/><Relationship Id="rId9105" Type="http://schemas.openxmlformats.org/officeDocument/2006/relationships/hyperlink" Target="https://www.caixa.gov.br/Downloads/sinapi-cadernos-tecnicos/SINAPI-CT-TRANSPORTE-FLUVIAL-CARGA-E-DESCARGA.pdf" TargetMode="External"/><Relationship Id="rId9312" Type="http://schemas.openxmlformats.org/officeDocument/2006/relationships/hyperlink" Target="https://www.caixa.gov.br/Downloads/sinapi-cadernos-tecnicos/SINAPI-CT-TRANSPORTE-CARGA-E-DESCARGA-DE-MATERIAIS.pdf" TargetMode="External"/><Relationship Id="rId1301" Type="http://schemas.openxmlformats.org/officeDocument/2006/relationships/hyperlink" Target="https://www.caixa.gov.br/Downloads/sinapi-cadernos-tecnicos/SINAPI-CT-CONCRETAGEM-PARA-ESTRUTURAS-DE-CONCRETO-ARMADO.pdf" TargetMode="External"/><Relationship Id="rId3199" Type="http://schemas.openxmlformats.org/officeDocument/2006/relationships/hyperlink" Target="https://www.caixa.gov.br/Downloads/sinapi-cadernos-tecnicos/SINAPI-CT-ESCAVACAO-VERTICAL-A-CEU-ABERTO.pdf" TargetMode="External"/><Relationship Id="rId4457" Type="http://schemas.openxmlformats.org/officeDocument/2006/relationships/hyperlink" Target="https://www.caixa.gov.br/Downloads/sinapi-cadernos-tecnicos/SINAPI-CT-INSTALACOES-ELETRICAS-ELETRODUTOS-EMBUTIDOS-CABOS-CAIXAS-TOMADAS-E-INTERRUPTORES.pdf" TargetMode="External"/><Relationship Id="rId4664" Type="http://schemas.openxmlformats.org/officeDocument/2006/relationships/hyperlink" Target="https://www.caixa.gov.br/Downloads/sinapi-cadernos-tecnicos/SINAPI-CT-INSTALACOES-ELETRICAS-QUADROS-CABOS-DISJUNTORES-CONTATORES-E-BARRAMENTOS-BLINDADOS.pdf" TargetMode="External"/><Relationship Id="rId5508" Type="http://schemas.openxmlformats.org/officeDocument/2006/relationships/hyperlink" Target="https://www.caixa.gov.br/Downloads/sinapi-cadernos-tecnicos/SINAPI-CT-INSTALACOES-PREDIAIS-DE-AGUA-FRIA-EM-PVC.pdf" TargetMode="External"/><Relationship Id="rId5715" Type="http://schemas.openxmlformats.org/officeDocument/2006/relationships/hyperlink" Target="https://www.caixa.gov.br/Downloads/sinapi-cadernos-tecnicos/SINAPI-CT-INSTALACOES-PREDIAIS-DE-AGUA-QUENTE-EM-CPVC.pdf" TargetMode="External"/><Relationship Id="rId7070" Type="http://schemas.openxmlformats.org/officeDocument/2006/relationships/hyperlink" Target="https://www.caixa.gov.br/Downloads/sinapi-metodologia/Livro_SINAPI_Calculos_Parametros.pdf" TargetMode="External"/><Relationship Id="rId8121" Type="http://schemas.openxmlformats.org/officeDocument/2006/relationships/hyperlink" Target="https://www.caixa.gov.br/Downloads/sinapi-cadernos-tecnicos/SINAPI-CT-POCOS-DE-VISITA-E-CAIXAS-PARA-BOCAS-DE-LOBO.pdf" TargetMode="External"/><Relationship Id="rId3059" Type="http://schemas.openxmlformats.org/officeDocument/2006/relationships/hyperlink" Target="https://www.caixa.gov.br/Downloads/sinapi-cadernos-tecnicos/SINAPI-CT-ESCADAS.pdf" TargetMode="External"/><Relationship Id="rId3266" Type="http://schemas.openxmlformats.org/officeDocument/2006/relationships/hyperlink" Target="https://www.caixa.gov.br/Downloads/sinapi-cadernos-tecnicos/SINAPI-CT-ESCAVACAO-DE-VALAS.pdf" TargetMode="External"/><Relationship Id="rId3473" Type="http://schemas.openxmlformats.org/officeDocument/2006/relationships/hyperlink" Target="https://www.caixa.gov.br/Downloads/sinapi-cadernos-tecnicos/SINAPI-CT-ESQUADRIAS-PORTAS.pdf" TargetMode="External"/><Relationship Id="rId4317" Type="http://schemas.openxmlformats.org/officeDocument/2006/relationships/hyperlink" Target="https://www.caixa.gov.br/Downloads/sinapi-cadernos-tecnicos/SINAPI-CT-ILUMINACAO-PREDIAL-E-MONITORAMENTO.pdf" TargetMode="External"/><Relationship Id="rId4524" Type="http://schemas.openxmlformats.org/officeDocument/2006/relationships/hyperlink" Target="https://www.caixa.gov.br/Downloads/sinapi-cadernos-tecnicos/SINAPI-CT-INSTALACOES-ELETRICAS-ELETRODUTOS-EMBUTIDOS-CABOS-CAIXAS-TOMADAS-E-INTERRUPTORES.pdf" TargetMode="External"/><Relationship Id="rId4871" Type="http://schemas.openxmlformats.org/officeDocument/2006/relationships/hyperlink" Target="https://www.caixa.gov.br/Downloads/sinapi-cadernos-tecnicos/SINAPI-CT-INSTALACOES-HIDRAULICAS-RESERVACAO-E-BOMBAS-DE-RECALQUE.pdf" TargetMode="External"/><Relationship Id="rId5922" Type="http://schemas.openxmlformats.org/officeDocument/2006/relationships/hyperlink" Target="https://www.caixa.gov.br/Downloads/sinapi-cadernos-tecnicos/SINAPI-CT-INSTALACOES-DE-DIVISORIAS-DIVERSAS.pdf" TargetMode="External"/><Relationship Id="rId187" Type="http://schemas.openxmlformats.org/officeDocument/2006/relationships/hyperlink" Target="https://www.caixa.gov.br/Downloads/sinapi-cadernos-tecnicos/SINAPI-CT-ARGAMASSAS.pdf" TargetMode="External"/><Relationship Id="rId394" Type="http://schemas.openxmlformats.org/officeDocument/2006/relationships/hyperlink" Target="https://www.caixa.gov.br/Downloads/sinapi-cadernos-tecnicos/SINAPI-CT-ASSENTAMENTO-DE-TUBOS-DE-ESGOTO-EM-PVC-E-PEAD.pdf" TargetMode="External"/><Relationship Id="rId2075" Type="http://schemas.openxmlformats.org/officeDocument/2006/relationships/hyperlink" Target="https://www.caixa.gov.br/Downloads/sinapi-cadernos-tecnicos/SINAPI-CT-DEPRECIACAO-JUROS-IMPOSTOS-E-SEGUROS-MANUTENCAO-E-MATERIAIS-NA-OPERACAO-DOS-EQUIPAMENTOS.pdf" TargetMode="External"/><Relationship Id="rId2282" Type="http://schemas.openxmlformats.org/officeDocument/2006/relationships/hyperlink" Target="https://www.caixa.gov.br/Downloads/sinapi-cadernos-tecnicos/SINAPI-CT-DEPRECIACAO-JUROS-IMPOSTOS-E-SEGUROS-MANUTENCAO-E-MATERIAIS-NA-OPERACAO-DOS-EQUIPAMENTOS.pdf" TargetMode="External"/><Relationship Id="rId3126" Type="http://schemas.openxmlformats.org/officeDocument/2006/relationships/hyperlink" Target="https://www.caixa.gov.br/Downloads/sinapi-cadernos-tecnicos/SINAPI-CT-ESCADAS.pdf" TargetMode="External"/><Relationship Id="rId3680" Type="http://schemas.openxmlformats.org/officeDocument/2006/relationships/hyperlink" Target="https://www.caixa.gov.br/Downloads/sinapi-cadernos-tecnicos/SINAPI-CT-ESTRUTURA-E-TRAMA-PARA-COBERTURA.pdf" TargetMode="External"/><Relationship Id="rId4731" Type="http://schemas.openxmlformats.org/officeDocument/2006/relationships/hyperlink" Target="https://www.caixa.gov.br/Downloads/sinapi-cadernos-tecnicos/SINAPI-CT-INSTALACOES-ELETRICAS-QUADROS-CABOS-DISJUNTORES-CONTATORES-E-BARRAMENTOS-BLINDADOS.pdf" TargetMode="External"/><Relationship Id="rId6489" Type="http://schemas.openxmlformats.org/officeDocument/2006/relationships/hyperlink" Target="https://www.caixa.gov.br/Downloads/sinapi-cadernos-tecnicos/SINAPI-CT-INSTALACOES-EM-COBRE.pdf" TargetMode="External"/><Relationship Id="rId7887" Type="http://schemas.openxmlformats.org/officeDocument/2006/relationships/hyperlink" Target="https://www.caixa.gov.br/Downloads/sinapi-cadernos-tecnicos/SINAPI-CT-PINTURA-EM-MADEIRA.pdf" TargetMode="External"/><Relationship Id="rId8938" Type="http://schemas.openxmlformats.org/officeDocument/2006/relationships/hyperlink" Target="https://www.caixa.gov.br/Downloads/sinapi-cadernos-tecnicos/SINAPI-CT-SISTEMAS-DE-MEDICAO.pdf" TargetMode="External"/><Relationship Id="rId254" Type="http://schemas.openxmlformats.org/officeDocument/2006/relationships/hyperlink" Target="https://www.caixa.gov.br/Downloads/sinapi-cadernos-tecnicos/SINAPI-CT-ARGAMASSAS.pdf" TargetMode="External"/><Relationship Id="rId1091" Type="http://schemas.openxmlformats.org/officeDocument/2006/relationships/hyperlink" Target="https://www.caixa.gov.br/Downloads/sinapi-cadernos-tecnicos/SINAPI-CT-CAIXAS-ENTERRADAS.pdf" TargetMode="External"/><Relationship Id="rId3333" Type="http://schemas.openxmlformats.org/officeDocument/2006/relationships/hyperlink" Target="https://www.caixa.gov.br/Downloads/sinapi-cadernos-tecnicos/SINAPI-CT-ESCAVACAO-DE-VALAS.pdf" TargetMode="External"/><Relationship Id="rId3540" Type="http://schemas.openxmlformats.org/officeDocument/2006/relationships/hyperlink" Target="https://www.caixa.gov.br/Downloads/sinapi-cadernos-tecnicos/SINAPI-CT-ESQUADRIAS-PORTAS.pdf" TargetMode="External"/><Relationship Id="rId5298" Type="http://schemas.openxmlformats.org/officeDocument/2006/relationships/hyperlink" Target="https://www.caixa.gov.br/Downloads/sinapi-cadernos-tecnicos/SINAPI-CT-INSTALACOES-HIDRAULICAS-EM-PPR.pdf" TargetMode="External"/><Relationship Id="rId6696" Type="http://schemas.openxmlformats.org/officeDocument/2006/relationships/hyperlink" Target="https://www.caixa.gov.br/Downloads/sinapi-cadernos-tecnicos/SINAPI-CT-LIGACOES-PREDIAIS-DE-AGUA-E-ESGOTO.pdf" TargetMode="External"/><Relationship Id="rId7747" Type="http://schemas.openxmlformats.org/officeDocument/2006/relationships/hyperlink" Target="https://www.caixa.gov.br/Downloads/sinapi-cadernos-tecnicos/SINAPI-CT-PERFURACAO-HORIZONTAL-DIRECIONAL-HDD.pdf" TargetMode="External"/><Relationship Id="rId7954" Type="http://schemas.openxmlformats.org/officeDocument/2006/relationships/hyperlink" Target="https://www.caixa.gov.br/Downloads/sinapi-cadernos-tecnicos/SINAPI-CT-PINTURA-PARA-PISOS-E-PARA-SINALIZACAO-HORIZONTAL-E-VERTICAL.pdf" TargetMode="External"/><Relationship Id="rId114" Type="http://schemas.openxmlformats.org/officeDocument/2006/relationships/hyperlink" Target="https://www.caixa.gov.br/Downloads/sinapi-cadernos-tecnicos/SINAPI-CT-ARGAMASSAS.pdf" TargetMode="External"/><Relationship Id="rId461" Type="http://schemas.openxmlformats.org/officeDocument/2006/relationships/hyperlink" Target="https://www.caixa.gov.br/Downloads/sinapi-cadernos-tecnicos/SINAPI-CT-ASSENTAMENTO-DE-TUBOS-DE-PVC-E-METALICOS-EM-REDES-DE-AGUA.pdf" TargetMode="External"/><Relationship Id="rId2142" Type="http://schemas.openxmlformats.org/officeDocument/2006/relationships/hyperlink" Target="https://www.caixa.gov.br/Downloads/sinapi-cadernos-tecnicos/SINAPI-CT-DEPRECIACAO-JUROS-IMPOSTOS-E-SEGUROS-MANUTENCAO-E-MATERIAIS-NA-OPERACAO-DOS-EQUIPAMENTOS.pdf" TargetMode="External"/><Relationship Id="rId3400" Type="http://schemas.openxmlformats.org/officeDocument/2006/relationships/hyperlink" Target="https://www.caixa.gov.br/Downloads/sinapi-cadernos-tecnicos/SINAPI-CT-ESCORAMENTO-E-PREPARO-DE-FUNDO-DE-VALAS.pdf" TargetMode="External"/><Relationship Id="rId6349" Type="http://schemas.openxmlformats.org/officeDocument/2006/relationships/hyperlink" Target="https://www.caixa.gov.br/Downloads/sinapi-cadernos-tecnicos/SINAPI-CT-INSTALACOES-DE-AR-CONDICIONADO.pdf" TargetMode="External"/><Relationship Id="rId6556" Type="http://schemas.openxmlformats.org/officeDocument/2006/relationships/hyperlink" Target="https://www.caixa.gov.br/Downloads/sinapi-cadernos-tecnicos/SINAPI-CT-INSTALACOES-EM-COBRE.pdf" TargetMode="External"/><Relationship Id="rId6763" Type="http://schemas.openxmlformats.org/officeDocument/2006/relationships/hyperlink" Target="https://www.caixa.gov.br/Downloads/sinapi-metodologia/Livro_SINAPI_Calculos_Parametros.pdf" TargetMode="External"/><Relationship Id="rId6970" Type="http://schemas.openxmlformats.org/officeDocument/2006/relationships/hyperlink" Target="https://www.caixa.gov.br/Downloads/sinapi-metodologia/Livro_SINAPI_Calculos_Parametros.pdf" TargetMode="External"/><Relationship Id="rId7607" Type="http://schemas.openxmlformats.org/officeDocument/2006/relationships/hyperlink" Target="https://www.caixa.gov.br/Downloads/sinapi-cadernos-tecnicos/SINAPI-CT-PARQUINHOS-E-EQUIPAMENTOS-DE-GINASTICA-AO-AR-LIVRE.pdf" TargetMode="External"/><Relationship Id="rId7814" Type="http://schemas.openxmlformats.org/officeDocument/2006/relationships/hyperlink" Target="https://www.caixa.gov.br/Downloads/sinapi-cadernos-tecnicos/SINAPI-CT-PINTURA-EXTERNA.pdf" TargetMode="External"/><Relationship Id="rId321" Type="http://schemas.openxmlformats.org/officeDocument/2006/relationships/hyperlink" Target="https://www.caixa.gov.br/Downloads/sinapi-cadernos-tecnicos/SINAPI-CT-ARMACAO-PARA-ESTRUTURAS-DE-CONCRETO-ARMADO.pdf" TargetMode="External"/><Relationship Id="rId2002" Type="http://schemas.openxmlformats.org/officeDocument/2006/relationships/hyperlink" Target="https://www.caixa.gov.br/Downloads/sinapi-cadernos-tecnicos/SINAPI-CT-DEPRECIACAO-JUROS-IMPOSTOS-E-SEGUROS-MANUTENCAO-E-MATERIAIS-NA-OPERACAO-DOS-EQUIPAMENTOS.pdf" TargetMode="External"/><Relationship Id="rId2959" Type="http://schemas.openxmlformats.org/officeDocument/2006/relationships/hyperlink" Target="https://www.caixa.gov.br/Downloads/sinapi-cadernos-tecnicos/SINAPI-CT-ENERGIA-SOLAR-PARA-EDIFICACOES.pdf" TargetMode="External"/><Relationship Id="rId5158" Type="http://schemas.openxmlformats.org/officeDocument/2006/relationships/hyperlink" Target="https://www.caixa.gov.br/Downloads/sinapi-cadernos-tecnicos/SINAPI-CT-INSTALACOES-HIDRAULICAS-EM-PEX.pdf" TargetMode="External"/><Relationship Id="rId5365" Type="http://schemas.openxmlformats.org/officeDocument/2006/relationships/hyperlink" Target="https://www.caixa.gov.br/Downloads/sinapi-cadernos-tecnicos/SINAPI-CT-INSTALACOES-PREDIAIS-DE-ESGOTO-TUBOS-E-CONEXOES.pdf" TargetMode="External"/><Relationship Id="rId5572" Type="http://schemas.openxmlformats.org/officeDocument/2006/relationships/hyperlink" Target="https://www.caixa.gov.br/Downloads/sinapi-cadernos-tecnicos/SINAPI-CT-INSTALACOES-PREDIAIS-DE-AGUA-FRIA-EM-PVC.pdf" TargetMode="External"/><Relationship Id="rId6209" Type="http://schemas.openxmlformats.org/officeDocument/2006/relationships/hyperlink" Target="https://www.caixa.gov.br/Downloads/sinapi-cadernos-tecnicos/SINAPI-CT-INSTALACOES-DE-GAS-E-INCENDIO-EM-ACO-E-FERRO-GALVANIZADO.pdf" TargetMode="External"/><Relationship Id="rId6416" Type="http://schemas.openxmlformats.org/officeDocument/2006/relationships/hyperlink" Target="https://www.caixa.gov.br/Downloads/sinapi-cadernos-tecnicos/SINAPI-CT-INSTALACOES-EM-COBRE.pdf" TargetMode="External"/><Relationship Id="rId6623" Type="http://schemas.openxmlformats.org/officeDocument/2006/relationships/hyperlink" Target="https://www.caixa.gov.br/Downloads/sinapi-cadernos-tecnicos/SINAPI-CT-INSTALACOES-PARA-CANTEIROS-DE-OBRAS.pdf" TargetMode="External"/><Relationship Id="rId6830" Type="http://schemas.openxmlformats.org/officeDocument/2006/relationships/hyperlink" Target="https://www.caixa.gov.br/Downloads/sinapi-metodologia/Livro_SINAPI_Calculos_Parametros.pdf" TargetMode="External"/><Relationship Id="rId1768" Type="http://schemas.openxmlformats.org/officeDocument/2006/relationships/hyperlink" Target="https://www.caixa.gov.br/Downloads/sinapi-cadernos-tecnicos/SINAPI-CT-CUSTOS-HORARIOS-PRODUTIVO-E-IMPRODUTIVO-DOS-EQUIPAMENTOS.pdf" TargetMode="External"/><Relationship Id="rId2819" Type="http://schemas.openxmlformats.org/officeDocument/2006/relationships/hyperlink" Target="https://www.caixa.gov.br/Downloads/sinapi-cadernos-tecnicos/SINAPI-CT-DUTOS-PARA-AR-CONDICIONADO.pdf" TargetMode="External"/><Relationship Id="rId4174" Type="http://schemas.openxmlformats.org/officeDocument/2006/relationships/hyperlink" Target="https://www.caixa.gov.br/Downloads/sinapi-cadernos-tecnicos/SINAPI-CT-GESSO.pdf" TargetMode="External"/><Relationship Id="rId4381" Type="http://schemas.openxmlformats.org/officeDocument/2006/relationships/hyperlink" Target="https://www.caixa.gov.br/Downloads/sinapi-cadernos-tecnicos/SINAPI-CT-INSTALACOES-ELETRICAS-ELETRODUTOS-EMBUTIDOS-CABOS-CAIXAS-TOMADAS-E-INTERRUPTORES.pdf" TargetMode="External"/><Relationship Id="rId5018" Type="http://schemas.openxmlformats.org/officeDocument/2006/relationships/hyperlink" Target="https://www.caixa.gov.br/Downloads/sinapi-cadernos-tecnicos/SINAPI-CT-INSTALACOES-HIDRAULICAS-RESERVACAO-E-BOMBAS-DE-RECALQUE.pdf" TargetMode="External"/><Relationship Id="rId5225" Type="http://schemas.openxmlformats.org/officeDocument/2006/relationships/hyperlink" Target="https://www.caixa.gov.br/Downloads/sinapi-cadernos-tecnicos/SINAPI-CT-INSTALACOES-HIDRAULICAS-EM-PEX.pdf" TargetMode="External"/><Relationship Id="rId5432" Type="http://schemas.openxmlformats.org/officeDocument/2006/relationships/hyperlink" Target="https://www.caixa.gov.br/Downloads/sinapi-cadernos-tecnicos/SINAPI-CT-INSTALACOES-PREDIAIS-DE-ESGOTO-TUBOS-E-CONEXOES.pdf" TargetMode="External"/><Relationship Id="rId8588" Type="http://schemas.openxmlformats.org/officeDocument/2006/relationships/hyperlink" Target="https://www.caixa.gov.br/Downloads/sinapi-cadernos-tecnicos/SINAPI-CT-REDES-DE-LOGICA-TELEFONIA-E-IMAGEM.pdf" TargetMode="External"/><Relationship Id="rId8795" Type="http://schemas.openxmlformats.org/officeDocument/2006/relationships/hyperlink" Target="https://www.caixa.gov.br/Downloads/sinapi-cadernos-tecnicos/SINAPI-CT-REVESTIMENTOS-CERAMICOS-INTERNOS.pdf" TargetMode="External"/><Relationship Id="rId9639" Type="http://schemas.openxmlformats.org/officeDocument/2006/relationships/hyperlink" Target="https://www.caixa.gov.br/Downloads/sinapi-cadernos-tecnicos/SINAPI-CT-VALVULAS-E-REGISTROS-PARA-SISTEMAS-PREDIAIS.pdf" TargetMode="External"/><Relationship Id="rId1628" Type="http://schemas.openxmlformats.org/officeDocument/2006/relationships/hyperlink" Target="https://www.caixa.gov.br/Downloads/sinapi-cadernos-tecnicos/SINAPI-CT-CUSTOS-HORARIOS-PRODUTIVO-E-IMPRODUTIVO-DOS-EQUIPAMENTOS.pdf" TargetMode="External"/><Relationship Id="rId1975" Type="http://schemas.openxmlformats.org/officeDocument/2006/relationships/hyperlink" Target="https://www.caixa.gov.br/Downloads/sinapi-cadernos-tecnicos/SINAPI-CT-DEPRECIACAO-JUROS-IMPOSTOS-E-SEGUROS-MANUTENCAO-E-MATERIAIS-NA-OPERACAO-DOS-EQUIPAMENTOS.pdf" TargetMode="External"/><Relationship Id="rId3190" Type="http://schemas.openxmlformats.org/officeDocument/2006/relationships/hyperlink" Target="https://www.caixa.gov.br/Downloads/sinapi-cadernos-tecnicos/SINAPI-CT-ESCAVACAO-HORIZONTAL.pdf" TargetMode="External"/><Relationship Id="rId4034" Type="http://schemas.openxmlformats.org/officeDocument/2006/relationships/hyperlink" Target="https://www.caixa.gov.br/Downloads/sinapi-cadernos-tecnicos/SINAPI-CT-FORMAS-PARA-ESTRUTURAS-DE-CONCRETO-ARMADO.pdf" TargetMode="External"/><Relationship Id="rId4241" Type="http://schemas.openxmlformats.org/officeDocument/2006/relationships/hyperlink" Target="https://www.caixa.gov.br/Downloads/sinapi-cadernos-tecnicos/SINAPI-CT-GUARDA-CORPO-CORRIMAO-E-GRADE-PARA-ESQUADRIAS.pdf" TargetMode="External"/><Relationship Id="rId7397" Type="http://schemas.openxmlformats.org/officeDocument/2006/relationships/hyperlink" Target="https://www.caixa.gov.br/Downloads/sinapi-cadernos-tecnicos/SINAPI-CT-MASSA-UNICA-INTERNA.pdf" TargetMode="External"/><Relationship Id="rId8448" Type="http://schemas.openxmlformats.org/officeDocument/2006/relationships/hyperlink" Target="https://www.caixa.gov.br/Downloads/sinapi-cadernos-tecnicos/SINAPI-CT-RASGOS-E-FIXACOES.pdf" TargetMode="External"/><Relationship Id="rId8655" Type="http://schemas.openxmlformats.org/officeDocument/2006/relationships/hyperlink" Target="https://www.caixa.gov.br/Downloads/sinapi-cadernos-tecnicos/SINAPI-CT-REDES-DE-AGUA-E-ESGOTO-EM-PEAD-LISO-(TUBOS-E-CONEXOES).pdf" TargetMode="External"/><Relationship Id="rId1835" Type="http://schemas.openxmlformats.org/officeDocument/2006/relationships/hyperlink" Target="https://www.caixa.gov.br/Downloads/sinapi-cadernos-tecnicos/SINAPI-CT-CUSTOS-HORARIOS-PRODUTIVO-E-IMPRODUTIVO-DOS-EQUIPAMENTOS.pdf" TargetMode="External"/><Relationship Id="rId3050" Type="http://schemas.openxmlformats.org/officeDocument/2006/relationships/hyperlink" Target="https://www.caixa.gov.br/Downloads/sinapi-cadernos-tecnicos/SINAPI-CT-EQUIPAMENTOS-DE-PROTECAO-COLETIVA.pdf" TargetMode="External"/><Relationship Id="rId4101" Type="http://schemas.openxmlformats.org/officeDocument/2006/relationships/hyperlink" Target="https://www.caixa.gov.br/Downloads/sinapi-cadernos-tecnicos/SINAPI-CT-FORMAS-PARA-ESTRUTURAS-DE-CONCRETO-ARMADO.pdf" TargetMode="External"/><Relationship Id="rId7257" Type="http://schemas.openxmlformats.org/officeDocument/2006/relationships/hyperlink" Target="https://www.caixa.gov.br/Downloads/sinapi-cadernos-tecnicos/SINAPI-CT-LUMINARIAS-EXTERNAS.pdf" TargetMode="External"/><Relationship Id="rId7464" Type="http://schemas.openxmlformats.org/officeDocument/2006/relationships/hyperlink" Target="https://www.caixa.gov.br/Downloads/sinapi-cadernos-tecnicos/SINAPI-CT-MONOCAPA.pdf" TargetMode="External"/><Relationship Id="rId8308" Type="http://schemas.openxmlformats.org/officeDocument/2006/relationships/hyperlink" Target="https://www.caixa.gov.br/Downloads/sinapi-cadernos-tecnicos/SINAPI-CT-PRODUCAO-DE-CONCRETO.pdf" TargetMode="External"/><Relationship Id="rId8862" Type="http://schemas.openxmlformats.org/officeDocument/2006/relationships/hyperlink" Target="https://www.caixa.gov.br/Downloads/sinapi-cadernos-tecnicos/SINAPI-CT-SINALIZACAO-VERTICAL-VIARIA.pdf" TargetMode="External"/><Relationship Id="rId9706" Type="http://schemas.openxmlformats.org/officeDocument/2006/relationships/hyperlink" Target="https://www.caixa.gov.br/Downloads/sinapi-cadernos-tecnicos/SINAPI-CT-VALVULAS-PARA-REDES-DE-SANEAMENTO.pdf" TargetMode="External"/><Relationship Id="rId1902" Type="http://schemas.openxmlformats.org/officeDocument/2006/relationships/hyperlink" Target="https://www.caixa.gov.br/Downloads/sinapi-cadernos-tecnicos/SINAPI-CT-DEMOLICOES-E-REMOCOES.pdf" TargetMode="External"/><Relationship Id="rId6066" Type="http://schemas.openxmlformats.org/officeDocument/2006/relationships/hyperlink" Target="https://www.caixa.gov.br/Downloads/sinapi-cadernos-tecnicos/SINAPI-CT-INSTALACOES-DE-GAS-E-INCENDIO-EM-ACO-E-FERRO-GALVANIZADO.pdf" TargetMode="External"/><Relationship Id="rId7117" Type="http://schemas.openxmlformats.org/officeDocument/2006/relationships/hyperlink" Target="https://www.caixa.gov.br/Downloads/sinapi-metodologia/Livro_SINAPI_Calculos_Parametros.pdf" TargetMode="External"/><Relationship Id="rId7671" Type="http://schemas.openxmlformats.org/officeDocument/2006/relationships/hyperlink" Target="https://www.caixa.gov.br/Downloads/sinapi-cadernos-tecnicos/SINAPI-CT-PAVIMENTO-INTERTRAVADO.pdf" TargetMode="External"/><Relationship Id="rId8515" Type="http://schemas.openxmlformats.org/officeDocument/2006/relationships/hyperlink" Target="https://www.caixa.gov.br/Downloads/sinapi-cadernos-tecnicos/SINAPI-CT-RECOMPOSICAO-DE-PAVIMENTOS.pdf" TargetMode="External"/><Relationship Id="rId8722" Type="http://schemas.openxmlformats.org/officeDocument/2006/relationships/hyperlink" Target="https://www.caixa.gov.br/Downloads/sinapi-cadernos-tecnicos/SINAPI-CT-REDES-DE-AGUA-E-ESGOTO-EM-PEAD-LISO-(TUBOS-E-CONEXOES).pdf" TargetMode="External"/><Relationship Id="rId3867" Type="http://schemas.openxmlformats.org/officeDocument/2006/relationships/hyperlink" Target="https://www.caixa.gov.br/Downloads/sinapi-cadernos-tecnicos/SINAPI-CT-EXECUCAO-DE-TIRANTES.pdf" TargetMode="External"/><Relationship Id="rId4918" Type="http://schemas.openxmlformats.org/officeDocument/2006/relationships/hyperlink" Target="https://www.caixa.gov.br/Downloads/sinapi-cadernos-tecnicos/SINAPI-CT-INSTALACOES-HIDRAULICAS-RESERVACAO-E-BOMBAS-DE-RECALQUE.pdf" TargetMode="External"/><Relationship Id="rId6273" Type="http://schemas.openxmlformats.org/officeDocument/2006/relationships/hyperlink" Target="https://www.caixa.gov.br/Downloads/sinapi-cadernos-tecnicos/SINAPI-CT-INSTALACOES-DE-GAS-EM-PEX-MULTICAMADAS.pdf" TargetMode="External"/><Relationship Id="rId6480" Type="http://schemas.openxmlformats.org/officeDocument/2006/relationships/hyperlink" Target="https://www.caixa.gov.br/Downloads/sinapi-cadernos-tecnicos/SINAPI-CT-INSTALACOES-EM-COBRE.pdf" TargetMode="External"/><Relationship Id="rId7324" Type="http://schemas.openxmlformats.org/officeDocument/2006/relationships/hyperlink" Target="https://www.caixa.gov.br/Downloads/sinapi-cadernos-tecnicos/SINAPI-CT-MASSA-UNICA-EXTERNA.pdf" TargetMode="External"/><Relationship Id="rId7531" Type="http://schemas.openxmlformats.org/officeDocument/2006/relationships/hyperlink" Target="https://www.caixa.gov.br/Downloads/sinapi-cadernos-tecnicos/SINAPI-CT-PAREDES-DE-CONCRETO-CONCRETAGEM.pdf" TargetMode="External"/><Relationship Id="rId788" Type="http://schemas.openxmlformats.org/officeDocument/2006/relationships/hyperlink" Target="https://www.caixa.gov.br/Downloads/sinapi-cadernos-tecnicos/SINAPI-CT-ATERROS-BASES-SUB-BASES-E-IMPRIMACOES.pdf" TargetMode="External"/><Relationship Id="rId995" Type="http://schemas.openxmlformats.org/officeDocument/2006/relationships/hyperlink" Target="https://www.caixa.gov.br/Downloads/sinapi-cadernos-tecnicos/SINAPI-CT-BOCAS-PARA-BUEIROS.pdf" TargetMode="External"/><Relationship Id="rId2469" Type="http://schemas.openxmlformats.org/officeDocument/2006/relationships/hyperlink" Target="https://www.caixa.gov.br/Downloads/sinapi-cadernos-tecnicos/SINAPI-CT-DEPRECIACAO-JUROS-IMPOSTOS-E-SEGUROS-MANUTENCAO-E-MATERIAIS-NA-OPERACAO-DOS-EQUIPAMENTOS.pdf" TargetMode="External"/><Relationship Id="rId2676" Type="http://schemas.openxmlformats.org/officeDocument/2006/relationships/hyperlink" Target="https://www.caixa.gov.br/Downloads/sinapi-cadernos-tecnicos/SINAPI-CT-DEPRECIACAO-JUROS-IMPOSTOS-E-SEGUROS-MANUTENCAO-E-MATERIAIS-NA-OPERACAO-DOS-EQUIPAMENTOS.pdf" TargetMode="External"/><Relationship Id="rId2883" Type="http://schemas.openxmlformats.org/officeDocument/2006/relationships/hyperlink" Target="https://www.caixa.gov.br/Downloads/sinapi-cadernos-tecnicos/SINAPI-CT-ELETROCALHAS.pdf" TargetMode="External"/><Relationship Id="rId3727" Type="http://schemas.openxmlformats.org/officeDocument/2006/relationships/hyperlink" Target="https://www.caixa.gov.br/Downloads/sinapi-cadernos-tecnicos/SINAPI-CT-ESTRUTURAS-PRE-FABRICADAS-E-PRE-MOLDADAS.pdf" TargetMode="External"/><Relationship Id="rId3934" Type="http://schemas.openxmlformats.org/officeDocument/2006/relationships/hyperlink" Target="https://www.caixa.gov.br/Downloads/sinapi-cadernos-tecnicos/SINAPI-CT-FOSSAS-E-SUMIDOUROS.pdf" TargetMode="External"/><Relationship Id="rId5082" Type="http://schemas.openxmlformats.org/officeDocument/2006/relationships/hyperlink" Target="https://www.caixa.gov.br/Downloads/sinapi-cadernos-tecnicos/SINAPI-CT-INSTALACOES-HIDRAULICAS-RESERVACAO-E-BOMBAS-DE-RECALQUE.pdf" TargetMode="External"/><Relationship Id="rId6133" Type="http://schemas.openxmlformats.org/officeDocument/2006/relationships/hyperlink" Target="https://www.caixa.gov.br/Downloads/sinapi-cadernos-tecnicos/SINAPI-CT-INSTALACOES-DE-GAS-E-INCENDIO-EM-ACO-E-FERRO-GALVANIZADO.pdf" TargetMode="External"/><Relationship Id="rId6340" Type="http://schemas.openxmlformats.org/officeDocument/2006/relationships/hyperlink" Target="https://www.caixa.gov.br/Downloads/sinapi-cadernos-tecnicos/SINAPI-CT-INSTALACOES-DE-AR-CONDICIONADO.pdf" TargetMode="External"/><Relationship Id="rId9289" Type="http://schemas.openxmlformats.org/officeDocument/2006/relationships/hyperlink" Target="https://www.caixa.gov.br/Downloads/sinapi-cadernos-tecnicos/SINAPI-CT-TRANSPORTE-CARGA-E-DESCARGA-DE-MATERIAIS.pdf" TargetMode="External"/><Relationship Id="rId9496" Type="http://schemas.openxmlformats.org/officeDocument/2006/relationships/hyperlink" Target="https://www.caixa.gov.br/Downloads/sinapi-cadernos-tecnicos/SINAPI-CT-VERGAS-CONTRAVERGAS-E-FIXACAO-DE-ALVENARIA.pdf" TargetMode="External"/><Relationship Id="rId648" Type="http://schemas.openxmlformats.org/officeDocument/2006/relationships/hyperlink" Target="https://www.caixa.gov.br/Downloads/sinapi-cadernos-tecnicos/SINAPI-CT-ASSENTAMENTO-DE-TUBOS-DE-ESGOTO-OU-DRENAGEM-PLUVIAL-EM-CONCRETO.pdf" TargetMode="External"/><Relationship Id="rId855" Type="http://schemas.openxmlformats.org/officeDocument/2006/relationships/hyperlink" Target="https://www.caixa.gov.br/Downloads/sinapi-cadernos-tecnicos/SINAPI-CT-ATERROS-BASES-SUB-BASES-E-IMPRIMACOES.pdf" TargetMode="External"/><Relationship Id="rId1278" Type="http://schemas.openxmlformats.org/officeDocument/2006/relationships/hyperlink" Target="https://www.caixa.gov.br/Downloads/sinapi-cadernos-tecnicos/SINAPI-CT-CHAPISCO.pdf" TargetMode="External"/><Relationship Id="rId1485" Type="http://schemas.openxmlformats.org/officeDocument/2006/relationships/hyperlink" Target="https://www.caixa.gov.br/Downloads/sinapi-cadernos-tecnicos/SINAPI-CT-CUSTOS-HORARIOS-PRODUTIVO-E-IMPRODUTIVO-DOS-EQUIPAMENTOS.pdf" TargetMode="External"/><Relationship Id="rId1692" Type="http://schemas.openxmlformats.org/officeDocument/2006/relationships/hyperlink" Target="https://www.caixa.gov.br/Downloads/sinapi-cadernos-tecnicos/SINAPI-CT-CUSTOS-HORARIOS-PRODUTIVO-E-IMPRODUTIVO-DOS-EQUIPAMENTOS.pdf" TargetMode="External"/><Relationship Id="rId2329" Type="http://schemas.openxmlformats.org/officeDocument/2006/relationships/hyperlink" Target="https://www.caixa.gov.br/Downloads/sinapi-cadernos-tecnicos/SINAPI-CT-DEPRECIACAO-JUROS-IMPOSTOS-E-SEGUROS-MANUTENCAO-E-MATERIAIS-NA-OPERACAO-DOS-EQUIPAMENTOS.pdf" TargetMode="External"/><Relationship Id="rId2536" Type="http://schemas.openxmlformats.org/officeDocument/2006/relationships/hyperlink" Target="https://www.caixa.gov.br/Downloads/sinapi-cadernos-tecnicos/SINAPI-CT-DEPRECIACAO-JUROS-IMPOSTOS-E-SEGUROS-MANUTENCAO-E-MATERIAIS-NA-OPERACAO-DOS-EQUIPAMENTOS.pdf" TargetMode="External"/><Relationship Id="rId2743" Type="http://schemas.openxmlformats.org/officeDocument/2006/relationships/hyperlink" Target="https://www.caixa.gov.br/Downloads/sinapi-cadernos-tecnicos/SINAPI-CT-DRENAGEM-DE-AR-CONDICIONADO.pdf" TargetMode="External"/><Relationship Id="rId5899" Type="http://schemas.openxmlformats.org/officeDocument/2006/relationships/hyperlink" Target="https://www.caixa.gov.br/Downloads/sinapi-cadernos-tecnicos/SINAPI-CT-INSTALACOES-PREDIAIS-DE-AGUAS-PLUVIAIS-TUBOS-CONEXOES-CAIXAS-E-RALOS.pdf" TargetMode="External"/><Relationship Id="rId6200" Type="http://schemas.openxmlformats.org/officeDocument/2006/relationships/hyperlink" Target="https://www.caixa.gov.br/Downloads/sinapi-cadernos-tecnicos/SINAPI-CT-INSTALACOES-DE-GAS-E-INCENDIO-EM-ACO-E-FERRO-GALVANIZADO.pdf" TargetMode="External"/><Relationship Id="rId8098" Type="http://schemas.openxmlformats.org/officeDocument/2006/relationships/hyperlink" Target="https://www.caixa.gov.br/Downloads/sinapi-cadernos-tecnicos/SINAPI-CT-POSTES-DE-CONCRETO-E-METALICOS.pdf" TargetMode="External"/><Relationship Id="rId9149" Type="http://schemas.openxmlformats.org/officeDocument/2006/relationships/hyperlink" Target="https://www.caixa.gov.br/Downloads/sinapi-cadernos-tecnicos/SINAPI-CT-TRANSPORTE-DE-MATERIAIS-DENTRO-DO-CANTEIRO-DE-OBRAS.pdf" TargetMode="External"/><Relationship Id="rId9356" Type="http://schemas.openxmlformats.org/officeDocument/2006/relationships/hyperlink" Target="https://www.caixa.gov.br/Downloads/sinapi-cadernos-tecnicos/SINAPI-CT-TRANSPORTE-CARGA-E-DESCARGA-DE-MATERIAIS.pdf" TargetMode="External"/><Relationship Id="rId9563" Type="http://schemas.openxmlformats.org/officeDocument/2006/relationships/hyperlink" Target="https://www.caixa.gov.br/Downloads/sinapi-cadernos-tecnicos/SINAPI-CT-VIDROS-E-ESPELHOS.pdf" TargetMode="External"/><Relationship Id="rId508" Type="http://schemas.openxmlformats.org/officeDocument/2006/relationships/hyperlink" Target="https://www.caixa.gov.br/Downloads/sinapi-cadernos-tecnicos/SINAPI-CT-ASSENTAMENTO-DE-TUBOS-DE-PVC-E-METALICOS-EM-REDES-DE-AGUA.pdf" TargetMode="External"/><Relationship Id="rId715" Type="http://schemas.openxmlformats.org/officeDocument/2006/relationships/hyperlink" Target="https://www.caixa.gov.br/Downloads/sinapi-cadernos-tecnicos/SINAPI-CT-ATERRO-E-REATERRO-DE-VALAS.pdf" TargetMode="External"/><Relationship Id="rId922" Type="http://schemas.openxmlformats.org/officeDocument/2006/relationships/hyperlink" Target="https://www.caixa.gov.br/Downloads/sinapi-cadernos-tecnicos/SINAPI-CT-ATERROS-BASES-SUB-BASES-E-IMPRIMACOES.pdf" TargetMode="External"/><Relationship Id="rId1138" Type="http://schemas.openxmlformats.org/officeDocument/2006/relationships/hyperlink" Target="https://www.caixa.gov.br/Downloads/sinapi-cadernos-tecnicos/SINAPI-CT-CAIXAS-ENTERRADAS.pdf" TargetMode="External"/><Relationship Id="rId1345" Type="http://schemas.openxmlformats.org/officeDocument/2006/relationships/hyperlink" Target="https://www.caixa.gov.br/Downloads/sinapi-cadernos-tecnicos/SINAPI-CT-CONCRETO-PROTENDIDO.pdf" TargetMode="External"/><Relationship Id="rId1552" Type="http://schemas.openxmlformats.org/officeDocument/2006/relationships/hyperlink" Target="https://www.caixa.gov.br/Downloads/sinapi-cadernos-tecnicos/SINAPI-CT-CUSTOS-HORARIOS-PRODUTIVO-E-IMPRODUTIVO-DOS-EQUIPAMENTOS.pdf" TargetMode="External"/><Relationship Id="rId2603" Type="http://schemas.openxmlformats.org/officeDocument/2006/relationships/hyperlink" Target="https://www.caixa.gov.br/Downloads/sinapi-cadernos-tecnicos/SINAPI-CT-DEPRECIACAO-JUROS-IMPOSTOS-E-SEGUROS-MANUTENCAO-E-MATERIAIS-NA-OPERACAO-DOS-EQUIPAMENTOS.pdf" TargetMode="External"/><Relationship Id="rId2950" Type="http://schemas.openxmlformats.org/officeDocument/2006/relationships/hyperlink" Target="https://www.caixa.gov.br/Downloads/sinapi-cadernos-tecnicos/SINAPI-CT-ENERGIA-SOLAR-PARA-EDIFICACOES.pdf" TargetMode="External"/><Relationship Id="rId5759" Type="http://schemas.openxmlformats.org/officeDocument/2006/relationships/hyperlink" Target="https://www.caixa.gov.br/Downloads/sinapi-cadernos-tecnicos/SINAPI-CT-INSTALACOES-PREDIAIS-DE-AGUA-QUENTE-EM-CPVC.pdf" TargetMode="External"/><Relationship Id="rId8165" Type="http://schemas.openxmlformats.org/officeDocument/2006/relationships/hyperlink" Target="https://www.caixa.gov.br/Downloads/sinapi-cadernos-tecnicos/SINAPI-CT-POCOS-DE-VISITA-E-CAIXAS-PARA-BOCAS-DE-LOBO.pdf" TargetMode="External"/><Relationship Id="rId8372" Type="http://schemas.openxmlformats.org/officeDocument/2006/relationships/hyperlink" Target="https://www.caixa.gov.br/Downloads/sinapi-cadernos-tecnicos/SINAPI-CT-RADIER-PISO-DE-CONCRETO-E-LAJE-SOBRE-SOLO.pdf" TargetMode="External"/><Relationship Id="rId9009" Type="http://schemas.openxmlformats.org/officeDocument/2006/relationships/hyperlink" Target="https://www.caixa.gov.br/Downloads/sinapi-cadernos-tecnicos/SINAPI-CT-TELHAMENTO-PARA-COBERTURA.pdf" TargetMode="External"/><Relationship Id="rId9216" Type="http://schemas.openxmlformats.org/officeDocument/2006/relationships/hyperlink" Target="https://www.caixa.gov.br/Downloads/sinapi-cadernos-tecnicos/SINAPI-CT-TRANSPORTE-DE-MATERIAIS-DENTRO-DO-CANTEIRO-DE-OBRAS.pdf" TargetMode="External"/><Relationship Id="rId9423" Type="http://schemas.openxmlformats.org/officeDocument/2006/relationships/hyperlink" Target="https://www.caixa.gov.br/Downloads/sinapi-cadernos-tecnicos/SINAPI-CT-TUBULACAO-FLANGEADA-PARA-REDES-DE-AGUA.pdf" TargetMode="External"/><Relationship Id="rId9630" Type="http://schemas.openxmlformats.org/officeDocument/2006/relationships/hyperlink" Target="https://www.caixa.gov.br/Downloads/sinapi-cadernos-tecnicos/SINAPI-CT-VALVULAS-E-REGISTROS-PARA-SISTEMAS-PREDIAIS.pdf" TargetMode="External"/><Relationship Id="rId1205" Type="http://schemas.openxmlformats.org/officeDocument/2006/relationships/hyperlink" Target="https://www.caixa.gov.br/Downloads/sinapi-cadernos-tecnicos/SINAPI-CT-CANALETAS-GRELHAS-E-CAIXAS-COM-GRELHA-PARA-DRENAGEM.pdf" TargetMode="External"/><Relationship Id="rId2810" Type="http://schemas.openxmlformats.org/officeDocument/2006/relationships/hyperlink" Target="https://www.caixa.gov.br/Downloads/sinapi-cadernos-tecnicos/SINAPI-CT-DUTOS-PARA-AR-CONDICIONADO.pdf" TargetMode="External"/><Relationship Id="rId4568" Type="http://schemas.openxmlformats.org/officeDocument/2006/relationships/hyperlink" Target="https://www.caixa.gov.br/Downloads/sinapi-cadernos-tecnicos/SINAPI-CT-INSTALACOES-ELETRICAS-ELETRODUTOS-CONEXOES-E-CONDULETES-APARENTES.pdf" TargetMode="External"/><Relationship Id="rId5966" Type="http://schemas.openxmlformats.org/officeDocument/2006/relationships/hyperlink" Target="https://www.caixa.gov.br/Downloads/sinapi-cadernos-tecnicos/SINAPI-CT-INSTALACOES-DE-GAS-E-INCENDIO-EM-ACO-E-FERRO-GALVANIZADO.pdf" TargetMode="External"/><Relationship Id="rId7181" Type="http://schemas.openxmlformats.org/officeDocument/2006/relationships/hyperlink" Target="https://www.caixa.gov.br/Downloads/sinapi-cadernos-tecnicos/SINAPI-CT-LOUCAS-E-METAIS.pdf" TargetMode="External"/><Relationship Id="rId8025" Type="http://schemas.openxmlformats.org/officeDocument/2006/relationships/hyperlink" Target="https://www.caixa.gov.br/Downloads/sinapi-cadernos-tecnicos/SINAPI-CT-PISOS.pdf" TargetMode="External"/><Relationship Id="rId8232" Type="http://schemas.openxmlformats.org/officeDocument/2006/relationships/hyperlink" Target="https://www.caixa.gov.br/Downloads/sinapi-cadernos-tecnicos/SINAPI-CT-POCOS-DE-VISITA-E-CAIXAS-PARA-BOCAS-DE-LOBO.pdf" TargetMode="External"/><Relationship Id="rId51" Type="http://schemas.openxmlformats.org/officeDocument/2006/relationships/hyperlink" Target="https://www.caixa.gov.br/Downloads/sinapi-cadernos-tecnicos/SINAPI-CT-ALVENARIA-DE-VEDACAO.pdf" TargetMode="External"/><Relationship Id="rId1412" Type="http://schemas.openxmlformats.org/officeDocument/2006/relationships/hyperlink" Target="https://www.caixa.gov.br/Downloads/sinapi-cadernos-tecnicos/SINAPI-CT-CONTRAPISO.pdf" TargetMode="External"/><Relationship Id="rId3377" Type="http://schemas.openxmlformats.org/officeDocument/2006/relationships/hyperlink" Target="https://www.caixa.gov.br/Downloads/sinapi-cadernos-tecnicos/SINAPI-CT-ESCORAMENTO-E-PREPARO-DE-FUNDO-DE-VALAS.pdf" TargetMode="External"/><Relationship Id="rId4775" Type="http://schemas.openxmlformats.org/officeDocument/2006/relationships/hyperlink" Target="https://www.caixa.gov.br/Downloads/sinapi-cadernos-tecnicos/SINAPI-CT-INSTALACOES-ELETRICAS-REDE-DE-DISTRIBUICAO.pdf" TargetMode="External"/><Relationship Id="rId4982" Type="http://schemas.openxmlformats.org/officeDocument/2006/relationships/hyperlink" Target="https://www.caixa.gov.br/Downloads/sinapi-cadernos-tecnicos/SINAPI-CT-INSTALACOES-HIDRAULICAS-RESERVACAO-E-BOMBAS-DE-RECALQUE.pdf" TargetMode="External"/><Relationship Id="rId5619" Type="http://schemas.openxmlformats.org/officeDocument/2006/relationships/hyperlink" Target="https://www.caixa.gov.br/Downloads/sinapi-cadernos-tecnicos/SINAPI-CT-INSTALACOES-PREDIAIS-DE-AGUA-FRIA-EM-PVC.pdf" TargetMode="External"/><Relationship Id="rId5826" Type="http://schemas.openxmlformats.org/officeDocument/2006/relationships/hyperlink" Target="https://www.caixa.gov.br/Downloads/sinapi-cadernos-tecnicos/SINAPI-CT-INSTALACOES-PREDIAIS-DE-AGUAS-PLUVIAIS-TUBOS-CONEXOES-CAIXAS-E-RALOS.pdf" TargetMode="External"/><Relationship Id="rId7041" Type="http://schemas.openxmlformats.org/officeDocument/2006/relationships/hyperlink" Target="https://www.caixa.gov.br/Downloads/sinapi-metodologia/Livro_SINAPI_Calculos_Parametros.pdf" TargetMode="External"/><Relationship Id="rId298" Type="http://schemas.openxmlformats.org/officeDocument/2006/relationships/hyperlink" Target="https://www.caixa.gov.br/Downloads/sinapi-cadernos-tecnicos/SINAPI-CT-ARMACAO-PARA-ESTRUTURAS-DE-CONCRETO-ARMADO.pdf" TargetMode="External"/><Relationship Id="rId3584" Type="http://schemas.openxmlformats.org/officeDocument/2006/relationships/hyperlink" Target="https://www.caixa.gov.br/Downloads/sinapi-cadernos-tecnicos/SINAPI-CT-ESTACAS-BROCA-STRAUSS-E-ESCAVADA-COM-FLUIDO-ESTABILIZANTE.pdf" TargetMode="External"/><Relationship Id="rId3791" Type="http://schemas.openxmlformats.org/officeDocument/2006/relationships/hyperlink" Target="https://www.caixa.gov.br/Downloads/sinapi-cadernos-tecnicos/SINAPI-CT-ESTRUTURAS-DE-MADEIRA.pdf" TargetMode="External"/><Relationship Id="rId4428" Type="http://schemas.openxmlformats.org/officeDocument/2006/relationships/hyperlink" Target="https://www.caixa.gov.br/Downloads/sinapi-cadernos-tecnicos/SINAPI-CT-INSTALACOES-ELETRICAS-ELETRODUTOS-EMBUTIDOS-CABOS-CAIXAS-TOMADAS-E-INTERRUPTORES.pdf" TargetMode="External"/><Relationship Id="rId4635" Type="http://schemas.openxmlformats.org/officeDocument/2006/relationships/hyperlink" Target="https://www.caixa.gov.br/Downloads/sinapi-cadernos-tecnicos/SINAPI-CT-INSTALACOES-ELETRICAS-ELETRODUTOS-CONEXOES-E-CONDULETES-APARENTES.pdf" TargetMode="External"/><Relationship Id="rId4842" Type="http://schemas.openxmlformats.org/officeDocument/2006/relationships/hyperlink" Target="https://www.caixa.gov.br/Downloads/sinapi-cadernos-tecnicos/SINAPI-CT-INSTALACOES-HIDRAULICAS-RESERVACAO-E-BOMBAS-DE-RECALQUE.pdf" TargetMode="External"/><Relationship Id="rId7998" Type="http://schemas.openxmlformats.org/officeDocument/2006/relationships/hyperlink" Target="https://www.caixa.gov.br/Downloads/sinapi-cadernos-tecnicos/SINAPI-CT-PISOS.pdf" TargetMode="External"/><Relationship Id="rId158" Type="http://schemas.openxmlformats.org/officeDocument/2006/relationships/hyperlink" Target="https://www.caixa.gov.br/Downloads/sinapi-cadernos-tecnicos/SINAPI-CT-ARGAMASSAS.pdf" TargetMode="External"/><Relationship Id="rId2186" Type="http://schemas.openxmlformats.org/officeDocument/2006/relationships/hyperlink" Target="https://www.caixa.gov.br/Downloads/sinapi-cadernos-tecnicos/SINAPI-CT-DEPRECIACAO-JUROS-IMPOSTOS-E-SEGUROS-MANUTENCAO-E-MATERIAIS-NA-OPERACAO-DOS-EQUIPAMENTOS.pdf" TargetMode="External"/><Relationship Id="rId2393" Type="http://schemas.openxmlformats.org/officeDocument/2006/relationships/hyperlink" Target="https://www.caixa.gov.br/Downloads/sinapi-cadernos-tecnicos/SINAPI-CT-DEPRECIACAO-JUROS-IMPOSTOS-E-SEGUROS-MANUTENCAO-E-MATERIAIS-NA-OPERACAO-DOS-EQUIPAMENTOS.pdf" TargetMode="External"/><Relationship Id="rId3237" Type="http://schemas.openxmlformats.org/officeDocument/2006/relationships/hyperlink" Target="https://www.caixa.gov.br/Downloads/sinapi-cadernos-tecnicos/SINAPI-CT-ESCAVACAO-VERTICAL-A-CEU-ABERTO.pdf" TargetMode="External"/><Relationship Id="rId3444" Type="http://schemas.openxmlformats.org/officeDocument/2006/relationships/hyperlink" Target="https://www.caixa.gov.br/Downloads/sinapi-cadernos-tecnicos/SINAPI-CT-ESQUADRIAS-JANELAS.pdf" TargetMode="External"/><Relationship Id="rId3651" Type="http://schemas.openxmlformats.org/officeDocument/2006/relationships/hyperlink" Target="https://www.caixa.gov.br/Downloads/sinapi-cadernos-tecnicos/SINAPI-CT-ESTRUTURA-E-TRAMA-PARA-COBERTURA.pdf" TargetMode="External"/><Relationship Id="rId4702" Type="http://schemas.openxmlformats.org/officeDocument/2006/relationships/hyperlink" Target="https://www.caixa.gov.br/Downloads/sinapi-cadernos-tecnicos/SINAPI-CT-INSTALACOES-ELETRICAS-QUADROS-CABOS-DISJUNTORES-CONTATORES-E-BARRAMENTOS-BLINDADOS.pdf" TargetMode="External"/><Relationship Id="rId7858" Type="http://schemas.openxmlformats.org/officeDocument/2006/relationships/hyperlink" Target="https://www.caixa.gov.br/Downloads/sinapi-cadernos-tecnicos/SINAPI-CT-PINTURA-EM-MADEIRA.pdf" TargetMode="External"/><Relationship Id="rId8909" Type="http://schemas.openxmlformats.org/officeDocument/2006/relationships/hyperlink" Target="https://www.caixa.gov.br/Downloads/sinapi-cadernos-tecnicos/SINAPI-CT-SISTEMA-DE-PROTECAO-CONTRA-DESCARGAS-ATMOSFERICAS-SPDA.pdf" TargetMode="External"/><Relationship Id="rId365" Type="http://schemas.openxmlformats.org/officeDocument/2006/relationships/hyperlink" Target="https://www.caixa.gov.br/Downloads/sinapi-cadernos-tecnicos/SINAPI-CT-ASSENTAMENTO-DE-TUBOS-DE-ESGOTO-EM-PVC-E-PEAD.pdf" TargetMode="External"/><Relationship Id="rId572" Type="http://schemas.openxmlformats.org/officeDocument/2006/relationships/hyperlink" Target="https://www.caixa.gov.br/Downloads/sinapi-cadernos-tecnicos/SINAPI-CT-ASSENTAMENTO-DE-TUBOS-DE-PVC-E-METALICOS-EM-REDES-DE-AGUA.pdf" TargetMode="External"/><Relationship Id="rId2046" Type="http://schemas.openxmlformats.org/officeDocument/2006/relationships/hyperlink" Target="https://www.caixa.gov.br/Downloads/sinapi-cadernos-tecnicos/SINAPI-CT-DEPRECIACAO-JUROS-IMPOSTOS-E-SEGUROS-MANUTENCAO-E-MATERIAIS-NA-OPERACAO-DOS-EQUIPAMENTOS.pdf" TargetMode="External"/><Relationship Id="rId2253" Type="http://schemas.openxmlformats.org/officeDocument/2006/relationships/hyperlink" Target="https://www.caixa.gov.br/Downloads/sinapi-cadernos-tecnicos/SINAPI-CT-DEPRECIACAO-JUROS-IMPOSTOS-E-SEGUROS-MANUTENCAO-E-MATERIAIS-NA-OPERACAO-DOS-EQUIPAMENTOS.pdf" TargetMode="External"/><Relationship Id="rId2460" Type="http://schemas.openxmlformats.org/officeDocument/2006/relationships/hyperlink" Target="https://www.caixa.gov.br/Downloads/sinapi-cadernos-tecnicos/SINAPI-CT-DEPRECIACAO-JUROS-IMPOSTOS-E-SEGUROS-MANUTENCAO-E-MATERIAIS-NA-OPERACAO-DOS-EQUIPAMENTOS.pdf" TargetMode="External"/><Relationship Id="rId3304" Type="http://schemas.openxmlformats.org/officeDocument/2006/relationships/hyperlink" Target="https://www.caixa.gov.br/Downloads/sinapi-cadernos-tecnicos/SINAPI-CT-ESCAVACAO-DE-VALAS.pdf" TargetMode="External"/><Relationship Id="rId3511" Type="http://schemas.openxmlformats.org/officeDocument/2006/relationships/hyperlink" Target="https://www.caixa.gov.br/Downloads/sinapi-cadernos-tecnicos/SINAPI-CT-ESQUADRIAS-PORTAS.pdf" TargetMode="External"/><Relationship Id="rId6667" Type="http://schemas.openxmlformats.org/officeDocument/2006/relationships/hyperlink" Target="https://www.caixa.gov.br/Downloads/sinapi-cadernos-tecnicos/SINAPI-CT-LAJES-PRE-MOLDADAS.pdf" TargetMode="External"/><Relationship Id="rId6874" Type="http://schemas.openxmlformats.org/officeDocument/2006/relationships/hyperlink" Target="https://www.caixa.gov.br/Downloads/sinapi-metodologia/Livro_SINAPI_Calculos_Parametros.pdf" TargetMode="External"/><Relationship Id="rId7718" Type="http://schemas.openxmlformats.org/officeDocument/2006/relationships/hyperlink" Target="https://www.caixa.gov.br/Downloads/sinapi-cadernos-tecnicos/SINAPI-CT-PAVIMENTO-RIGIDO-DE-CONCRETO.pdf" TargetMode="External"/><Relationship Id="rId7925" Type="http://schemas.openxmlformats.org/officeDocument/2006/relationships/hyperlink" Target="https://www.caixa.gov.br/Downloads/sinapi-cadernos-tecnicos/SINAPI-CT-PINTURA-EM-SUPERFICIES-METALICAS.pdf" TargetMode="External"/><Relationship Id="rId9073" Type="http://schemas.openxmlformats.org/officeDocument/2006/relationships/hyperlink" Target="https://www.caixa.gov.br/Downloads/sinapi-cadernos-tecnicos/SINAPI-CT-TRANSPORTE-FLUVIAL-CARGA-E-DESCARGA.pdf" TargetMode="External"/><Relationship Id="rId9280" Type="http://schemas.openxmlformats.org/officeDocument/2006/relationships/hyperlink" Target="https://www.caixa.gov.br/Downloads/sinapi-cadernos-tecnicos/SINAPI-CT-TRANSPORTE-CARGA-E-DESCARGA-DE-MATERIAIS.pdf" TargetMode="External"/><Relationship Id="rId225" Type="http://schemas.openxmlformats.org/officeDocument/2006/relationships/hyperlink" Target="https://www.caixa.gov.br/Downloads/sinapi-cadernos-tecnicos/SINAPI-CT-ARGAMASSAS.pdf" TargetMode="External"/><Relationship Id="rId432" Type="http://schemas.openxmlformats.org/officeDocument/2006/relationships/hyperlink" Target="https://www.caixa.gov.br/Downloads/sinapi-cadernos-tecnicos/SINAPI-CT-ASSENTAMENTO-DE-TUBOS-DE-PVC-E-METALICOS-EM-REDES-DE-AGUA.pdf" TargetMode="External"/><Relationship Id="rId1062" Type="http://schemas.openxmlformats.org/officeDocument/2006/relationships/hyperlink" Target="https://www.caixa.gov.br/Downloads/sinapi-cadernos-tecnicos/SINAPI-CT-BOMBAS-HIDRAULICAS-CENTRIFUGAS-HORIZONTAIS-E-SUBMERSIVEIS.pdf" TargetMode="External"/><Relationship Id="rId2113" Type="http://schemas.openxmlformats.org/officeDocument/2006/relationships/hyperlink" Target="https://www.caixa.gov.br/Downloads/sinapi-cadernos-tecnicos/SINAPI-CT-DEPRECIACAO-JUROS-IMPOSTOS-E-SEGUROS-MANUTENCAO-E-MATERIAIS-NA-OPERACAO-DOS-EQUIPAMENTOS.pdf" TargetMode="External"/><Relationship Id="rId2320" Type="http://schemas.openxmlformats.org/officeDocument/2006/relationships/hyperlink" Target="https://www.caixa.gov.br/Downloads/sinapi-cadernos-tecnicos/SINAPI-CT-DEPRECIACAO-JUROS-IMPOSTOS-E-SEGUROS-MANUTENCAO-E-MATERIAIS-NA-OPERACAO-DOS-EQUIPAMENTOS.pdf" TargetMode="External"/><Relationship Id="rId5269" Type="http://schemas.openxmlformats.org/officeDocument/2006/relationships/hyperlink" Target="https://www.caixa.gov.br/Downloads/sinapi-cadernos-tecnicos/SINAPI-CT-INSTALACOES-HIDRAULICAS-EM-PPR.pdf" TargetMode="External"/><Relationship Id="rId5476" Type="http://schemas.openxmlformats.org/officeDocument/2006/relationships/hyperlink" Target="https://www.caixa.gov.br/Downloads/sinapi-cadernos-tecnicos/SINAPI-CT-INSTALACOES-PREDIAIS-DE-AGUA-FRIA-EM-PVC.pdf" TargetMode="External"/><Relationship Id="rId5683" Type="http://schemas.openxmlformats.org/officeDocument/2006/relationships/hyperlink" Target="https://www.caixa.gov.br/Downloads/sinapi-cadernos-tecnicos/SINAPI-CT-INSTALACOES-PREDIAIS-DE-AGUA-FRIA-EM-PVC.pdf" TargetMode="External"/><Relationship Id="rId6527" Type="http://schemas.openxmlformats.org/officeDocument/2006/relationships/hyperlink" Target="https://www.caixa.gov.br/Downloads/sinapi-cadernos-tecnicos/SINAPI-CT-INSTALACOES-EM-COBRE.pdf" TargetMode="External"/><Relationship Id="rId6734" Type="http://schemas.openxmlformats.org/officeDocument/2006/relationships/hyperlink" Target="https://www.caixa.gov.br/Downloads/sinapi-cadernos-tecnicos/SINAPI-CT-LIMPEZA-DE-OBRA.pdf" TargetMode="External"/><Relationship Id="rId9140" Type="http://schemas.openxmlformats.org/officeDocument/2006/relationships/hyperlink" Target="https://www.caixa.gov.br/Downloads/sinapi-cadernos-tecnicos/SINAPI-CT-TRANSPORTE-FLUVIAL-MOMENTO-DE-TRANSPORTE.pdf" TargetMode="External"/><Relationship Id="rId4078" Type="http://schemas.openxmlformats.org/officeDocument/2006/relationships/hyperlink" Target="https://www.caixa.gov.br/Downloads/sinapi-cadernos-tecnicos/SINAPI-CT-FORMAS-PARA-ESTRUTURAS-DE-CONCRETO-ARMADO.pdf" TargetMode="External"/><Relationship Id="rId4285" Type="http://schemas.openxmlformats.org/officeDocument/2006/relationships/hyperlink" Target="https://www.caixa.gov.br/Downloads/sinapi-cadernos-tecnicos/SINAPI-CT-ILUMINACAO-PREDIAL-E-MONITORAMENTO.pdf" TargetMode="External"/><Relationship Id="rId4492" Type="http://schemas.openxmlformats.org/officeDocument/2006/relationships/hyperlink" Target="https://www.caixa.gov.br/Downloads/sinapi-cadernos-tecnicos/SINAPI-CT-INSTALACOES-ELETRICAS-ELETRODUTOS-EMBUTIDOS-CABOS-CAIXAS-TOMADAS-E-INTERRUPTORES.pdf" TargetMode="External"/><Relationship Id="rId5129" Type="http://schemas.openxmlformats.org/officeDocument/2006/relationships/hyperlink" Target="https://www.caixa.gov.br/Downloads/sinapi-cadernos-tecnicos/SINAPI-CT-INSTALACOES-HIDRAULICAS-EM-PEX.pdf" TargetMode="External"/><Relationship Id="rId5336" Type="http://schemas.openxmlformats.org/officeDocument/2006/relationships/hyperlink" Target="https://www.caixa.gov.br/Downloads/sinapi-cadernos-tecnicos/SINAPI-CT-INSTALACOES-HIDRAULICAS-EM-PPR.pdf" TargetMode="External"/><Relationship Id="rId5543" Type="http://schemas.openxmlformats.org/officeDocument/2006/relationships/hyperlink" Target="https://www.caixa.gov.br/Downloads/sinapi-cadernos-tecnicos/SINAPI-CT-INSTALACOES-PREDIAIS-DE-AGUA-FRIA-EM-PVC.pdf" TargetMode="External"/><Relationship Id="rId5890" Type="http://schemas.openxmlformats.org/officeDocument/2006/relationships/hyperlink" Target="https://www.caixa.gov.br/Downloads/sinapi-cadernos-tecnicos/SINAPI-CT-INSTALACOES-PREDIAIS-DE-AGUAS-PLUVIAIS-TUBOS-CONEXOES-CAIXAS-E-RALOS.pdf" TargetMode="External"/><Relationship Id="rId6941" Type="http://schemas.openxmlformats.org/officeDocument/2006/relationships/hyperlink" Target="https://www.caixa.gov.br/Downloads/sinapi-metodologia/Livro_SINAPI_Calculos_Parametros.pdf" TargetMode="External"/><Relationship Id="rId8699" Type="http://schemas.openxmlformats.org/officeDocument/2006/relationships/hyperlink" Target="https://www.caixa.gov.br/Downloads/sinapi-cadernos-tecnicos/SINAPI-CT-REDES-DE-AGUA-E-ESGOTO-EM-PEAD-LISO-(TUBOS-E-CONEXOES).pdf" TargetMode="External"/><Relationship Id="rId9000" Type="http://schemas.openxmlformats.org/officeDocument/2006/relationships/hyperlink" Target="https://www.caixa.gov.br/Downloads/sinapi-cadernos-tecnicos/SINAPI-CT-TELHAMENTO-PARA-COBERTURA.pdf" TargetMode="External"/><Relationship Id="rId1879" Type="http://schemas.openxmlformats.org/officeDocument/2006/relationships/hyperlink" Target="https://www.caixa.gov.br/Downloads/sinapi-cadernos-tecnicos/SINAPI-CT-DEMOLICOES-E-REMOCOES.pdf" TargetMode="External"/><Relationship Id="rId3094" Type="http://schemas.openxmlformats.org/officeDocument/2006/relationships/hyperlink" Target="https://www.caixa.gov.br/Downloads/sinapi-cadernos-tecnicos/SINAPI-CT-ESCADAS.pdf" TargetMode="External"/><Relationship Id="rId4145" Type="http://schemas.openxmlformats.org/officeDocument/2006/relationships/hyperlink" Target="https://www.caixa.gov.br/Downloads/sinapi-cadernos-tecnicos/SINAPI-CT-GABIOES-EXECUCAO-DE-MURO-E-PROTECAO-SUPERFICIAL.pdf" TargetMode="External"/><Relationship Id="rId5750" Type="http://schemas.openxmlformats.org/officeDocument/2006/relationships/hyperlink" Target="https://www.caixa.gov.br/Downloads/sinapi-cadernos-tecnicos/SINAPI-CT-INSTALACOES-PREDIAIS-DE-AGUA-QUENTE-EM-CPVC.pdf" TargetMode="External"/><Relationship Id="rId6801" Type="http://schemas.openxmlformats.org/officeDocument/2006/relationships/hyperlink" Target="https://www.caixa.gov.br/Downloads/sinapi-metodologia/Livro_SINAPI_Calculos_Parametros.pdf" TargetMode="External"/><Relationship Id="rId1739" Type="http://schemas.openxmlformats.org/officeDocument/2006/relationships/hyperlink" Target="https://www.caixa.gov.br/Downloads/sinapi-cadernos-tecnicos/SINAPI-CT-CUSTOS-HORARIOS-PRODUTIVO-E-IMPRODUTIVO-DOS-EQUIPAMENTOS.pdf" TargetMode="External"/><Relationship Id="rId1946" Type="http://schemas.openxmlformats.org/officeDocument/2006/relationships/hyperlink" Target="https://www.caixa.gov.br/Downloads/sinapi-cadernos-tecnicos/SINAPI-CT-DEPRECIACAO-JUROS-IMPOSTOS-E-SEGUROS-MANUTENCAO-E-MATERIAIS-NA-OPERACAO-DOS-EQUIPAMENTOS.pdf" TargetMode="External"/><Relationship Id="rId4005" Type="http://schemas.openxmlformats.org/officeDocument/2006/relationships/hyperlink" Target="https://www.caixa.gov.br/Downloads/sinapi-cadernos-tecnicos/SINAPI-CT-FUNDACOES-RASAS-(BLOCOS-SAPATAS-VIGAS-BALDRAME).pdf" TargetMode="External"/><Relationship Id="rId4352" Type="http://schemas.openxmlformats.org/officeDocument/2006/relationships/hyperlink" Target="https://www.caixa.gov.br/Downloads/sinapi-cadernos-tecnicos/SINAPI-CT-INSTALACOES-ELETRICAS-ELETRODUTOS-EMBUTIDOS-CABOS-CAIXAS-TOMADAS-E-INTERRUPTORES.pdf" TargetMode="External"/><Relationship Id="rId5403" Type="http://schemas.openxmlformats.org/officeDocument/2006/relationships/hyperlink" Target="https://www.caixa.gov.br/Downloads/sinapi-cadernos-tecnicos/SINAPI-CT-INSTALACOES-PREDIAIS-DE-ESGOTO-TUBOS-E-CONEXOES.pdf" TargetMode="External"/><Relationship Id="rId5610" Type="http://schemas.openxmlformats.org/officeDocument/2006/relationships/hyperlink" Target="https://www.caixa.gov.br/Downloads/sinapi-cadernos-tecnicos/SINAPI-CT-INSTALACOES-PREDIAIS-DE-AGUA-FRIA-EM-PVC.pdf" TargetMode="External"/><Relationship Id="rId8559" Type="http://schemas.openxmlformats.org/officeDocument/2006/relationships/hyperlink" Target="https://www.caixa.gov.br/Downloads/sinapi-cadernos-tecnicos/SINAPI-CT-REDES-ENTERRADAS-DE-DISTRIBUICAO-ELETRICA.pdf" TargetMode="External"/><Relationship Id="rId8766" Type="http://schemas.openxmlformats.org/officeDocument/2006/relationships/hyperlink" Target="https://www.caixa.gov.br/Downloads/sinapi-cadernos-tecnicos/SINAPI-CT-REVESTIMENTOS-CERAMICOS-INTERNOS.pdf" TargetMode="External"/><Relationship Id="rId8973" Type="http://schemas.openxmlformats.org/officeDocument/2006/relationships/hyperlink" Target="https://www.caixa.gov.br/Downloads/sinapi-cadernos-tecnicos/SINAPI-CT-SUPRESSAO-VEGETAL.pdf" TargetMode="External"/><Relationship Id="rId1806" Type="http://schemas.openxmlformats.org/officeDocument/2006/relationships/hyperlink" Target="https://www.caixa.gov.br/Downloads/sinapi-cadernos-tecnicos/SINAPI-CT-CUSTOS-HORARIOS-PRODUTIVO-E-IMPRODUTIVO-DOS-EQUIPAMENTOS.pdf" TargetMode="External"/><Relationship Id="rId3161" Type="http://schemas.openxmlformats.org/officeDocument/2006/relationships/hyperlink" Target="https://www.caixa.gov.br/Downloads/sinapi-cadernos-tecnicos/SINAPI-CT-ESCAVACAO-HORIZONTAL.pdf" TargetMode="External"/><Relationship Id="rId4212" Type="http://schemas.openxmlformats.org/officeDocument/2006/relationships/hyperlink" Target="https://www.caixa.gov.br/Downloads/sinapi-cadernos-tecnicos/SINAPI-CT-GRAUTE-E-ARMACAO.pdf" TargetMode="External"/><Relationship Id="rId7368" Type="http://schemas.openxmlformats.org/officeDocument/2006/relationships/hyperlink" Target="https://www.caixa.gov.br/Downloads/sinapi-cadernos-tecnicos/SINAPI-CT-MASSA-UNICA-EXTERNA.pdf" TargetMode="External"/><Relationship Id="rId7575" Type="http://schemas.openxmlformats.org/officeDocument/2006/relationships/hyperlink" Target="https://www.caixa.gov.br/Downloads/sinapi-cadernos-tecnicos/SINAPI-CT-PAREDES-EM-DRYWALL.pdf" TargetMode="External"/><Relationship Id="rId7782" Type="http://schemas.openxmlformats.org/officeDocument/2006/relationships/hyperlink" Target="https://www.caixa.gov.br/Downloads/sinapi-cadernos-tecnicos/SINAPI-CT-PERFURACAO-HORIZONTAL-DIRECIONAL-HDD.pdf" TargetMode="External"/><Relationship Id="rId8419" Type="http://schemas.openxmlformats.org/officeDocument/2006/relationships/hyperlink" Target="https://www.caixa.gov.br/Downloads/sinapi-cadernos-tecnicos/SINAPI-CT-RASGOS-E-FIXACOES.pdf" TargetMode="External"/><Relationship Id="rId8626" Type="http://schemas.openxmlformats.org/officeDocument/2006/relationships/hyperlink" Target="https://www.caixa.gov.br/Downloads/sinapi-cadernos-tecnicos/SINAPI-CT-REDES-DE-LOGICA-TELEFONIA-E-IMAGEM.pdf" TargetMode="External"/><Relationship Id="rId8833" Type="http://schemas.openxmlformats.org/officeDocument/2006/relationships/hyperlink" Target="https://www.caixa.gov.br/Downloads/sinapi-cadernos-tecnicos/SINAPI-CT-SINALIZACAO-VERTICAL-VIARIA.pdf" TargetMode="External"/><Relationship Id="rId3021" Type="http://schemas.openxmlformats.org/officeDocument/2006/relationships/hyperlink" Target="https://www.caixa.gov.br/Downloads/sinapi-cadernos-tecnicos/SINAPI-CT-EQUIPAMENTOS-DE-PROTECAO-COLETIVA.pdf" TargetMode="External"/><Relationship Id="rId3978" Type="http://schemas.openxmlformats.org/officeDocument/2006/relationships/hyperlink" Target="https://www.caixa.gov.br/Downloads/sinapi-cadernos-tecnicos/SINAPI-CT-FUNDACOES-RASAS-(BLOCOS-SAPATAS-VIGAS-BALDRAME).pdf" TargetMode="External"/><Relationship Id="rId6177" Type="http://schemas.openxmlformats.org/officeDocument/2006/relationships/hyperlink" Target="https://www.caixa.gov.br/Downloads/sinapi-cadernos-tecnicos/SINAPI-CT-INSTALACOES-DE-GAS-E-INCENDIO-EM-ACO-E-FERRO-GALVANIZADO.pdf" TargetMode="External"/><Relationship Id="rId6384" Type="http://schemas.openxmlformats.org/officeDocument/2006/relationships/hyperlink" Target="https://www.caixa.gov.br/Downloads/sinapi-cadernos-tecnicos/SINAPI-CT-INSTALACOES-EM-COBRE.pdf" TargetMode="External"/><Relationship Id="rId6591" Type="http://schemas.openxmlformats.org/officeDocument/2006/relationships/hyperlink" Target="https://www.caixa.gov.br/Downloads/sinapi-cadernos-tecnicos/SINAPI-CT-INSTALACOES-EM-COBRE.pdf" TargetMode="External"/><Relationship Id="rId7228" Type="http://schemas.openxmlformats.org/officeDocument/2006/relationships/hyperlink" Target="https://www.caixa.gov.br/Downloads/sinapi-cadernos-tecnicos/SINAPI-CT-LOUCAS-E-METAIS.pdf" TargetMode="External"/><Relationship Id="rId7435" Type="http://schemas.openxmlformats.org/officeDocument/2006/relationships/hyperlink" Target="https://www.caixa.gov.br/Downloads/sinapi-cadernos-tecnicos/SINAPI-CT-MOBILIARIO-URBANO.pdf" TargetMode="External"/><Relationship Id="rId7642" Type="http://schemas.openxmlformats.org/officeDocument/2006/relationships/hyperlink" Target="https://www.caixa.gov.br/Downloads/sinapi-cadernos-tecnicos/SINAPI-CT-PASSEIOS-DE-CONCRETO.pdf" TargetMode="External"/><Relationship Id="rId8900" Type="http://schemas.openxmlformats.org/officeDocument/2006/relationships/hyperlink" Target="https://www.caixa.gov.br/Downloads/sinapi-cadernos-tecnicos/SINAPI-CT-SISTEMA-DE-PROTECAO-CONTRA-DESCARGAS-ATMOSFERICAS-SPDA.pdf" TargetMode="External"/><Relationship Id="rId899" Type="http://schemas.openxmlformats.org/officeDocument/2006/relationships/hyperlink" Target="https://www.caixa.gov.br/Downloads/sinapi-cadernos-tecnicos/SINAPI-CT-ATERROS-BASES-SUB-BASES-E-IMPRIMACOES.pdf" TargetMode="External"/><Relationship Id="rId2787" Type="http://schemas.openxmlformats.org/officeDocument/2006/relationships/hyperlink" Target="https://www.caixa.gov.br/Downloads/sinapi-cadernos-tecnicos/SINAPI-CT-DRENOS.pdf" TargetMode="External"/><Relationship Id="rId3838" Type="http://schemas.openxmlformats.org/officeDocument/2006/relationships/hyperlink" Target="https://www.caixa.gov.br/Downloads/sinapi-cadernos-tecnicos/SINAPI-CT-ESTRUTURAS-DE-MADEIRA.pdf" TargetMode="External"/><Relationship Id="rId5193" Type="http://schemas.openxmlformats.org/officeDocument/2006/relationships/hyperlink" Target="https://www.caixa.gov.br/Downloads/sinapi-cadernos-tecnicos/SINAPI-CT-INSTALACOES-HIDRAULICAS-EM-PEX.pdf" TargetMode="External"/><Relationship Id="rId6037" Type="http://schemas.openxmlformats.org/officeDocument/2006/relationships/hyperlink" Target="https://www.caixa.gov.br/Downloads/sinapi-cadernos-tecnicos/SINAPI-CT-INSTALACOES-DE-GAS-E-INCENDIO-EM-ACO-E-FERRO-GALVANIZADO.pdf" TargetMode="External"/><Relationship Id="rId6244" Type="http://schemas.openxmlformats.org/officeDocument/2006/relationships/hyperlink" Target="https://www.caixa.gov.br/Downloads/sinapi-cadernos-tecnicos/SINAPI-CT-INSTALACOES-DE-GAS-E-INCENDIO-EM-ACO-E-FERRO-GALVANIZADO.pdf" TargetMode="External"/><Relationship Id="rId6451" Type="http://schemas.openxmlformats.org/officeDocument/2006/relationships/hyperlink" Target="https://www.caixa.gov.br/Downloads/sinapi-cadernos-tecnicos/SINAPI-CT-INSTALACOES-EM-COBRE.pdf" TargetMode="External"/><Relationship Id="rId7502" Type="http://schemas.openxmlformats.org/officeDocument/2006/relationships/hyperlink" Target="https://www.caixa.gov.br/Downloads/sinapi-cadernos-tecnicos/SINAPI-CT-PAREDES-DE-CONCRETO-ARMACAO.pdf" TargetMode="External"/><Relationship Id="rId759" Type="http://schemas.openxmlformats.org/officeDocument/2006/relationships/hyperlink" Target="https://www.caixa.gov.br/Downloads/sinapi-cadernos-tecnicos/SINAPI-CT-ATERROS-BASES-SUB-BASES-E-IMPRIMACOES.pdf" TargetMode="External"/><Relationship Id="rId966" Type="http://schemas.openxmlformats.org/officeDocument/2006/relationships/hyperlink" Target="https://www.caixa.gov.br/Downloads/sinapi-cadernos-tecnicos/SINAPI-CT-ATERROS-BASES-SUB-BASES-E-IMPRIMACOES.pdf" TargetMode="External"/><Relationship Id="rId1389" Type="http://schemas.openxmlformats.org/officeDocument/2006/relationships/hyperlink" Target="https://www.caixa.gov.br/Downloads/sinapi-cadernos-tecnicos/SINAPI-CT-CONTRAPISO.pdf" TargetMode="External"/><Relationship Id="rId1596" Type="http://schemas.openxmlformats.org/officeDocument/2006/relationships/hyperlink" Target="https://www.caixa.gov.br/Downloads/sinapi-cadernos-tecnicos/SINAPI-CT-CUSTOS-HORARIOS-PRODUTIVO-E-IMPRODUTIVO-DOS-EQUIPAMENTOS.pdf" TargetMode="External"/><Relationship Id="rId2647" Type="http://schemas.openxmlformats.org/officeDocument/2006/relationships/hyperlink" Target="https://www.caixa.gov.br/Downloads/sinapi-cadernos-tecnicos/SINAPI-CT-DEPRECIACAO-JUROS-IMPOSTOS-E-SEGUROS-MANUTENCAO-E-MATERIAIS-NA-OPERACAO-DOS-EQUIPAMENTOS.pdf" TargetMode="External"/><Relationship Id="rId2994" Type="http://schemas.openxmlformats.org/officeDocument/2006/relationships/hyperlink" Target="https://www.caixa.gov.br/Downloads/sinapi-cadernos-tecnicos/SINAPI-CT-EQUIPAMENTOS-DE-PROTECAO-COLETIVA.pdf" TargetMode="External"/><Relationship Id="rId5053" Type="http://schemas.openxmlformats.org/officeDocument/2006/relationships/hyperlink" Target="https://www.caixa.gov.br/Downloads/sinapi-cadernos-tecnicos/SINAPI-CT-INSTALACOES-HIDRAULICAS-RESERVACAO-E-BOMBAS-DE-RECALQUE.pdf" TargetMode="External"/><Relationship Id="rId5260" Type="http://schemas.openxmlformats.org/officeDocument/2006/relationships/hyperlink" Target="https://www.caixa.gov.br/Downloads/sinapi-cadernos-tecnicos/SINAPI-CT-INSTALACOES-HIDRAULICAS-EM-PPR.pdf" TargetMode="External"/><Relationship Id="rId6104" Type="http://schemas.openxmlformats.org/officeDocument/2006/relationships/hyperlink" Target="https://www.caixa.gov.br/Downloads/sinapi-cadernos-tecnicos/SINAPI-CT-INSTALACOES-DE-GAS-E-INCENDIO-EM-ACO-E-FERRO-GALVANIZADO.pdf" TargetMode="External"/><Relationship Id="rId6311" Type="http://schemas.openxmlformats.org/officeDocument/2006/relationships/hyperlink" Target="https://www.caixa.gov.br/Downloads/sinapi-cadernos-tecnicos/SINAPI-CT-INSTALACOES-DE-GAS-EM-PEX-MULTICAMADAS.pdf" TargetMode="External"/><Relationship Id="rId9467" Type="http://schemas.openxmlformats.org/officeDocument/2006/relationships/hyperlink" Target="https://www.caixa.gov.br/Downloads/sinapi-cadernos-tecnicos/SINAPI-CT-TUBULOES.pdf" TargetMode="External"/><Relationship Id="rId9674" Type="http://schemas.openxmlformats.org/officeDocument/2006/relationships/hyperlink" Target="https://www.caixa.gov.br/Downloads/sinapi-cadernos-tecnicos/SINAPI-CT-VALVULAS-PARA-REDES-DE-SANEAMENTO.pdf" TargetMode="External"/><Relationship Id="rId619" Type="http://schemas.openxmlformats.org/officeDocument/2006/relationships/hyperlink" Target="https://www.caixa.gov.br/Downloads/sinapi-cadernos-tecnicos/SINAPI-CT-ASSENTAMENTO-DE-TUBOS-DE-PVC-E-METALICOS-EM-REDES-DE-AGUA.pdf" TargetMode="External"/><Relationship Id="rId1249" Type="http://schemas.openxmlformats.org/officeDocument/2006/relationships/hyperlink" Target="https://www.caixa.gov.br/Downloads/sinapi-cadernos-tecnicos/SINAPI-CT-CERCAS-PROTETORES-E-ALAMBRADOS.pdf" TargetMode="External"/><Relationship Id="rId2854" Type="http://schemas.openxmlformats.org/officeDocument/2006/relationships/hyperlink" Target="https://www.caixa.gov.br/Downloads/sinapi-cadernos-tecnicos/SINAPI-CT-ELETROCALHAS.pdf" TargetMode="External"/><Relationship Id="rId3905" Type="http://schemas.openxmlformats.org/officeDocument/2006/relationships/hyperlink" Target="https://www.caixa.gov.br/Downloads/sinapi-cadernos-tecnicos/SINAPI-CT-FORROS.pdf" TargetMode="External"/><Relationship Id="rId5120" Type="http://schemas.openxmlformats.org/officeDocument/2006/relationships/hyperlink" Target="https://www.caixa.gov.br/Downloads/sinapi-cadernos-tecnicos/SINAPI-CT-INSTALACOES-HIDRAULICAS-RESERVACAO-E-BOMBAS-DE-RECALQUE.pdf" TargetMode="External"/><Relationship Id="rId8069" Type="http://schemas.openxmlformats.org/officeDocument/2006/relationships/hyperlink" Target="https://www.caixa.gov.br/Downloads/sinapi-cadernos-tecnicos/SINAPI-CT-POSTES-DE-CONCRETO-E-METALICOS.pdf" TargetMode="External"/><Relationship Id="rId8276" Type="http://schemas.openxmlformats.org/officeDocument/2006/relationships/hyperlink" Target="https://www.caixa.gov.br/Downloads/sinapi-cadernos-tecnicos/SINAPI-CT-POCOS-DE-VISITA-E-CAIXAS-PARA-BOCAS-DE-LOBO.pdf" TargetMode="External"/><Relationship Id="rId8483" Type="http://schemas.openxmlformats.org/officeDocument/2006/relationships/hyperlink" Target="https://www.caixa.gov.br/Downloads/sinapi-cadernos-tecnicos/SINAPI-CT-RECOMPOSICAO-DE-PAVIMENTOS.pdf" TargetMode="External"/><Relationship Id="rId9327" Type="http://schemas.openxmlformats.org/officeDocument/2006/relationships/hyperlink" Target="https://www.caixa.gov.br/Downloads/sinapi-cadernos-tecnicos/SINAPI-CT-TRANSPORTE-CARGA-E-DESCARGA-DE-MATERIAIS.pdf" TargetMode="External"/><Relationship Id="rId95" Type="http://schemas.openxmlformats.org/officeDocument/2006/relationships/hyperlink" Target="https://www.caixa.gov.br/Downloads/sinapi-cadernos-tecnicos/SINAPI-CT-ALVENARIAS-DIVERSAS.pdf" TargetMode="External"/><Relationship Id="rId826" Type="http://schemas.openxmlformats.org/officeDocument/2006/relationships/hyperlink" Target="https://www.caixa.gov.br/Downloads/sinapi-cadernos-tecnicos/SINAPI-CT-ATERROS-BASES-SUB-BASES-E-IMPRIMACOES.pdf" TargetMode="External"/><Relationship Id="rId1109" Type="http://schemas.openxmlformats.org/officeDocument/2006/relationships/hyperlink" Target="https://www.caixa.gov.br/Downloads/sinapi-cadernos-tecnicos/SINAPI-CT-CAIXAS-ENTERRADAS.pdf" TargetMode="External"/><Relationship Id="rId1456" Type="http://schemas.openxmlformats.org/officeDocument/2006/relationships/hyperlink" Target="https://www.caixa.gov.br/Downloads/sinapi-cadernos-tecnicos/SINAPI-CT-CUSTOS-HORARIOS-PRODUTIVO-E-IMPRODUTIVO-DOS-EQUIPAMENTOS.pdf" TargetMode="External"/><Relationship Id="rId1663" Type="http://schemas.openxmlformats.org/officeDocument/2006/relationships/hyperlink" Target="https://www.caixa.gov.br/Downloads/sinapi-cadernos-tecnicos/SINAPI-CT-CUSTOS-HORARIOS-PRODUTIVO-E-IMPRODUTIVO-DOS-EQUIPAMENTOS.pdf" TargetMode="External"/><Relationship Id="rId1870" Type="http://schemas.openxmlformats.org/officeDocument/2006/relationships/hyperlink" Target="https://www.caixa.gov.br/Downloads/sinapi-cadernos-tecnicos/SINAPI-CT-DEMOLICOES-E-REMOCOES.pdf" TargetMode="External"/><Relationship Id="rId2507" Type="http://schemas.openxmlformats.org/officeDocument/2006/relationships/hyperlink" Target="https://www.caixa.gov.br/Downloads/sinapi-cadernos-tecnicos/SINAPI-CT-DEPRECIACAO-JUROS-IMPOSTOS-E-SEGUROS-MANUTENCAO-E-MATERIAIS-NA-OPERACAO-DOS-EQUIPAMENTOS.pdf" TargetMode="External"/><Relationship Id="rId2714" Type="http://schemas.openxmlformats.org/officeDocument/2006/relationships/hyperlink" Target="https://www.caixa.gov.br/Downloads/sinapi-cadernos-tecnicos/SINAPI-CT-DEPRECIACAO-JUROS-IMPOSTOS-E-SEGUROS-MANUTENCAO-E-MATERIAIS-NA-OPERACAO-DOS-EQUIPAMENTOS.pdf" TargetMode="External"/><Relationship Id="rId2921" Type="http://schemas.openxmlformats.org/officeDocument/2006/relationships/hyperlink" Target="https://www.caixa.gov.br/Downloads/sinapi-cadernos-tecnicos/SINAPI-CT-ELETROCALHAS.pdf" TargetMode="External"/><Relationship Id="rId7085" Type="http://schemas.openxmlformats.org/officeDocument/2006/relationships/hyperlink" Target="https://www.caixa.gov.br/Downloads/sinapi-metodologia/Livro_SINAPI_Calculos_Parametros.pdf" TargetMode="External"/><Relationship Id="rId8136" Type="http://schemas.openxmlformats.org/officeDocument/2006/relationships/hyperlink" Target="https://www.caixa.gov.br/Downloads/sinapi-cadernos-tecnicos/SINAPI-CT-POCOS-DE-VISITA-E-CAIXAS-PARA-BOCAS-DE-LOBO.pdf" TargetMode="External"/><Relationship Id="rId8690" Type="http://schemas.openxmlformats.org/officeDocument/2006/relationships/hyperlink" Target="https://www.caixa.gov.br/Downloads/sinapi-cadernos-tecnicos/SINAPI-CT-REDES-DE-AGUA-E-ESGOTO-EM-PEAD-LISO-(TUBOS-E-CONEXOES).pdf" TargetMode="External"/><Relationship Id="rId9534" Type="http://schemas.openxmlformats.org/officeDocument/2006/relationships/hyperlink" Target="https://www.caixa.gov.br/Downloads/sinapi-cadernos-tecnicos/SINAPI-CT-VIDROS-E-ESPELHOS.pdf" TargetMode="External"/><Relationship Id="rId1316" Type="http://schemas.openxmlformats.org/officeDocument/2006/relationships/hyperlink" Target="https://www.caixa.gov.br/Downloads/sinapi-cadernos-tecnicos/SINAPI-CT-CONCRETO-PROJETADO.pdf" TargetMode="External"/><Relationship Id="rId1523" Type="http://schemas.openxmlformats.org/officeDocument/2006/relationships/hyperlink" Target="https://www.caixa.gov.br/Downloads/sinapi-cadernos-tecnicos/SINAPI-CT-CUSTOS-HORARIOS-PRODUTIVO-E-IMPRODUTIVO-DOS-EQUIPAMENTOS.pdf" TargetMode="External"/><Relationship Id="rId1730" Type="http://schemas.openxmlformats.org/officeDocument/2006/relationships/hyperlink" Target="https://www.caixa.gov.br/Downloads/sinapi-cadernos-tecnicos/SINAPI-CT-CUSTOS-HORARIOS-PRODUTIVO-E-IMPRODUTIVO-DOS-EQUIPAMENTOS.pdf" TargetMode="External"/><Relationship Id="rId4679" Type="http://schemas.openxmlformats.org/officeDocument/2006/relationships/hyperlink" Target="https://www.caixa.gov.br/Downloads/sinapi-cadernos-tecnicos/SINAPI-CT-INSTALACOES-ELETRICAS-QUADROS-CABOS-DISJUNTORES-CONTATORES-E-BARRAMENTOS-BLINDADOS.pdf" TargetMode="External"/><Relationship Id="rId4886" Type="http://schemas.openxmlformats.org/officeDocument/2006/relationships/hyperlink" Target="https://www.caixa.gov.br/Downloads/sinapi-cadernos-tecnicos/SINAPI-CT-INSTALACOES-HIDRAULICAS-RESERVACAO-E-BOMBAS-DE-RECALQUE.pdf" TargetMode="External"/><Relationship Id="rId5937" Type="http://schemas.openxmlformats.org/officeDocument/2006/relationships/hyperlink" Target="https://www.caixa.gov.br/Downloads/sinapi-cadernos-tecnicos/SINAPI-CT-INSTALACOES-DE-DIVISORIAS-DIVERSAS.pdf" TargetMode="External"/><Relationship Id="rId7292" Type="http://schemas.openxmlformats.org/officeDocument/2006/relationships/hyperlink" Target="https://www.caixa.gov.br/Downloads/sinapi-cadernos-tecnicos/SINAPI-CT-MASSA-UNICA-EXTERNA.pdf" TargetMode="External"/><Relationship Id="rId8343" Type="http://schemas.openxmlformats.org/officeDocument/2006/relationships/hyperlink" Target="https://www.caixa.gov.br/Downloads/sinapi-cadernos-tecnicos/SINAPI-CT-RADIER-PISO-DE-CONCRETO-E-LAJE-SOBRE-SOLO.pdf" TargetMode="External"/><Relationship Id="rId8550" Type="http://schemas.openxmlformats.org/officeDocument/2006/relationships/hyperlink" Target="https://www.caixa.gov.br/Downloads/sinapi-cadernos-tecnicos/SINAPI-CT-REDES-ENTERRADAS-DE-DISTRIBUICAO-ELETRICA.pdf" TargetMode="External"/><Relationship Id="rId9601" Type="http://schemas.openxmlformats.org/officeDocument/2006/relationships/hyperlink" Target="https://www.caixa.gov.br/Downloads/sinapi-cadernos-tecnicos/SINAPI-CT-VALVULAS-E-REGISTROS-PARA-SISTEMAS-PREDIAIS.pdf" TargetMode="External"/><Relationship Id="rId22" Type="http://schemas.openxmlformats.org/officeDocument/2006/relationships/hyperlink" Target="https://www.caixa.gov.br/Downloads/sinapi-cadernos-tecnicos/SINAPI-CT-ALVENARIA-ESTRUTURAL-BLOCOS-DE-CONCRETO.pdf" TargetMode="External"/><Relationship Id="rId3488" Type="http://schemas.openxmlformats.org/officeDocument/2006/relationships/hyperlink" Target="https://www.caixa.gov.br/Downloads/sinapi-cadernos-tecnicos/SINAPI-CT-ESQUADRIAS-PORTAS.pdf" TargetMode="External"/><Relationship Id="rId3695" Type="http://schemas.openxmlformats.org/officeDocument/2006/relationships/hyperlink" Target="https://www.caixa.gov.br/Downloads/sinapi-cadernos-tecnicos/SINAPI-CT-ESTRUTURA-E-TRAMA-PARA-COBERTURA.pdf" TargetMode="External"/><Relationship Id="rId4539" Type="http://schemas.openxmlformats.org/officeDocument/2006/relationships/hyperlink" Target="https://www.caixa.gov.br/Downloads/sinapi-cadernos-tecnicos/SINAPI-CT-INSTALACOES-ELETRICAS-ELETRODUTOS-EMBUTIDOS-CABOS-CAIXAS-TOMADAS-E-INTERRUPTORES.pdf" TargetMode="External"/><Relationship Id="rId4746" Type="http://schemas.openxmlformats.org/officeDocument/2006/relationships/hyperlink" Target="https://www.caixa.gov.br/Downloads/sinapi-cadernos-tecnicos/SINAPI-CT-INSTALACOES-ELETRICAS-REDE-DE-DISTRIBUICAO.pdf" TargetMode="External"/><Relationship Id="rId4953" Type="http://schemas.openxmlformats.org/officeDocument/2006/relationships/hyperlink" Target="https://www.caixa.gov.br/Downloads/sinapi-cadernos-tecnicos/SINAPI-CT-INSTALACOES-HIDRAULICAS-RESERVACAO-E-BOMBAS-DE-RECALQUE.pdf" TargetMode="External"/><Relationship Id="rId7152" Type="http://schemas.openxmlformats.org/officeDocument/2006/relationships/hyperlink" Target="https://www.caixa.gov.br/Downloads/sinapi-cadernos-tecnicos/SINAPI-CT-LOUCAS-E-METAIS.pdf" TargetMode="External"/><Relationship Id="rId8203" Type="http://schemas.openxmlformats.org/officeDocument/2006/relationships/hyperlink" Target="https://www.caixa.gov.br/Downloads/sinapi-cadernos-tecnicos/SINAPI-CT-POCOS-DE-VISITA-E-CAIXAS-PARA-BOCAS-DE-LOBO.pdf" TargetMode="External"/><Relationship Id="rId8410" Type="http://schemas.openxmlformats.org/officeDocument/2006/relationships/hyperlink" Target="https://www.caixa.gov.br/Downloads/sinapi-cadernos-tecnicos/SINAPI-CT-RASGOS-E-FIXACOES.pdf" TargetMode="External"/><Relationship Id="rId2297" Type="http://schemas.openxmlformats.org/officeDocument/2006/relationships/hyperlink" Target="https://www.caixa.gov.br/Downloads/sinapi-cadernos-tecnicos/SINAPI-CT-DEPRECIACAO-JUROS-IMPOSTOS-E-SEGUROS-MANUTENCAO-E-MATERIAIS-NA-OPERACAO-DOS-EQUIPAMENTOS.pdf" TargetMode="External"/><Relationship Id="rId3348" Type="http://schemas.openxmlformats.org/officeDocument/2006/relationships/hyperlink" Target="https://www.caixa.gov.br/Downloads/sinapi-cadernos-tecnicos/SINAPI-CT-ESCAVACAO-EM-MATERIAL-DE-3&#170;-CATEGORIA.pdf" TargetMode="External"/><Relationship Id="rId3555" Type="http://schemas.openxmlformats.org/officeDocument/2006/relationships/hyperlink" Target="https://www.caixa.gov.br/Downloads/sinapi-cadernos-tecnicos/SINAPI-CT-ESQUADRIAS-PORTAS.pdf" TargetMode="External"/><Relationship Id="rId3762" Type="http://schemas.openxmlformats.org/officeDocument/2006/relationships/hyperlink" Target="https://www.caixa.gov.br/Downloads/sinapi-cadernos-tecnicos/SINAPI-CT-ESTRUTURAS-DE-CONTENCAO-PERFIS-PRANCHADOS-CORTINAS-E-MUROS-DE-ARRIMO.pdf" TargetMode="External"/><Relationship Id="rId4606" Type="http://schemas.openxmlformats.org/officeDocument/2006/relationships/hyperlink" Target="https://www.caixa.gov.br/Downloads/sinapi-cadernos-tecnicos/SINAPI-CT-INSTALACOES-ELETRICAS-ELETRODUTOS-CONEXOES-E-CONDULETES-APARENTES.pdf" TargetMode="External"/><Relationship Id="rId4813" Type="http://schemas.openxmlformats.org/officeDocument/2006/relationships/hyperlink" Target="https://www.caixa.gov.br/Downloads/sinapi-cadernos-tecnicos/SINAPI-CT-INSTALACOES-ELETRICAS-REDE-DE-DISTRIBUICAO.pdf" TargetMode="External"/><Relationship Id="rId7012" Type="http://schemas.openxmlformats.org/officeDocument/2006/relationships/hyperlink" Target="https://www.caixa.gov.br/Downloads/sinapi-metodologia/Livro_SINAPI_Calculos_Parametros.pdf" TargetMode="External"/><Relationship Id="rId7969" Type="http://schemas.openxmlformats.org/officeDocument/2006/relationships/hyperlink" Target="https://www.caixa.gov.br/Downloads/sinapi-cadernos-tecnicos/SINAPI-CT-PINTURA-PARA-PISOS-E-PARA-SINALIZACAO-HORIZONTAL-E-VERTICAL.pdf" TargetMode="External"/><Relationship Id="rId269" Type="http://schemas.openxmlformats.org/officeDocument/2006/relationships/hyperlink" Target="https://www.caixa.gov.br/Downloads/sinapi-cadernos-tecnicos/SINAPI-CT-ARMACAO-DE-ESTACAS.pdf" TargetMode="External"/><Relationship Id="rId476" Type="http://schemas.openxmlformats.org/officeDocument/2006/relationships/hyperlink" Target="https://www.caixa.gov.br/Downloads/sinapi-cadernos-tecnicos/SINAPI-CT-ASSENTAMENTO-DE-TUBOS-DE-PVC-E-METALICOS-EM-REDES-DE-AGUA.pdf" TargetMode="External"/><Relationship Id="rId683" Type="http://schemas.openxmlformats.org/officeDocument/2006/relationships/hyperlink" Target="https://www.caixa.gov.br/Downloads/sinapi-cadernos-tecnicos/SINAPI-CT-ASSENTAMENTO-DE-TUBOS-DE-ESGOTO-OU-DRENAGEM-PLUVIAL-EM-CONCRETO.pdf" TargetMode="External"/><Relationship Id="rId890" Type="http://schemas.openxmlformats.org/officeDocument/2006/relationships/hyperlink" Target="https://www.caixa.gov.br/Downloads/sinapi-cadernos-tecnicos/SINAPI-CT-ATERROS-BASES-SUB-BASES-E-IMPRIMACOES.pdf" TargetMode="External"/><Relationship Id="rId2157" Type="http://schemas.openxmlformats.org/officeDocument/2006/relationships/hyperlink" Target="https://www.caixa.gov.br/Downloads/sinapi-cadernos-tecnicos/SINAPI-CT-DEPRECIACAO-JUROS-IMPOSTOS-E-SEGUROS-MANUTENCAO-E-MATERIAIS-NA-OPERACAO-DOS-EQUIPAMENTOS.pdf" TargetMode="External"/><Relationship Id="rId2364" Type="http://schemas.openxmlformats.org/officeDocument/2006/relationships/hyperlink" Target="https://www.caixa.gov.br/Downloads/sinapi-cadernos-tecnicos/SINAPI-CT-DEPRECIACAO-JUROS-IMPOSTOS-E-SEGUROS-MANUTENCAO-E-MATERIAIS-NA-OPERACAO-DOS-EQUIPAMENTOS.pdf" TargetMode="External"/><Relationship Id="rId2571" Type="http://schemas.openxmlformats.org/officeDocument/2006/relationships/hyperlink" Target="https://www.caixa.gov.br/Downloads/sinapi-cadernos-tecnicos/SINAPI-CT-DEPRECIACAO-JUROS-IMPOSTOS-E-SEGUROS-MANUTENCAO-E-MATERIAIS-NA-OPERACAO-DOS-EQUIPAMENTOS.pdf" TargetMode="External"/><Relationship Id="rId3208" Type="http://schemas.openxmlformats.org/officeDocument/2006/relationships/hyperlink" Target="https://www.caixa.gov.br/Downloads/sinapi-cadernos-tecnicos/SINAPI-CT-ESCAVACAO-VERTICAL-A-CEU-ABERTO.pdf" TargetMode="External"/><Relationship Id="rId3415" Type="http://schemas.openxmlformats.org/officeDocument/2006/relationships/hyperlink" Target="https://www.caixa.gov.br/Downloads/sinapi-cadernos-tecnicos/SINAPI-CT-ESGOTAMENTO-DE-VALA-E-REBAIXAMENTO-DO-LENCOL-FREATICO.pdf" TargetMode="External"/><Relationship Id="rId6778" Type="http://schemas.openxmlformats.org/officeDocument/2006/relationships/hyperlink" Target="https://www.caixa.gov.br/Downloads/sinapi-metodologia/Livro_SINAPI_Calculos_Parametros.pdf" TargetMode="External"/><Relationship Id="rId9184" Type="http://schemas.openxmlformats.org/officeDocument/2006/relationships/hyperlink" Target="https://www.caixa.gov.br/Downloads/sinapi-cadernos-tecnicos/SINAPI-CT-TRANSPORTE-DE-MATERIAIS-DENTRO-DO-CANTEIRO-DE-OBRAS.pdf" TargetMode="External"/><Relationship Id="rId9391" Type="http://schemas.openxmlformats.org/officeDocument/2006/relationships/hyperlink" Target="https://www.caixa.gov.br/Downloads/sinapi-cadernos-tecnicos/SINAPI-CT-TRATAMENTOS-SUPERFICIAIS.pdf" TargetMode="External"/><Relationship Id="rId129" Type="http://schemas.openxmlformats.org/officeDocument/2006/relationships/hyperlink" Target="https://www.caixa.gov.br/Downloads/sinapi-cadernos-tecnicos/SINAPI-CT-ARGAMASSAS.pdf" TargetMode="External"/><Relationship Id="rId336" Type="http://schemas.openxmlformats.org/officeDocument/2006/relationships/hyperlink" Target="https://www.caixa.gov.br/Downloads/sinapi-cadernos-tecnicos/SINAPI-CT-ARRASAMENTO-DE-ESTACAS.pdf" TargetMode="External"/><Relationship Id="rId543" Type="http://schemas.openxmlformats.org/officeDocument/2006/relationships/hyperlink" Target="https://www.caixa.gov.br/Downloads/sinapi-cadernos-tecnicos/SINAPI-CT-ASSENTAMENTO-DE-TUBOS-DE-PVC-E-METALICOS-EM-REDES-DE-AGUA.pdf" TargetMode="External"/><Relationship Id="rId1173" Type="http://schemas.openxmlformats.org/officeDocument/2006/relationships/hyperlink" Target="https://www.caixa.gov.br/Downloads/sinapi-cadernos-tecnicos/SINAPI-CT-CAIXAS-DE-AGUA-PARA-EDIFICACOES.pdf" TargetMode="External"/><Relationship Id="rId1380" Type="http://schemas.openxmlformats.org/officeDocument/2006/relationships/hyperlink" Target="https://www.caixa.gov.br/Downloads/sinapi-cadernos-tecnicos/SINAPI-CT-CONCRETO-PROTENDIDO.pdf" TargetMode="External"/><Relationship Id="rId2017" Type="http://schemas.openxmlformats.org/officeDocument/2006/relationships/hyperlink" Target="https://www.caixa.gov.br/Downloads/sinapi-cadernos-tecnicos/SINAPI-CT-DEPRECIACAO-JUROS-IMPOSTOS-E-SEGUROS-MANUTENCAO-E-MATERIAIS-NA-OPERACAO-DOS-EQUIPAMENTOS.pdf" TargetMode="External"/><Relationship Id="rId2224" Type="http://schemas.openxmlformats.org/officeDocument/2006/relationships/hyperlink" Target="https://www.caixa.gov.br/Downloads/sinapi-cadernos-tecnicos/SINAPI-CT-DEPRECIACAO-JUROS-IMPOSTOS-E-SEGUROS-MANUTENCAO-E-MATERIAIS-NA-OPERACAO-DOS-EQUIPAMENTOS.pdf" TargetMode="External"/><Relationship Id="rId3622" Type="http://schemas.openxmlformats.org/officeDocument/2006/relationships/hyperlink" Target="https://www.caixa.gov.br/Downloads/sinapi-cadernos-tecnicos/SINAPI-CT-ESTRUTURA-E-TRAMA-PARA-COBERTURA.pdf" TargetMode="External"/><Relationship Id="rId5587" Type="http://schemas.openxmlformats.org/officeDocument/2006/relationships/hyperlink" Target="https://www.caixa.gov.br/Downloads/sinapi-cadernos-tecnicos/SINAPI-CT-INSTALACOES-PREDIAIS-DE-AGUA-FRIA-EM-PVC.pdf" TargetMode="External"/><Relationship Id="rId6985" Type="http://schemas.openxmlformats.org/officeDocument/2006/relationships/hyperlink" Target="https://www.caixa.gov.br/Downloads/sinapi-metodologia/Livro_SINAPI_Calculos_Parametros.pdf" TargetMode="External"/><Relationship Id="rId7829" Type="http://schemas.openxmlformats.org/officeDocument/2006/relationships/hyperlink" Target="https://www.caixa.gov.br/Downloads/sinapi-cadernos-tecnicos/SINAPI-CT-PINTURA-EXTERNA.pdf" TargetMode="External"/><Relationship Id="rId9044" Type="http://schemas.openxmlformats.org/officeDocument/2006/relationships/hyperlink" Target="https://www.caixa.gov.br/Downloads/sinapi-cadernos-tecnicos/SINAPI-CT-TRANSPORTE-FLUVIAL-CARGA-E-DESCARGA.pdf" TargetMode="External"/><Relationship Id="rId9251" Type="http://schemas.openxmlformats.org/officeDocument/2006/relationships/hyperlink" Target="https://www.caixa.gov.br/Downloads/sinapi-cadernos-tecnicos/SINAPI-CT-TRANSPORTE-CARGA-E-DESCARGA-DE-MATERIAIS.pdf" TargetMode="External"/><Relationship Id="rId403" Type="http://schemas.openxmlformats.org/officeDocument/2006/relationships/hyperlink" Target="https://www.caixa.gov.br/Downloads/sinapi-cadernos-tecnicos/SINAPI-CT-ASSENTAMENTO-DE-TUBOS-DE-PVC-E-METALICOS-EM-REDES-DE-AGUA.pdf" TargetMode="External"/><Relationship Id="rId750" Type="http://schemas.openxmlformats.org/officeDocument/2006/relationships/hyperlink" Target="https://www.caixa.gov.br/Downloads/sinapi-cadernos-tecnicos/SINAPI-CT-ATERRO-E-REATERRO-DE-VALAS.pdf" TargetMode="External"/><Relationship Id="rId1033" Type="http://schemas.openxmlformats.org/officeDocument/2006/relationships/hyperlink" Target="https://www.caixa.gov.br/Downloads/sinapi-cadernos-tecnicos/SINAPI-CT-BOCAS-PARA-BUEIROS.pdf" TargetMode="External"/><Relationship Id="rId2431" Type="http://schemas.openxmlformats.org/officeDocument/2006/relationships/hyperlink" Target="https://www.caixa.gov.br/Downloads/sinapi-cadernos-tecnicos/SINAPI-CT-DEPRECIACAO-JUROS-IMPOSTOS-E-SEGUROS-MANUTENCAO-E-MATERIAIS-NA-OPERACAO-DOS-EQUIPAMENTOS.pdf" TargetMode="External"/><Relationship Id="rId4189" Type="http://schemas.openxmlformats.org/officeDocument/2006/relationships/hyperlink" Target="https://www.caixa.gov.br/Downloads/sinapi-cadernos-tecnicos/SINAPI-CT-GESSO.pdf" TargetMode="External"/><Relationship Id="rId5794" Type="http://schemas.openxmlformats.org/officeDocument/2006/relationships/hyperlink" Target="https://www.caixa.gov.br/Downloads/sinapi-cadernos-tecnicos/SINAPI-CT-INSTALACOES-PREDIAIS-DE-AGUA-QUENTE-EM-CPVC.pdf" TargetMode="External"/><Relationship Id="rId6638" Type="http://schemas.openxmlformats.org/officeDocument/2006/relationships/hyperlink" Target="https://www.caixa.gov.br/Downloads/sinapi-cadernos-tecnicos/SINAPI-CT-INSTALACOES-PARA-CANTEIROS-DE-OBRAS.pdf" TargetMode="External"/><Relationship Id="rId6845" Type="http://schemas.openxmlformats.org/officeDocument/2006/relationships/hyperlink" Target="https://www.caixa.gov.br/Downloads/sinapi-metodologia/Livro_SINAPI_Calculos_Parametros.pdf" TargetMode="External"/><Relationship Id="rId8060" Type="http://schemas.openxmlformats.org/officeDocument/2006/relationships/hyperlink" Target="https://www.caixa.gov.br/Downloads/sinapi-cadernos-tecnicos/SINAPI-CT-POSTES-DE-CONCRETO-E-METALICOS.pdf" TargetMode="External"/><Relationship Id="rId9111" Type="http://schemas.openxmlformats.org/officeDocument/2006/relationships/hyperlink" Target="https://www.caixa.gov.br/Downloads/sinapi-cadernos-tecnicos/SINAPI-CT-TRANSPORTE-FLUVIAL-CARGA-E-DESCARGA.pdf" TargetMode="External"/><Relationship Id="rId610" Type="http://schemas.openxmlformats.org/officeDocument/2006/relationships/hyperlink" Target="https://www.caixa.gov.br/Downloads/sinapi-cadernos-tecnicos/SINAPI-CT-ASSENTAMENTO-DE-TUBOS-DE-PVC-E-METALICOS-EM-REDES-DE-AGUA.pdf" TargetMode="External"/><Relationship Id="rId1240" Type="http://schemas.openxmlformats.org/officeDocument/2006/relationships/hyperlink" Target="https://www.caixa.gov.br/Downloads/sinapi-cadernos-tecnicos/SINAPI-CT-CERCAS-PROTETORES-E-ALAMBRADOS.pdf" TargetMode="External"/><Relationship Id="rId4049" Type="http://schemas.openxmlformats.org/officeDocument/2006/relationships/hyperlink" Target="https://www.caixa.gov.br/Downloads/sinapi-cadernos-tecnicos/SINAPI-CT-FORMAS-PARA-ESTRUTURAS-DE-CONCRETO-ARMADO.pdf" TargetMode="External"/><Relationship Id="rId4396" Type="http://schemas.openxmlformats.org/officeDocument/2006/relationships/hyperlink" Target="https://www.caixa.gov.br/Downloads/sinapi-cadernos-tecnicos/SINAPI-CT-INSTALACOES-ELETRICAS-ELETRODUTOS-EMBUTIDOS-CABOS-CAIXAS-TOMADAS-E-INTERRUPTORES.pdf" TargetMode="External"/><Relationship Id="rId5447" Type="http://schemas.openxmlformats.org/officeDocument/2006/relationships/hyperlink" Target="https://www.caixa.gov.br/Downloads/sinapi-cadernos-tecnicos/SINAPI-CT-INSTALACOES-PREDIAIS-DE-ESGOTO-TUBOS-E-CONEXOES.pdf" TargetMode="External"/><Relationship Id="rId5654" Type="http://schemas.openxmlformats.org/officeDocument/2006/relationships/hyperlink" Target="https://www.caixa.gov.br/Downloads/sinapi-cadernos-tecnicos/SINAPI-CT-INSTALACOES-PREDIAIS-DE-AGUA-FRIA-EM-PVC.pdf" TargetMode="External"/><Relationship Id="rId5861" Type="http://schemas.openxmlformats.org/officeDocument/2006/relationships/hyperlink" Target="https://www.caixa.gov.br/Downloads/sinapi-cadernos-tecnicos/SINAPI-CT-INSTALACOES-PREDIAIS-DE-AGUAS-PLUVIAIS-TUBOS-CONEXOES-CAIXAS-E-RALOS.pdf" TargetMode="External"/><Relationship Id="rId6705" Type="http://schemas.openxmlformats.org/officeDocument/2006/relationships/hyperlink" Target="https://www.caixa.gov.br/Downloads/sinapi-cadernos-tecnicos/SINAPI-CT-LIGACOES-PREDIAIS-DE-AGUA-E-ESGOTO.pdf" TargetMode="External"/><Relationship Id="rId6912" Type="http://schemas.openxmlformats.org/officeDocument/2006/relationships/hyperlink" Target="https://www.caixa.gov.br/Downloads/sinapi-metodologia/Livro_SINAPI_Calculos_Parametros.pdf" TargetMode="External"/><Relationship Id="rId1100" Type="http://schemas.openxmlformats.org/officeDocument/2006/relationships/hyperlink" Target="https://www.caixa.gov.br/Downloads/sinapi-cadernos-tecnicos/SINAPI-CT-CAIXAS-ENTERRADAS.pdf" TargetMode="External"/><Relationship Id="rId4256" Type="http://schemas.openxmlformats.org/officeDocument/2006/relationships/hyperlink" Target="https://www.caixa.gov.br/Downloads/sinapi-cadernos-tecnicos/SINAPI-CT-GUIAS-E-SARJETAS.pdf" TargetMode="External"/><Relationship Id="rId4463" Type="http://schemas.openxmlformats.org/officeDocument/2006/relationships/hyperlink" Target="https://www.caixa.gov.br/Downloads/sinapi-cadernos-tecnicos/SINAPI-CT-INSTALACOES-ELETRICAS-ELETRODUTOS-EMBUTIDOS-CABOS-CAIXAS-TOMADAS-E-INTERRUPTORES.pdf" TargetMode="External"/><Relationship Id="rId4670" Type="http://schemas.openxmlformats.org/officeDocument/2006/relationships/hyperlink" Target="https://www.caixa.gov.br/Downloads/sinapi-cadernos-tecnicos/SINAPI-CT-INSTALACOES-ELETRICAS-QUADROS-CABOS-DISJUNTORES-CONTATORES-E-BARRAMENTOS-BLINDADOS.pdf" TargetMode="External"/><Relationship Id="rId5307" Type="http://schemas.openxmlformats.org/officeDocument/2006/relationships/hyperlink" Target="https://www.caixa.gov.br/Downloads/sinapi-cadernos-tecnicos/SINAPI-CT-INSTALACOES-HIDRAULICAS-EM-PPR.pdf" TargetMode="External"/><Relationship Id="rId5514" Type="http://schemas.openxmlformats.org/officeDocument/2006/relationships/hyperlink" Target="https://www.caixa.gov.br/Downloads/sinapi-cadernos-tecnicos/SINAPI-CT-INSTALACOES-PREDIAIS-DE-AGUA-FRIA-EM-PVC.pdf" TargetMode="External"/><Relationship Id="rId5721" Type="http://schemas.openxmlformats.org/officeDocument/2006/relationships/hyperlink" Target="https://www.caixa.gov.br/Downloads/sinapi-cadernos-tecnicos/SINAPI-CT-INSTALACOES-PREDIAIS-DE-AGUA-QUENTE-EM-CPVC.pdf" TargetMode="External"/><Relationship Id="rId8877" Type="http://schemas.openxmlformats.org/officeDocument/2006/relationships/hyperlink" Target="https://www.caixa.gov.br/Downloads/sinapi-cadernos-tecnicos/SINAPI-CT-SISTEMA-DE-PROTECAO-CONTRA-DESCARGAS-ATMOSFERICAS-SPDA.pdf" TargetMode="External"/><Relationship Id="rId1917" Type="http://schemas.openxmlformats.org/officeDocument/2006/relationships/hyperlink" Target="https://www.caixa.gov.br/Downloads/sinapi-cadernos-tecnicos/SINAPI-CT-DEPRECIACAO-JUROS-IMPOSTOS-E-SEGUROS-MANUTENCAO-E-MATERIAIS-NA-OPERACAO-DOS-EQUIPAMENTOS.pdf" TargetMode="External"/><Relationship Id="rId3065" Type="http://schemas.openxmlformats.org/officeDocument/2006/relationships/hyperlink" Target="https://www.caixa.gov.br/Downloads/sinapi-cadernos-tecnicos/SINAPI-CT-ESCADAS.pdf" TargetMode="External"/><Relationship Id="rId3272" Type="http://schemas.openxmlformats.org/officeDocument/2006/relationships/hyperlink" Target="https://www.caixa.gov.br/Downloads/sinapi-cadernos-tecnicos/SINAPI-CT-ESCAVACAO-DE-VALAS.pdf" TargetMode="External"/><Relationship Id="rId4116" Type="http://schemas.openxmlformats.org/officeDocument/2006/relationships/hyperlink" Target="https://www.caixa.gov.br/Downloads/sinapi-cadernos-tecnicos/SINAPI-CT-FORMAS-PARA-ESTRUTURAS-DE-CONCRETO-ARMADO.pdf" TargetMode="External"/><Relationship Id="rId4323" Type="http://schemas.openxmlformats.org/officeDocument/2006/relationships/hyperlink" Target="https://www.caixa.gov.br/Downloads/sinapi-cadernos-tecnicos/SINAPI-CT-IMPERMEABILIZACAO-PROTECAO-MECANICA-E-TRATAMENTO-DE-JUNTA.pdf" TargetMode="External"/><Relationship Id="rId4530" Type="http://schemas.openxmlformats.org/officeDocument/2006/relationships/hyperlink" Target="https://www.caixa.gov.br/Downloads/sinapi-cadernos-tecnicos/SINAPI-CT-INSTALACOES-ELETRICAS-ELETRODUTOS-EMBUTIDOS-CABOS-CAIXAS-TOMADAS-E-INTERRUPTORES.pdf" TargetMode="External"/><Relationship Id="rId7479" Type="http://schemas.openxmlformats.org/officeDocument/2006/relationships/hyperlink" Target="https://www.caixa.gov.br/Downloads/sinapi-cadernos-tecnicos/SINAPI-CT-PAISAGISMO-PLANTIO.pdf" TargetMode="External"/><Relationship Id="rId7686" Type="http://schemas.openxmlformats.org/officeDocument/2006/relationships/hyperlink" Target="https://www.caixa.gov.br/Downloads/sinapi-cadernos-tecnicos/SINAPI-CT-PAVIMENTO-INTERTRAVADO.pdf" TargetMode="External"/><Relationship Id="rId7893" Type="http://schemas.openxmlformats.org/officeDocument/2006/relationships/hyperlink" Target="https://www.caixa.gov.br/Downloads/sinapi-cadernos-tecnicos/SINAPI-CT-PINTURA-EM-MADEIRA.pdf" TargetMode="External"/><Relationship Id="rId8737" Type="http://schemas.openxmlformats.org/officeDocument/2006/relationships/hyperlink" Target="https://www.caixa.gov.br/Downloads/sinapi-cadernos-tecnicos/SINAPI-CT-REDES-DE-AGUA-E-ESGOTO-EM-PEAD-LISO-(TUBOS-E-CONEXOES).pdf" TargetMode="External"/><Relationship Id="rId8944" Type="http://schemas.openxmlformats.org/officeDocument/2006/relationships/hyperlink" Target="https://www.caixa.gov.br/Downloads/sinapi-cadernos-tecnicos/SINAPI-CT-SISTEMAS-DE-MEDICAO.pdf" TargetMode="External"/><Relationship Id="rId193" Type="http://schemas.openxmlformats.org/officeDocument/2006/relationships/hyperlink" Target="https://www.caixa.gov.br/Downloads/sinapi-cadernos-tecnicos/SINAPI-CT-ARGAMASSAS.pdf" TargetMode="External"/><Relationship Id="rId2081" Type="http://schemas.openxmlformats.org/officeDocument/2006/relationships/hyperlink" Target="https://www.caixa.gov.br/Downloads/sinapi-cadernos-tecnicos/SINAPI-CT-DEPRECIACAO-JUROS-IMPOSTOS-E-SEGUROS-MANUTENCAO-E-MATERIAIS-NA-OPERACAO-DOS-EQUIPAMENTOS.pdf" TargetMode="External"/><Relationship Id="rId3132" Type="http://schemas.openxmlformats.org/officeDocument/2006/relationships/hyperlink" Target="https://www.caixa.gov.br/Downloads/sinapi-cadernos-tecnicos/SINAPI-CT-ESCADAS.pdf" TargetMode="External"/><Relationship Id="rId6288" Type="http://schemas.openxmlformats.org/officeDocument/2006/relationships/hyperlink" Target="https://www.caixa.gov.br/Downloads/sinapi-cadernos-tecnicos/SINAPI-CT-INSTALACOES-DE-GAS-EM-PEX-MULTICAMADAS.pdf" TargetMode="External"/><Relationship Id="rId6495" Type="http://schemas.openxmlformats.org/officeDocument/2006/relationships/hyperlink" Target="https://www.caixa.gov.br/Downloads/sinapi-cadernos-tecnicos/SINAPI-CT-INSTALACOES-EM-COBRE.pdf" TargetMode="External"/><Relationship Id="rId7339" Type="http://schemas.openxmlformats.org/officeDocument/2006/relationships/hyperlink" Target="https://www.caixa.gov.br/Downloads/sinapi-cadernos-tecnicos/SINAPI-CT-MASSA-UNICA-EXTERNA.pdf" TargetMode="External"/><Relationship Id="rId7546" Type="http://schemas.openxmlformats.org/officeDocument/2006/relationships/hyperlink" Target="https://www.caixa.gov.br/Downloads/sinapi-cadernos-tecnicos/SINAPI-CT-PAREDES-DE-CONCRETO-ESTUCAMENTO.pdf" TargetMode="External"/><Relationship Id="rId7753" Type="http://schemas.openxmlformats.org/officeDocument/2006/relationships/hyperlink" Target="https://www.caixa.gov.br/Downloads/sinapi-cadernos-tecnicos/SINAPI-CT-PERFURACAO-HORIZONTAL-DIRECIONAL-HDD.pdf" TargetMode="External"/><Relationship Id="rId260" Type="http://schemas.openxmlformats.org/officeDocument/2006/relationships/hyperlink" Target="https://www.caixa.gov.br/Downloads/sinapi-cadernos-tecnicos/SINAPI-CT-ARGAMASSAS.pdf" TargetMode="External"/><Relationship Id="rId5097" Type="http://schemas.openxmlformats.org/officeDocument/2006/relationships/hyperlink" Target="https://www.caixa.gov.br/Downloads/sinapi-cadernos-tecnicos/SINAPI-CT-INSTALACOES-HIDRAULICAS-RESERVACAO-E-BOMBAS-DE-RECALQUE.pdf" TargetMode="External"/><Relationship Id="rId6148" Type="http://schemas.openxmlformats.org/officeDocument/2006/relationships/hyperlink" Target="https://www.caixa.gov.br/Downloads/sinapi-cadernos-tecnicos/SINAPI-CT-INSTALACOES-DE-GAS-E-INCENDIO-EM-ACO-E-FERRO-GALVANIZADO.pdf" TargetMode="External"/><Relationship Id="rId6355" Type="http://schemas.openxmlformats.org/officeDocument/2006/relationships/hyperlink" Target="https://www.caixa.gov.br/Downloads/sinapi-cadernos-tecnicos/SINAPI-CT-INSTALACOES-DE-AR-CONDICIONADO.pdf" TargetMode="External"/><Relationship Id="rId7406" Type="http://schemas.openxmlformats.org/officeDocument/2006/relationships/hyperlink" Target="https://www.caixa.gov.br/Downloads/sinapi-cadernos-tecnicos/SINAPI-CT-MASSA-UNICA-INTERNA.pdf" TargetMode="External"/><Relationship Id="rId7960" Type="http://schemas.openxmlformats.org/officeDocument/2006/relationships/hyperlink" Target="https://www.caixa.gov.br/Downloads/sinapi-cadernos-tecnicos/SINAPI-CT-PINTURA-PARA-PISOS-E-PARA-SINALIZACAO-HORIZONTAL-E-VERTICAL.pdf" TargetMode="External"/><Relationship Id="rId8804" Type="http://schemas.openxmlformats.org/officeDocument/2006/relationships/hyperlink" Target="https://www.caixa.gov.br/Downloads/sinapi-cadernos-tecnicos/SINAPI-CT-REVESTIMENTOS-CERAMICOS-INTERNOS.pdf" TargetMode="External"/><Relationship Id="rId120" Type="http://schemas.openxmlformats.org/officeDocument/2006/relationships/hyperlink" Target="https://www.caixa.gov.br/Downloads/sinapi-cadernos-tecnicos/SINAPI-CT-ARGAMASSAS.pdf" TargetMode="External"/><Relationship Id="rId2898" Type="http://schemas.openxmlformats.org/officeDocument/2006/relationships/hyperlink" Target="https://www.caixa.gov.br/Downloads/sinapi-cadernos-tecnicos/SINAPI-CT-ELETROCALHAS.pdf" TargetMode="External"/><Relationship Id="rId3949" Type="http://schemas.openxmlformats.org/officeDocument/2006/relationships/hyperlink" Target="https://www.caixa.gov.br/Downloads/sinapi-cadernos-tecnicos/SINAPI-CT-FOSSAS-E-SUMIDOUROS.pdf" TargetMode="External"/><Relationship Id="rId5164" Type="http://schemas.openxmlformats.org/officeDocument/2006/relationships/hyperlink" Target="https://www.caixa.gov.br/Downloads/sinapi-cadernos-tecnicos/SINAPI-CT-INSTALACOES-HIDRAULICAS-EM-PEX.pdf" TargetMode="External"/><Relationship Id="rId6008" Type="http://schemas.openxmlformats.org/officeDocument/2006/relationships/hyperlink" Target="https://www.caixa.gov.br/Downloads/sinapi-cadernos-tecnicos/SINAPI-CT-INSTALACOES-DE-GAS-E-INCENDIO-EM-ACO-E-FERRO-GALVANIZADO.pdf" TargetMode="External"/><Relationship Id="rId6215" Type="http://schemas.openxmlformats.org/officeDocument/2006/relationships/hyperlink" Target="https://www.caixa.gov.br/Downloads/sinapi-cadernos-tecnicos/SINAPI-CT-INSTALACOES-DE-GAS-E-INCENDIO-EM-ACO-E-FERRO-GALVANIZADO.pdf" TargetMode="External"/><Relationship Id="rId6562" Type="http://schemas.openxmlformats.org/officeDocument/2006/relationships/hyperlink" Target="https://www.caixa.gov.br/Downloads/sinapi-cadernos-tecnicos/SINAPI-CT-INSTALACOES-EM-COBRE.pdf" TargetMode="External"/><Relationship Id="rId7613" Type="http://schemas.openxmlformats.org/officeDocument/2006/relationships/hyperlink" Target="https://www.caixa.gov.br/Downloads/sinapi-cadernos-tecnicos/SINAPI-CT-PARQUINHOS-E-EQUIPAMENTOS-DE-GINASTICA-AO-AR-LIVRE.pdf" TargetMode="External"/><Relationship Id="rId7820" Type="http://schemas.openxmlformats.org/officeDocument/2006/relationships/hyperlink" Target="https://www.caixa.gov.br/Downloads/sinapi-cadernos-tecnicos/SINAPI-CT-PINTURA-EXTERNA.pdf" TargetMode="External"/><Relationship Id="rId2758" Type="http://schemas.openxmlformats.org/officeDocument/2006/relationships/hyperlink" Target="https://www.caixa.gov.br/Downloads/sinapi-cadernos-tecnicos/SINAPI-CT-DRENOS.pdf" TargetMode="External"/><Relationship Id="rId2965" Type="http://schemas.openxmlformats.org/officeDocument/2006/relationships/hyperlink" Target="https://www.caixa.gov.br/Downloads/sinapi-cadernos-tecnicos/SINAPI-CT-ENERGIA-SOLAR-PARA-EDIFICACOES.pdf" TargetMode="External"/><Relationship Id="rId3809" Type="http://schemas.openxmlformats.org/officeDocument/2006/relationships/hyperlink" Target="https://www.caixa.gov.br/Downloads/sinapi-cadernos-tecnicos/SINAPI-CT-ESTRUTURAS-DE-MADEIRA.pdf" TargetMode="External"/><Relationship Id="rId5024" Type="http://schemas.openxmlformats.org/officeDocument/2006/relationships/hyperlink" Target="https://www.caixa.gov.br/Downloads/sinapi-cadernos-tecnicos/SINAPI-CT-INSTALACOES-HIDRAULICAS-RESERVACAO-E-BOMBAS-DE-RECALQUE.pdf" TargetMode="External"/><Relationship Id="rId5371" Type="http://schemas.openxmlformats.org/officeDocument/2006/relationships/hyperlink" Target="https://www.caixa.gov.br/Downloads/sinapi-cadernos-tecnicos/SINAPI-CT-INSTALACOES-PREDIAIS-DE-ESGOTO-TUBOS-E-CONEXOES.pdf" TargetMode="External"/><Relationship Id="rId6422" Type="http://schemas.openxmlformats.org/officeDocument/2006/relationships/hyperlink" Target="https://www.caixa.gov.br/Downloads/sinapi-cadernos-tecnicos/SINAPI-CT-INSTALACOES-EM-COBRE.pdf" TargetMode="External"/><Relationship Id="rId9578" Type="http://schemas.openxmlformats.org/officeDocument/2006/relationships/hyperlink" Target="https://www.caixa.gov.br/Downloads/sinapi-cadernos-tecnicos/SINAPI-CT-VALVULAS-E-REGISTROS-PARA-SISTEMAS-PREDIAIS.pdf" TargetMode="External"/><Relationship Id="rId937" Type="http://schemas.openxmlformats.org/officeDocument/2006/relationships/hyperlink" Target="https://www.caixa.gov.br/Downloads/sinapi-cadernos-tecnicos/SINAPI-CT-ATERROS-BASES-SUB-BASES-E-IMPRIMACOES.pdf" TargetMode="External"/><Relationship Id="rId1567" Type="http://schemas.openxmlformats.org/officeDocument/2006/relationships/hyperlink" Target="https://www.caixa.gov.br/Downloads/sinapi-cadernos-tecnicos/SINAPI-CT-CUSTOS-HORARIOS-PRODUTIVO-E-IMPRODUTIVO-DOS-EQUIPAMENTOS.pdf" TargetMode="External"/><Relationship Id="rId1774" Type="http://schemas.openxmlformats.org/officeDocument/2006/relationships/hyperlink" Target="https://www.caixa.gov.br/Downloads/sinapi-cadernos-tecnicos/SINAPI-CT-CUSTOS-HORARIOS-PRODUTIVO-E-IMPRODUTIVO-DOS-EQUIPAMENTOS.pdf" TargetMode="External"/><Relationship Id="rId1981" Type="http://schemas.openxmlformats.org/officeDocument/2006/relationships/hyperlink" Target="https://www.caixa.gov.br/Downloads/sinapi-cadernos-tecnicos/SINAPI-CT-DEPRECIACAO-JUROS-IMPOSTOS-E-SEGUROS-MANUTENCAO-E-MATERIAIS-NA-OPERACAO-DOS-EQUIPAMENTOS.pdf" TargetMode="External"/><Relationship Id="rId2618" Type="http://schemas.openxmlformats.org/officeDocument/2006/relationships/hyperlink" Target="https://www.caixa.gov.br/Downloads/sinapi-cadernos-tecnicos/SINAPI-CT-DEPRECIACAO-JUROS-IMPOSTOS-E-SEGUROS-MANUTENCAO-E-MATERIAIS-NA-OPERACAO-DOS-EQUIPAMENTOS.pdf" TargetMode="External"/><Relationship Id="rId2825" Type="http://schemas.openxmlformats.org/officeDocument/2006/relationships/hyperlink" Target="https://www.caixa.gov.br/Downloads/sinapi-cadernos-tecnicos/SINAPI-CT-DUTOS-PARA-AR-CONDICIONADO.pdf" TargetMode="External"/><Relationship Id="rId4180" Type="http://schemas.openxmlformats.org/officeDocument/2006/relationships/hyperlink" Target="https://www.caixa.gov.br/Downloads/sinapi-cadernos-tecnicos/SINAPI-CT-GESSO.pdf" TargetMode="External"/><Relationship Id="rId5231" Type="http://schemas.openxmlformats.org/officeDocument/2006/relationships/hyperlink" Target="https://www.caixa.gov.br/Downloads/sinapi-cadernos-tecnicos/SINAPI-CT-INSTALACOES-HIDRAULICAS-EM-PEX.pdf" TargetMode="External"/><Relationship Id="rId8387" Type="http://schemas.openxmlformats.org/officeDocument/2006/relationships/hyperlink" Target="https://www.caixa.gov.br/Downloads/sinapi-cadernos-tecnicos/SINAPI-CT-RADIER-PISO-DE-CONCRETO-E-LAJE-SOBRE-SOLO.pdf" TargetMode="External"/><Relationship Id="rId8594" Type="http://schemas.openxmlformats.org/officeDocument/2006/relationships/hyperlink" Target="https://www.caixa.gov.br/Downloads/sinapi-cadernos-tecnicos/SINAPI-CT-REDES-DE-LOGICA-TELEFONIA-E-IMAGEM.pdf" TargetMode="External"/><Relationship Id="rId9438" Type="http://schemas.openxmlformats.org/officeDocument/2006/relationships/hyperlink" Target="https://www.caixa.gov.br/Downloads/sinapi-cadernos-tecnicos/SINAPI-CT-TUBULACAO-FLANGEADA-PARA-REDES-DE-AGUA.pdf" TargetMode="External"/><Relationship Id="rId9645" Type="http://schemas.openxmlformats.org/officeDocument/2006/relationships/hyperlink" Target="https://www.caixa.gov.br/Downloads/sinapi-cadernos-tecnicos/SINAPI-CT-VALVULAS-E-REGISTROS-PARA-SISTEMAS-PREDIAIS.pdf" TargetMode="External"/><Relationship Id="rId66" Type="http://schemas.openxmlformats.org/officeDocument/2006/relationships/hyperlink" Target="https://www.caixa.gov.br/Downloads/sinapi-cadernos-tecnicos/SINAPI-CT-ALVENARIA-DE-VEDACAO.pdf" TargetMode="External"/><Relationship Id="rId1427" Type="http://schemas.openxmlformats.org/officeDocument/2006/relationships/hyperlink" Target="https://www.caixa.gov.br/Downloads/sinapi-cadernos-tecnicos/SINAPI-CT-CONTRAPISO.pdf" TargetMode="External"/><Relationship Id="rId1634" Type="http://schemas.openxmlformats.org/officeDocument/2006/relationships/hyperlink" Target="https://www.caixa.gov.br/Downloads/sinapi-cadernos-tecnicos/SINAPI-CT-CUSTOS-HORARIOS-PRODUTIVO-E-IMPRODUTIVO-DOS-EQUIPAMENTOS.pdf" TargetMode="External"/><Relationship Id="rId1841" Type="http://schemas.openxmlformats.org/officeDocument/2006/relationships/hyperlink" Target="https://www.caixa.gov.br/Downloads/sinapi-cadernos-tecnicos/SINAPI-CT-CUSTOS-HORARIOS-PRODUTIVO-E-IMPRODUTIVO-DOS-EQUIPAMENTOS.pdf" TargetMode="External"/><Relationship Id="rId4040" Type="http://schemas.openxmlformats.org/officeDocument/2006/relationships/hyperlink" Target="https://www.caixa.gov.br/Downloads/sinapi-cadernos-tecnicos/SINAPI-CT-FORMAS-PARA-ESTRUTURAS-DE-CONCRETO-ARMADO.pdf" TargetMode="External"/><Relationship Id="rId4997" Type="http://schemas.openxmlformats.org/officeDocument/2006/relationships/hyperlink" Target="https://www.caixa.gov.br/Downloads/sinapi-cadernos-tecnicos/SINAPI-CT-INSTALACOES-HIDRAULICAS-RESERVACAO-E-BOMBAS-DE-RECALQUE.pdf" TargetMode="External"/><Relationship Id="rId7196" Type="http://schemas.openxmlformats.org/officeDocument/2006/relationships/hyperlink" Target="https://www.caixa.gov.br/Downloads/sinapi-cadernos-tecnicos/SINAPI-CT-LOUCAS-E-METAIS.pdf" TargetMode="External"/><Relationship Id="rId8247" Type="http://schemas.openxmlformats.org/officeDocument/2006/relationships/hyperlink" Target="https://www.caixa.gov.br/Downloads/sinapi-cadernos-tecnicos/SINAPI-CT-POCOS-DE-VISITA-E-CAIXAS-PARA-BOCAS-DE-LOBO.pdf" TargetMode="External"/><Relationship Id="rId8454" Type="http://schemas.openxmlformats.org/officeDocument/2006/relationships/hyperlink" Target="https://www.caixa.gov.br/Downloads/sinapi-cadernos-tecnicos/SINAPI-CT-RASGOS-E-FIXACOES.pdf" TargetMode="External"/><Relationship Id="rId8661" Type="http://schemas.openxmlformats.org/officeDocument/2006/relationships/hyperlink" Target="https://www.caixa.gov.br/Downloads/sinapi-cadernos-tecnicos/SINAPI-CT-REDES-DE-AGUA-E-ESGOTO-EM-PEAD-LISO-(TUBOS-E-CONEXOES).pdf" TargetMode="External"/><Relationship Id="rId9505" Type="http://schemas.openxmlformats.org/officeDocument/2006/relationships/hyperlink" Target="https://www.caixa.gov.br/Downloads/sinapi-cadernos-tecnicos/SINAPI-CT-VERGAS-CONTRAVERGAS-E-FIXACAO-DE-ALVENARIA.pdf" TargetMode="External"/><Relationship Id="rId9712" Type="http://schemas.openxmlformats.org/officeDocument/2006/relationships/hyperlink" Target="https://www.caixa.gov.br/Downloads/sinapi-cadernos-tecnicos/SINAPI-CT-VALVULAS-PARA-REDES-DE-SANEAMENTO.pdf" TargetMode="External"/><Relationship Id="rId3599" Type="http://schemas.openxmlformats.org/officeDocument/2006/relationships/hyperlink" Target="https://www.caixa.gov.br/Downloads/sinapi-cadernos-tecnicos/SINAPI-CT-ESTACAS-METALICAS.pdf" TargetMode="External"/><Relationship Id="rId4857" Type="http://schemas.openxmlformats.org/officeDocument/2006/relationships/hyperlink" Target="https://www.caixa.gov.br/Downloads/sinapi-cadernos-tecnicos/SINAPI-CT-INSTALACOES-HIDRAULICAS-RESERVACAO-E-BOMBAS-DE-RECALQUE.pdf" TargetMode="External"/><Relationship Id="rId7056" Type="http://schemas.openxmlformats.org/officeDocument/2006/relationships/hyperlink" Target="https://www.caixa.gov.br/Downloads/sinapi-metodologia/Livro_SINAPI_Calculos_Parametros.pdf" TargetMode="External"/><Relationship Id="rId7263" Type="http://schemas.openxmlformats.org/officeDocument/2006/relationships/hyperlink" Target="https://www.caixa.gov.br/Downloads/sinapi-cadernos-tecnicos/SINAPI-CT-LUMINARIAS-EXTERNAS.pdf" TargetMode="External"/><Relationship Id="rId7470" Type="http://schemas.openxmlformats.org/officeDocument/2006/relationships/hyperlink" Target="https://www.caixa.gov.br/Downloads/sinapi-cadernos-tecnicos/SINAPI-CT-MONTAGEM-DE-GRUAS-E-CREMALHEIRAS.pdf" TargetMode="External"/><Relationship Id="rId8107" Type="http://schemas.openxmlformats.org/officeDocument/2006/relationships/hyperlink" Target="https://www.caixa.gov.br/Downloads/sinapi-cadernos-tecnicos/SINAPI-CT-POSTES-DE-CONCRETO-E-METALICOS.pdf" TargetMode="External"/><Relationship Id="rId8314" Type="http://schemas.openxmlformats.org/officeDocument/2006/relationships/hyperlink" Target="https://www.caixa.gov.br/Downloads/sinapi-cadernos-tecnicos/SINAPI-CT-PRODUCAO-DE-CONCRETOS-E-ARGAMASSAS-UTILIZANDO-AGREGADO-RECICLADO.pdf" TargetMode="External"/><Relationship Id="rId8521" Type="http://schemas.openxmlformats.org/officeDocument/2006/relationships/hyperlink" Target="https://www.caixa.gov.br/Downloads/sinapi-cadernos-tecnicos/SINAPI-CT-RECOMPOSICAO-DE-PAVIMENTOS.pdf" TargetMode="External"/><Relationship Id="rId1701" Type="http://schemas.openxmlformats.org/officeDocument/2006/relationships/hyperlink" Target="https://www.caixa.gov.br/Downloads/sinapi-cadernos-tecnicos/SINAPI-CT-CUSTOS-HORARIOS-PRODUTIVO-E-IMPRODUTIVO-DOS-EQUIPAMENTOS.pdf" TargetMode="External"/><Relationship Id="rId3459" Type="http://schemas.openxmlformats.org/officeDocument/2006/relationships/hyperlink" Target="https://www.caixa.gov.br/Downloads/sinapi-cadernos-tecnicos/SINAPI-CT-ESQUADRIAS-PORTAS.pdf" TargetMode="External"/><Relationship Id="rId3666" Type="http://schemas.openxmlformats.org/officeDocument/2006/relationships/hyperlink" Target="https://www.caixa.gov.br/Downloads/sinapi-cadernos-tecnicos/SINAPI-CT-ESTRUTURA-E-TRAMA-PARA-COBERTURA.pdf" TargetMode="External"/><Relationship Id="rId5908" Type="http://schemas.openxmlformats.org/officeDocument/2006/relationships/hyperlink" Target="https://www.caixa.gov.br/Downloads/sinapi-cadernos-tecnicos/SINAPI-CT-INSTALACOES-PREDIAIS-DE-AGUAS-PLUVIAIS-TUBOS-CONEXOES-CAIXAS-E-RALOS.pdf" TargetMode="External"/><Relationship Id="rId6072" Type="http://schemas.openxmlformats.org/officeDocument/2006/relationships/hyperlink" Target="https://www.caixa.gov.br/Downloads/sinapi-cadernos-tecnicos/SINAPI-CT-INSTALACOES-DE-GAS-E-INCENDIO-EM-ACO-E-FERRO-GALVANIZADO.pdf" TargetMode="External"/><Relationship Id="rId7123" Type="http://schemas.openxmlformats.org/officeDocument/2006/relationships/hyperlink" Target="https://www.caixa.gov.br/Downloads/sinapi-metodologia/Livro_SINAPI_Calculos_Parametros.pdf" TargetMode="External"/><Relationship Id="rId7330" Type="http://schemas.openxmlformats.org/officeDocument/2006/relationships/hyperlink" Target="https://www.caixa.gov.br/Downloads/sinapi-cadernos-tecnicos/SINAPI-CT-MASSA-UNICA-EXTERNA.pdf" TargetMode="External"/><Relationship Id="rId587" Type="http://schemas.openxmlformats.org/officeDocument/2006/relationships/hyperlink" Target="https://www.caixa.gov.br/Downloads/sinapi-cadernos-tecnicos/SINAPI-CT-ASSENTAMENTO-DE-TUBOS-DE-PVC-E-METALICOS-EM-REDES-DE-AGUA.pdf" TargetMode="External"/><Relationship Id="rId2268" Type="http://schemas.openxmlformats.org/officeDocument/2006/relationships/hyperlink" Target="https://www.caixa.gov.br/Downloads/sinapi-cadernos-tecnicos/SINAPI-CT-DEPRECIACAO-JUROS-IMPOSTOS-E-SEGUROS-MANUTENCAO-E-MATERIAIS-NA-OPERACAO-DOS-EQUIPAMENTOS.pdf" TargetMode="External"/><Relationship Id="rId3319" Type="http://schemas.openxmlformats.org/officeDocument/2006/relationships/hyperlink" Target="https://www.caixa.gov.br/Downloads/sinapi-cadernos-tecnicos/SINAPI-CT-ESCAVACAO-DE-VALAS.pdf" TargetMode="External"/><Relationship Id="rId3873" Type="http://schemas.openxmlformats.org/officeDocument/2006/relationships/hyperlink" Target="https://www.caixa.gov.br/Downloads/sinapi-cadernos-tecnicos/SINAPI-CT-EXECUCAO-DE-TIRANTES.pdf" TargetMode="External"/><Relationship Id="rId4717" Type="http://schemas.openxmlformats.org/officeDocument/2006/relationships/hyperlink" Target="https://www.caixa.gov.br/Downloads/sinapi-cadernos-tecnicos/SINAPI-CT-INSTALACOES-ELETRICAS-QUADROS-CABOS-DISJUNTORES-CONTATORES-E-BARRAMENTOS-BLINDADOS.pdf" TargetMode="External"/><Relationship Id="rId4924" Type="http://schemas.openxmlformats.org/officeDocument/2006/relationships/hyperlink" Target="https://www.caixa.gov.br/Downloads/sinapi-cadernos-tecnicos/SINAPI-CT-INSTALACOES-HIDRAULICAS-RESERVACAO-E-BOMBAS-DE-RECALQUE.pdf" TargetMode="External"/><Relationship Id="rId9088" Type="http://schemas.openxmlformats.org/officeDocument/2006/relationships/hyperlink" Target="https://www.caixa.gov.br/Downloads/sinapi-cadernos-tecnicos/SINAPI-CT-TRANSPORTE-FLUVIAL-CARGA-E-DESCARGA.pdf" TargetMode="External"/><Relationship Id="rId9295" Type="http://schemas.openxmlformats.org/officeDocument/2006/relationships/hyperlink" Target="https://www.caixa.gov.br/Downloads/sinapi-cadernos-tecnicos/SINAPI-CT-TRANSPORTE-CARGA-E-DESCARGA-DE-MATERIAIS.pdf" TargetMode="External"/><Relationship Id="rId447" Type="http://schemas.openxmlformats.org/officeDocument/2006/relationships/hyperlink" Target="https://www.caixa.gov.br/Downloads/sinapi-cadernos-tecnicos/SINAPI-CT-ASSENTAMENTO-DE-TUBOS-DE-PVC-E-METALICOS-EM-REDES-DE-AGUA.pdf" TargetMode="External"/><Relationship Id="rId794" Type="http://schemas.openxmlformats.org/officeDocument/2006/relationships/hyperlink" Target="https://www.caixa.gov.br/Downloads/sinapi-cadernos-tecnicos/SINAPI-CT-ATERROS-BASES-SUB-BASES-E-IMPRIMACOES.pdf" TargetMode="External"/><Relationship Id="rId1077" Type="http://schemas.openxmlformats.org/officeDocument/2006/relationships/hyperlink" Target="https://www.caixa.gov.br/Downloads/sinapi-cadernos-tecnicos/SINAPI-CT-BOMBAS-HIDRAULICAS-CENTRIFUGAS-HORIZONTAIS-E-SUBMERSIVEIS.pdf" TargetMode="External"/><Relationship Id="rId2128" Type="http://schemas.openxmlformats.org/officeDocument/2006/relationships/hyperlink" Target="https://www.caixa.gov.br/Downloads/sinapi-cadernos-tecnicos/SINAPI-CT-DEPRECIACAO-JUROS-IMPOSTOS-E-SEGUROS-MANUTENCAO-E-MATERIAIS-NA-OPERACAO-DOS-EQUIPAMENTOS.pdf" TargetMode="External"/><Relationship Id="rId2475" Type="http://schemas.openxmlformats.org/officeDocument/2006/relationships/hyperlink" Target="https://www.caixa.gov.br/Downloads/sinapi-cadernos-tecnicos/SINAPI-CT-DEPRECIACAO-JUROS-IMPOSTOS-E-SEGUROS-MANUTENCAO-E-MATERIAIS-NA-OPERACAO-DOS-EQUIPAMENTOS.pdf" TargetMode="External"/><Relationship Id="rId2682" Type="http://schemas.openxmlformats.org/officeDocument/2006/relationships/hyperlink" Target="https://www.caixa.gov.br/Downloads/sinapi-cadernos-tecnicos/SINAPI-CT-DEPRECIACAO-JUROS-IMPOSTOS-E-SEGUROS-MANUTENCAO-E-MATERIAIS-NA-OPERACAO-DOS-EQUIPAMENTOS.pdf" TargetMode="External"/><Relationship Id="rId3526" Type="http://schemas.openxmlformats.org/officeDocument/2006/relationships/hyperlink" Target="https://www.caixa.gov.br/Downloads/sinapi-cadernos-tecnicos/SINAPI-CT-ESQUADRIAS-PORTAS.pdf" TargetMode="External"/><Relationship Id="rId3733" Type="http://schemas.openxmlformats.org/officeDocument/2006/relationships/hyperlink" Target="https://www.caixa.gov.br/Downloads/sinapi-cadernos-tecnicos/SINAPI-CT-ESTRUTURAS-PRE-FABRICADAS-E-PRE-MOLDADAS.pdf" TargetMode="External"/><Relationship Id="rId3940" Type="http://schemas.openxmlformats.org/officeDocument/2006/relationships/hyperlink" Target="https://www.caixa.gov.br/Downloads/sinapi-cadernos-tecnicos/SINAPI-CT-FOSSAS-E-SUMIDOUROS.pdf" TargetMode="External"/><Relationship Id="rId6889" Type="http://schemas.openxmlformats.org/officeDocument/2006/relationships/hyperlink" Target="https://www.caixa.gov.br/Downloads/sinapi-metodologia/Livro_SINAPI_Calculos_Parametros.pdf" TargetMode="External"/><Relationship Id="rId9155" Type="http://schemas.openxmlformats.org/officeDocument/2006/relationships/hyperlink" Target="https://www.caixa.gov.br/Downloads/sinapi-cadernos-tecnicos/SINAPI-CT-TRANSPORTE-DE-MATERIAIS-DENTRO-DO-CANTEIRO-DE-OBRAS.pdf" TargetMode="External"/><Relationship Id="rId654" Type="http://schemas.openxmlformats.org/officeDocument/2006/relationships/hyperlink" Target="https://www.caixa.gov.br/Downloads/sinapi-cadernos-tecnicos/SINAPI-CT-ASSENTAMENTO-DE-TUBOS-DE-ESGOTO-OU-DRENAGEM-PLUVIAL-EM-CONCRETO.pdf" TargetMode="External"/><Relationship Id="rId861" Type="http://schemas.openxmlformats.org/officeDocument/2006/relationships/hyperlink" Target="https://www.caixa.gov.br/Downloads/sinapi-cadernos-tecnicos/SINAPI-CT-ATERROS-BASES-SUB-BASES-E-IMPRIMACOES.pdf" TargetMode="External"/><Relationship Id="rId1284" Type="http://schemas.openxmlformats.org/officeDocument/2006/relationships/hyperlink" Target="https://www.caixa.gov.br/Downloads/sinapi-cadernos-tecnicos/SINAPI-CT-CHAPISCO.pdf" TargetMode="External"/><Relationship Id="rId1491" Type="http://schemas.openxmlformats.org/officeDocument/2006/relationships/hyperlink" Target="https://www.caixa.gov.br/Downloads/sinapi-cadernos-tecnicos/SINAPI-CT-CUSTOS-HORARIOS-PRODUTIVO-E-IMPRODUTIVO-DOS-EQUIPAMENTOS.pdf" TargetMode="External"/><Relationship Id="rId2335" Type="http://schemas.openxmlformats.org/officeDocument/2006/relationships/hyperlink" Target="https://www.caixa.gov.br/Downloads/sinapi-cadernos-tecnicos/SINAPI-CT-DEPRECIACAO-JUROS-IMPOSTOS-E-SEGUROS-MANUTENCAO-E-MATERIAIS-NA-OPERACAO-DOS-EQUIPAMENTOS.pdf" TargetMode="External"/><Relationship Id="rId2542" Type="http://schemas.openxmlformats.org/officeDocument/2006/relationships/hyperlink" Target="https://www.caixa.gov.br/Downloads/sinapi-cadernos-tecnicos/SINAPI-CT-DEPRECIACAO-JUROS-IMPOSTOS-E-SEGUROS-MANUTENCAO-E-MATERIAIS-NA-OPERACAO-DOS-EQUIPAMENTOS.pdf" TargetMode="External"/><Relationship Id="rId3800" Type="http://schemas.openxmlformats.org/officeDocument/2006/relationships/hyperlink" Target="https://www.caixa.gov.br/Downloads/sinapi-cadernos-tecnicos/SINAPI-CT-ESTRUTURAS-DE-MADEIRA.pdf" TargetMode="External"/><Relationship Id="rId5698" Type="http://schemas.openxmlformats.org/officeDocument/2006/relationships/hyperlink" Target="https://www.caixa.gov.br/Downloads/sinapi-cadernos-tecnicos/SINAPI-CT-INSTALACOES-PREDIAIS-DE-AGUA-QUENTE-EM-CPVC.pdf" TargetMode="External"/><Relationship Id="rId6749" Type="http://schemas.openxmlformats.org/officeDocument/2006/relationships/hyperlink" Target="https://www.caixa.gov.br/Downloads/sinapi-cadernos-tecnicos/SINAPI-CT-LIMPEZA-DE-OBRA.pdf" TargetMode="External"/><Relationship Id="rId6956" Type="http://schemas.openxmlformats.org/officeDocument/2006/relationships/hyperlink" Target="https://www.caixa.gov.br/Downloads/sinapi-metodologia/Livro_SINAPI_Calculos_Parametros.pdf" TargetMode="External"/><Relationship Id="rId9362" Type="http://schemas.openxmlformats.org/officeDocument/2006/relationships/hyperlink" Target="https://www.caixa.gov.br/Downloads/sinapi-cadernos-tecnicos/SINAPI-CT-TRANSPORTE-CARGA-E-DESCARGA-DE-MATERIAIS.pdf" TargetMode="External"/><Relationship Id="rId307" Type="http://schemas.openxmlformats.org/officeDocument/2006/relationships/hyperlink" Target="https://www.caixa.gov.br/Downloads/sinapi-cadernos-tecnicos/SINAPI-CT-ARMACAO-PARA-ESTRUTURAS-DE-CONCRETO-ARMADO.pdf" TargetMode="External"/><Relationship Id="rId514" Type="http://schemas.openxmlformats.org/officeDocument/2006/relationships/hyperlink" Target="https://www.caixa.gov.br/Downloads/sinapi-cadernos-tecnicos/SINAPI-CT-ASSENTAMENTO-DE-TUBOS-DE-PVC-E-METALICOS-EM-REDES-DE-AGUA.pdf" TargetMode="External"/><Relationship Id="rId721" Type="http://schemas.openxmlformats.org/officeDocument/2006/relationships/hyperlink" Target="https://www.caixa.gov.br/Downloads/sinapi-cadernos-tecnicos/SINAPI-CT-ATERRO-E-REATERRO-DE-VALAS.pdf" TargetMode="External"/><Relationship Id="rId1144" Type="http://schemas.openxmlformats.org/officeDocument/2006/relationships/hyperlink" Target="https://www.caixa.gov.br/Downloads/sinapi-cadernos-tecnicos/SINAPI-CT-CAIXAS-ENTERRADAS.pdf" TargetMode="External"/><Relationship Id="rId1351" Type="http://schemas.openxmlformats.org/officeDocument/2006/relationships/hyperlink" Target="https://www.caixa.gov.br/Downloads/sinapi-cadernos-tecnicos/SINAPI-CT-CONCRETO-PROTENDIDO.pdf" TargetMode="External"/><Relationship Id="rId2402" Type="http://schemas.openxmlformats.org/officeDocument/2006/relationships/hyperlink" Target="https://www.caixa.gov.br/Downloads/sinapi-cadernos-tecnicos/SINAPI-CT-DEPRECIACAO-JUROS-IMPOSTOS-E-SEGUROS-MANUTENCAO-E-MATERIAIS-NA-OPERACAO-DOS-EQUIPAMENTOS.pdf" TargetMode="External"/><Relationship Id="rId5558" Type="http://schemas.openxmlformats.org/officeDocument/2006/relationships/hyperlink" Target="https://www.caixa.gov.br/Downloads/sinapi-cadernos-tecnicos/SINAPI-CT-INSTALACOES-PREDIAIS-DE-AGUA-FRIA-EM-PVC.pdf" TargetMode="External"/><Relationship Id="rId5765" Type="http://schemas.openxmlformats.org/officeDocument/2006/relationships/hyperlink" Target="https://www.caixa.gov.br/Downloads/sinapi-cadernos-tecnicos/SINAPI-CT-INSTALACOES-PREDIAIS-DE-AGUA-QUENTE-EM-CPVC.pdf" TargetMode="External"/><Relationship Id="rId5972" Type="http://schemas.openxmlformats.org/officeDocument/2006/relationships/hyperlink" Target="https://www.caixa.gov.br/Downloads/sinapi-cadernos-tecnicos/SINAPI-CT-INSTALACOES-DE-GAS-E-INCENDIO-EM-ACO-E-FERRO-GALVANIZADO.pdf" TargetMode="External"/><Relationship Id="rId6609" Type="http://schemas.openxmlformats.org/officeDocument/2006/relationships/hyperlink" Target="https://www.caixa.gov.br/Downloads/sinapi-cadernos-tecnicos/SINAPI-CT-INSTALACOES-EM-COBRE.pdf" TargetMode="External"/><Relationship Id="rId6816" Type="http://schemas.openxmlformats.org/officeDocument/2006/relationships/hyperlink" Target="https://www.caixa.gov.br/Downloads/sinapi-metodologia/Livro_SINAPI_Calculos_Parametros.pdf" TargetMode="External"/><Relationship Id="rId8171" Type="http://schemas.openxmlformats.org/officeDocument/2006/relationships/hyperlink" Target="https://www.caixa.gov.br/Downloads/sinapi-cadernos-tecnicos/SINAPI-CT-POCOS-DE-VISITA-E-CAIXAS-PARA-BOCAS-DE-LOBO.pdf" TargetMode="External"/><Relationship Id="rId9015" Type="http://schemas.openxmlformats.org/officeDocument/2006/relationships/hyperlink" Target="https://www.caixa.gov.br/Downloads/sinapi-cadernos-tecnicos/SINAPI-CT-TELHAMENTO-PARA-COBERTURA.pdf" TargetMode="External"/><Relationship Id="rId9222" Type="http://schemas.openxmlformats.org/officeDocument/2006/relationships/hyperlink" Target="https://www.caixa.gov.br/Downloads/sinapi-cadernos-tecnicos/SINAPI-CT-TRANSPORTE-DE-MATERIAIS-DENTRO-DO-CANTEIRO-DE-OBRAS.pdf" TargetMode="External"/><Relationship Id="rId1004" Type="http://schemas.openxmlformats.org/officeDocument/2006/relationships/hyperlink" Target="https://www.caixa.gov.br/Downloads/sinapi-cadernos-tecnicos/SINAPI-CT-BOCAS-PARA-BUEIROS.pdf" TargetMode="External"/><Relationship Id="rId1211" Type="http://schemas.openxmlformats.org/officeDocument/2006/relationships/hyperlink" Target="https://www.caixa.gov.br/Downloads/sinapi-cadernos-tecnicos/SINAPI-CT-CANALETAS-GRELHAS-E-CAIXAS-COM-GRELHA-PARA-DRENAGEM.pdf" TargetMode="External"/><Relationship Id="rId4367" Type="http://schemas.openxmlformats.org/officeDocument/2006/relationships/hyperlink" Target="https://www.caixa.gov.br/Downloads/sinapi-cadernos-tecnicos/SINAPI-CT-INSTALACOES-ELETRICAS-ELETRODUTOS-EMBUTIDOS-CABOS-CAIXAS-TOMADAS-E-INTERRUPTORES.pdf" TargetMode="External"/><Relationship Id="rId4574" Type="http://schemas.openxmlformats.org/officeDocument/2006/relationships/hyperlink" Target="https://www.caixa.gov.br/Downloads/sinapi-cadernos-tecnicos/SINAPI-CT-INSTALACOES-ELETRICAS-ELETRODUTOS-CONEXOES-E-CONDULETES-APARENTES.pdf" TargetMode="External"/><Relationship Id="rId4781" Type="http://schemas.openxmlformats.org/officeDocument/2006/relationships/hyperlink" Target="https://www.caixa.gov.br/Downloads/sinapi-cadernos-tecnicos/SINAPI-CT-INSTALACOES-ELETRICAS-REDE-DE-DISTRIBUICAO.pdf" TargetMode="External"/><Relationship Id="rId5418" Type="http://schemas.openxmlformats.org/officeDocument/2006/relationships/hyperlink" Target="https://www.caixa.gov.br/Downloads/sinapi-cadernos-tecnicos/SINAPI-CT-INSTALACOES-PREDIAIS-DE-ESGOTO-TUBOS-E-CONEXOES.pdf" TargetMode="External"/><Relationship Id="rId5625" Type="http://schemas.openxmlformats.org/officeDocument/2006/relationships/hyperlink" Target="https://www.caixa.gov.br/Downloads/sinapi-cadernos-tecnicos/SINAPI-CT-INSTALACOES-PREDIAIS-DE-AGUA-FRIA-EM-PVC.pdf" TargetMode="External"/><Relationship Id="rId5832" Type="http://schemas.openxmlformats.org/officeDocument/2006/relationships/hyperlink" Target="https://www.caixa.gov.br/Downloads/sinapi-cadernos-tecnicos/SINAPI-CT-INSTALACOES-PREDIAIS-DE-AGUAS-PLUVIAIS-TUBOS-CONEXOES-CAIXAS-E-RALOS.pdf" TargetMode="External"/><Relationship Id="rId8031" Type="http://schemas.openxmlformats.org/officeDocument/2006/relationships/hyperlink" Target="https://www.caixa.gov.br/Downloads/sinapi-cadernos-tecnicos/SINAPI-CT-POSTES-DE-CONCRETO-E-METALICOS.pdf" TargetMode="External"/><Relationship Id="rId8988" Type="http://schemas.openxmlformats.org/officeDocument/2006/relationships/hyperlink" Target="https://www.caixa.gov.br/Downloads/sinapi-cadernos-tecnicos/SINAPI-CT-TELHAMENTO-PARA-COBERTURA.pdf" TargetMode="External"/><Relationship Id="rId3176" Type="http://schemas.openxmlformats.org/officeDocument/2006/relationships/hyperlink" Target="https://www.caixa.gov.br/Downloads/sinapi-cadernos-tecnicos/SINAPI-CT-ESCAVACAO-HORIZONTAL.pdf" TargetMode="External"/><Relationship Id="rId3383" Type="http://schemas.openxmlformats.org/officeDocument/2006/relationships/hyperlink" Target="https://www.caixa.gov.br/Downloads/sinapi-cadernos-tecnicos/SINAPI-CT-ESCORAMENTO-E-PREPARO-DE-FUNDO-DE-VALAS.pdf" TargetMode="External"/><Relationship Id="rId3590" Type="http://schemas.openxmlformats.org/officeDocument/2006/relationships/hyperlink" Target="https://www.caixa.gov.br/Downloads/sinapi-cadernos-tecnicos/SINAPI-CT-ESTACAS-BROCA-STRAUSS-E-ESCAVADA-COM-FLUIDO-ESTABILIZANTE.pdf" TargetMode="External"/><Relationship Id="rId4227" Type="http://schemas.openxmlformats.org/officeDocument/2006/relationships/hyperlink" Target="https://www.caixa.gov.br/Downloads/sinapi-cadernos-tecnicos/SINAPI-CT-GUARDA-CORPO-CORRIMAO-E-GRADE-PARA-ESQUADRIAS.pdf" TargetMode="External"/><Relationship Id="rId4434" Type="http://schemas.openxmlformats.org/officeDocument/2006/relationships/hyperlink" Target="https://www.caixa.gov.br/Downloads/sinapi-cadernos-tecnicos/SINAPI-CT-INSTALACOES-ELETRICAS-ELETRODUTOS-EMBUTIDOS-CABOS-CAIXAS-TOMADAS-E-INTERRUPTORES.pdf" TargetMode="External"/><Relationship Id="rId7797" Type="http://schemas.openxmlformats.org/officeDocument/2006/relationships/hyperlink" Target="https://www.caixa.gov.br/Downloads/sinapi-cadernos-tecnicos/SINAPI-CT-PERFURACAO-HORIZONTAL-DIRECIONAL-HDD.pdf" TargetMode="External"/><Relationship Id="rId2192" Type="http://schemas.openxmlformats.org/officeDocument/2006/relationships/hyperlink" Target="https://www.caixa.gov.br/Downloads/sinapi-cadernos-tecnicos/SINAPI-CT-DEPRECIACAO-JUROS-IMPOSTOS-E-SEGUROS-MANUTENCAO-E-MATERIAIS-NA-OPERACAO-DOS-EQUIPAMENTOS.pdf" TargetMode="External"/><Relationship Id="rId3036" Type="http://schemas.openxmlformats.org/officeDocument/2006/relationships/hyperlink" Target="https://www.caixa.gov.br/Downloads/sinapi-cadernos-tecnicos/SINAPI-CT-EQUIPAMENTOS-DE-PROTECAO-COLETIVA.pdf" TargetMode="External"/><Relationship Id="rId3243" Type="http://schemas.openxmlformats.org/officeDocument/2006/relationships/hyperlink" Target="https://www.caixa.gov.br/Downloads/sinapi-cadernos-tecnicos/SINAPI-CT-ESCAVACAO-VERTICAL-A-CEU-ABERTO.pdf" TargetMode="External"/><Relationship Id="rId4641" Type="http://schemas.openxmlformats.org/officeDocument/2006/relationships/hyperlink" Target="https://www.caixa.gov.br/Downloads/sinapi-cadernos-tecnicos/SINAPI-CT-INSTALACOES-ELETRICAS-QUADROS-CABOS-DISJUNTORES-CONTATORES-E-BARRAMENTOS-BLINDADOS.pdf" TargetMode="External"/><Relationship Id="rId6399" Type="http://schemas.openxmlformats.org/officeDocument/2006/relationships/hyperlink" Target="https://www.caixa.gov.br/Downloads/sinapi-cadernos-tecnicos/SINAPI-CT-INSTALACOES-EM-COBRE.pdf" TargetMode="External"/><Relationship Id="rId8848" Type="http://schemas.openxmlformats.org/officeDocument/2006/relationships/hyperlink" Target="https://www.caixa.gov.br/Downloads/sinapi-cadernos-tecnicos/SINAPI-CT-SINALIZACAO-VERTICAL-VIARIA.pdf" TargetMode="External"/><Relationship Id="rId164" Type="http://schemas.openxmlformats.org/officeDocument/2006/relationships/hyperlink" Target="https://www.caixa.gov.br/Downloads/sinapi-cadernos-tecnicos/SINAPI-CT-ARGAMASSAS.pdf" TargetMode="External"/><Relationship Id="rId371" Type="http://schemas.openxmlformats.org/officeDocument/2006/relationships/hyperlink" Target="https://www.caixa.gov.br/Downloads/sinapi-cadernos-tecnicos/SINAPI-CT-ASSENTAMENTO-DE-TUBOS-DE-ESGOTO-EM-PVC-E-PEAD.pdf" TargetMode="External"/><Relationship Id="rId2052" Type="http://schemas.openxmlformats.org/officeDocument/2006/relationships/hyperlink" Target="https://www.caixa.gov.br/Downloads/sinapi-cadernos-tecnicos/SINAPI-CT-DEPRECIACAO-JUROS-IMPOSTOS-E-SEGUROS-MANUTENCAO-E-MATERIAIS-NA-OPERACAO-DOS-EQUIPAMENTOS.pdf" TargetMode="External"/><Relationship Id="rId3450" Type="http://schemas.openxmlformats.org/officeDocument/2006/relationships/hyperlink" Target="https://www.caixa.gov.br/Downloads/sinapi-cadernos-tecnicos/SINAPI-CT-ESQUADRIAS-JANELAS.pdf" TargetMode="External"/><Relationship Id="rId4501" Type="http://schemas.openxmlformats.org/officeDocument/2006/relationships/hyperlink" Target="https://www.caixa.gov.br/Downloads/sinapi-cadernos-tecnicos/SINAPI-CT-INSTALACOES-ELETRICAS-ELETRODUTOS-EMBUTIDOS-CABOS-CAIXAS-TOMADAS-E-INTERRUPTORES.pdf" TargetMode="External"/><Relationship Id="rId6259" Type="http://schemas.openxmlformats.org/officeDocument/2006/relationships/hyperlink" Target="https://www.caixa.gov.br/Downloads/sinapi-cadernos-tecnicos/SINAPI-CT-INSTALACOES-DE-GAS-EM-PEX-MULTICAMADAS.pdf" TargetMode="External"/><Relationship Id="rId7657" Type="http://schemas.openxmlformats.org/officeDocument/2006/relationships/hyperlink" Target="https://www.caixa.gov.br/Downloads/sinapi-cadernos-tecnicos/SINAPI-CT-PAVIMENTO-INTERTRAVADO.pdf" TargetMode="External"/><Relationship Id="rId7864" Type="http://schemas.openxmlformats.org/officeDocument/2006/relationships/hyperlink" Target="https://www.caixa.gov.br/Downloads/sinapi-cadernos-tecnicos/SINAPI-CT-PINTURA-EM-MADEIRA.pdf" TargetMode="External"/><Relationship Id="rId8708" Type="http://schemas.openxmlformats.org/officeDocument/2006/relationships/hyperlink" Target="https://www.caixa.gov.br/Downloads/sinapi-cadernos-tecnicos/SINAPI-CT-REDES-DE-AGUA-E-ESGOTO-EM-PEAD-LISO-(TUBOS-E-CONEXOES).pdf" TargetMode="External"/><Relationship Id="rId8915" Type="http://schemas.openxmlformats.org/officeDocument/2006/relationships/hyperlink" Target="https://www.caixa.gov.br/Downloads/sinapi-cadernos-tecnicos/SINAPI-CT-SISTEMAS-DE-MEDICAO.pdf" TargetMode="External"/><Relationship Id="rId3103" Type="http://schemas.openxmlformats.org/officeDocument/2006/relationships/hyperlink" Target="https://www.caixa.gov.br/Downloads/sinapi-cadernos-tecnicos/SINAPI-CT-ESCADAS.pdf" TargetMode="External"/><Relationship Id="rId3310" Type="http://schemas.openxmlformats.org/officeDocument/2006/relationships/hyperlink" Target="https://www.caixa.gov.br/Downloads/sinapi-cadernos-tecnicos/SINAPI-CT-ESCAVACAO-DE-VALAS.pdf" TargetMode="External"/><Relationship Id="rId5068" Type="http://schemas.openxmlformats.org/officeDocument/2006/relationships/hyperlink" Target="https://www.caixa.gov.br/Downloads/sinapi-cadernos-tecnicos/SINAPI-CT-INSTALACOES-HIDRAULICAS-RESERVACAO-E-BOMBAS-DE-RECALQUE.pdf" TargetMode="External"/><Relationship Id="rId6466" Type="http://schemas.openxmlformats.org/officeDocument/2006/relationships/hyperlink" Target="https://www.caixa.gov.br/Downloads/sinapi-cadernos-tecnicos/SINAPI-CT-INSTALACOES-EM-COBRE.pdf" TargetMode="External"/><Relationship Id="rId6673" Type="http://schemas.openxmlformats.org/officeDocument/2006/relationships/hyperlink" Target="https://www.caixa.gov.br/Downloads/sinapi-cadernos-tecnicos/SINAPI-CT-LAJES-PRE-MOLDADAS.pdf" TargetMode="External"/><Relationship Id="rId6880" Type="http://schemas.openxmlformats.org/officeDocument/2006/relationships/hyperlink" Target="https://www.caixa.gov.br/Downloads/sinapi-metodologia/Livro_SINAPI_Calculos_Parametros.pdf" TargetMode="External"/><Relationship Id="rId7517" Type="http://schemas.openxmlformats.org/officeDocument/2006/relationships/hyperlink" Target="https://www.caixa.gov.br/Downloads/sinapi-cadernos-tecnicos/SINAPI-CT-PAREDES-DE-CONCRETO-CONCRETAGEM.pdf" TargetMode="External"/><Relationship Id="rId7724" Type="http://schemas.openxmlformats.org/officeDocument/2006/relationships/hyperlink" Target="https://www.caixa.gov.br/Downloads/sinapi-cadernos-tecnicos/SINAPI-CT-PEITORIS-E-CHAPINS.pdf" TargetMode="External"/><Relationship Id="rId7931" Type="http://schemas.openxmlformats.org/officeDocument/2006/relationships/hyperlink" Target="https://www.caixa.gov.br/Downloads/sinapi-cadernos-tecnicos/SINAPI-CT-PINTURA-EM-SUPERFICIES-METALICAS.pdf" TargetMode="External"/><Relationship Id="rId231" Type="http://schemas.openxmlformats.org/officeDocument/2006/relationships/hyperlink" Target="https://www.caixa.gov.br/Downloads/sinapi-cadernos-tecnicos/SINAPI-CT-ARGAMASSAS.pdf" TargetMode="External"/><Relationship Id="rId2869" Type="http://schemas.openxmlformats.org/officeDocument/2006/relationships/hyperlink" Target="https://www.caixa.gov.br/Downloads/sinapi-cadernos-tecnicos/SINAPI-CT-ELETROCALHAS.pdf" TargetMode="External"/><Relationship Id="rId5275" Type="http://schemas.openxmlformats.org/officeDocument/2006/relationships/hyperlink" Target="https://www.caixa.gov.br/Downloads/sinapi-cadernos-tecnicos/SINAPI-CT-INSTALACOES-HIDRAULICAS-EM-PPR.pdf" TargetMode="External"/><Relationship Id="rId5482" Type="http://schemas.openxmlformats.org/officeDocument/2006/relationships/hyperlink" Target="https://www.caixa.gov.br/Downloads/sinapi-cadernos-tecnicos/SINAPI-CT-INSTALACOES-PREDIAIS-DE-AGUA-FRIA-EM-PVC.pdf" TargetMode="External"/><Relationship Id="rId6119" Type="http://schemas.openxmlformats.org/officeDocument/2006/relationships/hyperlink" Target="https://www.caixa.gov.br/Downloads/sinapi-cadernos-tecnicos/SINAPI-CT-INSTALACOES-DE-GAS-E-INCENDIO-EM-ACO-E-FERRO-GALVANIZADO.pdf" TargetMode="External"/><Relationship Id="rId6326" Type="http://schemas.openxmlformats.org/officeDocument/2006/relationships/hyperlink" Target="https://www.caixa.gov.br/Downloads/sinapi-cadernos-tecnicos/SINAPI-CT-INSTALACOES-DE-AR-CONDICIONADO.pdf" TargetMode="External"/><Relationship Id="rId6533" Type="http://schemas.openxmlformats.org/officeDocument/2006/relationships/hyperlink" Target="https://www.caixa.gov.br/Downloads/sinapi-cadernos-tecnicos/SINAPI-CT-INSTALACOES-EM-COBRE.pdf" TargetMode="External"/><Relationship Id="rId6740" Type="http://schemas.openxmlformats.org/officeDocument/2006/relationships/hyperlink" Target="https://www.caixa.gov.br/Downloads/sinapi-cadernos-tecnicos/SINAPI-CT-LIMPEZA-DE-OBRA.pdf" TargetMode="External"/><Relationship Id="rId9689" Type="http://schemas.openxmlformats.org/officeDocument/2006/relationships/hyperlink" Target="https://www.caixa.gov.br/Downloads/sinapi-cadernos-tecnicos/SINAPI-CT-VALVULAS-PARA-REDES-DE-SANEAMENTO.pdf" TargetMode="External"/><Relationship Id="rId1678" Type="http://schemas.openxmlformats.org/officeDocument/2006/relationships/hyperlink" Target="https://www.caixa.gov.br/Downloads/sinapi-cadernos-tecnicos/SINAPI-CT-CUSTOS-HORARIOS-PRODUTIVO-E-IMPRODUTIVO-DOS-EQUIPAMENTOS.pdf" TargetMode="External"/><Relationship Id="rId1885" Type="http://schemas.openxmlformats.org/officeDocument/2006/relationships/hyperlink" Target="https://www.caixa.gov.br/Downloads/sinapi-cadernos-tecnicos/SINAPI-CT-DEMOLICOES-E-REMOCOES.pdf" TargetMode="External"/><Relationship Id="rId2729" Type="http://schemas.openxmlformats.org/officeDocument/2006/relationships/hyperlink" Target="https://www.caixa.gov.br/Downloads/sinapi-cadernos-tecnicos/SINAPI-CT-DISSIPADORES-DE-ENERGIA.pdf" TargetMode="External"/><Relationship Id="rId2936" Type="http://schemas.openxmlformats.org/officeDocument/2006/relationships/hyperlink" Target="https://www.caixa.gov.br/Downloads/sinapi-cadernos-tecnicos/SINAPI-CT-ELETROCALHAS.pdf" TargetMode="External"/><Relationship Id="rId4084" Type="http://schemas.openxmlformats.org/officeDocument/2006/relationships/hyperlink" Target="https://www.caixa.gov.br/Downloads/sinapi-cadernos-tecnicos/SINAPI-CT-FORMAS-PARA-ESTRUTURAS-DE-CONCRETO-ARMADO.pdf" TargetMode="External"/><Relationship Id="rId4291" Type="http://schemas.openxmlformats.org/officeDocument/2006/relationships/hyperlink" Target="https://www.caixa.gov.br/Downloads/sinapi-cadernos-tecnicos/SINAPI-CT-ILUMINACAO-PREDIAL-E-MONITORAMENTO.pdf" TargetMode="External"/><Relationship Id="rId5135" Type="http://schemas.openxmlformats.org/officeDocument/2006/relationships/hyperlink" Target="https://www.caixa.gov.br/Downloads/sinapi-cadernos-tecnicos/SINAPI-CT-INSTALACOES-HIDRAULICAS-EM-PEX.pdf" TargetMode="External"/><Relationship Id="rId5342" Type="http://schemas.openxmlformats.org/officeDocument/2006/relationships/hyperlink" Target="https://www.caixa.gov.br/Downloads/sinapi-cadernos-tecnicos/SINAPI-CT-INSTALACOES-HIDRAULICAS-EM-PPR.pdf" TargetMode="External"/><Relationship Id="rId6600" Type="http://schemas.openxmlformats.org/officeDocument/2006/relationships/hyperlink" Target="https://www.caixa.gov.br/Downloads/sinapi-cadernos-tecnicos/SINAPI-CT-INSTALACOES-EM-COBRE.pdf" TargetMode="External"/><Relationship Id="rId8498" Type="http://schemas.openxmlformats.org/officeDocument/2006/relationships/hyperlink" Target="https://www.caixa.gov.br/Downloads/sinapi-cadernos-tecnicos/SINAPI-CT-RECOMPOSICAO-DE-PAVIMENTOS.pdf" TargetMode="External"/><Relationship Id="rId9549" Type="http://schemas.openxmlformats.org/officeDocument/2006/relationships/hyperlink" Target="https://www.caixa.gov.br/Downloads/sinapi-cadernos-tecnicos/SINAPI-CT-VIDROS-E-ESPELHOS.pdf" TargetMode="External"/><Relationship Id="rId908" Type="http://schemas.openxmlformats.org/officeDocument/2006/relationships/hyperlink" Target="https://www.caixa.gov.br/Downloads/sinapi-cadernos-tecnicos/SINAPI-CT-ATERROS-BASES-SUB-BASES-E-IMPRIMACOES.pdf" TargetMode="External"/><Relationship Id="rId1538" Type="http://schemas.openxmlformats.org/officeDocument/2006/relationships/hyperlink" Target="https://www.caixa.gov.br/Downloads/sinapi-cadernos-tecnicos/SINAPI-CT-CUSTOS-HORARIOS-PRODUTIVO-E-IMPRODUTIVO-DOS-EQUIPAMENTOS.pdf" TargetMode="External"/><Relationship Id="rId4151" Type="http://schemas.openxmlformats.org/officeDocument/2006/relationships/hyperlink" Target="https://www.caixa.gov.br/Downloads/sinapi-cadernos-tecnicos/SINAPI-CT-GALERIAS-COM-ADUELAS-DE-CONCRETO.pdf" TargetMode="External"/><Relationship Id="rId5202" Type="http://schemas.openxmlformats.org/officeDocument/2006/relationships/hyperlink" Target="https://www.caixa.gov.br/Downloads/sinapi-cadernos-tecnicos/SINAPI-CT-INSTALACOES-HIDRAULICAS-EM-PEX.pdf" TargetMode="External"/><Relationship Id="rId8358" Type="http://schemas.openxmlformats.org/officeDocument/2006/relationships/hyperlink" Target="https://www.caixa.gov.br/Downloads/sinapi-cadernos-tecnicos/SINAPI-CT-RADIER-PISO-DE-CONCRETO-E-LAJE-SOBRE-SOLO.pdf" TargetMode="External"/><Relationship Id="rId8565" Type="http://schemas.openxmlformats.org/officeDocument/2006/relationships/hyperlink" Target="https://www.caixa.gov.br/Downloads/sinapi-cadernos-tecnicos/SINAPI-CT-REDES-ENTERRADAS-DE-DISTRIBUICAO-ELETRICA.pdf" TargetMode="External"/><Relationship Id="rId9409" Type="http://schemas.openxmlformats.org/officeDocument/2006/relationships/hyperlink" Target="https://www.caixa.gov.br/Downloads/sinapi-cadernos-tecnicos/SINAPI-CT-TUBULACAO-FLANGEADA-PARA-REDES-DE-AGUA.pdf" TargetMode="External"/><Relationship Id="rId9616" Type="http://schemas.openxmlformats.org/officeDocument/2006/relationships/hyperlink" Target="https://www.caixa.gov.br/Downloads/sinapi-cadernos-tecnicos/SINAPI-CT-VALVULAS-E-REGISTROS-PARA-SISTEMAS-PREDIAIS.pdf" TargetMode="External"/><Relationship Id="rId1745" Type="http://schemas.openxmlformats.org/officeDocument/2006/relationships/hyperlink" Target="https://www.caixa.gov.br/Downloads/sinapi-cadernos-tecnicos/SINAPI-CT-CUSTOS-HORARIOS-PRODUTIVO-E-IMPRODUTIVO-DOS-EQUIPAMENTOS.pdf" TargetMode="External"/><Relationship Id="rId1952" Type="http://schemas.openxmlformats.org/officeDocument/2006/relationships/hyperlink" Target="https://www.caixa.gov.br/Downloads/sinapi-cadernos-tecnicos/SINAPI-CT-DEPRECIACAO-JUROS-IMPOSTOS-E-SEGUROS-MANUTENCAO-E-MATERIAIS-NA-OPERACAO-DOS-EQUIPAMENTOS.pdf" TargetMode="External"/><Relationship Id="rId4011" Type="http://schemas.openxmlformats.org/officeDocument/2006/relationships/hyperlink" Target="https://www.caixa.gov.br/Downloads/sinapi-cadernos-tecnicos/SINAPI-CT-FUNDACOES-RASAS-(BLOCOS-SAPATAS-VIGAS-BALDRAME).pdf" TargetMode="External"/><Relationship Id="rId7167" Type="http://schemas.openxmlformats.org/officeDocument/2006/relationships/hyperlink" Target="https://www.caixa.gov.br/Downloads/sinapi-cadernos-tecnicos/SINAPI-CT-LOUCAS-E-METAIS.pdf" TargetMode="External"/><Relationship Id="rId7374" Type="http://schemas.openxmlformats.org/officeDocument/2006/relationships/hyperlink" Target="https://www.caixa.gov.br/Downloads/sinapi-cadernos-tecnicos/SINAPI-CT-MASSA-UNICA-EXTERNA.pdf" TargetMode="External"/><Relationship Id="rId8218" Type="http://schemas.openxmlformats.org/officeDocument/2006/relationships/hyperlink" Target="https://www.caixa.gov.br/Downloads/sinapi-cadernos-tecnicos/SINAPI-CT-POCOS-DE-VISITA-E-CAIXAS-PARA-BOCAS-DE-LOBO.pdf" TargetMode="External"/><Relationship Id="rId8425" Type="http://schemas.openxmlformats.org/officeDocument/2006/relationships/hyperlink" Target="https://www.caixa.gov.br/Downloads/sinapi-cadernos-tecnicos/SINAPI-CT-RASGOS-E-FIXACOES.pdf" TargetMode="External"/><Relationship Id="rId8772" Type="http://schemas.openxmlformats.org/officeDocument/2006/relationships/hyperlink" Target="https://www.caixa.gov.br/Downloads/sinapi-cadernos-tecnicos/SINAPI-CT-REVESTIMENTOS-CERAMICOS-INTERNOS.pdf" TargetMode="External"/><Relationship Id="rId37" Type="http://schemas.openxmlformats.org/officeDocument/2006/relationships/hyperlink" Target="https://www.caixa.gov.br/Downloads/sinapi-cadernos-tecnicos/SINAPI-CT-ALVENARIA-DE-VEDACAO.pdf" TargetMode="External"/><Relationship Id="rId1605" Type="http://schemas.openxmlformats.org/officeDocument/2006/relationships/hyperlink" Target="https://www.caixa.gov.br/Downloads/sinapi-cadernos-tecnicos/SINAPI-CT-CUSTOS-HORARIOS-PRODUTIVO-E-IMPRODUTIVO-DOS-EQUIPAMENTOS.pdf" TargetMode="External"/><Relationship Id="rId1812" Type="http://schemas.openxmlformats.org/officeDocument/2006/relationships/hyperlink" Target="https://www.caixa.gov.br/Downloads/sinapi-cadernos-tecnicos/SINAPI-CT-CUSTOS-HORARIOS-PRODUTIVO-E-IMPRODUTIVO-DOS-EQUIPAMENTOS.pdf" TargetMode="External"/><Relationship Id="rId4968" Type="http://schemas.openxmlformats.org/officeDocument/2006/relationships/hyperlink" Target="https://www.caixa.gov.br/Downloads/sinapi-cadernos-tecnicos/SINAPI-CT-INSTALACOES-HIDRAULICAS-RESERVACAO-E-BOMBAS-DE-RECALQUE.pdf" TargetMode="External"/><Relationship Id="rId6183" Type="http://schemas.openxmlformats.org/officeDocument/2006/relationships/hyperlink" Target="https://www.caixa.gov.br/Downloads/sinapi-cadernos-tecnicos/SINAPI-CT-INSTALACOES-DE-GAS-E-INCENDIO-EM-ACO-E-FERRO-GALVANIZADO.pdf" TargetMode="External"/><Relationship Id="rId7027" Type="http://schemas.openxmlformats.org/officeDocument/2006/relationships/hyperlink" Target="https://www.caixa.gov.br/Downloads/sinapi-metodologia/Livro_SINAPI_Calculos_Parametros.pdf" TargetMode="External"/><Relationship Id="rId7234" Type="http://schemas.openxmlformats.org/officeDocument/2006/relationships/hyperlink" Target="https://www.caixa.gov.br/Downloads/sinapi-cadernos-tecnicos/SINAPI-CT-LOUCAS-E-METAIS.pdf" TargetMode="External"/><Relationship Id="rId7581" Type="http://schemas.openxmlformats.org/officeDocument/2006/relationships/hyperlink" Target="https://www.caixa.gov.br/Downloads/sinapi-cadernos-tecnicos/SINAPI-CT-PAREDES-EM-DRYWALL.pdf" TargetMode="External"/><Relationship Id="rId8632" Type="http://schemas.openxmlformats.org/officeDocument/2006/relationships/hyperlink" Target="https://www.caixa.gov.br/Downloads/sinapi-cadernos-tecnicos/SINAPI-CT-REDES-DE-LOGICA-TELEFONIA-E-IMAGEM.pdf" TargetMode="External"/><Relationship Id="rId3777" Type="http://schemas.openxmlformats.org/officeDocument/2006/relationships/hyperlink" Target="https://www.caixa.gov.br/Downloads/sinapi-cadernos-tecnicos/SINAPI-CT-ESTRUTURAS-DE-MADEIRA.pdf" TargetMode="External"/><Relationship Id="rId3984" Type="http://schemas.openxmlformats.org/officeDocument/2006/relationships/hyperlink" Target="https://www.caixa.gov.br/Downloads/sinapi-cadernos-tecnicos/SINAPI-CT-FUNDACOES-RASAS-(BLOCOS-SAPATAS-VIGAS-BALDRAME).pdf" TargetMode="External"/><Relationship Id="rId4828" Type="http://schemas.openxmlformats.org/officeDocument/2006/relationships/hyperlink" Target="https://www.caixa.gov.br/Downloads/sinapi-cadernos-tecnicos/SINAPI-CT-INSTALACOES-HIDRAULICAS-RESERVACAO-E-BOMBAS-DE-RECALQUE.pdf" TargetMode="External"/><Relationship Id="rId6390" Type="http://schemas.openxmlformats.org/officeDocument/2006/relationships/hyperlink" Target="https://www.caixa.gov.br/Downloads/sinapi-cadernos-tecnicos/SINAPI-CT-INSTALACOES-EM-COBRE.pdf" TargetMode="External"/><Relationship Id="rId7441" Type="http://schemas.openxmlformats.org/officeDocument/2006/relationships/hyperlink" Target="https://www.caixa.gov.br/Downloads/sinapi-cadernos-tecnicos/SINAPI-CT-MOBILIARIO-URBANO.pdf" TargetMode="External"/><Relationship Id="rId9199" Type="http://schemas.openxmlformats.org/officeDocument/2006/relationships/hyperlink" Target="https://www.caixa.gov.br/Downloads/sinapi-cadernos-tecnicos/SINAPI-CT-TRANSPORTE-DE-MATERIAIS-DENTRO-DO-CANTEIRO-DE-OBRAS.pdf" TargetMode="External"/><Relationship Id="rId698" Type="http://schemas.openxmlformats.org/officeDocument/2006/relationships/hyperlink" Target="https://www.caixa.gov.br/Downloads/sinapi-cadernos-tecnicos/SINAPI-CT-ASSENTAMENTO-DE-TUBOS-DE-ESGOTO-OU-DRENAGEM-PLUVIAL-EM-CONCRETO.pdf" TargetMode="External"/><Relationship Id="rId2379" Type="http://schemas.openxmlformats.org/officeDocument/2006/relationships/hyperlink" Target="https://www.caixa.gov.br/Downloads/sinapi-cadernos-tecnicos/SINAPI-CT-DEPRECIACAO-JUROS-IMPOSTOS-E-SEGUROS-MANUTENCAO-E-MATERIAIS-NA-OPERACAO-DOS-EQUIPAMENTOS.pdf" TargetMode="External"/><Relationship Id="rId2586" Type="http://schemas.openxmlformats.org/officeDocument/2006/relationships/hyperlink" Target="https://www.caixa.gov.br/Downloads/sinapi-cadernos-tecnicos/SINAPI-CT-DEPRECIACAO-JUROS-IMPOSTOS-E-SEGUROS-MANUTENCAO-E-MATERIAIS-NA-OPERACAO-DOS-EQUIPAMENTOS.pdf" TargetMode="External"/><Relationship Id="rId2793" Type="http://schemas.openxmlformats.org/officeDocument/2006/relationships/hyperlink" Target="https://www.caixa.gov.br/Downloads/sinapi-cadernos-tecnicos/SINAPI-CT-DRENOS.pdf" TargetMode="External"/><Relationship Id="rId3637" Type="http://schemas.openxmlformats.org/officeDocument/2006/relationships/hyperlink" Target="https://www.caixa.gov.br/Downloads/sinapi-cadernos-tecnicos/SINAPI-CT-ESTRUTURA-E-TRAMA-PARA-COBERTURA.pdf" TargetMode="External"/><Relationship Id="rId3844" Type="http://schemas.openxmlformats.org/officeDocument/2006/relationships/hyperlink" Target="https://www.caixa.gov.br/Downloads/sinapi-cadernos-tecnicos/SINAPI-CT-EXECUCAO-DE-GRAMPO-PARA-SOLO-GRAMPEADO.pdf" TargetMode="External"/><Relationship Id="rId6043" Type="http://schemas.openxmlformats.org/officeDocument/2006/relationships/hyperlink" Target="https://www.caixa.gov.br/Downloads/sinapi-cadernos-tecnicos/SINAPI-CT-INSTALACOES-DE-GAS-E-INCENDIO-EM-ACO-E-FERRO-GALVANIZADO.pdf" TargetMode="External"/><Relationship Id="rId6250" Type="http://schemas.openxmlformats.org/officeDocument/2006/relationships/hyperlink" Target="https://www.caixa.gov.br/Downloads/sinapi-cadernos-tecnicos/SINAPI-CT-INSTALACOES-DE-GAS-E-INCENDIO-EM-ACO-E-FERRO-GALVANIZADO.pdf" TargetMode="External"/><Relationship Id="rId7301" Type="http://schemas.openxmlformats.org/officeDocument/2006/relationships/hyperlink" Target="https://www.caixa.gov.br/Downloads/sinapi-cadernos-tecnicos/SINAPI-CT-MASSA-UNICA-EXTERNA.pdf" TargetMode="External"/><Relationship Id="rId558" Type="http://schemas.openxmlformats.org/officeDocument/2006/relationships/hyperlink" Target="https://www.caixa.gov.br/Downloads/sinapi-cadernos-tecnicos/SINAPI-CT-ASSENTAMENTO-DE-TUBOS-DE-PVC-E-METALICOS-EM-REDES-DE-AGUA.pdf" TargetMode="External"/><Relationship Id="rId765" Type="http://schemas.openxmlformats.org/officeDocument/2006/relationships/hyperlink" Target="https://www.caixa.gov.br/Downloads/sinapi-cadernos-tecnicos/SINAPI-CT-ATERROS-BASES-SUB-BASES-E-IMPRIMACOES.pdf" TargetMode="External"/><Relationship Id="rId972" Type="http://schemas.openxmlformats.org/officeDocument/2006/relationships/hyperlink" Target="https://www.caixa.gov.br/Downloads/sinapi-cadernos-tecnicos/SINAPI-CT-ATERROS-BASES-SUB-BASES-E-IMPRIMACOES.pdf" TargetMode="External"/><Relationship Id="rId1188" Type="http://schemas.openxmlformats.org/officeDocument/2006/relationships/hyperlink" Target="https://www.caixa.gov.br/Downloads/sinapi-cadernos-tecnicos/SINAPI-CT-CANALETAS-GRELHAS-E-CAIXAS-COM-GRELHA-PARA-DRENAGEM.pdf" TargetMode="External"/><Relationship Id="rId1395" Type="http://schemas.openxmlformats.org/officeDocument/2006/relationships/hyperlink" Target="https://www.caixa.gov.br/Downloads/sinapi-cadernos-tecnicos/SINAPI-CT-CONTRAPISO.pdf" TargetMode="External"/><Relationship Id="rId2239" Type="http://schemas.openxmlformats.org/officeDocument/2006/relationships/hyperlink" Target="https://www.caixa.gov.br/Downloads/sinapi-cadernos-tecnicos/SINAPI-CT-DEPRECIACAO-JUROS-IMPOSTOS-E-SEGUROS-MANUTENCAO-E-MATERIAIS-NA-OPERACAO-DOS-EQUIPAMENTOS.pdf" TargetMode="External"/><Relationship Id="rId2446" Type="http://schemas.openxmlformats.org/officeDocument/2006/relationships/hyperlink" Target="https://www.caixa.gov.br/Downloads/sinapi-cadernos-tecnicos/SINAPI-CT-DEPRECIACAO-JUROS-IMPOSTOS-E-SEGUROS-MANUTENCAO-E-MATERIAIS-NA-OPERACAO-DOS-EQUIPAMENTOS.pdf" TargetMode="External"/><Relationship Id="rId2653" Type="http://schemas.openxmlformats.org/officeDocument/2006/relationships/hyperlink" Target="https://www.caixa.gov.br/Downloads/sinapi-cadernos-tecnicos/SINAPI-CT-DEPRECIACAO-JUROS-IMPOSTOS-E-SEGUROS-MANUTENCAO-E-MATERIAIS-NA-OPERACAO-DOS-EQUIPAMENTOS.pdf" TargetMode="External"/><Relationship Id="rId2860" Type="http://schemas.openxmlformats.org/officeDocument/2006/relationships/hyperlink" Target="https://www.caixa.gov.br/Downloads/sinapi-cadernos-tecnicos/SINAPI-CT-ELETROCALHAS.pdf" TargetMode="External"/><Relationship Id="rId3704" Type="http://schemas.openxmlformats.org/officeDocument/2006/relationships/hyperlink" Target="https://www.caixa.gov.br/Downloads/sinapi-cadernos-tecnicos/SINAPI-CT-ESTRUTURA-E-TRAMA-PARA-COBERTURA.pdf" TargetMode="External"/><Relationship Id="rId6110" Type="http://schemas.openxmlformats.org/officeDocument/2006/relationships/hyperlink" Target="https://www.caixa.gov.br/Downloads/sinapi-cadernos-tecnicos/SINAPI-CT-INSTALACOES-DE-GAS-E-INCENDIO-EM-ACO-E-FERRO-GALVANIZADO.pdf" TargetMode="External"/><Relationship Id="rId9059" Type="http://schemas.openxmlformats.org/officeDocument/2006/relationships/hyperlink" Target="https://www.caixa.gov.br/Downloads/sinapi-cadernos-tecnicos/SINAPI-CT-TRANSPORTE-FLUVIAL-CARGA-E-DESCARGA.pdf" TargetMode="External"/><Relationship Id="rId9266" Type="http://schemas.openxmlformats.org/officeDocument/2006/relationships/hyperlink" Target="https://www.caixa.gov.br/Downloads/sinapi-cadernos-tecnicos/SINAPI-CT-TRANSPORTE-CARGA-E-DESCARGA-DE-MATERIAIS.pdf" TargetMode="External"/><Relationship Id="rId9473" Type="http://schemas.openxmlformats.org/officeDocument/2006/relationships/hyperlink" Target="https://www.caixa.gov.br/Downloads/sinapi-cadernos-tecnicos/SINAPI-CT-TUBULOES.pdf" TargetMode="External"/><Relationship Id="rId9680" Type="http://schemas.openxmlformats.org/officeDocument/2006/relationships/hyperlink" Target="https://www.caixa.gov.br/Downloads/sinapi-cadernos-tecnicos/SINAPI-CT-VALVULAS-PARA-REDES-DE-SANEAMENTO.pdf" TargetMode="External"/><Relationship Id="rId418" Type="http://schemas.openxmlformats.org/officeDocument/2006/relationships/hyperlink" Target="https://www.caixa.gov.br/Downloads/sinapi-cadernos-tecnicos/SINAPI-CT-ASSENTAMENTO-DE-TUBOS-DE-PVC-E-METALICOS-EM-REDES-DE-AGUA.pdf" TargetMode="External"/><Relationship Id="rId625" Type="http://schemas.openxmlformats.org/officeDocument/2006/relationships/hyperlink" Target="https://www.caixa.gov.br/Downloads/sinapi-cadernos-tecnicos/SINAPI-CT-ASSENTAMENTO-DE-TUBOS-DE-PVC-E-METALICOS-EM-REDES-DE-AGUA.pdf" TargetMode="External"/><Relationship Id="rId832" Type="http://schemas.openxmlformats.org/officeDocument/2006/relationships/hyperlink" Target="https://www.caixa.gov.br/Downloads/sinapi-cadernos-tecnicos/SINAPI-CT-ATERROS-BASES-SUB-BASES-E-IMPRIMACOES.pdf" TargetMode="External"/><Relationship Id="rId1048" Type="http://schemas.openxmlformats.org/officeDocument/2006/relationships/hyperlink" Target="https://www.caixa.gov.br/Downloads/sinapi-cadernos-tecnicos/SINAPI-CT-BOCAS-PARA-BUEIROS.pdf" TargetMode="External"/><Relationship Id="rId1255" Type="http://schemas.openxmlformats.org/officeDocument/2006/relationships/hyperlink" Target="https://www.caixa.gov.br/Downloads/sinapi-cadernos-tecnicos/SINAPI-CT-CERCAS-PROTETORES-E-ALAMBRADOS.pdf" TargetMode="External"/><Relationship Id="rId1462" Type="http://schemas.openxmlformats.org/officeDocument/2006/relationships/hyperlink" Target="https://www.caixa.gov.br/Downloads/sinapi-cadernos-tecnicos/SINAPI-CT-CUSTOS-HORARIOS-PRODUTIVO-E-IMPRODUTIVO-DOS-EQUIPAMENTOS.pdf" TargetMode="External"/><Relationship Id="rId2306" Type="http://schemas.openxmlformats.org/officeDocument/2006/relationships/hyperlink" Target="https://www.caixa.gov.br/Downloads/sinapi-cadernos-tecnicos/SINAPI-CT-DEPRECIACAO-JUROS-IMPOSTOS-E-SEGUROS-MANUTENCAO-E-MATERIAIS-NA-OPERACAO-DOS-EQUIPAMENTOS.pdf" TargetMode="External"/><Relationship Id="rId2513" Type="http://schemas.openxmlformats.org/officeDocument/2006/relationships/hyperlink" Target="https://www.caixa.gov.br/Downloads/sinapi-cadernos-tecnicos/SINAPI-CT-DEPRECIACAO-JUROS-IMPOSTOS-E-SEGUROS-MANUTENCAO-E-MATERIAIS-NA-OPERACAO-DOS-EQUIPAMENTOS.pdf" TargetMode="External"/><Relationship Id="rId3911" Type="http://schemas.openxmlformats.org/officeDocument/2006/relationships/hyperlink" Target="https://www.caixa.gov.br/Downloads/sinapi-cadernos-tecnicos/SINAPI-CT-FORROS.pdf" TargetMode="External"/><Relationship Id="rId5669" Type="http://schemas.openxmlformats.org/officeDocument/2006/relationships/hyperlink" Target="https://www.caixa.gov.br/Downloads/sinapi-cadernos-tecnicos/SINAPI-CT-INSTALACOES-PREDIAIS-DE-AGUA-FRIA-EM-PVC.pdf" TargetMode="External"/><Relationship Id="rId5876" Type="http://schemas.openxmlformats.org/officeDocument/2006/relationships/hyperlink" Target="https://www.caixa.gov.br/Downloads/sinapi-cadernos-tecnicos/SINAPI-CT-INSTALACOES-PREDIAIS-DE-AGUAS-PLUVIAIS-TUBOS-CONEXOES-CAIXAS-E-RALOS.pdf" TargetMode="External"/><Relationship Id="rId8075" Type="http://schemas.openxmlformats.org/officeDocument/2006/relationships/hyperlink" Target="https://www.caixa.gov.br/Downloads/sinapi-cadernos-tecnicos/SINAPI-CT-POSTES-DE-CONCRETO-E-METALICOS.pdf" TargetMode="External"/><Relationship Id="rId8282" Type="http://schemas.openxmlformats.org/officeDocument/2006/relationships/hyperlink" Target="https://www.caixa.gov.br/Downloads/sinapi-cadernos-tecnicos/SINAPI-CT-POCOS-DE-VISITA-E-CAIXAS-PARA-BOCAS-DE-LOBO.pdf" TargetMode="External"/><Relationship Id="rId9126" Type="http://schemas.openxmlformats.org/officeDocument/2006/relationships/hyperlink" Target="https://www.caixa.gov.br/Downloads/sinapi-cadernos-tecnicos/SINAPI-CT-TRANSPORTE-FLUVIAL-CARGA-E-DESCARGA.pdf" TargetMode="External"/><Relationship Id="rId9333" Type="http://schemas.openxmlformats.org/officeDocument/2006/relationships/hyperlink" Target="https://www.caixa.gov.br/Downloads/sinapi-cadernos-tecnicos/SINAPI-CT-TRANSPORTE-CARGA-E-DESCARGA-DE-MATERIAIS.pdf" TargetMode="External"/><Relationship Id="rId9540" Type="http://schemas.openxmlformats.org/officeDocument/2006/relationships/hyperlink" Target="https://www.caixa.gov.br/Downloads/sinapi-cadernos-tecnicos/SINAPI-CT-VIDROS-E-ESPELHOS.pdf" TargetMode="External"/><Relationship Id="rId1115" Type="http://schemas.openxmlformats.org/officeDocument/2006/relationships/hyperlink" Target="https://www.caixa.gov.br/Downloads/sinapi-cadernos-tecnicos/SINAPI-CT-CAIXAS-ENTERRADAS.pdf" TargetMode="External"/><Relationship Id="rId1322" Type="http://schemas.openxmlformats.org/officeDocument/2006/relationships/hyperlink" Target="https://www.caixa.gov.br/Downloads/sinapi-cadernos-tecnicos/SINAPI-CT-CONCRETO-PROJETADO.pdf" TargetMode="External"/><Relationship Id="rId2720" Type="http://schemas.openxmlformats.org/officeDocument/2006/relationships/hyperlink" Target="https://www.caixa.gov.br/Downloads/sinapi-cadernos-tecnicos/SINAPI-CT-DISSIPADORES-DE-ENERGIA.pdf" TargetMode="External"/><Relationship Id="rId4478" Type="http://schemas.openxmlformats.org/officeDocument/2006/relationships/hyperlink" Target="https://www.caixa.gov.br/Downloads/sinapi-cadernos-tecnicos/SINAPI-CT-INSTALACOES-ELETRICAS-ELETRODUTOS-EMBUTIDOS-CABOS-CAIXAS-TOMADAS-E-INTERRUPTORES.pdf" TargetMode="External"/><Relationship Id="rId5529" Type="http://schemas.openxmlformats.org/officeDocument/2006/relationships/hyperlink" Target="https://www.caixa.gov.br/Downloads/sinapi-cadernos-tecnicos/SINAPI-CT-INSTALACOES-PREDIAIS-DE-AGUA-FRIA-EM-PVC.pdf" TargetMode="External"/><Relationship Id="rId6927" Type="http://schemas.openxmlformats.org/officeDocument/2006/relationships/hyperlink" Target="https://www.caixa.gov.br/Downloads/sinapi-metodologia/Livro_SINAPI_Calculos_Parametros.pdf" TargetMode="External"/><Relationship Id="rId7091" Type="http://schemas.openxmlformats.org/officeDocument/2006/relationships/hyperlink" Target="https://www.caixa.gov.br/Downloads/sinapi-metodologia/Livro_SINAPI_Calculos_Parametros.pdf" TargetMode="External"/><Relationship Id="rId8142" Type="http://schemas.openxmlformats.org/officeDocument/2006/relationships/hyperlink" Target="https://www.caixa.gov.br/Downloads/sinapi-cadernos-tecnicos/SINAPI-CT-POCOS-DE-VISITA-E-CAIXAS-PARA-BOCAS-DE-LOBO.pdf" TargetMode="External"/><Relationship Id="rId9400" Type="http://schemas.openxmlformats.org/officeDocument/2006/relationships/hyperlink" Target="https://www.caixa.gov.br/Downloads/sinapi-cadernos-tecnicos/SINAPI-CT-TUBULACAO-FLANGEADA-PARA-REDES-DE-AGUA.pdf" TargetMode="External"/><Relationship Id="rId3287" Type="http://schemas.openxmlformats.org/officeDocument/2006/relationships/hyperlink" Target="https://www.caixa.gov.br/Downloads/sinapi-cadernos-tecnicos/SINAPI-CT-ESCAVACAO-DE-VALAS.pdf" TargetMode="External"/><Relationship Id="rId4338" Type="http://schemas.openxmlformats.org/officeDocument/2006/relationships/hyperlink" Target="https://www.caixa.gov.br/Downloads/sinapi-cadernos-tecnicos/SINAPI-CT-IMPERMEABILIZACAO-PROTECAO-MECANICA-E-TRATAMENTO-DE-JUNTA.pdf" TargetMode="External"/><Relationship Id="rId4685" Type="http://schemas.openxmlformats.org/officeDocument/2006/relationships/hyperlink" Target="https://www.caixa.gov.br/Downloads/sinapi-cadernos-tecnicos/SINAPI-CT-INSTALACOES-ELETRICAS-QUADROS-CABOS-DISJUNTORES-CONTATORES-E-BARRAMENTOS-BLINDADOS.pdf" TargetMode="External"/><Relationship Id="rId4892" Type="http://schemas.openxmlformats.org/officeDocument/2006/relationships/hyperlink" Target="https://www.caixa.gov.br/Downloads/sinapi-cadernos-tecnicos/SINAPI-CT-INSTALACOES-HIDRAULICAS-RESERVACAO-E-BOMBAS-DE-RECALQUE.pdf" TargetMode="External"/><Relationship Id="rId5736" Type="http://schemas.openxmlformats.org/officeDocument/2006/relationships/hyperlink" Target="https://www.caixa.gov.br/Downloads/sinapi-cadernos-tecnicos/SINAPI-CT-INSTALACOES-PREDIAIS-DE-AGUA-QUENTE-EM-CPVC.pdf" TargetMode="External"/><Relationship Id="rId5943" Type="http://schemas.openxmlformats.org/officeDocument/2006/relationships/hyperlink" Target="https://www.caixa.gov.br/Downloads/sinapi-cadernos-tecnicos/SINAPI-CT-INSTALACOES-DE-GAS-E-INCENDIO-EM-ACO-E-FERRO-GALVANIZADO.pdf" TargetMode="External"/><Relationship Id="rId8002" Type="http://schemas.openxmlformats.org/officeDocument/2006/relationships/hyperlink" Target="https://www.caixa.gov.br/Downloads/sinapi-cadernos-tecnicos/SINAPI-CT-PISOS.pdf" TargetMode="External"/><Relationship Id="rId2096" Type="http://schemas.openxmlformats.org/officeDocument/2006/relationships/hyperlink" Target="https://www.caixa.gov.br/Downloads/sinapi-cadernos-tecnicos/SINAPI-CT-DEPRECIACAO-JUROS-IMPOSTOS-E-SEGUROS-MANUTENCAO-E-MATERIAIS-NA-OPERACAO-DOS-EQUIPAMENTOS.pdf" TargetMode="External"/><Relationship Id="rId3494" Type="http://schemas.openxmlformats.org/officeDocument/2006/relationships/hyperlink" Target="https://www.caixa.gov.br/Downloads/sinapi-cadernos-tecnicos/SINAPI-CT-ESQUADRIAS-PORTAS.pdf" TargetMode="External"/><Relationship Id="rId4545" Type="http://schemas.openxmlformats.org/officeDocument/2006/relationships/hyperlink" Target="https://www.caixa.gov.br/Downloads/sinapi-cadernos-tecnicos/SINAPI-CT-INSTALACOES-ELETRICAS-ELETRODUTOS-EMBUTIDOS-CABOS-CAIXAS-TOMADAS-E-INTERRUPTORES.pdf" TargetMode="External"/><Relationship Id="rId4752" Type="http://schemas.openxmlformats.org/officeDocument/2006/relationships/hyperlink" Target="https://www.caixa.gov.br/Downloads/sinapi-cadernos-tecnicos/SINAPI-CT-INSTALACOES-ELETRICAS-REDE-DE-DISTRIBUICAO.pdf" TargetMode="External"/><Relationship Id="rId5803" Type="http://schemas.openxmlformats.org/officeDocument/2006/relationships/hyperlink" Target="https://www.caixa.gov.br/Downloads/sinapi-cadernos-tecnicos/SINAPI-CT-INSTALACOES-PREDIAIS-DE-AGUA-QUENTE-EM-CPVC.pdf" TargetMode="External"/><Relationship Id="rId8959" Type="http://schemas.openxmlformats.org/officeDocument/2006/relationships/hyperlink" Target="https://www.caixa.gov.br/Downloads/sinapi-cadernos-tecnicos/SINAPI-CT-SISTEMAS-DE-MEDICAO.pdf" TargetMode="External"/><Relationship Id="rId3147" Type="http://schemas.openxmlformats.org/officeDocument/2006/relationships/hyperlink" Target="https://www.caixa.gov.br/Downloads/sinapi-cadernos-tecnicos/SINAPI-CT-ESCADAS.pdf" TargetMode="External"/><Relationship Id="rId3354" Type="http://schemas.openxmlformats.org/officeDocument/2006/relationships/hyperlink" Target="https://www.caixa.gov.br/Downloads/sinapi-cadernos-tecnicos/SINAPI-CT-ESCORAMENTO-E-PREPARO-DE-FUNDO-DE-VALAS.pdf" TargetMode="External"/><Relationship Id="rId3561" Type="http://schemas.openxmlformats.org/officeDocument/2006/relationships/hyperlink" Target="https://www.caixa.gov.br/Downloads/sinapi-cadernos-tecnicos/SINAPI-CT-ESQUADRIAS-PORTAS.pdf" TargetMode="External"/><Relationship Id="rId4405" Type="http://schemas.openxmlformats.org/officeDocument/2006/relationships/hyperlink" Target="https://www.caixa.gov.br/Downloads/sinapi-cadernos-tecnicos/SINAPI-CT-INSTALACOES-ELETRICAS-ELETRODUTOS-EMBUTIDOS-CABOS-CAIXAS-TOMADAS-E-INTERRUPTORES.pdf" TargetMode="External"/><Relationship Id="rId4612" Type="http://schemas.openxmlformats.org/officeDocument/2006/relationships/hyperlink" Target="https://www.caixa.gov.br/Downloads/sinapi-cadernos-tecnicos/SINAPI-CT-INSTALACOES-ELETRICAS-ELETRODUTOS-CONEXOES-E-CONDULETES-APARENTES.pdf" TargetMode="External"/><Relationship Id="rId7768" Type="http://schemas.openxmlformats.org/officeDocument/2006/relationships/hyperlink" Target="https://www.caixa.gov.br/Downloads/sinapi-cadernos-tecnicos/SINAPI-CT-PERFURACAO-HORIZONTAL-DIRECIONAL-HDD.pdf" TargetMode="External"/><Relationship Id="rId7975" Type="http://schemas.openxmlformats.org/officeDocument/2006/relationships/hyperlink" Target="https://www.caixa.gov.br/Downloads/sinapi-cadernos-tecnicos/SINAPI-CT-PINTURA-PARA-PISOS-E-PARA-SINALIZACAO-HORIZONTAL-E-VERTICAL.pdf" TargetMode="External"/><Relationship Id="rId8819" Type="http://schemas.openxmlformats.org/officeDocument/2006/relationships/hyperlink" Target="https://www.caixa.gov.br/Downloads/sinapi-cadernos-tecnicos/SINAPI-CT-SINALIZACAO-HORIZONTAL-VIARIA.pdf" TargetMode="External"/><Relationship Id="rId275" Type="http://schemas.openxmlformats.org/officeDocument/2006/relationships/hyperlink" Target="https://www.caixa.gov.br/Downloads/sinapi-cadernos-tecnicos/SINAPI-CT-ARMACAO-PARA-ESTRUTURAS-DE-CONCRETO-ARMADO.pdf" TargetMode="External"/><Relationship Id="rId482" Type="http://schemas.openxmlformats.org/officeDocument/2006/relationships/hyperlink" Target="https://www.caixa.gov.br/Downloads/sinapi-cadernos-tecnicos/SINAPI-CT-ASSENTAMENTO-DE-TUBOS-DE-PVC-E-METALICOS-EM-REDES-DE-AGUA.pdf" TargetMode="External"/><Relationship Id="rId2163" Type="http://schemas.openxmlformats.org/officeDocument/2006/relationships/hyperlink" Target="https://www.caixa.gov.br/Downloads/sinapi-cadernos-tecnicos/SINAPI-CT-DEPRECIACAO-JUROS-IMPOSTOS-E-SEGUROS-MANUTENCAO-E-MATERIAIS-NA-OPERACAO-DOS-EQUIPAMENTOS.pdf" TargetMode="External"/><Relationship Id="rId2370" Type="http://schemas.openxmlformats.org/officeDocument/2006/relationships/hyperlink" Target="https://www.caixa.gov.br/Downloads/sinapi-cadernos-tecnicos/SINAPI-CT-DEPRECIACAO-JUROS-IMPOSTOS-E-SEGUROS-MANUTENCAO-E-MATERIAIS-NA-OPERACAO-DOS-EQUIPAMENTOS.pdf" TargetMode="External"/><Relationship Id="rId3007" Type="http://schemas.openxmlformats.org/officeDocument/2006/relationships/hyperlink" Target="https://www.caixa.gov.br/Downloads/sinapi-cadernos-tecnicos/SINAPI-CT-EQUIPAMENTOS-DE-PROTECAO-COLETIVA.pdf" TargetMode="External"/><Relationship Id="rId3214" Type="http://schemas.openxmlformats.org/officeDocument/2006/relationships/hyperlink" Target="https://www.caixa.gov.br/Downloads/sinapi-cadernos-tecnicos/SINAPI-CT-ESCAVACAO-VERTICAL-A-CEU-ABERTO.pdf" TargetMode="External"/><Relationship Id="rId3421" Type="http://schemas.openxmlformats.org/officeDocument/2006/relationships/hyperlink" Target="https://www.caixa.gov.br/Downloads/sinapi-cadernos-tecnicos/SINAPI-CT-ESGOTAMENTO-DE-VALA-E-REBAIXAMENTO-DO-LENCOL-FREATICO.pdf" TargetMode="External"/><Relationship Id="rId6577" Type="http://schemas.openxmlformats.org/officeDocument/2006/relationships/hyperlink" Target="https://www.caixa.gov.br/Downloads/sinapi-cadernos-tecnicos/SINAPI-CT-INSTALACOES-EM-COBRE.pdf" TargetMode="External"/><Relationship Id="rId6784" Type="http://schemas.openxmlformats.org/officeDocument/2006/relationships/hyperlink" Target="https://www.caixa.gov.br/Downloads/sinapi-metodologia/Livro_SINAPI_Calculos_Parametros.pdf" TargetMode="External"/><Relationship Id="rId6991" Type="http://schemas.openxmlformats.org/officeDocument/2006/relationships/hyperlink" Target="https://www.caixa.gov.br/Downloads/sinapi-metodologia/Livro_SINAPI_Calculos_Parametros.pdf" TargetMode="External"/><Relationship Id="rId7628" Type="http://schemas.openxmlformats.org/officeDocument/2006/relationships/hyperlink" Target="https://www.caixa.gov.br/Downloads/sinapi-cadernos-tecnicos/SINAPI-CT-PARQUINHOS-E-EQUIPAMENTOS-DE-GINASTICA-AO-AR-LIVRE.pdf" TargetMode="External"/><Relationship Id="rId7835" Type="http://schemas.openxmlformats.org/officeDocument/2006/relationships/hyperlink" Target="https://www.caixa.gov.br/Downloads/sinapi-cadernos-tecnicos/SINAPI-CT-PINTURA-EXTERNA.pdf" TargetMode="External"/><Relationship Id="rId9190" Type="http://schemas.openxmlformats.org/officeDocument/2006/relationships/hyperlink" Target="https://www.caixa.gov.br/Downloads/sinapi-cadernos-tecnicos/SINAPI-CT-TRANSPORTE-DE-MATERIAIS-DENTRO-DO-CANTEIRO-DE-OBRAS.pdf" TargetMode="External"/><Relationship Id="rId135" Type="http://schemas.openxmlformats.org/officeDocument/2006/relationships/hyperlink" Target="https://www.caixa.gov.br/Downloads/sinapi-cadernos-tecnicos/SINAPI-CT-ARGAMASSAS.pdf" TargetMode="External"/><Relationship Id="rId342" Type="http://schemas.openxmlformats.org/officeDocument/2006/relationships/hyperlink" Target="https://www.caixa.gov.br/Downloads/sinapi-cadernos-tecnicos/SINAPI-CT-ASFALTO.pdf" TargetMode="External"/><Relationship Id="rId2023" Type="http://schemas.openxmlformats.org/officeDocument/2006/relationships/hyperlink" Target="https://www.caixa.gov.br/Downloads/sinapi-cadernos-tecnicos/SINAPI-CT-DEPRECIACAO-JUROS-IMPOSTOS-E-SEGUROS-MANUTENCAO-E-MATERIAIS-NA-OPERACAO-DOS-EQUIPAMENTOS.pdf" TargetMode="External"/><Relationship Id="rId2230" Type="http://schemas.openxmlformats.org/officeDocument/2006/relationships/hyperlink" Target="https://www.caixa.gov.br/Downloads/sinapi-cadernos-tecnicos/SINAPI-CT-DEPRECIACAO-JUROS-IMPOSTOS-E-SEGUROS-MANUTENCAO-E-MATERIAIS-NA-OPERACAO-DOS-EQUIPAMENTOS.pdf" TargetMode="External"/><Relationship Id="rId5179" Type="http://schemas.openxmlformats.org/officeDocument/2006/relationships/hyperlink" Target="https://www.caixa.gov.br/Downloads/sinapi-cadernos-tecnicos/SINAPI-CT-INSTALACOES-HIDRAULICAS-EM-PEX.pdf" TargetMode="External"/><Relationship Id="rId5386" Type="http://schemas.openxmlformats.org/officeDocument/2006/relationships/hyperlink" Target="https://www.caixa.gov.br/Downloads/sinapi-cadernos-tecnicos/SINAPI-CT-INSTALACOES-PREDIAIS-DE-ESGOTO-TUBOS-E-CONEXOES.pdf" TargetMode="External"/><Relationship Id="rId5593" Type="http://schemas.openxmlformats.org/officeDocument/2006/relationships/hyperlink" Target="https://www.caixa.gov.br/Downloads/sinapi-cadernos-tecnicos/SINAPI-CT-INSTALACOES-PREDIAIS-DE-AGUA-FRIA-EM-PVC.pdf" TargetMode="External"/><Relationship Id="rId6437" Type="http://schemas.openxmlformats.org/officeDocument/2006/relationships/hyperlink" Target="https://www.caixa.gov.br/Downloads/sinapi-cadernos-tecnicos/SINAPI-CT-INSTALACOES-EM-COBRE.pdf" TargetMode="External"/><Relationship Id="rId6644" Type="http://schemas.openxmlformats.org/officeDocument/2006/relationships/hyperlink" Target="https://www.caixa.gov.br/Downloads/sinapi-cadernos-tecnicos/SINAPI-CT-INSTALACOES-PARA-CANTEIROS-DE-OBRAS.pdf" TargetMode="External"/><Relationship Id="rId9050" Type="http://schemas.openxmlformats.org/officeDocument/2006/relationships/hyperlink" Target="https://www.caixa.gov.br/Downloads/sinapi-cadernos-tecnicos/SINAPI-CT-TRANSPORTE-FLUVIAL-CARGA-E-DESCARGA.pdf" TargetMode="External"/><Relationship Id="rId202" Type="http://schemas.openxmlformats.org/officeDocument/2006/relationships/hyperlink" Target="https://www.caixa.gov.br/Downloads/sinapi-cadernos-tecnicos/SINAPI-CT-ARGAMASSAS.pdf" TargetMode="External"/><Relationship Id="rId4195" Type="http://schemas.openxmlformats.org/officeDocument/2006/relationships/hyperlink" Target="https://www.caixa.gov.br/Downloads/sinapi-cadernos-tecnicos/SINAPI-CT-GESSO.pdf" TargetMode="External"/><Relationship Id="rId5039" Type="http://schemas.openxmlformats.org/officeDocument/2006/relationships/hyperlink" Target="https://www.caixa.gov.br/Downloads/sinapi-cadernos-tecnicos/SINAPI-CT-INSTALACOES-HIDRAULICAS-RESERVACAO-E-BOMBAS-DE-RECALQUE.pdf" TargetMode="External"/><Relationship Id="rId5246" Type="http://schemas.openxmlformats.org/officeDocument/2006/relationships/hyperlink" Target="https://www.caixa.gov.br/Downloads/sinapi-cadernos-tecnicos/SINAPI-CT-INSTALACOES-HIDRAULICAS-EM-PEX.pdf" TargetMode="External"/><Relationship Id="rId5453" Type="http://schemas.openxmlformats.org/officeDocument/2006/relationships/hyperlink" Target="https://www.caixa.gov.br/Downloads/sinapi-cadernos-tecnicos/SINAPI-CT-INSTALACOES-PREDIAIS-DE-ESGOTO-TUBOS-E-CONEXOES.pdf" TargetMode="External"/><Relationship Id="rId6504" Type="http://schemas.openxmlformats.org/officeDocument/2006/relationships/hyperlink" Target="https://www.caixa.gov.br/Downloads/sinapi-cadernos-tecnicos/SINAPI-CT-INSTALACOES-EM-COBRE.pdf" TargetMode="External"/><Relationship Id="rId6851" Type="http://schemas.openxmlformats.org/officeDocument/2006/relationships/hyperlink" Target="https://www.caixa.gov.br/Downloads/sinapi-metodologia/Livro_SINAPI_Calculos_Parametros.pdf" TargetMode="External"/><Relationship Id="rId7902" Type="http://schemas.openxmlformats.org/officeDocument/2006/relationships/hyperlink" Target="https://www.caixa.gov.br/Downloads/sinapi-cadernos-tecnicos/SINAPI-CT-PINTURA-EM-SUPERFICIES-METALICAS.pdf" TargetMode="External"/><Relationship Id="rId1789" Type="http://schemas.openxmlformats.org/officeDocument/2006/relationships/hyperlink" Target="https://www.caixa.gov.br/Downloads/sinapi-cadernos-tecnicos/SINAPI-CT-CUSTOS-HORARIOS-PRODUTIVO-E-IMPRODUTIVO-DOS-EQUIPAMENTOS.pdf" TargetMode="External"/><Relationship Id="rId1996" Type="http://schemas.openxmlformats.org/officeDocument/2006/relationships/hyperlink" Target="https://www.caixa.gov.br/Downloads/sinapi-cadernos-tecnicos/SINAPI-CT-DEPRECIACAO-JUROS-IMPOSTOS-E-SEGUROS-MANUTENCAO-E-MATERIAIS-NA-OPERACAO-DOS-EQUIPAMENTOS.pdf" TargetMode="External"/><Relationship Id="rId4055" Type="http://schemas.openxmlformats.org/officeDocument/2006/relationships/hyperlink" Target="https://www.caixa.gov.br/Downloads/sinapi-cadernos-tecnicos/SINAPI-CT-FORMAS-PARA-ESTRUTURAS-DE-CONCRETO-ARMADO.pdf" TargetMode="External"/><Relationship Id="rId4262" Type="http://schemas.openxmlformats.org/officeDocument/2006/relationships/hyperlink" Target="https://www.caixa.gov.br/Downloads/sinapi-cadernos-tecnicos/SINAPI-CT-GUIAS-E-SARJETAS.pdf" TargetMode="External"/><Relationship Id="rId5106" Type="http://schemas.openxmlformats.org/officeDocument/2006/relationships/hyperlink" Target="https://www.caixa.gov.br/Downloads/sinapi-cadernos-tecnicos/SINAPI-CT-INSTALACOES-HIDRAULICAS-RESERVACAO-E-BOMBAS-DE-RECALQUE.pdf" TargetMode="External"/><Relationship Id="rId5660" Type="http://schemas.openxmlformats.org/officeDocument/2006/relationships/hyperlink" Target="https://www.caixa.gov.br/Downloads/sinapi-cadernos-tecnicos/SINAPI-CT-INSTALACOES-PREDIAIS-DE-AGUA-FRIA-EM-PVC.pdf" TargetMode="External"/><Relationship Id="rId6711" Type="http://schemas.openxmlformats.org/officeDocument/2006/relationships/hyperlink" Target="https://www.caixa.gov.br/Downloads/sinapi-cadernos-tecnicos/SINAPI-CT-LIGACOES-PREDIAIS-DE-AGUA-E-ESGOTO.pdf" TargetMode="External"/><Relationship Id="rId8469" Type="http://schemas.openxmlformats.org/officeDocument/2006/relationships/hyperlink" Target="https://www.caixa.gov.br/Downloads/sinapi-cadernos-tecnicos/SINAPI-CT-RASGOS-E-FIXACOES.pdf" TargetMode="External"/><Relationship Id="rId1649" Type="http://schemas.openxmlformats.org/officeDocument/2006/relationships/hyperlink" Target="https://www.caixa.gov.br/Downloads/sinapi-cadernos-tecnicos/SINAPI-CT-CUSTOS-HORARIOS-PRODUTIVO-E-IMPRODUTIVO-DOS-EQUIPAMENTOS.pdf" TargetMode="External"/><Relationship Id="rId1856" Type="http://schemas.openxmlformats.org/officeDocument/2006/relationships/hyperlink" Target="https://www.caixa.gov.br/Downloads/sinapi-cadernos-tecnicos/SINAPI-CT-DEMOLICOES-E-REMOCOES.pdf" TargetMode="External"/><Relationship Id="rId2907" Type="http://schemas.openxmlformats.org/officeDocument/2006/relationships/hyperlink" Target="https://www.caixa.gov.br/Downloads/sinapi-cadernos-tecnicos/SINAPI-CT-ELETROCALHAS.pdf" TargetMode="External"/><Relationship Id="rId3071" Type="http://schemas.openxmlformats.org/officeDocument/2006/relationships/hyperlink" Target="https://www.caixa.gov.br/Downloads/sinapi-cadernos-tecnicos/SINAPI-CT-ESCADAS.pdf" TargetMode="External"/><Relationship Id="rId5313" Type="http://schemas.openxmlformats.org/officeDocument/2006/relationships/hyperlink" Target="https://www.caixa.gov.br/Downloads/sinapi-cadernos-tecnicos/SINAPI-CT-INSTALACOES-HIDRAULICAS-EM-PPR.pdf" TargetMode="External"/><Relationship Id="rId5520" Type="http://schemas.openxmlformats.org/officeDocument/2006/relationships/hyperlink" Target="https://www.caixa.gov.br/Downloads/sinapi-cadernos-tecnicos/SINAPI-CT-INSTALACOES-PREDIAIS-DE-AGUA-FRIA-EM-PVC.pdf" TargetMode="External"/><Relationship Id="rId7278" Type="http://schemas.openxmlformats.org/officeDocument/2006/relationships/hyperlink" Target="https://www.caixa.gov.br/Downloads/sinapi-cadernos-tecnicos/SINAPI-CT-MASSA-UNICA-EXTERNA.pdf" TargetMode="External"/><Relationship Id="rId8676" Type="http://schemas.openxmlformats.org/officeDocument/2006/relationships/hyperlink" Target="https://www.caixa.gov.br/Downloads/sinapi-cadernos-tecnicos/SINAPI-CT-REDES-DE-AGUA-E-ESGOTO-EM-PEAD-LISO-(TUBOS-E-CONEXOES).pdf" TargetMode="External"/><Relationship Id="rId8883" Type="http://schemas.openxmlformats.org/officeDocument/2006/relationships/hyperlink" Target="https://www.caixa.gov.br/Downloads/sinapi-cadernos-tecnicos/SINAPI-CT-SISTEMA-DE-PROTECAO-CONTRA-DESCARGAS-ATMOSFERICAS-SPDA.pdf" TargetMode="External"/><Relationship Id="rId1509" Type="http://schemas.openxmlformats.org/officeDocument/2006/relationships/hyperlink" Target="https://www.caixa.gov.br/Downloads/sinapi-cadernos-tecnicos/SINAPI-CT-CUSTOS-HORARIOS-PRODUTIVO-E-IMPRODUTIVO-DOS-EQUIPAMENTOS.pdf" TargetMode="External"/><Relationship Id="rId1716" Type="http://schemas.openxmlformats.org/officeDocument/2006/relationships/hyperlink" Target="https://www.caixa.gov.br/Downloads/sinapi-cadernos-tecnicos/SINAPI-CT-CUSTOS-HORARIOS-PRODUTIVO-E-IMPRODUTIVO-DOS-EQUIPAMENTOS.pdf" TargetMode="External"/><Relationship Id="rId1923" Type="http://schemas.openxmlformats.org/officeDocument/2006/relationships/hyperlink" Target="https://www.caixa.gov.br/Downloads/sinapi-cadernos-tecnicos/SINAPI-CT-DEPRECIACAO-JUROS-IMPOSTOS-E-SEGUROS-MANUTENCAO-E-MATERIAIS-NA-OPERACAO-DOS-EQUIPAMENTOS.pdf" TargetMode="External"/><Relationship Id="rId4122" Type="http://schemas.openxmlformats.org/officeDocument/2006/relationships/hyperlink" Target="https://www.caixa.gov.br/Downloads/sinapi-cadernos-tecnicos/SINAPI-CT-FORMAS-PARA-PILARES-CIRCULARES.pdf" TargetMode="External"/><Relationship Id="rId7485" Type="http://schemas.openxmlformats.org/officeDocument/2006/relationships/hyperlink" Target="https://www.caixa.gov.br/Downloads/sinapi-cadernos-tecnicos/SINAPI-CT-PAISAGISMO-PLANTIO.pdf" TargetMode="External"/><Relationship Id="rId7692" Type="http://schemas.openxmlformats.org/officeDocument/2006/relationships/hyperlink" Target="https://www.caixa.gov.br/Downloads/sinapi-cadernos-tecnicos/SINAPI-CT-PAVIMENTO-RIGIDO-DE-CONCRETO.pdf" TargetMode="External"/><Relationship Id="rId8329" Type="http://schemas.openxmlformats.org/officeDocument/2006/relationships/hyperlink" Target="https://www.caixa.gov.br/Downloads/sinapi-cadernos-tecnicos/SINAPI-CT-QUADRAS-E-SEUS-EQUIPAMENTOS.pdf" TargetMode="External"/><Relationship Id="rId8536" Type="http://schemas.openxmlformats.org/officeDocument/2006/relationships/hyperlink" Target="https://www.caixa.gov.br/Downloads/sinapi-cadernos-tecnicos/SINAPI-CT-RECOMPOSICAO-DE-PAVIMENTOS.pdf" TargetMode="External"/><Relationship Id="rId8743" Type="http://schemas.openxmlformats.org/officeDocument/2006/relationships/hyperlink" Target="https://www.caixa.gov.br/Downloads/sinapi-cadernos-tecnicos/SINAPI-CT-REDES-DE-AGUA-E-ESGOTO-EM-PEAD-LISO-(TUBOS-E-CONEXOES).pdf" TargetMode="External"/><Relationship Id="rId8950" Type="http://schemas.openxmlformats.org/officeDocument/2006/relationships/hyperlink" Target="https://www.caixa.gov.br/Downloads/sinapi-cadernos-tecnicos/SINAPI-CT-SISTEMAS-DE-MEDICAO.pdf" TargetMode="External"/><Relationship Id="rId3888" Type="http://schemas.openxmlformats.org/officeDocument/2006/relationships/hyperlink" Target="https://www.caixa.gov.br/Downloads/sinapi-cadernos-tecnicos/SINAPI-CT-EXECUCAO-DE-TIRANTES.pdf" TargetMode="External"/><Relationship Id="rId4939" Type="http://schemas.openxmlformats.org/officeDocument/2006/relationships/hyperlink" Target="https://www.caixa.gov.br/Downloads/sinapi-cadernos-tecnicos/SINAPI-CT-INSTALACOES-HIDRAULICAS-RESERVACAO-E-BOMBAS-DE-RECALQUE.pdf" TargetMode="External"/><Relationship Id="rId6087" Type="http://schemas.openxmlformats.org/officeDocument/2006/relationships/hyperlink" Target="https://www.caixa.gov.br/Downloads/sinapi-cadernos-tecnicos/SINAPI-CT-INSTALACOES-DE-GAS-E-INCENDIO-EM-ACO-E-FERRO-GALVANIZADO.pdf" TargetMode="External"/><Relationship Id="rId6294" Type="http://schemas.openxmlformats.org/officeDocument/2006/relationships/hyperlink" Target="https://www.caixa.gov.br/Downloads/sinapi-cadernos-tecnicos/SINAPI-CT-INSTALACOES-DE-GAS-EM-PEX-MULTICAMADAS.pdf" TargetMode="External"/><Relationship Id="rId7138" Type="http://schemas.openxmlformats.org/officeDocument/2006/relationships/hyperlink" Target="https://www.caixa.gov.br/Downloads/sinapi-cadernos-tecnicos/SINAPI-CT-LOCACAO-DE-OBRAS.pdf" TargetMode="External"/><Relationship Id="rId7345" Type="http://schemas.openxmlformats.org/officeDocument/2006/relationships/hyperlink" Target="https://www.caixa.gov.br/Downloads/sinapi-cadernos-tecnicos/SINAPI-CT-MASSA-UNICA-EXTERNA.pdf" TargetMode="External"/><Relationship Id="rId7552" Type="http://schemas.openxmlformats.org/officeDocument/2006/relationships/hyperlink" Target="https://www.caixa.gov.br/Downloads/sinapi-cadernos-tecnicos/SINAPI-CT-PAREDES-DE-CONCRETO-ESTUCAMENTO.pdf" TargetMode="External"/><Relationship Id="rId8603" Type="http://schemas.openxmlformats.org/officeDocument/2006/relationships/hyperlink" Target="https://www.caixa.gov.br/Downloads/sinapi-cadernos-tecnicos/SINAPI-CT-REDES-DE-LOGICA-TELEFONIA-E-IMAGEM.pdf" TargetMode="External"/><Relationship Id="rId8810" Type="http://schemas.openxmlformats.org/officeDocument/2006/relationships/hyperlink" Target="https://www.caixa.gov.br/Downloads/sinapi-cadernos-tecnicos/SINAPI-CT-SINALIZACAO-HORIZONTAL-VIARIA.pdf" TargetMode="External"/><Relationship Id="rId2697" Type="http://schemas.openxmlformats.org/officeDocument/2006/relationships/hyperlink" Target="https://www.caixa.gov.br/Downloads/sinapi-cadernos-tecnicos/SINAPI-CT-DEPRECIACAO-JUROS-IMPOSTOS-E-SEGUROS-MANUTENCAO-E-MATERIAIS-NA-OPERACAO-DOS-EQUIPAMENTOS.pdf" TargetMode="External"/><Relationship Id="rId3748" Type="http://schemas.openxmlformats.org/officeDocument/2006/relationships/hyperlink" Target="https://www.caixa.gov.br/Downloads/sinapi-cadernos-tecnicos/SINAPI-CT-ESTRUTURAS-DE-CONTENCAO-ESTACAS-PAREDES-DIAFRAGMA-E-MURETA-GUIA.pdf" TargetMode="External"/><Relationship Id="rId6154" Type="http://schemas.openxmlformats.org/officeDocument/2006/relationships/hyperlink" Target="https://www.caixa.gov.br/Downloads/sinapi-cadernos-tecnicos/SINAPI-CT-INSTALACOES-DE-GAS-E-INCENDIO-EM-ACO-E-FERRO-GALVANIZADO.pdf" TargetMode="External"/><Relationship Id="rId6361" Type="http://schemas.openxmlformats.org/officeDocument/2006/relationships/hyperlink" Target="https://www.caixa.gov.br/Downloads/sinapi-cadernos-tecnicos/SINAPI-CT-INSTALACOES-DE-AR-CONDICIONADO.pdf" TargetMode="External"/><Relationship Id="rId7205" Type="http://schemas.openxmlformats.org/officeDocument/2006/relationships/hyperlink" Target="https://www.caixa.gov.br/Downloads/sinapi-cadernos-tecnicos/SINAPI-CT-LOUCAS-E-METAIS.pdf" TargetMode="External"/><Relationship Id="rId7412" Type="http://schemas.openxmlformats.org/officeDocument/2006/relationships/hyperlink" Target="https://www.caixa.gov.br/Downloads/sinapi-cadernos-tecnicos/SINAPI-CT-MASSA-UNICA-INTERNA.pdf" TargetMode="External"/><Relationship Id="rId669" Type="http://schemas.openxmlformats.org/officeDocument/2006/relationships/hyperlink" Target="https://www.caixa.gov.br/Downloads/sinapi-cadernos-tecnicos/SINAPI-CT-ASSENTAMENTO-DE-TUBOS-DE-ESGOTO-OU-DRENAGEM-PLUVIAL-EM-CONCRETO.pdf" TargetMode="External"/><Relationship Id="rId876" Type="http://schemas.openxmlformats.org/officeDocument/2006/relationships/hyperlink" Target="https://www.caixa.gov.br/Downloads/sinapi-cadernos-tecnicos/SINAPI-CT-ATERROS-BASES-SUB-BASES-E-IMPRIMACOES.pdf" TargetMode="External"/><Relationship Id="rId1299" Type="http://schemas.openxmlformats.org/officeDocument/2006/relationships/hyperlink" Target="https://www.caixa.gov.br/Downloads/sinapi-cadernos-tecnicos/SINAPI-CT-CONCRETAGEM-PARA-ESTRUTURAS-DE-CONCRETO-ARMADO.pdf" TargetMode="External"/><Relationship Id="rId2557" Type="http://schemas.openxmlformats.org/officeDocument/2006/relationships/hyperlink" Target="https://www.caixa.gov.br/Downloads/sinapi-cadernos-tecnicos/SINAPI-CT-DEPRECIACAO-JUROS-IMPOSTOS-E-SEGUROS-MANUTENCAO-E-MATERIAIS-NA-OPERACAO-DOS-EQUIPAMENTOS.pdf" TargetMode="External"/><Relationship Id="rId3608" Type="http://schemas.openxmlformats.org/officeDocument/2006/relationships/hyperlink" Target="https://www.caixa.gov.br/Downloads/sinapi-cadernos-tecnicos/SINAPI-CT-ESTACAS-RAIZ.pdf" TargetMode="External"/><Relationship Id="rId3955" Type="http://schemas.openxmlformats.org/officeDocument/2006/relationships/hyperlink" Target="https://www.caixa.gov.br/Downloads/sinapi-cadernos-tecnicos/SINAPI-CT-FOSSAS-E-SUMIDOUROS.pdf" TargetMode="External"/><Relationship Id="rId5170" Type="http://schemas.openxmlformats.org/officeDocument/2006/relationships/hyperlink" Target="https://www.caixa.gov.br/Downloads/sinapi-cadernos-tecnicos/SINAPI-CT-INSTALACOES-HIDRAULICAS-EM-PEX.pdf" TargetMode="External"/><Relationship Id="rId6014" Type="http://schemas.openxmlformats.org/officeDocument/2006/relationships/hyperlink" Target="https://www.caixa.gov.br/Downloads/sinapi-cadernos-tecnicos/SINAPI-CT-INSTALACOES-DE-GAS-E-INCENDIO-EM-ACO-E-FERRO-GALVANIZADO.pdf" TargetMode="External"/><Relationship Id="rId6221" Type="http://schemas.openxmlformats.org/officeDocument/2006/relationships/hyperlink" Target="https://www.caixa.gov.br/Downloads/sinapi-cadernos-tecnicos/SINAPI-CT-INSTALACOES-DE-GAS-E-INCENDIO-EM-ACO-E-FERRO-GALVANIZADO.pdf" TargetMode="External"/><Relationship Id="rId9377" Type="http://schemas.openxmlformats.org/officeDocument/2006/relationships/hyperlink" Target="https://www.caixa.gov.br/Downloads/sinapi-cadernos-tecnicos/SINAPI-CT-TRANSPORTE-CARGA-E-DESCARGA-DE-MATERIAIS.pdf" TargetMode="External"/><Relationship Id="rId9584" Type="http://schemas.openxmlformats.org/officeDocument/2006/relationships/hyperlink" Target="https://www.caixa.gov.br/Downloads/sinapi-cadernos-tecnicos/SINAPI-CT-VALVULAS-E-REGISTROS-PARA-SISTEMAS-PREDIAIS.pdf" TargetMode="External"/><Relationship Id="rId529" Type="http://schemas.openxmlformats.org/officeDocument/2006/relationships/hyperlink" Target="https://www.caixa.gov.br/Downloads/sinapi-cadernos-tecnicos/SINAPI-CT-ASSENTAMENTO-DE-TUBOS-DE-PVC-E-METALICOS-EM-REDES-DE-AGUA.pdf" TargetMode="External"/><Relationship Id="rId736" Type="http://schemas.openxmlformats.org/officeDocument/2006/relationships/hyperlink" Target="https://www.caixa.gov.br/Downloads/sinapi-cadernos-tecnicos/SINAPI-CT-ATERRO-E-REATERRO-DE-VALAS.pdf" TargetMode="External"/><Relationship Id="rId1159" Type="http://schemas.openxmlformats.org/officeDocument/2006/relationships/hyperlink" Target="https://www.caixa.gov.br/Downloads/sinapi-cadernos-tecnicos/SINAPI-CT-CAIXAS-DE-AGUA-PARA-EDIFICACOES.pdf" TargetMode="External"/><Relationship Id="rId1366" Type="http://schemas.openxmlformats.org/officeDocument/2006/relationships/hyperlink" Target="https://www.caixa.gov.br/Downloads/sinapi-cadernos-tecnicos/SINAPI-CT-CONCRETO-PROTENDIDO.pdf" TargetMode="External"/><Relationship Id="rId2417" Type="http://schemas.openxmlformats.org/officeDocument/2006/relationships/hyperlink" Target="https://www.caixa.gov.br/Downloads/sinapi-cadernos-tecnicos/SINAPI-CT-DEPRECIACAO-JUROS-IMPOSTOS-E-SEGUROS-MANUTENCAO-E-MATERIAIS-NA-OPERACAO-DOS-EQUIPAMENTOS.pdf" TargetMode="External"/><Relationship Id="rId2764" Type="http://schemas.openxmlformats.org/officeDocument/2006/relationships/hyperlink" Target="https://www.caixa.gov.br/Downloads/sinapi-cadernos-tecnicos/SINAPI-CT-DRENOS.pdf" TargetMode="External"/><Relationship Id="rId2971" Type="http://schemas.openxmlformats.org/officeDocument/2006/relationships/hyperlink" Target="https://www.caixa.gov.br/Downloads/sinapi-cadernos-tecnicos/SINAPI-CT-ENERGIA-SOLAR-PARA-EDIFICACOES.pdf" TargetMode="External"/><Relationship Id="rId3815" Type="http://schemas.openxmlformats.org/officeDocument/2006/relationships/hyperlink" Target="https://www.caixa.gov.br/Downloads/sinapi-cadernos-tecnicos/SINAPI-CT-ESTRUTURAS-DE-MADEIRA.pdf" TargetMode="External"/><Relationship Id="rId5030" Type="http://schemas.openxmlformats.org/officeDocument/2006/relationships/hyperlink" Target="https://www.caixa.gov.br/Downloads/sinapi-cadernos-tecnicos/SINAPI-CT-INSTALACOES-HIDRAULICAS-RESERVACAO-E-BOMBAS-DE-RECALQUE.pdf" TargetMode="External"/><Relationship Id="rId8186" Type="http://schemas.openxmlformats.org/officeDocument/2006/relationships/hyperlink" Target="https://www.caixa.gov.br/Downloads/sinapi-cadernos-tecnicos/SINAPI-CT-POCOS-DE-VISITA-E-CAIXAS-PARA-BOCAS-DE-LOBO.pdf" TargetMode="External"/><Relationship Id="rId8393" Type="http://schemas.openxmlformats.org/officeDocument/2006/relationships/hyperlink" Target="https://www.caixa.gov.br/Downloads/sinapi-cadernos-tecnicos/SINAPI-CT-RASGOS-E-FIXACOES.pdf" TargetMode="External"/><Relationship Id="rId9237" Type="http://schemas.openxmlformats.org/officeDocument/2006/relationships/hyperlink" Target="https://www.caixa.gov.br/Downloads/sinapi-cadernos-tecnicos/SINAPI-CT-TRANSPORTE-DE-MATERIAIS-DENTRO-DO-CANTEIRO-DE-OBRAS.pdf" TargetMode="External"/><Relationship Id="rId9444" Type="http://schemas.openxmlformats.org/officeDocument/2006/relationships/hyperlink" Target="https://www.caixa.gov.br/Downloads/sinapi-cadernos-tecnicos/SINAPI-CT-TUBULACAO-FLANGEADA-PARA-REDES-DE-AGUA.pdf" TargetMode="External"/><Relationship Id="rId943" Type="http://schemas.openxmlformats.org/officeDocument/2006/relationships/hyperlink" Target="https://www.caixa.gov.br/Downloads/sinapi-cadernos-tecnicos/SINAPI-CT-ATERROS-BASES-SUB-BASES-E-IMPRIMACOES.pdf" TargetMode="External"/><Relationship Id="rId1019" Type="http://schemas.openxmlformats.org/officeDocument/2006/relationships/hyperlink" Target="https://www.caixa.gov.br/Downloads/sinapi-cadernos-tecnicos/SINAPI-CT-BOCAS-PARA-BUEIROS.pdf" TargetMode="External"/><Relationship Id="rId1573" Type="http://schemas.openxmlformats.org/officeDocument/2006/relationships/hyperlink" Target="https://www.caixa.gov.br/Downloads/sinapi-cadernos-tecnicos/SINAPI-CT-CUSTOS-HORARIOS-PRODUTIVO-E-IMPRODUTIVO-DOS-EQUIPAMENTOS.pdf" TargetMode="External"/><Relationship Id="rId1780" Type="http://schemas.openxmlformats.org/officeDocument/2006/relationships/hyperlink" Target="https://www.caixa.gov.br/Downloads/sinapi-cadernos-tecnicos/SINAPI-CT-CUSTOS-HORARIOS-PRODUTIVO-E-IMPRODUTIVO-DOS-EQUIPAMENTOS.pdf" TargetMode="External"/><Relationship Id="rId2624" Type="http://schemas.openxmlformats.org/officeDocument/2006/relationships/hyperlink" Target="https://www.caixa.gov.br/Downloads/sinapi-cadernos-tecnicos/SINAPI-CT-DEPRECIACAO-JUROS-IMPOSTOS-E-SEGUROS-MANUTENCAO-E-MATERIAIS-NA-OPERACAO-DOS-EQUIPAMENTOS.pdf" TargetMode="External"/><Relationship Id="rId2831" Type="http://schemas.openxmlformats.org/officeDocument/2006/relationships/hyperlink" Target="https://www.caixa.gov.br/Downloads/sinapi-cadernos-tecnicos/SINAPI-CT-DUTOS-PARA-AR-CONDICIONADO.pdf" TargetMode="External"/><Relationship Id="rId5987" Type="http://schemas.openxmlformats.org/officeDocument/2006/relationships/hyperlink" Target="https://www.caixa.gov.br/Downloads/sinapi-cadernos-tecnicos/SINAPI-CT-INSTALACOES-DE-GAS-E-INCENDIO-EM-ACO-E-FERRO-GALVANIZADO.pdf" TargetMode="External"/><Relationship Id="rId8046" Type="http://schemas.openxmlformats.org/officeDocument/2006/relationships/hyperlink" Target="https://www.caixa.gov.br/Downloads/sinapi-cadernos-tecnicos/SINAPI-CT-POSTES-DE-CONCRETO-E-METALICOS.pdf" TargetMode="External"/><Relationship Id="rId9651" Type="http://schemas.openxmlformats.org/officeDocument/2006/relationships/hyperlink" Target="https://www.caixa.gov.br/Downloads/sinapi-cadernos-tecnicos/SINAPI-CT-VALVULAS-E-REGISTROS-PARA-SISTEMAS-PREDIAIS.pdf" TargetMode="External"/><Relationship Id="rId72" Type="http://schemas.openxmlformats.org/officeDocument/2006/relationships/hyperlink" Target="https://www.caixa.gov.br/Downloads/sinapi-cadernos-tecnicos/SINAPI-CT-ALVENARIA-DE-VEDACAO.pdf" TargetMode="External"/><Relationship Id="rId803" Type="http://schemas.openxmlformats.org/officeDocument/2006/relationships/hyperlink" Target="https://www.caixa.gov.br/Downloads/sinapi-cadernos-tecnicos/SINAPI-CT-ATERROS-BASES-SUB-BASES-E-IMPRIMACOES.pdf" TargetMode="External"/><Relationship Id="rId1226" Type="http://schemas.openxmlformats.org/officeDocument/2006/relationships/hyperlink" Target="https://www.caixa.gov.br/Downloads/sinapi-cadernos-tecnicos/SINAPI-CT-CANALETAS-GRELHAS-E-CAIXAS-COM-GRELHA-PARA-DRENAGEM.pdf" TargetMode="External"/><Relationship Id="rId1433" Type="http://schemas.openxmlformats.org/officeDocument/2006/relationships/hyperlink" Target="https://www.caixa.gov.br/Downloads/sinapi-cadernos-tecnicos/SINAPI-CT-CONTRAPISO.pdf" TargetMode="External"/><Relationship Id="rId1640" Type="http://schemas.openxmlformats.org/officeDocument/2006/relationships/hyperlink" Target="https://www.caixa.gov.br/Downloads/sinapi-cadernos-tecnicos/SINAPI-CT-CUSTOS-HORARIOS-PRODUTIVO-E-IMPRODUTIVO-DOS-EQUIPAMENTOS.pdf" TargetMode="External"/><Relationship Id="rId4589" Type="http://schemas.openxmlformats.org/officeDocument/2006/relationships/hyperlink" Target="https://www.caixa.gov.br/Downloads/sinapi-cadernos-tecnicos/SINAPI-CT-INSTALACOES-ELETRICAS-ELETRODUTOS-CONEXOES-E-CONDULETES-APARENTES.pdf" TargetMode="External"/><Relationship Id="rId4796" Type="http://schemas.openxmlformats.org/officeDocument/2006/relationships/hyperlink" Target="https://www.caixa.gov.br/Downloads/sinapi-cadernos-tecnicos/SINAPI-CT-INSTALACOES-ELETRICAS-REDE-DE-DISTRIBUICAO.pdf" TargetMode="External"/><Relationship Id="rId5847" Type="http://schemas.openxmlformats.org/officeDocument/2006/relationships/hyperlink" Target="https://www.caixa.gov.br/Downloads/sinapi-cadernos-tecnicos/SINAPI-CT-INSTALACOES-PREDIAIS-DE-AGUAS-PLUVIAIS-TUBOS-CONEXOES-CAIXAS-E-RALOS.pdf" TargetMode="External"/><Relationship Id="rId8253" Type="http://schemas.openxmlformats.org/officeDocument/2006/relationships/hyperlink" Target="https://www.caixa.gov.br/Downloads/sinapi-cadernos-tecnicos/SINAPI-CT-POCOS-DE-VISITA-E-CAIXAS-PARA-BOCAS-DE-LOBO.pdf" TargetMode="External"/><Relationship Id="rId8460" Type="http://schemas.openxmlformats.org/officeDocument/2006/relationships/hyperlink" Target="https://www.caixa.gov.br/Downloads/sinapi-cadernos-tecnicos/SINAPI-CT-RASGOS-E-FIXACOES.pdf" TargetMode="External"/><Relationship Id="rId9304" Type="http://schemas.openxmlformats.org/officeDocument/2006/relationships/hyperlink" Target="https://www.caixa.gov.br/Downloads/sinapi-cadernos-tecnicos/SINAPI-CT-TRANSPORTE-CARGA-E-DESCARGA-DE-MATERIAIS.pdf" TargetMode="External"/><Relationship Id="rId9511" Type="http://schemas.openxmlformats.org/officeDocument/2006/relationships/hyperlink" Target="https://www.caixa.gov.br/Downloads/sinapi-cadernos-tecnicos/SINAPI-CT-VERGAS-CONTRAVERGAS-E-FIXACAO-DE-ALVENARIA.pdf" TargetMode="External"/><Relationship Id="rId1500" Type="http://schemas.openxmlformats.org/officeDocument/2006/relationships/hyperlink" Target="https://www.caixa.gov.br/Downloads/sinapi-cadernos-tecnicos/SINAPI-CT-CUSTOS-HORARIOS-PRODUTIVO-E-IMPRODUTIVO-DOS-EQUIPAMENTOS.pdf" TargetMode="External"/><Relationship Id="rId3398" Type="http://schemas.openxmlformats.org/officeDocument/2006/relationships/hyperlink" Target="https://www.caixa.gov.br/Downloads/sinapi-cadernos-tecnicos/SINAPI-CT-ESCORAMENTO-E-PREPARO-DE-FUNDO-DE-VALAS.pdf" TargetMode="External"/><Relationship Id="rId4449" Type="http://schemas.openxmlformats.org/officeDocument/2006/relationships/hyperlink" Target="https://www.caixa.gov.br/Downloads/sinapi-cadernos-tecnicos/SINAPI-CT-INSTALACOES-ELETRICAS-ELETRODUTOS-EMBUTIDOS-CABOS-CAIXAS-TOMADAS-E-INTERRUPTORES.pdf" TargetMode="External"/><Relationship Id="rId4656" Type="http://schemas.openxmlformats.org/officeDocument/2006/relationships/hyperlink" Target="https://www.caixa.gov.br/Downloads/sinapi-cadernos-tecnicos/SINAPI-CT-INSTALACOES-ELETRICAS-QUADROS-CABOS-DISJUNTORES-CONTATORES-E-BARRAMENTOS-BLINDADOS.pdf" TargetMode="External"/><Relationship Id="rId4863" Type="http://schemas.openxmlformats.org/officeDocument/2006/relationships/hyperlink" Target="https://www.caixa.gov.br/Downloads/sinapi-cadernos-tecnicos/SINAPI-CT-INSTALACOES-HIDRAULICAS-RESERVACAO-E-BOMBAS-DE-RECALQUE.pdf" TargetMode="External"/><Relationship Id="rId5707" Type="http://schemas.openxmlformats.org/officeDocument/2006/relationships/hyperlink" Target="https://www.caixa.gov.br/Downloads/sinapi-cadernos-tecnicos/SINAPI-CT-INSTALACOES-PREDIAIS-DE-AGUA-QUENTE-EM-CPVC.pdf" TargetMode="External"/><Relationship Id="rId5914" Type="http://schemas.openxmlformats.org/officeDocument/2006/relationships/hyperlink" Target="https://www.caixa.gov.br/Downloads/sinapi-cadernos-tecnicos/SINAPI-CT-INSTALACOES-DE-DIVISORIAS-DIVERSAS.pdf" TargetMode="External"/><Relationship Id="rId7062" Type="http://schemas.openxmlformats.org/officeDocument/2006/relationships/hyperlink" Target="https://www.caixa.gov.br/Downloads/sinapi-metodologia/Livro_SINAPI_Calculos_Parametros.pdf" TargetMode="External"/><Relationship Id="rId8113" Type="http://schemas.openxmlformats.org/officeDocument/2006/relationships/hyperlink" Target="https://www.caixa.gov.br/Downloads/sinapi-cadernos-tecnicos/SINAPI-CT-POCOS-DE-VISITA-E-CAIXAS-PARA-BOCAS-DE-LOBO.pdf" TargetMode="External"/><Relationship Id="rId8320" Type="http://schemas.openxmlformats.org/officeDocument/2006/relationships/hyperlink" Target="https://www.caixa.gov.br/Downloads/sinapi-cadernos-tecnicos/SINAPI-CT-PRODUCAO-DE-CONCRETOS-E-ARGAMASSAS-UTILIZANDO-AGREGADO-RECICLADO.pdf" TargetMode="External"/><Relationship Id="rId3258" Type="http://schemas.openxmlformats.org/officeDocument/2006/relationships/hyperlink" Target="https://www.caixa.gov.br/Downloads/sinapi-cadernos-tecnicos/SINAPI-CT-ESCAVACAO-VERTICAL-A-CEU-ABERTO.pdf" TargetMode="External"/><Relationship Id="rId3465" Type="http://schemas.openxmlformats.org/officeDocument/2006/relationships/hyperlink" Target="https://www.caixa.gov.br/Downloads/sinapi-cadernos-tecnicos/SINAPI-CT-ESQUADRIAS-PORTAS.pdf" TargetMode="External"/><Relationship Id="rId3672" Type="http://schemas.openxmlformats.org/officeDocument/2006/relationships/hyperlink" Target="https://www.caixa.gov.br/Downloads/sinapi-cadernos-tecnicos/SINAPI-CT-ESTRUTURA-E-TRAMA-PARA-COBERTURA.pdf" TargetMode="External"/><Relationship Id="rId4309" Type="http://schemas.openxmlformats.org/officeDocument/2006/relationships/hyperlink" Target="https://www.caixa.gov.br/Downloads/sinapi-cadernos-tecnicos/SINAPI-CT-ILUMINACAO-PREDIAL-E-MONITORAMENTO.pdf" TargetMode="External"/><Relationship Id="rId4516" Type="http://schemas.openxmlformats.org/officeDocument/2006/relationships/hyperlink" Target="https://www.caixa.gov.br/Downloads/sinapi-cadernos-tecnicos/SINAPI-CT-INSTALACOES-ELETRICAS-ELETRODUTOS-EMBUTIDOS-CABOS-CAIXAS-TOMADAS-E-INTERRUPTORES.pdf" TargetMode="External"/><Relationship Id="rId4723" Type="http://schemas.openxmlformats.org/officeDocument/2006/relationships/hyperlink" Target="https://www.caixa.gov.br/Downloads/sinapi-cadernos-tecnicos/SINAPI-CT-INSTALACOES-ELETRICAS-QUADROS-CABOS-DISJUNTORES-CONTATORES-E-BARRAMENTOS-BLINDADOS.pdf" TargetMode="External"/><Relationship Id="rId7879" Type="http://schemas.openxmlformats.org/officeDocument/2006/relationships/hyperlink" Target="https://www.caixa.gov.br/Downloads/sinapi-cadernos-tecnicos/SINAPI-CT-PINTURA-EM-MADEIRA.pdf" TargetMode="External"/><Relationship Id="rId179" Type="http://schemas.openxmlformats.org/officeDocument/2006/relationships/hyperlink" Target="https://www.caixa.gov.br/Downloads/sinapi-cadernos-tecnicos/SINAPI-CT-ARGAMASSAS.pdf" TargetMode="External"/><Relationship Id="rId386" Type="http://schemas.openxmlformats.org/officeDocument/2006/relationships/hyperlink" Target="https://www.caixa.gov.br/Downloads/sinapi-cadernos-tecnicos/SINAPI-CT-ASSENTAMENTO-DE-TUBOS-DE-ESGOTO-EM-PVC-E-PEAD.pdf" TargetMode="External"/><Relationship Id="rId593" Type="http://schemas.openxmlformats.org/officeDocument/2006/relationships/hyperlink" Target="https://www.caixa.gov.br/Downloads/sinapi-cadernos-tecnicos/SINAPI-CT-ASSENTAMENTO-DE-TUBOS-DE-PVC-E-METALICOS-EM-REDES-DE-AGUA.pdf" TargetMode="External"/><Relationship Id="rId2067" Type="http://schemas.openxmlformats.org/officeDocument/2006/relationships/hyperlink" Target="https://www.caixa.gov.br/Downloads/sinapi-cadernos-tecnicos/SINAPI-CT-DEPRECIACAO-JUROS-IMPOSTOS-E-SEGUROS-MANUTENCAO-E-MATERIAIS-NA-OPERACAO-DOS-EQUIPAMENTOS.pdf" TargetMode="External"/><Relationship Id="rId2274" Type="http://schemas.openxmlformats.org/officeDocument/2006/relationships/hyperlink" Target="https://www.caixa.gov.br/Downloads/sinapi-cadernos-tecnicos/SINAPI-CT-DEPRECIACAO-JUROS-IMPOSTOS-E-SEGUROS-MANUTENCAO-E-MATERIAIS-NA-OPERACAO-DOS-EQUIPAMENTOS.pdf" TargetMode="External"/><Relationship Id="rId2481" Type="http://schemas.openxmlformats.org/officeDocument/2006/relationships/hyperlink" Target="https://www.caixa.gov.br/Downloads/sinapi-cadernos-tecnicos/SINAPI-CT-DEPRECIACAO-JUROS-IMPOSTOS-E-SEGUROS-MANUTENCAO-E-MATERIAIS-NA-OPERACAO-DOS-EQUIPAMENTOS.pdf" TargetMode="External"/><Relationship Id="rId3118" Type="http://schemas.openxmlformats.org/officeDocument/2006/relationships/hyperlink" Target="https://www.caixa.gov.br/Downloads/sinapi-cadernos-tecnicos/SINAPI-CT-ESCADAS.pdf" TargetMode="External"/><Relationship Id="rId3325" Type="http://schemas.openxmlformats.org/officeDocument/2006/relationships/hyperlink" Target="https://www.caixa.gov.br/Downloads/sinapi-cadernos-tecnicos/SINAPI-CT-ESCAVACAO-DE-VALAS.pdf" TargetMode="External"/><Relationship Id="rId3532" Type="http://schemas.openxmlformats.org/officeDocument/2006/relationships/hyperlink" Target="https://www.caixa.gov.br/Downloads/sinapi-cadernos-tecnicos/SINAPI-CT-ESQUADRIAS-PORTAS.pdf" TargetMode="External"/><Relationship Id="rId4930" Type="http://schemas.openxmlformats.org/officeDocument/2006/relationships/hyperlink" Target="https://www.caixa.gov.br/Downloads/sinapi-cadernos-tecnicos/SINAPI-CT-INSTALACOES-HIDRAULICAS-RESERVACAO-E-BOMBAS-DE-RECALQUE.pdf" TargetMode="External"/><Relationship Id="rId6688" Type="http://schemas.openxmlformats.org/officeDocument/2006/relationships/hyperlink" Target="https://www.caixa.gov.br/Downloads/sinapi-cadernos-tecnicos/SINAPI-CT-LIGACOES-PREDIAIS-DE-AGUA-E-ESGOTO.pdf" TargetMode="External"/><Relationship Id="rId7739" Type="http://schemas.openxmlformats.org/officeDocument/2006/relationships/hyperlink" Target="https://www.caixa.gov.br/Downloads/sinapi-cadernos-tecnicos/SINAPI-CT-PERFURACAO-HORIZONTAL-DIRECIONAL-HDD.pdf" TargetMode="External"/><Relationship Id="rId9094" Type="http://schemas.openxmlformats.org/officeDocument/2006/relationships/hyperlink" Target="https://www.caixa.gov.br/Downloads/sinapi-cadernos-tecnicos/SINAPI-CT-TRANSPORTE-FLUVIAL-CARGA-E-DESCARGA.pdf" TargetMode="External"/><Relationship Id="rId246" Type="http://schemas.openxmlformats.org/officeDocument/2006/relationships/hyperlink" Target="https://www.caixa.gov.br/Downloads/sinapi-cadernos-tecnicos/SINAPI-CT-ARGAMASSAS.pdf" TargetMode="External"/><Relationship Id="rId453" Type="http://schemas.openxmlformats.org/officeDocument/2006/relationships/hyperlink" Target="https://www.caixa.gov.br/Downloads/sinapi-cadernos-tecnicos/SINAPI-CT-ASSENTAMENTO-DE-TUBOS-DE-PVC-E-METALICOS-EM-REDES-DE-AGUA.pdf" TargetMode="External"/><Relationship Id="rId660" Type="http://schemas.openxmlformats.org/officeDocument/2006/relationships/hyperlink" Target="https://www.caixa.gov.br/Downloads/sinapi-cadernos-tecnicos/SINAPI-CT-ASSENTAMENTO-DE-TUBOS-DE-ESGOTO-OU-DRENAGEM-PLUVIAL-EM-CONCRETO.pdf" TargetMode="External"/><Relationship Id="rId1083" Type="http://schemas.openxmlformats.org/officeDocument/2006/relationships/hyperlink" Target="https://www.caixa.gov.br/Downloads/sinapi-cadernos-tecnicos/SINAPI-CT-BOMBAS-HIDRAULICAS-CENTRIFUGAS-HORIZONTAIS-E-SUBMERSIVEIS.pdf" TargetMode="External"/><Relationship Id="rId1290" Type="http://schemas.openxmlformats.org/officeDocument/2006/relationships/hyperlink" Target="https://www.caixa.gov.br/Downloads/sinapi-cadernos-tecnicos/SINAPI-CT-CONCRETAGEM-PARA-ESTRUTURAS-DE-CONCRETO-ARMADO.pdf" TargetMode="External"/><Relationship Id="rId2134" Type="http://schemas.openxmlformats.org/officeDocument/2006/relationships/hyperlink" Target="https://www.caixa.gov.br/Downloads/sinapi-cadernos-tecnicos/SINAPI-CT-DEPRECIACAO-JUROS-IMPOSTOS-E-SEGUROS-MANUTENCAO-E-MATERIAIS-NA-OPERACAO-DOS-EQUIPAMENTOS.pdf" TargetMode="External"/><Relationship Id="rId2341" Type="http://schemas.openxmlformats.org/officeDocument/2006/relationships/hyperlink" Target="https://www.caixa.gov.br/Downloads/sinapi-cadernos-tecnicos/SINAPI-CT-DEPRECIACAO-JUROS-IMPOSTOS-E-SEGUROS-MANUTENCAO-E-MATERIAIS-NA-OPERACAO-DOS-EQUIPAMENTOS.pdf" TargetMode="External"/><Relationship Id="rId5497" Type="http://schemas.openxmlformats.org/officeDocument/2006/relationships/hyperlink" Target="https://www.caixa.gov.br/Downloads/sinapi-cadernos-tecnicos/SINAPI-CT-INSTALACOES-PREDIAIS-DE-AGUA-FRIA-EM-PVC.pdf" TargetMode="External"/><Relationship Id="rId6548" Type="http://schemas.openxmlformats.org/officeDocument/2006/relationships/hyperlink" Target="https://www.caixa.gov.br/Downloads/sinapi-cadernos-tecnicos/SINAPI-CT-INSTALACOES-EM-COBRE.pdf" TargetMode="External"/><Relationship Id="rId6895" Type="http://schemas.openxmlformats.org/officeDocument/2006/relationships/hyperlink" Target="https://www.caixa.gov.br/Downloads/sinapi-metodologia/Livro_SINAPI_Calculos_Parametros.pdf" TargetMode="External"/><Relationship Id="rId7946" Type="http://schemas.openxmlformats.org/officeDocument/2006/relationships/hyperlink" Target="https://www.caixa.gov.br/Downloads/sinapi-cadernos-tecnicos/SINAPI-CT-PINTURA-EM-SUPERFICIES-METALICAS.pdf" TargetMode="External"/><Relationship Id="rId9161" Type="http://schemas.openxmlformats.org/officeDocument/2006/relationships/hyperlink" Target="https://www.caixa.gov.br/Downloads/sinapi-cadernos-tecnicos/SINAPI-CT-TRANSPORTE-DE-MATERIAIS-DENTRO-DO-CANTEIRO-DE-OBRAS.pdf" TargetMode="External"/><Relationship Id="rId106" Type="http://schemas.openxmlformats.org/officeDocument/2006/relationships/hyperlink" Target="https://www.caixa.gov.br/Downloads/sinapi-cadernos-tecnicos/SINAPI-CT-ARGAMASSAS.pdf" TargetMode="External"/><Relationship Id="rId313" Type="http://schemas.openxmlformats.org/officeDocument/2006/relationships/hyperlink" Target="https://www.caixa.gov.br/Downloads/sinapi-cadernos-tecnicos/SINAPI-CT-ARMACAO-PARA-ESTRUTURAS-DE-CONCRETO-ARMADO.pdf" TargetMode="External"/><Relationship Id="rId1150" Type="http://schemas.openxmlformats.org/officeDocument/2006/relationships/hyperlink" Target="https://www.caixa.gov.br/Downloads/sinapi-cadernos-tecnicos/SINAPI-CT-CAIXAS-DE-AGUA-PARA-EDIFICACOES.pdf" TargetMode="External"/><Relationship Id="rId4099" Type="http://schemas.openxmlformats.org/officeDocument/2006/relationships/hyperlink" Target="https://www.caixa.gov.br/Downloads/sinapi-cadernos-tecnicos/SINAPI-CT-FORMAS-PARA-ESTRUTURAS-DE-CONCRETO-ARMADO.pdf" TargetMode="External"/><Relationship Id="rId5357" Type="http://schemas.openxmlformats.org/officeDocument/2006/relationships/hyperlink" Target="https://www.caixa.gov.br/Downloads/sinapi-cadernos-tecnicos/SINAPI-CT-INSTALACOES-PREDIAIS-DE-ESGOTO-CAIXAS-E-RALOS.pdf" TargetMode="External"/><Relationship Id="rId6755" Type="http://schemas.openxmlformats.org/officeDocument/2006/relationships/hyperlink" Target="https://www.caixa.gov.br/Downloads/sinapi-cadernos-tecnicos/SINAPI-CT-LIMPEZA-DE-OBRA.pdf" TargetMode="External"/><Relationship Id="rId6962" Type="http://schemas.openxmlformats.org/officeDocument/2006/relationships/hyperlink" Target="https://www.caixa.gov.br/Downloads/sinapi-metodologia/Livro_SINAPI_Calculos_Parametros.pdf" TargetMode="External"/><Relationship Id="rId7806" Type="http://schemas.openxmlformats.org/officeDocument/2006/relationships/hyperlink" Target="https://www.caixa.gov.br/Downloads/sinapi-cadernos-tecnicos/SINAPI-CT-PINTURA-EXTERNA.pdf" TargetMode="External"/><Relationship Id="rId9021" Type="http://schemas.openxmlformats.org/officeDocument/2006/relationships/hyperlink" Target="https://www.caixa.gov.br/Downloads/sinapi-cadernos-tecnicos/SINAPI-CT-TELHAMENTO-PARA-COBERTURA.pdf" TargetMode="External"/><Relationship Id="rId520" Type="http://schemas.openxmlformats.org/officeDocument/2006/relationships/hyperlink" Target="https://www.caixa.gov.br/Downloads/sinapi-cadernos-tecnicos/SINAPI-CT-ASSENTAMENTO-DE-TUBOS-DE-PVC-E-METALICOS-EM-REDES-DE-AGUA.pdf" TargetMode="External"/><Relationship Id="rId2201" Type="http://schemas.openxmlformats.org/officeDocument/2006/relationships/hyperlink" Target="https://www.caixa.gov.br/Downloads/sinapi-cadernos-tecnicos/SINAPI-CT-DEPRECIACAO-JUROS-IMPOSTOS-E-SEGUROS-MANUTENCAO-E-MATERIAIS-NA-OPERACAO-DOS-EQUIPAMENTOS.pdf" TargetMode="External"/><Relationship Id="rId5564" Type="http://schemas.openxmlformats.org/officeDocument/2006/relationships/hyperlink" Target="https://www.caixa.gov.br/Downloads/sinapi-cadernos-tecnicos/SINAPI-CT-INSTALACOES-PREDIAIS-DE-AGUA-FRIA-EM-PVC.pdf" TargetMode="External"/><Relationship Id="rId5771" Type="http://schemas.openxmlformats.org/officeDocument/2006/relationships/hyperlink" Target="https://www.caixa.gov.br/Downloads/sinapi-cadernos-tecnicos/SINAPI-CT-INSTALACOES-PREDIAIS-DE-AGUA-QUENTE-EM-CPVC.pdf" TargetMode="External"/><Relationship Id="rId6408" Type="http://schemas.openxmlformats.org/officeDocument/2006/relationships/hyperlink" Target="https://www.caixa.gov.br/Downloads/sinapi-cadernos-tecnicos/SINAPI-CT-INSTALACOES-EM-COBRE.pdf" TargetMode="External"/><Relationship Id="rId6615" Type="http://schemas.openxmlformats.org/officeDocument/2006/relationships/hyperlink" Target="https://www.caixa.gov.br/Downloads/sinapi-cadernos-tecnicos/SINAPI-CT-INSTALACOES-EM-COBRE.pdf" TargetMode="External"/><Relationship Id="rId6822" Type="http://schemas.openxmlformats.org/officeDocument/2006/relationships/hyperlink" Target="https://www.caixa.gov.br/Downloads/sinapi-metodologia/Livro_SINAPI_Calculos_Parametros.pdf" TargetMode="External"/><Relationship Id="rId1010" Type="http://schemas.openxmlformats.org/officeDocument/2006/relationships/hyperlink" Target="https://www.caixa.gov.br/Downloads/sinapi-cadernos-tecnicos/SINAPI-CT-BOCAS-PARA-BUEIROS.pdf" TargetMode="External"/><Relationship Id="rId1967" Type="http://schemas.openxmlformats.org/officeDocument/2006/relationships/hyperlink" Target="https://www.caixa.gov.br/Downloads/sinapi-cadernos-tecnicos/SINAPI-CT-DEPRECIACAO-JUROS-IMPOSTOS-E-SEGUROS-MANUTENCAO-E-MATERIAIS-NA-OPERACAO-DOS-EQUIPAMENTOS.pdf" TargetMode="External"/><Relationship Id="rId4166" Type="http://schemas.openxmlformats.org/officeDocument/2006/relationships/hyperlink" Target="https://www.caixa.gov.br/Downloads/sinapi-cadernos-tecnicos/SINAPI-CT-GALERIAS-COM-ADUELAS-DE-CONCRETO.pdf" TargetMode="External"/><Relationship Id="rId4373" Type="http://schemas.openxmlformats.org/officeDocument/2006/relationships/hyperlink" Target="https://www.caixa.gov.br/Downloads/sinapi-cadernos-tecnicos/SINAPI-CT-INSTALACOES-ELETRICAS-ELETRODUTOS-EMBUTIDOS-CABOS-CAIXAS-TOMADAS-E-INTERRUPTORES.pdf" TargetMode="External"/><Relationship Id="rId4580" Type="http://schemas.openxmlformats.org/officeDocument/2006/relationships/hyperlink" Target="https://www.caixa.gov.br/Downloads/sinapi-cadernos-tecnicos/SINAPI-CT-INSTALACOES-ELETRICAS-ELETRODUTOS-CONEXOES-E-CONDULETES-APARENTES.pdf" TargetMode="External"/><Relationship Id="rId5217" Type="http://schemas.openxmlformats.org/officeDocument/2006/relationships/hyperlink" Target="https://www.caixa.gov.br/Downloads/sinapi-cadernos-tecnicos/SINAPI-CT-INSTALACOES-HIDRAULICAS-EM-PEX.pdf" TargetMode="External"/><Relationship Id="rId5424" Type="http://schemas.openxmlformats.org/officeDocument/2006/relationships/hyperlink" Target="https://www.caixa.gov.br/Downloads/sinapi-cadernos-tecnicos/SINAPI-CT-INSTALACOES-PREDIAIS-DE-ESGOTO-TUBOS-E-CONEXOES.pdf" TargetMode="External"/><Relationship Id="rId5631" Type="http://schemas.openxmlformats.org/officeDocument/2006/relationships/hyperlink" Target="https://www.caixa.gov.br/Downloads/sinapi-cadernos-tecnicos/SINAPI-CT-INSTALACOES-PREDIAIS-DE-AGUA-FRIA-EM-PVC.pdf" TargetMode="External"/><Relationship Id="rId8787" Type="http://schemas.openxmlformats.org/officeDocument/2006/relationships/hyperlink" Target="https://www.caixa.gov.br/Downloads/sinapi-cadernos-tecnicos/SINAPI-CT-REVESTIMENTOS-CERAMICOS-INTERNOS.pdf" TargetMode="External"/><Relationship Id="rId8994" Type="http://schemas.openxmlformats.org/officeDocument/2006/relationships/hyperlink" Target="https://www.caixa.gov.br/Downloads/sinapi-cadernos-tecnicos/SINAPI-CT-TELHAMENTO-PARA-COBERTURA.pdf" TargetMode="External"/><Relationship Id="rId4026" Type="http://schemas.openxmlformats.org/officeDocument/2006/relationships/hyperlink" Target="https://www.caixa.gov.br/Downloads/sinapi-cadernos-tecnicos/SINAPI-CT-FORMAS-PARA-ESTRUTURAS-DE-CONCRETO-ARMADO.pdf" TargetMode="External"/><Relationship Id="rId4440" Type="http://schemas.openxmlformats.org/officeDocument/2006/relationships/hyperlink" Target="https://www.caixa.gov.br/Downloads/sinapi-cadernos-tecnicos/SINAPI-CT-INSTALACOES-ELETRICAS-ELETRODUTOS-EMBUTIDOS-CABOS-CAIXAS-TOMADAS-E-INTERRUPTORES.pdf" TargetMode="External"/><Relationship Id="rId7596" Type="http://schemas.openxmlformats.org/officeDocument/2006/relationships/hyperlink" Target="https://www.caixa.gov.br/Downloads/sinapi-cadernos-tecnicos/SINAPI-CT-PAREDES-EM-DRYWALL.pdf" TargetMode="External"/><Relationship Id="rId8647" Type="http://schemas.openxmlformats.org/officeDocument/2006/relationships/hyperlink" Target="https://www.caixa.gov.br/Downloads/sinapi-cadernos-tecnicos/SINAPI-CT-REDES-DE-AGUA-E-ESGOTO-EM-PEAD-LISO-(TUBOS-E-CONEXOES).pdf" TargetMode="External"/><Relationship Id="rId3042" Type="http://schemas.openxmlformats.org/officeDocument/2006/relationships/hyperlink" Target="https://www.caixa.gov.br/Downloads/sinapi-cadernos-tecnicos/SINAPI-CT-EQUIPAMENTOS-DE-PROTECAO-COLETIVA.pdf" TargetMode="External"/><Relationship Id="rId6198" Type="http://schemas.openxmlformats.org/officeDocument/2006/relationships/hyperlink" Target="https://www.caixa.gov.br/Downloads/sinapi-cadernos-tecnicos/SINAPI-CT-INSTALACOES-DE-GAS-E-INCENDIO-EM-ACO-E-FERRO-GALVANIZADO.pdf" TargetMode="External"/><Relationship Id="rId7249" Type="http://schemas.openxmlformats.org/officeDocument/2006/relationships/hyperlink" Target="https://www.caixa.gov.br/Downloads/sinapi-cadernos-tecnicos/SINAPI-CT-LOUCAS-E-METAIS.pdf" TargetMode="External"/><Relationship Id="rId7663" Type="http://schemas.openxmlformats.org/officeDocument/2006/relationships/hyperlink" Target="https://www.caixa.gov.br/Downloads/sinapi-cadernos-tecnicos/SINAPI-CT-PAVIMENTO-INTERTRAVADO.pdf" TargetMode="External"/><Relationship Id="rId8714" Type="http://schemas.openxmlformats.org/officeDocument/2006/relationships/hyperlink" Target="https://www.caixa.gov.br/Downloads/sinapi-cadernos-tecnicos/SINAPI-CT-REDES-DE-AGUA-E-ESGOTO-EM-PEAD-LISO-(TUBOS-E-CONEXOES).pdf" TargetMode="External"/><Relationship Id="rId6265" Type="http://schemas.openxmlformats.org/officeDocument/2006/relationships/hyperlink" Target="https://www.caixa.gov.br/Downloads/sinapi-cadernos-tecnicos/SINAPI-CT-INSTALACOES-DE-GAS-EM-PEX-MULTICAMADAS.pdf" TargetMode="External"/><Relationship Id="rId7316" Type="http://schemas.openxmlformats.org/officeDocument/2006/relationships/hyperlink" Target="https://www.caixa.gov.br/Downloads/sinapi-cadernos-tecnicos/SINAPI-CT-MASSA-UNICA-EXTERNA.pdf" TargetMode="External"/><Relationship Id="rId3859" Type="http://schemas.openxmlformats.org/officeDocument/2006/relationships/hyperlink" Target="https://www.caixa.gov.br/Downloads/sinapi-cadernos-tecnicos/SINAPI-CT-EXECUCAO-DE-TIRANTES.pdf" TargetMode="External"/><Relationship Id="rId5281" Type="http://schemas.openxmlformats.org/officeDocument/2006/relationships/hyperlink" Target="https://www.caixa.gov.br/Downloads/sinapi-cadernos-tecnicos/SINAPI-CT-INSTALACOES-HIDRAULICAS-EM-PPR.pdf" TargetMode="External"/><Relationship Id="rId7730" Type="http://schemas.openxmlformats.org/officeDocument/2006/relationships/hyperlink" Target="https://www.caixa.gov.br/Downloads/sinapi-cadernos-tecnicos/SINAPI-CT-PEITORIS-E-CHAPINS.pdf" TargetMode="External"/><Relationship Id="rId9488" Type="http://schemas.openxmlformats.org/officeDocument/2006/relationships/hyperlink" Target="https://www.caixa.gov.br/Downloads/sinapi-cadernos-tecnicos/SINAPI-CT-VERGAS-CONTRAVERGAS-E-FIXACAO-DE-ALVENARIA.pdf" TargetMode="External"/><Relationship Id="rId2875" Type="http://schemas.openxmlformats.org/officeDocument/2006/relationships/hyperlink" Target="https://www.caixa.gov.br/Downloads/sinapi-cadernos-tecnicos/SINAPI-CT-ELETROCALHAS.pdf" TargetMode="External"/><Relationship Id="rId3926" Type="http://schemas.openxmlformats.org/officeDocument/2006/relationships/hyperlink" Target="https://www.caixa.gov.br/Downloads/sinapi-cadernos-tecnicos/SINAPI-CT-FOSSAS-E-SUMIDOUROS.pdf" TargetMode="External"/><Relationship Id="rId6332" Type="http://schemas.openxmlformats.org/officeDocument/2006/relationships/hyperlink" Target="https://www.caixa.gov.br/Downloads/sinapi-cadernos-tecnicos/SINAPI-CT-INSTALACOES-DE-AR-CONDICIONADO.pdf" TargetMode="External"/><Relationship Id="rId847" Type="http://schemas.openxmlformats.org/officeDocument/2006/relationships/hyperlink" Target="https://www.caixa.gov.br/Downloads/sinapi-cadernos-tecnicos/SINAPI-CT-ATERROS-BASES-SUB-BASES-E-IMPRIMACOES.pdf" TargetMode="External"/><Relationship Id="rId1477" Type="http://schemas.openxmlformats.org/officeDocument/2006/relationships/hyperlink" Target="https://www.caixa.gov.br/Downloads/sinapi-cadernos-tecnicos/SINAPI-CT-CUSTOS-HORARIOS-PRODUTIVO-E-IMPRODUTIVO-DOS-EQUIPAMENTOS.pdf" TargetMode="External"/><Relationship Id="rId1891" Type="http://schemas.openxmlformats.org/officeDocument/2006/relationships/hyperlink" Target="https://www.caixa.gov.br/Downloads/sinapi-cadernos-tecnicos/SINAPI-CT-DEMOLICOES-E-REMOCOES.pdf" TargetMode="External"/><Relationship Id="rId2528" Type="http://schemas.openxmlformats.org/officeDocument/2006/relationships/hyperlink" Target="https://www.caixa.gov.br/Downloads/sinapi-cadernos-tecnicos/SINAPI-CT-DEPRECIACAO-JUROS-IMPOSTOS-E-SEGUROS-MANUTENCAO-E-MATERIAIS-NA-OPERACAO-DOS-EQUIPAMENTOS.pdf" TargetMode="External"/><Relationship Id="rId2942" Type="http://schemas.openxmlformats.org/officeDocument/2006/relationships/hyperlink" Target="https://www.caixa.gov.br/Downloads/sinapi-cadernos-tecnicos/SINAPI-CT-ENERGIA-SOLAR-PARA-EDIFICACOES.pdf" TargetMode="External"/><Relationship Id="rId9555" Type="http://schemas.openxmlformats.org/officeDocument/2006/relationships/hyperlink" Target="https://www.caixa.gov.br/Downloads/sinapi-cadernos-tecnicos/SINAPI-CT-VIDROS-E-ESPELHOS.pdf" TargetMode="External"/><Relationship Id="rId914" Type="http://schemas.openxmlformats.org/officeDocument/2006/relationships/hyperlink" Target="https://www.caixa.gov.br/Downloads/sinapi-cadernos-tecnicos/SINAPI-CT-ATERROS-BASES-SUB-BASES-E-IMPRIMACOES.pdf" TargetMode="External"/><Relationship Id="rId1544" Type="http://schemas.openxmlformats.org/officeDocument/2006/relationships/hyperlink" Target="https://www.caixa.gov.br/Downloads/sinapi-cadernos-tecnicos/SINAPI-CT-CUSTOS-HORARIOS-PRODUTIVO-E-IMPRODUTIVO-DOS-EQUIPAMENTOS.pdf" TargetMode="External"/><Relationship Id="rId5001" Type="http://schemas.openxmlformats.org/officeDocument/2006/relationships/hyperlink" Target="https://www.caixa.gov.br/Downloads/sinapi-cadernos-tecnicos/SINAPI-CT-INSTALACOES-HIDRAULICAS-RESERVACAO-E-BOMBAS-DE-RECALQUE.pdf" TargetMode="External"/><Relationship Id="rId8157" Type="http://schemas.openxmlformats.org/officeDocument/2006/relationships/hyperlink" Target="https://www.caixa.gov.br/Downloads/sinapi-cadernos-tecnicos/SINAPI-CT-POCOS-DE-VISITA-E-CAIXAS-PARA-BOCAS-DE-LOBO.pdf" TargetMode="External"/><Relationship Id="rId8571" Type="http://schemas.openxmlformats.org/officeDocument/2006/relationships/hyperlink" Target="https://www.caixa.gov.br/Downloads/sinapi-cadernos-tecnicos/SINAPI-CT-REDES-ENTERRADAS-DE-DISTRIBUICAO-ELETRICA.pdf" TargetMode="External"/><Relationship Id="rId9208" Type="http://schemas.openxmlformats.org/officeDocument/2006/relationships/hyperlink" Target="https://www.caixa.gov.br/Downloads/sinapi-cadernos-tecnicos/SINAPI-CT-TRANSPORTE-DE-MATERIAIS-DENTRO-DO-CANTEIRO-DE-OBRAS.pdf" TargetMode="External"/><Relationship Id="rId9622" Type="http://schemas.openxmlformats.org/officeDocument/2006/relationships/hyperlink" Target="https://www.caixa.gov.br/Downloads/sinapi-cadernos-tecnicos/SINAPI-CT-VALVULAS-E-REGISTROS-PARA-SISTEMAS-PREDIAIS.pdf" TargetMode="External"/><Relationship Id="rId1611" Type="http://schemas.openxmlformats.org/officeDocument/2006/relationships/hyperlink" Target="https://www.caixa.gov.br/Downloads/sinapi-cadernos-tecnicos/SINAPI-CT-CUSTOS-HORARIOS-PRODUTIVO-E-IMPRODUTIVO-DOS-EQUIPAMENTOS.pdf" TargetMode="External"/><Relationship Id="rId4767" Type="http://schemas.openxmlformats.org/officeDocument/2006/relationships/hyperlink" Target="https://www.caixa.gov.br/Downloads/sinapi-cadernos-tecnicos/SINAPI-CT-INSTALACOES-ELETRICAS-REDE-DE-DISTRIBUICAO.pdf" TargetMode="External"/><Relationship Id="rId5818" Type="http://schemas.openxmlformats.org/officeDocument/2006/relationships/hyperlink" Target="https://www.caixa.gov.br/Downloads/sinapi-cadernos-tecnicos/SINAPI-CT-INSTALACOES-PREDIAIS-DE-AGUA-QUENTE-EM-CPVC.pdf" TargetMode="External"/><Relationship Id="rId7173" Type="http://schemas.openxmlformats.org/officeDocument/2006/relationships/hyperlink" Target="https://www.caixa.gov.br/Downloads/sinapi-cadernos-tecnicos/SINAPI-CT-LOUCAS-E-METAIS.pdf" TargetMode="External"/><Relationship Id="rId8224" Type="http://schemas.openxmlformats.org/officeDocument/2006/relationships/hyperlink" Target="https://www.caixa.gov.br/Downloads/sinapi-cadernos-tecnicos/SINAPI-CT-POCOS-DE-VISITA-E-CAIXAS-PARA-BOCAS-DE-LOBO.pdf" TargetMode="External"/><Relationship Id="rId3369" Type="http://schemas.openxmlformats.org/officeDocument/2006/relationships/hyperlink" Target="https://www.caixa.gov.br/Downloads/sinapi-cadernos-tecnicos/SINAPI-CT-ESCORAMENTO-E-PREPARO-DE-FUNDO-DE-VALAS.pdf" TargetMode="External"/><Relationship Id="rId7240" Type="http://schemas.openxmlformats.org/officeDocument/2006/relationships/hyperlink" Target="https://www.caixa.gov.br/Downloads/sinapi-cadernos-tecnicos/SINAPI-CT-LOUCAS-E-METAIS.pdf" TargetMode="External"/><Relationship Id="rId2385" Type="http://schemas.openxmlformats.org/officeDocument/2006/relationships/hyperlink" Target="https://www.caixa.gov.br/Downloads/sinapi-cadernos-tecnicos/SINAPI-CT-DEPRECIACAO-JUROS-IMPOSTOS-E-SEGUROS-MANUTENCAO-E-MATERIAIS-NA-OPERACAO-DOS-EQUIPAMENTOS.pdf" TargetMode="External"/><Relationship Id="rId3783" Type="http://schemas.openxmlformats.org/officeDocument/2006/relationships/hyperlink" Target="https://www.caixa.gov.br/Downloads/sinapi-cadernos-tecnicos/SINAPI-CT-ESTRUTURAS-DE-MADEIRA.pdf" TargetMode="External"/><Relationship Id="rId4834" Type="http://schemas.openxmlformats.org/officeDocument/2006/relationships/hyperlink" Target="https://www.caixa.gov.br/Downloads/sinapi-cadernos-tecnicos/SINAPI-CT-INSTALACOES-HIDRAULICAS-RESERVACAO-E-BOMBAS-DE-RECALQUE.pdf" TargetMode="External"/><Relationship Id="rId357" Type="http://schemas.openxmlformats.org/officeDocument/2006/relationships/hyperlink" Target="https://www.caixa.gov.br/Downloads/sinapi-cadernos-tecnicos/SINAPI-CT-ASSENTAMENTO-DE-TUBOS-DE-ESGOTO-EM-PVC-E-PEAD.pdf" TargetMode="External"/><Relationship Id="rId2038" Type="http://schemas.openxmlformats.org/officeDocument/2006/relationships/hyperlink" Target="https://www.caixa.gov.br/Downloads/sinapi-cadernos-tecnicos/SINAPI-CT-DEPRECIACAO-JUROS-IMPOSTOS-E-SEGUROS-MANUTENCAO-E-MATERIAIS-NA-OPERACAO-DOS-EQUIPAMENTOS.pdf" TargetMode="External"/><Relationship Id="rId3436" Type="http://schemas.openxmlformats.org/officeDocument/2006/relationships/hyperlink" Target="https://www.caixa.gov.br/Downloads/sinapi-cadernos-tecnicos/SINAPI-CT-ESQUADRIAS-JANELAS.pdf" TargetMode="External"/><Relationship Id="rId3850" Type="http://schemas.openxmlformats.org/officeDocument/2006/relationships/hyperlink" Target="https://www.caixa.gov.br/Downloads/sinapi-cadernos-tecnicos/SINAPI-CT-EXECUCAO-DE-TIRANTES.pdf" TargetMode="External"/><Relationship Id="rId4901" Type="http://schemas.openxmlformats.org/officeDocument/2006/relationships/hyperlink" Target="https://www.caixa.gov.br/Downloads/sinapi-cadernos-tecnicos/SINAPI-CT-INSTALACOES-HIDRAULICAS-RESERVACAO-E-BOMBAS-DE-RECALQUE.pdf" TargetMode="External"/><Relationship Id="rId9065" Type="http://schemas.openxmlformats.org/officeDocument/2006/relationships/hyperlink" Target="https://www.caixa.gov.br/Downloads/sinapi-cadernos-tecnicos/SINAPI-CT-TRANSPORTE-FLUVIAL-CARGA-E-DESCARGA.pdf" TargetMode="External"/><Relationship Id="rId771" Type="http://schemas.openxmlformats.org/officeDocument/2006/relationships/hyperlink" Target="https://www.caixa.gov.br/Downloads/sinapi-cadernos-tecnicos/SINAPI-CT-ATERROS-BASES-SUB-BASES-E-IMPRIMACOES.pdf" TargetMode="External"/><Relationship Id="rId2452" Type="http://schemas.openxmlformats.org/officeDocument/2006/relationships/hyperlink" Target="https://www.caixa.gov.br/Downloads/sinapi-cadernos-tecnicos/SINAPI-CT-DEPRECIACAO-JUROS-IMPOSTOS-E-SEGUROS-MANUTENCAO-E-MATERIAIS-NA-OPERACAO-DOS-EQUIPAMENTOS.pdf" TargetMode="External"/><Relationship Id="rId3503" Type="http://schemas.openxmlformats.org/officeDocument/2006/relationships/hyperlink" Target="https://www.caixa.gov.br/Downloads/sinapi-cadernos-tecnicos/SINAPI-CT-ESQUADRIAS-PORTAS.pdf" TargetMode="External"/><Relationship Id="rId6659" Type="http://schemas.openxmlformats.org/officeDocument/2006/relationships/hyperlink" Target="https://www.caixa.gov.br/Downloads/sinapi-cadernos-tecnicos/SINAPI-CT-LAJES-PRE-MOLDADAS.pdf" TargetMode="External"/><Relationship Id="rId424" Type="http://schemas.openxmlformats.org/officeDocument/2006/relationships/hyperlink" Target="https://www.caixa.gov.br/Downloads/sinapi-cadernos-tecnicos/SINAPI-CT-ASSENTAMENTO-DE-TUBOS-DE-PVC-E-METALICOS-EM-REDES-DE-AGUA.pdf" TargetMode="External"/><Relationship Id="rId1054" Type="http://schemas.openxmlformats.org/officeDocument/2006/relationships/hyperlink" Target="https://www.caixa.gov.br/Downloads/sinapi-cadernos-tecnicos/SINAPI-CT-BOCAS-PARA-BUEIROS.pdf" TargetMode="External"/><Relationship Id="rId2105" Type="http://schemas.openxmlformats.org/officeDocument/2006/relationships/hyperlink" Target="https://www.caixa.gov.br/Downloads/sinapi-cadernos-tecnicos/SINAPI-CT-DEPRECIACAO-JUROS-IMPOSTOS-E-SEGUROS-MANUTENCAO-E-MATERIAIS-NA-OPERACAO-DOS-EQUIPAMENTOS.pdf" TargetMode="External"/><Relationship Id="rId5675" Type="http://schemas.openxmlformats.org/officeDocument/2006/relationships/hyperlink" Target="https://www.caixa.gov.br/Downloads/sinapi-cadernos-tecnicos/SINAPI-CT-INSTALACOES-PREDIAIS-DE-AGUA-FRIA-EM-PVC.pdf" TargetMode="External"/><Relationship Id="rId6726" Type="http://schemas.openxmlformats.org/officeDocument/2006/relationships/hyperlink" Target="https://www.caixa.gov.br/Downloads/sinapi-cadernos-tecnicos/SINAPI-CT-LIGACOES-PREDIAIS-DE-AGUA-E-ESGOTO.pdf" TargetMode="External"/><Relationship Id="rId8081" Type="http://schemas.openxmlformats.org/officeDocument/2006/relationships/hyperlink" Target="https://www.caixa.gov.br/Downloads/sinapi-cadernos-tecnicos/SINAPI-CT-POSTES-DE-CONCRETO-E-METALICOS.pdf" TargetMode="External"/><Relationship Id="rId9132" Type="http://schemas.openxmlformats.org/officeDocument/2006/relationships/hyperlink" Target="https://www.caixa.gov.br/Downloads/sinapi-cadernos-tecnicos/SINAPI-CT-TRANSPORTE-FLUVIAL-CARGA-E-DESCARGA.pdf" TargetMode="External"/><Relationship Id="rId1121" Type="http://schemas.openxmlformats.org/officeDocument/2006/relationships/hyperlink" Target="https://www.caixa.gov.br/Downloads/sinapi-cadernos-tecnicos/SINAPI-CT-CAIXAS-ENTERRADAS.pdf" TargetMode="External"/><Relationship Id="rId4277" Type="http://schemas.openxmlformats.org/officeDocument/2006/relationships/hyperlink" Target="https://www.caixa.gov.br/Downloads/sinapi-cadernos-tecnicos/SINAPI-CT-ILUMINACAO-PREDIAL-E-MONITORAMENTO.pdf" TargetMode="External"/><Relationship Id="rId4691" Type="http://schemas.openxmlformats.org/officeDocument/2006/relationships/hyperlink" Target="https://www.caixa.gov.br/Downloads/sinapi-cadernos-tecnicos/SINAPI-CT-INSTALACOES-ELETRICAS-QUADROS-CABOS-DISJUNTORES-CONTATORES-E-BARRAMENTOS-BLINDADOS.pdf" TargetMode="External"/><Relationship Id="rId5328" Type="http://schemas.openxmlformats.org/officeDocument/2006/relationships/hyperlink" Target="https://www.caixa.gov.br/Downloads/sinapi-cadernos-tecnicos/SINAPI-CT-INSTALACOES-HIDRAULICAS-EM-PPR.pdf" TargetMode="External"/><Relationship Id="rId5742" Type="http://schemas.openxmlformats.org/officeDocument/2006/relationships/hyperlink" Target="https://www.caixa.gov.br/Downloads/sinapi-cadernos-tecnicos/SINAPI-CT-INSTALACOES-PREDIAIS-DE-AGUA-QUENTE-EM-CPVC.pdf" TargetMode="External"/><Relationship Id="rId8898" Type="http://schemas.openxmlformats.org/officeDocument/2006/relationships/hyperlink" Target="https://www.caixa.gov.br/Downloads/sinapi-cadernos-tecnicos/SINAPI-CT-SISTEMA-DE-PROTECAO-CONTRA-DESCARGAS-ATMOSFERICAS-SPDA.pdf" TargetMode="External"/><Relationship Id="rId3293" Type="http://schemas.openxmlformats.org/officeDocument/2006/relationships/hyperlink" Target="https://www.caixa.gov.br/Downloads/sinapi-cadernos-tecnicos/SINAPI-CT-ESCAVACAO-DE-VALAS.pdf" TargetMode="External"/><Relationship Id="rId4344" Type="http://schemas.openxmlformats.org/officeDocument/2006/relationships/hyperlink" Target="https://www.caixa.gov.br/Downloads/sinapi-cadernos-tecnicos/SINAPI-CT-IMPERMEABILIZACAO-PROTECAO-MECANICA-E-TRATAMENTO-DE-JUNTA.pdf" TargetMode="External"/><Relationship Id="rId1938" Type="http://schemas.openxmlformats.org/officeDocument/2006/relationships/hyperlink" Target="https://www.caixa.gov.br/Downloads/sinapi-cadernos-tecnicos/SINAPI-CT-DEPRECIACAO-JUROS-IMPOSTOS-E-SEGUROS-MANUTENCAO-E-MATERIAIS-NA-OPERACAO-DOS-EQUIPAMENTOS.pdf" TargetMode="External"/><Relationship Id="rId3360" Type="http://schemas.openxmlformats.org/officeDocument/2006/relationships/hyperlink" Target="https://www.caixa.gov.br/Downloads/sinapi-cadernos-tecnicos/SINAPI-CT-ESCORAMENTO-E-PREPARO-DE-FUNDO-DE-VALAS.pdf" TargetMode="External"/><Relationship Id="rId7567" Type="http://schemas.openxmlformats.org/officeDocument/2006/relationships/hyperlink" Target="https://www.caixa.gov.br/Downloads/sinapi-cadernos-tecnicos/SINAPI-CT-PAREDES-DE-CONCRETO-FORMAS.pdf" TargetMode="External"/><Relationship Id="rId8965" Type="http://schemas.openxmlformats.org/officeDocument/2006/relationships/hyperlink" Target="https://www.caixa.gov.br/Downloads/sinapi-cadernos-tecnicos/SINAPI-CT-SISTEMAS-DE-MEDICAO.pdf" TargetMode="External"/><Relationship Id="rId281" Type="http://schemas.openxmlformats.org/officeDocument/2006/relationships/hyperlink" Target="https://www.caixa.gov.br/Downloads/sinapi-cadernos-tecnicos/SINAPI-CT-ARMACAO-PARA-ESTRUTURAS-DE-CONCRETO-ARMADO.pdf" TargetMode="External"/><Relationship Id="rId3013" Type="http://schemas.openxmlformats.org/officeDocument/2006/relationships/hyperlink" Target="https://www.caixa.gov.br/Downloads/sinapi-cadernos-tecnicos/SINAPI-CT-EQUIPAMENTOS-DE-PROTECAO-COLETIVA.pdf" TargetMode="External"/><Relationship Id="rId4411" Type="http://schemas.openxmlformats.org/officeDocument/2006/relationships/hyperlink" Target="https://www.caixa.gov.br/Downloads/sinapi-cadernos-tecnicos/SINAPI-CT-INSTALACOES-ELETRICAS-ELETRODUTOS-EMBUTIDOS-CABOS-CAIXAS-TOMADAS-E-INTERRUPTORES.pdf" TargetMode="External"/><Relationship Id="rId6169" Type="http://schemas.openxmlformats.org/officeDocument/2006/relationships/hyperlink" Target="https://www.caixa.gov.br/Downloads/sinapi-cadernos-tecnicos/SINAPI-CT-INSTALACOES-DE-GAS-E-INCENDIO-EM-ACO-E-FERRO-GALVANIZADO.pdf" TargetMode="External"/><Relationship Id="rId7981" Type="http://schemas.openxmlformats.org/officeDocument/2006/relationships/hyperlink" Target="https://www.caixa.gov.br/Downloads/sinapi-cadernos-tecnicos/SINAPI-CT-PISOS.pdf" TargetMode="External"/><Relationship Id="rId8618" Type="http://schemas.openxmlformats.org/officeDocument/2006/relationships/hyperlink" Target="https://www.caixa.gov.br/Downloads/sinapi-cadernos-tecnicos/SINAPI-CT-REDES-DE-LOGICA-TELEFONIA-E-IMAGEM.pdf" TargetMode="External"/><Relationship Id="rId6583" Type="http://schemas.openxmlformats.org/officeDocument/2006/relationships/hyperlink" Target="https://www.caixa.gov.br/Downloads/sinapi-cadernos-tecnicos/SINAPI-CT-INSTALACOES-EM-COBRE.pdf" TargetMode="External"/><Relationship Id="rId7634" Type="http://schemas.openxmlformats.org/officeDocument/2006/relationships/hyperlink" Target="https://www.caixa.gov.br/Downloads/sinapi-cadernos-tecnicos/SINAPI-CT-PASSEIOS-DE-CONCRETO.pdf" TargetMode="External"/><Relationship Id="rId2779" Type="http://schemas.openxmlformats.org/officeDocument/2006/relationships/hyperlink" Target="https://www.caixa.gov.br/Downloads/sinapi-cadernos-tecnicos/SINAPI-CT-DRENOS.pdf" TargetMode="External"/><Relationship Id="rId5185" Type="http://schemas.openxmlformats.org/officeDocument/2006/relationships/hyperlink" Target="https://www.caixa.gov.br/Downloads/sinapi-cadernos-tecnicos/SINAPI-CT-INSTALACOES-HIDRAULICAS-EM-PEX.pdf" TargetMode="External"/><Relationship Id="rId6236" Type="http://schemas.openxmlformats.org/officeDocument/2006/relationships/hyperlink" Target="https://www.caixa.gov.br/Downloads/sinapi-cadernos-tecnicos/SINAPI-CT-INSTALACOES-DE-GAS-E-INCENDIO-EM-ACO-E-FERRO-GALVANIZADO.pdf" TargetMode="External"/><Relationship Id="rId6650" Type="http://schemas.openxmlformats.org/officeDocument/2006/relationships/hyperlink" Target="https://www.caixa.gov.br/Downloads/sinapi-cadernos-tecnicos/SINAPI-CT-INSTALACOES-PARA-CANTEIROS-DE-OBRAS.pdf" TargetMode="External"/><Relationship Id="rId7701" Type="http://schemas.openxmlformats.org/officeDocument/2006/relationships/hyperlink" Target="https://www.caixa.gov.br/Downloads/sinapi-cadernos-tecnicos/SINAPI-CT-PAVIMENTO-RIGIDO-DE-CONCRETO.pdf" TargetMode="External"/><Relationship Id="rId1795" Type="http://schemas.openxmlformats.org/officeDocument/2006/relationships/hyperlink" Target="https://www.caixa.gov.br/Downloads/sinapi-cadernos-tecnicos/SINAPI-CT-CUSTOS-HORARIOS-PRODUTIVO-E-IMPRODUTIVO-DOS-EQUIPAMENTOS.pdf" TargetMode="External"/><Relationship Id="rId2846" Type="http://schemas.openxmlformats.org/officeDocument/2006/relationships/hyperlink" Target="https://www.caixa.gov.br/Downloads/sinapi-cadernos-tecnicos/SINAPI-CT-DUTOS-PARA-AR-CONDICIONADO.pdf" TargetMode="External"/><Relationship Id="rId5252" Type="http://schemas.openxmlformats.org/officeDocument/2006/relationships/hyperlink" Target="https://www.caixa.gov.br/Downloads/sinapi-cadernos-tecnicos/SINAPI-CT-INSTALACOES-HIDRAULICAS-EM-PEX.pdf" TargetMode="External"/><Relationship Id="rId6303" Type="http://schemas.openxmlformats.org/officeDocument/2006/relationships/hyperlink" Target="https://www.caixa.gov.br/Downloads/sinapi-cadernos-tecnicos/SINAPI-CT-INSTALACOES-DE-GAS-EM-PEX-MULTICAMADAS.pdf" TargetMode="External"/><Relationship Id="rId9459" Type="http://schemas.openxmlformats.org/officeDocument/2006/relationships/hyperlink" Target="https://www.caixa.gov.br/Downloads/sinapi-cadernos-tecnicos/SINAPI-CT-TUBULOES.pdf" TargetMode="External"/><Relationship Id="rId87" Type="http://schemas.openxmlformats.org/officeDocument/2006/relationships/hyperlink" Target="https://www.caixa.gov.br/Downloads/sinapi-cadernos-tecnicos/SINAPI-CT-ALVENARIAS-DIVERSAS.pdf" TargetMode="External"/><Relationship Id="rId818" Type="http://schemas.openxmlformats.org/officeDocument/2006/relationships/hyperlink" Target="https://www.caixa.gov.br/Downloads/sinapi-cadernos-tecnicos/SINAPI-CT-ATERROS-BASES-SUB-BASES-E-IMPRIMACOES.pdf" TargetMode="External"/><Relationship Id="rId1448" Type="http://schemas.openxmlformats.org/officeDocument/2006/relationships/hyperlink" Target="https://www.caixa.gov.br/Downloads/sinapi-cadernos-tecnicos/SINAPI-CT-CUSTOS-HORARIOS-PRODUTIVO-E-IMPRODUTIVO-DOS-EQUIPAMENTOS.pdf" TargetMode="External"/><Relationship Id="rId8475" Type="http://schemas.openxmlformats.org/officeDocument/2006/relationships/hyperlink" Target="https://www.caixa.gov.br/Downloads/sinapi-cadernos-tecnicos/SINAPI-CT-RASGOS-E-FIXACOES.pdf" TargetMode="External"/><Relationship Id="rId9526" Type="http://schemas.openxmlformats.org/officeDocument/2006/relationships/hyperlink" Target="https://www.caixa.gov.br/Downloads/sinapi-cadernos-tecnicos/SINAPI-CT-VIDROS-E-ESPELHOS.pdf" TargetMode="External"/><Relationship Id="rId1862" Type="http://schemas.openxmlformats.org/officeDocument/2006/relationships/hyperlink" Target="https://www.caixa.gov.br/Downloads/sinapi-cadernos-tecnicos/SINAPI-CT-DEMOLICOES-E-REMOCOES.pdf" TargetMode="External"/><Relationship Id="rId2913" Type="http://schemas.openxmlformats.org/officeDocument/2006/relationships/hyperlink" Target="https://www.caixa.gov.br/Downloads/sinapi-cadernos-tecnicos/SINAPI-CT-ELETROCALHAS.pdf" TargetMode="External"/><Relationship Id="rId7077" Type="http://schemas.openxmlformats.org/officeDocument/2006/relationships/hyperlink" Target="https://www.caixa.gov.br/Downloads/sinapi-metodologia/Livro_SINAPI_Calculos_Parametros.pdf" TargetMode="External"/><Relationship Id="rId7491" Type="http://schemas.openxmlformats.org/officeDocument/2006/relationships/hyperlink" Target="https://www.caixa.gov.br/Downloads/sinapi-cadernos-tecnicos/SINAPI-CT-PAISAGISMO-PLANTIO.pdf" TargetMode="External"/><Relationship Id="rId8128" Type="http://schemas.openxmlformats.org/officeDocument/2006/relationships/hyperlink" Target="https://www.caixa.gov.br/Downloads/sinapi-cadernos-tecnicos/SINAPI-CT-POCOS-DE-VISITA-E-CAIXAS-PARA-BOCAS-DE-LOBO.pdf" TargetMode="External"/><Relationship Id="rId1515" Type="http://schemas.openxmlformats.org/officeDocument/2006/relationships/hyperlink" Target="https://www.caixa.gov.br/Downloads/sinapi-cadernos-tecnicos/SINAPI-CT-CUSTOS-HORARIOS-PRODUTIVO-E-IMPRODUTIVO-DOS-EQUIPAMENTOS.pdf" TargetMode="External"/><Relationship Id="rId6093" Type="http://schemas.openxmlformats.org/officeDocument/2006/relationships/hyperlink" Target="https://www.caixa.gov.br/Downloads/sinapi-cadernos-tecnicos/SINAPI-CT-INSTALACOES-DE-GAS-E-INCENDIO-EM-ACO-E-FERRO-GALVANIZADO.pdf" TargetMode="External"/><Relationship Id="rId7144" Type="http://schemas.openxmlformats.org/officeDocument/2006/relationships/hyperlink" Target="https://www.caixa.gov.br/Downloads/sinapi-cadernos-tecnicos/SINAPI-CT-LOCACAO-DE-OBRAS.pdf" TargetMode="External"/><Relationship Id="rId8542" Type="http://schemas.openxmlformats.org/officeDocument/2006/relationships/hyperlink" Target="https://www.caixa.gov.br/Downloads/sinapi-cadernos-tecnicos/SINAPI-CT-RECOMPOSICAO-DE-PAVIMENTOS.pdf" TargetMode="External"/><Relationship Id="rId3687" Type="http://schemas.openxmlformats.org/officeDocument/2006/relationships/hyperlink" Target="https://www.caixa.gov.br/Downloads/sinapi-cadernos-tecnicos/SINAPI-CT-ESTRUTURA-E-TRAMA-PARA-COBERTURA.pdf" TargetMode="External"/><Relationship Id="rId4738" Type="http://schemas.openxmlformats.org/officeDocument/2006/relationships/hyperlink" Target="https://www.caixa.gov.br/Downloads/sinapi-cadernos-tecnicos/SINAPI-CT-INSTALACOES-ELETRICAS-QUADROS-CABOS-DISJUNTORES-CONTATORES-E-BARRAMENTOS-BLINDADOS.pdf" TargetMode="External"/><Relationship Id="rId2289" Type="http://schemas.openxmlformats.org/officeDocument/2006/relationships/hyperlink" Target="https://www.caixa.gov.br/Downloads/sinapi-cadernos-tecnicos/SINAPI-CT-DEPRECIACAO-JUROS-IMPOSTOS-E-SEGUROS-MANUTENCAO-E-MATERIAIS-NA-OPERACAO-DOS-EQUIPAMENTOS.pdf" TargetMode="External"/><Relationship Id="rId3754" Type="http://schemas.openxmlformats.org/officeDocument/2006/relationships/hyperlink" Target="https://www.caixa.gov.br/Downloads/sinapi-cadernos-tecnicos/SINAPI-CT-ESTRUTURAS-DE-CONTENCAO-ESTACAS-PAREDES-DIAFRAGMA-E-MURETA-GUIA.pdf" TargetMode="External"/><Relationship Id="rId4805" Type="http://schemas.openxmlformats.org/officeDocument/2006/relationships/hyperlink" Target="https://www.caixa.gov.br/Downloads/sinapi-cadernos-tecnicos/SINAPI-CT-INSTALACOES-ELETRICAS-REDE-DE-DISTRIBUICAO.pdf" TargetMode="External"/><Relationship Id="rId6160" Type="http://schemas.openxmlformats.org/officeDocument/2006/relationships/hyperlink" Target="https://www.caixa.gov.br/Downloads/sinapi-cadernos-tecnicos/SINAPI-CT-INSTALACOES-DE-GAS-E-INCENDIO-EM-ACO-E-FERRO-GALVANIZADO.pdf" TargetMode="External"/><Relationship Id="rId7211" Type="http://schemas.openxmlformats.org/officeDocument/2006/relationships/hyperlink" Target="https://www.caixa.gov.br/Downloads/sinapi-cadernos-tecnicos/SINAPI-CT-LOUCAS-E-METAIS.pdf" TargetMode="External"/><Relationship Id="rId675" Type="http://schemas.openxmlformats.org/officeDocument/2006/relationships/hyperlink" Target="https://www.caixa.gov.br/Downloads/sinapi-cadernos-tecnicos/SINAPI-CT-ASSENTAMENTO-DE-TUBOS-DE-ESGOTO-OU-DRENAGEM-PLUVIAL-EM-CONCRETO.pdf" TargetMode="External"/><Relationship Id="rId2356" Type="http://schemas.openxmlformats.org/officeDocument/2006/relationships/hyperlink" Target="https://www.caixa.gov.br/Downloads/sinapi-cadernos-tecnicos/SINAPI-CT-DEPRECIACAO-JUROS-IMPOSTOS-E-SEGUROS-MANUTENCAO-E-MATERIAIS-NA-OPERACAO-DOS-EQUIPAMENTOS.pdf" TargetMode="External"/><Relationship Id="rId2770" Type="http://schemas.openxmlformats.org/officeDocument/2006/relationships/hyperlink" Target="https://www.caixa.gov.br/Downloads/sinapi-cadernos-tecnicos/SINAPI-CT-DRENOS.pdf" TargetMode="External"/><Relationship Id="rId3407" Type="http://schemas.openxmlformats.org/officeDocument/2006/relationships/hyperlink" Target="https://www.caixa.gov.br/Downloads/sinapi-cadernos-tecnicos/SINAPI-CT-ESCORAMENTO-E-PREPARO-DE-FUNDO-DE-VALAS.pdf" TargetMode="External"/><Relationship Id="rId3821" Type="http://schemas.openxmlformats.org/officeDocument/2006/relationships/hyperlink" Target="https://www.caixa.gov.br/Downloads/sinapi-cadernos-tecnicos/SINAPI-CT-ESTRUTURAS-DE-MADEIRA.pdf" TargetMode="External"/><Relationship Id="rId6977" Type="http://schemas.openxmlformats.org/officeDocument/2006/relationships/hyperlink" Target="https://www.caixa.gov.br/Downloads/sinapi-metodologia/Livro_SINAPI_Calculos_Parametros.pdf" TargetMode="External"/><Relationship Id="rId9383" Type="http://schemas.openxmlformats.org/officeDocument/2006/relationships/hyperlink" Target="https://www.caixa.gov.br/Downloads/sinapi-cadernos-tecnicos/SINAPI-CT-TRATAMENTOS-SUPERFICIAIS.pdf" TargetMode="External"/><Relationship Id="rId328" Type="http://schemas.openxmlformats.org/officeDocument/2006/relationships/hyperlink" Target="https://www.caixa.gov.br/Downloads/sinapi-cadernos-tecnicos/SINAPI-CT-ARMACAO-PARA-ESTRUTURAS-DE-CONCRETO-ARMADO.pdf" TargetMode="External"/><Relationship Id="rId742" Type="http://schemas.openxmlformats.org/officeDocument/2006/relationships/hyperlink" Target="https://www.caixa.gov.br/Downloads/sinapi-cadernos-tecnicos/SINAPI-CT-ATERRO-E-REATERRO-DE-VALAS.pdf" TargetMode="External"/><Relationship Id="rId1372" Type="http://schemas.openxmlformats.org/officeDocument/2006/relationships/hyperlink" Target="https://www.caixa.gov.br/Downloads/sinapi-cadernos-tecnicos/SINAPI-CT-CONCRETO-PROTENDIDO.pdf" TargetMode="External"/><Relationship Id="rId2009" Type="http://schemas.openxmlformats.org/officeDocument/2006/relationships/hyperlink" Target="https://www.caixa.gov.br/Downloads/sinapi-cadernos-tecnicos/SINAPI-CT-DEPRECIACAO-JUROS-IMPOSTOS-E-SEGUROS-MANUTENCAO-E-MATERIAIS-NA-OPERACAO-DOS-EQUIPAMENTOS.pdf" TargetMode="External"/><Relationship Id="rId2423" Type="http://schemas.openxmlformats.org/officeDocument/2006/relationships/hyperlink" Target="https://www.caixa.gov.br/Downloads/sinapi-cadernos-tecnicos/SINAPI-CT-DEPRECIACAO-JUROS-IMPOSTOS-E-SEGUROS-MANUTENCAO-E-MATERIAIS-NA-OPERACAO-DOS-EQUIPAMENTOS.pdf" TargetMode="External"/><Relationship Id="rId5579" Type="http://schemas.openxmlformats.org/officeDocument/2006/relationships/hyperlink" Target="https://www.caixa.gov.br/Downloads/sinapi-cadernos-tecnicos/SINAPI-CT-INSTALACOES-PREDIAIS-DE-AGUA-FRIA-EM-PVC.pdf" TargetMode="External"/><Relationship Id="rId9036" Type="http://schemas.openxmlformats.org/officeDocument/2006/relationships/hyperlink" Target="https://www.caixa.gov.br/Downloads/sinapi-cadernos-tecnicos/SINAPI-CT-TRANSFORMADORES.pdf" TargetMode="External"/><Relationship Id="rId9450" Type="http://schemas.openxmlformats.org/officeDocument/2006/relationships/hyperlink" Target="https://www.caixa.gov.br/Downloads/sinapi-cadernos-tecnicos/SINAPI-CT-TUBULACAO-FLANGEADA-PARA-REDES-DE-AGUA.pdf" TargetMode="External"/><Relationship Id="rId1025" Type="http://schemas.openxmlformats.org/officeDocument/2006/relationships/hyperlink" Target="https://www.caixa.gov.br/Downloads/sinapi-cadernos-tecnicos/SINAPI-CT-BOCAS-PARA-BUEIROS.pdf" TargetMode="External"/><Relationship Id="rId4595" Type="http://schemas.openxmlformats.org/officeDocument/2006/relationships/hyperlink" Target="https://www.caixa.gov.br/Downloads/sinapi-cadernos-tecnicos/SINAPI-CT-INSTALACOES-ELETRICAS-ELETRODUTOS-CONEXOES-E-CONDULETES-APARENTES.pdf" TargetMode="External"/><Relationship Id="rId5646" Type="http://schemas.openxmlformats.org/officeDocument/2006/relationships/hyperlink" Target="https://www.caixa.gov.br/Downloads/sinapi-cadernos-tecnicos/SINAPI-CT-INSTALACOES-PREDIAIS-DE-AGUA-FRIA-EM-PVC.pdf" TargetMode="External"/><Relationship Id="rId5993" Type="http://schemas.openxmlformats.org/officeDocument/2006/relationships/hyperlink" Target="https://www.caixa.gov.br/Downloads/sinapi-cadernos-tecnicos/SINAPI-CT-INSTALACOES-DE-GAS-E-INCENDIO-EM-ACO-E-FERRO-GALVANIZADO.pdf" TargetMode="External"/><Relationship Id="rId8052" Type="http://schemas.openxmlformats.org/officeDocument/2006/relationships/hyperlink" Target="https://www.caixa.gov.br/Downloads/sinapi-cadernos-tecnicos/SINAPI-CT-POSTES-DE-CONCRETO-E-METALICOS.pdf" TargetMode="External"/><Relationship Id="rId9103" Type="http://schemas.openxmlformats.org/officeDocument/2006/relationships/hyperlink" Target="https://www.caixa.gov.br/Downloads/sinapi-cadernos-tecnicos/SINAPI-CT-TRANSPORTE-FLUVIAL-CARGA-E-DESCARGA.pdf" TargetMode="External"/><Relationship Id="rId3197" Type="http://schemas.openxmlformats.org/officeDocument/2006/relationships/hyperlink" Target="https://www.caixa.gov.br/Downloads/sinapi-cadernos-tecnicos/SINAPI-CT-ESCAVACAO-VERTICAL-A-CEU-ABERTO.pdf" TargetMode="External"/><Relationship Id="rId4248" Type="http://schemas.openxmlformats.org/officeDocument/2006/relationships/hyperlink" Target="https://www.caixa.gov.br/Downloads/sinapi-cadernos-tecnicos/SINAPI-CT-GUIAS-E-SARJETAS.pdf" TargetMode="External"/><Relationship Id="rId4662" Type="http://schemas.openxmlformats.org/officeDocument/2006/relationships/hyperlink" Target="https://www.caixa.gov.br/Downloads/sinapi-cadernos-tecnicos/SINAPI-CT-INSTALACOES-ELETRICAS-QUADROS-CABOS-DISJUNTORES-CONTATORES-E-BARRAMENTOS-BLINDADOS.pdf" TargetMode="External"/><Relationship Id="rId5713" Type="http://schemas.openxmlformats.org/officeDocument/2006/relationships/hyperlink" Target="https://www.caixa.gov.br/Downloads/sinapi-cadernos-tecnicos/SINAPI-CT-INSTALACOES-PREDIAIS-DE-AGUA-QUENTE-EM-CPVC.pdf" TargetMode="External"/><Relationship Id="rId8869" Type="http://schemas.openxmlformats.org/officeDocument/2006/relationships/hyperlink" Target="https://www.caixa.gov.br/Downloads/sinapi-cadernos-tecnicos/SINAPI-CT-SINALIZACAO-VERTICAL-VIARIA.pdf" TargetMode="External"/><Relationship Id="rId185" Type="http://schemas.openxmlformats.org/officeDocument/2006/relationships/hyperlink" Target="https://www.caixa.gov.br/Downloads/sinapi-cadernos-tecnicos/SINAPI-CT-ARGAMASSAS.pdf" TargetMode="External"/><Relationship Id="rId1909" Type="http://schemas.openxmlformats.org/officeDocument/2006/relationships/hyperlink" Target="https://www.caixa.gov.br/Downloads/sinapi-cadernos-tecnicos/SINAPI-CT-DEPRECIACAO-JUROS-IMPOSTOS-E-SEGUROS-MANUTENCAO-E-MATERIAIS-NA-OPERACAO-DOS-EQUIPAMENTOS.pdf" TargetMode="External"/><Relationship Id="rId3264" Type="http://schemas.openxmlformats.org/officeDocument/2006/relationships/hyperlink" Target="https://www.caixa.gov.br/Downloads/sinapi-cadernos-tecnicos/SINAPI-CT-ESCAVACAO-DE-VALAS.pdf" TargetMode="External"/><Relationship Id="rId4315" Type="http://schemas.openxmlformats.org/officeDocument/2006/relationships/hyperlink" Target="https://www.caixa.gov.br/Downloads/sinapi-cadernos-tecnicos/SINAPI-CT-ILUMINACAO-PREDIAL-E-MONITORAMENTO.pdf" TargetMode="External"/><Relationship Id="rId7885" Type="http://schemas.openxmlformats.org/officeDocument/2006/relationships/hyperlink" Target="https://www.caixa.gov.br/Downloads/sinapi-cadernos-tecnicos/SINAPI-CT-PINTURA-EM-MADEIRA.pdf" TargetMode="External"/><Relationship Id="rId8936" Type="http://schemas.openxmlformats.org/officeDocument/2006/relationships/hyperlink" Target="https://www.caixa.gov.br/Downloads/sinapi-cadernos-tecnicos/SINAPI-CT-SISTEMAS-DE-MEDICAO.pdf" TargetMode="External"/><Relationship Id="rId2280" Type="http://schemas.openxmlformats.org/officeDocument/2006/relationships/hyperlink" Target="https://www.caixa.gov.br/Downloads/sinapi-cadernos-tecnicos/SINAPI-CT-DEPRECIACAO-JUROS-IMPOSTOS-E-SEGUROS-MANUTENCAO-E-MATERIAIS-NA-OPERACAO-DOS-EQUIPAMENTOS.pdf" TargetMode="External"/><Relationship Id="rId3331" Type="http://schemas.openxmlformats.org/officeDocument/2006/relationships/hyperlink" Target="https://www.caixa.gov.br/Downloads/sinapi-cadernos-tecnicos/SINAPI-CT-ESCAVACAO-DE-VALAS.pdf" TargetMode="External"/><Relationship Id="rId6487" Type="http://schemas.openxmlformats.org/officeDocument/2006/relationships/hyperlink" Target="https://www.caixa.gov.br/Downloads/sinapi-cadernos-tecnicos/SINAPI-CT-INSTALACOES-EM-COBRE.pdf" TargetMode="External"/><Relationship Id="rId7538" Type="http://schemas.openxmlformats.org/officeDocument/2006/relationships/hyperlink" Target="https://www.caixa.gov.br/Downloads/sinapi-cadernos-tecnicos/SINAPI-CT-PAREDES-DE-CONCRETO-ESTUCAMENTO.pdf" TargetMode="External"/><Relationship Id="rId7952" Type="http://schemas.openxmlformats.org/officeDocument/2006/relationships/hyperlink" Target="https://www.caixa.gov.br/Downloads/sinapi-cadernos-tecnicos/SINAPI-CT-PINTURA-PARA-PISOS-E-PARA-SINALIZACAO-HORIZONTAL-E-VERTICAL.pdf" TargetMode="External"/><Relationship Id="rId252" Type="http://schemas.openxmlformats.org/officeDocument/2006/relationships/hyperlink" Target="https://www.caixa.gov.br/Downloads/sinapi-cadernos-tecnicos/SINAPI-CT-ARGAMASSAS.pdf" TargetMode="External"/><Relationship Id="rId5089" Type="http://schemas.openxmlformats.org/officeDocument/2006/relationships/hyperlink" Target="https://www.caixa.gov.br/Downloads/sinapi-cadernos-tecnicos/SINAPI-CT-INSTALACOES-HIDRAULICAS-RESERVACAO-E-BOMBAS-DE-RECALQUE.pdf" TargetMode="External"/><Relationship Id="rId6554" Type="http://schemas.openxmlformats.org/officeDocument/2006/relationships/hyperlink" Target="https://www.caixa.gov.br/Downloads/sinapi-cadernos-tecnicos/SINAPI-CT-INSTALACOES-EM-COBRE.pdf" TargetMode="External"/><Relationship Id="rId7605" Type="http://schemas.openxmlformats.org/officeDocument/2006/relationships/hyperlink" Target="https://www.caixa.gov.br/Downloads/sinapi-cadernos-tecnicos/SINAPI-CT-PARQUINHOS-E-EQUIPAMENTOS-DE-GINASTICA-AO-AR-LIVRE.pdf" TargetMode="External"/><Relationship Id="rId1699" Type="http://schemas.openxmlformats.org/officeDocument/2006/relationships/hyperlink" Target="https://www.caixa.gov.br/Downloads/sinapi-cadernos-tecnicos/SINAPI-CT-CUSTOS-HORARIOS-PRODUTIVO-E-IMPRODUTIVO-DOS-EQUIPAMENTOS.pdf" TargetMode="External"/><Relationship Id="rId2000" Type="http://schemas.openxmlformats.org/officeDocument/2006/relationships/hyperlink" Target="https://www.caixa.gov.br/Downloads/sinapi-cadernos-tecnicos/SINAPI-CT-DEPRECIACAO-JUROS-IMPOSTOS-E-SEGUROS-MANUTENCAO-E-MATERIAIS-NA-OPERACAO-DOS-EQUIPAMENTOS.pdf" TargetMode="External"/><Relationship Id="rId5156" Type="http://schemas.openxmlformats.org/officeDocument/2006/relationships/hyperlink" Target="https://www.caixa.gov.br/Downloads/sinapi-cadernos-tecnicos/SINAPI-CT-INSTALACOES-HIDRAULICAS-EM-PEX.pdf" TargetMode="External"/><Relationship Id="rId5570" Type="http://schemas.openxmlformats.org/officeDocument/2006/relationships/hyperlink" Target="https://www.caixa.gov.br/Downloads/sinapi-cadernos-tecnicos/SINAPI-CT-INSTALACOES-PREDIAIS-DE-AGUA-FRIA-EM-PVC.pdf" TargetMode="External"/><Relationship Id="rId6207" Type="http://schemas.openxmlformats.org/officeDocument/2006/relationships/hyperlink" Target="https://www.caixa.gov.br/Downloads/sinapi-cadernos-tecnicos/SINAPI-CT-INSTALACOES-DE-GAS-E-INCENDIO-EM-ACO-E-FERRO-GALVANIZADO.pdf" TargetMode="External"/><Relationship Id="rId4172" Type="http://schemas.openxmlformats.org/officeDocument/2006/relationships/hyperlink" Target="https://www.caixa.gov.br/Downloads/sinapi-cadernos-tecnicos/SINAPI-CT-GESSO.pdf" TargetMode="External"/><Relationship Id="rId5223" Type="http://schemas.openxmlformats.org/officeDocument/2006/relationships/hyperlink" Target="https://www.caixa.gov.br/Downloads/sinapi-cadernos-tecnicos/SINAPI-CT-INSTALACOES-HIDRAULICAS-EM-PEX.pdf" TargetMode="External"/><Relationship Id="rId6621" Type="http://schemas.openxmlformats.org/officeDocument/2006/relationships/hyperlink" Target="https://www.caixa.gov.br/Downloads/sinapi-cadernos-tecnicos/SINAPI-CT-INSTALACOES-PARA-CANTEIROS-DE-OBRAS.pdf" TargetMode="External"/><Relationship Id="rId8379" Type="http://schemas.openxmlformats.org/officeDocument/2006/relationships/hyperlink" Target="https://www.caixa.gov.br/Downloads/sinapi-cadernos-tecnicos/SINAPI-CT-RADIER-PISO-DE-CONCRETO-E-LAJE-SOBRE-SOLO.pdf" TargetMode="External"/><Relationship Id="rId1766" Type="http://schemas.openxmlformats.org/officeDocument/2006/relationships/hyperlink" Target="https://www.caixa.gov.br/Downloads/sinapi-cadernos-tecnicos/SINAPI-CT-CUSTOS-HORARIOS-PRODUTIVO-E-IMPRODUTIVO-DOS-EQUIPAMENTOS.pdf" TargetMode="External"/><Relationship Id="rId2817" Type="http://schemas.openxmlformats.org/officeDocument/2006/relationships/hyperlink" Target="https://www.caixa.gov.br/Downloads/sinapi-cadernos-tecnicos/SINAPI-CT-DUTOS-PARA-AR-CONDICIONADO.pdf" TargetMode="External"/><Relationship Id="rId8793" Type="http://schemas.openxmlformats.org/officeDocument/2006/relationships/hyperlink" Target="https://www.caixa.gov.br/Downloads/sinapi-cadernos-tecnicos/SINAPI-CT-REVESTIMENTOS-CERAMICOS-INTERNOS.pdf" TargetMode="External"/><Relationship Id="rId58" Type="http://schemas.openxmlformats.org/officeDocument/2006/relationships/hyperlink" Target="https://www.caixa.gov.br/Downloads/sinapi-cadernos-tecnicos/SINAPI-CT-ALVENARIA-DE-VEDACAO.pdf" TargetMode="External"/><Relationship Id="rId1419" Type="http://schemas.openxmlformats.org/officeDocument/2006/relationships/hyperlink" Target="https://www.caixa.gov.br/Downloads/sinapi-cadernos-tecnicos/SINAPI-CT-CONTRAPISO.pdf" TargetMode="External"/><Relationship Id="rId1833" Type="http://schemas.openxmlformats.org/officeDocument/2006/relationships/hyperlink" Target="https://www.caixa.gov.br/Downloads/sinapi-cadernos-tecnicos/SINAPI-CT-CUSTOS-HORARIOS-PRODUTIVO-E-IMPRODUTIVO-DOS-EQUIPAMENTOS.pdf" TargetMode="External"/><Relationship Id="rId4989" Type="http://schemas.openxmlformats.org/officeDocument/2006/relationships/hyperlink" Target="https://www.caixa.gov.br/Downloads/sinapi-cadernos-tecnicos/SINAPI-CT-INSTALACOES-HIDRAULICAS-RESERVACAO-E-BOMBAS-DE-RECALQUE.pdf" TargetMode="External"/><Relationship Id="rId7048" Type="http://schemas.openxmlformats.org/officeDocument/2006/relationships/hyperlink" Target="https://www.caixa.gov.br/Downloads/sinapi-metodologia/Livro_SINAPI_Calculos_Parametros.pdf" TargetMode="External"/><Relationship Id="rId7395" Type="http://schemas.openxmlformats.org/officeDocument/2006/relationships/hyperlink" Target="https://www.caixa.gov.br/Downloads/sinapi-cadernos-tecnicos/SINAPI-CT-MASSA-UNICA-INTERNA.pdf" TargetMode="External"/><Relationship Id="rId8446" Type="http://schemas.openxmlformats.org/officeDocument/2006/relationships/hyperlink" Target="https://www.caixa.gov.br/Downloads/sinapi-cadernos-tecnicos/SINAPI-CT-RASGOS-E-FIXACOES.pdf" TargetMode="External"/><Relationship Id="rId8860" Type="http://schemas.openxmlformats.org/officeDocument/2006/relationships/hyperlink" Target="https://www.caixa.gov.br/Downloads/sinapi-cadernos-tecnicos/SINAPI-CT-SINALIZACAO-VERTICAL-VIARIA.pdf" TargetMode="External"/><Relationship Id="rId1900" Type="http://schemas.openxmlformats.org/officeDocument/2006/relationships/hyperlink" Target="https://www.caixa.gov.br/Downloads/sinapi-cadernos-tecnicos/SINAPI-CT-DEMOLICOES-E-REMOCOES.pdf" TargetMode="External"/><Relationship Id="rId7462" Type="http://schemas.openxmlformats.org/officeDocument/2006/relationships/hyperlink" Target="https://www.caixa.gov.br/Downloads/sinapi-cadernos-tecnicos/SINAPI-CT-MONOCAPA.pdf" TargetMode="External"/><Relationship Id="rId8513" Type="http://schemas.openxmlformats.org/officeDocument/2006/relationships/hyperlink" Target="https://www.caixa.gov.br/Downloads/sinapi-cadernos-tecnicos/SINAPI-CT-RECOMPOSICAO-DE-PAVIMENTOS.pdf" TargetMode="External"/><Relationship Id="rId3658" Type="http://schemas.openxmlformats.org/officeDocument/2006/relationships/hyperlink" Target="https://www.caixa.gov.br/Downloads/sinapi-cadernos-tecnicos/SINAPI-CT-ESTRUTURA-E-TRAMA-PARA-COBERTURA.pdf" TargetMode="External"/><Relationship Id="rId4709" Type="http://schemas.openxmlformats.org/officeDocument/2006/relationships/hyperlink" Target="https://www.caixa.gov.br/Downloads/sinapi-cadernos-tecnicos/SINAPI-CT-INSTALACOES-ELETRICAS-QUADROS-CABOS-DISJUNTORES-CONTATORES-E-BARRAMENTOS-BLINDADOS.pdf" TargetMode="External"/><Relationship Id="rId6064" Type="http://schemas.openxmlformats.org/officeDocument/2006/relationships/hyperlink" Target="https://www.caixa.gov.br/Downloads/sinapi-cadernos-tecnicos/SINAPI-CT-INSTALACOES-DE-GAS-E-INCENDIO-EM-ACO-E-FERRO-GALVANIZADO.pdf" TargetMode="External"/><Relationship Id="rId7115" Type="http://schemas.openxmlformats.org/officeDocument/2006/relationships/hyperlink" Target="https://www.caixa.gov.br/Downloads/sinapi-metodologia/Livro_SINAPI_Calculos_Parametros.pdf" TargetMode="External"/><Relationship Id="rId579" Type="http://schemas.openxmlformats.org/officeDocument/2006/relationships/hyperlink" Target="https://www.caixa.gov.br/Downloads/sinapi-cadernos-tecnicos/SINAPI-CT-ASSENTAMENTO-DE-TUBOS-DE-PVC-E-METALICOS-EM-REDES-DE-AGUA.pdf" TargetMode="External"/><Relationship Id="rId993" Type="http://schemas.openxmlformats.org/officeDocument/2006/relationships/hyperlink" Target="https://www.caixa.gov.br/Downloads/sinapi-cadernos-tecnicos/SINAPI-CT-BOCAS-PARA-BUEIROS.pdf" TargetMode="External"/><Relationship Id="rId2674" Type="http://schemas.openxmlformats.org/officeDocument/2006/relationships/hyperlink" Target="https://www.caixa.gov.br/Downloads/sinapi-cadernos-tecnicos/SINAPI-CT-DEPRECIACAO-JUROS-IMPOSTOS-E-SEGUROS-MANUTENCAO-E-MATERIAIS-NA-OPERACAO-DOS-EQUIPAMENTOS.pdf" TargetMode="External"/><Relationship Id="rId5080" Type="http://schemas.openxmlformats.org/officeDocument/2006/relationships/hyperlink" Target="https://www.caixa.gov.br/Downloads/sinapi-cadernos-tecnicos/SINAPI-CT-INSTALACOES-HIDRAULICAS-RESERVACAO-E-BOMBAS-DE-RECALQUE.pdf" TargetMode="External"/><Relationship Id="rId6131" Type="http://schemas.openxmlformats.org/officeDocument/2006/relationships/hyperlink" Target="https://www.caixa.gov.br/Downloads/sinapi-cadernos-tecnicos/SINAPI-CT-INSTALACOES-DE-GAS-E-INCENDIO-EM-ACO-E-FERRO-GALVANIZADO.pdf" TargetMode="External"/><Relationship Id="rId9287" Type="http://schemas.openxmlformats.org/officeDocument/2006/relationships/hyperlink" Target="https://www.caixa.gov.br/Downloads/sinapi-cadernos-tecnicos/SINAPI-CT-TRANSPORTE-CARGA-E-DESCARGA-DE-MATERIAIS.pdf" TargetMode="External"/><Relationship Id="rId646" Type="http://schemas.openxmlformats.org/officeDocument/2006/relationships/hyperlink" Target="https://www.caixa.gov.br/Downloads/sinapi-cadernos-tecnicos/SINAPI-CT-ASSENTAMENTO-DE-TUBOS-DE-ESGOTO-OU-DRENAGEM-PLUVIAL-EM-CONCRETO.pdf" TargetMode="External"/><Relationship Id="rId1276" Type="http://schemas.openxmlformats.org/officeDocument/2006/relationships/hyperlink" Target="https://www.caixa.gov.br/Downloads/sinapi-cadernos-tecnicos/SINAPI-CT-CHAPISCO.pdf" TargetMode="External"/><Relationship Id="rId2327" Type="http://schemas.openxmlformats.org/officeDocument/2006/relationships/hyperlink" Target="https://www.caixa.gov.br/Downloads/sinapi-cadernos-tecnicos/SINAPI-CT-DEPRECIACAO-JUROS-IMPOSTOS-E-SEGUROS-MANUTENCAO-E-MATERIAIS-NA-OPERACAO-DOS-EQUIPAMENTOS.pdf" TargetMode="External"/><Relationship Id="rId3725" Type="http://schemas.openxmlformats.org/officeDocument/2006/relationships/hyperlink" Target="https://www.caixa.gov.br/Downloads/sinapi-cadernos-tecnicos/SINAPI-CT-ESTRUTURA-E-TRAMA-PARA-COBERTURA.pdf" TargetMode="External"/><Relationship Id="rId9354" Type="http://schemas.openxmlformats.org/officeDocument/2006/relationships/hyperlink" Target="https://www.caixa.gov.br/Downloads/sinapi-cadernos-tecnicos/SINAPI-CT-TRANSPORTE-CARGA-E-DESCARGA-DE-MATERIAIS.pdf" TargetMode="External"/><Relationship Id="rId1690" Type="http://schemas.openxmlformats.org/officeDocument/2006/relationships/hyperlink" Target="https://www.caixa.gov.br/Downloads/sinapi-cadernos-tecnicos/SINAPI-CT-CUSTOS-HORARIOS-PRODUTIVO-E-IMPRODUTIVO-DOS-EQUIPAMENTOS.pdf" TargetMode="External"/><Relationship Id="rId2741" Type="http://schemas.openxmlformats.org/officeDocument/2006/relationships/hyperlink" Target="https://www.caixa.gov.br/Downloads/sinapi-cadernos-tecnicos/SINAPI-CT-DRENAGEM-DE-AR-CONDICIONADO.pdf" TargetMode="External"/><Relationship Id="rId5897" Type="http://schemas.openxmlformats.org/officeDocument/2006/relationships/hyperlink" Target="https://www.caixa.gov.br/Downloads/sinapi-cadernos-tecnicos/SINAPI-CT-INSTALACOES-PREDIAIS-DE-AGUAS-PLUVIAIS-TUBOS-CONEXOES-CAIXAS-E-RALOS.pdf" TargetMode="External"/><Relationship Id="rId6948" Type="http://schemas.openxmlformats.org/officeDocument/2006/relationships/hyperlink" Target="https://www.caixa.gov.br/Downloads/sinapi-metodologia/Livro_SINAPI_Calculos_Parametros.pdf" TargetMode="External"/><Relationship Id="rId9007" Type="http://schemas.openxmlformats.org/officeDocument/2006/relationships/hyperlink" Target="https://www.caixa.gov.br/Downloads/sinapi-cadernos-tecnicos/SINAPI-CT-TELHAMENTO-PARA-COBERTURA.pdf" TargetMode="External"/><Relationship Id="rId713" Type="http://schemas.openxmlformats.org/officeDocument/2006/relationships/hyperlink" Target="https://www.caixa.gov.br/Downloads/sinapi-cadernos-tecnicos/SINAPI-CT-ASSENTAMENTO-DE-TUBOS-DE-ESGOTO-OU-DRENAGEM-PLUVIAL-EM-CONCRETO.pdf" TargetMode="External"/><Relationship Id="rId1343" Type="http://schemas.openxmlformats.org/officeDocument/2006/relationships/hyperlink" Target="https://www.caixa.gov.br/Downloads/sinapi-cadernos-tecnicos/SINAPI-CT-CONCRETO-PROTENDIDO.pdf" TargetMode="External"/><Relationship Id="rId4499" Type="http://schemas.openxmlformats.org/officeDocument/2006/relationships/hyperlink" Target="https://www.caixa.gov.br/Downloads/sinapi-cadernos-tecnicos/SINAPI-CT-INSTALACOES-ELETRICAS-ELETRODUTOS-EMBUTIDOS-CABOS-CAIXAS-TOMADAS-E-INTERRUPTORES.pdf" TargetMode="External"/><Relationship Id="rId5964" Type="http://schemas.openxmlformats.org/officeDocument/2006/relationships/hyperlink" Target="https://www.caixa.gov.br/Downloads/sinapi-cadernos-tecnicos/SINAPI-CT-INSTALACOES-DE-GAS-E-INCENDIO-EM-ACO-E-FERRO-GALVANIZADO.pdf" TargetMode="External"/><Relationship Id="rId8370" Type="http://schemas.openxmlformats.org/officeDocument/2006/relationships/hyperlink" Target="https://www.caixa.gov.br/Downloads/sinapi-cadernos-tecnicos/SINAPI-CT-RADIER-PISO-DE-CONCRETO-E-LAJE-SOBRE-SOLO.pdf" TargetMode="External"/><Relationship Id="rId9421" Type="http://schemas.openxmlformats.org/officeDocument/2006/relationships/hyperlink" Target="https://www.caixa.gov.br/Downloads/sinapi-cadernos-tecnicos/SINAPI-CT-TUBULACAO-FLANGEADA-PARA-REDES-DE-AGUA.pdf" TargetMode="External"/><Relationship Id="rId1410" Type="http://schemas.openxmlformats.org/officeDocument/2006/relationships/hyperlink" Target="https://www.caixa.gov.br/Downloads/sinapi-cadernos-tecnicos/SINAPI-CT-CONTRAPISO.pdf" TargetMode="External"/><Relationship Id="rId4566" Type="http://schemas.openxmlformats.org/officeDocument/2006/relationships/hyperlink" Target="https://www.caixa.gov.br/Downloads/sinapi-cadernos-tecnicos/SINAPI-CT-INSTALACOES-ELETRICAS-ELETRODUTOS-CONEXOES-E-CONDULETES-APARENTES.pdf" TargetMode="External"/><Relationship Id="rId4980" Type="http://schemas.openxmlformats.org/officeDocument/2006/relationships/hyperlink" Target="https://www.caixa.gov.br/Downloads/sinapi-cadernos-tecnicos/SINAPI-CT-INSTALACOES-HIDRAULICAS-RESERVACAO-E-BOMBAS-DE-RECALQUE.pdf" TargetMode="External"/><Relationship Id="rId5617" Type="http://schemas.openxmlformats.org/officeDocument/2006/relationships/hyperlink" Target="https://www.caixa.gov.br/Downloads/sinapi-cadernos-tecnicos/SINAPI-CT-INSTALACOES-PREDIAIS-DE-AGUA-FRIA-EM-PVC.pdf" TargetMode="External"/><Relationship Id="rId8023" Type="http://schemas.openxmlformats.org/officeDocument/2006/relationships/hyperlink" Target="https://www.caixa.gov.br/Downloads/sinapi-cadernos-tecnicos/SINAPI-CT-PISOS.pdf" TargetMode="External"/><Relationship Id="rId3168" Type="http://schemas.openxmlformats.org/officeDocument/2006/relationships/hyperlink" Target="https://www.caixa.gov.br/Downloads/sinapi-cadernos-tecnicos/SINAPI-CT-ESCAVACAO-HORIZONTAL.pdf" TargetMode="External"/><Relationship Id="rId3582" Type="http://schemas.openxmlformats.org/officeDocument/2006/relationships/hyperlink" Target="https://www.caixa.gov.br/Downloads/sinapi-cadernos-tecnicos/SINAPI-CT-ESTACAS-BROCA-STRAUSS-E-ESCAVADA-COM-FLUIDO-ESTABILIZANTE.pdf" TargetMode="External"/><Relationship Id="rId4219" Type="http://schemas.openxmlformats.org/officeDocument/2006/relationships/hyperlink" Target="https://www.caixa.gov.br/Downloads/sinapi-cadernos-tecnicos/SINAPI-CT-GUARDA-CORPO-CORRIMAO-E-GRADE-PARA-ESQUADRIAS.pdf" TargetMode="External"/><Relationship Id="rId4633" Type="http://schemas.openxmlformats.org/officeDocument/2006/relationships/hyperlink" Target="https://www.caixa.gov.br/Downloads/sinapi-cadernos-tecnicos/SINAPI-CT-INSTALACOES-ELETRICAS-ELETRODUTOS-CONEXOES-E-CONDULETES-APARENTES.pdf" TargetMode="External"/><Relationship Id="rId7789" Type="http://schemas.openxmlformats.org/officeDocument/2006/relationships/hyperlink" Target="https://www.caixa.gov.br/Downloads/sinapi-cadernos-tecnicos/SINAPI-CT-PERFURACAO-HORIZONTAL-DIRECIONAL-HDD.pdf" TargetMode="External"/><Relationship Id="rId2184" Type="http://schemas.openxmlformats.org/officeDocument/2006/relationships/hyperlink" Target="https://www.caixa.gov.br/Downloads/sinapi-cadernos-tecnicos/SINAPI-CT-DEPRECIACAO-JUROS-IMPOSTOS-E-SEGUROS-MANUTENCAO-E-MATERIAIS-NA-OPERACAO-DOS-EQUIPAMENTOS.pdf" TargetMode="External"/><Relationship Id="rId3235" Type="http://schemas.openxmlformats.org/officeDocument/2006/relationships/hyperlink" Target="https://www.caixa.gov.br/Downloads/sinapi-cadernos-tecnicos/SINAPI-CT-ESCAVACAO-VERTICAL-A-CEU-ABERTO.pdf" TargetMode="External"/><Relationship Id="rId7856" Type="http://schemas.openxmlformats.org/officeDocument/2006/relationships/hyperlink" Target="https://www.caixa.gov.br/Downloads/sinapi-cadernos-tecnicos/SINAPI-CT-PINTURA-INTERNA.pdf" TargetMode="External"/><Relationship Id="rId156" Type="http://schemas.openxmlformats.org/officeDocument/2006/relationships/hyperlink" Target="https://www.caixa.gov.br/Downloads/sinapi-cadernos-tecnicos/SINAPI-CT-ARGAMASSAS.pdf" TargetMode="External"/><Relationship Id="rId570" Type="http://schemas.openxmlformats.org/officeDocument/2006/relationships/hyperlink" Target="https://www.caixa.gov.br/Downloads/sinapi-cadernos-tecnicos/SINAPI-CT-ASSENTAMENTO-DE-TUBOS-DE-PVC-E-METALICOS-EM-REDES-DE-AGUA.pdf" TargetMode="External"/><Relationship Id="rId2251" Type="http://schemas.openxmlformats.org/officeDocument/2006/relationships/hyperlink" Target="https://www.caixa.gov.br/Downloads/sinapi-cadernos-tecnicos/SINAPI-CT-DEPRECIACAO-JUROS-IMPOSTOS-E-SEGUROS-MANUTENCAO-E-MATERIAIS-NA-OPERACAO-DOS-EQUIPAMENTOS.pdf" TargetMode="External"/><Relationship Id="rId3302" Type="http://schemas.openxmlformats.org/officeDocument/2006/relationships/hyperlink" Target="https://www.caixa.gov.br/Downloads/sinapi-cadernos-tecnicos/SINAPI-CT-ESCAVACAO-DE-VALAS.pdf" TargetMode="External"/><Relationship Id="rId4700" Type="http://schemas.openxmlformats.org/officeDocument/2006/relationships/hyperlink" Target="https://www.caixa.gov.br/Downloads/sinapi-cadernos-tecnicos/SINAPI-CT-INSTALACOES-ELETRICAS-QUADROS-CABOS-DISJUNTORES-CONTATORES-E-BARRAMENTOS-BLINDADOS.pdf" TargetMode="External"/><Relationship Id="rId6458" Type="http://schemas.openxmlformats.org/officeDocument/2006/relationships/hyperlink" Target="https://www.caixa.gov.br/Downloads/sinapi-cadernos-tecnicos/SINAPI-CT-INSTALACOES-EM-COBRE.pdf" TargetMode="External"/><Relationship Id="rId7509" Type="http://schemas.openxmlformats.org/officeDocument/2006/relationships/hyperlink" Target="https://www.caixa.gov.br/Downloads/sinapi-cadernos-tecnicos/SINAPI-CT-PAREDES-DE-CONCRETO-ARMACAO.pdf" TargetMode="External"/><Relationship Id="rId8907" Type="http://schemas.openxmlformats.org/officeDocument/2006/relationships/hyperlink" Target="https://www.caixa.gov.br/Downloads/sinapi-cadernos-tecnicos/SINAPI-CT-SISTEMA-DE-PROTECAO-CONTRA-DESCARGAS-ATMOSFERICAS-SPDA.pdf" TargetMode="External"/><Relationship Id="rId223" Type="http://schemas.openxmlformats.org/officeDocument/2006/relationships/hyperlink" Target="https://www.caixa.gov.br/Downloads/sinapi-cadernos-tecnicos/SINAPI-CT-ARGAMASSAS.pdf" TargetMode="External"/><Relationship Id="rId6872" Type="http://schemas.openxmlformats.org/officeDocument/2006/relationships/hyperlink" Target="https://www.caixa.gov.br/Downloads/sinapi-metodologia/Livro_SINAPI_Calculos_Parametros.pdf" TargetMode="External"/><Relationship Id="rId7923" Type="http://schemas.openxmlformats.org/officeDocument/2006/relationships/hyperlink" Target="https://www.caixa.gov.br/Downloads/sinapi-cadernos-tecnicos/SINAPI-CT-PINTURA-EM-SUPERFICIES-METALICAS.pdf" TargetMode="External"/><Relationship Id="rId4076" Type="http://schemas.openxmlformats.org/officeDocument/2006/relationships/hyperlink" Target="https://www.caixa.gov.br/Downloads/sinapi-cadernos-tecnicos/SINAPI-CT-FORMAS-PARA-ESTRUTURAS-DE-CONCRETO-ARMADO.pdf" TargetMode="External"/><Relationship Id="rId5474" Type="http://schemas.openxmlformats.org/officeDocument/2006/relationships/hyperlink" Target="https://www.caixa.gov.br/Downloads/sinapi-cadernos-tecnicos/SINAPI-CT-INSTALACOES-PREDIAIS-DE-AGUA-FRIA-EM-PVC.pdf" TargetMode="External"/><Relationship Id="rId6525" Type="http://schemas.openxmlformats.org/officeDocument/2006/relationships/hyperlink" Target="https://www.caixa.gov.br/Downloads/sinapi-cadernos-tecnicos/SINAPI-CT-INSTALACOES-EM-COBRE.pdf" TargetMode="External"/><Relationship Id="rId4490" Type="http://schemas.openxmlformats.org/officeDocument/2006/relationships/hyperlink" Target="https://www.caixa.gov.br/Downloads/sinapi-cadernos-tecnicos/SINAPI-CT-INSTALACOES-ELETRICAS-ELETRODUTOS-EMBUTIDOS-CABOS-CAIXAS-TOMADAS-E-INTERRUPTORES.pdf" TargetMode="External"/><Relationship Id="rId5127" Type="http://schemas.openxmlformats.org/officeDocument/2006/relationships/hyperlink" Target="https://www.caixa.gov.br/Downloads/sinapi-cadernos-tecnicos/SINAPI-CT-INSTALACOES-HIDRAULICAS-EM-PEX.pdf" TargetMode="External"/><Relationship Id="rId5541" Type="http://schemas.openxmlformats.org/officeDocument/2006/relationships/hyperlink" Target="https://www.caixa.gov.br/Downloads/sinapi-cadernos-tecnicos/SINAPI-CT-INSTALACOES-PREDIAIS-DE-AGUA-FRIA-EM-PVC.pdf" TargetMode="External"/><Relationship Id="rId8697" Type="http://schemas.openxmlformats.org/officeDocument/2006/relationships/hyperlink" Target="https://www.caixa.gov.br/Downloads/sinapi-cadernos-tecnicos/SINAPI-CT-REDES-DE-AGUA-E-ESGOTO-EM-PEAD-LISO-(TUBOS-E-CONEXOES).pdf" TargetMode="External"/><Relationship Id="rId1737" Type="http://schemas.openxmlformats.org/officeDocument/2006/relationships/hyperlink" Target="https://www.caixa.gov.br/Downloads/sinapi-cadernos-tecnicos/SINAPI-CT-CUSTOS-HORARIOS-PRODUTIVO-E-IMPRODUTIVO-DOS-EQUIPAMENTOS.pdf" TargetMode="External"/><Relationship Id="rId3092" Type="http://schemas.openxmlformats.org/officeDocument/2006/relationships/hyperlink" Target="https://www.caixa.gov.br/Downloads/sinapi-cadernos-tecnicos/SINAPI-CT-ESCADAS.pdf" TargetMode="External"/><Relationship Id="rId4143" Type="http://schemas.openxmlformats.org/officeDocument/2006/relationships/hyperlink" Target="https://www.caixa.gov.br/Downloads/sinapi-cadernos-tecnicos/SINAPI-CT-GABIOES-EXECUCAO-DE-MURO-E-PROTECAO-SUPERFICIAL.pdf" TargetMode="External"/><Relationship Id="rId7299" Type="http://schemas.openxmlformats.org/officeDocument/2006/relationships/hyperlink" Target="https://www.caixa.gov.br/Downloads/sinapi-cadernos-tecnicos/SINAPI-CT-MASSA-UNICA-EXTERNA.pdf" TargetMode="External"/><Relationship Id="rId8764" Type="http://schemas.openxmlformats.org/officeDocument/2006/relationships/hyperlink" Target="https://www.caixa.gov.br/Downloads/sinapi-cadernos-tecnicos/SINAPI-CT-REVESTIMENTOS-CERAMICOS-INTERNOS.pdf" TargetMode="External"/><Relationship Id="rId29" Type="http://schemas.openxmlformats.org/officeDocument/2006/relationships/hyperlink" Target="https://www.caixa.gov.br/Downloads/sinapi-cadernos-tecnicos/SINAPI-CT-ALVENARIA-ESTRUTURAL-BLOCOS-DE-CONCRETO.pdf" TargetMode="External"/><Relationship Id="rId4210" Type="http://schemas.openxmlformats.org/officeDocument/2006/relationships/hyperlink" Target="https://www.caixa.gov.br/Downloads/sinapi-cadernos-tecnicos/SINAPI-CT-GRAUTE-E-ARMACAO.pdf" TargetMode="External"/><Relationship Id="rId7366" Type="http://schemas.openxmlformats.org/officeDocument/2006/relationships/hyperlink" Target="https://www.caixa.gov.br/Downloads/sinapi-cadernos-tecnicos/SINAPI-CT-MASSA-UNICA-EXTERNA.pdf" TargetMode="External"/><Relationship Id="rId7780" Type="http://schemas.openxmlformats.org/officeDocument/2006/relationships/hyperlink" Target="https://www.caixa.gov.br/Downloads/sinapi-cadernos-tecnicos/SINAPI-CT-PERFURACAO-HORIZONTAL-DIRECIONAL-HDD.pdf" TargetMode="External"/><Relationship Id="rId8417" Type="http://schemas.openxmlformats.org/officeDocument/2006/relationships/hyperlink" Target="https://www.caixa.gov.br/Downloads/sinapi-cadernos-tecnicos/SINAPI-CT-RASGOS-E-FIXACOES.pdf" TargetMode="External"/><Relationship Id="rId1804" Type="http://schemas.openxmlformats.org/officeDocument/2006/relationships/hyperlink" Target="https://www.caixa.gov.br/Downloads/sinapi-cadernos-tecnicos/SINAPI-CT-CUSTOS-HORARIOS-PRODUTIVO-E-IMPRODUTIVO-DOS-EQUIPAMENTOS.pdf" TargetMode="External"/><Relationship Id="rId6382" Type="http://schemas.openxmlformats.org/officeDocument/2006/relationships/hyperlink" Target="https://www.caixa.gov.br/Downloads/sinapi-cadernos-tecnicos/SINAPI-CT-INSTALACOES-EM-COBRE.pdf" TargetMode="External"/><Relationship Id="rId7019" Type="http://schemas.openxmlformats.org/officeDocument/2006/relationships/hyperlink" Target="https://www.caixa.gov.br/Downloads/sinapi-metodologia/Livro_SINAPI_Calculos_Parametros.pdf" TargetMode="External"/><Relationship Id="rId7433" Type="http://schemas.openxmlformats.org/officeDocument/2006/relationships/hyperlink" Target="https://www.caixa.gov.br/Downloads/sinapi-cadernos-tecnicos/SINAPI-CT-MOBILIARIO-URBANO.pdf" TargetMode="External"/><Relationship Id="rId8831" Type="http://schemas.openxmlformats.org/officeDocument/2006/relationships/hyperlink" Target="https://www.caixa.gov.br/Downloads/sinapi-cadernos-tecnicos/SINAPI-CT-SINALIZACAO-VERTICAL-VIARIA.pdf" TargetMode="External"/><Relationship Id="rId3976" Type="http://schemas.openxmlformats.org/officeDocument/2006/relationships/hyperlink" Target="https://www.caixa.gov.br/Downloads/sinapi-cadernos-tecnicos/SINAPI-CT-FUNDACOES-RASAS-(BLOCOS-SAPATAS-VIGAS-BALDRAME).pdf" TargetMode="External"/><Relationship Id="rId6035" Type="http://schemas.openxmlformats.org/officeDocument/2006/relationships/hyperlink" Target="https://www.caixa.gov.br/Downloads/sinapi-cadernos-tecnicos/SINAPI-CT-INSTALACOES-DE-GAS-E-INCENDIO-EM-ACO-E-FERRO-GALVANIZADO.pdf" TargetMode="External"/><Relationship Id="rId897" Type="http://schemas.openxmlformats.org/officeDocument/2006/relationships/hyperlink" Target="https://www.caixa.gov.br/Downloads/sinapi-cadernos-tecnicos/SINAPI-CT-ATERROS-BASES-SUB-BASES-E-IMPRIMACOES.pdf" TargetMode="External"/><Relationship Id="rId2578" Type="http://schemas.openxmlformats.org/officeDocument/2006/relationships/hyperlink" Target="https://www.caixa.gov.br/Downloads/sinapi-cadernos-tecnicos/SINAPI-CT-DEPRECIACAO-JUROS-IMPOSTOS-E-SEGUROS-MANUTENCAO-E-MATERIAIS-NA-OPERACAO-DOS-EQUIPAMENTOS.pdf" TargetMode="External"/><Relationship Id="rId2992" Type="http://schemas.openxmlformats.org/officeDocument/2006/relationships/hyperlink" Target="https://www.caixa.gov.br/Downloads/sinapi-cadernos-tecnicos/SINAPI-CT-EQUIPAMENTOS-DE-PROTECAO-COLETIVA.pdf" TargetMode="External"/><Relationship Id="rId3629" Type="http://schemas.openxmlformats.org/officeDocument/2006/relationships/hyperlink" Target="https://www.caixa.gov.br/Downloads/sinapi-cadernos-tecnicos/SINAPI-CT-ESTRUTURA-E-TRAMA-PARA-COBERTURA.pdf" TargetMode="External"/><Relationship Id="rId5051" Type="http://schemas.openxmlformats.org/officeDocument/2006/relationships/hyperlink" Target="https://www.caixa.gov.br/Downloads/sinapi-cadernos-tecnicos/SINAPI-CT-INSTALACOES-HIDRAULICAS-RESERVACAO-E-BOMBAS-DE-RECALQUE.pdf" TargetMode="External"/><Relationship Id="rId7500" Type="http://schemas.openxmlformats.org/officeDocument/2006/relationships/hyperlink" Target="https://www.caixa.gov.br/Downloads/sinapi-cadernos-tecnicos/SINAPI-CT-PAREDES-DE-CONCRETO-ARMACAO.pdf" TargetMode="External"/><Relationship Id="rId9258" Type="http://schemas.openxmlformats.org/officeDocument/2006/relationships/hyperlink" Target="https://www.caixa.gov.br/Downloads/sinapi-cadernos-tecnicos/SINAPI-CT-TRANSPORTE-CARGA-E-DESCARGA-DE-MATERIAIS.pdf" TargetMode="External"/><Relationship Id="rId964" Type="http://schemas.openxmlformats.org/officeDocument/2006/relationships/hyperlink" Target="https://www.caixa.gov.br/Downloads/sinapi-cadernos-tecnicos/SINAPI-CT-ATERROS-BASES-SUB-BASES-E-IMPRIMACOES.pdf" TargetMode="External"/><Relationship Id="rId1594" Type="http://schemas.openxmlformats.org/officeDocument/2006/relationships/hyperlink" Target="https://www.caixa.gov.br/Downloads/sinapi-cadernos-tecnicos/SINAPI-CT-CUSTOS-HORARIOS-PRODUTIVO-E-IMPRODUTIVO-DOS-EQUIPAMENTOS.pdf" TargetMode="External"/><Relationship Id="rId2645" Type="http://schemas.openxmlformats.org/officeDocument/2006/relationships/hyperlink" Target="https://www.caixa.gov.br/Downloads/sinapi-cadernos-tecnicos/SINAPI-CT-DEPRECIACAO-JUROS-IMPOSTOS-E-SEGUROS-MANUTENCAO-E-MATERIAIS-NA-OPERACAO-DOS-EQUIPAMENTOS.pdf" TargetMode="External"/><Relationship Id="rId6102" Type="http://schemas.openxmlformats.org/officeDocument/2006/relationships/hyperlink" Target="https://www.caixa.gov.br/Downloads/sinapi-cadernos-tecnicos/SINAPI-CT-INSTALACOES-DE-GAS-E-INCENDIO-EM-ACO-E-FERRO-GALVANIZADO.pdf" TargetMode="External"/><Relationship Id="rId9672" Type="http://schemas.openxmlformats.org/officeDocument/2006/relationships/hyperlink" Target="https://www.caixa.gov.br/Downloads/sinapi-cadernos-tecnicos/SINAPI-CT-VALVULAS-PARA-REDES-DE-SANEAMENTO.pdf" TargetMode="External"/><Relationship Id="rId617" Type="http://schemas.openxmlformats.org/officeDocument/2006/relationships/hyperlink" Target="https://www.caixa.gov.br/Downloads/sinapi-cadernos-tecnicos/SINAPI-CT-ASSENTAMENTO-DE-TUBOS-DE-PVC-E-METALICOS-EM-REDES-DE-AGUA.pdf" TargetMode="External"/><Relationship Id="rId1247" Type="http://schemas.openxmlformats.org/officeDocument/2006/relationships/hyperlink" Target="https://www.caixa.gov.br/Downloads/sinapi-cadernos-tecnicos/SINAPI-CT-CERCAS-PROTETORES-E-ALAMBRADOS.pdf" TargetMode="External"/><Relationship Id="rId1661" Type="http://schemas.openxmlformats.org/officeDocument/2006/relationships/hyperlink" Target="https://www.caixa.gov.br/Downloads/sinapi-cadernos-tecnicos/SINAPI-CT-CUSTOS-HORARIOS-PRODUTIVO-E-IMPRODUTIVO-DOS-EQUIPAMENTOS.pdf" TargetMode="External"/><Relationship Id="rId2712" Type="http://schemas.openxmlformats.org/officeDocument/2006/relationships/hyperlink" Target="https://www.caixa.gov.br/Downloads/sinapi-cadernos-tecnicos/SINAPI-CT-DEPRECIACAO-JUROS-IMPOSTOS-E-SEGUROS-MANUTENCAO-E-MATERIAIS-NA-OPERACAO-DOS-EQUIPAMENTOS.pdf" TargetMode="External"/><Relationship Id="rId5868" Type="http://schemas.openxmlformats.org/officeDocument/2006/relationships/hyperlink" Target="https://www.caixa.gov.br/Downloads/sinapi-cadernos-tecnicos/SINAPI-CT-INSTALACOES-PREDIAIS-DE-AGUAS-PLUVIAIS-TUBOS-CONEXOES-CAIXAS-E-RALOS.pdf" TargetMode="External"/><Relationship Id="rId6919" Type="http://schemas.openxmlformats.org/officeDocument/2006/relationships/hyperlink" Target="https://www.caixa.gov.br/Downloads/sinapi-metodologia/Livro_SINAPI_Calculos_Parametros.pdf" TargetMode="External"/><Relationship Id="rId8274" Type="http://schemas.openxmlformats.org/officeDocument/2006/relationships/hyperlink" Target="https://www.caixa.gov.br/Downloads/sinapi-cadernos-tecnicos/SINAPI-CT-POCOS-DE-VISITA-E-CAIXAS-PARA-BOCAS-DE-LOBO.pdf" TargetMode="External"/><Relationship Id="rId9325" Type="http://schemas.openxmlformats.org/officeDocument/2006/relationships/hyperlink" Target="https://www.caixa.gov.br/Downloads/sinapi-cadernos-tecnicos/SINAPI-CT-TRANSPORTE-CARGA-E-DESCARGA-DE-MATERIAIS.pdf" TargetMode="External"/><Relationship Id="rId1314" Type="http://schemas.openxmlformats.org/officeDocument/2006/relationships/hyperlink" Target="https://www.caixa.gov.br/Downloads/sinapi-cadernos-tecnicos/SINAPI-CT-CONCRETO-PROJETADO.pdf" TargetMode="External"/><Relationship Id="rId4884" Type="http://schemas.openxmlformats.org/officeDocument/2006/relationships/hyperlink" Target="https://www.caixa.gov.br/Downloads/sinapi-cadernos-tecnicos/SINAPI-CT-INSTALACOES-HIDRAULICAS-RESERVACAO-E-BOMBAS-DE-RECALQUE.pdf" TargetMode="External"/><Relationship Id="rId5935" Type="http://schemas.openxmlformats.org/officeDocument/2006/relationships/hyperlink" Target="https://www.caixa.gov.br/Downloads/sinapi-cadernos-tecnicos/SINAPI-CT-INSTALACOES-DE-DIVISORIAS-DIVERSAS.pdf" TargetMode="External"/><Relationship Id="rId7290" Type="http://schemas.openxmlformats.org/officeDocument/2006/relationships/hyperlink" Target="https://www.caixa.gov.br/Downloads/sinapi-cadernos-tecnicos/SINAPI-CT-MASSA-UNICA-EXTERNA.pdf" TargetMode="External"/><Relationship Id="rId8341" Type="http://schemas.openxmlformats.org/officeDocument/2006/relationships/hyperlink" Target="https://www.caixa.gov.br/Downloads/sinapi-cadernos-tecnicos/SINAPI-CT-QUADRAS-E-SEUS-EQUIPAMENTOS.pdf" TargetMode="External"/><Relationship Id="rId3486" Type="http://schemas.openxmlformats.org/officeDocument/2006/relationships/hyperlink" Target="https://www.caixa.gov.br/Downloads/sinapi-cadernos-tecnicos/SINAPI-CT-ESQUADRIAS-PORTAS.pdf" TargetMode="External"/><Relationship Id="rId4537" Type="http://schemas.openxmlformats.org/officeDocument/2006/relationships/hyperlink" Target="https://www.caixa.gov.br/Downloads/sinapi-cadernos-tecnicos/SINAPI-CT-INSTALACOES-ELETRICAS-ELETRODUTOS-EMBUTIDOS-CABOS-CAIXAS-TOMADAS-E-INTERRUPTORES.pdf" TargetMode="External"/><Relationship Id="rId20" Type="http://schemas.openxmlformats.org/officeDocument/2006/relationships/hyperlink" Target="https://www.caixa.gov.br/Downloads/sinapi-cadernos-tecnicos/SINAPI-CT-ALVENARIA-ESTRUTURAL-BLOCOS-DE-CONCRETO.pdf" TargetMode="External"/><Relationship Id="rId2088" Type="http://schemas.openxmlformats.org/officeDocument/2006/relationships/hyperlink" Target="https://www.caixa.gov.br/Downloads/sinapi-cadernos-tecnicos/SINAPI-CT-DEPRECIACAO-JUROS-IMPOSTOS-E-SEGUROS-MANUTENCAO-E-MATERIAIS-NA-OPERACAO-DOS-EQUIPAMENTOS.pdf" TargetMode="External"/><Relationship Id="rId3139" Type="http://schemas.openxmlformats.org/officeDocument/2006/relationships/hyperlink" Target="https://www.caixa.gov.br/Downloads/sinapi-cadernos-tecnicos/SINAPI-CT-ESCADAS.pdf" TargetMode="External"/><Relationship Id="rId4951" Type="http://schemas.openxmlformats.org/officeDocument/2006/relationships/hyperlink" Target="https://www.caixa.gov.br/Downloads/sinapi-cadernos-tecnicos/SINAPI-CT-INSTALACOES-HIDRAULICAS-RESERVACAO-E-BOMBAS-DE-RECALQUE.pdf" TargetMode="External"/><Relationship Id="rId7010" Type="http://schemas.openxmlformats.org/officeDocument/2006/relationships/hyperlink" Target="https://www.caixa.gov.br/Downloads/sinapi-metodologia/Livro_SINAPI_Calculos_Parametros.pdf" TargetMode="External"/><Relationship Id="rId474" Type="http://schemas.openxmlformats.org/officeDocument/2006/relationships/hyperlink" Target="https://www.caixa.gov.br/Downloads/sinapi-cadernos-tecnicos/SINAPI-CT-ASSENTAMENTO-DE-TUBOS-DE-PVC-E-METALICOS-EM-REDES-DE-AGUA.pdf" TargetMode="External"/><Relationship Id="rId2155" Type="http://schemas.openxmlformats.org/officeDocument/2006/relationships/hyperlink" Target="https://www.caixa.gov.br/Downloads/sinapi-cadernos-tecnicos/SINAPI-CT-DEPRECIACAO-JUROS-IMPOSTOS-E-SEGUROS-MANUTENCAO-E-MATERIAIS-NA-OPERACAO-DOS-EQUIPAMENTOS.pdf" TargetMode="External"/><Relationship Id="rId3553" Type="http://schemas.openxmlformats.org/officeDocument/2006/relationships/hyperlink" Target="https://www.caixa.gov.br/Downloads/sinapi-cadernos-tecnicos/SINAPI-CT-ESQUADRIAS-PORTAS.pdf" TargetMode="External"/><Relationship Id="rId4604" Type="http://schemas.openxmlformats.org/officeDocument/2006/relationships/hyperlink" Target="https://www.caixa.gov.br/Downloads/sinapi-cadernos-tecnicos/SINAPI-CT-INSTALACOES-ELETRICAS-ELETRODUTOS-CONEXOES-E-CONDULETES-APARENTES.pdf" TargetMode="External"/><Relationship Id="rId9182" Type="http://schemas.openxmlformats.org/officeDocument/2006/relationships/hyperlink" Target="https://www.caixa.gov.br/Downloads/sinapi-cadernos-tecnicos/SINAPI-CT-TRANSPORTE-DE-MATERIAIS-DENTRO-DO-CANTEIRO-DE-OBRAS.pdf" TargetMode="External"/><Relationship Id="rId127" Type="http://schemas.openxmlformats.org/officeDocument/2006/relationships/hyperlink" Target="https://www.caixa.gov.br/Downloads/sinapi-cadernos-tecnicos/SINAPI-CT-ARGAMASSAS.pdf" TargetMode="External"/><Relationship Id="rId3206" Type="http://schemas.openxmlformats.org/officeDocument/2006/relationships/hyperlink" Target="https://www.caixa.gov.br/Downloads/sinapi-cadernos-tecnicos/SINAPI-CT-ESCAVACAO-VERTICAL-A-CEU-ABERTO.pdf" TargetMode="External"/><Relationship Id="rId3620" Type="http://schemas.openxmlformats.org/officeDocument/2006/relationships/hyperlink" Target="https://www.caixa.gov.br/Downloads/sinapi-cadernos-tecnicos/SINAPI-CT-ESTRUTURA-E-TRAMA-PARA-COBERTURA.pdf" TargetMode="External"/><Relationship Id="rId6776" Type="http://schemas.openxmlformats.org/officeDocument/2006/relationships/hyperlink" Target="https://www.caixa.gov.br/Downloads/sinapi-metodologia/Livro_SINAPI_Calculos_Parametros.pdf" TargetMode="External"/><Relationship Id="rId7827" Type="http://schemas.openxmlformats.org/officeDocument/2006/relationships/hyperlink" Target="https://www.caixa.gov.br/Downloads/sinapi-cadernos-tecnicos/SINAPI-CT-PINTURA-EXTERNA.pdf" TargetMode="External"/><Relationship Id="rId541" Type="http://schemas.openxmlformats.org/officeDocument/2006/relationships/hyperlink" Target="https://www.caixa.gov.br/Downloads/sinapi-cadernos-tecnicos/SINAPI-CT-ASSENTAMENTO-DE-TUBOS-DE-PVC-E-METALICOS-EM-REDES-DE-AGUA.pdf" TargetMode="External"/><Relationship Id="rId1171" Type="http://schemas.openxmlformats.org/officeDocument/2006/relationships/hyperlink" Target="https://www.caixa.gov.br/Downloads/sinapi-cadernos-tecnicos/SINAPI-CT-CAIXAS-DE-AGUA-PARA-EDIFICACOES.pdf" TargetMode="External"/><Relationship Id="rId2222" Type="http://schemas.openxmlformats.org/officeDocument/2006/relationships/hyperlink" Target="https://www.caixa.gov.br/Downloads/sinapi-cadernos-tecnicos/SINAPI-CT-DEPRECIACAO-JUROS-IMPOSTOS-E-SEGUROS-MANUTENCAO-E-MATERIAIS-NA-OPERACAO-DOS-EQUIPAMENTOS.pdf" TargetMode="External"/><Relationship Id="rId5378" Type="http://schemas.openxmlformats.org/officeDocument/2006/relationships/hyperlink" Target="https://www.caixa.gov.br/Downloads/sinapi-cadernos-tecnicos/SINAPI-CT-INSTALACOES-PREDIAIS-DE-ESGOTO-TUBOS-E-CONEXOES.pdf" TargetMode="External"/><Relationship Id="rId5792" Type="http://schemas.openxmlformats.org/officeDocument/2006/relationships/hyperlink" Target="https://www.caixa.gov.br/Downloads/sinapi-cadernos-tecnicos/SINAPI-CT-INSTALACOES-PREDIAIS-DE-AGUA-QUENTE-EM-CPVC.pdf" TargetMode="External"/><Relationship Id="rId6429" Type="http://schemas.openxmlformats.org/officeDocument/2006/relationships/hyperlink" Target="https://www.caixa.gov.br/Downloads/sinapi-cadernos-tecnicos/SINAPI-CT-INSTALACOES-EM-COBRE.pdf" TargetMode="External"/><Relationship Id="rId6843" Type="http://schemas.openxmlformats.org/officeDocument/2006/relationships/hyperlink" Target="https://www.caixa.gov.br/Downloads/sinapi-metodologia/Livro_SINAPI_Calculos_Parametros.pdf" TargetMode="External"/><Relationship Id="rId1988" Type="http://schemas.openxmlformats.org/officeDocument/2006/relationships/hyperlink" Target="https://www.caixa.gov.br/Downloads/sinapi-cadernos-tecnicos/SINAPI-CT-DEPRECIACAO-JUROS-IMPOSTOS-E-SEGUROS-MANUTENCAO-E-MATERIAIS-NA-OPERACAO-DOS-EQUIPAMENTOS.pdf" TargetMode="External"/><Relationship Id="rId4394" Type="http://schemas.openxmlformats.org/officeDocument/2006/relationships/hyperlink" Target="https://www.caixa.gov.br/Downloads/sinapi-cadernos-tecnicos/SINAPI-CT-INSTALACOES-ELETRICAS-ELETRODUTOS-EMBUTIDOS-CABOS-CAIXAS-TOMADAS-E-INTERRUPTORES.pdf" TargetMode="External"/><Relationship Id="rId5445" Type="http://schemas.openxmlformats.org/officeDocument/2006/relationships/hyperlink" Target="https://www.caixa.gov.br/Downloads/sinapi-cadernos-tecnicos/SINAPI-CT-INSTALACOES-PREDIAIS-DE-ESGOTO-TUBOS-E-CONEXOES.pdf" TargetMode="External"/><Relationship Id="rId4047" Type="http://schemas.openxmlformats.org/officeDocument/2006/relationships/hyperlink" Target="https://www.caixa.gov.br/Downloads/sinapi-cadernos-tecnicos/SINAPI-CT-FORMAS-PARA-ESTRUTURAS-DE-CONCRETO-ARMADO.pdf" TargetMode="External"/><Relationship Id="rId4461" Type="http://schemas.openxmlformats.org/officeDocument/2006/relationships/hyperlink" Target="https://www.caixa.gov.br/Downloads/sinapi-cadernos-tecnicos/SINAPI-CT-INSTALACOES-ELETRICAS-ELETRODUTOS-EMBUTIDOS-CABOS-CAIXAS-TOMADAS-E-INTERRUPTORES.pdf" TargetMode="External"/><Relationship Id="rId5512" Type="http://schemas.openxmlformats.org/officeDocument/2006/relationships/hyperlink" Target="https://www.caixa.gov.br/Downloads/sinapi-cadernos-tecnicos/SINAPI-CT-INSTALACOES-PREDIAIS-DE-AGUA-FRIA-EM-PVC.pdf" TargetMode="External"/><Relationship Id="rId6910" Type="http://schemas.openxmlformats.org/officeDocument/2006/relationships/hyperlink" Target="https://www.caixa.gov.br/Downloads/sinapi-metodologia/Livro_SINAPI_Calculos_Parametros.pdf" TargetMode="External"/><Relationship Id="rId8668" Type="http://schemas.openxmlformats.org/officeDocument/2006/relationships/hyperlink" Target="https://www.caixa.gov.br/Downloads/sinapi-cadernos-tecnicos/SINAPI-CT-REDES-DE-AGUA-E-ESGOTO-EM-PEAD-LISO-(TUBOS-E-CONEXOES).pdf" TargetMode="External"/><Relationship Id="rId9719" Type="http://schemas.openxmlformats.org/officeDocument/2006/relationships/hyperlink" Target="https://www.caixa.gov.br/Downloads/sinapi-cadernos-tecnicos/SINAPI-CT-VALVULAS-PARA-REDES-DE-SANEAMENTO.pdf" TargetMode="External"/><Relationship Id="rId3063" Type="http://schemas.openxmlformats.org/officeDocument/2006/relationships/hyperlink" Target="https://www.caixa.gov.br/Downloads/sinapi-cadernos-tecnicos/SINAPI-CT-ESCADAS.pdf" TargetMode="External"/><Relationship Id="rId4114" Type="http://schemas.openxmlformats.org/officeDocument/2006/relationships/hyperlink" Target="https://www.caixa.gov.br/Downloads/sinapi-cadernos-tecnicos/SINAPI-CT-FORMAS-PARA-ESTRUTURAS-DE-CONCRETO-ARMADO.pdf" TargetMode="External"/><Relationship Id="rId1708" Type="http://schemas.openxmlformats.org/officeDocument/2006/relationships/hyperlink" Target="https://www.caixa.gov.br/Downloads/sinapi-cadernos-tecnicos/SINAPI-CT-CUSTOS-HORARIOS-PRODUTIVO-E-IMPRODUTIVO-DOS-EQUIPAMENTOS.pdf" TargetMode="External"/><Relationship Id="rId3130" Type="http://schemas.openxmlformats.org/officeDocument/2006/relationships/hyperlink" Target="https://www.caixa.gov.br/Downloads/sinapi-cadernos-tecnicos/SINAPI-CT-ESCADAS.pdf" TargetMode="External"/><Relationship Id="rId6286" Type="http://schemas.openxmlformats.org/officeDocument/2006/relationships/hyperlink" Target="https://www.caixa.gov.br/Downloads/sinapi-cadernos-tecnicos/SINAPI-CT-INSTALACOES-DE-GAS-EM-PEX-MULTICAMADAS.pdf" TargetMode="External"/><Relationship Id="rId7337" Type="http://schemas.openxmlformats.org/officeDocument/2006/relationships/hyperlink" Target="https://www.caixa.gov.br/Downloads/sinapi-cadernos-tecnicos/SINAPI-CT-MASSA-UNICA-EXTERNA.pdf" TargetMode="External"/><Relationship Id="rId7684" Type="http://schemas.openxmlformats.org/officeDocument/2006/relationships/hyperlink" Target="https://www.caixa.gov.br/Downloads/sinapi-cadernos-tecnicos/SINAPI-CT-PAVIMENTO-INTERTRAVADO.pdf" TargetMode="External"/><Relationship Id="rId8735" Type="http://schemas.openxmlformats.org/officeDocument/2006/relationships/hyperlink" Target="https://www.caixa.gov.br/Downloads/sinapi-cadernos-tecnicos/SINAPI-CT-REDES-DE-AGUA-E-ESGOTO-EM-PEAD-LISO-(TUBOS-E-CONEXOES).pdf" TargetMode="External"/><Relationship Id="rId7751" Type="http://schemas.openxmlformats.org/officeDocument/2006/relationships/hyperlink" Target="https://www.caixa.gov.br/Downloads/sinapi-cadernos-tecnicos/SINAPI-CT-PERFURACAO-HORIZONTAL-DIRECIONAL-HDD.pdf" TargetMode="External"/><Relationship Id="rId8802" Type="http://schemas.openxmlformats.org/officeDocument/2006/relationships/hyperlink" Target="https://www.caixa.gov.br/Downloads/sinapi-cadernos-tecnicos/SINAPI-CT-REVESTIMENTOS-CERAMICOS-INTERNOS.pdf" TargetMode="External"/><Relationship Id="rId2896" Type="http://schemas.openxmlformats.org/officeDocument/2006/relationships/hyperlink" Target="https://www.caixa.gov.br/Downloads/sinapi-cadernos-tecnicos/SINAPI-CT-ELETROCALHAS.pdf" TargetMode="External"/><Relationship Id="rId3947" Type="http://schemas.openxmlformats.org/officeDocument/2006/relationships/hyperlink" Target="https://www.caixa.gov.br/Downloads/sinapi-cadernos-tecnicos/SINAPI-CT-FOSSAS-E-SUMIDOUROS.pdf" TargetMode="External"/><Relationship Id="rId6353" Type="http://schemas.openxmlformats.org/officeDocument/2006/relationships/hyperlink" Target="https://www.caixa.gov.br/Downloads/sinapi-cadernos-tecnicos/SINAPI-CT-INSTALACOES-DE-AR-CONDICIONADO.pdf" TargetMode="External"/><Relationship Id="rId7404" Type="http://schemas.openxmlformats.org/officeDocument/2006/relationships/hyperlink" Target="https://www.caixa.gov.br/Downloads/sinapi-cadernos-tecnicos/SINAPI-CT-MASSA-UNICA-INTERNA.pdf" TargetMode="External"/><Relationship Id="rId868" Type="http://schemas.openxmlformats.org/officeDocument/2006/relationships/hyperlink" Target="https://www.caixa.gov.br/Downloads/sinapi-cadernos-tecnicos/SINAPI-CT-ATERROS-BASES-SUB-BASES-E-IMPRIMACOES.pdf" TargetMode="External"/><Relationship Id="rId1498" Type="http://schemas.openxmlformats.org/officeDocument/2006/relationships/hyperlink" Target="https://www.caixa.gov.br/Downloads/sinapi-cadernos-tecnicos/SINAPI-CT-CUSTOS-HORARIOS-PRODUTIVO-E-IMPRODUTIVO-DOS-EQUIPAMENTOS.pdf" TargetMode="External"/><Relationship Id="rId2549" Type="http://schemas.openxmlformats.org/officeDocument/2006/relationships/hyperlink" Target="https://www.caixa.gov.br/Downloads/sinapi-cadernos-tecnicos/SINAPI-CT-DEPRECIACAO-JUROS-IMPOSTOS-E-SEGUROS-MANUTENCAO-E-MATERIAIS-NA-OPERACAO-DOS-EQUIPAMENTOS.pdf" TargetMode="External"/><Relationship Id="rId2963" Type="http://schemas.openxmlformats.org/officeDocument/2006/relationships/hyperlink" Target="https://www.caixa.gov.br/Downloads/sinapi-cadernos-tecnicos/SINAPI-CT-ENERGIA-SOLAR-PARA-EDIFICACOES.pdf" TargetMode="External"/><Relationship Id="rId6006" Type="http://schemas.openxmlformats.org/officeDocument/2006/relationships/hyperlink" Target="https://www.caixa.gov.br/Downloads/sinapi-cadernos-tecnicos/SINAPI-CT-INSTALACOES-DE-GAS-E-INCENDIO-EM-ACO-E-FERRO-GALVANIZADO.pdf" TargetMode="External"/><Relationship Id="rId6420" Type="http://schemas.openxmlformats.org/officeDocument/2006/relationships/hyperlink" Target="https://www.caixa.gov.br/Downloads/sinapi-cadernos-tecnicos/SINAPI-CT-INSTALACOES-EM-COBRE.pdf" TargetMode="External"/><Relationship Id="rId9576" Type="http://schemas.openxmlformats.org/officeDocument/2006/relationships/hyperlink" Target="https://www.caixa.gov.br/Downloads/sinapi-cadernos-tecnicos/SINAPI-CT-VALVULAS-E-REGISTROS-PARA-SISTEMAS-PREDIAIS.pdf" TargetMode="External"/><Relationship Id="rId935" Type="http://schemas.openxmlformats.org/officeDocument/2006/relationships/hyperlink" Target="https://www.caixa.gov.br/Downloads/sinapi-cadernos-tecnicos/SINAPI-CT-ATERROS-BASES-SUB-BASES-E-IMPRIMACOES.pdf" TargetMode="External"/><Relationship Id="rId1565" Type="http://schemas.openxmlformats.org/officeDocument/2006/relationships/hyperlink" Target="https://www.caixa.gov.br/Downloads/sinapi-cadernos-tecnicos/SINAPI-CT-CUSTOS-HORARIOS-PRODUTIVO-E-IMPRODUTIVO-DOS-EQUIPAMENTOS.pdf" TargetMode="External"/><Relationship Id="rId2616" Type="http://schemas.openxmlformats.org/officeDocument/2006/relationships/hyperlink" Target="https://www.caixa.gov.br/Downloads/sinapi-cadernos-tecnicos/SINAPI-CT-DEPRECIACAO-JUROS-IMPOSTOS-E-SEGUROS-MANUTENCAO-E-MATERIAIS-NA-OPERACAO-DOS-EQUIPAMENTOS.pdf" TargetMode="External"/><Relationship Id="rId5022" Type="http://schemas.openxmlformats.org/officeDocument/2006/relationships/hyperlink" Target="https://www.caixa.gov.br/Downloads/sinapi-cadernos-tecnicos/SINAPI-CT-INSTALACOES-HIDRAULICAS-RESERVACAO-E-BOMBAS-DE-RECALQUE.pdf" TargetMode="External"/><Relationship Id="rId8178" Type="http://schemas.openxmlformats.org/officeDocument/2006/relationships/hyperlink" Target="https://www.caixa.gov.br/Downloads/sinapi-cadernos-tecnicos/SINAPI-CT-POCOS-DE-VISITA-E-CAIXAS-PARA-BOCAS-DE-LOBO.pdf" TargetMode="External"/><Relationship Id="rId8592" Type="http://schemas.openxmlformats.org/officeDocument/2006/relationships/hyperlink" Target="https://www.caixa.gov.br/Downloads/sinapi-cadernos-tecnicos/SINAPI-CT-REDES-DE-LOGICA-TELEFONIA-E-IMAGEM.pdf" TargetMode="External"/><Relationship Id="rId9229" Type="http://schemas.openxmlformats.org/officeDocument/2006/relationships/hyperlink" Target="https://www.caixa.gov.br/Downloads/sinapi-cadernos-tecnicos/SINAPI-CT-TRANSPORTE-DE-MATERIAIS-DENTRO-DO-CANTEIRO-DE-OBRAS.pdf" TargetMode="External"/><Relationship Id="rId9643" Type="http://schemas.openxmlformats.org/officeDocument/2006/relationships/hyperlink" Target="https://www.caixa.gov.br/Downloads/sinapi-cadernos-tecnicos/SINAPI-CT-VALVULAS-E-REGISTROS-PARA-SISTEMAS-PREDIAIS.pdf" TargetMode="External"/><Relationship Id="rId1218" Type="http://schemas.openxmlformats.org/officeDocument/2006/relationships/hyperlink" Target="https://www.caixa.gov.br/Downloads/sinapi-cadernos-tecnicos/SINAPI-CT-CANALETAS-GRELHAS-E-CAIXAS-COM-GRELHA-PARA-DRENAGEM.pdf" TargetMode="External"/><Relationship Id="rId7194" Type="http://schemas.openxmlformats.org/officeDocument/2006/relationships/hyperlink" Target="https://www.caixa.gov.br/Downloads/sinapi-cadernos-tecnicos/SINAPI-CT-LOUCAS-E-METAIS.pdf" TargetMode="External"/><Relationship Id="rId8245" Type="http://schemas.openxmlformats.org/officeDocument/2006/relationships/hyperlink" Target="https://www.caixa.gov.br/Downloads/sinapi-cadernos-tecnicos/SINAPI-CT-POCOS-DE-VISITA-E-CAIXAS-PARA-BOCAS-DE-LOBO.pdf" TargetMode="External"/><Relationship Id="rId1632" Type="http://schemas.openxmlformats.org/officeDocument/2006/relationships/hyperlink" Target="https://www.caixa.gov.br/Downloads/sinapi-cadernos-tecnicos/SINAPI-CT-CUSTOS-HORARIOS-PRODUTIVO-E-IMPRODUTIVO-DOS-EQUIPAMENTOS.pdf" TargetMode="External"/><Relationship Id="rId4788" Type="http://schemas.openxmlformats.org/officeDocument/2006/relationships/hyperlink" Target="https://www.caixa.gov.br/Downloads/sinapi-cadernos-tecnicos/SINAPI-CT-INSTALACOES-ELETRICAS-REDE-DE-DISTRIBUICAO.pdf" TargetMode="External"/><Relationship Id="rId5839" Type="http://schemas.openxmlformats.org/officeDocument/2006/relationships/hyperlink" Target="https://www.caixa.gov.br/Downloads/sinapi-cadernos-tecnicos/SINAPI-CT-INSTALACOES-PREDIAIS-DE-AGUAS-PLUVIAIS-TUBOS-CONEXOES-CAIXAS-E-RALOS.pdf" TargetMode="External"/><Relationship Id="rId7261" Type="http://schemas.openxmlformats.org/officeDocument/2006/relationships/hyperlink" Target="https://www.caixa.gov.br/Downloads/sinapi-cadernos-tecnicos/SINAPI-CT-LUMINARIAS-EXTERNAS.pdf" TargetMode="External"/><Relationship Id="rId9710" Type="http://schemas.openxmlformats.org/officeDocument/2006/relationships/hyperlink" Target="https://www.caixa.gov.br/Downloads/sinapi-cadernos-tecnicos/SINAPI-CT-VALVULAS-PARA-REDES-DE-SANEAMENTO.pdf" TargetMode="External"/><Relationship Id="rId4855" Type="http://schemas.openxmlformats.org/officeDocument/2006/relationships/hyperlink" Target="https://www.caixa.gov.br/Downloads/sinapi-cadernos-tecnicos/SINAPI-CT-INSTALACOES-HIDRAULICAS-RESERVACAO-E-BOMBAS-DE-RECALQUE.pdf" TargetMode="External"/><Relationship Id="rId5906" Type="http://schemas.openxmlformats.org/officeDocument/2006/relationships/hyperlink" Target="https://www.caixa.gov.br/Downloads/sinapi-cadernos-tecnicos/SINAPI-CT-INSTALACOES-PREDIAIS-DE-AGUAS-PLUVIAIS-TUBOS-CONEXOES-CAIXAS-E-RALOS.pdf" TargetMode="External"/><Relationship Id="rId8312" Type="http://schemas.openxmlformats.org/officeDocument/2006/relationships/hyperlink" Target="https://www.caixa.gov.br/Downloads/sinapi-cadernos-tecnicos/SINAPI-CT-PRODUCAO-DE-CONCRETOS-E-ARGAMASSAS-UTILIZANDO-AGREGADO-RECICLADO.pdf" TargetMode="External"/><Relationship Id="rId3457" Type="http://schemas.openxmlformats.org/officeDocument/2006/relationships/hyperlink" Target="https://www.caixa.gov.br/Downloads/sinapi-cadernos-tecnicos/SINAPI-CT-ESQUADRIAS-PORTAS.pdf" TargetMode="External"/><Relationship Id="rId3871" Type="http://schemas.openxmlformats.org/officeDocument/2006/relationships/hyperlink" Target="https://www.caixa.gov.br/Downloads/sinapi-cadernos-tecnicos/SINAPI-CT-EXECUCAO-DE-TIRANTES.pdf" TargetMode="External"/><Relationship Id="rId4508" Type="http://schemas.openxmlformats.org/officeDocument/2006/relationships/hyperlink" Target="https://www.caixa.gov.br/Downloads/sinapi-cadernos-tecnicos/SINAPI-CT-INSTALACOES-ELETRICAS-ELETRODUTOS-EMBUTIDOS-CABOS-CAIXAS-TOMADAS-E-INTERRUPTORES.pdf" TargetMode="External"/><Relationship Id="rId4922" Type="http://schemas.openxmlformats.org/officeDocument/2006/relationships/hyperlink" Target="https://www.caixa.gov.br/Downloads/sinapi-cadernos-tecnicos/SINAPI-CT-INSTALACOES-HIDRAULICAS-RESERVACAO-E-BOMBAS-DE-RECALQUE.pdf" TargetMode="External"/><Relationship Id="rId378" Type="http://schemas.openxmlformats.org/officeDocument/2006/relationships/hyperlink" Target="https://www.caixa.gov.br/Downloads/sinapi-cadernos-tecnicos/SINAPI-CT-ASSENTAMENTO-DE-TUBOS-DE-ESGOTO-EM-PVC-E-PEAD.pdf" TargetMode="External"/><Relationship Id="rId792" Type="http://schemas.openxmlformats.org/officeDocument/2006/relationships/hyperlink" Target="https://www.caixa.gov.br/Downloads/sinapi-cadernos-tecnicos/SINAPI-CT-ATERROS-BASES-SUB-BASES-E-IMPRIMACOES.pdf" TargetMode="External"/><Relationship Id="rId2059" Type="http://schemas.openxmlformats.org/officeDocument/2006/relationships/hyperlink" Target="https://www.caixa.gov.br/Downloads/sinapi-cadernos-tecnicos/SINAPI-CT-DEPRECIACAO-JUROS-IMPOSTOS-E-SEGUROS-MANUTENCAO-E-MATERIAIS-NA-OPERACAO-DOS-EQUIPAMENTOS.pdf" TargetMode="External"/><Relationship Id="rId2473" Type="http://schemas.openxmlformats.org/officeDocument/2006/relationships/hyperlink" Target="https://www.caixa.gov.br/Downloads/sinapi-cadernos-tecnicos/SINAPI-CT-DEPRECIACAO-JUROS-IMPOSTOS-E-SEGUROS-MANUTENCAO-E-MATERIAIS-NA-OPERACAO-DOS-EQUIPAMENTOS.pdf" TargetMode="External"/><Relationship Id="rId3524" Type="http://schemas.openxmlformats.org/officeDocument/2006/relationships/hyperlink" Target="https://www.caixa.gov.br/Downloads/sinapi-cadernos-tecnicos/SINAPI-CT-ESQUADRIAS-PORTAS.pdf" TargetMode="External"/><Relationship Id="rId9086" Type="http://schemas.openxmlformats.org/officeDocument/2006/relationships/hyperlink" Target="https://www.caixa.gov.br/Downloads/sinapi-cadernos-tecnicos/SINAPI-CT-TRANSPORTE-FLUVIAL-CARGA-E-DESCARGA.pdf" TargetMode="External"/><Relationship Id="rId445" Type="http://schemas.openxmlformats.org/officeDocument/2006/relationships/hyperlink" Target="https://www.caixa.gov.br/Downloads/sinapi-cadernos-tecnicos/SINAPI-CT-ASSENTAMENTO-DE-TUBOS-DE-PVC-E-METALICOS-EM-REDES-DE-AGUA.pdf" TargetMode="External"/><Relationship Id="rId1075" Type="http://schemas.openxmlformats.org/officeDocument/2006/relationships/hyperlink" Target="https://www.caixa.gov.br/Downloads/sinapi-cadernos-tecnicos/SINAPI-CT-BOMBAS-HIDRAULICAS-CENTRIFUGAS-HORIZONTAIS-E-SUBMERSIVEIS.pdf" TargetMode="External"/><Relationship Id="rId2126" Type="http://schemas.openxmlformats.org/officeDocument/2006/relationships/hyperlink" Target="https://www.caixa.gov.br/Downloads/sinapi-cadernos-tecnicos/SINAPI-CT-DEPRECIACAO-JUROS-IMPOSTOS-E-SEGUROS-MANUTENCAO-E-MATERIAIS-NA-OPERACAO-DOS-EQUIPAMENTOS.pdf" TargetMode="External"/><Relationship Id="rId2540" Type="http://schemas.openxmlformats.org/officeDocument/2006/relationships/hyperlink" Target="https://www.caixa.gov.br/Downloads/sinapi-cadernos-tecnicos/SINAPI-CT-DEPRECIACAO-JUROS-IMPOSTOS-E-SEGUROS-MANUTENCAO-E-MATERIAIS-NA-OPERACAO-DOS-EQUIPAMENTOS.pdf" TargetMode="External"/><Relationship Id="rId5696" Type="http://schemas.openxmlformats.org/officeDocument/2006/relationships/hyperlink" Target="https://www.caixa.gov.br/Downloads/sinapi-cadernos-tecnicos/SINAPI-CT-INSTALACOES-PREDIAIS-DE-AGUA-QUENTE-EM-CPVC.pdf" TargetMode="External"/><Relationship Id="rId6747" Type="http://schemas.openxmlformats.org/officeDocument/2006/relationships/hyperlink" Target="https://www.caixa.gov.br/Downloads/sinapi-cadernos-tecnicos/SINAPI-CT-LIMPEZA-DE-OBRA.pdf" TargetMode="External"/><Relationship Id="rId9153" Type="http://schemas.openxmlformats.org/officeDocument/2006/relationships/hyperlink" Target="https://www.caixa.gov.br/Downloads/sinapi-cadernos-tecnicos/SINAPI-CT-TRANSPORTE-DE-MATERIAIS-DENTRO-DO-CANTEIRO-DE-OBRAS.pdf" TargetMode="External"/><Relationship Id="rId512" Type="http://schemas.openxmlformats.org/officeDocument/2006/relationships/hyperlink" Target="https://www.caixa.gov.br/Downloads/sinapi-cadernos-tecnicos/SINAPI-CT-ASSENTAMENTO-DE-TUBOS-DE-PVC-E-METALICOS-EM-REDES-DE-AGUA.pdf" TargetMode="External"/><Relationship Id="rId1142" Type="http://schemas.openxmlformats.org/officeDocument/2006/relationships/hyperlink" Target="https://www.caixa.gov.br/Downloads/sinapi-cadernos-tecnicos/SINAPI-CT-CAIXAS-ENTERRADAS.pdf" TargetMode="External"/><Relationship Id="rId4298" Type="http://schemas.openxmlformats.org/officeDocument/2006/relationships/hyperlink" Target="https://www.caixa.gov.br/Downloads/sinapi-cadernos-tecnicos/SINAPI-CT-ILUMINACAO-PREDIAL-E-MONITORAMENTO.pdf" TargetMode="External"/><Relationship Id="rId5349" Type="http://schemas.openxmlformats.org/officeDocument/2006/relationships/hyperlink" Target="https://www.caixa.gov.br/Downloads/sinapi-cadernos-tecnicos/SINAPI-CT-INSTALACOES-HIDRAULICAS-EM-PPR.pdf" TargetMode="External"/><Relationship Id="rId9220" Type="http://schemas.openxmlformats.org/officeDocument/2006/relationships/hyperlink" Target="https://www.caixa.gov.br/Downloads/sinapi-cadernos-tecnicos/SINAPI-CT-TRANSPORTE-DE-MATERIAIS-DENTRO-DO-CANTEIRO-DE-OBRAS.pdf" TargetMode="External"/><Relationship Id="rId4365" Type="http://schemas.openxmlformats.org/officeDocument/2006/relationships/hyperlink" Target="https://www.caixa.gov.br/Downloads/sinapi-cadernos-tecnicos/SINAPI-CT-INSTALACOES-ELETRICAS-ELETRODUTOS-EMBUTIDOS-CABOS-CAIXAS-TOMADAS-E-INTERRUPTORES.pdf" TargetMode="External"/><Relationship Id="rId5763" Type="http://schemas.openxmlformats.org/officeDocument/2006/relationships/hyperlink" Target="https://www.caixa.gov.br/Downloads/sinapi-cadernos-tecnicos/SINAPI-CT-INSTALACOES-PREDIAIS-DE-AGUA-QUENTE-EM-CPVC.pdf" TargetMode="External"/><Relationship Id="rId6814" Type="http://schemas.openxmlformats.org/officeDocument/2006/relationships/hyperlink" Target="https://www.caixa.gov.br/Downloads/sinapi-metodologia/Livro_SINAPI_Calculos_Parametros.pdf" TargetMode="External"/><Relationship Id="rId1959" Type="http://schemas.openxmlformats.org/officeDocument/2006/relationships/hyperlink" Target="https://www.caixa.gov.br/Downloads/sinapi-cadernos-tecnicos/SINAPI-CT-DEPRECIACAO-JUROS-IMPOSTOS-E-SEGUROS-MANUTENCAO-E-MATERIAIS-NA-OPERACAO-DOS-EQUIPAMENTOS.pdf" TargetMode="External"/><Relationship Id="rId4018" Type="http://schemas.openxmlformats.org/officeDocument/2006/relationships/hyperlink" Target="https://www.caixa.gov.br/Downloads/sinapi-cadernos-tecnicos/SINAPI-CT-FORMAS-CURVAS-PARA-PAREDES-DE-RESERVATORIOS-DE-CONCRETO.pdf" TargetMode="External"/><Relationship Id="rId5416" Type="http://schemas.openxmlformats.org/officeDocument/2006/relationships/hyperlink" Target="https://www.caixa.gov.br/Downloads/sinapi-cadernos-tecnicos/SINAPI-CT-INSTALACOES-PREDIAIS-DE-ESGOTO-TUBOS-E-CONEXOES.pdf" TargetMode="External"/><Relationship Id="rId5830" Type="http://schemas.openxmlformats.org/officeDocument/2006/relationships/hyperlink" Target="https://www.caixa.gov.br/Downloads/sinapi-cadernos-tecnicos/SINAPI-CT-INSTALACOES-PREDIAIS-DE-AGUAS-PLUVIAIS-TUBOS-CONEXOES-CAIXAS-E-RALOS.pdf" TargetMode="External"/><Relationship Id="rId8986" Type="http://schemas.openxmlformats.org/officeDocument/2006/relationships/hyperlink" Target="https://www.caixa.gov.br/Downloads/sinapi-cadernos-tecnicos/SINAPI-CT-TELHAMENTO-PARA-COBERTURA.pdf" TargetMode="External"/><Relationship Id="rId3381" Type="http://schemas.openxmlformats.org/officeDocument/2006/relationships/hyperlink" Target="https://www.caixa.gov.br/Downloads/sinapi-cadernos-tecnicos/SINAPI-CT-ESCORAMENTO-E-PREPARO-DE-FUNDO-DE-VALAS.pdf" TargetMode="External"/><Relationship Id="rId4432" Type="http://schemas.openxmlformats.org/officeDocument/2006/relationships/hyperlink" Target="https://www.caixa.gov.br/Downloads/sinapi-cadernos-tecnicos/SINAPI-CT-INSTALACOES-ELETRICAS-ELETRODUTOS-EMBUTIDOS-CABOS-CAIXAS-TOMADAS-E-INTERRUPTORES.pdf" TargetMode="External"/><Relationship Id="rId7588" Type="http://schemas.openxmlformats.org/officeDocument/2006/relationships/hyperlink" Target="https://www.caixa.gov.br/Downloads/sinapi-cadernos-tecnicos/SINAPI-CT-PAREDES-EM-DRYWALL.pdf" TargetMode="External"/><Relationship Id="rId8639" Type="http://schemas.openxmlformats.org/officeDocument/2006/relationships/hyperlink" Target="https://www.caixa.gov.br/Downloads/sinapi-cadernos-tecnicos/SINAPI-CT-REDES-DE-LOGICA-TELEFONIA-E-IMAGEM.pdf" TargetMode="External"/><Relationship Id="rId3034" Type="http://schemas.openxmlformats.org/officeDocument/2006/relationships/hyperlink" Target="https://www.caixa.gov.br/Downloads/sinapi-cadernos-tecnicos/SINAPI-CT-EQUIPAMENTOS-DE-PROTECAO-COLETIVA.pdf" TargetMode="External"/><Relationship Id="rId7655" Type="http://schemas.openxmlformats.org/officeDocument/2006/relationships/hyperlink" Target="https://www.caixa.gov.br/Downloads/sinapi-cadernos-tecnicos/SINAPI-CT-PAVIMENTACOES-DIVERSAS-PARALELEPIPEDOS-E-PEDRAS-POLIEDRICAS.pdf" TargetMode="External"/><Relationship Id="rId8706" Type="http://schemas.openxmlformats.org/officeDocument/2006/relationships/hyperlink" Target="https://www.caixa.gov.br/Downloads/sinapi-cadernos-tecnicos/SINAPI-CT-REDES-DE-AGUA-E-ESGOTO-EM-PEAD-LISO-(TUBOS-E-CONEXOES).pdf" TargetMode="External"/><Relationship Id="rId2050" Type="http://schemas.openxmlformats.org/officeDocument/2006/relationships/hyperlink" Target="https://www.caixa.gov.br/Downloads/sinapi-cadernos-tecnicos/SINAPI-CT-DEPRECIACAO-JUROS-IMPOSTOS-E-SEGUROS-MANUTENCAO-E-MATERIAIS-NA-OPERACAO-DOS-EQUIPAMENTOS.pdf" TargetMode="External"/><Relationship Id="rId3101" Type="http://schemas.openxmlformats.org/officeDocument/2006/relationships/hyperlink" Target="https://www.caixa.gov.br/Downloads/sinapi-cadernos-tecnicos/SINAPI-CT-ESCADAS.pdf" TargetMode="External"/><Relationship Id="rId6257" Type="http://schemas.openxmlformats.org/officeDocument/2006/relationships/hyperlink" Target="https://www.caixa.gov.br/Downloads/sinapi-cadernos-tecnicos/SINAPI-CT-INSTALACOES-DE-GAS-E-INCENDIO-EM-ACO-E-FERRO-GALVANIZADO.pdf" TargetMode="External"/><Relationship Id="rId6671" Type="http://schemas.openxmlformats.org/officeDocument/2006/relationships/hyperlink" Target="https://www.caixa.gov.br/Downloads/sinapi-cadernos-tecnicos/SINAPI-CT-LAJES-PRE-MOLDADAS.pdf" TargetMode="External"/><Relationship Id="rId7308" Type="http://schemas.openxmlformats.org/officeDocument/2006/relationships/hyperlink" Target="https://www.caixa.gov.br/Downloads/sinapi-cadernos-tecnicos/SINAPI-CT-MASSA-UNICA-EXTERNA.pdf" TargetMode="External"/><Relationship Id="rId7722" Type="http://schemas.openxmlformats.org/officeDocument/2006/relationships/hyperlink" Target="https://www.caixa.gov.br/Downloads/sinapi-cadernos-tecnicos/SINAPI-CT-PEITORIS-E-CHAPINS.pdf" TargetMode="External"/><Relationship Id="rId5273" Type="http://schemas.openxmlformats.org/officeDocument/2006/relationships/hyperlink" Target="https://www.caixa.gov.br/Downloads/sinapi-cadernos-tecnicos/SINAPI-CT-INSTALACOES-HIDRAULICAS-EM-PPR.pdf" TargetMode="External"/><Relationship Id="rId6324" Type="http://schemas.openxmlformats.org/officeDocument/2006/relationships/hyperlink" Target="https://www.caixa.gov.br/Downloads/sinapi-cadernos-tecnicos/SINAPI-CT-INSTALACOES-DE-AR-CONDICIONADO.pdf" TargetMode="External"/><Relationship Id="rId839" Type="http://schemas.openxmlformats.org/officeDocument/2006/relationships/hyperlink" Target="https://www.caixa.gov.br/Downloads/sinapi-cadernos-tecnicos/SINAPI-CT-ATERROS-BASES-SUB-BASES-E-IMPRIMACOES.pdf" TargetMode="External"/><Relationship Id="rId1469" Type="http://schemas.openxmlformats.org/officeDocument/2006/relationships/hyperlink" Target="https://www.caixa.gov.br/Downloads/sinapi-cadernos-tecnicos/SINAPI-CT-CUSTOS-HORARIOS-PRODUTIVO-E-IMPRODUTIVO-DOS-EQUIPAMENTOS.pdf" TargetMode="External"/><Relationship Id="rId2867" Type="http://schemas.openxmlformats.org/officeDocument/2006/relationships/hyperlink" Target="https://www.caixa.gov.br/Downloads/sinapi-cadernos-tecnicos/SINAPI-CT-ELETROCALHAS.pdf" TargetMode="External"/><Relationship Id="rId3918" Type="http://schemas.openxmlformats.org/officeDocument/2006/relationships/hyperlink" Target="https://www.caixa.gov.br/Downloads/sinapi-cadernos-tecnicos/SINAPI-CT-FORROS.pdf" TargetMode="External"/><Relationship Id="rId5340" Type="http://schemas.openxmlformats.org/officeDocument/2006/relationships/hyperlink" Target="https://www.caixa.gov.br/Downloads/sinapi-cadernos-tecnicos/SINAPI-CT-INSTALACOES-HIDRAULICAS-EM-PPR.pdf" TargetMode="External"/><Relationship Id="rId8496" Type="http://schemas.openxmlformats.org/officeDocument/2006/relationships/hyperlink" Target="https://www.caixa.gov.br/Downloads/sinapi-cadernos-tecnicos/SINAPI-CT-RECOMPOSICAO-DE-PAVIMENTOS.pdf" TargetMode="External"/><Relationship Id="rId9547" Type="http://schemas.openxmlformats.org/officeDocument/2006/relationships/hyperlink" Target="https://www.caixa.gov.br/Downloads/sinapi-cadernos-tecnicos/SINAPI-CT-VIDROS-E-ESPELHOS.pdf" TargetMode="External"/><Relationship Id="rId1883" Type="http://schemas.openxmlformats.org/officeDocument/2006/relationships/hyperlink" Target="https://www.caixa.gov.br/Downloads/sinapi-cadernos-tecnicos/SINAPI-CT-DEMOLICOES-E-REMOCOES.pdf" TargetMode="External"/><Relationship Id="rId2934" Type="http://schemas.openxmlformats.org/officeDocument/2006/relationships/hyperlink" Target="https://www.caixa.gov.br/Downloads/sinapi-cadernos-tecnicos/SINAPI-CT-ELETROCALHAS.pdf" TargetMode="External"/><Relationship Id="rId7098" Type="http://schemas.openxmlformats.org/officeDocument/2006/relationships/hyperlink" Target="https://www.caixa.gov.br/Downloads/sinapi-metodologia/Livro_SINAPI_Calculos_Parametros.pdf" TargetMode="External"/><Relationship Id="rId8149" Type="http://schemas.openxmlformats.org/officeDocument/2006/relationships/hyperlink" Target="https://www.caixa.gov.br/Downloads/sinapi-cadernos-tecnicos/SINAPI-CT-POCOS-DE-VISITA-E-CAIXAS-PARA-BOCAS-DE-LOBO.pdf" TargetMode="External"/><Relationship Id="rId906" Type="http://schemas.openxmlformats.org/officeDocument/2006/relationships/hyperlink" Target="https://www.caixa.gov.br/Downloads/sinapi-cadernos-tecnicos/SINAPI-CT-ATERROS-BASES-SUB-BASES-E-IMPRIMACOES.pdf" TargetMode="External"/><Relationship Id="rId1536" Type="http://schemas.openxmlformats.org/officeDocument/2006/relationships/hyperlink" Target="https://www.caixa.gov.br/Downloads/sinapi-cadernos-tecnicos/SINAPI-CT-CUSTOS-HORARIOS-PRODUTIVO-E-IMPRODUTIVO-DOS-EQUIPAMENTOS.pdf" TargetMode="External"/><Relationship Id="rId1950" Type="http://schemas.openxmlformats.org/officeDocument/2006/relationships/hyperlink" Target="https://www.caixa.gov.br/Downloads/sinapi-cadernos-tecnicos/SINAPI-CT-DEPRECIACAO-JUROS-IMPOSTOS-E-SEGUROS-MANUTENCAO-E-MATERIAIS-NA-OPERACAO-DOS-EQUIPAMENTOS.pdf" TargetMode="External"/><Relationship Id="rId8563" Type="http://schemas.openxmlformats.org/officeDocument/2006/relationships/hyperlink" Target="https://www.caixa.gov.br/Downloads/sinapi-cadernos-tecnicos/SINAPI-CT-REDES-ENTERRADAS-DE-DISTRIBUICAO-ELETRICA.pdf" TargetMode="External"/><Relationship Id="rId9614" Type="http://schemas.openxmlformats.org/officeDocument/2006/relationships/hyperlink" Target="https://www.caixa.gov.br/Downloads/sinapi-cadernos-tecnicos/SINAPI-CT-VALVULAS-E-REGISTROS-PARA-SISTEMAS-PREDIAIS.pdf" TargetMode="External"/><Relationship Id="rId1603" Type="http://schemas.openxmlformats.org/officeDocument/2006/relationships/hyperlink" Target="https://www.caixa.gov.br/Downloads/sinapi-cadernos-tecnicos/SINAPI-CT-CUSTOS-HORARIOS-PRODUTIVO-E-IMPRODUTIVO-DOS-EQUIPAMENTOS.pdf" TargetMode="External"/><Relationship Id="rId4759" Type="http://schemas.openxmlformats.org/officeDocument/2006/relationships/hyperlink" Target="https://www.caixa.gov.br/Downloads/sinapi-cadernos-tecnicos/SINAPI-CT-INSTALACOES-ELETRICAS-REDE-DE-DISTRIBUICAO.pdf" TargetMode="External"/><Relationship Id="rId7165" Type="http://schemas.openxmlformats.org/officeDocument/2006/relationships/hyperlink" Target="https://www.caixa.gov.br/Downloads/sinapi-cadernos-tecnicos/SINAPI-CT-LOUCAS-E-METAIS.pdf" TargetMode="External"/><Relationship Id="rId8216" Type="http://schemas.openxmlformats.org/officeDocument/2006/relationships/hyperlink" Target="https://www.caixa.gov.br/Downloads/sinapi-cadernos-tecnicos/SINAPI-CT-POCOS-DE-VISITA-E-CAIXAS-PARA-BOCAS-DE-LOBO.pdf" TargetMode="External"/><Relationship Id="rId8630" Type="http://schemas.openxmlformats.org/officeDocument/2006/relationships/hyperlink" Target="https://www.caixa.gov.br/Downloads/sinapi-cadernos-tecnicos/SINAPI-CT-REDES-DE-LOGICA-TELEFONIA-E-IMAGEM.pdf" TargetMode="External"/><Relationship Id="rId3775" Type="http://schemas.openxmlformats.org/officeDocument/2006/relationships/hyperlink" Target="https://www.caixa.gov.br/Downloads/sinapi-cadernos-tecnicos/SINAPI-CT-ESTRUTURAS-DE-CONTENCAO-PERFIS-PRANCHADOS-CORTINAS-E-MUROS-DE-ARRIMO.pdf" TargetMode="External"/><Relationship Id="rId4826" Type="http://schemas.openxmlformats.org/officeDocument/2006/relationships/hyperlink" Target="https://www.caixa.gov.br/Downloads/sinapi-cadernos-tecnicos/SINAPI-CT-INSTALACOES-HIDRAULICAS-RESERVACAO-E-BOMBAS-DE-RECALQUE.pdf" TargetMode="External"/><Relationship Id="rId6181" Type="http://schemas.openxmlformats.org/officeDocument/2006/relationships/hyperlink" Target="https://www.caixa.gov.br/Downloads/sinapi-cadernos-tecnicos/SINAPI-CT-INSTALACOES-DE-GAS-E-INCENDIO-EM-ACO-E-FERRO-GALVANIZADO.pdf" TargetMode="External"/><Relationship Id="rId7232" Type="http://schemas.openxmlformats.org/officeDocument/2006/relationships/hyperlink" Target="https://www.caixa.gov.br/Downloads/sinapi-cadernos-tecnicos/SINAPI-CT-LOUCAS-E-METAIS.pdf" TargetMode="External"/><Relationship Id="rId696" Type="http://schemas.openxmlformats.org/officeDocument/2006/relationships/hyperlink" Target="https://www.caixa.gov.br/Downloads/sinapi-cadernos-tecnicos/SINAPI-CT-ASSENTAMENTO-DE-TUBOS-DE-ESGOTO-OU-DRENAGEM-PLUVIAL-EM-CONCRETO.pdf" TargetMode="External"/><Relationship Id="rId2377" Type="http://schemas.openxmlformats.org/officeDocument/2006/relationships/hyperlink" Target="https://www.caixa.gov.br/Downloads/sinapi-cadernos-tecnicos/SINAPI-CT-DEPRECIACAO-JUROS-IMPOSTOS-E-SEGUROS-MANUTENCAO-E-MATERIAIS-NA-OPERACAO-DOS-EQUIPAMENTOS.pdf" TargetMode="External"/><Relationship Id="rId2791" Type="http://schemas.openxmlformats.org/officeDocument/2006/relationships/hyperlink" Target="https://www.caixa.gov.br/Downloads/sinapi-cadernos-tecnicos/SINAPI-CT-DRENOS.pdf" TargetMode="External"/><Relationship Id="rId3428" Type="http://schemas.openxmlformats.org/officeDocument/2006/relationships/hyperlink" Target="https://www.caixa.gov.br/Downloads/sinapi-cadernos-tecnicos/SINAPI-CT-ESQUADRIAS-JANELAS.pdf" TargetMode="External"/><Relationship Id="rId349" Type="http://schemas.openxmlformats.org/officeDocument/2006/relationships/hyperlink" Target="https://www.caixa.gov.br/Downloads/sinapi-cadernos-tecnicos/SINAPI-CT-ASSENTAMENTO-DE-TUBOS-DE-ESGOTO-EM-PVC-E-PEAD.pdf" TargetMode="External"/><Relationship Id="rId763" Type="http://schemas.openxmlformats.org/officeDocument/2006/relationships/hyperlink" Target="https://www.caixa.gov.br/Downloads/sinapi-cadernos-tecnicos/SINAPI-CT-ATERROS-BASES-SUB-BASES-E-IMPRIMACOES.pdf" TargetMode="External"/><Relationship Id="rId1393" Type="http://schemas.openxmlformats.org/officeDocument/2006/relationships/hyperlink" Target="https://www.caixa.gov.br/Downloads/sinapi-cadernos-tecnicos/SINAPI-CT-CONTRAPISO.pdf" TargetMode="External"/><Relationship Id="rId2444" Type="http://schemas.openxmlformats.org/officeDocument/2006/relationships/hyperlink" Target="https://www.caixa.gov.br/Downloads/sinapi-cadernos-tecnicos/SINAPI-CT-DEPRECIACAO-JUROS-IMPOSTOS-E-SEGUROS-MANUTENCAO-E-MATERIAIS-NA-OPERACAO-DOS-EQUIPAMENTOS.pdf" TargetMode="External"/><Relationship Id="rId3842" Type="http://schemas.openxmlformats.org/officeDocument/2006/relationships/hyperlink" Target="https://www.caixa.gov.br/Downloads/sinapi-cadernos-tecnicos/SINAPI-CT-EXECUCAO-DE-GRAMPO-PARA-SOLO-GRAMPEADO.pdf" TargetMode="External"/><Relationship Id="rId6998" Type="http://schemas.openxmlformats.org/officeDocument/2006/relationships/hyperlink" Target="https://www.caixa.gov.br/Downloads/sinapi-metodologia/Livro_SINAPI_Calculos_Parametros.pdf" TargetMode="External"/><Relationship Id="rId9057" Type="http://schemas.openxmlformats.org/officeDocument/2006/relationships/hyperlink" Target="https://www.caixa.gov.br/Downloads/sinapi-cadernos-tecnicos/SINAPI-CT-TRANSPORTE-FLUVIAL-CARGA-E-DESCARGA.pdf" TargetMode="External"/><Relationship Id="rId9471" Type="http://schemas.openxmlformats.org/officeDocument/2006/relationships/hyperlink" Target="https://www.caixa.gov.br/Downloads/sinapi-cadernos-tecnicos/SINAPI-CT-TUBULOES.pdf" TargetMode="External"/><Relationship Id="rId416" Type="http://schemas.openxmlformats.org/officeDocument/2006/relationships/hyperlink" Target="https://www.caixa.gov.br/Downloads/sinapi-cadernos-tecnicos/SINAPI-CT-ASSENTAMENTO-DE-TUBOS-DE-PVC-E-METALICOS-EM-REDES-DE-AGUA.pdf" TargetMode="External"/><Relationship Id="rId1046" Type="http://schemas.openxmlformats.org/officeDocument/2006/relationships/hyperlink" Target="https://www.caixa.gov.br/Downloads/sinapi-cadernos-tecnicos/SINAPI-CT-BOCAS-PARA-BUEIROS.pdf" TargetMode="External"/><Relationship Id="rId8073" Type="http://schemas.openxmlformats.org/officeDocument/2006/relationships/hyperlink" Target="https://www.caixa.gov.br/Downloads/sinapi-cadernos-tecnicos/SINAPI-CT-POSTES-DE-CONCRETO-E-METALICOS.pdf" TargetMode="External"/><Relationship Id="rId9124" Type="http://schemas.openxmlformats.org/officeDocument/2006/relationships/hyperlink" Target="https://www.caixa.gov.br/Downloads/sinapi-cadernos-tecnicos/SINAPI-CT-TRANSPORTE-FLUVIAL-CARGA-E-DESCARGA.pdf" TargetMode="External"/><Relationship Id="rId830" Type="http://schemas.openxmlformats.org/officeDocument/2006/relationships/hyperlink" Target="https://www.caixa.gov.br/Downloads/sinapi-cadernos-tecnicos/SINAPI-CT-ATERROS-BASES-SUB-BASES-E-IMPRIMACOES.pdf" TargetMode="External"/><Relationship Id="rId1460" Type="http://schemas.openxmlformats.org/officeDocument/2006/relationships/hyperlink" Target="https://www.caixa.gov.br/Downloads/sinapi-cadernos-tecnicos/SINAPI-CT-CUSTOS-HORARIOS-PRODUTIVO-E-IMPRODUTIVO-DOS-EQUIPAMENTOS.pdf" TargetMode="External"/><Relationship Id="rId2511" Type="http://schemas.openxmlformats.org/officeDocument/2006/relationships/hyperlink" Target="https://www.caixa.gov.br/Downloads/sinapi-cadernos-tecnicos/SINAPI-CT-DEPRECIACAO-JUROS-IMPOSTOS-E-SEGUROS-MANUTENCAO-E-MATERIAIS-NA-OPERACAO-DOS-EQUIPAMENTOS.pdf" TargetMode="External"/><Relationship Id="rId5667" Type="http://schemas.openxmlformats.org/officeDocument/2006/relationships/hyperlink" Target="https://www.caixa.gov.br/Downloads/sinapi-cadernos-tecnicos/SINAPI-CT-INSTALACOES-PREDIAIS-DE-AGUA-FRIA-EM-PVC.pdf" TargetMode="External"/><Relationship Id="rId6718" Type="http://schemas.openxmlformats.org/officeDocument/2006/relationships/hyperlink" Target="https://www.caixa.gov.br/Downloads/sinapi-cadernos-tecnicos/SINAPI-CT-LIGACOES-PREDIAIS-DE-AGUA-E-ESGOTO.pdf" TargetMode="External"/><Relationship Id="rId1113" Type="http://schemas.openxmlformats.org/officeDocument/2006/relationships/hyperlink" Target="https://www.caixa.gov.br/Downloads/sinapi-cadernos-tecnicos/SINAPI-CT-CAIXAS-ENTERRADAS.pdf" TargetMode="External"/><Relationship Id="rId4269" Type="http://schemas.openxmlformats.org/officeDocument/2006/relationships/hyperlink" Target="https://www.caixa.gov.br/Downloads/sinapi-cadernos-tecnicos/SINAPI-CT-GUIAS-E-SARJETAS.pdf" TargetMode="External"/><Relationship Id="rId4683" Type="http://schemas.openxmlformats.org/officeDocument/2006/relationships/hyperlink" Target="https://www.caixa.gov.br/Downloads/sinapi-cadernos-tecnicos/SINAPI-CT-INSTALACOES-ELETRICAS-QUADROS-CABOS-DISJUNTORES-CONTATORES-E-BARRAMENTOS-BLINDADOS.pdf" TargetMode="External"/><Relationship Id="rId5734" Type="http://schemas.openxmlformats.org/officeDocument/2006/relationships/hyperlink" Target="https://www.caixa.gov.br/Downloads/sinapi-cadernos-tecnicos/SINAPI-CT-INSTALACOES-PREDIAIS-DE-AGUA-QUENTE-EM-CPVC.pdf" TargetMode="External"/><Relationship Id="rId8140" Type="http://schemas.openxmlformats.org/officeDocument/2006/relationships/hyperlink" Target="https://www.caixa.gov.br/Downloads/sinapi-cadernos-tecnicos/SINAPI-CT-POCOS-DE-VISITA-E-CAIXAS-PARA-BOCAS-DE-LOBO.pdf" TargetMode="External"/><Relationship Id="rId3285" Type="http://schemas.openxmlformats.org/officeDocument/2006/relationships/hyperlink" Target="https://www.caixa.gov.br/Downloads/sinapi-cadernos-tecnicos/SINAPI-CT-ESCAVACAO-DE-VALAS.pdf" TargetMode="External"/><Relationship Id="rId4336" Type="http://schemas.openxmlformats.org/officeDocument/2006/relationships/hyperlink" Target="https://www.caixa.gov.br/Downloads/sinapi-cadernos-tecnicos/SINAPI-CT-IMPERMEABILIZACAO-PROTECAO-MECANICA-E-TRATAMENTO-DE-JUNTA.pdf" TargetMode="External"/><Relationship Id="rId4750" Type="http://schemas.openxmlformats.org/officeDocument/2006/relationships/hyperlink" Target="https://www.caixa.gov.br/Downloads/sinapi-cadernos-tecnicos/SINAPI-CT-INSTALACOES-ELETRICAS-REDE-DE-DISTRIBUICAO.pdf" TargetMode="External"/><Relationship Id="rId5801" Type="http://schemas.openxmlformats.org/officeDocument/2006/relationships/hyperlink" Target="https://www.caixa.gov.br/Downloads/sinapi-cadernos-tecnicos/SINAPI-CT-INSTALACOES-PREDIAIS-DE-AGUA-QUENTE-EM-CPVC.pdf" TargetMode="External"/><Relationship Id="rId8957" Type="http://schemas.openxmlformats.org/officeDocument/2006/relationships/hyperlink" Target="https://www.caixa.gov.br/Downloads/sinapi-cadernos-tecnicos/SINAPI-CT-SISTEMAS-DE-MEDICAO.pdf" TargetMode="External"/><Relationship Id="rId3352" Type="http://schemas.openxmlformats.org/officeDocument/2006/relationships/hyperlink" Target="https://www.caixa.gov.br/Downloads/sinapi-cadernos-tecnicos/SINAPI-CT-ESCAVACAO-EM-MATERIAL-DE-3&#170;-CATEGORIA.pdf" TargetMode="External"/><Relationship Id="rId4403" Type="http://schemas.openxmlformats.org/officeDocument/2006/relationships/hyperlink" Target="https://www.caixa.gov.br/Downloads/sinapi-cadernos-tecnicos/SINAPI-CT-INSTALACOES-ELETRICAS-ELETRODUTOS-EMBUTIDOS-CABOS-CAIXAS-TOMADAS-E-INTERRUPTORES.pdf" TargetMode="External"/><Relationship Id="rId7559" Type="http://schemas.openxmlformats.org/officeDocument/2006/relationships/hyperlink" Target="https://www.caixa.gov.br/Downloads/sinapi-cadernos-tecnicos/SINAPI-CT-PAREDES-DE-CONCRETO-ESTUCAMENTO.pdf" TargetMode="External"/><Relationship Id="rId273" Type="http://schemas.openxmlformats.org/officeDocument/2006/relationships/hyperlink" Target="https://www.caixa.gov.br/Downloads/sinapi-cadernos-tecnicos/SINAPI-CT-ARMACAO-DE-ESTACAS.pdf" TargetMode="External"/><Relationship Id="rId3005" Type="http://schemas.openxmlformats.org/officeDocument/2006/relationships/hyperlink" Target="https://www.caixa.gov.br/Downloads/sinapi-cadernos-tecnicos/SINAPI-CT-EQUIPAMENTOS-DE-PROTECAO-COLETIVA.pdf" TargetMode="External"/><Relationship Id="rId6575" Type="http://schemas.openxmlformats.org/officeDocument/2006/relationships/hyperlink" Target="https://www.caixa.gov.br/Downloads/sinapi-cadernos-tecnicos/SINAPI-CT-INSTALACOES-EM-COBRE.pdf" TargetMode="External"/><Relationship Id="rId7626" Type="http://schemas.openxmlformats.org/officeDocument/2006/relationships/hyperlink" Target="https://www.caixa.gov.br/Downloads/sinapi-cadernos-tecnicos/SINAPI-CT-PARQUINHOS-E-EQUIPAMENTOS-DE-GINASTICA-AO-AR-LIVRE.pdf" TargetMode="External"/><Relationship Id="rId7973" Type="http://schemas.openxmlformats.org/officeDocument/2006/relationships/hyperlink" Target="https://www.caixa.gov.br/Downloads/sinapi-cadernos-tecnicos/SINAPI-CT-PINTURA-PARA-PISOS-E-PARA-SINALIZACAO-HORIZONTAL-E-VERTICAL.pdf" TargetMode="External"/><Relationship Id="rId340" Type="http://schemas.openxmlformats.org/officeDocument/2006/relationships/hyperlink" Target="https://www.caixa.gov.br/Downloads/sinapi-cadernos-tecnicos/SINAPI-CT-ARRASAMENTO-DE-ESTACAS.pdf" TargetMode="External"/><Relationship Id="rId2021" Type="http://schemas.openxmlformats.org/officeDocument/2006/relationships/hyperlink" Target="https://www.caixa.gov.br/Downloads/sinapi-cadernos-tecnicos/SINAPI-CT-DEPRECIACAO-JUROS-IMPOSTOS-E-SEGUROS-MANUTENCAO-E-MATERIAIS-NA-OPERACAO-DOS-EQUIPAMENTOS.pdf" TargetMode="External"/><Relationship Id="rId5177" Type="http://schemas.openxmlformats.org/officeDocument/2006/relationships/hyperlink" Target="https://www.caixa.gov.br/Downloads/sinapi-cadernos-tecnicos/SINAPI-CT-INSTALACOES-HIDRAULICAS-EM-PEX.pdf" TargetMode="External"/><Relationship Id="rId6228" Type="http://schemas.openxmlformats.org/officeDocument/2006/relationships/hyperlink" Target="https://www.caixa.gov.br/Downloads/sinapi-cadernos-tecnicos/SINAPI-CT-INSTALACOES-DE-GAS-E-INCENDIO-EM-ACO-E-FERRO-GALVANIZADO.pdf" TargetMode="External"/><Relationship Id="rId4193" Type="http://schemas.openxmlformats.org/officeDocument/2006/relationships/hyperlink" Target="https://www.caixa.gov.br/Downloads/sinapi-cadernos-tecnicos/SINAPI-CT-GESSO.pdf" TargetMode="External"/><Relationship Id="rId5591" Type="http://schemas.openxmlformats.org/officeDocument/2006/relationships/hyperlink" Target="https://www.caixa.gov.br/Downloads/sinapi-cadernos-tecnicos/SINAPI-CT-INSTALACOES-PREDIAIS-DE-AGUA-FRIA-EM-PVC.pdf" TargetMode="External"/><Relationship Id="rId6642" Type="http://schemas.openxmlformats.org/officeDocument/2006/relationships/hyperlink" Target="https://www.caixa.gov.br/Downloads/sinapi-cadernos-tecnicos/SINAPI-CT-INSTALACOES-PARA-CANTEIROS-DE-OBRAS.pdf" TargetMode="External"/><Relationship Id="rId1787" Type="http://schemas.openxmlformats.org/officeDocument/2006/relationships/hyperlink" Target="https://www.caixa.gov.br/Downloads/sinapi-cadernos-tecnicos/SINAPI-CT-CUSTOS-HORARIOS-PRODUTIVO-E-IMPRODUTIVO-DOS-EQUIPAMENTOS.pdf" TargetMode="External"/><Relationship Id="rId2838" Type="http://schemas.openxmlformats.org/officeDocument/2006/relationships/hyperlink" Target="https://www.caixa.gov.br/Downloads/sinapi-cadernos-tecnicos/SINAPI-CT-DUTOS-PARA-AR-CONDICIONADO.pdf" TargetMode="External"/><Relationship Id="rId5244" Type="http://schemas.openxmlformats.org/officeDocument/2006/relationships/hyperlink" Target="https://www.caixa.gov.br/Downloads/sinapi-cadernos-tecnicos/SINAPI-CT-INSTALACOES-HIDRAULICAS-EM-PEX.pdf" TargetMode="External"/><Relationship Id="rId79" Type="http://schemas.openxmlformats.org/officeDocument/2006/relationships/hyperlink" Target="https://www.caixa.gov.br/Downloads/sinapi-cadernos-tecnicos/SINAPI-CT-ALVENARIA-DE-VEDACAO.pdf" TargetMode="External"/><Relationship Id="rId1854" Type="http://schemas.openxmlformats.org/officeDocument/2006/relationships/hyperlink" Target="https://www.caixa.gov.br/Downloads/sinapi-cadernos-tecnicos/SINAPI-CT-DEMOLICOES-E-REMOCOES.pdf" TargetMode="External"/><Relationship Id="rId2905" Type="http://schemas.openxmlformats.org/officeDocument/2006/relationships/hyperlink" Target="https://www.caixa.gov.br/Downloads/sinapi-cadernos-tecnicos/SINAPI-CT-ELETROCALHAS.pdf" TargetMode="External"/><Relationship Id="rId4260" Type="http://schemas.openxmlformats.org/officeDocument/2006/relationships/hyperlink" Target="https://www.caixa.gov.br/Downloads/sinapi-cadernos-tecnicos/SINAPI-CT-GUIAS-E-SARJETAS.pdf" TargetMode="External"/><Relationship Id="rId5311" Type="http://schemas.openxmlformats.org/officeDocument/2006/relationships/hyperlink" Target="https://www.caixa.gov.br/Downloads/sinapi-cadernos-tecnicos/SINAPI-CT-INSTALACOES-HIDRAULICAS-EM-PPR.pdf" TargetMode="External"/><Relationship Id="rId8467" Type="http://schemas.openxmlformats.org/officeDocument/2006/relationships/hyperlink" Target="https://www.caixa.gov.br/Downloads/sinapi-cadernos-tecnicos/SINAPI-CT-RASGOS-E-FIXACOES.pdf" TargetMode="External"/><Relationship Id="rId8881" Type="http://schemas.openxmlformats.org/officeDocument/2006/relationships/hyperlink" Target="https://www.caixa.gov.br/Downloads/sinapi-cadernos-tecnicos/SINAPI-CT-SISTEMA-DE-PROTECAO-CONTRA-DESCARGAS-ATMOSFERICAS-SPDA.pdf" TargetMode="External"/><Relationship Id="rId9518" Type="http://schemas.openxmlformats.org/officeDocument/2006/relationships/hyperlink" Target="https://www.caixa.gov.br/Downloads/sinapi-cadernos-tecnicos/SINAPI-CT-VIDROS-E-ESPELHOS.pdf" TargetMode="External"/><Relationship Id="rId1507" Type="http://schemas.openxmlformats.org/officeDocument/2006/relationships/hyperlink" Target="https://www.caixa.gov.br/Downloads/sinapi-cadernos-tecnicos/SINAPI-CT-CUSTOS-HORARIOS-PRODUTIVO-E-IMPRODUTIVO-DOS-EQUIPAMENTOS.pdf" TargetMode="External"/><Relationship Id="rId7069" Type="http://schemas.openxmlformats.org/officeDocument/2006/relationships/hyperlink" Target="https://www.caixa.gov.br/Downloads/sinapi-metodologia/Livro_SINAPI_Calculos_Parametros.pdf" TargetMode="External"/><Relationship Id="rId7483" Type="http://schemas.openxmlformats.org/officeDocument/2006/relationships/hyperlink" Target="https://www.caixa.gov.br/Downloads/sinapi-cadernos-tecnicos/SINAPI-CT-PAISAGISMO-PLANTIO.pdf" TargetMode="External"/><Relationship Id="rId8534" Type="http://schemas.openxmlformats.org/officeDocument/2006/relationships/hyperlink" Target="https://www.caixa.gov.br/Downloads/sinapi-cadernos-tecnicos/SINAPI-CT-RECOMPOSICAO-DE-PAVIMENTOS.pdf" TargetMode="External"/><Relationship Id="rId1921" Type="http://schemas.openxmlformats.org/officeDocument/2006/relationships/hyperlink" Target="https://www.caixa.gov.br/Downloads/sinapi-cadernos-tecnicos/SINAPI-CT-DEPRECIACAO-JUROS-IMPOSTOS-E-SEGUROS-MANUTENCAO-E-MATERIAIS-NA-OPERACAO-DOS-EQUIPAMENTOS.pdf" TargetMode="External"/><Relationship Id="rId3679" Type="http://schemas.openxmlformats.org/officeDocument/2006/relationships/hyperlink" Target="https://www.caixa.gov.br/Downloads/sinapi-cadernos-tecnicos/SINAPI-CT-ESTRUTURA-E-TRAMA-PARA-COBERTURA.pdf" TargetMode="External"/><Relationship Id="rId6085" Type="http://schemas.openxmlformats.org/officeDocument/2006/relationships/hyperlink" Target="https://www.caixa.gov.br/Downloads/sinapi-cadernos-tecnicos/SINAPI-CT-INSTALACOES-DE-GAS-E-INCENDIO-EM-ACO-E-FERRO-GALVANIZADO.pdf" TargetMode="External"/><Relationship Id="rId7136" Type="http://schemas.openxmlformats.org/officeDocument/2006/relationships/hyperlink" Target="https://www.caixa.gov.br/Downloads/sinapi-cadernos-tecnicos/SINAPI-CT-LOCACAO-DE-OBRAS.pdf" TargetMode="External"/><Relationship Id="rId7550" Type="http://schemas.openxmlformats.org/officeDocument/2006/relationships/hyperlink" Target="https://www.caixa.gov.br/Downloads/sinapi-cadernos-tecnicos/SINAPI-CT-PAREDES-DE-CONCRETO-ESTUCAMENTO.pdf" TargetMode="External"/><Relationship Id="rId6152" Type="http://schemas.openxmlformats.org/officeDocument/2006/relationships/hyperlink" Target="https://www.caixa.gov.br/Downloads/sinapi-cadernos-tecnicos/SINAPI-CT-INSTALACOES-DE-GAS-E-INCENDIO-EM-ACO-E-FERRO-GALVANIZADO.pdf" TargetMode="External"/><Relationship Id="rId7203" Type="http://schemas.openxmlformats.org/officeDocument/2006/relationships/hyperlink" Target="https://www.caixa.gov.br/Downloads/sinapi-cadernos-tecnicos/SINAPI-CT-LOUCAS-E-METAIS.pdf" TargetMode="External"/><Relationship Id="rId8601" Type="http://schemas.openxmlformats.org/officeDocument/2006/relationships/hyperlink" Target="https://www.caixa.gov.br/Downloads/sinapi-cadernos-tecnicos/SINAPI-CT-REDES-DE-LOGICA-TELEFONIA-E-IMAGEM.pdf" TargetMode="External"/><Relationship Id="rId1297" Type="http://schemas.openxmlformats.org/officeDocument/2006/relationships/hyperlink" Target="https://www.caixa.gov.br/Downloads/sinapi-cadernos-tecnicos/SINAPI-CT-CONCRETAGEM-PARA-ESTRUTURAS-DE-CONCRETO-ARMADO.pdf" TargetMode="External"/><Relationship Id="rId2695" Type="http://schemas.openxmlformats.org/officeDocument/2006/relationships/hyperlink" Target="https://www.caixa.gov.br/Downloads/sinapi-cadernos-tecnicos/SINAPI-CT-DEPRECIACAO-JUROS-IMPOSTOS-E-SEGUROS-MANUTENCAO-E-MATERIAIS-NA-OPERACAO-DOS-EQUIPAMENTOS.pdf" TargetMode="External"/><Relationship Id="rId3746" Type="http://schemas.openxmlformats.org/officeDocument/2006/relationships/hyperlink" Target="https://www.caixa.gov.br/Downloads/sinapi-cadernos-tecnicos/SINAPI-CT-ESTRUTURAS-DE-CONTENCAO-ESTACAS-PAREDES-DIAFRAGMA-E-MURETA-GUIA.pdf" TargetMode="External"/><Relationship Id="rId667" Type="http://schemas.openxmlformats.org/officeDocument/2006/relationships/hyperlink" Target="https://www.caixa.gov.br/Downloads/sinapi-cadernos-tecnicos/SINAPI-CT-ASSENTAMENTO-DE-TUBOS-DE-ESGOTO-OU-DRENAGEM-PLUVIAL-EM-CONCRETO.pdf" TargetMode="External"/><Relationship Id="rId2348" Type="http://schemas.openxmlformats.org/officeDocument/2006/relationships/hyperlink" Target="https://www.caixa.gov.br/Downloads/sinapi-cadernos-tecnicos/SINAPI-CT-DEPRECIACAO-JUROS-IMPOSTOS-E-SEGUROS-MANUTENCAO-E-MATERIAIS-NA-OPERACAO-DOS-EQUIPAMENTOS.pdf" TargetMode="External"/><Relationship Id="rId2762" Type="http://schemas.openxmlformats.org/officeDocument/2006/relationships/hyperlink" Target="https://www.caixa.gov.br/Downloads/sinapi-cadernos-tecnicos/SINAPI-CT-DRENOS.pdf" TargetMode="External"/><Relationship Id="rId3813" Type="http://schemas.openxmlformats.org/officeDocument/2006/relationships/hyperlink" Target="https://www.caixa.gov.br/Downloads/sinapi-cadernos-tecnicos/SINAPI-CT-ESTRUTURAS-DE-MADEIRA.pdf" TargetMode="External"/><Relationship Id="rId6969" Type="http://schemas.openxmlformats.org/officeDocument/2006/relationships/hyperlink" Target="https://www.caixa.gov.br/Downloads/sinapi-metodologia/Livro_SINAPI_Calculos_Parametros.pdf" TargetMode="External"/><Relationship Id="rId9028" Type="http://schemas.openxmlformats.org/officeDocument/2006/relationships/hyperlink" Target="https://www.caixa.gov.br/Downloads/sinapi-cadernos-tecnicos/SINAPI-CT-TRANSFORMADORES.pdf" TargetMode="External"/><Relationship Id="rId9375" Type="http://schemas.openxmlformats.org/officeDocument/2006/relationships/hyperlink" Target="https://www.caixa.gov.br/Downloads/sinapi-cadernos-tecnicos/SINAPI-CT-TRANSPORTE-CARGA-E-DESCARGA-DE-MATERIAIS.pdf" TargetMode="External"/><Relationship Id="rId734" Type="http://schemas.openxmlformats.org/officeDocument/2006/relationships/hyperlink" Target="https://www.caixa.gov.br/Downloads/sinapi-cadernos-tecnicos/SINAPI-CT-ATERRO-E-REATERRO-DE-VALAS.pdf" TargetMode="External"/><Relationship Id="rId1364" Type="http://schemas.openxmlformats.org/officeDocument/2006/relationships/hyperlink" Target="https://www.caixa.gov.br/Downloads/sinapi-cadernos-tecnicos/SINAPI-CT-CONCRETO-PROTENDIDO.pdf" TargetMode="External"/><Relationship Id="rId2415" Type="http://schemas.openxmlformats.org/officeDocument/2006/relationships/hyperlink" Target="https://www.caixa.gov.br/Downloads/sinapi-cadernos-tecnicos/SINAPI-CT-DEPRECIACAO-JUROS-IMPOSTOS-E-SEGUROS-MANUTENCAO-E-MATERIAIS-NA-OPERACAO-DOS-EQUIPAMENTOS.pdf" TargetMode="External"/><Relationship Id="rId5985" Type="http://schemas.openxmlformats.org/officeDocument/2006/relationships/hyperlink" Target="https://www.caixa.gov.br/Downloads/sinapi-cadernos-tecnicos/SINAPI-CT-INSTALACOES-DE-GAS-E-INCENDIO-EM-ACO-E-FERRO-GALVANIZADO.pdf" TargetMode="External"/><Relationship Id="rId8391" Type="http://schemas.openxmlformats.org/officeDocument/2006/relationships/hyperlink" Target="https://www.caixa.gov.br/Downloads/sinapi-cadernos-tecnicos/SINAPI-CT-RASGOS-E-FIXACOES.pdf" TargetMode="External"/><Relationship Id="rId9442" Type="http://schemas.openxmlformats.org/officeDocument/2006/relationships/hyperlink" Target="https://www.caixa.gov.br/Downloads/sinapi-cadernos-tecnicos/SINAPI-CT-TUBULACAO-FLANGEADA-PARA-REDES-DE-AGUA.pdf" TargetMode="External"/><Relationship Id="rId70" Type="http://schemas.openxmlformats.org/officeDocument/2006/relationships/hyperlink" Target="https://www.caixa.gov.br/Downloads/sinapi-cadernos-tecnicos/SINAPI-CT-ALVENARIA-DE-VEDACAO.pdf" TargetMode="External"/><Relationship Id="rId801" Type="http://schemas.openxmlformats.org/officeDocument/2006/relationships/hyperlink" Target="https://www.caixa.gov.br/Downloads/sinapi-cadernos-tecnicos/SINAPI-CT-ATERROS-BASES-SUB-BASES-E-IMPRIMACOES.pdf" TargetMode="External"/><Relationship Id="rId1017" Type="http://schemas.openxmlformats.org/officeDocument/2006/relationships/hyperlink" Target="https://www.caixa.gov.br/Downloads/sinapi-cadernos-tecnicos/SINAPI-CT-BOCAS-PARA-BUEIROS.pdf" TargetMode="External"/><Relationship Id="rId1431" Type="http://schemas.openxmlformats.org/officeDocument/2006/relationships/hyperlink" Target="https://www.caixa.gov.br/Downloads/sinapi-cadernos-tecnicos/SINAPI-CT-CONTRAPISO.pdf" TargetMode="External"/><Relationship Id="rId4587" Type="http://schemas.openxmlformats.org/officeDocument/2006/relationships/hyperlink" Target="https://www.caixa.gov.br/Downloads/sinapi-cadernos-tecnicos/SINAPI-CT-INSTALACOES-ELETRICAS-ELETRODUTOS-CONEXOES-E-CONDULETES-APARENTES.pdf" TargetMode="External"/><Relationship Id="rId5638" Type="http://schemas.openxmlformats.org/officeDocument/2006/relationships/hyperlink" Target="https://www.caixa.gov.br/Downloads/sinapi-cadernos-tecnicos/SINAPI-CT-INSTALACOES-PREDIAIS-DE-AGUA-FRIA-EM-PVC.pdf" TargetMode="External"/><Relationship Id="rId8044" Type="http://schemas.openxmlformats.org/officeDocument/2006/relationships/hyperlink" Target="https://www.caixa.gov.br/Downloads/sinapi-cadernos-tecnicos/SINAPI-CT-POSTES-DE-CONCRETO-E-METALICOS.pdf" TargetMode="External"/><Relationship Id="rId3189" Type="http://schemas.openxmlformats.org/officeDocument/2006/relationships/hyperlink" Target="https://www.caixa.gov.br/Downloads/sinapi-cadernos-tecnicos/SINAPI-CT-ESCAVACAO-HORIZONTAL.pdf" TargetMode="External"/><Relationship Id="rId4654" Type="http://schemas.openxmlformats.org/officeDocument/2006/relationships/hyperlink" Target="https://www.caixa.gov.br/Downloads/sinapi-cadernos-tecnicos/SINAPI-CT-INSTALACOES-ELETRICAS-QUADROS-CABOS-DISJUNTORES-CONTATORES-E-BARRAMENTOS-BLINDADOS.pdf" TargetMode="External"/><Relationship Id="rId7060" Type="http://schemas.openxmlformats.org/officeDocument/2006/relationships/hyperlink" Target="https://www.caixa.gov.br/Downloads/sinapi-metodologia/Livro_SINAPI_Calculos_Parametros.pdf" TargetMode="External"/><Relationship Id="rId8111" Type="http://schemas.openxmlformats.org/officeDocument/2006/relationships/hyperlink" Target="https://www.caixa.gov.br/Downloads/sinapi-cadernos-tecnicos/SINAPI-CT-POCOS-DE-VISITA-E-CAIXAS-PARA-BOCAS-DE-LOBO.pdf" TargetMode="External"/><Relationship Id="rId3256" Type="http://schemas.openxmlformats.org/officeDocument/2006/relationships/hyperlink" Target="https://www.caixa.gov.br/Downloads/sinapi-cadernos-tecnicos/SINAPI-CT-ESCAVACAO-VERTICAL-A-CEU-ABERTO.pdf" TargetMode="External"/><Relationship Id="rId4307" Type="http://schemas.openxmlformats.org/officeDocument/2006/relationships/hyperlink" Target="https://www.caixa.gov.br/Downloads/sinapi-cadernos-tecnicos/SINAPI-CT-ILUMINACAO-PREDIAL-E-MONITORAMENTO.pdf" TargetMode="External"/><Relationship Id="rId5705" Type="http://schemas.openxmlformats.org/officeDocument/2006/relationships/hyperlink" Target="https://www.caixa.gov.br/Downloads/sinapi-cadernos-tecnicos/SINAPI-CT-INSTALACOES-PREDIAIS-DE-AGUA-QUENTE-EM-CPVC.pdf" TargetMode="External"/><Relationship Id="rId177" Type="http://schemas.openxmlformats.org/officeDocument/2006/relationships/hyperlink" Target="https://www.caixa.gov.br/Downloads/sinapi-cadernos-tecnicos/SINAPI-CT-ARGAMASSAS.pdf" TargetMode="External"/><Relationship Id="rId591" Type="http://schemas.openxmlformats.org/officeDocument/2006/relationships/hyperlink" Target="https://www.caixa.gov.br/Downloads/sinapi-cadernos-tecnicos/SINAPI-CT-ASSENTAMENTO-DE-TUBOS-DE-PVC-E-METALICOS-EM-REDES-DE-AGUA.pdf" TargetMode="External"/><Relationship Id="rId2272" Type="http://schemas.openxmlformats.org/officeDocument/2006/relationships/hyperlink" Target="https://www.caixa.gov.br/Downloads/sinapi-cadernos-tecnicos/SINAPI-CT-DEPRECIACAO-JUROS-IMPOSTOS-E-SEGUROS-MANUTENCAO-E-MATERIAIS-NA-OPERACAO-DOS-EQUIPAMENTOS.pdf" TargetMode="External"/><Relationship Id="rId3670" Type="http://schemas.openxmlformats.org/officeDocument/2006/relationships/hyperlink" Target="https://www.caixa.gov.br/Downloads/sinapi-cadernos-tecnicos/SINAPI-CT-ESTRUTURA-E-TRAMA-PARA-COBERTURA.pdf" TargetMode="External"/><Relationship Id="rId4721" Type="http://schemas.openxmlformats.org/officeDocument/2006/relationships/hyperlink" Target="https://www.caixa.gov.br/Downloads/sinapi-cadernos-tecnicos/SINAPI-CT-INSTALACOES-ELETRICAS-QUADROS-CABOS-DISJUNTORES-CONTATORES-E-BARRAMENTOS-BLINDADOS.pdf" TargetMode="External"/><Relationship Id="rId7877" Type="http://schemas.openxmlformats.org/officeDocument/2006/relationships/hyperlink" Target="https://www.caixa.gov.br/Downloads/sinapi-cadernos-tecnicos/SINAPI-CT-PINTURA-EM-MADEIRA.pdf" TargetMode="External"/><Relationship Id="rId8928" Type="http://schemas.openxmlformats.org/officeDocument/2006/relationships/hyperlink" Target="https://www.caixa.gov.br/Downloads/sinapi-cadernos-tecnicos/SINAPI-CT-SISTEMAS-DE-MEDICAO.pdf" TargetMode="External"/><Relationship Id="rId244" Type="http://schemas.openxmlformats.org/officeDocument/2006/relationships/hyperlink" Target="https://www.caixa.gov.br/Downloads/sinapi-cadernos-tecnicos/SINAPI-CT-ARGAMASSAS.pdf" TargetMode="External"/><Relationship Id="rId3323" Type="http://schemas.openxmlformats.org/officeDocument/2006/relationships/hyperlink" Target="https://www.caixa.gov.br/Downloads/sinapi-cadernos-tecnicos/SINAPI-CT-ESCAVACAO-DE-VALAS.pdf" TargetMode="External"/><Relationship Id="rId6479" Type="http://schemas.openxmlformats.org/officeDocument/2006/relationships/hyperlink" Target="https://www.caixa.gov.br/Downloads/sinapi-cadernos-tecnicos/SINAPI-CT-INSTALACOES-EM-COBRE.pdf" TargetMode="External"/><Relationship Id="rId6893" Type="http://schemas.openxmlformats.org/officeDocument/2006/relationships/hyperlink" Target="https://www.caixa.gov.br/Downloads/sinapi-metodologia/Livro_SINAPI_Calculos_Parametros.pdf" TargetMode="External"/><Relationship Id="rId7944" Type="http://schemas.openxmlformats.org/officeDocument/2006/relationships/hyperlink" Target="https://www.caixa.gov.br/Downloads/sinapi-cadernos-tecnicos/SINAPI-CT-PINTURA-EM-SUPERFICIES-METALICAS.pdf" TargetMode="External"/><Relationship Id="rId5495" Type="http://schemas.openxmlformats.org/officeDocument/2006/relationships/hyperlink" Target="https://www.caixa.gov.br/Downloads/sinapi-cadernos-tecnicos/SINAPI-CT-INSTALACOES-PREDIAIS-DE-AGUA-FRIA-EM-PVC.pdf" TargetMode="External"/><Relationship Id="rId6546" Type="http://schemas.openxmlformats.org/officeDocument/2006/relationships/hyperlink" Target="https://www.caixa.gov.br/Downloads/sinapi-cadernos-tecnicos/SINAPI-CT-INSTALACOES-EM-COBRE.pdf" TargetMode="External"/><Relationship Id="rId6960" Type="http://schemas.openxmlformats.org/officeDocument/2006/relationships/hyperlink" Target="https://www.caixa.gov.br/Downloads/sinapi-metodologia/Livro_SINAPI_Calculos_Parametros.pdf" TargetMode="External"/><Relationship Id="rId311" Type="http://schemas.openxmlformats.org/officeDocument/2006/relationships/hyperlink" Target="https://www.caixa.gov.br/Downloads/sinapi-cadernos-tecnicos/SINAPI-CT-ARMACAO-PARA-ESTRUTURAS-DE-CONCRETO-ARMADO.pdf" TargetMode="External"/><Relationship Id="rId4097" Type="http://schemas.openxmlformats.org/officeDocument/2006/relationships/hyperlink" Target="https://www.caixa.gov.br/Downloads/sinapi-cadernos-tecnicos/SINAPI-CT-FORMAS-PARA-ESTRUTURAS-DE-CONCRETO-ARMADO.pdf" TargetMode="External"/><Relationship Id="rId5148" Type="http://schemas.openxmlformats.org/officeDocument/2006/relationships/hyperlink" Target="https://www.caixa.gov.br/Downloads/sinapi-cadernos-tecnicos/SINAPI-CT-INSTALACOES-HIDRAULICAS-EM-PEX.pdf" TargetMode="External"/><Relationship Id="rId5562" Type="http://schemas.openxmlformats.org/officeDocument/2006/relationships/hyperlink" Target="https://www.caixa.gov.br/Downloads/sinapi-cadernos-tecnicos/SINAPI-CT-INSTALACOES-PREDIAIS-DE-AGUA-FRIA-EM-PVC.pdf" TargetMode="External"/><Relationship Id="rId6613" Type="http://schemas.openxmlformats.org/officeDocument/2006/relationships/hyperlink" Target="https://www.caixa.gov.br/Downloads/sinapi-cadernos-tecnicos/SINAPI-CT-INSTALACOES-EM-COBRE.pdf" TargetMode="External"/><Relationship Id="rId1758" Type="http://schemas.openxmlformats.org/officeDocument/2006/relationships/hyperlink" Target="https://www.caixa.gov.br/Downloads/sinapi-cadernos-tecnicos/SINAPI-CT-CUSTOS-HORARIOS-PRODUTIVO-E-IMPRODUTIVO-DOS-EQUIPAMENTOS.pdf" TargetMode="External"/><Relationship Id="rId2809" Type="http://schemas.openxmlformats.org/officeDocument/2006/relationships/hyperlink" Target="https://www.caixa.gov.br/Downloads/sinapi-cadernos-tecnicos/SINAPI-CT-DUTOS-PARA-AR-CONDICIONADO.pdf" TargetMode="External"/><Relationship Id="rId4164" Type="http://schemas.openxmlformats.org/officeDocument/2006/relationships/hyperlink" Target="https://www.caixa.gov.br/Downloads/sinapi-cadernos-tecnicos/SINAPI-CT-GALERIAS-COM-ADUELAS-DE-CONCRETO.pdf" TargetMode="External"/><Relationship Id="rId5215" Type="http://schemas.openxmlformats.org/officeDocument/2006/relationships/hyperlink" Target="https://www.caixa.gov.br/Downloads/sinapi-cadernos-tecnicos/SINAPI-CT-INSTALACOES-HIDRAULICAS-EM-PEX.pdf" TargetMode="External"/><Relationship Id="rId8785" Type="http://schemas.openxmlformats.org/officeDocument/2006/relationships/hyperlink" Target="https://www.caixa.gov.br/Downloads/sinapi-cadernos-tecnicos/SINAPI-CT-REVESTIMENTOS-CERAMICOS-INTERNOS.pdf" TargetMode="External"/><Relationship Id="rId3180" Type="http://schemas.openxmlformats.org/officeDocument/2006/relationships/hyperlink" Target="https://www.caixa.gov.br/Downloads/sinapi-cadernos-tecnicos/SINAPI-CT-ESCAVACAO-HORIZONTAL.pdf" TargetMode="External"/><Relationship Id="rId4231" Type="http://schemas.openxmlformats.org/officeDocument/2006/relationships/hyperlink" Target="https://www.caixa.gov.br/Downloads/sinapi-cadernos-tecnicos/SINAPI-CT-GUARDA-CORPO-CORRIMAO-E-GRADE-PARA-ESQUADRIAS.pdf" TargetMode="External"/><Relationship Id="rId7387" Type="http://schemas.openxmlformats.org/officeDocument/2006/relationships/hyperlink" Target="https://www.caixa.gov.br/Downloads/sinapi-cadernos-tecnicos/SINAPI-CT-MASSA-UNICA-INTERNA.pdf" TargetMode="External"/><Relationship Id="rId8438" Type="http://schemas.openxmlformats.org/officeDocument/2006/relationships/hyperlink" Target="https://www.caixa.gov.br/Downloads/sinapi-cadernos-tecnicos/SINAPI-CT-RASGOS-E-FIXACOES.pdf" TargetMode="External"/><Relationship Id="rId1825" Type="http://schemas.openxmlformats.org/officeDocument/2006/relationships/hyperlink" Target="https://www.caixa.gov.br/Downloads/sinapi-cadernos-tecnicos/SINAPI-CT-CUSTOS-HORARIOS-PRODUTIVO-E-IMPRODUTIVO-DOS-EQUIPAMENTOS.pdf" TargetMode="External"/><Relationship Id="rId8852" Type="http://schemas.openxmlformats.org/officeDocument/2006/relationships/hyperlink" Target="https://www.caixa.gov.br/Downloads/sinapi-cadernos-tecnicos/SINAPI-CT-SINALIZACAO-VERTICAL-VIARIA.pdf" TargetMode="External"/><Relationship Id="rId3997" Type="http://schemas.openxmlformats.org/officeDocument/2006/relationships/hyperlink" Target="https://www.caixa.gov.br/Downloads/sinapi-cadernos-tecnicos/SINAPI-CT-FUNDACOES-RASAS-(BLOCOS-SAPATAS-VIGAS-BALDRAME).pdf" TargetMode="External"/><Relationship Id="rId6056" Type="http://schemas.openxmlformats.org/officeDocument/2006/relationships/hyperlink" Target="https://www.caixa.gov.br/Downloads/sinapi-cadernos-tecnicos/SINAPI-CT-INSTALACOES-DE-GAS-E-INCENDIO-EM-ACO-E-FERRO-GALVANIZADO.pdf" TargetMode="External"/><Relationship Id="rId7454" Type="http://schemas.openxmlformats.org/officeDocument/2006/relationships/hyperlink" Target="https://www.caixa.gov.br/Downloads/sinapi-cadernos-tecnicos/SINAPI-CT-MONOCAPA.pdf" TargetMode="External"/><Relationship Id="rId8505" Type="http://schemas.openxmlformats.org/officeDocument/2006/relationships/hyperlink" Target="https://www.caixa.gov.br/Downloads/sinapi-cadernos-tecnicos/SINAPI-CT-RECOMPOSICAO-DE-PAVIMENTOS.pdf" TargetMode="External"/><Relationship Id="rId2599" Type="http://schemas.openxmlformats.org/officeDocument/2006/relationships/hyperlink" Target="https://www.caixa.gov.br/Downloads/sinapi-cadernos-tecnicos/SINAPI-CT-DEPRECIACAO-JUROS-IMPOSTOS-E-SEGUROS-MANUTENCAO-E-MATERIAIS-NA-OPERACAO-DOS-EQUIPAMENTOS.pdf" TargetMode="External"/><Relationship Id="rId6470" Type="http://schemas.openxmlformats.org/officeDocument/2006/relationships/hyperlink" Target="https://www.caixa.gov.br/Downloads/sinapi-cadernos-tecnicos/SINAPI-CT-INSTALACOES-EM-COBRE.pdf" TargetMode="External"/><Relationship Id="rId7107" Type="http://schemas.openxmlformats.org/officeDocument/2006/relationships/hyperlink" Target="https://www.caixa.gov.br/Downloads/sinapi-metodologia/Livro_SINAPI_Calculos_Parametros.pdf" TargetMode="External"/><Relationship Id="rId7521" Type="http://schemas.openxmlformats.org/officeDocument/2006/relationships/hyperlink" Target="https://www.caixa.gov.br/Downloads/sinapi-cadernos-tecnicos/SINAPI-CT-PAREDES-DE-CONCRETO-CONCRETAGEM.pdf" TargetMode="External"/><Relationship Id="rId985" Type="http://schemas.openxmlformats.org/officeDocument/2006/relationships/hyperlink" Target="https://www.caixa.gov.br/Downloads/sinapi-cadernos-tecnicos/SINAPI-CT-BOCAS-PARA-BUEIROS.pdf" TargetMode="External"/><Relationship Id="rId2666" Type="http://schemas.openxmlformats.org/officeDocument/2006/relationships/hyperlink" Target="https://www.caixa.gov.br/Downloads/sinapi-cadernos-tecnicos/SINAPI-CT-DEPRECIACAO-JUROS-IMPOSTOS-E-SEGUROS-MANUTENCAO-E-MATERIAIS-NA-OPERACAO-DOS-EQUIPAMENTOS.pdf" TargetMode="External"/><Relationship Id="rId3717" Type="http://schemas.openxmlformats.org/officeDocument/2006/relationships/hyperlink" Target="https://www.caixa.gov.br/Downloads/sinapi-cadernos-tecnicos/SINAPI-CT-ESTRUTURA-E-TRAMA-PARA-COBERTURA.pdf" TargetMode="External"/><Relationship Id="rId5072" Type="http://schemas.openxmlformats.org/officeDocument/2006/relationships/hyperlink" Target="https://www.caixa.gov.br/Downloads/sinapi-cadernos-tecnicos/SINAPI-CT-INSTALACOES-HIDRAULICAS-RESERVACAO-E-BOMBAS-DE-RECALQUE.pdf" TargetMode="External"/><Relationship Id="rId6123" Type="http://schemas.openxmlformats.org/officeDocument/2006/relationships/hyperlink" Target="https://www.caixa.gov.br/Downloads/sinapi-cadernos-tecnicos/SINAPI-CT-INSTALACOES-DE-GAS-E-INCENDIO-EM-ACO-E-FERRO-GALVANIZADO.pdf" TargetMode="External"/><Relationship Id="rId9279" Type="http://schemas.openxmlformats.org/officeDocument/2006/relationships/hyperlink" Target="https://www.caixa.gov.br/Downloads/sinapi-cadernos-tecnicos/SINAPI-CT-TRANSPORTE-CARGA-E-DESCARGA-DE-MATERIAIS.pdf" TargetMode="External"/><Relationship Id="rId9693" Type="http://schemas.openxmlformats.org/officeDocument/2006/relationships/hyperlink" Target="https://www.caixa.gov.br/Downloads/sinapi-cadernos-tecnicos/SINAPI-CT-VALVULAS-PARA-REDES-DE-SANEAMENTO.pdf" TargetMode="External"/><Relationship Id="rId638" Type="http://schemas.openxmlformats.org/officeDocument/2006/relationships/hyperlink" Target="https://www.caixa.gov.br/Downloads/sinapi-cadernos-tecnicos/SINAPI-CT-ASSENTAMENTO-DE-TUBOS-DE-ESGOTO-OU-DRENAGEM-PLUVIAL-EM-CONCRETO.pdf" TargetMode="External"/><Relationship Id="rId1268" Type="http://schemas.openxmlformats.org/officeDocument/2006/relationships/hyperlink" Target="https://www.caixa.gov.br/Downloads/sinapi-cadernos-tecnicos/SINAPI-CT-CHAPISCO.pdf" TargetMode="External"/><Relationship Id="rId1682" Type="http://schemas.openxmlformats.org/officeDocument/2006/relationships/hyperlink" Target="https://www.caixa.gov.br/Downloads/sinapi-cadernos-tecnicos/SINAPI-CT-CUSTOS-HORARIOS-PRODUTIVO-E-IMPRODUTIVO-DOS-EQUIPAMENTOS.pdf" TargetMode="External"/><Relationship Id="rId2319" Type="http://schemas.openxmlformats.org/officeDocument/2006/relationships/hyperlink" Target="https://www.caixa.gov.br/Downloads/sinapi-cadernos-tecnicos/SINAPI-CT-DEPRECIACAO-JUROS-IMPOSTOS-E-SEGUROS-MANUTENCAO-E-MATERIAIS-NA-OPERACAO-DOS-EQUIPAMENTOS.pdf" TargetMode="External"/><Relationship Id="rId2733" Type="http://schemas.openxmlformats.org/officeDocument/2006/relationships/hyperlink" Target="https://www.caixa.gov.br/Downloads/sinapi-cadernos-tecnicos/SINAPI-CT-DRAGAGEM.pdf" TargetMode="External"/><Relationship Id="rId5889" Type="http://schemas.openxmlformats.org/officeDocument/2006/relationships/hyperlink" Target="https://www.caixa.gov.br/Downloads/sinapi-cadernos-tecnicos/SINAPI-CT-INSTALACOES-PREDIAIS-DE-AGUAS-PLUVIAIS-TUBOS-CONEXOES-CAIXAS-E-RALOS.pdf" TargetMode="External"/><Relationship Id="rId8295" Type="http://schemas.openxmlformats.org/officeDocument/2006/relationships/hyperlink" Target="https://www.caixa.gov.br/Downloads/sinapi-cadernos-tecnicos/SINAPI-CT-PRODUCAO-DE-CONCRETO.pdf" TargetMode="External"/><Relationship Id="rId9346" Type="http://schemas.openxmlformats.org/officeDocument/2006/relationships/hyperlink" Target="https://www.caixa.gov.br/Downloads/sinapi-cadernos-tecnicos/SINAPI-CT-TRANSPORTE-CARGA-E-DESCARGA-DE-MATERIAIS.pdf" TargetMode="External"/><Relationship Id="rId705" Type="http://schemas.openxmlformats.org/officeDocument/2006/relationships/hyperlink" Target="https://www.caixa.gov.br/Downloads/sinapi-cadernos-tecnicos/SINAPI-CT-ASSENTAMENTO-DE-TUBOS-DE-ESGOTO-OU-DRENAGEM-PLUVIAL-EM-CONCRETO.pdf" TargetMode="External"/><Relationship Id="rId1335" Type="http://schemas.openxmlformats.org/officeDocument/2006/relationships/hyperlink" Target="https://www.caixa.gov.br/Downloads/sinapi-cadernos-tecnicos/SINAPI-CT-CONCRETO-PROJETADO.pdf" TargetMode="External"/><Relationship Id="rId8362" Type="http://schemas.openxmlformats.org/officeDocument/2006/relationships/hyperlink" Target="https://www.caixa.gov.br/Downloads/sinapi-cadernos-tecnicos/SINAPI-CT-RADIER-PISO-DE-CONCRETO-E-LAJE-SOBRE-SOLO.pdf" TargetMode="External"/><Relationship Id="rId9413" Type="http://schemas.openxmlformats.org/officeDocument/2006/relationships/hyperlink" Target="https://www.caixa.gov.br/Downloads/sinapi-cadernos-tecnicos/SINAPI-CT-TUBULACAO-FLANGEADA-PARA-REDES-DE-AGUA.pdf" TargetMode="External"/><Relationship Id="rId2800" Type="http://schemas.openxmlformats.org/officeDocument/2006/relationships/hyperlink" Target="https://www.caixa.gov.br/Downloads/sinapi-cadernos-tecnicos/SINAPI-CT-DRENOS.pdf" TargetMode="External"/><Relationship Id="rId5956" Type="http://schemas.openxmlformats.org/officeDocument/2006/relationships/hyperlink" Target="https://www.caixa.gov.br/Downloads/sinapi-cadernos-tecnicos/SINAPI-CT-INSTALACOES-DE-GAS-E-INCENDIO-EM-ACO-E-FERRO-GALVANIZADO.pdf" TargetMode="External"/><Relationship Id="rId8015" Type="http://schemas.openxmlformats.org/officeDocument/2006/relationships/hyperlink" Target="https://www.caixa.gov.br/Downloads/sinapi-cadernos-tecnicos/SINAPI-CT-PISOS.pdf" TargetMode="External"/><Relationship Id="rId41" Type="http://schemas.openxmlformats.org/officeDocument/2006/relationships/hyperlink" Target="https://www.caixa.gov.br/Downloads/sinapi-cadernos-tecnicos/SINAPI-CT-ALVENARIA-DE-VEDACAO.pdf" TargetMode="External"/><Relationship Id="rId1402" Type="http://schemas.openxmlformats.org/officeDocument/2006/relationships/hyperlink" Target="https://www.caixa.gov.br/Downloads/sinapi-cadernos-tecnicos/SINAPI-CT-CONTRAPISO.pdf" TargetMode="External"/><Relationship Id="rId4558" Type="http://schemas.openxmlformats.org/officeDocument/2006/relationships/hyperlink" Target="https://www.caixa.gov.br/Downloads/sinapi-cadernos-tecnicos/SINAPI-CT-INSTALACOES-ELETRICAS-ELETRODUTOS-CONEXOES-E-CONDULETES-APARENTES.pdf" TargetMode="External"/><Relationship Id="rId4972" Type="http://schemas.openxmlformats.org/officeDocument/2006/relationships/hyperlink" Target="https://www.caixa.gov.br/Downloads/sinapi-cadernos-tecnicos/SINAPI-CT-INSTALACOES-HIDRAULICAS-RESERVACAO-E-BOMBAS-DE-RECALQUE.pdf" TargetMode="External"/><Relationship Id="rId5609" Type="http://schemas.openxmlformats.org/officeDocument/2006/relationships/hyperlink" Target="https://www.caixa.gov.br/Downloads/sinapi-cadernos-tecnicos/SINAPI-CT-INSTALACOES-PREDIAIS-DE-AGUA-FRIA-EM-PVC.pdf" TargetMode="External"/><Relationship Id="rId7031" Type="http://schemas.openxmlformats.org/officeDocument/2006/relationships/hyperlink" Target="https://www.caixa.gov.br/Downloads/sinapi-metodologia/Livro_SINAPI_Calculos_Parametros.pdf" TargetMode="External"/><Relationship Id="rId3574" Type="http://schemas.openxmlformats.org/officeDocument/2006/relationships/hyperlink" Target="https://www.caixa.gov.br/Downloads/sinapi-cadernos-tecnicos/SINAPI-CT-ESQUADRIAS-PORTAS.pdf" TargetMode="External"/><Relationship Id="rId4625" Type="http://schemas.openxmlformats.org/officeDocument/2006/relationships/hyperlink" Target="https://www.caixa.gov.br/Downloads/sinapi-cadernos-tecnicos/SINAPI-CT-INSTALACOES-ELETRICAS-ELETRODUTOS-CONEXOES-E-CONDULETES-APARENTES.pdf" TargetMode="External"/><Relationship Id="rId495" Type="http://schemas.openxmlformats.org/officeDocument/2006/relationships/hyperlink" Target="https://www.caixa.gov.br/Downloads/sinapi-cadernos-tecnicos/SINAPI-CT-ASSENTAMENTO-DE-TUBOS-DE-PVC-E-METALICOS-EM-REDES-DE-AGUA.pdf" TargetMode="External"/><Relationship Id="rId2176" Type="http://schemas.openxmlformats.org/officeDocument/2006/relationships/hyperlink" Target="https://www.caixa.gov.br/Downloads/sinapi-cadernos-tecnicos/SINAPI-CT-DEPRECIACAO-JUROS-IMPOSTOS-E-SEGUROS-MANUTENCAO-E-MATERIAIS-NA-OPERACAO-DOS-EQUIPAMENTOS.pdf" TargetMode="External"/><Relationship Id="rId2590" Type="http://schemas.openxmlformats.org/officeDocument/2006/relationships/hyperlink" Target="https://www.caixa.gov.br/Downloads/sinapi-cadernos-tecnicos/SINAPI-CT-DEPRECIACAO-JUROS-IMPOSTOS-E-SEGUROS-MANUTENCAO-E-MATERIAIS-NA-OPERACAO-DOS-EQUIPAMENTOS.pdf" TargetMode="External"/><Relationship Id="rId3227" Type="http://schemas.openxmlformats.org/officeDocument/2006/relationships/hyperlink" Target="https://www.caixa.gov.br/Downloads/sinapi-cadernos-tecnicos/SINAPI-CT-ESCAVACAO-VERTICAL-A-CEU-ABERTO.pdf" TargetMode="External"/><Relationship Id="rId3641" Type="http://schemas.openxmlformats.org/officeDocument/2006/relationships/hyperlink" Target="https://www.caixa.gov.br/Downloads/sinapi-cadernos-tecnicos/SINAPI-CT-ESTRUTURA-E-TRAMA-PARA-COBERTURA.pdf" TargetMode="External"/><Relationship Id="rId6797" Type="http://schemas.openxmlformats.org/officeDocument/2006/relationships/hyperlink" Target="https://www.caixa.gov.br/Downloads/sinapi-metodologia/Livro_SINAPI_Calculos_Parametros.pdf" TargetMode="External"/><Relationship Id="rId7848" Type="http://schemas.openxmlformats.org/officeDocument/2006/relationships/hyperlink" Target="https://www.caixa.gov.br/Downloads/sinapi-cadernos-tecnicos/SINAPI-CT-PINTURA-INTERNA.pdf" TargetMode="External"/><Relationship Id="rId148" Type="http://schemas.openxmlformats.org/officeDocument/2006/relationships/hyperlink" Target="https://www.caixa.gov.br/Downloads/sinapi-cadernos-tecnicos/SINAPI-CT-ARGAMASSAS.pdf" TargetMode="External"/><Relationship Id="rId562" Type="http://schemas.openxmlformats.org/officeDocument/2006/relationships/hyperlink" Target="https://www.caixa.gov.br/Downloads/sinapi-cadernos-tecnicos/SINAPI-CT-ASSENTAMENTO-DE-TUBOS-DE-PVC-E-METALICOS-EM-REDES-DE-AGUA.pdf" TargetMode="External"/><Relationship Id="rId1192" Type="http://schemas.openxmlformats.org/officeDocument/2006/relationships/hyperlink" Target="https://www.caixa.gov.br/Downloads/sinapi-cadernos-tecnicos/SINAPI-CT-CANALETAS-GRELHAS-E-CAIXAS-COM-GRELHA-PARA-DRENAGEM.pdf" TargetMode="External"/><Relationship Id="rId2243" Type="http://schemas.openxmlformats.org/officeDocument/2006/relationships/hyperlink" Target="https://www.caixa.gov.br/Downloads/sinapi-cadernos-tecnicos/SINAPI-CT-DEPRECIACAO-JUROS-IMPOSTOS-E-SEGUROS-MANUTENCAO-E-MATERIAIS-NA-OPERACAO-DOS-EQUIPAMENTOS.pdf" TargetMode="External"/><Relationship Id="rId5399" Type="http://schemas.openxmlformats.org/officeDocument/2006/relationships/hyperlink" Target="https://www.caixa.gov.br/Downloads/sinapi-cadernos-tecnicos/SINAPI-CT-INSTALACOES-PREDIAIS-DE-ESGOTO-TUBOS-E-CONEXOES.pdf" TargetMode="External"/><Relationship Id="rId6864" Type="http://schemas.openxmlformats.org/officeDocument/2006/relationships/hyperlink" Target="https://www.caixa.gov.br/Downloads/sinapi-metodologia/Livro_SINAPI_Calculos_Parametros.pdf" TargetMode="External"/><Relationship Id="rId7915" Type="http://schemas.openxmlformats.org/officeDocument/2006/relationships/hyperlink" Target="https://www.caixa.gov.br/Downloads/sinapi-cadernos-tecnicos/SINAPI-CT-PINTURA-EM-SUPERFICIES-METALICAS.pdf" TargetMode="External"/><Relationship Id="rId9270" Type="http://schemas.openxmlformats.org/officeDocument/2006/relationships/hyperlink" Target="https://www.caixa.gov.br/Downloads/sinapi-cadernos-tecnicos/SINAPI-CT-TRANSPORTE-CARGA-E-DESCARGA-DE-MATERIAIS.pdf" TargetMode="External"/><Relationship Id="rId215" Type="http://schemas.openxmlformats.org/officeDocument/2006/relationships/hyperlink" Target="https://www.caixa.gov.br/Downloads/sinapi-cadernos-tecnicos/SINAPI-CT-ARGAMASSAS.pdf" TargetMode="External"/><Relationship Id="rId2310" Type="http://schemas.openxmlformats.org/officeDocument/2006/relationships/hyperlink" Target="https://www.caixa.gov.br/Downloads/sinapi-cadernos-tecnicos/SINAPI-CT-DEPRECIACAO-JUROS-IMPOSTOS-E-SEGUROS-MANUTENCAO-E-MATERIAIS-NA-OPERACAO-DOS-EQUIPAMENTOS.pdf" TargetMode="External"/><Relationship Id="rId5466" Type="http://schemas.openxmlformats.org/officeDocument/2006/relationships/hyperlink" Target="https://www.caixa.gov.br/Downloads/sinapi-cadernos-tecnicos/SINAPI-CT-INSTALACOES-PREDIAIS-DE-AGUA-FRIA-EM-PVC.pdf" TargetMode="External"/><Relationship Id="rId6517" Type="http://schemas.openxmlformats.org/officeDocument/2006/relationships/hyperlink" Target="https://www.caixa.gov.br/Downloads/sinapi-cadernos-tecnicos/SINAPI-CT-INSTALACOES-EM-COBRE.pdf" TargetMode="External"/><Relationship Id="rId4068" Type="http://schemas.openxmlformats.org/officeDocument/2006/relationships/hyperlink" Target="https://www.caixa.gov.br/Downloads/sinapi-cadernos-tecnicos/SINAPI-CT-FORMAS-PARA-ESTRUTURAS-DE-CONCRETO-ARMADO.pdf" TargetMode="External"/><Relationship Id="rId4482" Type="http://schemas.openxmlformats.org/officeDocument/2006/relationships/hyperlink" Target="https://www.caixa.gov.br/Downloads/sinapi-cadernos-tecnicos/SINAPI-CT-INSTALACOES-ELETRICAS-ELETRODUTOS-EMBUTIDOS-CABOS-CAIXAS-TOMADAS-E-INTERRUPTORES.pdf" TargetMode="External"/><Relationship Id="rId5119" Type="http://schemas.openxmlformats.org/officeDocument/2006/relationships/hyperlink" Target="https://www.caixa.gov.br/Downloads/sinapi-cadernos-tecnicos/SINAPI-CT-INSTALACOES-HIDRAULICAS-RESERVACAO-E-BOMBAS-DE-RECALQUE.pdf" TargetMode="External"/><Relationship Id="rId5880" Type="http://schemas.openxmlformats.org/officeDocument/2006/relationships/hyperlink" Target="https://www.caixa.gov.br/Downloads/sinapi-cadernos-tecnicos/SINAPI-CT-INSTALACOES-PREDIAIS-DE-AGUAS-PLUVIAIS-TUBOS-CONEXOES-CAIXAS-E-RALOS.pdf" TargetMode="External"/><Relationship Id="rId6931" Type="http://schemas.openxmlformats.org/officeDocument/2006/relationships/hyperlink" Target="https://www.caixa.gov.br/Downloads/sinapi-metodologia/Livro_SINAPI_Calculos_Parametros.pdf" TargetMode="External"/><Relationship Id="rId3084" Type="http://schemas.openxmlformats.org/officeDocument/2006/relationships/hyperlink" Target="https://www.caixa.gov.br/Downloads/sinapi-cadernos-tecnicos/SINAPI-CT-ESCADAS.pdf" TargetMode="External"/><Relationship Id="rId4135" Type="http://schemas.openxmlformats.org/officeDocument/2006/relationships/hyperlink" Target="https://www.caixa.gov.br/Downloads/sinapi-cadernos-tecnicos/SINAPI-CT-GABIOES-EXECUCAO-DE-MURO-E-PROTECAO-SUPERFICIAL.pdf" TargetMode="External"/><Relationship Id="rId5533" Type="http://schemas.openxmlformats.org/officeDocument/2006/relationships/hyperlink" Target="https://www.caixa.gov.br/Downloads/sinapi-cadernos-tecnicos/SINAPI-CT-INSTALACOES-PREDIAIS-DE-AGUA-FRIA-EM-PVC.pdf" TargetMode="External"/><Relationship Id="rId8689" Type="http://schemas.openxmlformats.org/officeDocument/2006/relationships/hyperlink" Target="https://www.caixa.gov.br/Downloads/sinapi-cadernos-tecnicos/SINAPI-CT-REDES-DE-AGUA-E-ESGOTO-EM-PEAD-LISO-(TUBOS-E-CONEXOES).pdf" TargetMode="External"/><Relationship Id="rId1729" Type="http://schemas.openxmlformats.org/officeDocument/2006/relationships/hyperlink" Target="https://www.caixa.gov.br/Downloads/sinapi-cadernos-tecnicos/SINAPI-CT-CUSTOS-HORARIOS-PRODUTIVO-E-IMPRODUTIVO-DOS-EQUIPAMENTOS.pdf" TargetMode="External"/><Relationship Id="rId5600" Type="http://schemas.openxmlformats.org/officeDocument/2006/relationships/hyperlink" Target="https://www.caixa.gov.br/Downloads/sinapi-cadernos-tecnicos/SINAPI-CT-INSTALACOES-PREDIAIS-DE-AGUA-FRIA-EM-PVC.pdf" TargetMode="External"/><Relationship Id="rId8756" Type="http://schemas.openxmlformats.org/officeDocument/2006/relationships/hyperlink" Target="https://www.caixa.gov.br/Downloads/sinapi-cadernos-tecnicos/SINAPI-CT-REVESTIMENTOS-CERAMICOS-EXTERNOS.pdf" TargetMode="External"/><Relationship Id="rId3151" Type="http://schemas.openxmlformats.org/officeDocument/2006/relationships/hyperlink" Target="https://www.caixa.gov.br/Downloads/sinapi-cadernos-tecnicos/SINAPI-CT-ESCADAS.pdf" TargetMode="External"/><Relationship Id="rId4202" Type="http://schemas.openxmlformats.org/officeDocument/2006/relationships/hyperlink" Target="https://www.caixa.gov.br/Downloads/sinapi-cadernos-tecnicos/SINAPI-CT-GRAUTE-E-ARMACAO.pdf" TargetMode="External"/><Relationship Id="rId7358" Type="http://schemas.openxmlformats.org/officeDocument/2006/relationships/hyperlink" Target="https://www.caixa.gov.br/Downloads/sinapi-cadernos-tecnicos/SINAPI-CT-MASSA-UNICA-EXTERNA.pdf" TargetMode="External"/><Relationship Id="rId7772" Type="http://schemas.openxmlformats.org/officeDocument/2006/relationships/hyperlink" Target="https://www.caixa.gov.br/Downloads/sinapi-cadernos-tecnicos/SINAPI-CT-PERFURACAO-HORIZONTAL-DIRECIONAL-HDD.pdf" TargetMode="External"/><Relationship Id="rId8409" Type="http://schemas.openxmlformats.org/officeDocument/2006/relationships/hyperlink" Target="https://www.caixa.gov.br/Downloads/sinapi-cadernos-tecnicos/SINAPI-CT-RASGOS-E-FIXACOES.pdf" TargetMode="External"/><Relationship Id="rId8823" Type="http://schemas.openxmlformats.org/officeDocument/2006/relationships/hyperlink" Target="https://www.caixa.gov.br/Downloads/sinapi-cadernos-tecnicos/SINAPI-CT-SINALIZACAO-HORIZONTAL-VIARIA.pdf" TargetMode="External"/><Relationship Id="rId3968" Type="http://schemas.openxmlformats.org/officeDocument/2006/relationships/hyperlink" Target="https://www.caixa.gov.br/Downloads/sinapi-cadernos-tecnicos/SINAPI-CT-FOSSAS-E-SUMIDOUROS.pdf" TargetMode="External"/><Relationship Id="rId6374" Type="http://schemas.openxmlformats.org/officeDocument/2006/relationships/hyperlink" Target="https://www.caixa.gov.br/Downloads/sinapi-cadernos-tecnicos/SINAPI-CT-INSTALACOES-EM-COBRE.pdf" TargetMode="External"/><Relationship Id="rId7425" Type="http://schemas.openxmlformats.org/officeDocument/2006/relationships/hyperlink" Target="https://www.caixa.gov.br/Downloads/sinapi-cadernos-tecnicos/SINAPI-CT-MASSA-UNICA-INTERNA.pdf" TargetMode="External"/><Relationship Id="rId5" Type="http://schemas.openxmlformats.org/officeDocument/2006/relationships/hyperlink" Target="https://www.caixa.gov.br/Downloads/sinapi-cadernos-tecnicos/SINAPI-CT-ACESSIBILIDADE.pdf" TargetMode="External"/><Relationship Id="rId889" Type="http://schemas.openxmlformats.org/officeDocument/2006/relationships/hyperlink" Target="https://www.caixa.gov.br/Downloads/sinapi-cadernos-tecnicos/SINAPI-CT-ATERROS-BASES-SUB-BASES-E-IMPRIMACOES.pdf" TargetMode="External"/><Relationship Id="rId5390" Type="http://schemas.openxmlformats.org/officeDocument/2006/relationships/hyperlink" Target="https://www.caixa.gov.br/Downloads/sinapi-cadernos-tecnicos/SINAPI-CT-INSTALACOES-PREDIAIS-DE-ESGOTO-TUBOS-E-CONEXOES.pdf" TargetMode="External"/><Relationship Id="rId6027" Type="http://schemas.openxmlformats.org/officeDocument/2006/relationships/hyperlink" Target="https://www.caixa.gov.br/Downloads/sinapi-cadernos-tecnicos/SINAPI-CT-INSTALACOES-DE-GAS-E-INCENDIO-EM-ACO-E-FERRO-GALVANIZADO.pdf" TargetMode="External"/><Relationship Id="rId6441" Type="http://schemas.openxmlformats.org/officeDocument/2006/relationships/hyperlink" Target="https://www.caixa.gov.br/Downloads/sinapi-cadernos-tecnicos/SINAPI-CT-INSTALACOES-EM-COBRE.pdf" TargetMode="External"/><Relationship Id="rId9597" Type="http://schemas.openxmlformats.org/officeDocument/2006/relationships/hyperlink" Target="https://www.caixa.gov.br/Downloads/sinapi-cadernos-tecnicos/SINAPI-CT-VALVULAS-E-REGISTROS-PARA-SISTEMAS-PREDIAIS.pdf" TargetMode="External"/><Relationship Id="rId1586" Type="http://schemas.openxmlformats.org/officeDocument/2006/relationships/hyperlink" Target="https://www.caixa.gov.br/Downloads/sinapi-cadernos-tecnicos/SINAPI-CT-CUSTOS-HORARIOS-PRODUTIVO-E-IMPRODUTIVO-DOS-EQUIPAMENTOS.pdf" TargetMode="External"/><Relationship Id="rId2984" Type="http://schemas.openxmlformats.org/officeDocument/2006/relationships/hyperlink" Target="https://www.caixa.gov.br/Downloads/sinapi-cadernos-tecnicos/SINAPI-CT-EQUIPAMENTOS-DE-PROTECAO-COLETIVA.pdf" TargetMode="External"/><Relationship Id="rId5043" Type="http://schemas.openxmlformats.org/officeDocument/2006/relationships/hyperlink" Target="https://www.caixa.gov.br/Downloads/sinapi-cadernos-tecnicos/SINAPI-CT-INSTALACOES-HIDRAULICAS-RESERVACAO-E-BOMBAS-DE-RECALQUE.pdf" TargetMode="External"/><Relationship Id="rId8199" Type="http://schemas.openxmlformats.org/officeDocument/2006/relationships/hyperlink" Target="https://www.caixa.gov.br/Downloads/sinapi-cadernos-tecnicos/SINAPI-CT-POCOS-DE-VISITA-E-CAIXAS-PARA-BOCAS-DE-LOBO.pdf" TargetMode="External"/><Relationship Id="rId609" Type="http://schemas.openxmlformats.org/officeDocument/2006/relationships/hyperlink" Target="https://www.caixa.gov.br/Downloads/sinapi-cadernos-tecnicos/SINAPI-CT-ASSENTAMENTO-DE-TUBOS-DE-PVC-E-METALICOS-EM-REDES-DE-AGUA.pdf" TargetMode="External"/><Relationship Id="rId956" Type="http://schemas.openxmlformats.org/officeDocument/2006/relationships/hyperlink" Target="https://www.caixa.gov.br/Downloads/sinapi-cadernos-tecnicos/SINAPI-CT-ATERROS-BASES-SUB-BASES-E-IMPRIMACOES.pdf" TargetMode="External"/><Relationship Id="rId1239" Type="http://schemas.openxmlformats.org/officeDocument/2006/relationships/hyperlink" Target="https://www.caixa.gov.br/Downloads/sinapi-cadernos-tecnicos/SINAPI-CT-CERCAS-PROTETORES-E-ALAMBRADOS.pdf" TargetMode="External"/><Relationship Id="rId2637" Type="http://schemas.openxmlformats.org/officeDocument/2006/relationships/hyperlink" Target="https://www.caixa.gov.br/Downloads/sinapi-cadernos-tecnicos/SINAPI-CT-DEPRECIACAO-JUROS-IMPOSTOS-E-SEGUROS-MANUTENCAO-E-MATERIAIS-NA-OPERACAO-DOS-EQUIPAMENTOS.pdf" TargetMode="External"/><Relationship Id="rId5110" Type="http://schemas.openxmlformats.org/officeDocument/2006/relationships/hyperlink" Target="https://www.caixa.gov.br/Downloads/sinapi-cadernos-tecnicos/SINAPI-CT-INSTALACOES-HIDRAULICAS-RESERVACAO-E-BOMBAS-DE-RECALQUE.pdf" TargetMode="External"/><Relationship Id="rId8266" Type="http://schemas.openxmlformats.org/officeDocument/2006/relationships/hyperlink" Target="https://www.caixa.gov.br/Downloads/sinapi-cadernos-tecnicos/SINAPI-CT-POCOS-DE-VISITA-E-CAIXAS-PARA-BOCAS-DE-LOBO.pdf" TargetMode="External"/><Relationship Id="rId9317" Type="http://schemas.openxmlformats.org/officeDocument/2006/relationships/hyperlink" Target="https://www.caixa.gov.br/Downloads/sinapi-cadernos-tecnicos/SINAPI-CT-TRANSPORTE-CARGA-E-DESCARGA-DE-MATERIAIS.pdf" TargetMode="External"/><Relationship Id="rId9664" Type="http://schemas.openxmlformats.org/officeDocument/2006/relationships/hyperlink" Target="https://www.caixa.gov.br/Downloads/sinapi-cadernos-tecnicos/SINAPI-CT-VALVULAS-PARA-REDES-DE-SANEAMENTO.pdf" TargetMode="External"/><Relationship Id="rId1653" Type="http://schemas.openxmlformats.org/officeDocument/2006/relationships/hyperlink" Target="https://www.caixa.gov.br/Downloads/sinapi-cadernos-tecnicos/SINAPI-CT-CUSTOS-HORARIOS-PRODUTIVO-E-IMPRODUTIVO-DOS-EQUIPAMENTOS.pdf" TargetMode="External"/><Relationship Id="rId2704" Type="http://schemas.openxmlformats.org/officeDocument/2006/relationships/hyperlink" Target="https://www.caixa.gov.br/Downloads/sinapi-cadernos-tecnicos/SINAPI-CT-DEPRECIACAO-JUROS-IMPOSTOS-E-SEGUROS-MANUTENCAO-E-MATERIAIS-NA-OPERACAO-DOS-EQUIPAMENTOS.pdf" TargetMode="External"/><Relationship Id="rId8680" Type="http://schemas.openxmlformats.org/officeDocument/2006/relationships/hyperlink" Target="https://www.caixa.gov.br/Downloads/sinapi-cadernos-tecnicos/SINAPI-CT-REDES-DE-AGUA-E-ESGOTO-EM-PEAD-LISO-(TUBOS-E-CONEXOES).pdf" TargetMode="External"/><Relationship Id="rId1306" Type="http://schemas.openxmlformats.org/officeDocument/2006/relationships/hyperlink" Target="https://www.caixa.gov.br/Downloads/sinapi-cadernos-tecnicos/SINAPI-CT-CONCRETAGEM-PARA-ESTRUTURAS-DE-CONCRETO-ARMADO.pdf" TargetMode="External"/><Relationship Id="rId1720" Type="http://schemas.openxmlformats.org/officeDocument/2006/relationships/hyperlink" Target="https://www.caixa.gov.br/Downloads/sinapi-cadernos-tecnicos/SINAPI-CT-CUSTOS-HORARIOS-PRODUTIVO-E-IMPRODUTIVO-DOS-EQUIPAMENTOS.pdf" TargetMode="External"/><Relationship Id="rId4876" Type="http://schemas.openxmlformats.org/officeDocument/2006/relationships/hyperlink" Target="https://www.caixa.gov.br/Downloads/sinapi-cadernos-tecnicos/SINAPI-CT-INSTALACOES-HIDRAULICAS-RESERVACAO-E-BOMBAS-DE-RECALQUE.pdf" TargetMode="External"/><Relationship Id="rId5927" Type="http://schemas.openxmlformats.org/officeDocument/2006/relationships/hyperlink" Target="https://www.caixa.gov.br/Downloads/sinapi-cadernos-tecnicos/SINAPI-CT-INSTALACOES-DE-DIVISORIAS-DIVERSAS.pdf" TargetMode="External"/><Relationship Id="rId7282" Type="http://schemas.openxmlformats.org/officeDocument/2006/relationships/hyperlink" Target="https://www.caixa.gov.br/Downloads/sinapi-cadernos-tecnicos/SINAPI-CT-MASSA-UNICA-EXTERNA.pdf" TargetMode="External"/><Relationship Id="rId8333" Type="http://schemas.openxmlformats.org/officeDocument/2006/relationships/hyperlink" Target="https://www.caixa.gov.br/Downloads/sinapi-cadernos-tecnicos/SINAPI-CT-QUADRAS-E-SEUS-EQUIPAMENTOS.pdf" TargetMode="External"/><Relationship Id="rId12" Type="http://schemas.openxmlformats.org/officeDocument/2006/relationships/hyperlink" Target="https://www.caixa.gov.br/Downloads/sinapi-cadernos-tecnicos/SINAPI-CT-ALVENARIA-ESTRUTURAL-BLOCOS-CERAMICOS.pdf" TargetMode="External"/><Relationship Id="rId3478" Type="http://schemas.openxmlformats.org/officeDocument/2006/relationships/hyperlink" Target="https://www.caixa.gov.br/Downloads/sinapi-cadernos-tecnicos/SINAPI-CT-ESQUADRIAS-PORTAS.pdf" TargetMode="External"/><Relationship Id="rId3892" Type="http://schemas.openxmlformats.org/officeDocument/2006/relationships/hyperlink" Target="https://www.caixa.gov.br/Downloads/sinapi-cadernos-tecnicos/SINAPI-CT-EXECUCAO-DE-TIRANTES.pdf" TargetMode="External"/><Relationship Id="rId4529" Type="http://schemas.openxmlformats.org/officeDocument/2006/relationships/hyperlink" Target="https://www.caixa.gov.br/Downloads/sinapi-cadernos-tecnicos/SINAPI-CT-INSTALACOES-ELETRICAS-ELETRODUTOS-EMBUTIDOS-CABOS-CAIXAS-TOMADAS-E-INTERRUPTORES.pdf" TargetMode="External"/><Relationship Id="rId4943" Type="http://schemas.openxmlformats.org/officeDocument/2006/relationships/hyperlink" Target="https://www.caixa.gov.br/Downloads/sinapi-cadernos-tecnicos/SINAPI-CT-INSTALACOES-HIDRAULICAS-RESERVACAO-E-BOMBAS-DE-RECALQUE.pdf" TargetMode="External"/><Relationship Id="rId8400" Type="http://schemas.openxmlformats.org/officeDocument/2006/relationships/hyperlink" Target="https://www.caixa.gov.br/Downloads/sinapi-cadernos-tecnicos/SINAPI-CT-RASGOS-E-FIXACOES.pdf" TargetMode="External"/><Relationship Id="rId399" Type="http://schemas.openxmlformats.org/officeDocument/2006/relationships/hyperlink" Target="https://www.caixa.gov.br/Downloads/sinapi-cadernos-tecnicos/SINAPI-CT-ASSENTAMENTO-DE-TUBOS-DE-ESGOTO-EM-PVC-E-PEAD.pdf" TargetMode="External"/><Relationship Id="rId2494" Type="http://schemas.openxmlformats.org/officeDocument/2006/relationships/hyperlink" Target="https://www.caixa.gov.br/Downloads/sinapi-cadernos-tecnicos/SINAPI-CT-DEPRECIACAO-JUROS-IMPOSTOS-E-SEGUROS-MANUTENCAO-E-MATERIAIS-NA-OPERACAO-DOS-EQUIPAMENTOS.pdf" TargetMode="External"/><Relationship Id="rId3545" Type="http://schemas.openxmlformats.org/officeDocument/2006/relationships/hyperlink" Target="https://www.caixa.gov.br/Downloads/sinapi-cadernos-tecnicos/SINAPI-CT-ESQUADRIAS-PORTAS.pdf" TargetMode="External"/><Relationship Id="rId7002" Type="http://schemas.openxmlformats.org/officeDocument/2006/relationships/hyperlink" Target="https://www.caixa.gov.br/Downloads/sinapi-metodologia/Livro_SINAPI_Calculos_Parametros.pdf" TargetMode="External"/><Relationship Id="rId466" Type="http://schemas.openxmlformats.org/officeDocument/2006/relationships/hyperlink" Target="https://www.caixa.gov.br/Downloads/sinapi-cadernos-tecnicos/SINAPI-CT-ASSENTAMENTO-DE-TUBOS-DE-PVC-E-METALICOS-EM-REDES-DE-AGUA.pdf" TargetMode="External"/><Relationship Id="rId880" Type="http://schemas.openxmlformats.org/officeDocument/2006/relationships/hyperlink" Target="https://www.caixa.gov.br/Downloads/sinapi-cadernos-tecnicos/SINAPI-CT-ATERROS-BASES-SUB-BASES-E-IMPRIMACOES.pdf" TargetMode="External"/><Relationship Id="rId1096" Type="http://schemas.openxmlformats.org/officeDocument/2006/relationships/hyperlink" Target="https://www.caixa.gov.br/Downloads/sinapi-cadernos-tecnicos/SINAPI-CT-CAIXAS-ENTERRADAS.pdf" TargetMode="External"/><Relationship Id="rId2147" Type="http://schemas.openxmlformats.org/officeDocument/2006/relationships/hyperlink" Target="https://www.caixa.gov.br/Downloads/sinapi-cadernos-tecnicos/SINAPI-CT-DEPRECIACAO-JUROS-IMPOSTOS-E-SEGUROS-MANUTENCAO-E-MATERIAIS-NA-OPERACAO-DOS-EQUIPAMENTOS.pdf" TargetMode="External"/><Relationship Id="rId2561" Type="http://schemas.openxmlformats.org/officeDocument/2006/relationships/hyperlink" Target="https://www.caixa.gov.br/Downloads/sinapi-cadernos-tecnicos/SINAPI-CT-DEPRECIACAO-JUROS-IMPOSTOS-E-SEGUROS-MANUTENCAO-E-MATERIAIS-NA-OPERACAO-DOS-EQUIPAMENTOS.pdf" TargetMode="External"/><Relationship Id="rId9174" Type="http://schemas.openxmlformats.org/officeDocument/2006/relationships/hyperlink" Target="https://www.caixa.gov.br/Downloads/sinapi-cadernos-tecnicos/SINAPI-CT-TRANSPORTE-DE-MATERIAIS-DENTRO-DO-CANTEIRO-DE-OBRAS.pdf" TargetMode="External"/><Relationship Id="rId119" Type="http://schemas.openxmlformats.org/officeDocument/2006/relationships/hyperlink" Target="https://www.caixa.gov.br/Downloads/sinapi-cadernos-tecnicos/SINAPI-CT-ARGAMASSAS.pdf" TargetMode="External"/><Relationship Id="rId533" Type="http://schemas.openxmlformats.org/officeDocument/2006/relationships/hyperlink" Target="https://www.caixa.gov.br/Downloads/sinapi-cadernos-tecnicos/SINAPI-CT-ASSENTAMENTO-DE-TUBOS-DE-PVC-E-METALICOS-EM-REDES-DE-AGUA.pdf" TargetMode="External"/><Relationship Id="rId1163" Type="http://schemas.openxmlformats.org/officeDocument/2006/relationships/hyperlink" Target="https://www.caixa.gov.br/Downloads/sinapi-cadernos-tecnicos/SINAPI-CT-CAIXAS-DE-AGUA-PARA-EDIFICACOES.pdf" TargetMode="External"/><Relationship Id="rId2214" Type="http://schemas.openxmlformats.org/officeDocument/2006/relationships/hyperlink" Target="https://www.caixa.gov.br/Downloads/sinapi-cadernos-tecnicos/SINAPI-CT-DEPRECIACAO-JUROS-IMPOSTOS-E-SEGUROS-MANUTENCAO-E-MATERIAIS-NA-OPERACAO-DOS-EQUIPAMENTOS.pdf" TargetMode="External"/><Relationship Id="rId3612" Type="http://schemas.openxmlformats.org/officeDocument/2006/relationships/hyperlink" Target="https://www.caixa.gov.br/Downloads/sinapi-cadernos-tecnicos/SINAPI-CT-ESTACAS-RAIZ.pdf" TargetMode="External"/><Relationship Id="rId6768" Type="http://schemas.openxmlformats.org/officeDocument/2006/relationships/hyperlink" Target="https://www.caixa.gov.br/Downloads/sinapi-metodologia/Livro_SINAPI_Calculos_Parametros.pdf" TargetMode="External"/><Relationship Id="rId7819" Type="http://schemas.openxmlformats.org/officeDocument/2006/relationships/hyperlink" Target="https://www.caixa.gov.br/Downloads/sinapi-cadernos-tecnicos/SINAPI-CT-PINTURA-EXTERNA.pdf" TargetMode="External"/><Relationship Id="rId8190" Type="http://schemas.openxmlformats.org/officeDocument/2006/relationships/hyperlink" Target="https://www.caixa.gov.br/Downloads/sinapi-cadernos-tecnicos/SINAPI-CT-POCOS-DE-VISITA-E-CAIXAS-PARA-BOCAS-DE-LOBO.pdf" TargetMode="External"/><Relationship Id="rId9241" Type="http://schemas.openxmlformats.org/officeDocument/2006/relationships/hyperlink" Target="https://www.caixa.gov.br/Downloads/sinapi-cadernos-tecnicos/SINAPI-CT-TRANSPORTE-CARGA-E-DESCARGA-DE-MATERIAIS.pdf" TargetMode="External"/><Relationship Id="rId5784" Type="http://schemas.openxmlformats.org/officeDocument/2006/relationships/hyperlink" Target="https://www.caixa.gov.br/Downloads/sinapi-cadernos-tecnicos/SINAPI-CT-INSTALACOES-PREDIAIS-DE-AGUA-QUENTE-EM-CPVC.pdf" TargetMode="External"/><Relationship Id="rId6835" Type="http://schemas.openxmlformats.org/officeDocument/2006/relationships/hyperlink" Target="https://www.caixa.gov.br/Downloads/sinapi-metodologia/Livro_SINAPI_Calculos_Parametros.pdf" TargetMode="External"/><Relationship Id="rId600" Type="http://schemas.openxmlformats.org/officeDocument/2006/relationships/hyperlink" Target="https://www.caixa.gov.br/Downloads/sinapi-cadernos-tecnicos/SINAPI-CT-ASSENTAMENTO-DE-TUBOS-DE-PVC-E-METALICOS-EM-REDES-DE-AGUA.pdf" TargetMode="External"/><Relationship Id="rId1230" Type="http://schemas.openxmlformats.org/officeDocument/2006/relationships/hyperlink" Target="https://www.caixa.gov.br/Downloads/sinapi-cadernos-tecnicos/SINAPI-CT-CANALETAS-GRELHAS-E-CAIXAS-COM-GRELHA-PARA-DRENAGEM.pdf" TargetMode="External"/><Relationship Id="rId4386" Type="http://schemas.openxmlformats.org/officeDocument/2006/relationships/hyperlink" Target="https://www.caixa.gov.br/Downloads/sinapi-cadernos-tecnicos/SINAPI-CT-INSTALACOES-ELETRICAS-ELETRODUTOS-EMBUTIDOS-CABOS-CAIXAS-TOMADAS-E-INTERRUPTORES.pdf" TargetMode="External"/><Relationship Id="rId5437" Type="http://schemas.openxmlformats.org/officeDocument/2006/relationships/hyperlink" Target="https://www.caixa.gov.br/Downloads/sinapi-cadernos-tecnicos/SINAPI-CT-INSTALACOES-PREDIAIS-DE-ESGOTO-TUBOS-E-CONEXOES.pdf" TargetMode="External"/><Relationship Id="rId5851" Type="http://schemas.openxmlformats.org/officeDocument/2006/relationships/hyperlink" Target="https://www.caixa.gov.br/Downloads/sinapi-cadernos-tecnicos/SINAPI-CT-INSTALACOES-PREDIAIS-DE-AGUAS-PLUVIAIS-TUBOS-CONEXOES-CAIXAS-E-RALOS.pdf" TargetMode="External"/><Relationship Id="rId6902" Type="http://schemas.openxmlformats.org/officeDocument/2006/relationships/hyperlink" Target="https://www.caixa.gov.br/Downloads/sinapi-metodologia/Livro_SINAPI_Calculos_Parametros.pdf" TargetMode="External"/><Relationship Id="rId4039" Type="http://schemas.openxmlformats.org/officeDocument/2006/relationships/hyperlink" Target="https://www.caixa.gov.br/Downloads/sinapi-cadernos-tecnicos/SINAPI-CT-FORMAS-PARA-ESTRUTURAS-DE-CONCRETO-ARMADO.pdf" TargetMode="External"/><Relationship Id="rId4453" Type="http://schemas.openxmlformats.org/officeDocument/2006/relationships/hyperlink" Target="https://www.caixa.gov.br/Downloads/sinapi-cadernos-tecnicos/SINAPI-CT-INSTALACOES-ELETRICAS-ELETRODUTOS-EMBUTIDOS-CABOS-CAIXAS-TOMADAS-E-INTERRUPTORES.pdf" TargetMode="External"/><Relationship Id="rId5504" Type="http://schemas.openxmlformats.org/officeDocument/2006/relationships/hyperlink" Target="https://www.caixa.gov.br/Downloads/sinapi-cadernos-tecnicos/SINAPI-CT-INSTALACOES-PREDIAIS-DE-AGUA-FRIA-EM-PVC.pdf" TargetMode="External"/><Relationship Id="rId3055" Type="http://schemas.openxmlformats.org/officeDocument/2006/relationships/hyperlink" Target="https://www.caixa.gov.br/Downloads/sinapi-cadernos-tecnicos/SINAPI-CT-ESCADAS.pdf" TargetMode="External"/><Relationship Id="rId4106" Type="http://schemas.openxmlformats.org/officeDocument/2006/relationships/hyperlink" Target="https://www.caixa.gov.br/Downloads/sinapi-cadernos-tecnicos/SINAPI-CT-FORMAS-PARA-ESTRUTURAS-DE-CONCRETO-ARMADO.pdf" TargetMode="External"/><Relationship Id="rId4520" Type="http://schemas.openxmlformats.org/officeDocument/2006/relationships/hyperlink" Target="https://www.caixa.gov.br/Downloads/sinapi-cadernos-tecnicos/SINAPI-CT-INSTALACOES-ELETRICAS-ELETRODUTOS-EMBUTIDOS-CABOS-CAIXAS-TOMADAS-E-INTERRUPTORES.pdf" TargetMode="External"/><Relationship Id="rId7676" Type="http://schemas.openxmlformats.org/officeDocument/2006/relationships/hyperlink" Target="https://www.caixa.gov.br/Downloads/sinapi-cadernos-tecnicos/SINAPI-CT-PAVIMENTO-INTERTRAVADO.pdf" TargetMode="External"/><Relationship Id="rId8727" Type="http://schemas.openxmlformats.org/officeDocument/2006/relationships/hyperlink" Target="https://www.caixa.gov.br/Downloads/sinapi-cadernos-tecnicos/SINAPI-CT-REDES-DE-AGUA-E-ESGOTO-EM-PEAD-LISO-(TUBOS-E-CONEXOES).pdf" TargetMode="External"/><Relationship Id="rId390" Type="http://schemas.openxmlformats.org/officeDocument/2006/relationships/hyperlink" Target="https://www.caixa.gov.br/Downloads/sinapi-cadernos-tecnicos/SINAPI-CT-ASSENTAMENTO-DE-TUBOS-DE-ESGOTO-EM-PVC-E-PEAD.pdf" TargetMode="External"/><Relationship Id="rId2071" Type="http://schemas.openxmlformats.org/officeDocument/2006/relationships/hyperlink" Target="https://www.caixa.gov.br/Downloads/sinapi-cadernos-tecnicos/SINAPI-CT-DEPRECIACAO-JUROS-IMPOSTOS-E-SEGUROS-MANUTENCAO-E-MATERIAIS-NA-OPERACAO-DOS-EQUIPAMENTOS.pdf" TargetMode="External"/><Relationship Id="rId3122" Type="http://schemas.openxmlformats.org/officeDocument/2006/relationships/hyperlink" Target="https://www.caixa.gov.br/Downloads/sinapi-cadernos-tecnicos/SINAPI-CT-ESCADAS.pdf" TargetMode="External"/><Relationship Id="rId6278" Type="http://schemas.openxmlformats.org/officeDocument/2006/relationships/hyperlink" Target="https://www.caixa.gov.br/Downloads/sinapi-cadernos-tecnicos/SINAPI-CT-INSTALACOES-DE-GAS-EM-PEX-MULTICAMADAS.pdf" TargetMode="External"/><Relationship Id="rId6692" Type="http://schemas.openxmlformats.org/officeDocument/2006/relationships/hyperlink" Target="https://www.caixa.gov.br/Downloads/sinapi-cadernos-tecnicos/SINAPI-CT-LIGACOES-PREDIAIS-DE-AGUA-E-ESGOTO.pdf" TargetMode="External"/><Relationship Id="rId7329" Type="http://schemas.openxmlformats.org/officeDocument/2006/relationships/hyperlink" Target="https://www.caixa.gov.br/Downloads/sinapi-cadernos-tecnicos/SINAPI-CT-MASSA-UNICA-EXTERNA.pdf" TargetMode="External"/><Relationship Id="rId5294" Type="http://schemas.openxmlformats.org/officeDocument/2006/relationships/hyperlink" Target="https://www.caixa.gov.br/Downloads/sinapi-cadernos-tecnicos/SINAPI-CT-INSTALACOES-HIDRAULICAS-EM-PPR.pdf" TargetMode="External"/><Relationship Id="rId6345" Type="http://schemas.openxmlformats.org/officeDocument/2006/relationships/hyperlink" Target="https://www.caixa.gov.br/Downloads/sinapi-cadernos-tecnicos/SINAPI-CT-INSTALACOES-DE-AR-CONDICIONADO.pdf" TargetMode="External"/><Relationship Id="rId7743" Type="http://schemas.openxmlformats.org/officeDocument/2006/relationships/hyperlink" Target="https://www.caixa.gov.br/Downloads/sinapi-cadernos-tecnicos/SINAPI-CT-PERFURACAO-HORIZONTAL-DIRECIONAL-HDD.pdf" TargetMode="External"/><Relationship Id="rId110" Type="http://schemas.openxmlformats.org/officeDocument/2006/relationships/hyperlink" Target="https://www.caixa.gov.br/Downloads/sinapi-cadernos-tecnicos/SINAPI-CT-ARGAMASSAS.pdf" TargetMode="External"/><Relationship Id="rId2888" Type="http://schemas.openxmlformats.org/officeDocument/2006/relationships/hyperlink" Target="https://www.caixa.gov.br/Downloads/sinapi-cadernos-tecnicos/SINAPI-CT-ELETROCALHAS.pdf" TargetMode="External"/><Relationship Id="rId3939" Type="http://schemas.openxmlformats.org/officeDocument/2006/relationships/hyperlink" Target="https://www.caixa.gov.br/Downloads/sinapi-cadernos-tecnicos/SINAPI-CT-FOSSAS-E-SUMIDOUROS.pdf" TargetMode="External"/><Relationship Id="rId7810" Type="http://schemas.openxmlformats.org/officeDocument/2006/relationships/hyperlink" Target="https://www.caixa.gov.br/Downloads/sinapi-cadernos-tecnicos/SINAPI-CT-PINTURA-EXTERNA.pdf" TargetMode="External"/><Relationship Id="rId2955" Type="http://schemas.openxmlformats.org/officeDocument/2006/relationships/hyperlink" Target="https://www.caixa.gov.br/Downloads/sinapi-cadernos-tecnicos/SINAPI-CT-ENERGIA-SOLAR-PARA-EDIFICACOES.pdf" TargetMode="External"/><Relationship Id="rId5361" Type="http://schemas.openxmlformats.org/officeDocument/2006/relationships/hyperlink" Target="https://www.caixa.gov.br/Downloads/sinapi-cadernos-tecnicos/SINAPI-CT-INSTALACOES-PREDIAIS-DE-ESGOTO-CAIXAS-E-RALOS.pdf" TargetMode="External"/><Relationship Id="rId6412" Type="http://schemas.openxmlformats.org/officeDocument/2006/relationships/hyperlink" Target="https://www.caixa.gov.br/Downloads/sinapi-cadernos-tecnicos/SINAPI-CT-INSTALACOES-EM-COBRE.pdf" TargetMode="External"/><Relationship Id="rId9568" Type="http://schemas.openxmlformats.org/officeDocument/2006/relationships/hyperlink" Target="https://www.caixa.gov.br/Downloads/sinapi-cadernos-tecnicos/SINAPI-CT-VALVULAS-E-REGISTROS-PARA-SISTEMAS-PREDIAIS.pdf" TargetMode="External"/><Relationship Id="rId927" Type="http://schemas.openxmlformats.org/officeDocument/2006/relationships/hyperlink" Target="https://www.caixa.gov.br/Downloads/sinapi-cadernos-tecnicos/SINAPI-CT-ATERROS-BASES-SUB-BASES-E-IMPRIMACOES.pdf" TargetMode="External"/><Relationship Id="rId1557" Type="http://schemas.openxmlformats.org/officeDocument/2006/relationships/hyperlink" Target="https://www.caixa.gov.br/Downloads/sinapi-cadernos-tecnicos/SINAPI-CT-CUSTOS-HORARIOS-PRODUTIVO-E-IMPRODUTIVO-DOS-EQUIPAMENTOS.pdf" TargetMode="External"/><Relationship Id="rId1971" Type="http://schemas.openxmlformats.org/officeDocument/2006/relationships/hyperlink" Target="https://www.caixa.gov.br/Downloads/sinapi-cadernos-tecnicos/SINAPI-CT-DEPRECIACAO-JUROS-IMPOSTOS-E-SEGUROS-MANUTENCAO-E-MATERIAIS-NA-OPERACAO-DOS-EQUIPAMENTOS.pdf" TargetMode="External"/><Relationship Id="rId2608" Type="http://schemas.openxmlformats.org/officeDocument/2006/relationships/hyperlink" Target="https://www.caixa.gov.br/Downloads/sinapi-cadernos-tecnicos/SINAPI-CT-DEPRECIACAO-JUROS-IMPOSTOS-E-SEGUROS-MANUTENCAO-E-MATERIAIS-NA-OPERACAO-DOS-EQUIPAMENTOS.pdf" TargetMode="External"/><Relationship Id="rId5014" Type="http://schemas.openxmlformats.org/officeDocument/2006/relationships/hyperlink" Target="https://www.caixa.gov.br/Downloads/sinapi-cadernos-tecnicos/SINAPI-CT-INSTALACOES-HIDRAULICAS-RESERVACAO-E-BOMBAS-DE-RECALQUE.pdf" TargetMode="External"/><Relationship Id="rId8584" Type="http://schemas.openxmlformats.org/officeDocument/2006/relationships/hyperlink" Target="https://www.caixa.gov.br/Downloads/sinapi-cadernos-tecnicos/SINAPI-CT-REDES-DE-LOGICA-TELEFONIA-E-IMAGEM.pdf" TargetMode="External"/><Relationship Id="rId9635" Type="http://schemas.openxmlformats.org/officeDocument/2006/relationships/hyperlink" Target="https://www.caixa.gov.br/Downloads/sinapi-cadernos-tecnicos/SINAPI-CT-VALVULAS-E-REGISTROS-PARA-SISTEMAS-PREDIAIS.pdf" TargetMode="External"/><Relationship Id="rId1624" Type="http://schemas.openxmlformats.org/officeDocument/2006/relationships/hyperlink" Target="https://www.caixa.gov.br/Downloads/sinapi-cadernos-tecnicos/SINAPI-CT-CUSTOS-HORARIOS-PRODUTIVO-E-IMPRODUTIVO-DOS-EQUIPAMENTOS.pdf" TargetMode="External"/><Relationship Id="rId4030" Type="http://schemas.openxmlformats.org/officeDocument/2006/relationships/hyperlink" Target="https://www.caixa.gov.br/Downloads/sinapi-cadernos-tecnicos/SINAPI-CT-FORMAS-PARA-ESTRUTURAS-DE-CONCRETO-ARMADO.pdf" TargetMode="External"/><Relationship Id="rId7186" Type="http://schemas.openxmlformats.org/officeDocument/2006/relationships/hyperlink" Target="https://www.caixa.gov.br/Downloads/sinapi-cadernos-tecnicos/SINAPI-CT-LOUCAS-E-METAIS.pdf" TargetMode="External"/><Relationship Id="rId8237" Type="http://schemas.openxmlformats.org/officeDocument/2006/relationships/hyperlink" Target="https://www.caixa.gov.br/Downloads/sinapi-cadernos-tecnicos/SINAPI-CT-POCOS-DE-VISITA-E-CAIXAS-PARA-BOCAS-DE-LOBO.pdf" TargetMode="External"/><Relationship Id="rId8651" Type="http://schemas.openxmlformats.org/officeDocument/2006/relationships/hyperlink" Target="https://www.caixa.gov.br/Downloads/sinapi-cadernos-tecnicos/SINAPI-CT-REDES-DE-AGUA-E-ESGOTO-EM-PEAD-LISO-(TUBOS-E-CONEXOES).pdf" TargetMode="External"/><Relationship Id="rId9702" Type="http://schemas.openxmlformats.org/officeDocument/2006/relationships/hyperlink" Target="https://www.caixa.gov.br/Downloads/sinapi-cadernos-tecnicos/SINAPI-CT-VALVULAS-PARA-REDES-DE-SANEAMENTO.pdf" TargetMode="External"/><Relationship Id="rId3796" Type="http://schemas.openxmlformats.org/officeDocument/2006/relationships/hyperlink" Target="https://www.caixa.gov.br/Downloads/sinapi-cadernos-tecnicos/SINAPI-CT-ESTRUTURAS-DE-MADEIRA.pdf" TargetMode="External"/><Relationship Id="rId7253" Type="http://schemas.openxmlformats.org/officeDocument/2006/relationships/hyperlink" Target="https://www.caixa.gov.br/Downloads/sinapi-cadernos-tecnicos/SINAPI-CT-LUMINARIAS-EXTERNAS.pdf" TargetMode="External"/><Relationship Id="rId8304" Type="http://schemas.openxmlformats.org/officeDocument/2006/relationships/hyperlink" Target="https://www.caixa.gov.br/Downloads/sinapi-cadernos-tecnicos/SINAPI-CT-PRODUCAO-DE-CONCRETO.pdf" TargetMode="External"/><Relationship Id="rId2398" Type="http://schemas.openxmlformats.org/officeDocument/2006/relationships/hyperlink" Target="https://www.caixa.gov.br/Downloads/sinapi-cadernos-tecnicos/SINAPI-CT-DEPRECIACAO-JUROS-IMPOSTOS-E-SEGUROS-MANUTENCAO-E-MATERIAIS-NA-OPERACAO-DOS-EQUIPAMENTOS.pdf" TargetMode="External"/><Relationship Id="rId3449" Type="http://schemas.openxmlformats.org/officeDocument/2006/relationships/hyperlink" Target="https://www.caixa.gov.br/Downloads/sinapi-cadernos-tecnicos/SINAPI-CT-ESQUADRIAS-JANELAS.pdf" TargetMode="External"/><Relationship Id="rId4847" Type="http://schemas.openxmlformats.org/officeDocument/2006/relationships/hyperlink" Target="https://www.caixa.gov.br/Downloads/sinapi-cadernos-tecnicos/SINAPI-CT-INSTALACOES-HIDRAULICAS-RESERVACAO-E-BOMBAS-DE-RECALQUE.pdf" TargetMode="External"/><Relationship Id="rId7320" Type="http://schemas.openxmlformats.org/officeDocument/2006/relationships/hyperlink" Target="https://www.caixa.gov.br/Downloads/sinapi-cadernos-tecnicos/SINAPI-CT-MASSA-UNICA-EXTERNA.pdf" TargetMode="External"/><Relationship Id="rId3863" Type="http://schemas.openxmlformats.org/officeDocument/2006/relationships/hyperlink" Target="https://www.caixa.gov.br/Downloads/sinapi-cadernos-tecnicos/SINAPI-CT-EXECUCAO-DE-TIRANTES.pdf" TargetMode="External"/><Relationship Id="rId4914" Type="http://schemas.openxmlformats.org/officeDocument/2006/relationships/hyperlink" Target="https://www.caixa.gov.br/Downloads/sinapi-cadernos-tecnicos/SINAPI-CT-INSTALACOES-HIDRAULICAS-RESERVACAO-E-BOMBAS-DE-RECALQUE.pdf" TargetMode="External"/><Relationship Id="rId9078" Type="http://schemas.openxmlformats.org/officeDocument/2006/relationships/hyperlink" Target="https://www.caixa.gov.br/Downloads/sinapi-cadernos-tecnicos/SINAPI-CT-TRANSPORTE-FLUVIAL-CARGA-E-DESCARGA.pdf" TargetMode="External"/><Relationship Id="rId784" Type="http://schemas.openxmlformats.org/officeDocument/2006/relationships/hyperlink" Target="https://www.caixa.gov.br/Downloads/sinapi-cadernos-tecnicos/SINAPI-CT-ATERROS-BASES-SUB-BASES-E-IMPRIMACOES.pdf" TargetMode="External"/><Relationship Id="rId1067" Type="http://schemas.openxmlformats.org/officeDocument/2006/relationships/hyperlink" Target="https://www.caixa.gov.br/Downloads/sinapi-cadernos-tecnicos/SINAPI-CT-BOMBAS-HIDRAULICAS-CENTRIFUGAS-HORIZONTAIS-E-SUBMERSIVEIS.pdf" TargetMode="External"/><Relationship Id="rId2465" Type="http://schemas.openxmlformats.org/officeDocument/2006/relationships/hyperlink" Target="https://www.caixa.gov.br/Downloads/sinapi-cadernos-tecnicos/SINAPI-CT-DEPRECIACAO-JUROS-IMPOSTOS-E-SEGUROS-MANUTENCAO-E-MATERIAIS-NA-OPERACAO-DOS-EQUIPAMENTOS.pdf" TargetMode="External"/><Relationship Id="rId3516" Type="http://schemas.openxmlformats.org/officeDocument/2006/relationships/hyperlink" Target="https://www.caixa.gov.br/Downloads/sinapi-cadernos-tecnicos/SINAPI-CT-ESQUADRIAS-PORTAS.pdf" TargetMode="External"/><Relationship Id="rId3930" Type="http://schemas.openxmlformats.org/officeDocument/2006/relationships/hyperlink" Target="https://www.caixa.gov.br/Downloads/sinapi-cadernos-tecnicos/SINAPI-CT-FOSSAS-E-SUMIDOUROS.pdf" TargetMode="External"/><Relationship Id="rId8094" Type="http://schemas.openxmlformats.org/officeDocument/2006/relationships/hyperlink" Target="https://www.caixa.gov.br/Downloads/sinapi-cadernos-tecnicos/SINAPI-CT-POSTES-DE-CONCRETO-E-METALICOS.pdf" TargetMode="External"/><Relationship Id="rId9492" Type="http://schemas.openxmlformats.org/officeDocument/2006/relationships/hyperlink" Target="https://www.caixa.gov.br/Downloads/sinapi-cadernos-tecnicos/SINAPI-CT-VERGAS-CONTRAVERGAS-E-FIXACAO-DE-ALVENARIA.pdf" TargetMode="External"/><Relationship Id="rId437" Type="http://schemas.openxmlformats.org/officeDocument/2006/relationships/hyperlink" Target="https://www.caixa.gov.br/Downloads/sinapi-cadernos-tecnicos/SINAPI-CT-ASSENTAMENTO-DE-TUBOS-DE-PVC-E-METALICOS-EM-REDES-DE-AGUA.pdf" TargetMode="External"/><Relationship Id="rId851" Type="http://schemas.openxmlformats.org/officeDocument/2006/relationships/hyperlink" Target="https://www.caixa.gov.br/Downloads/sinapi-cadernos-tecnicos/SINAPI-CT-ATERROS-BASES-SUB-BASES-E-IMPRIMACOES.pdf" TargetMode="External"/><Relationship Id="rId1481" Type="http://schemas.openxmlformats.org/officeDocument/2006/relationships/hyperlink" Target="https://www.caixa.gov.br/Downloads/sinapi-cadernos-tecnicos/SINAPI-CT-CUSTOS-HORARIOS-PRODUTIVO-E-IMPRODUTIVO-DOS-EQUIPAMENTOS.pdf" TargetMode="External"/><Relationship Id="rId2118" Type="http://schemas.openxmlformats.org/officeDocument/2006/relationships/hyperlink" Target="https://www.caixa.gov.br/Downloads/sinapi-cadernos-tecnicos/SINAPI-CT-DEPRECIACAO-JUROS-IMPOSTOS-E-SEGUROS-MANUTENCAO-E-MATERIAIS-NA-OPERACAO-DOS-EQUIPAMENTOS.pdf" TargetMode="External"/><Relationship Id="rId2532" Type="http://schemas.openxmlformats.org/officeDocument/2006/relationships/hyperlink" Target="https://www.caixa.gov.br/Downloads/sinapi-cadernos-tecnicos/SINAPI-CT-DEPRECIACAO-JUROS-IMPOSTOS-E-SEGUROS-MANUTENCAO-E-MATERIAIS-NA-OPERACAO-DOS-EQUIPAMENTOS.pdf" TargetMode="External"/><Relationship Id="rId5688" Type="http://schemas.openxmlformats.org/officeDocument/2006/relationships/hyperlink" Target="https://www.caixa.gov.br/Downloads/sinapi-cadernos-tecnicos/SINAPI-CT-INSTALACOES-PREDIAIS-DE-AGUA-FRIA-EM-PVC.pdf" TargetMode="External"/><Relationship Id="rId6739" Type="http://schemas.openxmlformats.org/officeDocument/2006/relationships/hyperlink" Target="https://www.caixa.gov.br/Downloads/sinapi-cadernos-tecnicos/SINAPI-CT-LIMPEZA-DE-OBRA.pdf" TargetMode="External"/><Relationship Id="rId9145" Type="http://schemas.openxmlformats.org/officeDocument/2006/relationships/hyperlink" Target="https://www.caixa.gov.br/Downloads/sinapi-cadernos-tecnicos/SINAPI-CT-TRANSPORTE-FLUVIAL-MOMENTO-DE-TRANSPORTE.pdf" TargetMode="External"/><Relationship Id="rId504" Type="http://schemas.openxmlformats.org/officeDocument/2006/relationships/hyperlink" Target="https://www.caixa.gov.br/Downloads/sinapi-cadernos-tecnicos/SINAPI-CT-ASSENTAMENTO-DE-TUBOS-DE-PVC-E-METALICOS-EM-REDES-DE-AGUA.pdf" TargetMode="External"/><Relationship Id="rId1134" Type="http://schemas.openxmlformats.org/officeDocument/2006/relationships/hyperlink" Target="https://www.caixa.gov.br/Downloads/sinapi-cadernos-tecnicos/SINAPI-CT-CAIXAS-ENTERRADAS.pdf" TargetMode="External"/><Relationship Id="rId5755" Type="http://schemas.openxmlformats.org/officeDocument/2006/relationships/hyperlink" Target="https://www.caixa.gov.br/Downloads/sinapi-cadernos-tecnicos/SINAPI-CT-INSTALACOES-PREDIAIS-DE-AGUA-QUENTE-EM-CPVC.pdf" TargetMode="External"/><Relationship Id="rId6806" Type="http://schemas.openxmlformats.org/officeDocument/2006/relationships/hyperlink" Target="https://www.caixa.gov.br/Downloads/sinapi-metodologia/Livro_SINAPI_Calculos_Parametros.pdf" TargetMode="External"/><Relationship Id="rId8161" Type="http://schemas.openxmlformats.org/officeDocument/2006/relationships/hyperlink" Target="https://www.caixa.gov.br/Downloads/sinapi-cadernos-tecnicos/SINAPI-CT-POCOS-DE-VISITA-E-CAIXAS-PARA-BOCAS-DE-LOBO.pdf" TargetMode="External"/><Relationship Id="rId9212" Type="http://schemas.openxmlformats.org/officeDocument/2006/relationships/hyperlink" Target="https://www.caixa.gov.br/Downloads/sinapi-cadernos-tecnicos/SINAPI-CT-TRANSPORTE-DE-MATERIAIS-DENTRO-DO-CANTEIRO-DE-OBRAS.pdf" TargetMode="External"/><Relationship Id="rId1201" Type="http://schemas.openxmlformats.org/officeDocument/2006/relationships/hyperlink" Target="https://www.caixa.gov.br/Downloads/sinapi-cadernos-tecnicos/SINAPI-CT-CANALETAS-GRELHAS-E-CAIXAS-COM-GRELHA-PARA-DRENAGEM.pdf" TargetMode="External"/><Relationship Id="rId4357" Type="http://schemas.openxmlformats.org/officeDocument/2006/relationships/hyperlink" Target="https://www.caixa.gov.br/Downloads/sinapi-cadernos-tecnicos/SINAPI-CT-INSTALACOES-ELETRICAS-ELETRODUTOS-EMBUTIDOS-CABOS-CAIXAS-TOMADAS-E-INTERRUPTORES.pdf" TargetMode="External"/><Relationship Id="rId4771" Type="http://schemas.openxmlformats.org/officeDocument/2006/relationships/hyperlink" Target="https://www.caixa.gov.br/Downloads/sinapi-cadernos-tecnicos/SINAPI-CT-INSTALACOES-ELETRICAS-REDE-DE-DISTRIBUICAO.pdf" TargetMode="External"/><Relationship Id="rId5408" Type="http://schemas.openxmlformats.org/officeDocument/2006/relationships/hyperlink" Target="https://www.caixa.gov.br/Downloads/sinapi-cadernos-tecnicos/SINAPI-CT-INSTALACOES-PREDIAIS-DE-ESGOTO-TUBOS-E-CONEXOES.pdf" TargetMode="External"/><Relationship Id="rId3373" Type="http://schemas.openxmlformats.org/officeDocument/2006/relationships/hyperlink" Target="https://www.caixa.gov.br/Downloads/sinapi-cadernos-tecnicos/SINAPI-CT-ESCORAMENTO-E-PREPARO-DE-FUNDO-DE-VALAS.pdf" TargetMode="External"/><Relationship Id="rId4424" Type="http://schemas.openxmlformats.org/officeDocument/2006/relationships/hyperlink" Target="https://www.caixa.gov.br/Downloads/sinapi-cadernos-tecnicos/SINAPI-CT-INSTALACOES-ELETRICAS-ELETRODUTOS-EMBUTIDOS-CABOS-CAIXAS-TOMADAS-E-INTERRUPTORES.pdf" TargetMode="External"/><Relationship Id="rId5822" Type="http://schemas.openxmlformats.org/officeDocument/2006/relationships/hyperlink" Target="https://www.caixa.gov.br/Downloads/sinapi-cadernos-tecnicos/SINAPI-CT-INSTALACOES-PREDIAIS-DE-AGUA-QUENTE-EM-CPVC.pdf" TargetMode="External"/><Relationship Id="rId8978" Type="http://schemas.openxmlformats.org/officeDocument/2006/relationships/hyperlink" Target="https://www.caixa.gov.br/Downloads/sinapi-cadernos-tecnicos/SINAPI-CT-SUPRESSAO-VEGETAL.pdf" TargetMode="External"/><Relationship Id="rId294" Type="http://schemas.openxmlformats.org/officeDocument/2006/relationships/hyperlink" Target="https://www.caixa.gov.br/Downloads/sinapi-cadernos-tecnicos/SINAPI-CT-ARMACAO-PARA-ESTRUTURAS-DE-CONCRETO-ARMADO.pdf" TargetMode="External"/><Relationship Id="rId3026" Type="http://schemas.openxmlformats.org/officeDocument/2006/relationships/hyperlink" Target="https://www.caixa.gov.br/Downloads/sinapi-cadernos-tecnicos/SINAPI-CT-EQUIPAMENTOS-DE-PROTECAO-COLETIVA.pdf" TargetMode="External"/><Relationship Id="rId7994" Type="http://schemas.openxmlformats.org/officeDocument/2006/relationships/hyperlink" Target="https://www.caixa.gov.br/Downloads/sinapi-cadernos-tecnicos/SINAPI-CT-PISOS.pdf" TargetMode="External"/><Relationship Id="rId361" Type="http://schemas.openxmlformats.org/officeDocument/2006/relationships/hyperlink" Target="https://www.caixa.gov.br/Downloads/sinapi-cadernos-tecnicos/SINAPI-CT-ASSENTAMENTO-DE-TUBOS-DE-ESGOTO-EM-PVC-E-PEAD.pdf" TargetMode="External"/><Relationship Id="rId2042" Type="http://schemas.openxmlformats.org/officeDocument/2006/relationships/hyperlink" Target="https://www.caixa.gov.br/Downloads/sinapi-cadernos-tecnicos/SINAPI-CT-DEPRECIACAO-JUROS-IMPOSTOS-E-SEGUROS-MANUTENCAO-E-MATERIAIS-NA-OPERACAO-DOS-EQUIPAMENTOS.pdf" TargetMode="External"/><Relationship Id="rId3440" Type="http://schemas.openxmlformats.org/officeDocument/2006/relationships/hyperlink" Target="https://www.caixa.gov.br/Downloads/sinapi-cadernos-tecnicos/SINAPI-CT-ESQUADRIAS-JANELAS.pdf" TargetMode="External"/><Relationship Id="rId5198" Type="http://schemas.openxmlformats.org/officeDocument/2006/relationships/hyperlink" Target="https://www.caixa.gov.br/Downloads/sinapi-cadernos-tecnicos/SINAPI-CT-INSTALACOES-HIDRAULICAS-EM-PEX.pdf" TargetMode="External"/><Relationship Id="rId6596" Type="http://schemas.openxmlformats.org/officeDocument/2006/relationships/hyperlink" Target="https://www.caixa.gov.br/Downloads/sinapi-cadernos-tecnicos/SINAPI-CT-INSTALACOES-EM-COBRE.pdf" TargetMode="External"/><Relationship Id="rId7647" Type="http://schemas.openxmlformats.org/officeDocument/2006/relationships/hyperlink" Target="https://www.caixa.gov.br/Downloads/sinapi-cadernos-tecnicos/SINAPI-CT-PASSEIOS-DE-CONCRETO.pdf" TargetMode="External"/><Relationship Id="rId6249" Type="http://schemas.openxmlformats.org/officeDocument/2006/relationships/hyperlink" Target="https://www.caixa.gov.br/Downloads/sinapi-cadernos-tecnicos/SINAPI-CT-INSTALACOES-DE-GAS-E-INCENDIO-EM-ACO-E-FERRO-GALVANIZADO.pdf" TargetMode="External"/><Relationship Id="rId6663" Type="http://schemas.openxmlformats.org/officeDocument/2006/relationships/hyperlink" Target="https://www.caixa.gov.br/Downloads/sinapi-cadernos-tecnicos/SINAPI-CT-LAJES-PRE-MOLDADAS.pdf" TargetMode="External"/><Relationship Id="rId7714" Type="http://schemas.openxmlformats.org/officeDocument/2006/relationships/hyperlink" Target="https://www.caixa.gov.br/Downloads/sinapi-cadernos-tecnicos/SINAPI-CT-PAVIMENTO-RIGIDO-DE-CONCRETO.pdf" TargetMode="External"/><Relationship Id="rId2859" Type="http://schemas.openxmlformats.org/officeDocument/2006/relationships/hyperlink" Target="https://www.caixa.gov.br/Downloads/sinapi-cadernos-tecnicos/SINAPI-CT-ELETROCALHAS.pdf" TargetMode="External"/><Relationship Id="rId5265" Type="http://schemas.openxmlformats.org/officeDocument/2006/relationships/hyperlink" Target="https://www.caixa.gov.br/Downloads/sinapi-cadernos-tecnicos/SINAPI-CT-INSTALACOES-HIDRAULICAS-EM-PPR.pdf" TargetMode="External"/><Relationship Id="rId6316" Type="http://schemas.openxmlformats.org/officeDocument/2006/relationships/hyperlink" Target="https://www.caixa.gov.br/Downloads/sinapi-cadernos-tecnicos/SINAPI-CT-INSTALACOES-DE-GAS-EM-PEX-MULTICAMADAS.pdf" TargetMode="External"/><Relationship Id="rId6730" Type="http://schemas.openxmlformats.org/officeDocument/2006/relationships/hyperlink" Target="https://www.caixa.gov.br/Downloads/sinapi-cadernos-tecnicos/SINAPI-CT-LIGACOES-PREDIAIS-DE-AGUA-E-ESGOTO.pdf" TargetMode="External"/><Relationship Id="rId1875" Type="http://schemas.openxmlformats.org/officeDocument/2006/relationships/hyperlink" Target="https://www.caixa.gov.br/Downloads/sinapi-cadernos-tecnicos/SINAPI-CT-DEMOLICOES-E-REMOCOES.pdf" TargetMode="External"/><Relationship Id="rId4281" Type="http://schemas.openxmlformats.org/officeDocument/2006/relationships/hyperlink" Target="https://www.caixa.gov.br/Downloads/sinapi-cadernos-tecnicos/SINAPI-CT-ILUMINACAO-PREDIAL-E-MONITORAMENTO.pdf" TargetMode="External"/><Relationship Id="rId5332" Type="http://schemas.openxmlformats.org/officeDocument/2006/relationships/hyperlink" Target="https://www.caixa.gov.br/Downloads/sinapi-cadernos-tecnicos/SINAPI-CT-INSTALACOES-HIDRAULICAS-EM-PPR.pdf" TargetMode="External"/><Relationship Id="rId8488" Type="http://schemas.openxmlformats.org/officeDocument/2006/relationships/hyperlink" Target="https://www.caixa.gov.br/Downloads/sinapi-cadernos-tecnicos/SINAPI-CT-RECOMPOSICAO-DE-PAVIMENTOS.pdf" TargetMode="External"/><Relationship Id="rId9539" Type="http://schemas.openxmlformats.org/officeDocument/2006/relationships/hyperlink" Target="https://www.caixa.gov.br/Downloads/sinapi-cadernos-tecnicos/SINAPI-CT-VIDROS-E-ESPELHOS.pdf" TargetMode="External"/><Relationship Id="rId1528" Type="http://schemas.openxmlformats.org/officeDocument/2006/relationships/hyperlink" Target="https://www.caixa.gov.br/Downloads/sinapi-cadernos-tecnicos/SINAPI-CT-CUSTOS-HORARIOS-PRODUTIVO-E-IMPRODUTIVO-DOS-EQUIPAMENTOS.pdf" TargetMode="External"/><Relationship Id="rId2926" Type="http://schemas.openxmlformats.org/officeDocument/2006/relationships/hyperlink" Target="https://www.caixa.gov.br/Downloads/sinapi-cadernos-tecnicos/SINAPI-CT-ELETROCALHAS.pdf" TargetMode="External"/><Relationship Id="rId8555" Type="http://schemas.openxmlformats.org/officeDocument/2006/relationships/hyperlink" Target="https://www.caixa.gov.br/Downloads/sinapi-cadernos-tecnicos/SINAPI-CT-REDES-ENTERRADAS-DE-DISTRIBUICAO-ELETRICA.pdf" TargetMode="External"/><Relationship Id="rId9606" Type="http://schemas.openxmlformats.org/officeDocument/2006/relationships/hyperlink" Target="https://www.caixa.gov.br/Downloads/sinapi-cadernos-tecnicos/SINAPI-CT-VALVULAS-E-REGISTROS-PARA-SISTEMAS-PREDIAIS.pdf" TargetMode="External"/><Relationship Id="rId1942" Type="http://schemas.openxmlformats.org/officeDocument/2006/relationships/hyperlink" Target="https://www.caixa.gov.br/Downloads/sinapi-cadernos-tecnicos/SINAPI-CT-DEPRECIACAO-JUROS-IMPOSTOS-E-SEGUROS-MANUTENCAO-E-MATERIAIS-NA-OPERACAO-DOS-EQUIPAMENTOS.pdf" TargetMode="External"/><Relationship Id="rId4001" Type="http://schemas.openxmlformats.org/officeDocument/2006/relationships/hyperlink" Target="https://www.caixa.gov.br/Downloads/sinapi-cadernos-tecnicos/SINAPI-CT-FUNDACOES-RASAS-(BLOCOS-SAPATAS-VIGAS-BALDRAME).pdf" TargetMode="External"/><Relationship Id="rId7157" Type="http://schemas.openxmlformats.org/officeDocument/2006/relationships/hyperlink" Target="https://www.caixa.gov.br/Downloads/sinapi-cadernos-tecnicos/SINAPI-CT-LOUCAS-E-METAIS.pdf" TargetMode="External"/><Relationship Id="rId8208" Type="http://schemas.openxmlformats.org/officeDocument/2006/relationships/hyperlink" Target="https://www.caixa.gov.br/Downloads/sinapi-cadernos-tecnicos/SINAPI-CT-POCOS-DE-VISITA-E-CAIXAS-PARA-BOCAS-DE-LOBO.pdf" TargetMode="External"/><Relationship Id="rId6173" Type="http://schemas.openxmlformats.org/officeDocument/2006/relationships/hyperlink" Target="https://www.caixa.gov.br/Downloads/sinapi-cadernos-tecnicos/SINAPI-CT-INSTALACOES-DE-GAS-E-INCENDIO-EM-ACO-E-FERRO-GALVANIZADO.pdf" TargetMode="External"/><Relationship Id="rId7571" Type="http://schemas.openxmlformats.org/officeDocument/2006/relationships/hyperlink" Target="https://www.caixa.gov.br/Downloads/sinapi-cadernos-tecnicos/SINAPI-CT-PAREDES-DE-CONCRETO-FORMAS.pdf" TargetMode="External"/><Relationship Id="rId8622" Type="http://schemas.openxmlformats.org/officeDocument/2006/relationships/hyperlink" Target="https://www.caixa.gov.br/Downloads/sinapi-cadernos-tecnicos/SINAPI-CT-REDES-DE-LOGICA-TELEFONIA-E-IMAGEM.pdf" TargetMode="External"/><Relationship Id="rId3767" Type="http://schemas.openxmlformats.org/officeDocument/2006/relationships/hyperlink" Target="https://www.caixa.gov.br/Downloads/sinapi-cadernos-tecnicos/SINAPI-CT-ESTRUTURAS-DE-CONTENCAO-PERFIS-PRANCHADOS-CORTINAS-E-MUROS-DE-ARRIMO.pdf" TargetMode="External"/><Relationship Id="rId4818" Type="http://schemas.openxmlformats.org/officeDocument/2006/relationships/hyperlink" Target="https://www.caixa.gov.br/Downloads/sinapi-cadernos-tecnicos/SINAPI-CT-INSTALACOES-HIDRAULICAS-RESERVACAO-E-BOMBAS-DE-RECALQUE.pdf" TargetMode="External"/><Relationship Id="rId7224" Type="http://schemas.openxmlformats.org/officeDocument/2006/relationships/hyperlink" Target="https://www.caixa.gov.br/Downloads/sinapi-cadernos-tecnicos/SINAPI-CT-LOUCAS-E-METAIS.pdf" TargetMode="External"/><Relationship Id="rId688" Type="http://schemas.openxmlformats.org/officeDocument/2006/relationships/hyperlink" Target="https://www.caixa.gov.br/Downloads/sinapi-cadernos-tecnicos/SINAPI-CT-ASSENTAMENTO-DE-TUBOS-DE-ESGOTO-OU-DRENAGEM-PLUVIAL-EM-CONCRETO.pdf" TargetMode="External"/><Relationship Id="rId2369" Type="http://schemas.openxmlformats.org/officeDocument/2006/relationships/hyperlink" Target="https://www.caixa.gov.br/Downloads/sinapi-cadernos-tecnicos/SINAPI-CT-DEPRECIACAO-JUROS-IMPOSTOS-E-SEGUROS-MANUTENCAO-E-MATERIAIS-NA-OPERACAO-DOS-EQUIPAMENTOS.pdf" TargetMode="External"/><Relationship Id="rId2783" Type="http://schemas.openxmlformats.org/officeDocument/2006/relationships/hyperlink" Target="https://www.caixa.gov.br/Downloads/sinapi-cadernos-tecnicos/SINAPI-CT-DRENOS.pdf" TargetMode="External"/><Relationship Id="rId3834" Type="http://schemas.openxmlformats.org/officeDocument/2006/relationships/hyperlink" Target="https://www.caixa.gov.br/Downloads/sinapi-cadernos-tecnicos/SINAPI-CT-ESTRUTURAS-DE-MADEIRA.pdf" TargetMode="External"/><Relationship Id="rId6240" Type="http://schemas.openxmlformats.org/officeDocument/2006/relationships/hyperlink" Target="https://www.caixa.gov.br/Downloads/sinapi-cadernos-tecnicos/SINAPI-CT-INSTALACOES-DE-GAS-E-INCENDIO-EM-ACO-E-FERRO-GALVANIZADO.pdf" TargetMode="External"/><Relationship Id="rId9396" Type="http://schemas.openxmlformats.org/officeDocument/2006/relationships/hyperlink" Target="https://www.caixa.gov.br/Downloads/sinapi-cadernos-tecnicos/SINAPI-CT-TUBULACAO-FLANGEADA-PARA-REDES-DE-AGUA.pdf" TargetMode="External"/><Relationship Id="rId755" Type="http://schemas.openxmlformats.org/officeDocument/2006/relationships/hyperlink" Target="https://www.caixa.gov.br/Downloads/sinapi-cadernos-tecnicos/SINAPI-CT-ATERROS-BASES-SUB-BASES-E-IMPRIMACOES.pdf" TargetMode="External"/><Relationship Id="rId1385" Type="http://schemas.openxmlformats.org/officeDocument/2006/relationships/hyperlink" Target="https://www.caixa.gov.br/Downloads/sinapi-cadernos-tecnicos/SINAPI-CT-CONCRETO-PROTENDIDO.pdf" TargetMode="External"/><Relationship Id="rId2436" Type="http://schemas.openxmlformats.org/officeDocument/2006/relationships/hyperlink" Target="https://www.caixa.gov.br/Downloads/sinapi-cadernos-tecnicos/SINAPI-CT-DEPRECIACAO-JUROS-IMPOSTOS-E-SEGUROS-MANUTENCAO-E-MATERIAIS-NA-OPERACAO-DOS-EQUIPAMENTOS.pdf" TargetMode="External"/><Relationship Id="rId2850" Type="http://schemas.openxmlformats.org/officeDocument/2006/relationships/hyperlink" Target="https://www.caixa.gov.br/Downloads/sinapi-cadernos-tecnicos/SINAPI-CT-DUTOS-PARA-AR-CONDICIONADO.pdf" TargetMode="External"/><Relationship Id="rId9049" Type="http://schemas.openxmlformats.org/officeDocument/2006/relationships/hyperlink" Target="https://www.caixa.gov.br/Downloads/sinapi-cadernos-tecnicos/SINAPI-CT-TRANSPORTE-FLUVIAL-CARGA-E-DESCARGA.pdf" TargetMode="External"/><Relationship Id="rId9463" Type="http://schemas.openxmlformats.org/officeDocument/2006/relationships/hyperlink" Target="https://www.caixa.gov.br/Downloads/sinapi-cadernos-tecnicos/SINAPI-CT-TUBULOES.pdf" TargetMode="External"/><Relationship Id="rId91" Type="http://schemas.openxmlformats.org/officeDocument/2006/relationships/hyperlink" Target="https://www.caixa.gov.br/Downloads/sinapi-cadernos-tecnicos/SINAPI-CT-ALVENARIAS-DIVERSAS.pdf" TargetMode="External"/><Relationship Id="rId408" Type="http://schemas.openxmlformats.org/officeDocument/2006/relationships/hyperlink" Target="https://www.caixa.gov.br/Downloads/sinapi-cadernos-tecnicos/SINAPI-CT-ASSENTAMENTO-DE-TUBOS-DE-PVC-E-METALICOS-EM-REDES-DE-AGUA.pdf" TargetMode="External"/><Relationship Id="rId822" Type="http://schemas.openxmlformats.org/officeDocument/2006/relationships/hyperlink" Target="https://www.caixa.gov.br/Downloads/sinapi-cadernos-tecnicos/SINAPI-CT-ATERROS-BASES-SUB-BASES-E-IMPRIMACOES.pdf" TargetMode="External"/><Relationship Id="rId1038" Type="http://schemas.openxmlformats.org/officeDocument/2006/relationships/hyperlink" Target="https://www.caixa.gov.br/Downloads/sinapi-cadernos-tecnicos/SINAPI-CT-BOCAS-PARA-BUEIROS.pdf" TargetMode="External"/><Relationship Id="rId1452" Type="http://schemas.openxmlformats.org/officeDocument/2006/relationships/hyperlink" Target="https://www.caixa.gov.br/Downloads/sinapi-cadernos-tecnicos/SINAPI-CT-CUSTOS-HORARIOS-PRODUTIVO-E-IMPRODUTIVO-DOS-EQUIPAMENTOS.pdf" TargetMode="External"/><Relationship Id="rId2503" Type="http://schemas.openxmlformats.org/officeDocument/2006/relationships/hyperlink" Target="https://www.caixa.gov.br/Downloads/sinapi-cadernos-tecnicos/SINAPI-CT-DEPRECIACAO-JUROS-IMPOSTOS-E-SEGUROS-MANUTENCAO-E-MATERIAIS-NA-OPERACAO-DOS-EQUIPAMENTOS.pdf" TargetMode="External"/><Relationship Id="rId3901" Type="http://schemas.openxmlformats.org/officeDocument/2006/relationships/hyperlink" Target="https://www.caixa.gov.br/Downloads/sinapi-cadernos-tecnicos/SINAPI-CT-FACHADAS-COM-PLACAS-CERAMICAS-E-GRANITO-INSERTADAS.pdf" TargetMode="External"/><Relationship Id="rId5659" Type="http://schemas.openxmlformats.org/officeDocument/2006/relationships/hyperlink" Target="https://www.caixa.gov.br/Downloads/sinapi-cadernos-tecnicos/SINAPI-CT-INSTALACOES-PREDIAIS-DE-AGUA-FRIA-EM-PVC.pdf" TargetMode="External"/><Relationship Id="rId8065" Type="http://schemas.openxmlformats.org/officeDocument/2006/relationships/hyperlink" Target="https://www.caixa.gov.br/Downloads/sinapi-cadernos-tecnicos/SINAPI-CT-POSTES-DE-CONCRETO-E-METALICOS.pdf" TargetMode="External"/><Relationship Id="rId9116" Type="http://schemas.openxmlformats.org/officeDocument/2006/relationships/hyperlink" Target="https://www.caixa.gov.br/Downloads/sinapi-cadernos-tecnicos/SINAPI-CT-TRANSPORTE-FLUVIAL-CARGA-E-DESCARGA.pdf" TargetMode="External"/><Relationship Id="rId9530" Type="http://schemas.openxmlformats.org/officeDocument/2006/relationships/hyperlink" Target="https://www.caixa.gov.br/Downloads/sinapi-cadernos-tecnicos/SINAPI-CT-VIDROS-E-ESPELHOS.pdf" TargetMode="External"/><Relationship Id="rId1105" Type="http://schemas.openxmlformats.org/officeDocument/2006/relationships/hyperlink" Target="https://www.caixa.gov.br/Downloads/sinapi-cadernos-tecnicos/SINAPI-CT-CAIXAS-ENTERRADAS.pdf" TargetMode="External"/><Relationship Id="rId7081" Type="http://schemas.openxmlformats.org/officeDocument/2006/relationships/hyperlink" Target="https://www.caixa.gov.br/Downloads/sinapi-metodologia/Livro_SINAPI_Calculos_Parametros.pdf" TargetMode="External"/><Relationship Id="rId8132" Type="http://schemas.openxmlformats.org/officeDocument/2006/relationships/hyperlink" Target="https://www.caixa.gov.br/Downloads/sinapi-cadernos-tecnicos/SINAPI-CT-POCOS-DE-VISITA-E-CAIXAS-PARA-BOCAS-DE-LOBO.pdf" TargetMode="External"/><Relationship Id="rId3277" Type="http://schemas.openxmlformats.org/officeDocument/2006/relationships/hyperlink" Target="https://www.caixa.gov.br/Downloads/sinapi-cadernos-tecnicos/SINAPI-CT-ESCAVACAO-DE-VALAS.pdf" TargetMode="External"/><Relationship Id="rId4675" Type="http://schemas.openxmlformats.org/officeDocument/2006/relationships/hyperlink" Target="https://www.caixa.gov.br/Downloads/sinapi-cadernos-tecnicos/SINAPI-CT-INSTALACOES-ELETRICAS-QUADROS-CABOS-DISJUNTORES-CONTATORES-E-BARRAMENTOS-BLINDADOS.pdf" TargetMode="External"/><Relationship Id="rId5726" Type="http://schemas.openxmlformats.org/officeDocument/2006/relationships/hyperlink" Target="https://www.caixa.gov.br/Downloads/sinapi-cadernos-tecnicos/SINAPI-CT-INSTALACOES-PREDIAIS-DE-AGUA-QUENTE-EM-CPVC.pdf" TargetMode="External"/><Relationship Id="rId198" Type="http://schemas.openxmlformats.org/officeDocument/2006/relationships/hyperlink" Target="https://www.caixa.gov.br/Downloads/sinapi-cadernos-tecnicos/SINAPI-CT-ARGAMASSAS.pdf" TargetMode="External"/><Relationship Id="rId3691" Type="http://schemas.openxmlformats.org/officeDocument/2006/relationships/hyperlink" Target="https://www.caixa.gov.br/Downloads/sinapi-cadernos-tecnicos/SINAPI-CT-ESTRUTURA-E-TRAMA-PARA-COBERTURA.pdf" TargetMode="External"/><Relationship Id="rId4328" Type="http://schemas.openxmlformats.org/officeDocument/2006/relationships/hyperlink" Target="https://www.caixa.gov.br/Downloads/sinapi-cadernos-tecnicos/SINAPI-CT-IMPERMEABILIZACAO-PROTECAO-MECANICA-E-TRATAMENTO-DE-JUNTA.pdf" TargetMode="External"/><Relationship Id="rId4742" Type="http://schemas.openxmlformats.org/officeDocument/2006/relationships/hyperlink" Target="https://www.caixa.gov.br/Downloads/sinapi-cadernos-tecnicos/SINAPI-CT-INSTALACOES-ELETRICAS-REDE-DE-DISTRIBUICAO.pdf" TargetMode="External"/><Relationship Id="rId7898" Type="http://schemas.openxmlformats.org/officeDocument/2006/relationships/hyperlink" Target="https://www.caixa.gov.br/Downloads/sinapi-cadernos-tecnicos/SINAPI-CT-PINTURA-EM-MADEIRA.pdf" TargetMode="External"/><Relationship Id="rId8949" Type="http://schemas.openxmlformats.org/officeDocument/2006/relationships/hyperlink" Target="https://www.caixa.gov.br/Downloads/sinapi-cadernos-tecnicos/SINAPI-CT-SISTEMAS-DE-MEDICAO.pdf" TargetMode="External"/><Relationship Id="rId2293" Type="http://schemas.openxmlformats.org/officeDocument/2006/relationships/hyperlink" Target="https://www.caixa.gov.br/Downloads/sinapi-cadernos-tecnicos/SINAPI-CT-DEPRECIACAO-JUROS-IMPOSTOS-E-SEGUROS-MANUTENCAO-E-MATERIAIS-NA-OPERACAO-DOS-EQUIPAMENTOS.pdf" TargetMode="External"/><Relationship Id="rId3344" Type="http://schemas.openxmlformats.org/officeDocument/2006/relationships/hyperlink" Target="https://www.caixa.gov.br/Downloads/sinapi-cadernos-tecnicos/SINAPI-CT-ESCAVACAO-EM-MATERIAL-DE-3&#170;-CATEGORIA.pdf" TargetMode="External"/><Relationship Id="rId7965" Type="http://schemas.openxmlformats.org/officeDocument/2006/relationships/hyperlink" Target="https://www.caixa.gov.br/Downloads/sinapi-cadernos-tecnicos/SINAPI-CT-PINTURA-PARA-PISOS-E-PARA-SINALIZACAO-HORIZONTAL-E-VERTICAL.pdf" TargetMode="External"/><Relationship Id="rId265" Type="http://schemas.openxmlformats.org/officeDocument/2006/relationships/hyperlink" Target="https://www.caixa.gov.br/Downloads/sinapi-cadernos-tecnicos/SINAPI-CT-ARMACAO-DE-ESTACAS.pdf" TargetMode="External"/><Relationship Id="rId2360" Type="http://schemas.openxmlformats.org/officeDocument/2006/relationships/hyperlink" Target="https://www.caixa.gov.br/Downloads/sinapi-cadernos-tecnicos/SINAPI-CT-DEPRECIACAO-JUROS-IMPOSTOS-E-SEGUROS-MANUTENCAO-E-MATERIAIS-NA-OPERACAO-DOS-EQUIPAMENTOS.pdf" TargetMode="External"/><Relationship Id="rId3411" Type="http://schemas.openxmlformats.org/officeDocument/2006/relationships/hyperlink" Target="https://www.caixa.gov.br/Downloads/sinapi-cadernos-tecnicos/SINAPI-CT-ESGOTAMENTO-DE-VALA-E-REBAIXAMENTO-DO-LENCOL-FREATICO.pdf" TargetMode="External"/><Relationship Id="rId6567" Type="http://schemas.openxmlformats.org/officeDocument/2006/relationships/hyperlink" Target="https://www.caixa.gov.br/Downloads/sinapi-cadernos-tecnicos/SINAPI-CT-INSTALACOES-EM-COBRE.pdf" TargetMode="External"/><Relationship Id="rId6981" Type="http://schemas.openxmlformats.org/officeDocument/2006/relationships/hyperlink" Target="https://www.caixa.gov.br/Downloads/sinapi-metodologia/Livro_SINAPI_Calculos_Parametros.pdf" TargetMode="External"/><Relationship Id="rId7618" Type="http://schemas.openxmlformats.org/officeDocument/2006/relationships/hyperlink" Target="https://www.caixa.gov.br/Downloads/sinapi-cadernos-tecnicos/SINAPI-CT-PARQUINHOS-E-EQUIPAMENTOS-DE-GINASTICA-AO-AR-LIVRE.pdf" TargetMode="External"/><Relationship Id="rId332" Type="http://schemas.openxmlformats.org/officeDocument/2006/relationships/hyperlink" Target="https://www.caixa.gov.br/Downloads/sinapi-cadernos-tecnicos/SINAPI-CT-ARRASAMENTO-DE-ESTACAS.pdf" TargetMode="External"/><Relationship Id="rId2013" Type="http://schemas.openxmlformats.org/officeDocument/2006/relationships/hyperlink" Target="https://www.caixa.gov.br/Downloads/sinapi-cadernos-tecnicos/SINAPI-CT-DEPRECIACAO-JUROS-IMPOSTOS-E-SEGUROS-MANUTENCAO-E-MATERIAIS-NA-OPERACAO-DOS-EQUIPAMENTOS.pdf" TargetMode="External"/><Relationship Id="rId5169" Type="http://schemas.openxmlformats.org/officeDocument/2006/relationships/hyperlink" Target="https://www.caixa.gov.br/Downloads/sinapi-cadernos-tecnicos/SINAPI-CT-INSTALACOES-HIDRAULICAS-EM-PEX.pdf" TargetMode="External"/><Relationship Id="rId5583" Type="http://schemas.openxmlformats.org/officeDocument/2006/relationships/hyperlink" Target="https://www.caixa.gov.br/Downloads/sinapi-cadernos-tecnicos/SINAPI-CT-INSTALACOES-PREDIAIS-DE-AGUA-FRIA-EM-PVC.pdf" TargetMode="External"/><Relationship Id="rId6634" Type="http://schemas.openxmlformats.org/officeDocument/2006/relationships/hyperlink" Target="https://www.caixa.gov.br/Downloads/sinapi-cadernos-tecnicos/SINAPI-CT-INSTALACOES-PARA-CANTEIROS-DE-OBRAS.pdf" TargetMode="External"/><Relationship Id="rId9040" Type="http://schemas.openxmlformats.org/officeDocument/2006/relationships/hyperlink" Target="https://www.caixa.gov.br/Downloads/sinapi-cadernos-tecnicos/SINAPI-CT-TRANSPORTE-FLUVIAL-CARGA-E-DESCARGA.pdf" TargetMode="External"/><Relationship Id="rId4185" Type="http://schemas.openxmlformats.org/officeDocument/2006/relationships/hyperlink" Target="https://www.caixa.gov.br/Downloads/sinapi-cadernos-tecnicos/SINAPI-CT-GESSO.pdf" TargetMode="External"/><Relationship Id="rId5236" Type="http://schemas.openxmlformats.org/officeDocument/2006/relationships/hyperlink" Target="https://www.caixa.gov.br/Downloads/sinapi-cadernos-tecnicos/SINAPI-CT-INSTALACOES-HIDRAULICAS-EM-PEX.pdf" TargetMode="External"/><Relationship Id="rId1779" Type="http://schemas.openxmlformats.org/officeDocument/2006/relationships/hyperlink" Target="https://www.caixa.gov.br/Downloads/sinapi-cadernos-tecnicos/SINAPI-CT-CUSTOS-HORARIOS-PRODUTIVO-E-IMPRODUTIVO-DOS-EQUIPAMENTOS.pdf" TargetMode="External"/><Relationship Id="rId4252" Type="http://schemas.openxmlformats.org/officeDocument/2006/relationships/hyperlink" Target="https://www.caixa.gov.br/Downloads/sinapi-cadernos-tecnicos/SINAPI-CT-GUIAS-E-SARJETAS.pdf" TargetMode="External"/><Relationship Id="rId5650" Type="http://schemas.openxmlformats.org/officeDocument/2006/relationships/hyperlink" Target="https://www.caixa.gov.br/Downloads/sinapi-cadernos-tecnicos/SINAPI-CT-INSTALACOES-PREDIAIS-DE-AGUA-FRIA-EM-PVC.pdf" TargetMode="External"/><Relationship Id="rId6701" Type="http://schemas.openxmlformats.org/officeDocument/2006/relationships/hyperlink" Target="https://www.caixa.gov.br/Downloads/sinapi-cadernos-tecnicos/SINAPI-CT-LIGACOES-PREDIAIS-DE-AGUA-E-ESGOTO.pdf" TargetMode="External"/><Relationship Id="rId1846" Type="http://schemas.openxmlformats.org/officeDocument/2006/relationships/hyperlink" Target="https://www.caixa.gov.br/Downloads/sinapi-cadernos-tecnicos/SINAPI-CT-DEMOLICOES-E-REMOCOES.pdf" TargetMode="External"/><Relationship Id="rId5303" Type="http://schemas.openxmlformats.org/officeDocument/2006/relationships/hyperlink" Target="https://www.caixa.gov.br/Downloads/sinapi-cadernos-tecnicos/SINAPI-CT-INSTALACOES-HIDRAULICAS-EM-PPR.pdf" TargetMode="External"/><Relationship Id="rId8459" Type="http://schemas.openxmlformats.org/officeDocument/2006/relationships/hyperlink" Target="https://www.caixa.gov.br/Downloads/sinapi-cadernos-tecnicos/SINAPI-CT-RASGOS-E-FIXACOES.pdf" TargetMode="External"/><Relationship Id="rId8873" Type="http://schemas.openxmlformats.org/officeDocument/2006/relationships/hyperlink" Target="https://www.caixa.gov.br/Downloads/sinapi-cadernos-tecnicos/SINAPI-CT-SINALIZACAO-VERTICAL-VIARIA.pdf" TargetMode="External"/><Relationship Id="rId1913" Type="http://schemas.openxmlformats.org/officeDocument/2006/relationships/hyperlink" Target="https://www.caixa.gov.br/Downloads/sinapi-cadernos-tecnicos/SINAPI-CT-DEPRECIACAO-JUROS-IMPOSTOS-E-SEGUROS-MANUTENCAO-E-MATERIAIS-NA-OPERACAO-DOS-EQUIPAMENTOS.pdf" TargetMode="External"/><Relationship Id="rId7475" Type="http://schemas.openxmlformats.org/officeDocument/2006/relationships/hyperlink" Target="https://www.caixa.gov.br/Downloads/sinapi-cadernos-tecnicos/SINAPI-CT-PAISAGISMO-PLANTIO.pdf" TargetMode="External"/><Relationship Id="rId8526" Type="http://schemas.openxmlformats.org/officeDocument/2006/relationships/hyperlink" Target="https://www.caixa.gov.br/Downloads/sinapi-cadernos-tecnicos/SINAPI-CT-RECOMPOSICAO-DE-PAVIMENTOS.pdf" TargetMode="External"/><Relationship Id="rId8940" Type="http://schemas.openxmlformats.org/officeDocument/2006/relationships/hyperlink" Target="https://www.caixa.gov.br/Downloads/sinapi-cadernos-tecnicos/SINAPI-CT-SISTEMAS-DE-MEDICAO.pdf" TargetMode="External"/><Relationship Id="rId6077" Type="http://schemas.openxmlformats.org/officeDocument/2006/relationships/hyperlink" Target="https://www.caixa.gov.br/Downloads/sinapi-cadernos-tecnicos/SINAPI-CT-INSTALACOES-DE-GAS-E-INCENDIO-EM-ACO-E-FERRO-GALVANIZADO.pdf" TargetMode="External"/><Relationship Id="rId6491" Type="http://schemas.openxmlformats.org/officeDocument/2006/relationships/hyperlink" Target="https://www.caixa.gov.br/Downloads/sinapi-cadernos-tecnicos/SINAPI-CT-INSTALACOES-EM-COBRE.pdf" TargetMode="External"/><Relationship Id="rId7128" Type="http://schemas.openxmlformats.org/officeDocument/2006/relationships/hyperlink" Target="https://www.caixa.gov.br/Downloads/sinapi-metodologia/Livro_SINAPI_Calculos_Parametros.pdf" TargetMode="External"/><Relationship Id="rId7542" Type="http://schemas.openxmlformats.org/officeDocument/2006/relationships/hyperlink" Target="https://www.caixa.gov.br/Downloads/sinapi-cadernos-tecnicos/SINAPI-CT-PAREDES-DE-CONCRETO-ESTUCAMENTO.pdf" TargetMode="External"/><Relationship Id="rId2687" Type="http://schemas.openxmlformats.org/officeDocument/2006/relationships/hyperlink" Target="https://www.caixa.gov.br/Downloads/sinapi-cadernos-tecnicos/SINAPI-CT-DEPRECIACAO-JUROS-IMPOSTOS-E-SEGUROS-MANUTENCAO-E-MATERIAIS-NA-OPERACAO-DOS-EQUIPAMENTOS.pdf" TargetMode="External"/><Relationship Id="rId3738" Type="http://schemas.openxmlformats.org/officeDocument/2006/relationships/hyperlink" Target="https://www.caixa.gov.br/Downloads/sinapi-cadernos-tecnicos/SINAPI-CT-ESTRUTURAS-PRE-FABRICADAS-E-PRE-MOLDADAS.pdf" TargetMode="External"/><Relationship Id="rId5093" Type="http://schemas.openxmlformats.org/officeDocument/2006/relationships/hyperlink" Target="https://www.caixa.gov.br/Downloads/sinapi-cadernos-tecnicos/SINAPI-CT-INSTALACOES-HIDRAULICAS-RESERVACAO-E-BOMBAS-DE-RECALQUE.pdf" TargetMode="External"/><Relationship Id="rId6144" Type="http://schemas.openxmlformats.org/officeDocument/2006/relationships/hyperlink" Target="https://www.caixa.gov.br/Downloads/sinapi-cadernos-tecnicos/SINAPI-CT-INSTALACOES-DE-GAS-E-INCENDIO-EM-ACO-E-FERRO-GALVANIZADO.pdf" TargetMode="External"/><Relationship Id="rId659" Type="http://schemas.openxmlformats.org/officeDocument/2006/relationships/hyperlink" Target="https://www.caixa.gov.br/Downloads/sinapi-cadernos-tecnicos/SINAPI-CT-ASSENTAMENTO-DE-TUBOS-DE-ESGOTO-OU-DRENAGEM-PLUVIAL-EM-CONCRETO.pdf" TargetMode="External"/><Relationship Id="rId1289" Type="http://schemas.openxmlformats.org/officeDocument/2006/relationships/hyperlink" Target="https://www.caixa.gov.br/Downloads/sinapi-cadernos-tecnicos/SINAPI-CT-CONCRETAGEM-PARA-ESTRUTURAS-DE-CONCRETO-ARMADO.pdf" TargetMode="External"/><Relationship Id="rId5160" Type="http://schemas.openxmlformats.org/officeDocument/2006/relationships/hyperlink" Target="https://www.caixa.gov.br/Downloads/sinapi-cadernos-tecnicos/SINAPI-CT-INSTALACOES-HIDRAULICAS-EM-PEX.pdf" TargetMode="External"/><Relationship Id="rId6211" Type="http://schemas.openxmlformats.org/officeDocument/2006/relationships/hyperlink" Target="https://www.caixa.gov.br/Downloads/sinapi-cadernos-tecnicos/SINAPI-CT-INSTALACOES-DE-GAS-E-INCENDIO-EM-ACO-E-FERRO-GALVANIZADO.pdf" TargetMode="External"/><Relationship Id="rId9367" Type="http://schemas.openxmlformats.org/officeDocument/2006/relationships/hyperlink" Target="https://www.caixa.gov.br/Downloads/sinapi-cadernos-tecnicos/SINAPI-CT-TRANSPORTE-CARGA-E-DESCARGA-DE-MATERIAIS.pdf" TargetMode="External"/><Relationship Id="rId1356" Type="http://schemas.openxmlformats.org/officeDocument/2006/relationships/hyperlink" Target="https://www.caixa.gov.br/Downloads/sinapi-cadernos-tecnicos/SINAPI-CT-CONCRETO-PROTENDIDO.pdf" TargetMode="External"/><Relationship Id="rId2754" Type="http://schemas.openxmlformats.org/officeDocument/2006/relationships/hyperlink" Target="https://www.caixa.gov.br/Downloads/sinapi-cadernos-tecnicos/SINAPI-CT-DRENOS.pdf" TargetMode="External"/><Relationship Id="rId3805" Type="http://schemas.openxmlformats.org/officeDocument/2006/relationships/hyperlink" Target="https://www.caixa.gov.br/Downloads/sinapi-cadernos-tecnicos/SINAPI-CT-ESTRUTURAS-DE-MADEIRA.pdf" TargetMode="External"/><Relationship Id="rId8383" Type="http://schemas.openxmlformats.org/officeDocument/2006/relationships/hyperlink" Target="https://www.caixa.gov.br/Downloads/sinapi-cadernos-tecnicos/SINAPI-CT-RADIER-PISO-DE-CONCRETO-E-LAJE-SOBRE-SOLO.pdf" TargetMode="External"/><Relationship Id="rId726" Type="http://schemas.openxmlformats.org/officeDocument/2006/relationships/hyperlink" Target="https://www.caixa.gov.br/Downloads/sinapi-cadernos-tecnicos/SINAPI-CT-ATERRO-E-REATERRO-DE-VALAS.pdf" TargetMode="External"/><Relationship Id="rId1009" Type="http://schemas.openxmlformats.org/officeDocument/2006/relationships/hyperlink" Target="https://www.caixa.gov.br/Downloads/sinapi-cadernos-tecnicos/SINAPI-CT-BOCAS-PARA-BUEIROS.pdf" TargetMode="External"/><Relationship Id="rId1770" Type="http://schemas.openxmlformats.org/officeDocument/2006/relationships/hyperlink" Target="https://www.caixa.gov.br/Downloads/sinapi-cadernos-tecnicos/SINAPI-CT-CUSTOS-HORARIOS-PRODUTIVO-E-IMPRODUTIVO-DOS-EQUIPAMENTOS.pdf" TargetMode="External"/><Relationship Id="rId2407" Type="http://schemas.openxmlformats.org/officeDocument/2006/relationships/hyperlink" Target="https://www.caixa.gov.br/Downloads/sinapi-cadernos-tecnicos/SINAPI-CT-DEPRECIACAO-JUROS-IMPOSTOS-E-SEGUROS-MANUTENCAO-E-MATERIAIS-NA-OPERACAO-DOS-EQUIPAMENTOS.pdf" TargetMode="External"/><Relationship Id="rId2821" Type="http://schemas.openxmlformats.org/officeDocument/2006/relationships/hyperlink" Target="https://www.caixa.gov.br/Downloads/sinapi-cadernos-tecnicos/SINAPI-CT-DUTOS-PARA-AR-CONDICIONADO.pdf" TargetMode="External"/><Relationship Id="rId5977" Type="http://schemas.openxmlformats.org/officeDocument/2006/relationships/hyperlink" Target="https://www.caixa.gov.br/Downloads/sinapi-cadernos-tecnicos/SINAPI-CT-INSTALACOES-DE-GAS-E-INCENDIO-EM-ACO-E-FERRO-GALVANIZADO.pdf" TargetMode="External"/><Relationship Id="rId8036" Type="http://schemas.openxmlformats.org/officeDocument/2006/relationships/hyperlink" Target="https://www.caixa.gov.br/Downloads/sinapi-cadernos-tecnicos/SINAPI-CT-POSTES-DE-CONCRETO-E-METALICOS.pdf" TargetMode="External"/><Relationship Id="rId9434" Type="http://schemas.openxmlformats.org/officeDocument/2006/relationships/hyperlink" Target="https://www.caixa.gov.br/Downloads/sinapi-cadernos-tecnicos/SINAPI-CT-TUBULACAO-FLANGEADA-PARA-REDES-DE-AGUA.pdf" TargetMode="External"/><Relationship Id="rId62" Type="http://schemas.openxmlformats.org/officeDocument/2006/relationships/hyperlink" Target="https://www.caixa.gov.br/Downloads/sinapi-cadernos-tecnicos/SINAPI-CT-ALVENARIA-DE-VEDACAO.pdf" TargetMode="External"/><Relationship Id="rId1423" Type="http://schemas.openxmlformats.org/officeDocument/2006/relationships/hyperlink" Target="https://www.caixa.gov.br/Downloads/sinapi-cadernos-tecnicos/SINAPI-CT-CONTRAPISO.pdf" TargetMode="External"/><Relationship Id="rId4579" Type="http://schemas.openxmlformats.org/officeDocument/2006/relationships/hyperlink" Target="https://www.caixa.gov.br/Downloads/sinapi-cadernos-tecnicos/SINAPI-CT-INSTALACOES-ELETRICAS-ELETRODUTOS-CONEXOES-E-CONDULETES-APARENTES.pdf" TargetMode="External"/><Relationship Id="rId4993" Type="http://schemas.openxmlformats.org/officeDocument/2006/relationships/hyperlink" Target="https://www.caixa.gov.br/Downloads/sinapi-cadernos-tecnicos/SINAPI-CT-INSTALACOES-HIDRAULICAS-RESERVACAO-E-BOMBAS-DE-RECALQUE.pdf" TargetMode="External"/><Relationship Id="rId8450" Type="http://schemas.openxmlformats.org/officeDocument/2006/relationships/hyperlink" Target="https://www.caixa.gov.br/Downloads/sinapi-cadernos-tecnicos/SINAPI-CT-RASGOS-E-FIXACOES.pdf" TargetMode="External"/><Relationship Id="rId9501" Type="http://schemas.openxmlformats.org/officeDocument/2006/relationships/hyperlink" Target="https://www.caixa.gov.br/Downloads/sinapi-cadernos-tecnicos/SINAPI-CT-VERGAS-CONTRAVERGAS-E-FIXACAO-DE-ALVENARIA.pdf" TargetMode="External"/><Relationship Id="rId3595" Type="http://schemas.openxmlformats.org/officeDocument/2006/relationships/hyperlink" Target="https://www.caixa.gov.br/Downloads/sinapi-cadernos-tecnicos/SINAPI-CT-ESTACAS-ESCAVADAS-SEM-FLUIDO-ESTABILIZANTE.pdf" TargetMode="External"/><Relationship Id="rId4646" Type="http://schemas.openxmlformats.org/officeDocument/2006/relationships/hyperlink" Target="https://www.caixa.gov.br/Downloads/sinapi-cadernos-tecnicos/SINAPI-CT-INSTALACOES-ELETRICAS-QUADROS-CABOS-DISJUNTORES-CONTATORES-E-BARRAMENTOS-BLINDADOS.pdf" TargetMode="External"/><Relationship Id="rId7052" Type="http://schemas.openxmlformats.org/officeDocument/2006/relationships/hyperlink" Target="https://www.caixa.gov.br/Downloads/sinapi-metodologia/Livro_SINAPI_Calculos_Parametros.pdf" TargetMode="External"/><Relationship Id="rId8103" Type="http://schemas.openxmlformats.org/officeDocument/2006/relationships/hyperlink" Target="https://www.caixa.gov.br/Downloads/sinapi-cadernos-tecnicos/SINAPI-CT-POSTES-DE-CONCRETO-E-METALICOS.pdf" TargetMode="External"/><Relationship Id="rId2197" Type="http://schemas.openxmlformats.org/officeDocument/2006/relationships/hyperlink" Target="https://www.caixa.gov.br/Downloads/sinapi-cadernos-tecnicos/SINAPI-CT-DEPRECIACAO-JUROS-IMPOSTOS-E-SEGUROS-MANUTENCAO-E-MATERIAIS-NA-OPERACAO-DOS-EQUIPAMENTOS.pdf" TargetMode="External"/><Relationship Id="rId3248" Type="http://schemas.openxmlformats.org/officeDocument/2006/relationships/hyperlink" Target="https://www.caixa.gov.br/Downloads/sinapi-cadernos-tecnicos/SINAPI-CT-ESCAVACAO-VERTICAL-A-CEU-ABERTO.pdf" TargetMode="External"/><Relationship Id="rId3662" Type="http://schemas.openxmlformats.org/officeDocument/2006/relationships/hyperlink" Target="https://www.caixa.gov.br/Downloads/sinapi-cadernos-tecnicos/SINAPI-CT-ESTRUTURA-E-TRAMA-PARA-COBERTURA.pdf" TargetMode="External"/><Relationship Id="rId4713" Type="http://schemas.openxmlformats.org/officeDocument/2006/relationships/hyperlink" Target="https://www.caixa.gov.br/Downloads/sinapi-cadernos-tecnicos/SINAPI-CT-INSTALACOES-ELETRICAS-QUADROS-CABOS-DISJUNTORES-CONTATORES-E-BARRAMENTOS-BLINDADOS.pdf" TargetMode="External"/><Relationship Id="rId7869" Type="http://schemas.openxmlformats.org/officeDocument/2006/relationships/hyperlink" Target="https://www.caixa.gov.br/Downloads/sinapi-cadernos-tecnicos/SINAPI-CT-PINTURA-EM-MADEIRA.pdf" TargetMode="External"/><Relationship Id="rId169" Type="http://schemas.openxmlformats.org/officeDocument/2006/relationships/hyperlink" Target="https://www.caixa.gov.br/Downloads/sinapi-cadernos-tecnicos/SINAPI-CT-ARGAMASSAS.pdf" TargetMode="External"/><Relationship Id="rId583" Type="http://schemas.openxmlformats.org/officeDocument/2006/relationships/hyperlink" Target="https://www.caixa.gov.br/Downloads/sinapi-cadernos-tecnicos/SINAPI-CT-ASSENTAMENTO-DE-TUBOS-DE-PVC-E-METALICOS-EM-REDES-DE-AGUA.pdf" TargetMode="External"/><Relationship Id="rId2264" Type="http://schemas.openxmlformats.org/officeDocument/2006/relationships/hyperlink" Target="https://www.caixa.gov.br/Downloads/sinapi-cadernos-tecnicos/SINAPI-CT-DEPRECIACAO-JUROS-IMPOSTOS-E-SEGUROS-MANUTENCAO-E-MATERIAIS-NA-OPERACAO-DOS-EQUIPAMENTOS.pdf" TargetMode="External"/><Relationship Id="rId3315" Type="http://schemas.openxmlformats.org/officeDocument/2006/relationships/hyperlink" Target="https://www.caixa.gov.br/Downloads/sinapi-cadernos-tecnicos/SINAPI-CT-ESCAVACAO-DE-VALAS.pdf" TargetMode="External"/><Relationship Id="rId9291" Type="http://schemas.openxmlformats.org/officeDocument/2006/relationships/hyperlink" Target="https://www.caixa.gov.br/Downloads/sinapi-cadernos-tecnicos/SINAPI-CT-TRANSPORTE-CARGA-E-DESCARGA-DE-MATERIAIS.pdf" TargetMode="External"/><Relationship Id="rId236" Type="http://schemas.openxmlformats.org/officeDocument/2006/relationships/hyperlink" Target="https://www.caixa.gov.br/Downloads/sinapi-cadernos-tecnicos/SINAPI-CT-ARGAMASSAS.pdf" TargetMode="External"/><Relationship Id="rId650" Type="http://schemas.openxmlformats.org/officeDocument/2006/relationships/hyperlink" Target="https://www.caixa.gov.br/Downloads/sinapi-cadernos-tecnicos/SINAPI-CT-ASSENTAMENTO-DE-TUBOS-DE-ESGOTO-OU-DRENAGEM-PLUVIAL-EM-CONCRETO.pdf" TargetMode="External"/><Relationship Id="rId1280" Type="http://schemas.openxmlformats.org/officeDocument/2006/relationships/hyperlink" Target="https://www.caixa.gov.br/Downloads/sinapi-cadernos-tecnicos/SINAPI-CT-CHAPISCO.pdf" TargetMode="External"/><Relationship Id="rId2331" Type="http://schemas.openxmlformats.org/officeDocument/2006/relationships/hyperlink" Target="https://www.caixa.gov.br/Downloads/sinapi-cadernos-tecnicos/SINAPI-CT-DEPRECIACAO-JUROS-IMPOSTOS-E-SEGUROS-MANUTENCAO-E-MATERIAIS-NA-OPERACAO-DOS-EQUIPAMENTOS.pdf" TargetMode="External"/><Relationship Id="rId5487" Type="http://schemas.openxmlformats.org/officeDocument/2006/relationships/hyperlink" Target="https://www.caixa.gov.br/Downloads/sinapi-cadernos-tecnicos/SINAPI-CT-INSTALACOES-PREDIAIS-DE-AGUA-FRIA-EM-PVC.pdf" TargetMode="External"/><Relationship Id="rId6885" Type="http://schemas.openxmlformats.org/officeDocument/2006/relationships/hyperlink" Target="https://www.caixa.gov.br/Downloads/sinapi-metodologia/Livro_SINAPI_Calculos_Parametros.pdf" TargetMode="External"/><Relationship Id="rId7936" Type="http://schemas.openxmlformats.org/officeDocument/2006/relationships/hyperlink" Target="https://www.caixa.gov.br/Downloads/sinapi-cadernos-tecnicos/SINAPI-CT-PINTURA-EM-SUPERFICIES-METALICAS.pdf" TargetMode="External"/><Relationship Id="rId303" Type="http://schemas.openxmlformats.org/officeDocument/2006/relationships/hyperlink" Target="https://www.caixa.gov.br/Downloads/sinapi-cadernos-tecnicos/SINAPI-CT-ARMACAO-PARA-ESTRUTURAS-DE-CONCRETO-ARMADO.pdf" TargetMode="External"/><Relationship Id="rId4089" Type="http://schemas.openxmlformats.org/officeDocument/2006/relationships/hyperlink" Target="https://www.caixa.gov.br/Downloads/sinapi-cadernos-tecnicos/SINAPI-CT-FORMAS-PARA-ESTRUTURAS-DE-CONCRETO-ARMADO.pdf" TargetMode="External"/><Relationship Id="rId6538" Type="http://schemas.openxmlformats.org/officeDocument/2006/relationships/hyperlink" Target="https://www.caixa.gov.br/Downloads/sinapi-cadernos-tecnicos/SINAPI-CT-INSTALACOES-EM-COBRE.pdf" TargetMode="External"/><Relationship Id="rId6952" Type="http://schemas.openxmlformats.org/officeDocument/2006/relationships/hyperlink" Target="https://www.caixa.gov.br/Downloads/sinapi-metodologia/Livro_SINAPI_Calculos_Parametros.pdf" TargetMode="External"/><Relationship Id="rId9011" Type="http://schemas.openxmlformats.org/officeDocument/2006/relationships/hyperlink" Target="https://www.caixa.gov.br/Downloads/sinapi-cadernos-tecnicos/SINAPI-CT-TELHAMENTO-PARA-COBERTURA.pdf" TargetMode="External"/><Relationship Id="rId5554" Type="http://schemas.openxmlformats.org/officeDocument/2006/relationships/hyperlink" Target="https://www.caixa.gov.br/Downloads/sinapi-cadernos-tecnicos/SINAPI-CT-INSTALACOES-PREDIAIS-DE-AGUA-FRIA-EM-PVC.pdf" TargetMode="External"/><Relationship Id="rId6605" Type="http://schemas.openxmlformats.org/officeDocument/2006/relationships/hyperlink" Target="https://www.caixa.gov.br/Downloads/sinapi-cadernos-tecnicos/SINAPI-CT-INSTALACOES-EM-COBRE.pdf" TargetMode="External"/><Relationship Id="rId1000" Type="http://schemas.openxmlformats.org/officeDocument/2006/relationships/hyperlink" Target="https://www.caixa.gov.br/Downloads/sinapi-cadernos-tecnicos/SINAPI-CT-BOCAS-PARA-BUEIROS.pdf" TargetMode="External"/><Relationship Id="rId4156" Type="http://schemas.openxmlformats.org/officeDocument/2006/relationships/hyperlink" Target="https://www.caixa.gov.br/Downloads/sinapi-cadernos-tecnicos/SINAPI-CT-GALERIAS-COM-ADUELAS-DE-CONCRETO.pdf" TargetMode="External"/><Relationship Id="rId4570" Type="http://schemas.openxmlformats.org/officeDocument/2006/relationships/hyperlink" Target="https://www.caixa.gov.br/Downloads/sinapi-cadernos-tecnicos/SINAPI-CT-INSTALACOES-ELETRICAS-ELETRODUTOS-CONEXOES-E-CONDULETES-APARENTES.pdf" TargetMode="External"/><Relationship Id="rId5207" Type="http://schemas.openxmlformats.org/officeDocument/2006/relationships/hyperlink" Target="https://www.caixa.gov.br/Downloads/sinapi-cadernos-tecnicos/SINAPI-CT-INSTALACOES-HIDRAULICAS-EM-PEX.pdf" TargetMode="External"/><Relationship Id="rId5621" Type="http://schemas.openxmlformats.org/officeDocument/2006/relationships/hyperlink" Target="https://www.caixa.gov.br/Downloads/sinapi-cadernos-tecnicos/SINAPI-CT-INSTALACOES-PREDIAIS-DE-AGUA-FRIA-EM-PVC.pdf" TargetMode="External"/><Relationship Id="rId8777" Type="http://schemas.openxmlformats.org/officeDocument/2006/relationships/hyperlink" Target="https://www.caixa.gov.br/Downloads/sinapi-cadernos-tecnicos/SINAPI-CT-REVESTIMENTOS-CERAMICOS-INTERNOS.pdf" TargetMode="External"/><Relationship Id="rId1817" Type="http://schemas.openxmlformats.org/officeDocument/2006/relationships/hyperlink" Target="https://www.caixa.gov.br/Downloads/sinapi-cadernos-tecnicos/SINAPI-CT-CUSTOS-HORARIOS-PRODUTIVO-E-IMPRODUTIVO-DOS-EQUIPAMENTOS.pdf" TargetMode="External"/><Relationship Id="rId3172" Type="http://schemas.openxmlformats.org/officeDocument/2006/relationships/hyperlink" Target="https://www.caixa.gov.br/Downloads/sinapi-cadernos-tecnicos/SINAPI-CT-ESCAVACAO-HORIZONTAL.pdf" TargetMode="External"/><Relationship Id="rId4223" Type="http://schemas.openxmlformats.org/officeDocument/2006/relationships/hyperlink" Target="https://www.caixa.gov.br/Downloads/sinapi-cadernos-tecnicos/SINAPI-CT-GUARDA-CORPO-CORRIMAO-E-GRADE-PARA-ESQUADRIAS.pdf" TargetMode="External"/><Relationship Id="rId7379" Type="http://schemas.openxmlformats.org/officeDocument/2006/relationships/hyperlink" Target="https://www.caixa.gov.br/Downloads/sinapi-cadernos-tecnicos/SINAPI-CT-MASSA-UNICA-EXTERNA.pdf" TargetMode="External"/><Relationship Id="rId7793" Type="http://schemas.openxmlformats.org/officeDocument/2006/relationships/hyperlink" Target="https://www.caixa.gov.br/Downloads/sinapi-cadernos-tecnicos/SINAPI-CT-PERFURACAO-HORIZONTAL-DIRECIONAL-HDD.pdf" TargetMode="External"/><Relationship Id="rId8844" Type="http://schemas.openxmlformats.org/officeDocument/2006/relationships/hyperlink" Target="https://www.caixa.gov.br/Downloads/sinapi-cadernos-tecnicos/SINAPI-CT-SINALIZACAO-VERTICAL-VIARIA.pdf" TargetMode="External"/><Relationship Id="rId6395" Type="http://schemas.openxmlformats.org/officeDocument/2006/relationships/hyperlink" Target="https://www.caixa.gov.br/Downloads/sinapi-cadernos-tecnicos/SINAPI-CT-INSTALACOES-EM-COBRE.pdf" TargetMode="External"/><Relationship Id="rId7446" Type="http://schemas.openxmlformats.org/officeDocument/2006/relationships/hyperlink" Target="https://www.caixa.gov.br/Downloads/sinapi-cadernos-tecnicos/SINAPI-CT-MOBILIARIO-URBANO.pdf" TargetMode="External"/><Relationship Id="rId160" Type="http://schemas.openxmlformats.org/officeDocument/2006/relationships/hyperlink" Target="https://www.caixa.gov.br/Downloads/sinapi-cadernos-tecnicos/SINAPI-CT-ARGAMASSAS.pdf" TargetMode="External"/><Relationship Id="rId3989" Type="http://schemas.openxmlformats.org/officeDocument/2006/relationships/hyperlink" Target="https://www.caixa.gov.br/Downloads/sinapi-cadernos-tecnicos/SINAPI-CT-FUNDACOES-RASAS-(BLOCOS-SAPATAS-VIGAS-BALDRAME).pdf" TargetMode="External"/><Relationship Id="rId6048" Type="http://schemas.openxmlformats.org/officeDocument/2006/relationships/hyperlink" Target="https://www.caixa.gov.br/Downloads/sinapi-cadernos-tecnicos/SINAPI-CT-INSTALACOES-DE-GAS-E-INCENDIO-EM-ACO-E-FERRO-GALVANIZADO.pdf" TargetMode="External"/><Relationship Id="rId6462" Type="http://schemas.openxmlformats.org/officeDocument/2006/relationships/hyperlink" Target="https://www.caixa.gov.br/Downloads/sinapi-cadernos-tecnicos/SINAPI-CT-INSTALACOES-EM-COBRE.pdf" TargetMode="External"/><Relationship Id="rId7860" Type="http://schemas.openxmlformats.org/officeDocument/2006/relationships/hyperlink" Target="https://www.caixa.gov.br/Downloads/sinapi-cadernos-tecnicos/SINAPI-CT-PINTURA-EM-MADEIRA.pdf" TargetMode="External"/><Relationship Id="rId8911" Type="http://schemas.openxmlformats.org/officeDocument/2006/relationships/hyperlink" Target="https://www.caixa.gov.br/Downloads/sinapi-cadernos-tecnicos/SINAPI-CT-SISTEMAS-HOSPITALARES-PONTOS-DE-CONSUMO.pdf" TargetMode="External"/><Relationship Id="rId5064" Type="http://schemas.openxmlformats.org/officeDocument/2006/relationships/hyperlink" Target="https://www.caixa.gov.br/Downloads/sinapi-cadernos-tecnicos/SINAPI-CT-INSTALACOES-HIDRAULICAS-RESERVACAO-E-BOMBAS-DE-RECALQUE.pdf" TargetMode="External"/><Relationship Id="rId6115" Type="http://schemas.openxmlformats.org/officeDocument/2006/relationships/hyperlink" Target="https://www.caixa.gov.br/Downloads/sinapi-cadernos-tecnicos/SINAPI-CT-INSTALACOES-DE-GAS-E-INCENDIO-EM-ACO-E-FERRO-GALVANIZADO.pdf" TargetMode="External"/><Relationship Id="rId7513" Type="http://schemas.openxmlformats.org/officeDocument/2006/relationships/hyperlink" Target="https://www.caixa.gov.br/Downloads/sinapi-cadernos-tecnicos/SINAPI-CT-PAREDES-DE-CONCRETO-ARMACAO.pdf" TargetMode="External"/><Relationship Id="rId977" Type="http://schemas.openxmlformats.org/officeDocument/2006/relationships/hyperlink" Target="https://www.caixa.gov.br/Downloads/sinapi-cadernos-tecnicos/SINAPI-CT-ATERROS-BASES-SUB-BASES-E-IMPRIMACOES.pdf" TargetMode="External"/><Relationship Id="rId2658" Type="http://schemas.openxmlformats.org/officeDocument/2006/relationships/hyperlink" Target="https://www.caixa.gov.br/Downloads/sinapi-cadernos-tecnicos/SINAPI-CT-DEPRECIACAO-JUROS-IMPOSTOS-E-SEGUROS-MANUTENCAO-E-MATERIAIS-NA-OPERACAO-DOS-EQUIPAMENTOS.pdf" TargetMode="External"/><Relationship Id="rId3709" Type="http://schemas.openxmlformats.org/officeDocument/2006/relationships/hyperlink" Target="https://www.caixa.gov.br/Downloads/sinapi-cadernos-tecnicos/SINAPI-CT-ESTRUTURA-E-TRAMA-PARA-COBERTURA.pdf" TargetMode="External"/><Relationship Id="rId4080" Type="http://schemas.openxmlformats.org/officeDocument/2006/relationships/hyperlink" Target="https://www.caixa.gov.br/Downloads/sinapi-cadernos-tecnicos/SINAPI-CT-FORMAS-PARA-ESTRUTURAS-DE-CONCRETO-ARMADO.pdf" TargetMode="External"/><Relationship Id="rId9685" Type="http://schemas.openxmlformats.org/officeDocument/2006/relationships/hyperlink" Target="https://www.caixa.gov.br/Downloads/sinapi-cadernos-tecnicos/SINAPI-CT-VALVULAS-PARA-REDES-DE-SANEAMENTO.pdf" TargetMode="External"/><Relationship Id="rId1674" Type="http://schemas.openxmlformats.org/officeDocument/2006/relationships/hyperlink" Target="https://www.caixa.gov.br/Downloads/sinapi-cadernos-tecnicos/SINAPI-CT-CUSTOS-HORARIOS-PRODUTIVO-E-IMPRODUTIVO-DOS-EQUIPAMENTOS.pdf" TargetMode="External"/><Relationship Id="rId2725" Type="http://schemas.openxmlformats.org/officeDocument/2006/relationships/hyperlink" Target="https://www.caixa.gov.br/Downloads/sinapi-cadernos-tecnicos/SINAPI-CT-DISSIPADORES-DE-ENERGIA.pdf" TargetMode="External"/><Relationship Id="rId5131" Type="http://schemas.openxmlformats.org/officeDocument/2006/relationships/hyperlink" Target="https://www.caixa.gov.br/Downloads/sinapi-cadernos-tecnicos/SINAPI-CT-INSTALACOES-HIDRAULICAS-EM-PEX.pdf" TargetMode="External"/><Relationship Id="rId8287" Type="http://schemas.openxmlformats.org/officeDocument/2006/relationships/hyperlink" Target="https://www.caixa.gov.br/Downloads/sinapi-cadernos-tecnicos/SINAPI-CT-PRODUCAO-DE-CONCRETO.pdf" TargetMode="External"/><Relationship Id="rId9338" Type="http://schemas.openxmlformats.org/officeDocument/2006/relationships/hyperlink" Target="https://www.caixa.gov.br/Downloads/sinapi-cadernos-tecnicos/SINAPI-CT-TRANSPORTE-CARGA-E-DESCARGA-DE-MATERIAIS.pdf" TargetMode="External"/><Relationship Id="rId1327" Type="http://schemas.openxmlformats.org/officeDocument/2006/relationships/hyperlink" Target="https://www.caixa.gov.br/Downloads/sinapi-cadernos-tecnicos/SINAPI-CT-CONCRETO-PROJETADO.pdf" TargetMode="External"/><Relationship Id="rId1741" Type="http://schemas.openxmlformats.org/officeDocument/2006/relationships/hyperlink" Target="https://www.caixa.gov.br/Downloads/sinapi-cadernos-tecnicos/SINAPI-CT-CUSTOS-HORARIOS-PRODUTIVO-E-IMPRODUTIVO-DOS-EQUIPAMENTOS.pdf" TargetMode="External"/><Relationship Id="rId4897" Type="http://schemas.openxmlformats.org/officeDocument/2006/relationships/hyperlink" Target="https://www.caixa.gov.br/Downloads/sinapi-cadernos-tecnicos/SINAPI-CT-INSTALACOES-HIDRAULICAS-RESERVACAO-E-BOMBAS-DE-RECALQUE.pdf" TargetMode="External"/><Relationship Id="rId5948" Type="http://schemas.openxmlformats.org/officeDocument/2006/relationships/hyperlink" Target="https://www.caixa.gov.br/Downloads/sinapi-cadernos-tecnicos/SINAPI-CT-INSTALACOES-DE-GAS-E-INCENDIO-EM-ACO-E-FERRO-GALVANIZADO.pdf" TargetMode="External"/><Relationship Id="rId8354" Type="http://schemas.openxmlformats.org/officeDocument/2006/relationships/hyperlink" Target="https://www.caixa.gov.br/Downloads/sinapi-cadernos-tecnicos/SINAPI-CT-RADIER-PISO-DE-CONCRETO-E-LAJE-SOBRE-SOLO.pdf" TargetMode="External"/><Relationship Id="rId9405" Type="http://schemas.openxmlformats.org/officeDocument/2006/relationships/hyperlink" Target="https://www.caixa.gov.br/Downloads/sinapi-cadernos-tecnicos/SINAPI-CT-TUBULACAO-FLANGEADA-PARA-REDES-DE-AGUA.pdf" TargetMode="External"/><Relationship Id="rId33" Type="http://schemas.openxmlformats.org/officeDocument/2006/relationships/hyperlink" Target="https://www.caixa.gov.br/Downloads/sinapi-cadernos-tecnicos/SINAPI-CT-ALVENARIA-DE-VEDACAO.pdf" TargetMode="External"/><Relationship Id="rId3499" Type="http://schemas.openxmlformats.org/officeDocument/2006/relationships/hyperlink" Target="https://www.caixa.gov.br/Downloads/sinapi-cadernos-tecnicos/SINAPI-CT-ESQUADRIAS-PORTAS.pdf" TargetMode="External"/><Relationship Id="rId7370" Type="http://schemas.openxmlformats.org/officeDocument/2006/relationships/hyperlink" Target="https://www.caixa.gov.br/Downloads/sinapi-cadernos-tecnicos/SINAPI-CT-MASSA-UNICA-EXTERNA.pdf" TargetMode="External"/><Relationship Id="rId8007" Type="http://schemas.openxmlformats.org/officeDocument/2006/relationships/hyperlink" Target="https://www.caixa.gov.br/Downloads/sinapi-cadernos-tecnicos/SINAPI-CT-PISOS.pdf" TargetMode="External"/><Relationship Id="rId8421" Type="http://schemas.openxmlformats.org/officeDocument/2006/relationships/hyperlink" Target="https://www.caixa.gov.br/Downloads/sinapi-cadernos-tecnicos/SINAPI-CT-RASGOS-E-FIXACOES.pdf" TargetMode="External"/><Relationship Id="rId3566" Type="http://schemas.openxmlformats.org/officeDocument/2006/relationships/hyperlink" Target="https://www.caixa.gov.br/Downloads/sinapi-cadernos-tecnicos/SINAPI-CT-ESQUADRIAS-PORTAS.pdf" TargetMode="External"/><Relationship Id="rId4964" Type="http://schemas.openxmlformats.org/officeDocument/2006/relationships/hyperlink" Target="https://www.caixa.gov.br/Downloads/sinapi-cadernos-tecnicos/SINAPI-CT-INSTALACOES-HIDRAULICAS-RESERVACAO-E-BOMBAS-DE-RECALQUE.pdf" TargetMode="External"/><Relationship Id="rId7023" Type="http://schemas.openxmlformats.org/officeDocument/2006/relationships/hyperlink" Target="https://www.caixa.gov.br/Downloads/sinapi-metodologia/Livro_SINAPI_Calculos_Parametros.pdf" TargetMode="External"/><Relationship Id="rId487" Type="http://schemas.openxmlformats.org/officeDocument/2006/relationships/hyperlink" Target="https://www.caixa.gov.br/Downloads/sinapi-cadernos-tecnicos/SINAPI-CT-ASSENTAMENTO-DE-TUBOS-DE-PVC-E-METALICOS-EM-REDES-DE-AGUA.pdf" TargetMode="External"/><Relationship Id="rId2168" Type="http://schemas.openxmlformats.org/officeDocument/2006/relationships/hyperlink" Target="https://www.caixa.gov.br/Downloads/sinapi-cadernos-tecnicos/SINAPI-CT-DEPRECIACAO-JUROS-IMPOSTOS-E-SEGUROS-MANUTENCAO-E-MATERIAIS-NA-OPERACAO-DOS-EQUIPAMENTOS.pdf" TargetMode="External"/><Relationship Id="rId3219" Type="http://schemas.openxmlformats.org/officeDocument/2006/relationships/hyperlink" Target="https://www.caixa.gov.br/Downloads/sinapi-cadernos-tecnicos/SINAPI-CT-ESCAVACAO-VERTICAL-A-CEU-ABERTO.pdf" TargetMode="External"/><Relationship Id="rId3980" Type="http://schemas.openxmlformats.org/officeDocument/2006/relationships/hyperlink" Target="https://www.caixa.gov.br/Downloads/sinapi-cadernos-tecnicos/SINAPI-CT-FUNDACOES-RASAS-(BLOCOS-SAPATAS-VIGAS-BALDRAME).pdf" TargetMode="External"/><Relationship Id="rId4617" Type="http://schemas.openxmlformats.org/officeDocument/2006/relationships/hyperlink" Target="https://www.caixa.gov.br/Downloads/sinapi-cadernos-tecnicos/SINAPI-CT-INSTALACOES-ELETRICAS-ELETRODUTOS-CONEXOES-E-CONDULETES-APARENTES.pdf" TargetMode="External"/><Relationship Id="rId9195" Type="http://schemas.openxmlformats.org/officeDocument/2006/relationships/hyperlink" Target="https://www.caixa.gov.br/Downloads/sinapi-cadernos-tecnicos/SINAPI-CT-TRANSPORTE-DE-MATERIAIS-DENTRO-DO-CANTEIRO-DE-OBRAS.pdf" TargetMode="External"/><Relationship Id="rId1184" Type="http://schemas.openxmlformats.org/officeDocument/2006/relationships/hyperlink" Target="https://www.caixa.gov.br/Downloads/sinapi-cadernos-tecnicos/SINAPI-CT-CAIXAS-DE-AGUA-PARA-EDIFICACOES.pdf" TargetMode="External"/><Relationship Id="rId2582" Type="http://schemas.openxmlformats.org/officeDocument/2006/relationships/hyperlink" Target="https://www.caixa.gov.br/Downloads/sinapi-cadernos-tecnicos/SINAPI-CT-DEPRECIACAO-JUROS-IMPOSTOS-E-SEGUROS-MANUTENCAO-E-MATERIAIS-NA-OPERACAO-DOS-EQUIPAMENTOS.pdf" TargetMode="External"/><Relationship Id="rId3633" Type="http://schemas.openxmlformats.org/officeDocument/2006/relationships/hyperlink" Target="https://www.caixa.gov.br/Downloads/sinapi-cadernos-tecnicos/SINAPI-CT-ESTRUTURA-E-TRAMA-PARA-COBERTURA.pdf" TargetMode="External"/><Relationship Id="rId6789" Type="http://schemas.openxmlformats.org/officeDocument/2006/relationships/hyperlink" Target="https://www.caixa.gov.br/Downloads/sinapi-metodologia/Livro_SINAPI_Calculos_Parametros.pdf" TargetMode="External"/><Relationship Id="rId554" Type="http://schemas.openxmlformats.org/officeDocument/2006/relationships/hyperlink" Target="https://www.caixa.gov.br/Downloads/sinapi-cadernos-tecnicos/SINAPI-CT-ASSENTAMENTO-DE-TUBOS-DE-PVC-E-METALICOS-EM-REDES-DE-AGUA.pdf" TargetMode="External"/><Relationship Id="rId2235" Type="http://schemas.openxmlformats.org/officeDocument/2006/relationships/hyperlink" Target="https://www.caixa.gov.br/Downloads/sinapi-cadernos-tecnicos/SINAPI-CT-DEPRECIACAO-JUROS-IMPOSTOS-E-SEGUROS-MANUTENCAO-E-MATERIAIS-NA-OPERACAO-DOS-EQUIPAMENTOS.pdf" TargetMode="External"/><Relationship Id="rId3700" Type="http://schemas.openxmlformats.org/officeDocument/2006/relationships/hyperlink" Target="https://www.caixa.gov.br/Downloads/sinapi-cadernos-tecnicos/SINAPI-CT-ESTRUTURA-E-TRAMA-PARA-COBERTURA.pdf" TargetMode="External"/><Relationship Id="rId6856" Type="http://schemas.openxmlformats.org/officeDocument/2006/relationships/hyperlink" Target="https://www.caixa.gov.br/Downloads/sinapi-metodologia/Livro_SINAPI_Calculos_Parametros.pdf" TargetMode="External"/><Relationship Id="rId7907" Type="http://schemas.openxmlformats.org/officeDocument/2006/relationships/hyperlink" Target="https://www.caixa.gov.br/Downloads/sinapi-cadernos-tecnicos/SINAPI-CT-PINTURA-EM-SUPERFICIES-METALICAS.pdf" TargetMode="External"/><Relationship Id="rId9262" Type="http://schemas.openxmlformats.org/officeDocument/2006/relationships/hyperlink" Target="https://www.caixa.gov.br/Downloads/sinapi-cadernos-tecnicos/SINAPI-CT-TRANSPORTE-CARGA-E-DESCARGA-DE-MATERIAIS.pdf" TargetMode="External"/><Relationship Id="rId207" Type="http://schemas.openxmlformats.org/officeDocument/2006/relationships/hyperlink" Target="https://www.caixa.gov.br/Downloads/sinapi-cadernos-tecnicos/SINAPI-CT-ARGAMASSAS.pdf" TargetMode="External"/><Relationship Id="rId621" Type="http://schemas.openxmlformats.org/officeDocument/2006/relationships/hyperlink" Target="https://www.caixa.gov.br/Downloads/sinapi-cadernos-tecnicos/SINAPI-CT-ASSENTAMENTO-DE-TUBOS-DE-PVC-E-METALICOS-EM-REDES-DE-AGUA.pdf" TargetMode="External"/><Relationship Id="rId1251" Type="http://schemas.openxmlformats.org/officeDocument/2006/relationships/hyperlink" Target="https://www.caixa.gov.br/Downloads/sinapi-cadernos-tecnicos/SINAPI-CT-CERCAS-PROTETORES-E-ALAMBRADOS.pdf" TargetMode="External"/><Relationship Id="rId2302" Type="http://schemas.openxmlformats.org/officeDocument/2006/relationships/hyperlink" Target="https://www.caixa.gov.br/Downloads/sinapi-cadernos-tecnicos/SINAPI-CT-DEPRECIACAO-JUROS-IMPOSTOS-E-SEGUROS-MANUTENCAO-E-MATERIAIS-NA-OPERACAO-DOS-EQUIPAMENTOS.pdf" TargetMode="External"/><Relationship Id="rId5458" Type="http://schemas.openxmlformats.org/officeDocument/2006/relationships/hyperlink" Target="https://www.caixa.gov.br/Downloads/sinapi-cadernos-tecnicos/SINAPI-CT-INSTALACOES-PREDIAIS-DE-AGUA-FRIA-EM-PVC.pdf" TargetMode="External"/><Relationship Id="rId5872" Type="http://schemas.openxmlformats.org/officeDocument/2006/relationships/hyperlink" Target="https://www.caixa.gov.br/Downloads/sinapi-cadernos-tecnicos/SINAPI-CT-INSTALACOES-PREDIAIS-DE-AGUAS-PLUVIAIS-TUBOS-CONEXOES-CAIXAS-E-RALOS.pdf" TargetMode="External"/><Relationship Id="rId6509" Type="http://schemas.openxmlformats.org/officeDocument/2006/relationships/hyperlink" Target="https://www.caixa.gov.br/Downloads/sinapi-cadernos-tecnicos/SINAPI-CT-INSTALACOES-EM-COBRE.pdf" TargetMode="External"/><Relationship Id="rId6923" Type="http://schemas.openxmlformats.org/officeDocument/2006/relationships/hyperlink" Target="https://www.caixa.gov.br/Downloads/sinapi-metodologia/Livro_SINAPI_Calculos_Parametros.pdf" TargetMode="External"/><Relationship Id="rId4474" Type="http://schemas.openxmlformats.org/officeDocument/2006/relationships/hyperlink" Target="https://www.caixa.gov.br/Downloads/sinapi-cadernos-tecnicos/SINAPI-CT-INSTALACOES-ELETRICAS-ELETRODUTOS-EMBUTIDOS-CABOS-CAIXAS-TOMADAS-E-INTERRUPTORES.pdf" TargetMode="External"/><Relationship Id="rId5525" Type="http://schemas.openxmlformats.org/officeDocument/2006/relationships/hyperlink" Target="https://www.caixa.gov.br/Downloads/sinapi-cadernos-tecnicos/SINAPI-CT-INSTALACOES-PREDIAIS-DE-AGUA-FRIA-EM-PVC.pdf" TargetMode="External"/><Relationship Id="rId3076" Type="http://schemas.openxmlformats.org/officeDocument/2006/relationships/hyperlink" Target="https://www.caixa.gov.br/Downloads/sinapi-cadernos-tecnicos/SINAPI-CT-ESCADAS.pdf" TargetMode="External"/><Relationship Id="rId3490" Type="http://schemas.openxmlformats.org/officeDocument/2006/relationships/hyperlink" Target="https://www.caixa.gov.br/Downloads/sinapi-cadernos-tecnicos/SINAPI-CT-ESQUADRIAS-PORTAS.pdf" TargetMode="External"/><Relationship Id="rId4127" Type="http://schemas.openxmlformats.org/officeDocument/2006/relationships/hyperlink" Target="https://www.caixa.gov.br/Downloads/sinapi-cadernos-tecnicos/SINAPI-CT-FORMAS-PARA-PILARES-CIRCULARES.pdf" TargetMode="External"/><Relationship Id="rId4541" Type="http://schemas.openxmlformats.org/officeDocument/2006/relationships/hyperlink" Target="https://www.caixa.gov.br/Downloads/sinapi-cadernos-tecnicos/SINAPI-CT-INSTALACOES-ELETRICAS-ELETRODUTOS-EMBUTIDOS-CABOS-CAIXAS-TOMADAS-E-INTERRUPTORES.pdf" TargetMode="External"/><Relationship Id="rId7697" Type="http://schemas.openxmlformats.org/officeDocument/2006/relationships/hyperlink" Target="https://www.caixa.gov.br/Downloads/sinapi-cadernos-tecnicos/SINAPI-CT-PAVIMENTO-RIGIDO-DE-CONCRETO.pdf" TargetMode="External"/><Relationship Id="rId2092" Type="http://schemas.openxmlformats.org/officeDocument/2006/relationships/hyperlink" Target="https://www.caixa.gov.br/Downloads/sinapi-cadernos-tecnicos/SINAPI-CT-DEPRECIACAO-JUROS-IMPOSTOS-E-SEGUROS-MANUTENCAO-E-MATERIAIS-NA-OPERACAO-DOS-EQUIPAMENTOS.pdf" TargetMode="External"/><Relationship Id="rId3143" Type="http://schemas.openxmlformats.org/officeDocument/2006/relationships/hyperlink" Target="https://www.caixa.gov.br/Downloads/sinapi-cadernos-tecnicos/SINAPI-CT-ESCADAS.pdf" TargetMode="External"/><Relationship Id="rId6299" Type="http://schemas.openxmlformats.org/officeDocument/2006/relationships/hyperlink" Target="https://www.caixa.gov.br/Downloads/sinapi-cadernos-tecnicos/SINAPI-CT-INSTALACOES-DE-GAS-EM-PEX-MULTICAMADAS.pdf" TargetMode="External"/><Relationship Id="rId8748" Type="http://schemas.openxmlformats.org/officeDocument/2006/relationships/hyperlink" Target="https://www.caixa.gov.br/Downloads/sinapi-cadernos-tecnicos/SINAPI-CT-REDES-DE-AGUA-E-ESGOTO-EM-PEAD-LISO-(TUBOS-E-CONEXOES).pdf" TargetMode="External"/><Relationship Id="rId7764" Type="http://schemas.openxmlformats.org/officeDocument/2006/relationships/hyperlink" Target="https://www.caixa.gov.br/Downloads/sinapi-cadernos-tecnicos/SINAPI-CT-PERFURACAO-HORIZONTAL-DIRECIONAL-HDD.pdf" TargetMode="External"/><Relationship Id="rId8815" Type="http://schemas.openxmlformats.org/officeDocument/2006/relationships/hyperlink" Target="https://www.caixa.gov.br/Downloads/sinapi-cadernos-tecnicos/SINAPI-CT-SINALIZACAO-HORIZONTAL-VIARIA.pdf" TargetMode="External"/><Relationship Id="rId131" Type="http://schemas.openxmlformats.org/officeDocument/2006/relationships/hyperlink" Target="https://www.caixa.gov.br/Downloads/sinapi-cadernos-tecnicos/SINAPI-CT-ARGAMASSAS.pdf" TargetMode="External"/><Relationship Id="rId3210" Type="http://schemas.openxmlformats.org/officeDocument/2006/relationships/hyperlink" Target="https://www.caixa.gov.br/Downloads/sinapi-cadernos-tecnicos/SINAPI-CT-ESCAVACAO-VERTICAL-A-CEU-ABERTO.pdf" TargetMode="External"/><Relationship Id="rId6366" Type="http://schemas.openxmlformats.org/officeDocument/2006/relationships/hyperlink" Target="https://www.caixa.gov.br/Downloads/sinapi-cadernos-tecnicos/SINAPI-CT-INSTALACOES-DE-AR-CONDICIONADO-EM-COBRE.pdf" TargetMode="External"/><Relationship Id="rId6780" Type="http://schemas.openxmlformats.org/officeDocument/2006/relationships/hyperlink" Target="https://www.caixa.gov.br/Downloads/sinapi-metodologia/Livro_SINAPI_Calculos_Parametros.pdf" TargetMode="External"/><Relationship Id="rId7417" Type="http://schemas.openxmlformats.org/officeDocument/2006/relationships/hyperlink" Target="https://www.caixa.gov.br/Downloads/sinapi-cadernos-tecnicos/SINAPI-CT-MASSA-UNICA-INTERNA.pdf" TargetMode="External"/><Relationship Id="rId7831" Type="http://schemas.openxmlformats.org/officeDocument/2006/relationships/hyperlink" Target="https://www.caixa.gov.br/Downloads/sinapi-cadernos-tecnicos/SINAPI-CT-PINTURA-EXTERNA.pdf" TargetMode="External"/><Relationship Id="rId2976" Type="http://schemas.openxmlformats.org/officeDocument/2006/relationships/hyperlink" Target="https://www.caixa.gov.br/Downloads/sinapi-cadernos-tecnicos/SINAPI-CT-EQUIPAMENTOS-DE-PROTECAO-COLETIVA.pdf" TargetMode="External"/><Relationship Id="rId5382" Type="http://schemas.openxmlformats.org/officeDocument/2006/relationships/hyperlink" Target="https://www.caixa.gov.br/Downloads/sinapi-cadernos-tecnicos/SINAPI-CT-INSTALACOES-PREDIAIS-DE-ESGOTO-TUBOS-E-CONEXOES.pdf" TargetMode="External"/><Relationship Id="rId6019" Type="http://schemas.openxmlformats.org/officeDocument/2006/relationships/hyperlink" Target="https://www.caixa.gov.br/Downloads/sinapi-cadernos-tecnicos/SINAPI-CT-INSTALACOES-DE-GAS-E-INCENDIO-EM-ACO-E-FERRO-GALVANIZADO.pdf" TargetMode="External"/><Relationship Id="rId6433" Type="http://schemas.openxmlformats.org/officeDocument/2006/relationships/hyperlink" Target="https://www.caixa.gov.br/Downloads/sinapi-cadernos-tecnicos/SINAPI-CT-INSTALACOES-EM-COBRE.pdf" TargetMode="External"/><Relationship Id="rId9589" Type="http://schemas.openxmlformats.org/officeDocument/2006/relationships/hyperlink" Target="https://www.caixa.gov.br/Downloads/sinapi-cadernos-tecnicos/SINAPI-CT-VALVULAS-E-REGISTROS-PARA-SISTEMAS-PREDIAIS.pdf" TargetMode="External"/><Relationship Id="rId948" Type="http://schemas.openxmlformats.org/officeDocument/2006/relationships/hyperlink" Target="https://www.caixa.gov.br/Downloads/sinapi-cadernos-tecnicos/SINAPI-CT-ATERROS-BASES-SUB-BASES-E-IMPRIMACOES.pdf" TargetMode="External"/><Relationship Id="rId1578" Type="http://schemas.openxmlformats.org/officeDocument/2006/relationships/hyperlink" Target="https://www.caixa.gov.br/Downloads/sinapi-cadernos-tecnicos/SINAPI-CT-CUSTOS-HORARIOS-PRODUTIVO-E-IMPRODUTIVO-DOS-EQUIPAMENTOS.pdf" TargetMode="External"/><Relationship Id="rId1992" Type="http://schemas.openxmlformats.org/officeDocument/2006/relationships/hyperlink" Target="https://www.caixa.gov.br/Downloads/sinapi-cadernos-tecnicos/SINAPI-CT-DEPRECIACAO-JUROS-IMPOSTOS-E-SEGUROS-MANUTENCAO-E-MATERIAIS-NA-OPERACAO-DOS-EQUIPAMENTOS.pdf" TargetMode="External"/><Relationship Id="rId2629" Type="http://schemas.openxmlformats.org/officeDocument/2006/relationships/hyperlink" Target="https://www.caixa.gov.br/Downloads/sinapi-cadernos-tecnicos/SINAPI-CT-DEPRECIACAO-JUROS-IMPOSTOS-E-SEGUROS-MANUTENCAO-E-MATERIAIS-NA-OPERACAO-DOS-EQUIPAMENTOS.pdf" TargetMode="External"/><Relationship Id="rId5035" Type="http://schemas.openxmlformats.org/officeDocument/2006/relationships/hyperlink" Target="https://www.caixa.gov.br/Downloads/sinapi-cadernos-tecnicos/SINAPI-CT-INSTALACOES-HIDRAULICAS-RESERVACAO-E-BOMBAS-DE-RECALQUE.pdf" TargetMode="External"/><Relationship Id="rId6500" Type="http://schemas.openxmlformats.org/officeDocument/2006/relationships/hyperlink" Target="https://www.caixa.gov.br/Downloads/sinapi-cadernos-tecnicos/SINAPI-CT-INSTALACOES-EM-COBRE.pdf" TargetMode="External"/><Relationship Id="rId9656" Type="http://schemas.openxmlformats.org/officeDocument/2006/relationships/hyperlink" Target="https://www.caixa.gov.br/Downloads/sinapi-cadernos-tecnicos/SINAPI-CT-VALVULAS-E-REGISTROS-PARA-SISTEMAS-PREDIAIS.pdf" TargetMode="External"/><Relationship Id="rId1645" Type="http://schemas.openxmlformats.org/officeDocument/2006/relationships/hyperlink" Target="https://www.caixa.gov.br/Downloads/sinapi-cadernos-tecnicos/SINAPI-CT-CUSTOS-HORARIOS-PRODUTIVO-E-IMPRODUTIVO-DOS-EQUIPAMENTOS.pdf" TargetMode="External"/><Relationship Id="rId4051" Type="http://schemas.openxmlformats.org/officeDocument/2006/relationships/hyperlink" Target="https://www.caixa.gov.br/Downloads/sinapi-cadernos-tecnicos/SINAPI-CT-FORMAS-PARA-ESTRUTURAS-DE-CONCRETO-ARMADO.pdf" TargetMode="External"/><Relationship Id="rId5102" Type="http://schemas.openxmlformats.org/officeDocument/2006/relationships/hyperlink" Target="https://www.caixa.gov.br/Downloads/sinapi-cadernos-tecnicos/SINAPI-CT-INSTALACOES-HIDRAULICAS-RESERVACAO-E-BOMBAS-DE-RECALQUE.pdf" TargetMode="External"/><Relationship Id="rId8258" Type="http://schemas.openxmlformats.org/officeDocument/2006/relationships/hyperlink" Target="https://www.caixa.gov.br/Downloads/sinapi-cadernos-tecnicos/SINAPI-CT-POCOS-DE-VISITA-E-CAIXAS-PARA-BOCAS-DE-LOBO.pdf" TargetMode="External"/><Relationship Id="rId8672" Type="http://schemas.openxmlformats.org/officeDocument/2006/relationships/hyperlink" Target="https://www.caixa.gov.br/Downloads/sinapi-cadernos-tecnicos/SINAPI-CT-REDES-DE-AGUA-E-ESGOTO-EM-PEAD-LISO-(TUBOS-E-CONEXOES).pdf" TargetMode="External"/><Relationship Id="rId9309" Type="http://schemas.openxmlformats.org/officeDocument/2006/relationships/hyperlink" Target="https://www.caixa.gov.br/Downloads/sinapi-cadernos-tecnicos/SINAPI-CT-TRANSPORTE-CARGA-E-DESCARGA-DE-MATERIAIS.pdf" TargetMode="External"/><Relationship Id="rId7274" Type="http://schemas.openxmlformats.org/officeDocument/2006/relationships/hyperlink" Target="https://www.caixa.gov.br/Downloads/sinapi-cadernos-tecnicos/SINAPI-CT-LUMINARIAS-EXTERNAS.pdf" TargetMode="External"/><Relationship Id="rId8325" Type="http://schemas.openxmlformats.org/officeDocument/2006/relationships/hyperlink" Target="https://www.caixa.gov.br/Downloads/sinapi-cadernos-tecnicos/SINAPI-CT-QUADRAS-E-SEUS-EQUIPAMENTOS.pdf" TargetMode="External"/><Relationship Id="rId9723" Type="http://schemas.openxmlformats.org/officeDocument/2006/relationships/hyperlink" Target="https://www.caixa.gov.br/Downloads/sinapi-cadernos-tecnicos/SINAPI-CT-VALVULAS-PARA-REDES-DE-SANEAMENTO.pdf" TargetMode="External"/><Relationship Id="rId1712" Type="http://schemas.openxmlformats.org/officeDocument/2006/relationships/hyperlink" Target="https://www.caixa.gov.br/Downloads/sinapi-cadernos-tecnicos/SINAPI-CT-CUSTOS-HORARIOS-PRODUTIVO-E-IMPRODUTIVO-DOS-EQUIPAMENTOS.pdf" TargetMode="External"/><Relationship Id="rId4868" Type="http://schemas.openxmlformats.org/officeDocument/2006/relationships/hyperlink" Target="https://www.caixa.gov.br/Downloads/sinapi-cadernos-tecnicos/SINAPI-CT-INSTALACOES-HIDRAULICAS-RESERVACAO-E-BOMBAS-DE-RECALQUE.pdf" TargetMode="External"/><Relationship Id="rId5919" Type="http://schemas.openxmlformats.org/officeDocument/2006/relationships/hyperlink" Target="https://www.caixa.gov.br/Downloads/sinapi-cadernos-tecnicos/SINAPI-CT-INSTALACOES-DE-DIVISORIAS-DIVERSAS.pdf" TargetMode="External"/><Relationship Id="rId6290" Type="http://schemas.openxmlformats.org/officeDocument/2006/relationships/hyperlink" Target="https://www.caixa.gov.br/Downloads/sinapi-cadernos-tecnicos/SINAPI-CT-INSTALACOES-DE-GAS-EM-PEX-MULTICAMADAS.pdf" TargetMode="External"/><Relationship Id="rId3884" Type="http://schemas.openxmlformats.org/officeDocument/2006/relationships/hyperlink" Target="https://www.caixa.gov.br/Downloads/sinapi-cadernos-tecnicos/SINAPI-CT-EXECUCAO-DE-TIRANTES.pdf" TargetMode="External"/><Relationship Id="rId4935" Type="http://schemas.openxmlformats.org/officeDocument/2006/relationships/hyperlink" Target="https://www.caixa.gov.br/Downloads/sinapi-cadernos-tecnicos/SINAPI-CT-INSTALACOES-HIDRAULICAS-RESERVACAO-E-BOMBAS-DE-RECALQUE.pdf" TargetMode="External"/><Relationship Id="rId7341" Type="http://schemas.openxmlformats.org/officeDocument/2006/relationships/hyperlink" Target="https://www.caixa.gov.br/Downloads/sinapi-cadernos-tecnicos/SINAPI-CT-MASSA-UNICA-EXTERNA.pdf" TargetMode="External"/><Relationship Id="rId9099" Type="http://schemas.openxmlformats.org/officeDocument/2006/relationships/hyperlink" Target="https://www.caixa.gov.br/Downloads/sinapi-cadernos-tecnicos/SINAPI-CT-TRANSPORTE-FLUVIAL-CARGA-E-DESCARGA.pdf" TargetMode="External"/><Relationship Id="rId2486" Type="http://schemas.openxmlformats.org/officeDocument/2006/relationships/hyperlink" Target="https://www.caixa.gov.br/Downloads/sinapi-cadernos-tecnicos/SINAPI-CT-DEPRECIACAO-JUROS-IMPOSTOS-E-SEGUROS-MANUTENCAO-E-MATERIAIS-NA-OPERACAO-DOS-EQUIPAMENTOS.pdf" TargetMode="External"/><Relationship Id="rId3537" Type="http://schemas.openxmlformats.org/officeDocument/2006/relationships/hyperlink" Target="https://www.caixa.gov.br/Downloads/sinapi-cadernos-tecnicos/SINAPI-CT-ESQUADRIAS-PORTAS.pdf" TargetMode="External"/><Relationship Id="rId3951" Type="http://schemas.openxmlformats.org/officeDocument/2006/relationships/hyperlink" Target="https://www.caixa.gov.br/Downloads/sinapi-cadernos-tecnicos/SINAPI-CT-FOSSAS-E-SUMIDOUROS.pdf" TargetMode="External"/><Relationship Id="rId458" Type="http://schemas.openxmlformats.org/officeDocument/2006/relationships/hyperlink" Target="https://www.caixa.gov.br/Downloads/sinapi-cadernos-tecnicos/SINAPI-CT-ASSENTAMENTO-DE-TUBOS-DE-PVC-E-METALICOS-EM-REDES-DE-AGUA.pdf" TargetMode="External"/><Relationship Id="rId872" Type="http://schemas.openxmlformats.org/officeDocument/2006/relationships/hyperlink" Target="https://www.caixa.gov.br/Downloads/sinapi-cadernos-tecnicos/SINAPI-CT-ATERROS-BASES-SUB-BASES-E-IMPRIMACOES.pdf" TargetMode="External"/><Relationship Id="rId1088" Type="http://schemas.openxmlformats.org/officeDocument/2006/relationships/hyperlink" Target="https://www.caixa.gov.br/Downloads/sinapi-cadernos-tecnicos/SINAPI-CT-BRISES.pdf" TargetMode="External"/><Relationship Id="rId2139" Type="http://schemas.openxmlformats.org/officeDocument/2006/relationships/hyperlink" Target="https://www.caixa.gov.br/Downloads/sinapi-cadernos-tecnicos/SINAPI-CT-DEPRECIACAO-JUROS-IMPOSTOS-E-SEGUROS-MANUTENCAO-E-MATERIAIS-NA-OPERACAO-DOS-EQUIPAMENTOS.pdf" TargetMode="External"/><Relationship Id="rId2553" Type="http://schemas.openxmlformats.org/officeDocument/2006/relationships/hyperlink" Target="https://www.caixa.gov.br/Downloads/sinapi-cadernos-tecnicos/SINAPI-CT-DEPRECIACAO-JUROS-IMPOSTOS-E-SEGUROS-MANUTENCAO-E-MATERIAIS-NA-OPERACAO-DOS-EQUIPAMENTOS.pdf" TargetMode="External"/><Relationship Id="rId3604" Type="http://schemas.openxmlformats.org/officeDocument/2006/relationships/hyperlink" Target="https://www.caixa.gov.br/Downloads/sinapi-cadernos-tecnicos/SINAPI-CT-ESTACAS-PRE-MOLDADAS.pdf" TargetMode="External"/><Relationship Id="rId6010" Type="http://schemas.openxmlformats.org/officeDocument/2006/relationships/hyperlink" Target="https://www.caixa.gov.br/Downloads/sinapi-cadernos-tecnicos/SINAPI-CT-INSTALACOES-DE-GAS-E-INCENDIO-EM-ACO-E-FERRO-GALVANIZADO.pdf" TargetMode="External"/><Relationship Id="rId9166" Type="http://schemas.openxmlformats.org/officeDocument/2006/relationships/hyperlink" Target="https://www.caixa.gov.br/Downloads/sinapi-cadernos-tecnicos/SINAPI-CT-TRANSPORTE-DE-MATERIAIS-DENTRO-DO-CANTEIRO-DE-OBRAS.pdf" TargetMode="External"/><Relationship Id="rId9580" Type="http://schemas.openxmlformats.org/officeDocument/2006/relationships/hyperlink" Target="https://www.caixa.gov.br/Downloads/sinapi-cadernos-tecnicos/SINAPI-CT-VALVULAS-E-REGISTROS-PARA-SISTEMAS-PREDIAIS.pdf" TargetMode="External"/><Relationship Id="rId525" Type="http://schemas.openxmlformats.org/officeDocument/2006/relationships/hyperlink" Target="https://www.caixa.gov.br/Downloads/sinapi-cadernos-tecnicos/SINAPI-CT-ASSENTAMENTO-DE-TUBOS-DE-PVC-E-METALICOS-EM-REDES-DE-AGUA.pdf" TargetMode="External"/><Relationship Id="rId1155" Type="http://schemas.openxmlformats.org/officeDocument/2006/relationships/hyperlink" Target="https://www.caixa.gov.br/Downloads/sinapi-cadernos-tecnicos/SINAPI-CT-CAIXAS-DE-AGUA-PARA-EDIFICACOES.pdf" TargetMode="External"/><Relationship Id="rId2206" Type="http://schemas.openxmlformats.org/officeDocument/2006/relationships/hyperlink" Target="https://www.caixa.gov.br/Downloads/sinapi-cadernos-tecnicos/SINAPI-CT-DEPRECIACAO-JUROS-IMPOSTOS-E-SEGUROS-MANUTENCAO-E-MATERIAIS-NA-OPERACAO-DOS-EQUIPAMENTOS.pdf" TargetMode="External"/><Relationship Id="rId2620" Type="http://schemas.openxmlformats.org/officeDocument/2006/relationships/hyperlink" Target="https://www.caixa.gov.br/Downloads/sinapi-cadernos-tecnicos/SINAPI-CT-DEPRECIACAO-JUROS-IMPOSTOS-E-SEGUROS-MANUTENCAO-E-MATERIAIS-NA-OPERACAO-DOS-EQUIPAMENTOS.pdf" TargetMode="External"/><Relationship Id="rId5776" Type="http://schemas.openxmlformats.org/officeDocument/2006/relationships/hyperlink" Target="https://www.caixa.gov.br/Downloads/sinapi-cadernos-tecnicos/SINAPI-CT-INSTALACOES-PREDIAIS-DE-AGUA-QUENTE-EM-CPVC.pdf" TargetMode="External"/><Relationship Id="rId8182" Type="http://schemas.openxmlformats.org/officeDocument/2006/relationships/hyperlink" Target="https://www.caixa.gov.br/Downloads/sinapi-cadernos-tecnicos/SINAPI-CT-POCOS-DE-VISITA-E-CAIXAS-PARA-BOCAS-DE-LOBO.pdf" TargetMode="External"/><Relationship Id="rId9233" Type="http://schemas.openxmlformats.org/officeDocument/2006/relationships/hyperlink" Target="https://www.caixa.gov.br/Downloads/sinapi-cadernos-tecnicos/SINAPI-CT-TRANSPORTE-DE-MATERIAIS-DENTRO-DO-CANTEIRO-DE-OBRAS.pdf" TargetMode="External"/><Relationship Id="rId1222" Type="http://schemas.openxmlformats.org/officeDocument/2006/relationships/hyperlink" Target="https://www.caixa.gov.br/Downloads/sinapi-cadernos-tecnicos/SINAPI-CT-CANALETAS-GRELHAS-E-CAIXAS-COM-GRELHA-PARA-DRENAGEM.pdf" TargetMode="External"/><Relationship Id="rId4378" Type="http://schemas.openxmlformats.org/officeDocument/2006/relationships/hyperlink" Target="https://www.caixa.gov.br/Downloads/sinapi-cadernos-tecnicos/SINAPI-CT-INSTALACOES-ELETRICAS-ELETRODUTOS-EMBUTIDOS-CABOS-CAIXAS-TOMADAS-E-INTERRUPTORES.pdf" TargetMode="External"/><Relationship Id="rId5429" Type="http://schemas.openxmlformats.org/officeDocument/2006/relationships/hyperlink" Target="https://www.caixa.gov.br/Downloads/sinapi-cadernos-tecnicos/SINAPI-CT-INSTALACOES-PREDIAIS-DE-ESGOTO-TUBOS-E-CONEXOES.pdf" TargetMode="External"/><Relationship Id="rId6827" Type="http://schemas.openxmlformats.org/officeDocument/2006/relationships/hyperlink" Target="https://www.caixa.gov.br/Downloads/sinapi-metodologia/Livro_SINAPI_Calculos_Parametros.pdf" TargetMode="External"/><Relationship Id="rId9300" Type="http://schemas.openxmlformats.org/officeDocument/2006/relationships/hyperlink" Target="https://www.caixa.gov.br/Downloads/sinapi-cadernos-tecnicos/SINAPI-CT-TRANSPORTE-CARGA-E-DESCARGA-DE-MATERIAIS.pdf" TargetMode="External"/><Relationship Id="rId3394" Type="http://schemas.openxmlformats.org/officeDocument/2006/relationships/hyperlink" Target="https://www.caixa.gov.br/Downloads/sinapi-cadernos-tecnicos/SINAPI-CT-ESCORAMENTO-E-PREPARO-DE-FUNDO-DE-VALAS.pdf" TargetMode="External"/><Relationship Id="rId4792" Type="http://schemas.openxmlformats.org/officeDocument/2006/relationships/hyperlink" Target="https://www.caixa.gov.br/Downloads/sinapi-cadernos-tecnicos/SINAPI-CT-INSTALACOES-ELETRICAS-REDE-DE-DISTRIBUICAO.pdf" TargetMode="External"/><Relationship Id="rId5843" Type="http://schemas.openxmlformats.org/officeDocument/2006/relationships/hyperlink" Target="https://www.caixa.gov.br/Downloads/sinapi-cadernos-tecnicos/SINAPI-CT-INSTALACOES-PREDIAIS-DE-AGUAS-PLUVIAIS-TUBOS-CONEXOES-CAIXAS-E-RALOS.pdf" TargetMode="External"/><Relationship Id="rId8999" Type="http://schemas.openxmlformats.org/officeDocument/2006/relationships/hyperlink" Target="https://www.caixa.gov.br/Downloads/sinapi-cadernos-tecnicos/SINAPI-CT-TELHAMENTO-PARA-COBERTURA.pdf" TargetMode="External"/><Relationship Id="rId3047" Type="http://schemas.openxmlformats.org/officeDocument/2006/relationships/hyperlink" Target="https://www.caixa.gov.br/Downloads/sinapi-cadernos-tecnicos/SINAPI-CT-EQUIPAMENTOS-DE-PROTECAO-COLETIVA.pdf" TargetMode="External"/><Relationship Id="rId4445" Type="http://schemas.openxmlformats.org/officeDocument/2006/relationships/hyperlink" Target="https://www.caixa.gov.br/Downloads/sinapi-cadernos-tecnicos/SINAPI-CT-INSTALACOES-ELETRICAS-ELETRODUTOS-EMBUTIDOS-CABOS-CAIXAS-TOMADAS-E-INTERRUPTORES.pdf" TargetMode="External"/><Relationship Id="rId5910" Type="http://schemas.openxmlformats.org/officeDocument/2006/relationships/hyperlink" Target="https://www.caixa.gov.br/Downloads/sinapi-cadernos-tecnicos/SINAPI-CT-INSTALACOES-PREDIAIS-DE-AGUAS-PLUVIAIS-TUBOS-CONEXOES-CAIXAS-E-RALOS.pdf" TargetMode="External"/><Relationship Id="rId3461" Type="http://schemas.openxmlformats.org/officeDocument/2006/relationships/hyperlink" Target="https://www.caixa.gov.br/Downloads/sinapi-cadernos-tecnicos/SINAPI-CT-ESQUADRIAS-PORTAS.pdf" TargetMode="External"/><Relationship Id="rId4512" Type="http://schemas.openxmlformats.org/officeDocument/2006/relationships/hyperlink" Target="https://www.caixa.gov.br/Downloads/sinapi-cadernos-tecnicos/SINAPI-CT-INSTALACOES-ELETRICAS-ELETRODUTOS-EMBUTIDOS-CABOS-CAIXAS-TOMADAS-E-INTERRUPTORES.pdf" TargetMode="External"/><Relationship Id="rId7668" Type="http://schemas.openxmlformats.org/officeDocument/2006/relationships/hyperlink" Target="https://www.caixa.gov.br/Downloads/sinapi-cadernos-tecnicos/SINAPI-CT-PAVIMENTO-INTERTRAVADO.pdf" TargetMode="External"/><Relationship Id="rId8719" Type="http://schemas.openxmlformats.org/officeDocument/2006/relationships/hyperlink" Target="https://www.caixa.gov.br/Downloads/sinapi-cadernos-tecnicos/SINAPI-CT-REDES-DE-AGUA-E-ESGOTO-EM-PEAD-LISO-(TUBOS-E-CONEXOES).pdf" TargetMode="External"/><Relationship Id="rId382" Type="http://schemas.openxmlformats.org/officeDocument/2006/relationships/hyperlink" Target="https://www.caixa.gov.br/Downloads/sinapi-cadernos-tecnicos/SINAPI-CT-ASSENTAMENTO-DE-TUBOS-DE-ESGOTO-EM-PVC-E-PEAD.pdf" TargetMode="External"/><Relationship Id="rId2063" Type="http://schemas.openxmlformats.org/officeDocument/2006/relationships/hyperlink" Target="https://www.caixa.gov.br/Downloads/sinapi-cadernos-tecnicos/SINAPI-CT-DEPRECIACAO-JUROS-IMPOSTOS-E-SEGUROS-MANUTENCAO-E-MATERIAIS-NA-OPERACAO-DOS-EQUIPAMENTOS.pdf" TargetMode="External"/><Relationship Id="rId3114" Type="http://schemas.openxmlformats.org/officeDocument/2006/relationships/hyperlink" Target="https://www.caixa.gov.br/Downloads/sinapi-cadernos-tecnicos/SINAPI-CT-ESCADAS.pdf" TargetMode="External"/><Relationship Id="rId6684" Type="http://schemas.openxmlformats.org/officeDocument/2006/relationships/hyperlink" Target="https://www.caixa.gov.br/Downloads/sinapi-cadernos-tecnicos/SINAPI-CT-LASTRO.pdf" TargetMode="External"/><Relationship Id="rId7735" Type="http://schemas.openxmlformats.org/officeDocument/2006/relationships/hyperlink" Target="https://www.caixa.gov.br/Downloads/sinapi-cadernos-tecnicos/SINAPI-CT-PELE-DE-VIDRO-EM-FACHADAS.pdf" TargetMode="External"/><Relationship Id="rId9090" Type="http://schemas.openxmlformats.org/officeDocument/2006/relationships/hyperlink" Target="https://www.caixa.gov.br/Downloads/sinapi-cadernos-tecnicos/SINAPI-CT-TRANSPORTE-FLUVIAL-CARGA-E-DESCARGA.pdf" TargetMode="External"/><Relationship Id="rId2130" Type="http://schemas.openxmlformats.org/officeDocument/2006/relationships/hyperlink" Target="https://www.caixa.gov.br/Downloads/sinapi-cadernos-tecnicos/SINAPI-CT-DEPRECIACAO-JUROS-IMPOSTOS-E-SEGUROS-MANUTENCAO-E-MATERIAIS-NA-OPERACAO-DOS-EQUIPAMENTOS.pdf" TargetMode="External"/><Relationship Id="rId5286" Type="http://schemas.openxmlformats.org/officeDocument/2006/relationships/hyperlink" Target="https://www.caixa.gov.br/Downloads/sinapi-cadernos-tecnicos/SINAPI-CT-INSTALACOES-HIDRAULICAS-EM-PPR.pdf" TargetMode="External"/><Relationship Id="rId6337" Type="http://schemas.openxmlformats.org/officeDocument/2006/relationships/hyperlink" Target="https://www.caixa.gov.br/Downloads/sinapi-cadernos-tecnicos/SINAPI-CT-INSTALACOES-DE-AR-CONDICIONADO.pdf" TargetMode="External"/><Relationship Id="rId6751" Type="http://schemas.openxmlformats.org/officeDocument/2006/relationships/hyperlink" Target="https://www.caixa.gov.br/Downloads/sinapi-cadernos-tecnicos/SINAPI-CT-LIMPEZA-DE-OBRA.pdf" TargetMode="External"/><Relationship Id="rId102" Type="http://schemas.openxmlformats.org/officeDocument/2006/relationships/hyperlink" Target="https://www.caixa.gov.br/Downloads/sinapi-cadernos-tecnicos/SINAPI-CT-ARGAMASSAS.pdf" TargetMode="External"/><Relationship Id="rId5353" Type="http://schemas.openxmlformats.org/officeDocument/2006/relationships/hyperlink" Target="https://www.caixa.gov.br/Downloads/sinapi-cadernos-tecnicos/SINAPI-CT-INSTALACOES-HIDRAULICAS-EM-PPR.pdf" TargetMode="External"/><Relationship Id="rId6404" Type="http://schemas.openxmlformats.org/officeDocument/2006/relationships/hyperlink" Target="https://www.caixa.gov.br/Downloads/sinapi-cadernos-tecnicos/SINAPI-CT-INSTALACOES-EM-COBRE.pdf" TargetMode="External"/><Relationship Id="rId7802" Type="http://schemas.openxmlformats.org/officeDocument/2006/relationships/hyperlink" Target="https://www.caixa.gov.br/Downloads/sinapi-cadernos-tecnicos/SINAPI-CT-PERFURACAO-HORIZONTAL-DIRECIONAL-HDD.pdf" TargetMode="External"/><Relationship Id="rId1896" Type="http://schemas.openxmlformats.org/officeDocument/2006/relationships/hyperlink" Target="https://www.caixa.gov.br/Downloads/sinapi-cadernos-tecnicos/SINAPI-CT-DEMOLICOES-E-REMOCOES.pdf" TargetMode="External"/><Relationship Id="rId2947" Type="http://schemas.openxmlformats.org/officeDocument/2006/relationships/hyperlink" Target="https://www.caixa.gov.br/Downloads/sinapi-cadernos-tecnicos/SINAPI-CT-ENERGIA-SOLAR-PARA-EDIFICACOES.pdf" TargetMode="External"/><Relationship Id="rId5006" Type="http://schemas.openxmlformats.org/officeDocument/2006/relationships/hyperlink" Target="https://www.caixa.gov.br/Downloads/sinapi-cadernos-tecnicos/SINAPI-CT-INSTALACOES-HIDRAULICAS-RESERVACAO-E-BOMBAS-DE-RECALQUE.pdf" TargetMode="External"/><Relationship Id="rId919" Type="http://schemas.openxmlformats.org/officeDocument/2006/relationships/hyperlink" Target="https://www.caixa.gov.br/Downloads/sinapi-cadernos-tecnicos/SINAPI-CT-ATERROS-BASES-SUB-BASES-E-IMPRIMACOES.pdf" TargetMode="External"/><Relationship Id="rId1549" Type="http://schemas.openxmlformats.org/officeDocument/2006/relationships/hyperlink" Target="https://www.caixa.gov.br/Downloads/sinapi-cadernos-tecnicos/SINAPI-CT-CUSTOS-HORARIOS-PRODUTIVO-E-IMPRODUTIVO-DOS-EQUIPAMENTOS.pdf" TargetMode="External"/><Relationship Id="rId1963" Type="http://schemas.openxmlformats.org/officeDocument/2006/relationships/hyperlink" Target="https://www.caixa.gov.br/Downloads/sinapi-cadernos-tecnicos/SINAPI-CT-DEPRECIACAO-JUROS-IMPOSTOS-E-SEGUROS-MANUTENCAO-E-MATERIAIS-NA-OPERACAO-DOS-EQUIPAMENTOS.pdf" TargetMode="External"/><Relationship Id="rId4022" Type="http://schemas.openxmlformats.org/officeDocument/2006/relationships/hyperlink" Target="https://www.caixa.gov.br/Downloads/sinapi-cadernos-tecnicos/SINAPI-CT-FORMAS-PARA-ESTRUTURAS-DE-CONCRETO-ARMADO.pdf" TargetMode="External"/><Relationship Id="rId5420" Type="http://schemas.openxmlformats.org/officeDocument/2006/relationships/hyperlink" Target="https://www.caixa.gov.br/Downloads/sinapi-cadernos-tecnicos/SINAPI-CT-INSTALACOES-PREDIAIS-DE-ESGOTO-TUBOS-E-CONEXOES.pdf" TargetMode="External"/><Relationship Id="rId7178" Type="http://schemas.openxmlformats.org/officeDocument/2006/relationships/hyperlink" Target="https://www.caixa.gov.br/Downloads/sinapi-cadernos-tecnicos/SINAPI-CT-LOUCAS-E-METAIS.pdf" TargetMode="External"/><Relationship Id="rId8576" Type="http://schemas.openxmlformats.org/officeDocument/2006/relationships/hyperlink" Target="https://www.caixa.gov.br/Downloads/sinapi-cadernos-tecnicos/SINAPI-CT-REDES-ENTERRADAS-DE-DISTRIBUICAO-ELETRICA.pdf" TargetMode="External"/><Relationship Id="rId8990" Type="http://schemas.openxmlformats.org/officeDocument/2006/relationships/hyperlink" Target="https://www.caixa.gov.br/Downloads/sinapi-cadernos-tecnicos/SINAPI-CT-TELHAMENTO-PARA-COBERTURA.pdf" TargetMode="External"/><Relationship Id="rId9627" Type="http://schemas.openxmlformats.org/officeDocument/2006/relationships/hyperlink" Target="https://www.caixa.gov.br/Downloads/sinapi-cadernos-tecnicos/SINAPI-CT-VALVULAS-E-REGISTROS-PARA-SISTEMAS-PREDIAIS.pdf" TargetMode="External"/><Relationship Id="rId1616" Type="http://schemas.openxmlformats.org/officeDocument/2006/relationships/hyperlink" Target="https://www.caixa.gov.br/Downloads/sinapi-cadernos-tecnicos/SINAPI-CT-CUSTOS-HORARIOS-PRODUTIVO-E-IMPRODUTIVO-DOS-EQUIPAMENTOS.pdf" TargetMode="External"/><Relationship Id="rId7592" Type="http://schemas.openxmlformats.org/officeDocument/2006/relationships/hyperlink" Target="https://www.caixa.gov.br/Downloads/sinapi-cadernos-tecnicos/SINAPI-CT-PAREDES-EM-DRYWALL.pdf" TargetMode="External"/><Relationship Id="rId8229" Type="http://schemas.openxmlformats.org/officeDocument/2006/relationships/hyperlink" Target="https://www.caixa.gov.br/Downloads/sinapi-cadernos-tecnicos/SINAPI-CT-POCOS-DE-VISITA-E-CAIXAS-PARA-BOCAS-DE-LOBO.pdf" TargetMode="External"/><Relationship Id="rId8643" Type="http://schemas.openxmlformats.org/officeDocument/2006/relationships/hyperlink" Target="https://www.caixa.gov.br/Downloads/sinapi-cadernos-tecnicos/SINAPI-CT-REDES-DE-AGUA-E-ESGOTO-EM-PEAD-LISO-(TUBOS-E-CONEXOES).pdf" TargetMode="External"/><Relationship Id="rId3788" Type="http://schemas.openxmlformats.org/officeDocument/2006/relationships/hyperlink" Target="https://www.caixa.gov.br/Downloads/sinapi-cadernos-tecnicos/SINAPI-CT-ESTRUTURAS-DE-MADEIRA.pdf" TargetMode="External"/><Relationship Id="rId4839" Type="http://schemas.openxmlformats.org/officeDocument/2006/relationships/hyperlink" Target="https://www.caixa.gov.br/Downloads/sinapi-cadernos-tecnicos/SINAPI-CT-INSTALACOES-HIDRAULICAS-RESERVACAO-E-BOMBAS-DE-RECALQUE.pdf" TargetMode="External"/><Relationship Id="rId6194" Type="http://schemas.openxmlformats.org/officeDocument/2006/relationships/hyperlink" Target="https://www.caixa.gov.br/Downloads/sinapi-cadernos-tecnicos/SINAPI-CT-INSTALACOES-DE-GAS-E-INCENDIO-EM-ACO-E-FERRO-GALVANIZADO.pdf" TargetMode="External"/><Relationship Id="rId7245" Type="http://schemas.openxmlformats.org/officeDocument/2006/relationships/hyperlink" Target="https://www.caixa.gov.br/Downloads/sinapi-cadernos-tecnicos/SINAPI-CT-LOUCAS-E-METAIS.pdf" TargetMode="External"/><Relationship Id="rId8710" Type="http://schemas.openxmlformats.org/officeDocument/2006/relationships/hyperlink" Target="https://www.caixa.gov.br/Downloads/sinapi-cadernos-tecnicos/SINAPI-CT-REDES-DE-AGUA-E-ESGOTO-EM-PEAD-LISO-(TUBOS-E-CONEXOES).pdf" TargetMode="External"/><Relationship Id="rId3855" Type="http://schemas.openxmlformats.org/officeDocument/2006/relationships/hyperlink" Target="https://www.caixa.gov.br/Downloads/sinapi-cadernos-tecnicos/SINAPI-CT-EXECUCAO-DE-TIRANTES.pdf" TargetMode="External"/><Relationship Id="rId6261" Type="http://schemas.openxmlformats.org/officeDocument/2006/relationships/hyperlink" Target="https://www.caixa.gov.br/Downloads/sinapi-cadernos-tecnicos/SINAPI-CT-INSTALACOES-DE-GAS-EM-PEX-MULTICAMADAS.pdf" TargetMode="External"/><Relationship Id="rId7312" Type="http://schemas.openxmlformats.org/officeDocument/2006/relationships/hyperlink" Target="https://www.caixa.gov.br/Downloads/sinapi-cadernos-tecnicos/SINAPI-CT-MASSA-UNICA-EXTERNA.pdf" TargetMode="External"/><Relationship Id="rId776" Type="http://schemas.openxmlformats.org/officeDocument/2006/relationships/hyperlink" Target="https://www.caixa.gov.br/Downloads/sinapi-cadernos-tecnicos/SINAPI-CT-ATERROS-BASES-SUB-BASES-E-IMPRIMACOES.pdf" TargetMode="External"/><Relationship Id="rId2457" Type="http://schemas.openxmlformats.org/officeDocument/2006/relationships/hyperlink" Target="https://www.caixa.gov.br/Downloads/sinapi-cadernos-tecnicos/SINAPI-CT-DEPRECIACAO-JUROS-IMPOSTOS-E-SEGUROS-MANUTENCAO-E-MATERIAIS-NA-OPERACAO-DOS-EQUIPAMENTOS.pdf" TargetMode="External"/><Relationship Id="rId3508" Type="http://schemas.openxmlformats.org/officeDocument/2006/relationships/hyperlink" Target="https://www.caixa.gov.br/Downloads/sinapi-cadernos-tecnicos/SINAPI-CT-ESQUADRIAS-PORTAS.pdf" TargetMode="External"/><Relationship Id="rId4906" Type="http://schemas.openxmlformats.org/officeDocument/2006/relationships/hyperlink" Target="https://www.caixa.gov.br/Downloads/sinapi-cadernos-tecnicos/SINAPI-CT-INSTALACOES-HIDRAULICAS-RESERVACAO-E-BOMBAS-DE-RECALQUE.pdf" TargetMode="External"/><Relationship Id="rId9484" Type="http://schemas.openxmlformats.org/officeDocument/2006/relationships/hyperlink" Target="https://www.caixa.gov.br/Downloads/sinapi-cadernos-tecnicos/SINAPI-CT-USINAGENS.pdf" TargetMode="External"/><Relationship Id="rId429" Type="http://schemas.openxmlformats.org/officeDocument/2006/relationships/hyperlink" Target="https://www.caixa.gov.br/Downloads/sinapi-cadernos-tecnicos/SINAPI-CT-ASSENTAMENTO-DE-TUBOS-DE-PVC-E-METALICOS-EM-REDES-DE-AGUA.pdf" TargetMode="External"/><Relationship Id="rId1059" Type="http://schemas.openxmlformats.org/officeDocument/2006/relationships/hyperlink" Target="https://www.caixa.gov.br/Downloads/sinapi-cadernos-tecnicos/SINAPI-CT-BOCAS-PARA-BUEIROS.pdf" TargetMode="External"/><Relationship Id="rId1473" Type="http://schemas.openxmlformats.org/officeDocument/2006/relationships/hyperlink" Target="https://www.caixa.gov.br/Downloads/sinapi-cadernos-tecnicos/SINAPI-CT-CUSTOS-HORARIOS-PRODUTIVO-E-IMPRODUTIVO-DOS-EQUIPAMENTOS.pdf" TargetMode="External"/><Relationship Id="rId2871" Type="http://schemas.openxmlformats.org/officeDocument/2006/relationships/hyperlink" Target="https://www.caixa.gov.br/Downloads/sinapi-cadernos-tecnicos/SINAPI-CT-ELETROCALHAS.pdf" TargetMode="External"/><Relationship Id="rId3922" Type="http://schemas.openxmlformats.org/officeDocument/2006/relationships/hyperlink" Target="https://www.caixa.gov.br/Downloads/sinapi-cadernos-tecnicos/SINAPI-CT-FOSSAS-E-SUMIDOUROS.pdf" TargetMode="External"/><Relationship Id="rId8086" Type="http://schemas.openxmlformats.org/officeDocument/2006/relationships/hyperlink" Target="https://www.caixa.gov.br/Downloads/sinapi-cadernos-tecnicos/SINAPI-CT-POSTES-DE-CONCRETO-E-METALICOS.pdf" TargetMode="External"/><Relationship Id="rId9137" Type="http://schemas.openxmlformats.org/officeDocument/2006/relationships/hyperlink" Target="https://www.caixa.gov.br/Downloads/sinapi-cadernos-tecnicos/SINAPI-CT-TRANSPORTE-FLUVIAL-CARGA-E-DESCARGA.pdf" TargetMode="External"/><Relationship Id="rId843" Type="http://schemas.openxmlformats.org/officeDocument/2006/relationships/hyperlink" Target="https://www.caixa.gov.br/Downloads/sinapi-cadernos-tecnicos/SINAPI-CT-ATERROS-BASES-SUB-BASES-E-IMPRIMACOES.pdf" TargetMode="External"/><Relationship Id="rId1126" Type="http://schemas.openxmlformats.org/officeDocument/2006/relationships/hyperlink" Target="https://www.caixa.gov.br/Downloads/sinapi-cadernos-tecnicos/SINAPI-CT-CAIXAS-ENTERRADAS.pdf" TargetMode="External"/><Relationship Id="rId2524" Type="http://schemas.openxmlformats.org/officeDocument/2006/relationships/hyperlink" Target="https://www.caixa.gov.br/Downloads/sinapi-cadernos-tecnicos/SINAPI-CT-DEPRECIACAO-JUROS-IMPOSTOS-E-SEGUROS-MANUTENCAO-E-MATERIAIS-NA-OPERACAO-DOS-EQUIPAMENTOS.pdf" TargetMode="External"/><Relationship Id="rId8153" Type="http://schemas.openxmlformats.org/officeDocument/2006/relationships/hyperlink" Target="https://www.caixa.gov.br/Downloads/sinapi-cadernos-tecnicos/SINAPI-CT-POCOS-DE-VISITA-E-CAIXAS-PARA-BOCAS-DE-LOBO.pdf" TargetMode="External"/><Relationship Id="rId9551" Type="http://schemas.openxmlformats.org/officeDocument/2006/relationships/hyperlink" Target="https://www.caixa.gov.br/Downloads/sinapi-cadernos-tecnicos/SINAPI-CT-VIDROS-E-ESPELHOS.pdf" TargetMode="External"/><Relationship Id="rId910" Type="http://schemas.openxmlformats.org/officeDocument/2006/relationships/hyperlink" Target="https://www.caixa.gov.br/Downloads/sinapi-cadernos-tecnicos/SINAPI-CT-ATERROS-BASES-SUB-BASES-E-IMPRIMACOES.pdf" TargetMode="External"/><Relationship Id="rId1540" Type="http://schemas.openxmlformats.org/officeDocument/2006/relationships/hyperlink" Target="https://www.caixa.gov.br/Downloads/sinapi-cadernos-tecnicos/SINAPI-CT-CUSTOS-HORARIOS-PRODUTIVO-E-IMPRODUTIVO-DOS-EQUIPAMENTOS.pdf" TargetMode="External"/><Relationship Id="rId4696" Type="http://schemas.openxmlformats.org/officeDocument/2006/relationships/hyperlink" Target="https://www.caixa.gov.br/Downloads/sinapi-cadernos-tecnicos/SINAPI-CT-INSTALACOES-ELETRICAS-QUADROS-CABOS-DISJUNTORES-CONTATORES-E-BARRAMENTOS-BLINDADOS.pdf" TargetMode="External"/><Relationship Id="rId5747" Type="http://schemas.openxmlformats.org/officeDocument/2006/relationships/hyperlink" Target="https://www.caixa.gov.br/Downloads/sinapi-cadernos-tecnicos/SINAPI-CT-INSTALACOES-PREDIAIS-DE-AGUA-QUENTE-EM-CPVC.pdf" TargetMode="External"/><Relationship Id="rId9204" Type="http://schemas.openxmlformats.org/officeDocument/2006/relationships/hyperlink" Target="https://www.caixa.gov.br/Downloads/sinapi-cadernos-tecnicos/SINAPI-CT-TRANSPORTE-DE-MATERIAIS-DENTRO-DO-CANTEIRO-DE-OBRAS.pdf" TargetMode="External"/><Relationship Id="rId3298" Type="http://schemas.openxmlformats.org/officeDocument/2006/relationships/hyperlink" Target="https://www.caixa.gov.br/Downloads/sinapi-cadernos-tecnicos/SINAPI-CT-ESCAVACAO-DE-VALAS.pdf" TargetMode="External"/><Relationship Id="rId4349" Type="http://schemas.openxmlformats.org/officeDocument/2006/relationships/hyperlink" Target="https://www.caixa.gov.br/Downloads/sinapi-cadernos-tecnicos/SINAPI-CT-IMPERMEABILIZACAO-PROTECAO-MECANICA-E-TRATAMENTO-DE-JUNTA.pdf" TargetMode="External"/><Relationship Id="rId4763" Type="http://schemas.openxmlformats.org/officeDocument/2006/relationships/hyperlink" Target="https://www.caixa.gov.br/Downloads/sinapi-cadernos-tecnicos/SINAPI-CT-INSTALACOES-ELETRICAS-REDE-DE-DISTRIBUICAO.pdf" TargetMode="External"/><Relationship Id="rId5814" Type="http://schemas.openxmlformats.org/officeDocument/2006/relationships/hyperlink" Target="https://www.caixa.gov.br/Downloads/sinapi-cadernos-tecnicos/SINAPI-CT-INSTALACOES-PREDIAIS-DE-AGUA-QUENTE-EM-CPVC.pdf" TargetMode="External"/><Relationship Id="rId8220" Type="http://schemas.openxmlformats.org/officeDocument/2006/relationships/hyperlink" Target="https://www.caixa.gov.br/Downloads/sinapi-cadernos-tecnicos/SINAPI-CT-POCOS-DE-VISITA-E-CAIXAS-PARA-BOCAS-DE-LOBO.pdf" TargetMode="External"/><Relationship Id="rId3365" Type="http://schemas.openxmlformats.org/officeDocument/2006/relationships/hyperlink" Target="https://www.caixa.gov.br/Downloads/sinapi-cadernos-tecnicos/SINAPI-CT-ESCORAMENTO-E-PREPARO-DE-FUNDO-DE-VALAS.pdf" TargetMode="External"/><Relationship Id="rId4416" Type="http://schemas.openxmlformats.org/officeDocument/2006/relationships/hyperlink" Target="https://www.caixa.gov.br/Downloads/sinapi-cadernos-tecnicos/SINAPI-CT-INSTALACOES-ELETRICAS-ELETRODUTOS-EMBUTIDOS-CABOS-CAIXAS-TOMADAS-E-INTERRUPTORES.pdf" TargetMode="External"/><Relationship Id="rId4830" Type="http://schemas.openxmlformats.org/officeDocument/2006/relationships/hyperlink" Target="https://www.caixa.gov.br/Downloads/sinapi-cadernos-tecnicos/SINAPI-CT-INSTALACOES-HIDRAULICAS-RESERVACAO-E-BOMBAS-DE-RECALQUE.pdf" TargetMode="External"/><Relationship Id="rId7986" Type="http://schemas.openxmlformats.org/officeDocument/2006/relationships/hyperlink" Target="https://www.caixa.gov.br/Downloads/sinapi-cadernos-tecnicos/SINAPI-CT-PISOS.pdf" TargetMode="External"/><Relationship Id="rId286" Type="http://schemas.openxmlformats.org/officeDocument/2006/relationships/hyperlink" Target="https://www.caixa.gov.br/Downloads/sinapi-cadernos-tecnicos/SINAPI-CT-ARMACAO-PARA-ESTRUTURAS-DE-CONCRETO-ARMADO.pdf" TargetMode="External"/><Relationship Id="rId2381" Type="http://schemas.openxmlformats.org/officeDocument/2006/relationships/hyperlink" Target="https://www.caixa.gov.br/Downloads/sinapi-cadernos-tecnicos/SINAPI-CT-DEPRECIACAO-JUROS-IMPOSTOS-E-SEGUROS-MANUTENCAO-E-MATERIAIS-NA-OPERACAO-DOS-EQUIPAMENTOS.pdf" TargetMode="External"/><Relationship Id="rId3018" Type="http://schemas.openxmlformats.org/officeDocument/2006/relationships/hyperlink" Target="https://www.caixa.gov.br/Downloads/sinapi-cadernos-tecnicos/SINAPI-CT-EQUIPAMENTOS-DE-PROTECAO-COLETIVA.pdf" TargetMode="External"/><Relationship Id="rId3432" Type="http://schemas.openxmlformats.org/officeDocument/2006/relationships/hyperlink" Target="https://www.caixa.gov.br/Downloads/sinapi-cadernos-tecnicos/SINAPI-CT-ESQUADRIAS-JANELAS.pdf" TargetMode="External"/><Relationship Id="rId6588" Type="http://schemas.openxmlformats.org/officeDocument/2006/relationships/hyperlink" Target="https://www.caixa.gov.br/Downloads/sinapi-cadernos-tecnicos/SINAPI-CT-INSTALACOES-EM-COBRE.pdf" TargetMode="External"/><Relationship Id="rId7639" Type="http://schemas.openxmlformats.org/officeDocument/2006/relationships/hyperlink" Target="https://www.caixa.gov.br/Downloads/sinapi-cadernos-tecnicos/SINAPI-CT-PASSEIOS-DE-CONCRETO.pdf" TargetMode="External"/><Relationship Id="rId353" Type="http://schemas.openxmlformats.org/officeDocument/2006/relationships/hyperlink" Target="https://www.caixa.gov.br/Downloads/sinapi-cadernos-tecnicos/SINAPI-CT-ASSENTAMENTO-DE-TUBOS-DE-ESGOTO-EM-PVC-E-PEAD.pdf" TargetMode="External"/><Relationship Id="rId2034" Type="http://schemas.openxmlformats.org/officeDocument/2006/relationships/hyperlink" Target="https://www.caixa.gov.br/Downloads/sinapi-cadernos-tecnicos/SINAPI-CT-DEPRECIACAO-JUROS-IMPOSTOS-E-SEGUROS-MANUTENCAO-E-MATERIAIS-NA-OPERACAO-DOS-EQUIPAMENTOS.pdf" TargetMode="External"/><Relationship Id="rId9061" Type="http://schemas.openxmlformats.org/officeDocument/2006/relationships/hyperlink" Target="https://www.caixa.gov.br/Downloads/sinapi-cadernos-tecnicos/SINAPI-CT-TRANSPORTE-FLUVIAL-CARGA-E-DESCARGA.pdf" TargetMode="External"/><Relationship Id="rId420" Type="http://schemas.openxmlformats.org/officeDocument/2006/relationships/hyperlink" Target="https://www.caixa.gov.br/Downloads/sinapi-cadernos-tecnicos/SINAPI-CT-ASSENTAMENTO-DE-TUBOS-DE-PVC-E-METALICOS-EM-REDES-DE-AGUA.pdf" TargetMode="External"/><Relationship Id="rId1050" Type="http://schemas.openxmlformats.org/officeDocument/2006/relationships/hyperlink" Target="https://www.caixa.gov.br/Downloads/sinapi-cadernos-tecnicos/SINAPI-CT-BOCAS-PARA-BUEIROS.pdf" TargetMode="External"/><Relationship Id="rId2101" Type="http://schemas.openxmlformats.org/officeDocument/2006/relationships/hyperlink" Target="https://www.caixa.gov.br/Downloads/sinapi-cadernos-tecnicos/SINAPI-CT-DEPRECIACAO-JUROS-IMPOSTOS-E-SEGUROS-MANUTENCAO-E-MATERIAIS-NA-OPERACAO-DOS-EQUIPAMENTOS.pdf" TargetMode="External"/><Relationship Id="rId5257" Type="http://schemas.openxmlformats.org/officeDocument/2006/relationships/hyperlink" Target="https://www.caixa.gov.br/Downloads/sinapi-cadernos-tecnicos/SINAPI-CT-INSTALACOES-HIDRAULICAS-EM-PEX.pdf" TargetMode="External"/><Relationship Id="rId6655" Type="http://schemas.openxmlformats.org/officeDocument/2006/relationships/hyperlink" Target="https://www.caixa.gov.br/Downloads/sinapi-cadernos-tecnicos/SINAPI-CT-INSTALACOES-PARA-CANTEIROS-DE-OBRAS.pdf" TargetMode="External"/><Relationship Id="rId7706" Type="http://schemas.openxmlformats.org/officeDocument/2006/relationships/hyperlink" Target="https://www.caixa.gov.br/Downloads/sinapi-cadernos-tecnicos/SINAPI-CT-PAVIMENTO-RIGIDO-DE-CONCRETO.pdf" TargetMode="External"/><Relationship Id="rId5671" Type="http://schemas.openxmlformats.org/officeDocument/2006/relationships/hyperlink" Target="https://www.caixa.gov.br/Downloads/sinapi-cadernos-tecnicos/SINAPI-CT-INSTALACOES-PREDIAIS-DE-AGUA-FRIA-EM-PVC.pdf" TargetMode="External"/><Relationship Id="rId6308" Type="http://schemas.openxmlformats.org/officeDocument/2006/relationships/hyperlink" Target="https://www.caixa.gov.br/Downloads/sinapi-cadernos-tecnicos/SINAPI-CT-INSTALACOES-DE-GAS-EM-PEX-MULTICAMADAS.pdf" TargetMode="External"/><Relationship Id="rId6722" Type="http://schemas.openxmlformats.org/officeDocument/2006/relationships/hyperlink" Target="https://www.caixa.gov.br/Downloads/sinapi-cadernos-tecnicos/SINAPI-CT-LIGACOES-PREDIAIS-DE-AGUA-E-ESGOTO.pdf" TargetMode="External"/><Relationship Id="rId1867" Type="http://schemas.openxmlformats.org/officeDocument/2006/relationships/hyperlink" Target="https://www.caixa.gov.br/Downloads/sinapi-cadernos-tecnicos/SINAPI-CT-DEMOLICOES-E-REMOCOES.pdf" TargetMode="External"/><Relationship Id="rId2918" Type="http://schemas.openxmlformats.org/officeDocument/2006/relationships/hyperlink" Target="https://www.caixa.gov.br/Downloads/sinapi-cadernos-tecnicos/SINAPI-CT-ELETROCALHAS.pdf" TargetMode="External"/><Relationship Id="rId4273" Type="http://schemas.openxmlformats.org/officeDocument/2006/relationships/hyperlink" Target="https://www.caixa.gov.br/Downloads/sinapi-cadernos-tecnicos/SINAPI-CT-GUIAS-E-SARJETAS.pdf" TargetMode="External"/><Relationship Id="rId5324" Type="http://schemas.openxmlformats.org/officeDocument/2006/relationships/hyperlink" Target="https://www.caixa.gov.br/Downloads/sinapi-cadernos-tecnicos/SINAPI-CT-INSTALACOES-HIDRAULICAS-EM-PPR.pdf" TargetMode="External"/><Relationship Id="rId8894" Type="http://schemas.openxmlformats.org/officeDocument/2006/relationships/hyperlink" Target="https://www.caixa.gov.br/Downloads/sinapi-cadernos-tecnicos/SINAPI-CT-SISTEMA-DE-PROTECAO-CONTRA-DESCARGAS-ATMOSFERICAS-SPDA.pdf" TargetMode="External"/><Relationship Id="rId1934" Type="http://schemas.openxmlformats.org/officeDocument/2006/relationships/hyperlink" Target="https://www.caixa.gov.br/Downloads/sinapi-cadernos-tecnicos/SINAPI-CT-DEPRECIACAO-JUROS-IMPOSTOS-E-SEGUROS-MANUTENCAO-E-MATERIAIS-NA-OPERACAO-DOS-EQUIPAMENTOS.pdf" TargetMode="External"/><Relationship Id="rId4340" Type="http://schemas.openxmlformats.org/officeDocument/2006/relationships/hyperlink" Target="https://www.caixa.gov.br/Downloads/sinapi-cadernos-tecnicos/SINAPI-CT-IMPERMEABILIZACAO-PROTECAO-MECANICA-E-TRATAMENTO-DE-JUNTA.pdf" TargetMode="External"/><Relationship Id="rId7496" Type="http://schemas.openxmlformats.org/officeDocument/2006/relationships/hyperlink" Target="https://www.caixa.gov.br/Downloads/sinapi-cadernos-tecnicos/SINAPI-CT-PAREDES-DE-CONCRETO-ARMACAO.pdf" TargetMode="External"/><Relationship Id="rId8547" Type="http://schemas.openxmlformats.org/officeDocument/2006/relationships/hyperlink" Target="https://www.caixa.gov.br/Downloads/sinapi-cadernos-tecnicos/SINAPI-CT-REDES-ENTERRADAS-DE-DISTRIBUICAO-ELETRICA.pdf" TargetMode="External"/><Relationship Id="rId8961" Type="http://schemas.openxmlformats.org/officeDocument/2006/relationships/hyperlink" Target="https://www.caixa.gov.br/Downloads/sinapi-cadernos-tecnicos/SINAPI-CT-SISTEMAS-DE-MEDICAO.pdf" TargetMode="External"/><Relationship Id="rId6098" Type="http://schemas.openxmlformats.org/officeDocument/2006/relationships/hyperlink" Target="https://www.caixa.gov.br/Downloads/sinapi-cadernos-tecnicos/SINAPI-CT-INSTALACOES-DE-GAS-E-INCENDIO-EM-ACO-E-FERRO-GALVANIZADO.pdf" TargetMode="External"/><Relationship Id="rId7149" Type="http://schemas.openxmlformats.org/officeDocument/2006/relationships/hyperlink" Target="https://www.caixa.gov.br/Downloads/sinapi-cadernos-tecnicos/SINAPI-CT-LOUCAS-E-METAIS.pdf" TargetMode="External"/><Relationship Id="rId7563" Type="http://schemas.openxmlformats.org/officeDocument/2006/relationships/hyperlink" Target="https://www.caixa.gov.br/Downloads/sinapi-cadernos-tecnicos/SINAPI-CT-PAREDES-DE-CONCRETO-FORMAS.pdf" TargetMode="External"/><Relationship Id="rId8614" Type="http://schemas.openxmlformats.org/officeDocument/2006/relationships/hyperlink" Target="https://www.caixa.gov.br/Downloads/sinapi-cadernos-tecnicos/SINAPI-CT-REDES-DE-LOGICA-TELEFONIA-E-IMAGEM.pdf" TargetMode="External"/><Relationship Id="rId6165" Type="http://schemas.openxmlformats.org/officeDocument/2006/relationships/hyperlink" Target="https://www.caixa.gov.br/Downloads/sinapi-cadernos-tecnicos/SINAPI-CT-INSTALACOES-DE-GAS-E-INCENDIO-EM-ACO-E-FERRO-GALVANIZADO.pdf" TargetMode="External"/><Relationship Id="rId7216" Type="http://schemas.openxmlformats.org/officeDocument/2006/relationships/hyperlink" Target="https://www.caixa.gov.br/Downloads/sinapi-cadernos-tecnicos/SINAPI-CT-LOUCAS-E-METAIS.pdf" TargetMode="External"/><Relationship Id="rId3759" Type="http://schemas.openxmlformats.org/officeDocument/2006/relationships/hyperlink" Target="https://www.caixa.gov.br/Downloads/sinapi-cadernos-tecnicos/SINAPI-CT-ESTRUTURAS-DE-CONTENCAO-PERFIS-PRANCHADOS-CORTINAS-E-MUROS-DE-ARRIMO.pdf" TargetMode="External"/><Relationship Id="rId5181" Type="http://schemas.openxmlformats.org/officeDocument/2006/relationships/hyperlink" Target="https://www.caixa.gov.br/Downloads/sinapi-cadernos-tecnicos/SINAPI-CT-INSTALACOES-HIDRAULICAS-EM-PEX.pdf" TargetMode="External"/><Relationship Id="rId6232" Type="http://schemas.openxmlformats.org/officeDocument/2006/relationships/hyperlink" Target="https://www.caixa.gov.br/Downloads/sinapi-cadernos-tecnicos/SINAPI-CT-INSTALACOES-DE-GAS-E-INCENDIO-EM-ACO-E-FERRO-GALVANIZADO.pdf" TargetMode="External"/><Relationship Id="rId7630" Type="http://schemas.openxmlformats.org/officeDocument/2006/relationships/hyperlink" Target="https://www.caixa.gov.br/Downloads/sinapi-cadernos-tecnicos/SINAPI-CT-PARQUINHOS-E-EQUIPAMENTOS-DE-GINASTICA-AO-AR-LIVRE.pdf" TargetMode="External"/><Relationship Id="rId9388" Type="http://schemas.openxmlformats.org/officeDocument/2006/relationships/hyperlink" Target="https://www.caixa.gov.br/Downloads/sinapi-cadernos-tecnicos/SINAPI-CT-TRATAMENTOS-SUPERFICIAIS.pdf" TargetMode="External"/><Relationship Id="rId2775" Type="http://schemas.openxmlformats.org/officeDocument/2006/relationships/hyperlink" Target="https://www.caixa.gov.br/Downloads/sinapi-cadernos-tecnicos/SINAPI-CT-DRENOS.pdf" TargetMode="External"/><Relationship Id="rId3826" Type="http://schemas.openxmlformats.org/officeDocument/2006/relationships/hyperlink" Target="https://www.caixa.gov.br/Downloads/sinapi-cadernos-tecnicos/SINAPI-CT-ESTRUTURAS-DE-MADEIRA.pdf" TargetMode="External"/><Relationship Id="rId747" Type="http://schemas.openxmlformats.org/officeDocument/2006/relationships/hyperlink" Target="https://www.caixa.gov.br/Downloads/sinapi-cadernos-tecnicos/SINAPI-CT-ATERRO-E-REATERRO-DE-VALAS.pdf" TargetMode="External"/><Relationship Id="rId1377" Type="http://schemas.openxmlformats.org/officeDocument/2006/relationships/hyperlink" Target="https://www.caixa.gov.br/Downloads/sinapi-cadernos-tecnicos/SINAPI-CT-CONCRETO-PROTENDIDO.pdf" TargetMode="External"/><Relationship Id="rId1791" Type="http://schemas.openxmlformats.org/officeDocument/2006/relationships/hyperlink" Target="https://www.caixa.gov.br/Downloads/sinapi-cadernos-tecnicos/SINAPI-CT-CUSTOS-HORARIOS-PRODUTIVO-E-IMPRODUTIVO-DOS-EQUIPAMENTOS.pdf" TargetMode="External"/><Relationship Id="rId2428" Type="http://schemas.openxmlformats.org/officeDocument/2006/relationships/hyperlink" Target="https://www.caixa.gov.br/Downloads/sinapi-cadernos-tecnicos/SINAPI-CT-DEPRECIACAO-JUROS-IMPOSTOS-E-SEGUROS-MANUTENCAO-E-MATERIAIS-NA-OPERACAO-DOS-EQUIPAMENTOS.pdf" TargetMode="External"/><Relationship Id="rId2842" Type="http://schemas.openxmlformats.org/officeDocument/2006/relationships/hyperlink" Target="https://www.caixa.gov.br/Downloads/sinapi-cadernos-tecnicos/SINAPI-CT-DUTOS-PARA-AR-CONDICIONADO.pdf" TargetMode="External"/><Relationship Id="rId5998" Type="http://schemas.openxmlformats.org/officeDocument/2006/relationships/hyperlink" Target="https://www.caixa.gov.br/Downloads/sinapi-cadernos-tecnicos/SINAPI-CT-INSTALACOES-DE-GAS-E-INCENDIO-EM-ACO-E-FERRO-GALVANIZADO.pdf" TargetMode="External"/><Relationship Id="rId9455" Type="http://schemas.openxmlformats.org/officeDocument/2006/relationships/hyperlink" Target="https://www.caixa.gov.br/Downloads/sinapi-cadernos-tecnicos/SINAPI-CT-TUBULACAO-FLANGEADA-PARA-REDES-DE-AGUA.pdf" TargetMode="External"/><Relationship Id="rId83" Type="http://schemas.openxmlformats.org/officeDocument/2006/relationships/hyperlink" Target="https://www.caixa.gov.br/Downloads/sinapi-cadernos-tecnicos/SINAPI-CT-ALVENARIA-DE-VEDACAO.pdf" TargetMode="External"/><Relationship Id="rId814" Type="http://schemas.openxmlformats.org/officeDocument/2006/relationships/hyperlink" Target="https://www.caixa.gov.br/Downloads/sinapi-cadernos-tecnicos/SINAPI-CT-ATERROS-BASES-SUB-BASES-E-IMPRIMACOES.pdf" TargetMode="External"/><Relationship Id="rId1444" Type="http://schemas.openxmlformats.org/officeDocument/2006/relationships/hyperlink" Target="https://www.caixa.gov.br/Downloads/sinapi-cadernos-tecnicos/SINAPI-CT-CONTRAPISO.pdf" TargetMode="External"/><Relationship Id="rId8057" Type="http://schemas.openxmlformats.org/officeDocument/2006/relationships/hyperlink" Target="https://www.caixa.gov.br/Downloads/sinapi-cadernos-tecnicos/SINAPI-CT-POSTES-DE-CONCRETO-E-METALICOS.pdf" TargetMode="External"/><Relationship Id="rId8471" Type="http://schemas.openxmlformats.org/officeDocument/2006/relationships/hyperlink" Target="https://www.caixa.gov.br/Downloads/sinapi-cadernos-tecnicos/SINAPI-CT-RASGOS-E-FIXACOES.pdf" TargetMode="External"/><Relationship Id="rId9108" Type="http://schemas.openxmlformats.org/officeDocument/2006/relationships/hyperlink" Target="https://www.caixa.gov.br/Downloads/sinapi-cadernos-tecnicos/SINAPI-CT-TRANSPORTE-FLUVIAL-CARGA-E-DESCARGA.pdf" TargetMode="External"/><Relationship Id="rId9522" Type="http://schemas.openxmlformats.org/officeDocument/2006/relationships/hyperlink" Target="https://www.caixa.gov.br/Downloads/sinapi-cadernos-tecnicos/SINAPI-CT-VIDROS-E-ESPELHOS.pdf" TargetMode="External"/><Relationship Id="rId1511" Type="http://schemas.openxmlformats.org/officeDocument/2006/relationships/hyperlink" Target="https://www.caixa.gov.br/Downloads/sinapi-cadernos-tecnicos/SINAPI-CT-CUSTOS-HORARIOS-PRODUTIVO-E-IMPRODUTIVO-DOS-EQUIPAMENTOS.pdf" TargetMode="External"/><Relationship Id="rId4667" Type="http://schemas.openxmlformats.org/officeDocument/2006/relationships/hyperlink" Target="https://www.caixa.gov.br/Downloads/sinapi-cadernos-tecnicos/SINAPI-CT-INSTALACOES-ELETRICAS-QUADROS-CABOS-DISJUNTORES-CONTATORES-E-BARRAMENTOS-BLINDADOS.pdf" TargetMode="External"/><Relationship Id="rId5718" Type="http://schemas.openxmlformats.org/officeDocument/2006/relationships/hyperlink" Target="https://www.caixa.gov.br/Downloads/sinapi-cadernos-tecnicos/SINAPI-CT-INSTALACOES-PREDIAIS-DE-AGUA-QUENTE-EM-CPVC.pdf" TargetMode="External"/><Relationship Id="rId7073" Type="http://schemas.openxmlformats.org/officeDocument/2006/relationships/hyperlink" Target="https://www.caixa.gov.br/Downloads/sinapi-metodologia/Livro_SINAPI_Calculos_Parametros.pdf" TargetMode="External"/><Relationship Id="rId8124" Type="http://schemas.openxmlformats.org/officeDocument/2006/relationships/hyperlink" Target="https://www.caixa.gov.br/Downloads/sinapi-cadernos-tecnicos/SINAPI-CT-POCOS-DE-VISITA-E-CAIXAS-PARA-BOCAS-DE-LOBO.pdf" TargetMode="External"/><Relationship Id="rId3269" Type="http://schemas.openxmlformats.org/officeDocument/2006/relationships/hyperlink" Target="https://www.caixa.gov.br/Downloads/sinapi-cadernos-tecnicos/SINAPI-CT-ESCAVACAO-DE-VALAS.pdf" TargetMode="External"/><Relationship Id="rId3683" Type="http://schemas.openxmlformats.org/officeDocument/2006/relationships/hyperlink" Target="https://www.caixa.gov.br/Downloads/sinapi-cadernos-tecnicos/SINAPI-CT-ESTRUTURA-E-TRAMA-PARA-COBERTURA.pdf" TargetMode="External"/><Relationship Id="rId7140" Type="http://schemas.openxmlformats.org/officeDocument/2006/relationships/hyperlink" Target="https://www.caixa.gov.br/Downloads/sinapi-cadernos-tecnicos/SINAPI-CT-LOCACAO-DE-OBRAS.pdf" TargetMode="External"/><Relationship Id="rId2285" Type="http://schemas.openxmlformats.org/officeDocument/2006/relationships/hyperlink" Target="https://www.caixa.gov.br/Downloads/sinapi-cadernos-tecnicos/SINAPI-CT-DEPRECIACAO-JUROS-IMPOSTOS-E-SEGUROS-MANUTENCAO-E-MATERIAIS-NA-OPERACAO-DOS-EQUIPAMENTOS.pdf" TargetMode="External"/><Relationship Id="rId3336" Type="http://schemas.openxmlformats.org/officeDocument/2006/relationships/hyperlink" Target="https://www.caixa.gov.br/Downloads/sinapi-cadernos-tecnicos/SINAPI-CT-ESCAVACAO-DE-VALAS.pdf" TargetMode="External"/><Relationship Id="rId4734" Type="http://schemas.openxmlformats.org/officeDocument/2006/relationships/hyperlink" Target="https://www.caixa.gov.br/Downloads/sinapi-cadernos-tecnicos/SINAPI-CT-INSTALACOES-ELETRICAS-QUADROS-CABOS-DISJUNTORES-CONTATORES-E-BARRAMENTOS-BLINDADOS.pdf" TargetMode="External"/><Relationship Id="rId257" Type="http://schemas.openxmlformats.org/officeDocument/2006/relationships/hyperlink" Target="https://www.caixa.gov.br/Downloads/sinapi-cadernos-tecnicos/SINAPI-CT-ARGAMASSAS.pdf" TargetMode="External"/><Relationship Id="rId3750" Type="http://schemas.openxmlformats.org/officeDocument/2006/relationships/hyperlink" Target="https://www.caixa.gov.br/Downloads/sinapi-cadernos-tecnicos/SINAPI-CT-ESTRUTURAS-DE-CONTENCAO-ESTACAS-PAREDES-DIAFRAGMA-E-MURETA-GUIA.pdf" TargetMode="External"/><Relationship Id="rId4801" Type="http://schemas.openxmlformats.org/officeDocument/2006/relationships/hyperlink" Target="https://www.caixa.gov.br/Downloads/sinapi-cadernos-tecnicos/SINAPI-CT-INSTALACOES-ELETRICAS-REDE-DE-DISTRIBUICAO.pdf" TargetMode="External"/><Relationship Id="rId7957" Type="http://schemas.openxmlformats.org/officeDocument/2006/relationships/hyperlink" Target="https://www.caixa.gov.br/Downloads/sinapi-cadernos-tecnicos/SINAPI-CT-PINTURA-PARA-PISOS-E-PARA-SINALIZACAO-HORIZONTAL-E-VERTICAL.pdf" TargetMode="External"/><Relationship Id="rId671" Type="http://schemas.openxmlformats.org/officeDocument/2006/relationships/hyperlink" Target="https://www.caixa.gov.br/Downloads/sinapi-cadernos-tecnicos/SINAPI-CT-ASSENTAMENTO-DE-TUBOS-DE-ESGOTO-OU-DRENAGEM-PLUVIAL-EM-CONCRETO.pdf" TargetMode="External"/><Relationship Id="rId2352" Type="http://schemas.openxmlformats.org/officeDocument/2006/relationships/hyperlink" Target="https://www.caixa.gov.br/Downloads/sinapi-cadernos-tecnicos/SINAPI-CT-DEPRECIACAO-JUROS-IMPOSTOS-E-SEGUROS-MANUTENCAO-E-MATERIAIS-NA-OPERACAO-DOS-EQUIPAMENTOS.pdf" TargetMode="External"/><Relationship Id="rId3403" Type="http://schemas.openxmlformats.org/officeDocument/2006/relationships/hyperlink" Target="https://www.caixa.gov.br/Downloads/sinapi-cadernos-tecnicos/SINAPI-CT-ESCORAMENTO-E-PREPARO-DE-FUNDO-DE-VALAS.pdf" TargetMode="External"/><Relationship Id="rId6559" Type="http://schemas.openxmlformats.org/officeDocument/2006/relationships/hyperlink" Target="https://www.caixa.gov.br/Downloads/sinapi-cadernos-tecnicos/SINAPI-CT-INSTALACOES-EM-COBRE.pdf" TargetMode="External"/><Relationship Id="rId6973" Type="http://schemas.openxmlformats.org/officeDocument/2006/relationships/hyperlink" Target="https://www.caixa.gov.br/Downloads/sinapi-metodologia/Livro_SINAPI_Calculos_Parametros.pdf" TargetMode="External"/><Relationship Id="rId324" Type="http://schemas.openxmlformats.org/officeDocument/2006/relationships/hyperlink" Target="https://www.caixa.gov.br/Downloads/sinapi-cadernos-tecnicos/SINAPI-CT-ARMACAO-PARA-ESTRUTURAS-DE-CONCRETO-ARMADO.pdf" TargetMode="External"/><Relationship Id="rId2005" Type="http://schemas.openxmlformats.org/officeDocument/2006/relationships/hyperlink" Target="https://www.caixa.gov.br/Downloads/sinapi-cadernos-tecnicos/SINAPI-CT-DEPRECIACAO-JUROS-IMPOSTOS-E-SEGUROS-MANUTENCAO-E-MATERIAIS-NA-OPERACAO-DOS-EQUIPAMENTOS.pdf" TargetMode="External"/><Relationship Id="rId5575" Type="http://schemas.openxmlformats.org/officeDocument/2006/relationships/hyperlink" Target="https://www.caixa.gov.br/Downloads/sinapi-cadernos-tecnicos/SINAPI-CT-INSTALACOES-PREDIAIS-DE-AGUA-FRIA-EM-PVC.pdf" TargetMode="External"/><Relationship Id="rId6626" Type="http://schemas.openxmlformats.org/officeDocument/2006/relationships/hyperlink" Target="https://www.caixa.gov.br/Downloads/sinapi-cadernos-tecnicos/SINAPI-CT-INSTALACOES-PARA-CANTEIROS-DE-OBRAS.pdf" TargetMode="External"/><Relationship Id="rId9032" Type="http://schemas.openxmlformats.org/officeDocument/2006/relationships/hyperlink" Target="https://www.caixa.gov.br/Downloads/sinapi-cadernos-tecnicos/SINAPI-CT-TRANSFORMADORES.pdf" TargetMode="External"/><Relationship Id="rId1021" Type="http://schemas.openxmlformats.org/officeDocument/2006/relationships/hyperlink" Target="https://www.caixa.gov.br/Downloads/sinapi-cadernos-tecnicos/SINAPI-CT-BOCAS-PARA-BUEIROS.pdf" TargetMode="External"/><Relationship Id="rId4177" Type="http://schemas.openxmlformats.org/officeDocument/2006/relationships/hyperlink" Target="https://www.caixa.gov.br/Downloads/sinapi-cadernos-tecnicos/SINAPI-CT-GESSO.pdf" TargetMode="External"/><Relationship Id="rId4591" Type="http://schemas.openxmlformats.org/officeDocument/2006/relationships/hyperlink" Target="https://www.caixa.gov.br/Downloads/sinapi-cadernos-tecnicos/SINAPI-CT-INSTALACOES-ELETRICAS-ELETRODUTOS-CONEXOES-E-CONDULETES-APARENTES.pdf" TargetMode="External"/><Relationship Id="rId5228" Type="http://schemas.openxmlformats.org/officeDocument/2006/relationships/hyperlink" Target="https://www.caixa.gov.br/Downloads/sinapi-cadernos-tecnicos/SINAPI-CT-INSTALACOES-HIDRAULICAS-EM-PEX.pdf" TargetMode="External"/><Relationship Id="rId5642" Type="http://schemas.openxmlformats.org/officeDocument/2006/relationships/hyperlink" Target="https://www.caixa.gov.br/Downloads/sinapi-cadernos-tecnicos/SINAPI-CT-INSTALACOES-PREDIAIS-DE-AGUA-FRIA-EM-PVC.pdf" TargetMode="External"/><Relationship Id="rId8798" Type="http://schemas.openxmlformats.org/officeDocument/2006/relationships/hyperlink" Target="https://www.caixa.gov.br/Downloads/sinapi-cadernos-tecnicos/SINAPI-CT-REVESTIMENTOS-CERAMICOS-INTERNOS.pdf" TargetMode="External"/><Relationship Id="rId3193" Type="http://schemas.openxmlformats.org/officeDocument/2006/relationships/hyperlink" Target="https://www.caixa.gov.br/Downloads/sinapi-cadernos-tecnicos/SINAPI-CT-ESCAVACAO-VERTICAL-A-CEU-ABERTO.pdf" TargetMode="External"/><Relationship Id="rId4244" Type="http://schemas.openxmlformats.org/officeDocument/2006/relationships/hyperlink" Target="https://www.caixa.gov.br/Downloads/sinapi-cadernos-tecnicos/SINAPI-CT-GUIAS-E-SARJETAS.pdf" TargetMode="External"/><Relationship Id="rId1838" Type="http://schemas.openxmlformats.org/officeDocument/2006/relationships/hyperlink" Target="https://www.caixa.gov.br/Downloads/sinapi-cadernos-tecnicos/SINAPI-CT-CUSTOS-HORARIOS-PRODUTIVO-E-IMPRODUTIVO-DOS-EQUIPAMENTOS.pdf" TargetMode="External"/><Relationship Id="rId3260" Type="http://schemas.openxmlformats.org/officeDocument/2006/relationships/hyperlink" Target="https://www.caixa.gov.br/Downloads/sinapi-cadernos-tecnicos/SINAPI-CT-ESCAVACAO-VERTICAL-A-CEU-ABERTO.pdf" TargetMode="External"/><Relationship Id="rId4311" Type="http://schemas.openxmlformats.org/officeDocument/2006/relationships/hyperlink" Target="https://www.caixa.gov.br/Downloads/sinapi-cadernos-tecnicos/SINAPI-CT-ILUMINACAO-PREDIAL-E-MONITORAMENTO.pdf" TargetMode="External"/><Relationship Id="rId7467" Type="http://schemas.openxmlformats.org/officeDocument/2006/relationships/hyperlink" Target="https://www.caixa.gov.br/Downloads/sinapi-cadernos-tecnicos/SINAPI-CT-MONTAGEM-DE-GRUAS-E-CREMALHEIRAS.pdf" TargetMode="External"/><Relationship Id="rId8865" Type="http://schemas.openxmlformats.org/officeDocument/2006/relationships/hyperlink" Target="https://www.caixa.gov.br/Downloads/sinapi-cadernos-tecnicos/SINAPI-CT-SINALIZACAO-VERTICAL-VIARIA.pdf" TargetMode="External"/><Relationship Id="rId181" Type="http://schemas.openxmlformats.org/officeDocument/2006/relationships/hyperlink" Target="https://www.caixa.gov.br/Downloads/sinapi-cadernos-tecnicos/SINAPI-CT-ARGAMASSAS.pdf" TargetMode="External"/><Relationship Id="rId1905" Type="http://schemas.openxmlformats.org/officeDocument/2006/relationships/hyperlink" Target="https://www.caixa.gov.br/Downloads/sinapi-cadernos-tecnicos/SINAPI-CT-DEPRECIACAO-JUROS-IMPOSTOS-E-SEGUROS-MANUTENCAO-E-MATERIAIS-NA-OPERACAO-DOS-EQUIPAMENTOS.pdf" TargetMode="External"/><Relationship Id="rId6069" Type="http://schemas.openxmlformats.org/officeDocument/2006/relationships/hyperlink" Target="https://www.caixa.gov.br/Downloads/sinapi-cadernos-tecnicos/SINAPI-CT-INSTALACOES-DE-GAS-E-INCENDIO-EM-ACO-E-FERRO-GALVANIZADO.pdf" TargetMode="External"/><Relationship Id="rId7881" Type="http://schemas.openxmlformats.org/officeDocument/2006/relationships/hyperlink" Target="https://www.caixa.gov.br/Downloads/sinapi-cadernos-tecnicos/SINAPI-CT-PINTURA-EM-MADEIRA.pdf" TargetMode="External"/><Relationship Id="rId8518" Type="http://schemas.openxmlformats.org/officeDocument/2006/relationships/hyperlink" Target="https://www.caixa.gov.br/Downloads/sinapi-cadernos-tecnicos/SINAPI-CT-RECOMPOSICAO-DE-PAVIMENTOS.pdf" TargetMode="External"/><Relationship Id="rId8932" Type="http://schemas.openxmlformats.org/officeDocument/2006/relationships/hyperlink" Target="https://www.caixa.gov.br/Downloads/sinapi-cadernos-tecnicos/SINAPI-CT-SISTEMAS-DE-MEDICAO.pdf" TargetMode="External"/><Relationship Id="rId5085" Type="http://schemas.openxmlformats.org/officeDocument/2006/relationships/hyperlink" Target="https://www.caixa.gov.br/Downloads/sinapi-cadernos-tecnicos/SINAPI-CT-INSTALACOES-HIDRAULICAS-RESERVACAO-E-BOMBAS-DE-RECALQUE.pdf" TargetMode="External"/><Relationship Id="rId6483" Type="http://schemas.openxmlformats.org/officeDocument/2006/relationships/hyperlink" Target="https://www.caixa.gov.br/Downloads/sinapi-cadernos-tecnicos/SINAPI-CT-INSTALACOES-EM-COBRE.pdf" TargetMode="External"/><Relationship Id="rId7534" Type="http://schemas.openxmlformats.org/officeDocument/2006/relationships/hyperlink" Target="https://www.caixa.gov.br/Downloads/sinapi-cadernos-tecnicos/SINAPI-CT-PAREDES-DE-CONCRETO-ESTUCAMENTO.pdf" TargetMode="External"/><Relationship Id="rId998" Type="http://schemas.openxmlformats.org/officeDocument/2006/relationships/hyperlink" Target="https://www.caixa.gov.br/Downloads/sinapi-cadernos-tecnicos/SINAPI-CT-BOCAS-PARA-BUEIROS.pdf" TargetMode="External"/><Relationship Id="rId2679" Type="http://schemas.openxmlformats.org/officeDocument/2006/relationships/hyperlink" Target="https://www.caixa.gov.br/Downloads/sinapi-cadernos-tecnicos/SINAPI-CT-DEPRECIACAO-JUROS-IMPOSTOS-E-SEGUROS-MANUTENCAO-E-MATERIAIS-NA-OPERACAO-DOS-EQUIPAMENTOS.pdf" TargetMode="External"/><Relationship Id="rId6136" Type="http://schemas.openxmlformats.org/officeDocument/2006/relationships/hyperlink" Target="https://www.caixa.gov.br/Downloads/sinapi-cadernos-tecnicos/SINAPI-CT-INSTALACOES-DE-GAS-E-INCENDIO-EM-ACO-E-FERRO-GALVANIZADO.pdf" TargetMode="External"/><Relationship Id="rId6550" Type="http://schemas.openxmlformats.org/officeDocument/2006/relationships/hyperlink" Target="https://www.caixa.gov.br/Downloads/sinapi-cadernos-tecnicos/SINAPI-CT-INSTALACOES-EM-COBRE.pdf" TargetMode="External"/><Relationship Id="rId7601" Type="http://schemas.openxmlformats.org/officeDocument/2006/relationships/hyperlink" Target="https://www.caixa.gov.br/Downloads/sinapi-cadernos-tecnicos/SINAPI-CT-PARQUINHOS-E-EQUIPAMENTOS-DE-GINASTICA-AO-AR-LIVRE.pdf" TargetMode="External"/><Relationship Id="rId1695" Type="http://schemas.openxmlformats.org/officeDocument/2006/relationships/hyperlink" Target="https://www.caixa.gov.br/Downloads/sinapi-cadernos-tecnicos/SINAPI-CT-CUSTOS-HORARIOS-PRODUTIVO-E-IMPRODUTIVO-DOS-EQUIPAMENTOS.pdf" TargetMode="External"/><Relationship Id="rId2746" Type="http://schemas.openxmlformats.org/officeDocument/2006/relationships/hyperlink" Target="https://www.caixa.gov.br/Downloads/sinapi-cadernos-tecnicos/SINAPI-CT-DRENAGEM-DE-AR-CONDICIONADO.pdf" TargetMode="External"/><Relationship Id="rId5152" Type="http://schemas.openxmlformats.org/officeDocument/2006/relationships/hyperlink" Target="https://www.caixa.gov.br/Downloads/sinapi-cadernos-tecnicos/SINAPI-CT-INSTALACOES-HIDRAULICAS-EM-PEX.pdf" TargetMode="External"/><Relationship Id="rId6203" Type="http://schemas.openxmlformats.org/officeDocument/2006/relationships/hyperlink" Target="https://www.caixa.gov.br/Downloads/sinapi-cadernos-tecnicos/SINAPI-CT-INSTALACOES-DE-GAS-E-INCENDIO-EM-ACO-E-FERRO-GALVANIZADO.pdf" TargetMode="External"/><Relationship Id="rId9359" Type="http://schemas.openxmlformats.org/officeDocument/2006/relationships/hyperlink" Target="https://www.caixa.gov.br/Downloads/sinapi-cadernos-tecnicos/SINAPI-CT-TRANSPORTE-CARGA-E-DESCARGA-DE-MATERIAIS.pdf" TargetMode="External"/><Relationship Id="rId718" Type="http://schemas.openxmlformats.org/officeDocument/2006/relationships/hyperlink" Target="https://www.caixa.gov.br/Downloads/sinapi-cadernos-tecnicos/SINAPI-CT-ATERRO-E-REATERRO-DE-VALAS.pdf" TargetMode="External"/><Relationship Id="rId1348" Type="http://schemas.openxmlformats.org/officeDocument/2006/relationships/hyperlink" Target="https://www.caixa.gov.br/Downloads/sinapi-cadernos-tecnicos/SINAPI-CT-CONCRETO-PROTENDIDO.pdf" TargetMode="External"/><Relationship Id="rId1762" Type="http://schemas.openxmlformats.org/officeDocument/2006/relationships/hyperlink" Target="https://www.caixa.gov.br/Downloads/sinapi-cadernos-tecnicos/SINAPI-CT-CUSTOS-HORARIOS-PRODUTIVO-E-IMPRODUTIVO-DOS-EQUIPAMENTOS.pdf" TargetMode="External"/><Relationship Id="rId8375" Type="http://schemas.openxmlformats.org/officeDocument/2006/relationships/hyperlink" Target="https://www.caixa.gov.br/Downloads/sinapi-cadernos-tecnicos/SINAPI-CT-RADIER-PISO-DE-CONCRETO-E-LAJE-SOBRE-SOLO.pdf" TargetMode="External"/><Relationship Id="rId9426" Type="http://schemas.openxmlformats.org/officeDocument/2006/relationships/hyperlink" Target="https://www.caixa.gov.br/Downloads/sinapi-cadernos-tecnicos/SINAPI-CT-TUBULACAO-FLANGEADA-PARA-REDES-DE-AGUA.pdf" TargetMode="External"/><Relationship Id="rId1415" Type="http://schemas.openxmlformats.org/officeDocument/2006/relationships/hyperlink" Target="https://www.caixa.gov.br/Downloads/sinapi-cadernos-tecnicos/SINAPI-CT-CONTRAPISO.pdf" TargetMode="External"/><Relationship Id="rId2813" Type="http://schemas.openxmlformats.org/officeDocument/2006/relationships/hyperlink" Target="https://www.caixa.gov.br/Downloads/sinapi-cadernos-tecnicos/SINAPI-CT-DUTOS-PARA-AR-CONDICIONADO.pdf" TargetMode="External"/><Relationship Id="rId5969" Type="http://schemas.openxmlformats.org/officeDocument/2006/relationships/hyperlink" Target="https://www.caixa.gov.br/Downloads/sinapi-cadernos-tecnicos/SINAPI-CT-INSTALACOES-DE-GAS-E-INCENDIO-EM-ACO-E-FERRO-GALVANIZADO.pdf" TargetMode="External"/><Relationship Id="rId7391" Type="http://schemas.openxmlformats.org/officeDocument/2006/relationships/hyperlink" Target="https://www.caixa.gov.br/Downloads/sinapi-cadernos-tecnicos/SINAPI-CT-MASSA-UNICA-INTERNA.pdf" TargetMode="External"/><Relationship Id="rId8028" Type="http://schemas.openxmlformats.org/officeDocument/2006/relationships/hyperlink" Target="https://www.caixa.gov.br/Downloads/sinapi-cadernos-tecnicos/SINAPI-CT-PISOS.pdf" TargetMode="External"/><Relationship Id="rId8442" Type="http://schemas.openxmlformats.org/officeDocument/2006/relationships/hyperlink" Target="https://www.caixa.gov.br/Downloads/sinapi-cadernos-tecnicos/SINAPI-CT-RASGOS-E-FIXACOES.pdf" TargetMode="External"/><Relationship Id="rId54" Type="http://schemas.openxmlformats.org/officeDocument/2006/relationships/hyperlink" Target="https://www.caixa.gov.br/Downloads/sinapi-cadernos-tecnicos/SINAPI-CT-ALVENARIA-DE-VEDACAO.pdf" TargetMode="External"/><Relationship Id="rId4985" Type="http://schemas.openxmlformats.org/officeDocument/2006/relationships/hyperlink" Target="https://www.caixa.gov.br/Downloads/sinapi-cadernos-tecnicos/SINAPI-CT-INSTALACOES-HIDRAULICAS-RESERVACAO-E-BOMBAS-DE-RECALQUE.pdf" TargetMode="External"/><Relationship Id="rId7044" Type="http://schemas.openxmlformats.org/officeDocument/2006/relationships/hyperlink" Target="https://www.caixa.gov.br/Downloads/sinapi-metodologia/Livro_SINAPI_Calculos_Parametros.pdf" TargetMode="External"/><Relationship Id="rId2189" Type="http://schemas.openxmlformats.org/officeDocument/2006/relationships/hyperlink" Target="https://www.caixa.gov.br/Downloads/sinapi-cadernos-tecnicos/SINAPI-CT-DEPRECIACAO-JUROS-IMPOSTOS-E-SEGUROS-MANUTENCAO-E-MATERIAIS-NA-OPERACAO-DOS-EQUIPAMENTOS.pdf" TargetMode="External"/><Relationship Id="rId3587" Type="http://schemas.openxmlformats.org/officeDocument/2006/relationships/hyperlink" Target="https://www.caixa.gov.br/Downloads/sinapi-cadernos-tecnicos/SINAPI-CT-ESTACAS-BROCA-STRAUSS-E-ESCAVADA-COM-FLUIDO-ESTABILIZANTE.pdf" TargetMode="External"/><Relationship Id="rId4638" Type="http://schemas.openxmlformats.org/officeDocument/2006/relationships/hyperlink" Target="https://www.caixa.gov.br/Downloads/sinapi-cadernos-tecnicos/SINAPI-CT-INSTALACOES-ELETRICAS-QUADROS-CABOS-DISJUNTORES-CONTATORES-E-BARRAMENTOS-BLINDADOS.pdf" TargetMode="External"/><Relationship Id="rId6060" Type="http://schemas.openxmlformats.org/officeDocument/2006/relationships/hyperlink" Target="https://www.caixa.gov.br/Downloads/sinapi-cadernos-tecnicos/SINAPI-CT-INSTALACOES-DE-GAS-E-INCENDIO-EM-ACO-E-FERRO-GALVANIZADO.pdf" TargetMode="External"/><Relationship Id="rId3654" Type="http://schemas.openxmlformats.org/officeDocument/2006/relationships/hyperlink" Target="https://www.caixa.gov.br/Downloads/sinapi-cadernos-tecnicos/SINAPI-CT-ESTRUTURA-E-TRAMA-PARA-COBERTURA.pdf" TargetMode="External"/><Relationship Id="rId4705" Type="http://schemas.openxmlformats.org/officeDocument/2006/relationships/hyperlink" Target="https://www.caixa.gov.br/Downloads/sinapi-cadernos-tecnicos/SINAPI-CT-INSTALACOES-ELETRICAS-QUADROS-CABOS-DISJUNTORES-CONTATORES-E-BARRAMENTOS-BLINDADOS.pdf" TargetMode="External"/><Relationship Id="rId7111" Type="http://schemas.openxmlformats.org/officeDocument/2006/relationships/hyperlink" Target="https://www.caixa.gov.br/Downloads/sinapi-metodologia/Livro_SINAPI_Calculos_Parametros.pdf" TargetMode="External"/><Relationship Id="rId575" Type="http://schemas.openxmlformats.org/officeDocument/2006/relationships/hyperlink" Target="https://www.caixa.gov.br/Downloads/sinapi-cadernos-tecnicos/SINAPI-CT-ASSENTAMENTO-DE-TUBOS-DE-PVC-E-METALICOS-EM-REDES-DE-AGUA.pdf" TargetMode="External"/><Relationship Id="rId2256" Type="http://schemas.openxmlformats.org/officeDocument/2006/relationships/hyperlink" Target="https://www.caixa.gov.br/Downloads/sinapi-cadernos-tecnicos/SINAPI-CT-DEPRECIACAO-JUROS-IMPOSTOS-E-SEGUROS-MANUTENCAO-E-MATERIAIS-NA-OPERACAO-DOS-EQUIPAMENTOS.pdf" TargetMode="External"/><Relationship Id="rId2670" Type="http://schemas.openxmlformats.org/officeDocument/2006/relationships/hyperlink" Target="https://www.caixa.gov.br/Downloads/sinapi-cadernos-tecnicos/SINAPI-CT-DEPRECIACAO-JUROS-IMPOSTOS-E-SEGUROS-MANUTENCAO-E-MATERIAIS-NA-OPERACAO-DOS-EQUIPAMENTOS.pdf" TargetMode="External"/><Relationship Id="rId3307" Type="http://schemas.openxmlformats.org/officeDocument/2006/relationships/hyperlink" Target="https://www.caixa.gov.br/Downloads/sinapi-cadernos-tecnicos/SINAPI-CT-ESCAVACAO-DE-VALAS.pdf" TargetMode="External"/><Relationship Id="rId3721" Type="http://schemas.openxmlformats.org/officeDocument/2006/relationships/hyperlink" Target="https://www.caixa.gov.br/Downloads/sinapi-cadernos-tecnicos/SINAPI-CT-ESTRUTURA-E-TRAMA-PARA-COBERTURA.pdf" TargetMode="External"/><Relationship Id="rId6877" Type="http://schemas.openxmlformats.org/officeDocument/2006/relationships/hyperlink" Target="https://www.caixa.gov.br/Downloads/sinapi-metodologia/Livro_SINAPI_Calculos_Parametros.pdf" TargetMode="External"/><Relationship Id="rId7928" Type="http://schemas.openxmlformats.org/officeDocument/2006/relationships/hyperlink" Target="https://www.caixa.gov.br/Downloads/sinapi-cadernos-tecnicos/SINAPI-CT-PINTURA-EM-SUPERFICIES-METALICAS.pdf" TargetMode="External"/><Relationship Id="rId9283" Type="http://schemas.openxmlformats.org/officeDocument/2006/relationships/hyperlink" Target="https://www.caixa.gov.br/Downloads/sinapi-cadernos-tecnicos/SINAPI-CT-TRANSPORTE-CARGA-E-DESCARGA-DE-MATERIAIS.pdf" TargetMode="External"/><Relationship Id="rId228" Type="http://schemas.openxmlformats.org/officeDocument/2006/relationships/hyperlink" Target="https://www.caixa.gov.br/Downloads/sinapi-cadernos-tecnicos/SINAPI-CT-ARGAMASSAS.pdf" TargetMode="External"/><Relationship Id="rId642" Type="http://schemas.openxmlformats.org/officeDocument/2006/relationships/hyperlink" Target="https://www.caixa.gov.br/Downloads/sinapi-cadernos-tecnicos/SINAPI-CT-ASSENTAMENTO-DE-TUBOS-DE-ESGOTO-OU-DRENAGEM-PLUVIAL-EM-CONCRETO.pdf" TargetMode="External"/><Relationship Id="rId1272" Type="http://schemas.openxmlformats.org/officeDocument/2006/relationships/hyperlink" Target="https://www.caixa.gov.br/Downloads/sinapi-cadernos-tecnicos/SINAPI-CT-CHAPISCO.pdf" TargetMode="External"/><Relationship Id="rId2323" Type="http://schemas.openxmlformats.org/officeDocument/2006/relationships/hyperlink" Target="https://www.caixa.gov.br/Downloads/sinapi-cadernos-tecnicos/SINAPI-CT-DEPRECIACAO-JUROS-IMPOSTOS-E-SEGUROS-MANUTENCAO-E-MATERIAIS-NA-OPERACAO-DOS-EQUIPAMENTOS.pdf" TargetMode="External"/><Relationship Id="rId5479" Type="http://schemas.openxmlformats.org/officeDocument/2006/relationships/hyperlink" Target="https://www.caixa.gov.br/Downloads/sinapi-cadernos-tecnicos/SINAPI-CT-INSTALACOES-PREDIAIS-DE-AGUA-FRIA-EM-PVC.pdf" TargetMode="External"/><Relationship Id="rId5893" Type="http://schemas.openxmlformats.org/officeDocument/2006/relationships/hyperlink" Target="https://www.caixa.gov.br/Downloads/sinapi-cadernos-tecnicos/SINAPI-CT-INSTALACOES-PREDIAIS-DE-AGUAS-PLUVIAIS-TUBOS-CONEXOES-CAIXAS-E-RALOS.pdf" TargetMode="External"/><Relationship Id="rId9350" Type="http://schemas.openxmlformats.org/officeDocument/2006/relationships/hyperlink" Target="https://www.caixa.gov.br/Downloads/sinapi-cadernos-tecnicos/SINAPI-CT-TRANSPORTE-CARGA-E-DESCARGA-DE-MATERIAIS.pdf" TargetMode="External"/><Relationship Id="rId4495" Type="http://schemas.openxmlformats.org/officeDocument/2006/relationships/hyperlink" Target="https://www.caixa.gov.br/Downloads/sinapi-cadernos-tecnicos/SINAPI-CT-INSTALACOES-ELETRICAS-ELETRODUTOS-EMBUTIDOS-CABOS-CAIXAS-TOMADAS-E-INTERRUPTORES.pdf" TargetMode="External"/><Relationship Id="rId5546" Type="http://schemas.openxmlformats.org/officeDocument/2006/relationships/hyperlink" Target="https://www.caixa.gov.br/Downloads/sinapi-cadernos-tecnicos/SINAPI-CT-INSTALACOES-PREDIAIS-DE-AGUA-FRIA-EM-PVC.pdf" TargetMode="External"/><Relationship Id="rId6944" Type="http://schemas.openxmlformats.org/officeDocument/2006/relationships/hyperlink" Target="https://www.caixa.gov.br/Downloads/sinapi-metodologia/Livro_SINAPI_Calculos_Parametros.pdf" TargetMode="External"/><Relationship Id="rId9003" Type="http://schemas.openxmlformats.org/officeDocument/2006/relationships/hyperlink" Target="https://www.caixa.gov.br/Downloads/sinapi-cadernos-tecnicos/SINAPI-CT-TELHAMENTO-PARA-COBERTURA.pdf" TargetMode="External"/><Relationship Id="rId3097" Type="http://schemas.openxmlformats.org/officeDocument/2006/relationships/hyperlink" Target="https://www.caixa.gov.br/Downloads/sinapi-cadernos-tecnicos/SINAPI-CT-ESCADAS.pdf" TargetMode="External"/><Relationship Id="rId4148" Type="http://schemas.openxmlformats.org/officeDocument/2006/relationships/hyperlink" Target="https://www.caixa.gov.br/Downloads/sinapi-cadernos-tecnicos/SINAPI-CT-GALERIAS-COM-ADUELAS-DE-CONCRETO.pdf" TargetMode="External"/><Relationship Id="rId5960" Type="http://schemas.openxmlformats.org/officeDocument/2006/relationships/hyperlink" Target="https://www.caixa.gov.br/Downloads/sinapi-cadernos-tecnicos/SINAPI-CT-INSTALACOES-DE-GAS-E-INCENDIO-EM-ACO-E-FERRO-GALVANIZADO.pdf" TargetMode="External"/><Relationship Id="rId3164" Type="http://schemas.openxmlformats.org/officeDocument/2006/relationships/hyperlink" Target="https://www.caixa.gov.br/Downloads/sinapi-cadernos-tecnicos/SINAPI-CT-ESCAVACAO-HORIZONTAL.pdf" TargetMode="External"/><Relationship Id="rId4562" Type="http://schemas.openxmlformats.org/officeDocument/2006/relationships/hyperlink" Target="https://www.caixa.gov.br/Downloads/sinapi-cadernos-tecnicos/SINAPI-CT-INSTALACOES-ELETRICAS-ELETRODUTOS-CONEXOES-E-CONDULETES-APARENTES.pdf" TargetMode="External"/><Relationship Id="rId5613" Type="http://schemas.openxmlformats.org/officeDocument/2006/relationships/hyperlink" Target="https://www.caixa.gov.br/Downloads/sinapi-cadernos-tecnicos/SINAPI-CT-INSTALACOES-PREDIAIS-DE-AGUA-FRIA-EM-PVC.pdf" TargetMode="External"/><Relationship Id="rId8769" Type="http://schemas.openxmlformats.org/officeDocument/2006/relationships/hyperlink" Target="https://www.caixa.gov.br/Downloads/sinapi-cadernos-tecnicos/SINAPI-CT-REVESTIMENTOS-CERAMICOS-INTERNOS.pdf" TargetMode="External"/><Relationship Id="rId1809" Type="http://schemas.openxmlformats.org/officeDocument/2006/relationships/hyperlink" Target="https://www.caixa.gov.br/Downloads/sinapi-cadernos-tecnicos/SINAPI-CT-CUSTOS-HORARIOS-PRODUTIVO-E-IMPRODUTIVO-DOS-EQUIPAMENTOS.pdf" TargetMode="External"/><Relationship Id="rId4215" Type="http://schemas.openxmlformats.org/officeDocument/2006/relationships/hyperlink" Target="https://www.caixa.gov.br/Downloads/sinapi-cadernos-tecnicos/SINAPI-CT-GRAUTE-E-ARMACAO.pdf" TargetMode="External"/><Relationship Id="rId7785" Type="http://schemas.openxmlformats.org/officeDocument/2006/relationships/hyperlink" Target="https://www.caixa.gov.br/Downloads/sinapi-cadernos-tecnicos/SINAPI-CT-PERFURACAO-HORIZONTAL-DIRECIONAL-HDD.pdf" TargetMode="External"/><Relationship Id="rId8836" Type="http://schemas.openxmlformats.org/officeDocument/2006/relationships/hyperlink" Target="https://www.caixa.gov.br/Downloads/sinapi-cadernos-tecnicos/SINAPI-CT-SINALIZACAO-VERTICAL-VIARIA.pdf" TargetMode="External"/><Relationship Id="rId2180" Type="http://schemas.openxmlformats.org/officeDocument/2006/relationships/hyperlink" Target="https://www.caixa.gov.br/Downloads/sinapi-cadernos-tecnicos/SINAPI-CT-DEPRECIACAO-JUROS-IMPOSTOS-E-SEGUROS-MANUTENCAO-E-MATERIAIS-NA-OPERACAO-DOS-EQUIPAMENTOS.pdf" TargetMode="External"/><Relationship Id="rId3231" Type="http://schemas.openxmlformats.org/officeDocument/2006/relationships/hyperlink" Target="https://www.caixa.gov.br/Downloads/sinapi-cadernos-tecnicos/SINAPI-CT-ESCAVACAO-VERTICAL-A-CEU-ABERTO.pdf" TargetMode="External"/><Relationship Id="rId6387" Type="http://schemas.openxmlformats.org/officeDocument/2006/relationships/hyperlink" Target="https://www.caixa.gov.br/Downloads/sinapi-cadernos-tecnicos/SINAPI-CT-INSTALACOES-EM-COBRE.pdf" TargetMode="External"/><Relationship Id="rId7438" Type="http://schemas.openxmlformats.org/officeDocument/2006/relationships/hyperlink" Target="https://www.caixa.gov.br/Downloads/sinapi-cadernos-tecnicos/SINAPI-CT-MOBILIARIO-URBANO.pdf" TargetMode="External"/><Relationship Id="rId7852" Type="http://schemas.openxmlformats.org/officeDocument/2006/relationships/hyperlink" Target="https://www.caixa.gov.br/Downloads/sinapi-cadernos-tecnicos/SINAPI-CT-PINTURA-INTERNA.pdf" TargetMode="External"/><Relationship Id="rId8903" Type="http://schemas.openxmlformats.org/officeDocument/2006/relationships/hyperlink" Target="https://www.caixa.gov.br/Downloads/sinapi-cadernos-tecnicos/SINAPI-CT-SISTEMA-DE-PROTECAO-CONTRA-DESCARGAS-ATMOSFERICAS-SPDA.pdf" TargetMode="External"/><Relationship Id="rId152" Type="http://schemas.openxmlformats.org/officeDocument/2006/relationships/hyperlink" Target="https://www.caixa.gov.br/Downloads/sinapi-cadernos-tecnicos/SINAPI-CT-ARGAMASSAS.pdf" TargetMode="External"/><Relationship Id="rId2997" Type="http://schemas.openxmlformats.org/officeDocument/2006/relationships/hyperlink" Target="https://www.caixa.gov.br/Downloads/sinapi-cadernos-tecnicos/SINAPI-CT-EQUIPAMENTOS-DE-PROTECAO-COLETIVA.pdf" TargetMode="External"/><Relationship Id="rId6454" Type="http://schemas.openxmlformats.org/officeDocument/2006/relationships/hyperlink" Target="https://www.caixa.gov.br/Downloads/sinapi-cadernos-tecnicos/SINAPI-CT-INSTALACOES-EM-COBRE.pdf" TargetMode="External"/><Relationship Id="rId7505" Type="http://schemas.openxmlformats.org/officeDocument/2006/relationships/hyperlink" Target="https://www.caixa.gov.br/Downloads/sinapi-cadernos-tecnicos/SINAPI-CT-PAREDES-DE-CONCRETO-ARMACAO.pdf" TargetMode="External"/><Relationship Id="rId969" Type="http://schemas.openxmlformats.org/officeDocument/2006/relationships/hyperlink" Target="https://www.caixa.gov.br/Downloads/sinapi-cadernos-tecnicos/SINAPI-CT-ATERROS-BASES-SUB-BASES-E-IMPRIMACOES.pdf" TargetMode="External"/><Relationship Id="rId1599" Type="http://schemas.openxmlformats.org/officeDocument/2006/relationships/hyperlink" Target="https://www.caixa.gov.br/Downloads/sinapi-cadernos-tecnicos/SINAPI-CT-CUSTOS-HORARIOS-PRODUTIVO-E-IMPRODUTIVO-DOS-EQUIPAMENTOS.pdf" TargetMode="External"/><Relationship Id="rId5056" Type="http://schemas.openxmlformats.org/officeDocument/2006/relationships/hyperlink" Target="https://www.caixa.gov.br/Downloads/sinapi-cadernos-tecnicos/SINAPI-CT-INSTALACOES-HIDRAULICAS-RESERVACAO-E-BOMBAS-DE-RECALQUE.pdf" TargetMode="External"/><Relationship Id="rId5470" Type="http://schemas.openxmlformats.org/officeDocument/2006/relationships/hyperlink" Target="https://www.caixa.gov.br/Downloads/sinapi-cadernos-tecnicos/SINAPI-CT-INSTALACOES-PREDIAIS-DE-AGUA-FRIA-EM-PVC.pdf" TargetMode="External"/><Relationship Id="rId6107" Type="http://schemas.openxmlformats.org/officeDocument/2006/relationships/hyperlink" Target="https://www.caixa.gov.br/Downloads/sinapi-cadernos-tecnicos/SINAPI-CT-INSTALACOES-DE-GAS-E-INCENDIO-EM-ACO-E-FERRO-GALVANIZADO.pdf" TargetMode="External"/><Relationship Id="rId6521" Type="http://schemas.openxmlformats.org/officeDocument/2006/relationships/hyperlink" Target="https://www.caixa.gov.br/Downloads/sinapi-cadernos-tecnicos/SINAPI-CT-INSTALACOES-EM-COBRE.pdf" TargetMode="External"/><Relationship Id="rId9677" Type="http://schemas.openxmlformats.org/officeDocument/2006/relationships/hyperlink" Target="https://www.caixa.gov.br/Downloads/sinapi-cadernos-tecnicos/SINAPI-CT-VALVULAS-PARA-REDES-DE-SANEAMENTO.pdf" TargetMode="External"/><Relationship Id="rId4072" Type="http://schemas.openxmlformats.org/officeDocument/2006/relationships/hyperlink" Target="https://www.caixa.gov.br/Downloads/sinapi-cadernos-tecnicos/SINAPI-CT-FORMAS-PARA-ESTRUTURAS-DE-CONCRETO-ARMADO.pdf" TargetMode="External"/><Relationship Id="rId5123" Type="http://schemas.openxmlformats.org/officeDocument/2006/relationships/hyperlink" Target="https://www.caixa.gov.br/Downloads/sinapi-cadernos-tecnicos/SINAPI-CT-INSTALACOES-HIDRAULICAS-EM-PEX.pdf" TargetMode="External"/><Relationship Id="rId8279" Type="http://schemas.openxmlformats.org/officeDocument/2006/relationships/hyperlink" Target="https://www.caixa.gov.br/Downloads/sinapi-cadernos-tecnicos/SINAPI-CT-POCOS-DE-VISITA-E-CAIXAS-PARA-BOCAS-DE-LOBO.pdf" TargetMode="External"/><Relationship Id="rId1666" Type="http://schemas.openxmlformats.org/officeDocument/2006/relationships/hyperlink" Target="https://www.caixa.gov.br/Downloads/sinapi-cadernos-tecnicos/SINAPI-CT-CUSTOS-HORARIOS-PRODUTIVO-E-IMPRODUTIVO-DOS-EQUIPAMENTOS.pdf" TargetMode="External"/><Relationship Id="rId2717" Type="http://schemas.openxmlformats.org/officeDocument/2006/relationships/hyperlink" Target="https://www.caixa.gov.br/Downloads/sinapi-cadernos-tecnicos/SINAPI-CT-DISSIPADORES-DE-ENERGIA.pdf" TargetMode="External"/><Relationship Id="rId7295" Type="http://schemas.openxmlformats.org/officeDocument/2006/relationships/hyperlink" Target="https://www.caixa.gov.br/Downloads/sinapi-cadernos-tecnicos/SINAPI-CT-MASSA-UNICA-EXTERNA.pdf" TargetMode="External"/><Relationship Id="rId8693" Type="http://schemas.openxmlformats.org/officeDocument/2006/relationships/hyperlink" Target="https://www.caixa.gov.br/Downloads/sinapi-cadernos-tecnicos/SINAPI-CT-REDES-DE-AGUA-E-ESGOTO-EM-PEAD-LISO-(TUBOS-E-CONEXOES).pdf" TargetMode="External"/><Relationship Id="rId1319" Type="http://schemas.openxmlformats.org/officeDocument/2006/relationships/hyperlink" Target="https://www.caixa.gov.br/Downloads/sinapi-cadernos-tecnicos/SINAPI-CT-CONCRETO-PROJETADO.pdf" TargetMode="External"/><Relationship Id="rId1733" Type="http://schemas.openxmlformats.org/officeDocument/2006/relationships/hyperlink" Target="https://www.caixa.gov.br/Downloads/sinapi-cadernos-tecnicos/SINAPI-CT-CUSTOS-HORARIOS-PRODUTIVO-E-IMPRODUTIVO-DOS-EQUIPAMENTOS.pdf" TargetMode="External"/><Relationship Id="rId4889" Type="http://schemas.openxmlformats.org/officeDocument/2006/relationships/hyperlink" Target="https://www.caixa.gov.br/Downloads/sinapi-cadernos-tecnicos/SINAPI-CT-INSTALACOES-HIDRAULICAS-RESERVACAO-E-BOMBAS-DE-RECALQUE.pdf" TargetMode="External"/><Relationship Id="rId8346" Type="http://schemas.openxmlformats.org/officeDocument/2006/relationships/hyperlink" Target="https://www.caixa.gov.br/Downloads/sinapi-cadernos-tecnicos/SINAPI-CT-RADIER-PISO-DE-CONCRETO-E-LAJE-SOBRE-SOLO.pdf" TargetMode="External"/><Relationship Id="rId8760" Type="http://schemas.openxmlformats.org/officeDocument/2006/relationships/hyperlink" Target="https://www.caixa.gov.br/Downloads/sinapi-cadernos-tecnicos/SINAPI-CT-REVESTIMENTOS-CERAMICOS-EXTERNOS.pdf" TargetMode="External"/><Relationship Id="rId25" Type="http://schemas.openxmlformats.org/officeDocument/2006/relationships/hyperlink" Target="https://www.caixa.gov.br/Downloads/sinapi-cadernos-tecnicos/SINAPI-CT-ALVENARIA-ESTRUTURAL-BLOCOS-DE-CONCRETO.pdf" TargetMode="External"/><Relationship Id="rId1800" Type="http://schemas.openxmlformats.org/officeDocument/2006/relationships/hyperlink" Target="https://www.caixa.gov.br/Downloads/sinapi-cadernos-tecnicos/SINAPI-CT-CUSTOS-HORARIOS-PRODUTIVO-E-IMPRODUTIVO-DOS-EQUIPAMENTOS.pdf" TargetMode="External"/><Relationship Id="rId4956" Type="http://schemas.openxmlformats.org/officeDocument/2006/relationships/hyperlink" Target="https://www.caixa.gov.br/Downloads/sinapi-cadernos-tecnicos/SINAPI-CT-INSTALACOES-HIDRAULICAS-RESERVACAO-E-BOMBAS-DE-RECALQUE.pdf" TargetMode="External"/><Relationship Id="rId7362" Type="http://schemas.openxmlformats.org/officeDocument/2006/relationships/hyperlink" Target="https://www.caixa.gov.br/Downloads/sinapi-cadernos-tecnicos/SINAPI-CT-MASSA-UNICA-EXTERNA.pdf" TargetMode="External"/><Relationship Id="rId8413" Type="http://schemas.openxmlformats.org/officeDocument/2006/relationships/hyperlink" Target="https://www.caixa.gov.br/Downloads/sinapi-cadernos-tecnicos/SINAPI-CT-RASGOS-E-FIXACOES.pdf" TargetMode="External"/><Relationship Id="rId3558" Type="http://schemas.openxmlformats.org/officeDocument/2006/relationships/hyperlink" Target="https://www.caixa.gov.br/Downloads/sinapi-cadernos-tecnicos/SINAPI-CT-ESQUADRIAS-PORTAS.pdf" TargetMode="External"/><Relationship Id="rId3972" Type="http://schemas.openxmlformats.org/officeDocument/2006/relationships/hyperlink" Target="https://www.caixa.gov.br/Downloads/sinapi-cadernos-tecnicos/SINAPI-CT-FUNDACOES-RASAS-(BLOCOS-SAPATAS-VIGAS-BALDRAME).pdf" TargetMode="External"/><Relationship Id="rId4609" Type="http://schemas.openxmlformats.org/officeDocument/2006/relationships/hyperlink" Target="https://www.caixa.gov.br/Downloads/sinapi-cadernos-tecnicos/SINAPI-CT-INSTALACOES-ELETRICAS-ELETRODUTOS-CONEXOES-E-CONDULETES-APARENTES.pdf" TargetMode="External"/><Relationship Id="rId7015" Type="http://schemas.openxmlformats.org/officeDocument/2006/relationships/hyperlink" Target="https://www.caixa.gov.br/Downloads/sinapi-metodologia/Livro_SINAPI_Calculos_Parametros.pdf" TargetMode="External"/><Relationship Id="rId479" Type="http://schemas.openxmlformats.org/officeDocument/2006/relationships/hyperlink" Target="https://www.caixa.gov.br/Downloads/sinapi-cadernos-tecnicos/SINAPI-CT-ASSENTAMENTO-DE-TUBOS-DE-PVC-E-METALICOS-EM-REDES-DE-AGUA.pdf" TargetMode="External"/><Relationship Id="rId893" Type="http://schemas.openxmlformats.org/officeDocument/2006/relationships/hyperlink" Target="https://www.caixa.gov.br/Downloads/sinapi-cadernos-tecnicos/SINAPI-CT-ATERROS-BASES-SUB-BASES-E-IMPRIMACOES.pdf" TargetMode="External"/><Relationship Id="rId2574" Type="http://schemas.openxmlformats.org/officeDocument/2006/relationships/hyperlink" Target="https://www.caixa.gov.br/Downloads/sinapi-cadernos-tecnicos/SINAPI-CT-DEPRECIACAO-JUROS-IMPOSTOS-E-SEGUROS-MANUTENCAO-E-MATERIAIS-NA-OPERACAO-DOS-EQUIPAMENTOS.pdf" TargetMode="External"/><Relationship Id="rId3625" Type="http://schemas.openxmlformats.org/officeDocument/2006/relationships/hyperlink" Target="https://www.caixa.gov.br/Downloads/sinapi-cadernos-tecnicos/SINAPI-CT-ESTRUTURA-E-TRAMA-PARA-COBERTURA.pdf" TargetMode="External"/><Relationship Id="rId6031" Type="http://schemas.openxmlformats.org/officeDocument/2006/relationships/hyperlink" Target="https://www.caixa.gov.br/Downloads/sinapi-cadernos-tecnicos/SINAPI-CT-INSTALACOES-DE-GAS-E-INCENDIO-EM-ACO-E-FERRO-GALVANIZADO.pdf" TargetMode="External"/><Relationship Id="rId9187" Type="http://schemas.openxmlformats.org/officeDocument/2006/relationships/hyperlink" Target="https://www.caixa.gov.br/Downloads/sinapi-cadernos-tecnicos/SINAPI-CT-TRANSPORTE-DE-MATERIAIS-DENTRO-DO-CANTEIRO-DE-OBRAS.pdf" TargetMode="External"/><Relationship Id="rId546" Type="http://schemas.openxmlformats.org/officeDocument/2006/relationships/hyperlink" Target="https://www.caixa.gov.br/Downloads/sinapi-cadernos-tecnicos/SINAPI-CT-ASSENTAMENTO-DE-TUBOS-DE-PVC-E-METALICOS-EM-REDES-DE-AGUA.pdf" TargetMode="External"/><Relationship Id="rId1176" Type="http://schemas.openxmlformats.org/officeDocument/2006/relationships/hyperlink" Target="https://www.caixa.gov.br/Downloads/sinapi-cadernos-tecnicos/SINAPI-CT-CAIXAS-DE-AGUA-PARA-EDIFICACOES.pdf" TargetMode="External"/><Relationship Id="rId2227" Type="http://schemas.openxmlformats.org/officeDocument/2006/relationships/hyperlink" Target="https://www.caixa.gov.br/Downloads/sinapi-cadernos-tecnicos/SINAPI-CT-DEPRECIACAO-JUROS-IMPOSTOS-E-SEGUROS-MANUTENCAO-E-MATERIAIS-NA-OPERACAO-DOS-EQUIPAMENTOS.pdf" TargetMode="External"/><Relationship Id="rId9254" Type="http://schemas.openxmlformats.org/officeDocument/2006/relationships/hyperlink" Target="https://www.caixa.gov.br/Downloads/sinapi-cadernos-tecnicos/SINAPI-CT-TRANSPORTE-CARGA-E-DESCARGA-DE-MATERIAIS.pdf" TargetMode="External"/><Relationship Id="rId960" Type="http://schemas.openxmlformats.org/officeDocument/2006/relationships/hyperlink" Target="https://www.caixa.gov.br/Downloads/sinapi-cadernos-tecnicos/SINAPI-CT-ATERROS-BASES-SUB-BASES-E-IMPRIMACOES.pdf" TargetMode="External"/><Relationship Id="rId1243" Type="http://schemas.openxmlformats.org/officeDocument/2006/relationships/hyperlink" Target="https://www.caixa.gov.br/Downloads/sinapi-cadernos-tecnicos/SINAPI-CT-CERCAS-PROTETORES-E-ALAMBRADOS.pdf" TargetMode="External"/><Relationship Id="rId1590" Type="http://schemas.openxmlformats.org/officeDocument/2006/relationships/hyperlink" Target="https://www.caixa.gov.br/Downloads/sinapi-cadernos-tecnicos/SINAPI-CT-CUSTOS-HORARIOS-PRODUTIVO-E-IMPRODUTIVO-DOS-EQUIPAMENTOS.pdf" TargetMode="External"/><Relationship Id="rId2641" Type="http://schemas.openxmlformats.org/officeDocument/2006/relationships/hyperlink" Target="https://www.caixa.gov.br/Downloads/sinapi-cadernos-tecnicos/SINAPI-CT-DEPRECIACAO-JUROS-IMPOSTOS-E-SEGUROS-MANUTENCAO-E-MATERIAIS-NA-OPERACAO-DOS-EQUIPAMENTOS.pdf" TargetMode="External"/><Relationship Id="rId4399" Type="http://schemas.openxmlformats.org/officeDocument/2006/relationships/hyperlink" Target="https://www.caixa.gov.br/Downloads/sinapi-cadernos-tecnicos/SINAPI-CT-INSTALACOES-ELETRICAS-ELETRODUTOS-EMBUTIDOS-CABOS-CAIXAS-TOMADAS-E-INTERRUPTORES.pdf" TargetMode="External"/><Relationship Id="rId5797" Type="http://schemas.openxmlformats.org/officeDocument/2006/relationships/hyperlink" Target="https://www.caixa.gov.br/Downloads/sinapi-cadernos-tecnicos/SINAPI-CT-INSTALACOES-PREDIAIS-DE-AGUA-QUENTE-EM-CPVC.pdf" TargetMode="External"/><Relationship Id="rId6848" Type="http://schemas.openxmlformats.org/officeDocument/2006/relationships/hyperlink" Target="https://www.caixa.gov.br/Downloads/sinapi-metodologia/Livro_SINAPI_Calculos_Parametros.pdf" TargetMode="External"/><Relationship Id="rId8270" Type="http://schemas.openxmlformats.org/officeDocument/2006/relationships/hyperlink" Target="https://www.caixa.gov.br/Downloads/sinapi-cadernos-tecnicos/SINAPI-CT-POCOS-DE-VISITA-E-CAIXAS-PARA-BOCAS-DE-LOBO.pdf" TargetMode="External"/><Relationship Id="rId613" Type="http://schemas.openxmlformats.org/officeDocument/2006/relationships/hyperlink" Target="https://www.caixa.gov.br/Downloads/sinapi-cadernos-tecnicos/SINAPI-CT-ASSENTAMENTO-DE-TUBOS-DE-PVC-E-METALICOS-EM-REDES-DE-AGUA.pdf" TargetMode="External"/><Relationship Id="rId5864" Type="http://schemas.openxmlformats.org/officeDocument/2006/relationships/hyperlink" Target="https://www.caixa.gov.br/Downloads/sinapi-cadernos-tecnicos/SINAPI-CT-INSTALACOES-PREDIAIS-DE-AGUAS-PLUVIAIS-TUBOS-CONEXOES-CAIXAS-E-RALOS.pdf" TargetMode="External"/><Relationship Id="rId6915" Type="http://schemas.openxmlformats.org/officeDocument/2006/relationships/hyperlink" Target="https://www.caixa.gov.br/Downloads/sinapi-metodologia/Livro_SINAPI_Calculos_Parametros.pdf" TargetMode="External"/><Relationship Id="rId9321" Type="http://schemas.openxmlformats.org/officeDocument/2006/relationships/hyperlink" Target="https://www.caixa.gov.br/Downloads/sinapi-cadernos-tecnicos/SINAPI-CT-TRANSPORTE-CARGA-E-DESCARGA-DE-MATERIAIS.pdf" TargetMode="External"/><Relationship Id="rId1310" Type="http://schemas.openxmlformats.org/officeDocument/2006/relationships/hyperlink" Target="https://www.caixa.gov.br/Downloads/sinapi-cadernos-tecnicos/SINAPI-CT-CONCRETO-PROJETADO.pdf" TargetMode="External"/><Relationship Id="rId4466" Type="http://schemas.openxmlformats.org/officeDocument/2006/relationships/hyperlink" Target="https://www.caixa.gov.br/Downloads/sinapi-cadernos-tecnicos/SINAPI-CT-INSTALACOES-ELETRICAS-ELETRODUTOS-EMBUTIDOS-CABOS-CAIXAS-TOMADAS-E-INTERRUPTORES.pdf" TargetMode="External"/><Relationship Id="rId4880" Type="http://schemas.openxmlformats.org/officeDocument/2006/relationships/hyperlink" Target="https://www.caixa.gov.br/Downloads/sinapi-cadernos-tecnicos/SINAPI-CT-INSTALACOES-HIDRAULICAS-RESERVACAO-E-BOMBAS-DE-RECALQUE.pdf" TargetMode="External"/><Relationship Id="rId5517" Type="http://schemas.openxmlformats.org/officeDocument/2006/relationships/hyperlink" Target="https://www.caixa.gov.br/Downloads/sinapi-cadernos-tecnicos/SINAPI-CT-INSTALACOES-PREDIAIS-DE-AGUA-FRIA-EM-PVC.pdf" TargetMode="External"/><Relationship Id="rId5931" Type="http://schemas.openxmlformats.org/officeDocument/2006/relationships/hyperlink" Target="https://www.caixa.gov.br/Downloads/sinapi-cadernos-tecnicos/SINAPI-CT-INSTALACOES-DE-DIVISORIAS-DIVERSAS.pdf" TargetMode="External"/><Relationship Id="rId3068" Type="http://schemas.openxmlformats.org/officeDocument/2006/relationships/hyperlink" Target="https://www.caixa.gov.br/Downloads/sinapi-cadernos-tecnicos/SINAPI-CT-ESCADAS.pdf" TargetMode="External"/><Relationship Id="rId3482" Type="http://schemas.openxmlformats.org/officeDocument/2006/relationships/hyperlink" Target="https://www.caixa.gov.br/Downloads/sinapi-cadernos-tecnicos/SINAPI-CT-ESQUADRIAS-PORTAS.pdf" TargetMode="External"/><Relationship Id="rId4119" Type="http://schemas.openxmlformats.org/officeDocument/2006/relationships/hyperlink" Target="https://www.caixa.gov.br/Downloads/sinapi-cadernos-tecnicos/SINAPI-CT-FORMAS-PARA-ESTRUTURAS-DE-CONCRETO-ARMADO.pdf" TargetMode="External"/><Relationship Id="rId4533" Type="http://schemas.openxmlformats.org/officeDocument/2006/relationships/hyperlink" Target="https://www.caixa.gov.br/Downloads/sinapi-cadernos-tecnicos/SINAPI-CT-INSTALACOES-ELETRICAS-ELETRODUTOS-EMBUTIDOS-CABOS-CAIXAS-TOMADAS-E-INTERRUPTORES.pdf" TargetMode="External"/><Relationship Id="rId7689" Type="http://schemas.openxmlformats.org/officeDocument/2006/relationships/hyperlink" Target="https://www.caixa.gov.br/Downloads/sinapi-cadernos-tecnicos/SINAPI-CT-PAVIMENTO-RIGIDO-DE-CONCRETO.pdf" TargetMode="External"/><Relationship Id="rId2084" Type="http://schemas.openxmlformats.org/officeDocument/2006/relationships/hyperlink" Target="https://www.caixa.gov.br/Downloads/sinapi-cadernos-tecnicos/SINAPI-CT-DEPRECIACAO-JUROS-IMPOSTOS-E-SEGUROS-MANUTENCAO-E-MATERIAIS-NA-OPERACAO-DOS-EQUIPAMENTOS.pdf" TargetMode="External"/><Relationship Id="rId3135" Type="http://schemas.openxmlformats.org/officeDocument/2006/relationships/hyperlink" Target="https://www.caixa.gov.br/Downloads/sinapi-cadernos-tecnicos/SINAPI-CT-ESCADAS.pdf" TargetMode="External"/><Relationship Id="rId4600" Type="http://schemas.openxmlformats.org/officeDocument/2006/relationships/hyperlink" Target="https://www.caixa.gov.br/Downloads/sinapi-cadernos-tecnicos/SINAPI-CT-INSTALACOES-ELETRICAS-ELETRODUTOS-CONEXOES-E-CONDULETES-APARENTES.pdf" TargetMode="External"/><Relationship Id="rId7756" Type="http://schemas.openxmlformats.org/officeDocument/2006/relationships/hyperlink" Target="https://www.caixa.gov.br/Downloads/sinapi-cadernos-tecnicos/SINAPI-CT-PERFURACAO-HORIZONTAL-DIRECIONAL-HDD.pdf" TargetMode="External"/><Relationship Id="rId470" Type="http://schemas.openxmlformats.org/officeDocument/2006/relationships/hyperlink" Target="https://www.caixa.gov.br/Downloads/sinapi-cadernos-tecnicos/SINAPI-CT-ASSENTAMENTO-DE-TUBOS-DE-PVC-E-METALICOS-EM-REDES-DE-AGUA.pdf" TargetMode="External"/><Relationship Id="rId2151" Type="http://schemas.openxmlformats.org/officeDocument/2006/relationships/hyperlink" Target="https://www.caixa.gov.br/Downloads/sinapi-cadernos-tecnicos/SINAPI-CT-DEPRECIACAO-JUROS-IMPOSTOS-E-SEGUROS-MANUTENCAO-E-MATERIAIS-NA-OPERACAO-DOS-EQUIPAMENTOS.pdf" TargetMode="External"/><Relationship Id="rId3202" Type="http://schemas.openxmlformats.org/officeDocument/2006/relationships/hyperlink" Target="https://www.caixa.gov.br/Downloads/sinapi-cadernos-tecnicos/SINAPI-CT-ESCAVACAO-VERTICAL-A-CEU-ABERTO.pdf" TargetMode="External"/><Relationship Id="rId6358" Type="http://schemas.openxmlformats.org/officeDocument/2006/relationships/hyperlink" Target="https://www.caixa.gov.br/Downloads/sinapi-cadernos-tecnicos/SINAPI-CT-INSTALACOES-DE-AR-CONDICIONADO.pdf" TargetMode="External"/><Relationship Id="rId7409" Type="http://schemas.openxmlformats.org/officeDocument/2006/relationships/hyperlink" Target="https://www.caixa.gov.br/Downloads/sinapi-cadernos-tecnicos/SINAPI-CT-MASSA-UNICA-INTERNA.pdf" TargetMode="External"/><Relationship Id="rId8807" Type="http://schemas.openxmlformats.org/officeDocument/2006/relationships/hyperlink" Target="https://www.caixa.gov.br/Downloads/sinapi-cadernos-tecnicos/SINAPI-CT-SINALIZACAO-HORIZONTAL-VIARIA.pdf" TargetMode="External"/><Relationship Id="rId123" Type="http://schemas.openxmlformats.org/officeDocument/2006/relationships/hyperlink" Target="https://www.caixa.gov.br/Downloads/sinapi-cadernos-tecnicos/SINAPI-CT-ARGAMASSAS.pdf" TargetMode="External"/><Relationship Id="rId5374" Type="http://schemas.openxmlformats.org/officeDocument/2006/relationships/hyperlink" Target="https://www.caixa.gov.br/Downloads/sinapi-cadernos-tecnicos/SINAPI-CT-INSTALACOES-PREDIAIS-DE-ESGOTO-TUBOS-E-CONEXOES.pdf" TargetMode="External"/><Relationship Id="rId6772" Type="http://schemas.openxmlformats.org/officeDocument/2006/relationships/hyperlink" Target="https://www.caixa.gov.br/Downloads/sinapi-metodologia/Livro_SINAPI_Calculos_Parametros.pdf" TargetMode="External"/><Relationship Id="rId7823" Type="http://schemas.openxmlformats.org/officeDocument/2006/relationships/hyperlink" Target="https://www.caixa.gov.br/Downloads/sinapi-cadernos-tecnicos/SINAPI-CT-PINTURA-EXTERNA.pdf" TargetMode="External"/><Relationship Id="rId2968" Type="http://schemas.openxmlformats.org/officeDocument/2006/relationships/hyperlink" Target="https://www.caixa.gov.br/Downloads/sinapi-cadernos-tecnicos/SINAPI-CT-ENERGIA-SOLAR-PARA-EDIFICACOES.pdf" TargetMode="External"/><Relationship Id="rId5027" Type="http://schemas.openxmlformats.org/officeDocument/2006/relationships/hyperlink" Target="https://www.caixa.gov.br/Downloads/sinapi-cadernos-tecnicos/SINAPI-CT-INSTALACOES-HIDRAULICAS-RESERVACAO-E-BOMBAS-DE-RECALQUE.pdf" TargetMode="External"/><Relationship Id="rId6425" Type="http://schemas.openxmlformats.org/officeDocument/2006/relationships/hyperlink" Target="https://www.caixa.gov.br/Downloads/sinapi-cadernos-tecnicos/SINAPI-CT-INSTALACOES-EM-COBRE.pdf" TargetMode="External"/><Relationship Id="rId1984" Type="http://schemas.openxmlformats.org/officeDocument/2006/relationships/hyperlink" Target="https://www.caixa.gov.br/Downloads/sinapi-cadernos-tecnicos/SINAPI-CT-DEPRECIACAO-JUROS-IMPOSTOS-E-SEGUROS-MANUTENCAO-E-MATERIAIS-NA-OPERACAO-DOS-EQUIPAMENTOS.pdf" TargetMode="External"/><Relationship Id="rId4390" Type="http://schemas.openxmlformats.org/officeDocument/2006/relationships/hyperlink" Target="https://www.caixa.gov.br/Downloads/sinapi-cadernos-tecnicos/SINAPI-CT-INSTALACOES-ELETRICAS-ELETRODUTOS-EMBUTIDOS-CABOS-CAIXAS-TOMADAS-E-INTERRUPTORES.pdf" TargetMode="External"/><Relationship Id="rId5441" Type="http://schemas.openxmlformats.org/officeDocument/2006/relationships/hyperlink" Target="https://www.caixa.gov.br/Downloads/sinapi-cadernos-tecnicos/SINAPI-CT-INSTALACOES-PREDIAIS-DE-ESGOTO-TUBOS-E-CONEXOES.pdf" TargetMode="External"/><Relationship Id="rId8597" Type="http://schemas.openxmlformats.org/officeDocument/2006/relationships/hyperlink" Target="https://www.caixa.gov.br/Downloads/sinapi-cadernos-tecnicos/SINAPI-CT-REDES-DE-LOGICA-TELEFONIA-E-IMAGEM.pdf" TargetMode="External"/><Relationship Id="rId9648" Type="http://schemas.openxmlformats.org/officeDocument/2006/relationships/hyperlink" Target="https://www.caixa.gov.br/Downloads/sinapi-cadernos-tecnicos/SINAPI-CT-VALVULAS-E-REGISTROS-PARA-SISTEMAS-PREDIAIS.pdf" TargetMode="External"/><Relationship Id="rId1637" Type="http://schemas.openxmlformats.org/officeDocument/2006/relationships/hyperlink" Target="https://www.caixa.gov.br/Downloads/sinapi-cadernos-tecnicos/SINAPI-CT-CUSTOS-HORARIOS-PRODUTIVO-E-IMPRODUTIVO-DOS-EQUIPAMENTOS.pdf" TargetMode="External"/><Relationship Id="rId4043" Type="http://schemas.openxmlformats.org/officeDocument/2006/relationships/hyperlink" Target="https://www.caixa.gov.br/Downloads/sinapi-cadernos-tecnicos/SINAPI-CT-FORMAS-PARA-ESTRUTURAS-DE-CONCRETO-ARMADO.pdf" TargetMode="External"/><Relationship Id="rId7199" Type="http://schemas.openxmlformats.org/officeDocument/2006/relationships/hyperlink" Target="https://www.caixa.gov.br/Downloads/sinapi-cadernos-tecnicos/SINAPI-CT-LOUCAS-E-METAIS.pdf" TargetMode="External"/><Relationship Id="rId8664" Type="http://schemas.openxmlformats.org/officeDocument/2006/relationships/hyperlink" Target="https://www.caixa.gov.br/Downloads/sinapi-cadernos-tecnicos/SINAPI-CT-REDES-DE-AGUA-E-ESGOTO-EM-PEAD-LISO-(TUBOS-E-CONEXOES).pdf" TargetMode="External"/><Relationship Id="rId9715" Type="http://schemas.openxmlformats.org/officeDocument/2006/relationships/hyperlink" Target="https://www.caixa.gov.br/Downloads/sinapi-cadernos-tecnicos/SINAPI-CT-VALVULAS-PARA-REDES-DE-SANEAMENTO.pdf" TargetMode="External"/><Relationship Id="rId1704" Type="http://schemas.openxmlformats.org/officeDocument/2006/relationships/hyperlink" Target="https://www.caixa.gov.br/Downloads/sinapi-cadernos-tecnicos/SINAPI-CT-CUSTOS-HORARIOS-PRODUTIVO-E-IMPRODUTIVO-DOS-EQUIPAMENTOS.pdf" TargetMode="External"/><Relationship Id="rId4110" Type="http://schemas.openxmlformats.org/officeDocument/2006/relationships/hyperlink" Target="https://www.caixa.gov.br/Downloads/sinapi-cadernos-tecnicos/SINAPI-CT-FORMAS-PARA-ESTRUTURAS-DE-CONCRETO-ARMADO.pdf" TargetMode="External"/><Relationship Id="rId7266" Type="http://schemas.openxmlformats.org/officeDocument/2006/relationships/hyperlink" Target="https://www.caixa.gov.br/Downloads/sinapi-cadernos-tecnicos/SINAPI-CT-LUMINARIAS-EXTERNAS.pdf" TargetMode="External"/><Relationship Id="rId7680" Type="http://schemas.openxmlformats.org/officeDocument/2006/relationships/hyperlink" Target="https://www.caixa.gov.br/Downloads/sinapi-cadernos-tecnicos/SINAPI-CT-PAVIMENTO-INTERTRAVADO.pdf" TargetMode="External"/><Relationship Id="rId8317" Type="http://schemas.openxmlformats.org/officeDocument/2006/relationships/hyperlink" Target="https://www.caixa.gov.br/Downloads/sinapi-cadernos-tecnicos/SINAPI-CT-PRODUCAO-DE-CONCRETOS-E-ARGAMASSAS-UTILIZANDO-AGREGADO-RECICLADO.pdf" TargetMode="External"/><Relationship Id="rId8731" Type="http://schemas.openxmlformats.org/officeDocument/2006/relationships/hyperlink" Target="https://www.caixa.gov.br/Downloads/sinapi-cadernos-tecnicos/SINAPI-CT-REDES-DE-AGUA-E-ESGOTO-EM-PEAD-LISO-(TUBOS-E-CONEXOES).pdf" TargetMode="External"/><Relationship Id="rId6282" Type="http://schemas.openxmlformats.org/officeDocument/2006/relationships/hyperlink" Target="https://www.caixa.gov.br/Downloads/sinapi-cadernos-tecnicos/SINAPI-CT-INSTALACOES-DE-GAS-EM-PEX-MULTICAMADAS.pdf" TargetMode="External"/><Relationship Id="rId7333" Type="http://schemas.openxmlformats.org/officeDocument/2006/relationships/hyperlink" Target="https://www.caixa.gov.br/Downloads/sinapi-cadernos-tecnicos/SINAPI-CT-MASSA-UNICA-EXTERNA.pdf" TargetMode="External"/><Relationship Id="rId797" Type="http://schemas.openxmlformats.org/officeDocument/2006/relationships/hyperlink" Target="https://www.caixa.gov.br/Downloads/sinapi-cadernos-tecnicos/SINAPI-CT-ATERROS-BASES-SUB-BASES-E-IMPRIMACOES.pdf" TargetMode="External"/><Relationship Id="rId2478" Type="http://schemas.openxmlformats.org/officeDocument/2006/relationships/hyperlink" Target="https://www.caixa.gov.br/Downloads/sinapi-cadernos-tecnicos/SINAPI-CT-DEPRECIACAO-JUROS-IMPOSTOS-E-SEGUROS-MANUTENCAO-E-MATERIAIS-NA-OPERACAO-DOS-EQUIPAMENTOS.pdf" TargetMode="External"/><Relationship Id="rId3876" Type="http://schemas.openxmlformats.org/officeDocument/2006/relationships/hyperlink" Target="https://www.caixa.gov.br/Downloads/sinapi-cadernos-tecnicos/SINAPI-CT-EXECUCAO-DE-TIRANTES.pdf" TargetMode="External"/><Relationship Id="rId4927" Type="http://schemas.openxmlformats.org/officeDocument/2006/relationships/hyperlink" Target="https://www.caixa.gov.br/Downloads/sinapi-cadernos-tecnicos/SINAPI-CT-INSTALACOES-HIDRAULICAS-RESERVACAO-E-BOMBAS-DE-RECALQUE.pdf" TargetMode="External"/><Relationship Id="rId2892" Type="http://schemas.openxmlformats.org/officeDocument/2006/relationships/hyperlink" Target="https://www.caixa.gov.br/Downloads/sinapi-cadernos-tecnicos/SINAPI-CT-ELETROCALHAS.pdf" TargetMode="External"/><Relationship Id="rId3529" Type="http://schemas.openxmlformats.org/officeDocument/2006/relationships/hyperlink" Target="https://www.caixa.gov.br/Downloads/sinapi-cadernos-tecnicos/SINAPI-CT-ESQUADRIAS-PORTAS.pdf" TargetMode="External"/><Relationship Id="rId3943" Type="http://schemas.openxmlformats.org/officeDocument/2006/relationships/hyperlink" Target="https://www.caixa.gov.br/Downloads/sinapi-cadernos-tecnicos/SINAPI-CT-FOSSAS-E-SUMIDOUROS.pdf" TargetMode="External"/><Relationship Id="rId6002" Type="http://schemas.openxmlformats.org/officeDocument/2006/relationships/hyperlink" Target="https://www.caixa.gov.br/Downloads/sinapi-cadernos-tecnicos/SINAPI-CT-INSTALACOES-DE-GAS-E-INCENDIO-EM-ACO-E-FERRO-GALVANIZADO.pdf" TargetMode="External"/><Relationship Id="rId7400" Type="http://schemas.openxmlformats.org/officeDocument/2006/relationships/hyperlink" Target="https://www.caixa.gov.br/Downloads/sinapi-cadernos-tecnicos/SINAPI-CT-MASSA-UNICA-INTERNA.pdf" TargetMode="External"/><Relationship Id="rId9158" Type="http://schemas.openxmlformats.org/officeDocument/2006/relationships/hyperlink" Target="https://www.caixa.gov.br/Downloads/sinapi-cadernos-tecnicos/SINAPI-CT-TRANSPORTE-DE-MATERIAIS-DENTRO-DO-CANTEIRO-DE-OBRAS.pdf" TargetMode="External"/><Relationship Id="rId864" Type="http://schemas.openxmlformats.org/officeDocument/2006/relationships/hyperlink" Target="https://www.caixa.gov.br/Downloads/sinapi-cadernos-tecnicos/SINAPI-CT-ATERROS-BASES-SUB-BASES-E-IMPRIMACOES.pdf" TargetMode="External"/><Relationship Id="rId1494" Type="http://schemas.openxmlformats.org/officeDocument/2006/relationships/hyperlink" Target="https://www.caixa.gov.br/Downloads/sinapi-cadernos-tecnicos/SINAPI-CT-CUSTOS-HORARIOS-PRODUTIVO-E-IMPRODUTIVO-DOS-EQUIPAMENTOS.pdf" TargetMode="External"/><Relationship Id="rId2545" Type="http://schemas.openxmlformats.org/officeDocument/2006/relationships/hyperlink" Target="https://www.caixa.gov.br/Downloads/sinapi-cadernos-tecnicos/SINAPI-CT-DEPRECIACAO-JUROS-IMPOSTOS-E-SEGUROS-MANUTENCAO-E-MATERIAIS-NA-OPERACAO-DOS-EQUIPAMENTOS.pdf" TargetMode="External"/><Relationship Id="rId9572" Type="http://schemas.openxmlformats.org/officeDocument/2006/relationships/hyperlink" Target="https://www.caixa.gov.br/Downloads/sinapi-cadernos-tecnicos/SINAPI-CT-VALVULAS-E-REGISTROS-PARA-SISTEMAS-PREDIAIS.pdf" TargetMode="External"/><Relationship Id="rId517" Type="http://schemas.openxmlformats.org/officeDocument/2006/relationships/hyperlink" Target="https://www.caixa.gov.br/Downloads/sinapi-cadernos-tecnicos/SINAPI-CT-ASSENTAMENTO-DE-TUBOS-DE-PVC-E-METALICOS-EM-REDES-DE-AGUA.pdf" TargetMode="External"/><Relationship Id="rId931" Type="http://schemas.openxmlformats.org/officeDocument/2006/relationships/hyperlink" Target="https://www.caixa.gov.br/Downloads/sinapi-cadernos-tecnicos/SINAPI-CT-ATERROS-BASES-SUB-BASES-E-IMPRIMACOES.pdf" TargetMode="External"/><Relationship Id="rId1147" Type="http://schemas.openxmlformats.org/officeDocument/2006/relationships/hyperlink" Target="https://www.caixa.gov.br/Downloads/sinapi-cadernos-tecnicos/SINAPI-CT-CAIXAS-ENTERRADAS.pdf" TargetMode="External"/><Relationship Id="rId1561" Type="http://schemas.openxmlformats.org/officeDocument/2006/relationships/hyperlink" Target="https://www.caixa.gov.br/Downloads/sinapi-cadernos-tecnicos/SINAPI-CT-CUSTOS-HORARIOS-PRODUTIVO-E-IMPRODUTIVO-DOS-EQUIPAMENTOS.pdf" TargetMode="External"/><Relationship Id="rId2612" Type="http://schemas.openxmlformats.org/officeDocument/2006/relationships/hyperlink" Target="https://www.caixa.gov.br/Downloads/sinapi-cadernos-tecnicos/SINAPI-CT-DEPRECIACAO-JUROS-IMPOSTOS-E-SEGUROS-MANUTENCAO-E-MATERIAIS-NA-OPERACAO-DOS-EQUIPAMENTOS.pdf" TargetMode="External"/><Relationship Id="rId5768" Type="http://schemas.openxmlformats.org/officeDocument/2006/relationships/hyperlink" Target="https://www.caixa.gov.br/Downloads/sinapi-cadernos-tecnicos/SINAPI-CT-INSTALACOES-PREDIAIS-DE-AGUA-QUENTE-EM-CPVC.pdf" TargetMode="External"/><Relationship Id="rId6819" Type="http://schemas.openxmlformats.org/officeDocument/2006/relationships/hyperlink" Target="https://www.caixa.gov.br/Downloads/sinapi-metodologia/Livro_SINAPI_Calculos_Parametros.pdf" TargetMode="External"/><Relationship Id="rId8174" Type="http://schemas.openxmlformats.org/officeDocument/2006/relationships/hyperlink" Target="https://www.caixa.gov.br/Downloads/sinapi-cadernos-tecnicos/SINAPI-CT-POCOS-DE-VISITA-E-CAIXAS-PARA-BOCAS-DE-LOBO.pdf" TargetMode="External"/><Relationship Id="rId9225" Type="http://schemas.openxmlformats.org/officeDocument/2006/relationships/hyperlink" Target="https://www.caixa.gov.br/Downloads/sinapi-cadernos-tecnicos/SINAPI-CT-TRANSPORTE-DE-MATERIAIS-DENTRO-DO-CANTEIRO-DE-OBRAS.pdf" TargetMode="External"/><Relationship Id="rId1214" Type="http://schemas.openxmlformats.org/officeDocument/2006/relationships/hyperlink" Target="https://www.caixa.gov.br/Downloads/sinapi-cadernos-tecnicos/SINAPI-CT-CANALETAS-GRELHAS-E-CAIXAS-COM-GRELHA-PARA-DRENAGEM.pdf" TargetMode="External"/><Relationship Id="rId4784" Type="http://schemas.openxmlformats.org/officeDocument/2006/relationships/hyperlink" Target="https://www.caixa.gov.br/Downloads/sinapi-cadernos-tecnicos/SINAPI-CT-INSTALACOES-ELETRICAS-REDE-DE-DISTRIBUICAO.pdf" TargetMode="External"/><Relationship Id="rId5835" Type="http://schemas.openxmlformats.org/officeDocument/2006/relationships/hyperlink" Target="https://www.caixa.gov.br/Downloads/sinapi-cadernos-tecnicos/SINAPI-CT-INSTALACOES-PREDIAIS-DE-AGUAS-PLUVIAIS-TUBOS-CONEXOES-CAIXAS-E-RALOS.pdf" TargetMode="External"/><Relationship Id="rId7190" Type="http://schemas.openxmlformats.org/officeDocument/2006/relationships/hyperlink" Target="https://www.caixa.gov.br/Downloads/sinapi-cadernos-tecnicos/SINAPI-CT-LOUCAS-E-METAIS.pdf" TargetMode="External"/><Relationship Id="rId8241" Type="http://schemas.openxmlformats.org/officeDocument/2006/relationships/hyperlink" Target="https://www.caixa.gov.br/Downloads/sinapi-cadernos-tecnicos/SINAPI-CT-POCOS-DE-VISITA-E-CAIXAS-PARA-BOCAS-DE-LOBO.pdf" TargetMode="External"/><Relationship Id="rId3386" Type="http://schemas.openxmlformats.org/officeDocument/2006/relationships/hyperlink" Target="https://www.caixa.gov.br/Downloads/sinapi-cadernos-tecnicos/SINAPI-CT-ESCORAMENTO-E-PREPARO-DE-FUNDO-DE-VALAS.pdf" TargetMode="External"/><Relationship Id="rId4437" Type="http://schemas.openxmlformats.org/officeDocument/2006/relationships/hyperlink" Target="https://www.caixa.gov.br/Downloads/sinapi-cadernos-tecnicos/SINAPI-CT-INSTALACOES-ELETRICAS-ELETRODUTOS-EMBUTIDOS-CABOS-CAIXAS-TOMADAS-E-INTERRUPTORES.pdf" TargetMode="External"/><Relationship Id="rId3039" Type="http://schemas.openxmlformats.org/officeDocument/2006/relationships/hyperlink" Target="https://www.caixa.gov.br/Downloads/sinapi-cadernos-tecnicos/SINAPI-CT-EQUIPAMENTOS-DE-PROTECAO-COLETIVA.pdf" TargetMode="External"/><Relationship Id="rId3453" Type="http://schemas.openxmlformats.org/officeDocument/2006/relationships/hyperlink" Target="https://www.caixa.gov.br/Downloads/sinapi-cadernos-tecnicos/SINAPI-CT-ESQUADRIAS-JANELAS.pdf" TargetMode="External"/><Relationship Id="rId4851" Type="http://schemas.openxmlformats.org/officeDocument/2006/relationships/hyperlink" Target="https://www.caixa.gov.br/Downloads/sinapi-cadernos-tecnicos/SINAPI-CT-INSTALACOES-HIDRAULICAS-RESERVACAO-E-BOMBAS-DE-RECALQUE.pdf" TargetMode="External"/><Relationship Id="rId5902" Type="http://schemas.openxmlformats.org/officeDocument/2006/relationships/hyperlink" Target="https://www.caixa.gov.br/Downloads/sinapi-cadernos-tecnicos/SINAPI-CT-INSTALACOES-PREDIAIS-DE-AGUAS-PLUVIAIS-TUBOS-CONEXOES-CAIXAS-E-RALOS.pdf" TargetMode="External"/><Relationship Id="rId374" Type="http://schemas.openxmlformats.org/officeDocument/2006/relationships/hyperlink" Target="https://www.caixa.gov.br/Downloads/sinapi-cadernos-tecnicos/SINAPI-CT-ASSENTAMENTO-DE-TUBOS-DE-ESGOTO-EM-PVC-E-PEAD.pdf" TargetMode="External"/><Relationship Id="rId2055" Type="http://schemas.openxmlformats.org/officeDocument/2006/relationships/hyperlink" Target="https://www.caixa.gov.br/Downloads/sinapi-cadernos-tecnicos/SINAPI-CT-DEPRECIACAO-JUROS-IMPOSTOS-E-SEGUROS-MANUTENCAO-E-MATERIAIS-NA-OPERACAO-DOS-EQUIPAMENTOS.pdf" TargetMode="External"/><Relationship Id="rId3106" Type="http://schemas.openxmlformats.org/officeDocument/2006/relationships/hyperlink" Target="https://www.caixa.gov.br/Downloads/sinapi-cadernos-tecnicos/SINAPI-CT-ESCADAS.pdf" TargetMode="External"/><Relationship Id="rId4504" Type="http://schemas.openxmlformats.org/officeDocument/2006/relationships/hyperlink" Target="https://www.caixa.gov.br/Downloads/sinapi-cadernos-tecnicos/SINAPI-CT-INSTALACOES-ELETRICAS-ELETRODUTOS-EMBUTIDOS-CABOS-CAIXAS-TOMADAS-E-INTERRUPTORES.pdf" TargetMode="External"/><Relationship Id="rId9082" Type="http://schemas.openxmlformats.org/officeDocument/2006/relationships/hyperlink" Target="https://www.caixa.gov.br/Downloads/sinapi-cadernos-tecnicos/SINAPI-CT-TRANSPORTE-FLUVIAL-CARGA-E-DESCARGA.pdf" TargetMode="External"/><Relationship Id="rId3520" Type="http://schemas.openxmlformats.org/officeDocument/2006/relationships/hyperlink" Target="https://www.caixa.gov.br/Downloads/sinapi-cadernos-tecnicos/SINAPI-CT-ESQUADRIAS-PORTAS.pdf" TargetMode="External"/><Relationship Id="rId6676" Type="http://schemas.openxmlformats.org/officeDocument/2006/relationships/hyperlink" Target="https://www.caixa.gov.br/Downloads/sinapi-cadernos-tecnicos/SINAPI-CT-LASTRO.pdf" TargetMode="External"/><Relationship Id="rId7727" Type="http://schemas.openxmlformats.org/officeDocument/2006/relationships/hyperlink" Target="https://www.caixa.gov.br/Downloads/sinapi-cadernos-tecnicos/SINAPI-CT-PEITORIS-E-CHAPINS.pdf" TargetMode="External"/><Relationship Id="rId441" Type="http://schemas.openxmlformats.org/officeDocument/2006/relationships/hyperlink" Target="https://www.caixa.gov.br/Downloads/sinapi-cadernos-tecnicos/SINAPI-CT-ASSENTAMENTO-DE-TUBOS-DE-PVC-E-METALICOS-EM-REDES-DE-AGUA.pdf" TargetMode="External"/><Relationship Id="rId1071" Type="http://schemas.openxmlformats.org/officeDocument/2006/relationships/hyperlink" Target="https://www.caixa.gov.br/Downloads/sinapi-cadernos-tecnicos/SINAPI-CT-BOMBAS-HIDRAULICAS-CENTRIFUGAS-HORIZONTAIS-E-SUBMERSIVEIS.pdf" TargetMode="External"/><Relationship Id="rId2122" Type="http://schemas.openxmlformats.org/officeDocument/2006/relationships/hyperlink" Target="https://www.caixa.gov.br/Downloads/sinapi-cadernos-tecnicos/SINAPI-CT-DEPRECIACAO-JUROS-IMPOSTOS-E-SEGUROS-MANUTENCAO-E-MATERIAIS-NA-OPERACAO-DOS-EQUIPAMENTOS.pdf" TargetMode="External"/><Relationship Id="rId5278" Type="http://schemas.openxmlformats.org/officeDocument/2006/relationships/hyperlink" Target="https://www.caixa.gov.br/Downloads/sinapi-cadernos-tecnicos/SINAPI-CT-INSTALACOES-HIDRAULICAS-EM-PPR.pdf" TargetMode="External"/><Relationship Id="rId5692" Type="http://schemas.openxmlformats.org/officeDocument/2006/relationships/hyperlink" Target="https://www.caixa.gov.br/Downloads/sinapi-cadernos-tecnicos/SINAPI-CT-INSTALACOES-PREDIAIS-DE-AGUA-QUENTE-EM-CPVC.pdf" TargetMode="External"/><Relationship Id="rId6329" Type="http://schemas.openxmlformats.org/officeDocument/2006/relationships/hyperlink" Target="https://www.caixa.gov.br/Downloads/sinapi-cadernos-tecnicos/SINAPI-CT-INSTALACOES-DE-AR-CONDICIONADO.pdf" TargetMode="External"/><Relationship Id="rId6743" Type="http://schemas.openxmlformats.org/officeDocument/2006/relationships/hyperlink" Target="https://www.caixa.gov.br/Downloads/sinapi-cadernos-tecnicos/SINAPI-CT-LIMPEZA-DE-OBRA.pdf" TargetMode="External"/><Relationship Id="rId1888" Type="http://schemas.openxmlformats.org/officeDocument/2006/relationships/hyperlink" Target="https://www.caixa.gov.br/Downloads/sinapi-cadernos-tecnicos/SINAPI-CT-DEMOLICOES-E-REMOCOES.pdf" TargetMode="External"/><Relationship Id="rId2939" Type="http://schemas.openxmlformats.org/officeDocument/2006/relationships/hyperlink" Target="https://www.caixa.gov.br/Downloads/sinapi-cadernos-tecnicos/SINAPI-CT-ELETROCALHAS.pdf" TargetMode="External"/><Relationship Id="rId4294" Type="http://schemas.openxmlformats.org/officeDocument/2006/relationships/hyperlink" Target="https://www.caixa.gov.br/Downloads/sinapi-cadernos-tecnicos/SINAPI-CT-ILUMINACAO-PREDIAL-E-MONITORAMENTO.pdf" TargetMode="External"/><Relationship Id="rId5345" Type="http://schemas.openxmlformats.org/officeDocument/2006/relationships/hyperlink" Target="https://www.caixa.gov.br/Downloads/sinapi-cadernos-tecnicos/SINAPI-CT-INSTALACOES-HIDRAULICAS-EM-PPR.pdf" TargetMode="External"/><Relationship Id="rId6810" Type="http://schemas.openxmlformats.org/officeDocument/2006/relationships/hyperlink" Target="https://www.caixa.gov.br/Downloads/sinapi-metodologia/Livro_SINAPI_Calculos_Parametros.pdf" TargetMode="External"/><Relationship Id="rId4361" Type="http://schemas.openxmlformats.org/officeDocument/2006/relationships/hyperlink" Target="https://www.caixa.gov.br/Downloads/sinapi-cadernos-tecnicos/SINAPI-CT-INSTALACOES-ELETRICAS-ELETRODUTOS-EMBUTIDOS-CABOS-CAIXAS-TOMADAS-E-INTERRUPTORES.pdf" TargetMode="External"/><Relationship Id="rId5412" Type="http://schemas.openxmlformats.org/officeDocument/2006/relationships/hyperlink" Target="https://www.caixa.gov.br/Downloads/sinapi-cadernos-tecnicos/SINAPI-CT-INSTALACOES-PREDIAIS-DE-ESGOTO-TUBOS-E-CONEXOES.pdf" TargetMode="External"/><Relationship Id="rId8568" Type="http://schemas.openxmlformats.org/officeDocument/2006/relationships/hyperlink" Target="https://www.caixa.gov.br/Downloads/sinapi-cadernos-tecnicos/SINAPI-CT-REDES-ENTERRADAS-DE-DISTRIBUICAO-ELETRICA.pdf" TargetMode="External"/><Relationship Id="rId9619" Type="http://schemas.openxmlformats.org/officeDocument/2006/relationships/hyperlink" Target="https://www.caixa.gov.br/Downloads/sinapi-cadernos-tecnicos/SINAPI-CT-VALVULAS-E-REGISTROS-PARA-SISTEMAS-PREDIAIS.pdf" TargetMode="External"/><Relationship Id="rId1955" Type="http://schemas.openxmlformats.org/officeDocument/2006/relationships/hyperlink" Target="https://www.caixa.gov.br/Downloads/sinapi-cadernos-tecnicos/SINAPI-CT-DEPRECIACAO-JUROS-IMPOSTOS-E-SEGUROS-MANUTENCAO-E-MATERIAIS-NA-OPERACAO-DOS-EQUIPAMENTOS.pdf" TargetMode="External"/><Relationship Id="rId4014" Type="http://schemas.openxmlformats.org/officeDocument/2006/relationships/hyperlink" Target="https://www.caixa.gov.br/Downloads/sinapi-cadernos-tecnicos/SINAPI-CT-FUNDACOES-RASAS-(BLOCOS-SAPATAS-VIGAS-BALDRAME).pdf" TargetMode="External"/><Relationship Id="rId7584" Type="http://schemas.openxmlformats.org/officeDocument/2006/relationships/hyperlink" Target="https://www.caixa.gov.br/Downloads/sinapi-cadernos-tecnicos/SINAPI-CT-PAREDES-EM-DRYWALL.pdf" TargetMode="External"/><Relationship Id="rId8982" Type="http://schemas.openxmlformats.org/officeDocument/2006/relationships/hyperlink" Target="https://www.caixa.gov.br/Downloads/sinapi-cadernos-tecnicos/SINAPI-CT-SUPRESSAO-VEGETAL.pdf" TargetMode="External"/><Relationship Id="rId1608" Type="http://schemas.openxmlformats.org/officeDocument/2006/relationships/hyperlink" Target="https://www.caixa.gov.br/Downloads/sinapi-cadernos-tecnicos/SINAPI-CT-CUSTOS-HORARIOS-PRODUTIVO-E-IMPRODUTIVO-DOS-EQUIPAMENTOS.pdf" TargetMode="External"/><Relationship Id="rId3030" Type="http://schemas.openxmlformats.org/officeDocument/2006/relationships/hyperlink" Target="https://www.caixa.gov.br/Downloads/sinapi-cadernos-tecnicos/SINAPI-CT-EQUIPAMENTOS-DE-PROTECAO-COLETIVA.pdf" TargetMode="External"/><Relationship Id="rId6186" Type="http://schemas.openxmlformats.org/officeDocument/2006/relationships/hyperlink" Target="https://www.caixa.gov.br/Downloads/sinapi-cadernos-tecnicos/SINAPI-CT-INSTALACOES-DE-GAS-E-INCENDIO-EM-ACO-E-FERRO-GALVANIZADO.pdf" TargetMode="External"/><Relationship Id="rId7237" Type="http://schemas.openxmlformats.org/officeDocument/2006/relationships/hyperlink" Target="https://www.caixa.gov.br/Downloads/sinapi-cadernos-tecnicos/SINAPI-CT-LOUCAS-E-METAIS.pdf" TargetMode="External"/><Relationship Id="rId8635" Type="http://schemas.openxmlformats.org/officeDocument/2006/relationships/hyperlink" Target="https://www.caixa.gov.br/Downloads/sinapi-cadernos-tecnicos/SINAPI-CT-REDES-DE-LOGICA-TELEFONIA-E-IMAGEM.pdf" TargetMode="External"/><Relationship Id="rId7651" Type="http://schemas.openxmlformats.org/officeDocument/2006/relationships/hyperlink" Target="https://www.caixa.gov.br/Downloads/sinapi-cadernos-tecnicos/SINAPI-CT-PAVIMENTACOES-DIVERSAS-PARALELEPIPEDOS-E-PEDRAS-POLIEDRICAS.pdf" TargetMode="External"/><Relationship Id="rId8702" Type="http://schemas.openxmlformats.org/officeDocument/2006/relationships/hyperlink" Target="https://www.caixa.gov.br/Downloads/sinapi-cadernos-tecnicos/SINAPI-CT-REDES-DE-AGUA-E-ESGOTO-EM-PEAD-LISO-(TUBOS-E-CONEXOES).pdf" TargetMode="External"/><Relationship Id="rId2796" Type="http://schemas.openxmlformats.org/officeDocument/2006/relationships/hyperlink" Target="https://www.caixa.gov.br/Downloads/sinapi-cadernos-tecnicos/SINAPI-CT-DRENOS.pdf" TargetMode="External"/><Relationship Id="rId3847" Type="http://schemas.openxmlformats.org/officeDocument/2006/relationships/hyperlink" Target="https://www.caixa.gov.br/Downloads/sinapi-cadernos-tecnicos/SINAPI-CT-EXECUCAO-DE-TIRANTES.pdf" TargetMode="External"/><Relationship Id="rId6253" Type="http://schemas.openxmlformats.org/officeDocument/2006/relationships/hyperlink" Target="https://www.caixa.gov.br/Downloads/sinapi-cadernos-tecnicos/SINAPI-CT-INSTALACOES-DE-GAS-E-INCENDIO-EM-ACO-E-FERRO-GALVANIZADO.pdf" TargetMode="External"/><Relationship Id="rId7304" Type="http://schemas.openxmlformats.org/officeDocument/2006/relationships/hyperlink" Target="https://www.caixa.gov.br/Downloads/sinapi-cadernos-tecnicos/SINAPI-CT-MASSA-UNICA-EXTERNA.pdf" TargetMode="External"/><Relationship Id="rId768" Type="http://schemas.openxmlformats.org/officeDocument/2006/relationships/hyperlink" Target="https://www.caixa.gov.br/Downloads/sinapi-cadernos-tecnicos/SINAPI-CT-ATERROS-BASES-SUB-BASES-E-IMPRIMACOES.pdf" TargetMode="External"/><Relationship Id="rId1398" Type="http://schemas.openxmlformats.org/officeDocument/2006/relationships/hyperlink" Target="https://www.caixa.gov.br/Downloads/sinapi-cadernos-tecnicos/SINAPI-CT-CONTRAPISO.pdf" TargetMode="External"/><Relationship Id="rId2449" Type="http://schemas.openxmlformats.org/officeDocument/2006/relationships/hyperlink" Target="https://www.caixa.gov.br/Downloads/sinapi-cadernos-tecnicos/SINAPI-CT-DEPRECIACAO-JUROS-IMPOSTOS-E-SEGUROS-MANUTENCAO-E-MATERIAIS-NA-OPERACAO-DOS-EQUIPAMENTOS.pdf" TargetMode="External"/><Relationship Id="rId2863" Type="http://schemas.openxmlformats.org/officeDocument/2006/relationships/hyperlink" Target="https://www.caixa.gov.br/Downloads/sinapi-cadernos-tecnicos/SINAPI-CT-ELETROCALHAS.pdf" TargetMode="External"/><Relationship Id="rId3914" Type="http://schemas.openxmlformats.org/officeDocument/2006/relationships/hyperlink" Target="https://www.caixa.gov.br/Downloads/sinapi-cadernos-tecnicos/SINAPI-CT-FORROS.pdf" TargetMode="External"/><Relationship Id="rId6320" Type="http://schemas.openxmlformats.org/officeDocument/2006/relationships/hyperlink" Target="https://www.caixa.gov.br/Downloads/sinapi-cadernos-tecnicos/SINAPI-CT-INSTALACOES-DE-AR-CONDICIONADO.pdf" TargetMode="External"/><Relationship Id="rId9476" Type="http://schemas.openxmlformats.org/officeDocument/2006/relationships/hyperlink" Target="https://www.caixa.gov.br/Downloads/sinapi-cadernos-tecnicos/SINAPI-CT-USINAGENS.pdf" TargetMode="External"/><Relationship Id="rId835" Type="http://schemas.openxmlformats.org/officeDocument/2006/relationships/hyperlink" Target="https://www.caixa.gov.br/Downloads/sinapi-cadernos-tecnicos/SINAPI-CT-ATERROS-BASES-SUB-BASES-E-IMPRIMACOES.pdf" TargetMode="External"/><Relationship Id="rId1465" Type="http://schemas.openxmlformats.org/officeDocument/2006/relationships/hyperlink" Target="https://www.caixa.gov.br/Downloads/sinapi-cadernos-tecnicos/SINAPI-CT-CUSTOS-HORARIOS-PRODUTIVO-E-IMPRODUTIVO-DOS-EQUIPAMENTOS.pdf" TargetMode="External"/><Relationship Id="rId2516" Type="http://schemas.openxmlformats.org/officeDocument/2006/relationships/hyperlink" Target="https://www.caixa.gov.br/Downloads/sinapi-cadernos-tecnicos/SINAPI-CT-DEPRECIACAO-JUROS-IMPOSTOS-E-SEGUROS-MANUTENCAO-E-MATERIAIS-NA-OPERACAO-DOS-EQUIPAMENTOS.pdf" TargetMode="External"/><Relationship Id="rId8078" Type="http://schemas.openxmlformats.org/officeDocument/2006/relationships/hyperlink" Target="https://www.caixa.gov.br/Downloads/sinapi-cadernos-tecnicos/SINAPI-CT-POSTES-DE-CONCRETO-E-METALICOS.pdf" TargetMode="External"/><Relationship Id="rId8492" Type="http://schemas.openxmlformats.org/officeDocument/2006/relationships/hyperlink" Target="https://www.caixa.gov.br/Downloads/sinapi-cadernos-tecnicos/SINAPI-CT-RECOMPOSICAO-DE-PAVIMENTOS.pdf" TargetMode="External"/><Relationship Id="rId9129" Type="http://schemas.openxmlformats.org/officeDocument/2006/relationships/hyperlink" Target="https://www.caixa.gov.br/Downloads/sinapi-cadernos-tecnicos/SINAPI-CT-TRANSPORTE-FLUVIAL-CARGA-E-DESCARGA.pdf" TargetMode="External"/><Relationship Id="rId9543" Type="http://schemas.openxmlformats.org/officeDocument/2006/relationships/hyperlink" Target="https://www.caixa.gov.br/Downloads/sinapi-cadernos-tecnicos/SINAPI-CT-VIDROS-E-ESPELHOS.pdf" TargetMode="External"/><Relationship Id="rId1118" Type="http://schemas.openxmlformats.org/officeDocument/2006/relationships/hyperlink" Target="https://www.caixa.gov.br/Downloads/sinapi-cadernos-tecnicos/SINAPI-CT-CAIXAS-ENTERRADAS.pdf" TargetMode="External"/><Relationship Id="rId1532" Type="http://schemas.openxmlformats.org/officeDocument/2006/relationships/hyperlink" Target="https://www.caixa.gov.br/Downloads/sinapi-cadernos-tecnicos/SINAPI-CT-CUSTOS-HORARIOS-PRODUTIVO-E-IMPRODUTIVO-DOS-EQUIPAMENTOS.pdf" TargetMode="External"/><Relationship Id="rId2930" Type="http://schemas.openxmlformats.org/officeDocument/2006/relationships/hyperlink" Target="https://www.caixa.gov.br/Downloads/sinapi-cadernos-tecnicos/SINAPI-CT-ELETROCALHAS.pdf" TargetMode="External"/><Relationship Id="rId4688" Type="http://schemas.openxmlformats.org/officeDocument/2006/relationships/hyperlink" Target="https://www.caixa.gov.br/Downloads/sinapi-cadernos-tecnicos/SINAPI-CT-INSTALACOES-ELETRICAS-QUADROS-CABOS-DISJUNTORES-CONTATORES-E-BARRAMENTOS-BLINDADOS.pdf" TargetMode="External"/><Relationship Id="rId7094" Type="http://schemas.openxmlformats.org/officeDocument/2006/relationships/hyperlink" Target="https://www.caixa.gov.br/Downloads/sinapi-metodologia/Livro_SINAPI_Calculos_Parametros.pdf" TargetMode="External"/><Relationship Id="rId8145" Type="http://schemas.openxmlformats.org/officeDocument/2006/relationships/hyperlink" Target="https://www.caixa.gov.br/Downloads/sinapi-cadernos-tecnicos/SINAPI-CT-POCOS-DE-VISITA-E-CAIXAS-PARA-BOCAS-DE-LOBO.pdf" TargetMode="External"/><Relationship Id="rId902" Type="http://schemas.openxmlformats.org/officeDocument/2006/relationships/hyperlink" Target="https://www.caixa.gov.br/Downloads/sinapi-cadernos-tecnicos/SINAPI-CT-ATERROS-BASES-SUB-BASES-E-IMPRIMACOES.pdf" TargetMode="External"/><Relationship Id="rId5739" Type="http://schemas.openxmlformats.org/officeDocument/2006/relationships/hyperlink" Target="https://www.caixa.gov.br/Downloads/sinapi-cadernos-tecnicos/SINAPI-CT-INSTALACOES-PREDIAIS-DE-AGUA-QUENTE-EM-CPVC.pdf" TargetMode="External"/><Relationship Id="rId7161" Type="http://schemas.openxmlformats.org/officeDocument/2006/relationships/hyperlink" Target="https://www.caixa.gov.br/Downloads/sinapi-cadernos-tecnicos/SINAPI-CT-LOUCAS-E-METAIS.pdf" TargetMode="External"/><Relationship Id="rId8212" Type="http://schemas.openxmlformats.org/officeDocument/2006/relationships/hyperlink" Target="https://www.caixa.gov.br/Downloads/sinapi-cadernos-tecnicos/SINAPI-CT-POCOS-DE-VISITA-E-CAIXAS-PARA-BOCAS-DE-LOBO.pdf" TargetMode="External"/><Relationship Id="rId9610" Type="http://schemas.openxmlformats.org/officeDocument/2006/relationships/hyperlink" Target="https://www.caixa.gov.br/Downloads/sinapi-cadernos-tecnicos/SINAPI-CT-VALVULAS-E-REGISTROS-PARA-SISTEMAS-PREDIAIS.pdf" TargetMode="External"/><Relationship Id="rId4755" Type="http://schemas.openxmlformats.org/officeDocument/2006/relationships/hyperlink" Target="https://www.caixa.gov.br/Downloads/sinapi-cadernos-tecnicos/SINAPI-CT-INSTALACOES-ELETRICAS-REDE-DE-DISTRIBUICAO.pdf" TargetMode="External"/><Relationship Id="rId5806" Type="http://schemas.openxmlformats.org/officeDocument/2006/relationships/hyperlink" Target="https://www.caixa.gov.br/Downloads/sinapi-cadernos-tecnicos/SINAPI-CT-INSTALACOES-PREDIAIS-DE-AGUA-QUENTE-EM-CPVC.pdf" TargetMode="External"/><Relationship Id="rId278" Type="http://schemas.openxmlformats.org/officeDocument/2006/relationships/hyperlink" Target="https://www.caixa.gov.br/Downloads/sinapi-cadernos-tecnicos/SINAPI-CT-ARMACAO-PARA-ESTRUTURAS-DE-CONCRETO-ARMADO.pdf" TargetMode="External"/><Relationship Id="rId3357" Type="http://schemas.openxmlformats.org/officeDocument/2006/relationships/hyperlink" Target="https://www.caixa.gov.br/Downloads/sinapi-cadernos-tecnicos/SINAPI-CT-ESCORAMENTO-E-PREPARO-DE-FUNDO-DE-VALAS.pdf" TargetMode="External"/><Relationship Id="rId3771" Type="http://schemas.openxmlformats.org/officeDocument/2006/relationships/hyperlink" Target="https://www.caixa.gov.br/Downloads/sinapi-cadernos-tecnicos/SINAPI-CT-ESTRUTURAS-DE-CONTENCAO-PERFIS-PRANCHADOS-CORTINAS-E-MUROS-DE-ARRIMO.pdf" TargetMode="External"/><Relationship Id="rId4408" Type="http://schemas.openxmlformats.org/officeDocument/2006/relationships/hyperlink" Target="https://www.caixa.gov.br/Downloads/sinapi-cadernos-tecnicos/SINAPI-CT-INSTALACOES-ELETRICAS-ELETRODUTOS-EMBUTIDOS-CABOS-CAIXAS-TOMADAS-E-INTERRUPTORES.pdf" TargetMode="External"/><Relationship Id="rId4822" Type="http://schemas.openxmlformats.org/officeDocument/2006/relationships/hyperlink" Target="https://www.caixa.gov.br/Downloads/sinapi-cadernos-tecnicos/SINAPI-CT-INSTALACOES-HIDRAULICAS-RESERVACAO-E-BOMBAS-DE-RECALQUE.pdf" TargetMode="External"/><Relationship Id="rId7978" Type="http://schemas.openxmlformats.org/officeDocument/2006/relationships/hyperlink" Target="https://www.caixa.gov.br/Downloads/sinapi-cadernos-tecnicos/SINAPI-CT-PINTURA-PARA-PISOS-E-PARA-SINALIZACAO-HORIZONTAL-E-VERTICAL.pdf" TargetMode="External"/><Relationship Id="rId692" Type="http://schemas.openxmlformats.org/officeDocument/2006/relationships/hyperlink" Target="https://www.caixa.gov.br/Downloads/sinapi-cadernos-tecnicos/SINAPI-CT-ASSENTAMENTO-DE-TUBOS-DE-ESGOTO-OU-DRENAGEM-PLUVIAL-EM-CONCRETO.pdf" TargetMode="External"/><Relationship Id="rId2373" Type="http://schemas.openxmlformats.org/officeDocument/2006/relationships/hyperlink" Target="https://www.caixa.gov.br/Downloads/sinapi-cadernos-tecnicos/SINAPI-CT-DEPRECIACAO-JUROS-IMPOSTOS-E-SEGUROS-MANUTENCAO-E-MATERIAIS-NA-OPERACAO-DOS-EQUIPAMENTOS.pdf" TargetMode="External"/><Relationship Id="rId3424" Type="http://schemas.openxmlformats.org/officeDocument/2006/relationships/hyperlink" Target="https://www.caixa.gov.br/Downloads/sinapi-cadernos-tecnicos/SINAPI-CT-ESQUADRIAS-JANELAS.pdf" TargetMode="External"/><Relationship Id="rId6994" Type="http://schemas.openxmlformats.org/officeDocument/2006/relationships/hyperlink" Target="https://www.caixa.gov.br/Downloads/sinapi-metodologia/Livro_SINAPI_Calculos_Parametros.pdf" TargetMode="External"/><Relationship Id="rId345" Type="http://schemas.openxmlformats.org/officeDocument/2006/relationships/hyperlink" Target="https://www.caixa.gov.br/Downloads/sinapi-cadernos-tecnicos/SINAPI-CT-ASFALTO.pdf" TargetMode="External"/><Relationship Id="rId2026" Type="http://schemas.openxmlformats.org/officeDocument/2006/relationships/hyperlink" Target="https://www.caixa.gov.br/Downloads/sinapi-cadernos-tecnicos/SINAPI-CT-DEPRECIACAO-JUROS-IMPOSTOS-E-SEGUROS-MANUTENCAO-E-MATERIAIS-NA-OPERACAO-DOS-EQUIPAMENTOS.pdf" TargetMode="External"/><Relationship Id="rId2440" Type="http://schemas.openxmlformats.org/officeDocument/2006/relationships/hyperlink" Target="https://www.caixa.gov.br/Downloads/sinapi-cadernos-tecnicos/SINAPI-CT-DEPRECIACAO-JUROS-IMPOSTOS-E-SEGUROS-MANUTENCAO-E-MATERIAIS-NA-OPERACAO-DOS-EQUIPAMENTOS.pdf" TargetMode="External"/><Relationship Id="rId5596" Type="http://schemas.openxmlformats.org/officeDocument/2006/relationships/hyperlink" Target="https://www.caixa.gov.br/Downloads/sinapi-cadernos-tecnicos/SINAPI-CT-INSTALACOES-PREDIAIS-DE-AGUA-FRIA-EM-PVC.pdf" TargetMode="External"/><Relationship Id="rId6647" Type="http://schemas.openxmlformats.org/officeDocument/2006/relationships/hyperlink" Target="https://www.caixa.gov.br/Downloads/sinapi-cadernos-tecnicos/SINAPI-CT-INSTALACOES-PARA-CANTEIROS-DE-OBRAS.pdf" TargetMode="External"/><Relationship Id="rId9053" Type="http://schemas.openxmlformats.org/officeDocument/2006/relationships/hyperlink" Target="https://www.caixa.gov.br/Downloads/sinapi-cadernos-tecnicos/SINAPI-CT-TRANSPORTE-FLUVIAL-CARGA-E-DESCARGA.pdf" TargetMode="External"/><Relationship Id="rId412" Type="http://schemas.openxmlformats.org/officeDocument/2006/relationships/hyperlink" Target="https://www.caixa.gov.br/Downloads/sinapi-cadernos-tecnicos/SINAPI-CT-ASSENTAMENTO-DE-TUBOS-DE-PVC-E-METALICOS-EM-REDES-DE-AGUA.pdf" TargetMode="External"/><Relationship Id="rId1042" Type="http://schemas.openxmlformats.org/officeDocument/2006/relationships/hyperlink" Target="https://www.caixa.gov.br/Downloads/sinapi-cadernos-tecnicos/SINAPI-CT-BOCAS-PARA-BUEIROS.pdf" TargetMode="External"/><Relationship Id="rId4198" Type="http://schemas.openxmlformats.org/officeDocument/2006/relationships/hyperlink" Target="https://www.caixa.gov.br/Downloads/sinapi-cadernos-tecnicos/SINAPI-CT-GRAUTE-E-ARMACAO.pdf" TargetMode="External"/><Relationship Id="rId5249" Type="http://schemas.openxmlformats.org/officeDocument/2006/relationships/hyperlink" Target="https://www.caixa.gov.br/Downloads/sinapi-cadernos-tecnicos/SINAPI-CT-INSTALACOES-HIDRAULICAS-EM-PEX.pdf" TargetMode="External"/><Relationship Id="rId5663" Type="http://schemas.openxmlformats.org/officeDocument/2006/relationships/hyperlink" Target="https://www.caixa.gov.br/Downloads/sinapi-cadernos-tecnicos/SINAPI-CT-INSTALACOES-PREDIAIS-DE-AGUA-FRIA-EM-PVC.pdf" TargetMode="External"/><Relationship Id="rId9120" Type="http://schemas.openxmlformats.org/officeDocument/2006/relationships/hyperlink" Target="https://www.caixa.gov.br/Downloads/sinapi-cadernos-tecnicos/SINAPI-CT-TRANSPORTE-FLUVIAL-CARGA-E-DESCARGA.pdf" TargetMode="External"/><Relationship Id="rId4265" Type="http://schemas.openxmlformats.org/officeDocument/2006/relationships/hyperlink" Target="https://www.caixa.gov.br/Downloads/sinapi-cadernos-tecnicos/SINAPI-CT-GUIAS-E-SARJETAS.pdf" TargetMode="External"/><Relationship Id="rId5316" Type="http://schemas.openxmlformats.org/officeDocument/2006/relationships/hyperlink" Target="https://www.caixa.gov.br/Downloads/sinapi-cadernos-tecnicos/SINAPI-CT-INSTALACOES-HIDRAULICAS-EM-PPR.pdf" TargetMode="External"/><Relationship Id="rId6714" Type="http://schemas.openxmlformats.org/officeDocument/2006/relationships/hyperlink" Target="https://www.caixa.gov.br/Downloads/sinapi-cadernos-tecnicos/SINAPI-CT-LIGACOES-PREDIAIS-DE-AGUA-E-ESGOTO.pdf" TargetMode="External"/><Relationship Id="rId1859" Type="http://schemas.openxmlformats.org/officeDocument/2006/relationships/hyperlink" Target="https://www.caixa.gov.br/Downloads/sinapi-cadernos-tecnicos/SINAPI-CT-DEMOLICOES-E-REMOCOES.pdf" TargetMode="External"/><Relationship Id="rId5730" Type="http://schemas.openxmlformats.org/officeDocument/2006/relationships/hyperlink" Target="https://www.caixa.gov.br/Downloads/sinapi-cadernos-tecnicos/SINAPI-CT-INSTALACOES-PREDIAIS-DE-AGUA-QUENTE-EM-CPVC.pdf" TargetMode="External"/><Relationship Id="rId8886" Type="http://schemas.openxmlformats.org/officeDocument/2006/relationships/hyperlink" Target="https://www.caixa.gov.br/Downloads/sinapi-cadernos-tecnicos/SINAPI-CT-SISTEMA-DE-PROTECAO-CONTRA-DESCARGAS-ATMOSFERICAS-SPDA.pdf" TargetMode="External"/><Relationship Id="rId1926" Type="http://schemas.openxmlformats.org/officeDocument/2006/relationships/hyperlink" Target="https://www.caixa.gov.br/Downloads/sinapi-cadernos-tecnicos/SINAPI-CT-DEPRECIACAO-JUROS-IMPOSTOS-E-SEGUROS-MANUTENCAO-E-MATERIAIS-NA-OPERACAO-DOS-EQUIPAMENTOS.pdf" TargetMode="External"/><Relationship Id="rId3281" Type="http://schemas.openxmlformats.org/officeDocument/2006/relationships/hyperlink" Target="https://www.caixa.gov.br/Downloads/sinapi-cadernos-tecnicos/SINAPI-CT-ESCAVACAO-DE-VALAS.pdf" TargetMode="External"/><Relationship Id="rId4332" Type="http://schemas.openxmlformats.org/officeDocument/2006/relationships/hyperlink" Target="https://www.caixa.gov.br/Downloads/sinapi-cadernos-tecnicos/SINAPI-CT-IMPERMEABILIZACAO-PROTECAO-MECANICA-E-TRATAMENTO-DE-JUNTA.pdf" TargetMode="External"/><Relationship Id="rId7488" Type="http://schemas.openxmlformats.org/officeDocument/2006/relationships/hyperlink" Target="https://www.caixa.gov.br/Downloads/sinapi-cadernos-tecnicos/SINAPI-CT-PAISAGISMO-PLANTIO.pdf" TargetMode="External"/><Relationship Id="rId8539" Type="http://schemas.openxmlformats.org/officeDocument/2006/relationships/hyperlink" Target="https://www.caixa.gov.br/Downloads/sinapi-cadernos-tecnicos/SINAPI-CT-RECOMPOSICAO-DE-PAVIMENTOS.pdf" TargetMode="External"/><Relationship Id="rId8953" Type="http://schemas.openxmlformats.org/officeDocument/2006/relationships/hyperlink" Target="https://www.caixa.gov.br/Downloads/sinapi-cadernos-tecnicos/SINAPI-CT-SISTEMAS-DE-MEDICAO.pdf" TargetMode="External"/><Relationship Id="rId7555" Type="http://schemas.openxmlformats.org/officeDocument/2006/relationships/hyperlink" Target="https://www.caixa.gov.br/Downloads/sinapi-cadernos-tecnicos/SINAPI-CT-PAREDES-DE-CONCRETO-ESTUCAMENTO.pdf" TargetMode="External"/><Relationship Id="rId8606" Type="http://schemas.openxmlformats.org/officeDocument/2006/relationships/hyperlink" Target="https://www.caixa.gov.br/Downloads/sinapi-cadernos-tecnicos/SINAPI-CT-REDES-DE-LOGICA-TELEFONIA-E-IMAGEM.pdf" TargetMode="External"/><Relationship Id="rId3001" Type="http://schemas.openxmlformats.org/officeDocument/2006/relationships/hyperlink" Target="https://www.caixa.gov.br/Downloads/sinapi-cadernos-tecnicos/SINAPI-CT-EQUIPAMENTOS-DE-PROTECAO-COLETIVA.pdf" TargetMode="External"/><Relationship Id="rId6157" Type="http://schemas.openxmlformats.org/officeDocument/2006/relationships/hyperlink" Target="https://www.caixa.gov.br/Downloads/sinapi-cadernos-tecnicos/SINAPI-CT-INSTALACOES-DE-GAS-E-INCENDIO-EM-ACO-E-FERRO-GALVANIZADO.pdf" TargetMode="External"/><Relationship Id="rId6571" Type="http://schemas.openxmlformats.org/officeDocument/2006/relationships/hyperlink" Target="https://www.caixa.gov.br/Downloads/sinapi-cadernos-tecnicos/SINAPI-CT-INSTALACOES-EM-COBRE.pdf" TargetMode="External"/><Relationship Id="rId7208" Type="http://schemas.openxmlformats.org/officeDocument/2006/relationships/hyperlink" Target="https://www.caixa.gov.br/Downloads/sinapi-cadernos-tecnicos/SINAPI-CT-LOUCAS-E-METAIS.pdf" TargetMode="External"/><Relationship Id="rId7622" Type="http://schemas.openxmlformats.org/officeDocument/2006/relationships/hyperlink" Target="https://www.caixa.gov.br/Downloads/sinapi-cadernos-tecnicos/SINAPI-CT-PARQUINHOS-E-EQUIPAMENTOS-DE-GINASTICA-AO-AR-LIVRE.pdf" TargetMode="External"/><Relationship Id="rId2767" Type="http://schemas.openxmlformats.org/officeDocument/2006/relationships/hyperlink" Target="https://www.caixa.gov.br/Downloads/sinapi-cadernos-tecnicos/SINAPI-CT-DRENOS.pdf" TargetMode="External"/><Relationship Id="rId5173" Type="http://schemas.openxmlformats.org/officeDocument/2006/relationships/hyperlink" Target="https://www.caixa.gov.br/Downloads/sinapi-cadernos-tecnicos/SINAPI-CT-INSTALACOES-HIDRAULICAS-EM-PEX.pdf" TargetMode="External"/><Relationship Id="rId6224" Type="http://schemas.openxmlformats.org/officeDocument/2006/relationships/hyperlink" Target="https://www.caixa.gov.br/Downloads/sinapi-cadernos-tecnicos/SINAPI-CT-INSTALACOES-DE-GAS-E-INCENDIO-EM-ACO-E-FERRO-GALVANIZADO.pdf" TargetMode="External"/><Relationship Id="rId739" Type="http://schemas.openxmlformats.org/officeDocument/2006/relationships/hyperlink" Target="https://www.caixa.gov.br/Downloads/sinapi-cadernos-tecnicos/SINAPI-CT-ATERRO-E-REATERRO-DE-VALAS.pdf" TargetMode="External"/><Relationship Id="rId1369" Type="http://schemas.openxmlformats.org/officeDocument/2006/relationships/hyperlink" Target="https://www.caixa.gov.br/Downloads/sinapi-cadernos-tecnicos/SINAPI-CT-CONCRETO-PROTENDIDO.pdf" TargetMode="External"/><Relationship Id="rId3818" Type="http://schemas.openxmlformats.org/officeDocument/2006/relationships/hyperlink" Target="https://www.caixa.gov.br/Downloads/sinapi-cadernos-tecnicos/SINAPI-CT-ESTRUTURAS-DE-MADEIRA.pdf" TargetMode="External"/><Relationship Id="rId5240" Type="http://schemas.openxmlformats.org/officeDocument/2006/relationships/hyperlink" Target="https://www.caixa.gov.br/Downloads/sinapi-cadernos-tecnicos/SINAPI-CT-INSTALACOES-HIDRAULICAS-EM-PEX.pdf" TargetMode="External"/><Relationship Id="rId8396" Type="http://schemas.openxmlformats.org/officeDocument/2006/relationships/hyperlink" Target="https://www.caixa.gov.br/Downloads/sinapi-cadernos-tecnicos/SINAPI-CT-RASGOS-E-FIXACOES.pdf" TargetMode="External"/><Relationship Id="rId9447" Type="http://schemas.openxmlformats.org/officeDocument/2006/relationships/hyperlink" Target="https://www.caixa.gov.br/Downloads/sinapi-cadernos-tecnicos/SINAPI-CT-TUBULACAO-FLANGEADA-PARA-REDES-DE-AGUA.pdf" TargetMode="External"/><Relationship Id="rId1783" Type="http://schemas.openxmlformats.org/officeDocument/2006/relationships/hyperlink" Target="https://www.caixa.gov.br/Downloads/sinapi-cadernos-tecnicos/SINAPI-CT-CUSTOS-HORARIOS-PRODUTIVO-E-IMPRODUTIVO-DOS-EQUIPAMENTOS.pdf" TargetMode="External"/><Relationship Id="rId2834" Type="http://schemas.openxmlformats.org/officeDocument/2006/relationships/hyperlink" Target="https://www.caixa.gov.br/Downloads/sinapi-cadernos-tecnicos/SINAPI-CT-DUTOS-PARA-AR-CONDICIONADO.pdf" TargetMode="External"/><Relationship Id="rId8049" Type="http://schemas.openxmlformats.org/officeDocument/2006/relationships/hyperlink" Target="https://www.caixa.gov.br/Downloads/sinapi-cadernos-tecnicos/SINAPI-CT-POSTES-DE-CONCRETO-E-METALICOS.pdf" TargetMode="External"/><Relationship Id="rId75" Type="http://schemas.openxmlformats.org/officeDocument/2006/relationships/hyperlink" Target="https://www.caixa.gov.br/Downloads/sinapi-cadernos-tecnicos/SINAPI-CT-ALVENARIA-DE-VEDACAO.pdf" TargetMode="External"/><Relationship Id="rId806" Type="http://schemas.openxmlformats.org/officeDocument/2006/relationships/hyperlink" Target="https://www.caixa.gov.br/Downloads/sinapi-cadernos-tecnicos/SINAPI-CT-ATERROS-BASES-SUB-BASES-E-IMPRIMACOES.pdf" TargetMode="External"/><Relationship Id="rId1436" Type="http://schemas.openxmlformats.org/officeDocument/2006/relationships/hyperlink" Target="https://www.caixa.gov.br/Downloads/sinapi-cadernos-tecnicos/SINAPI-CT-CONTRAPISO.pdf" TargetMode="External"/><Relationship Id="rId1850" Type="http://schemas.openxmlformats.org/officeDocument/2006/relationships/hyperlink" Target="https://www.caixa.gov.br/Downloads/sinapi-cadernos-tecnicos/SINAPI-CT-DEMOLICOES-E-REMOCOES.pdf" TargetMode="External"/><Relationship Id="rId2901" Type="http://schemas.openxmlformats.org/officeDocument/2006/relationships/hyperlink" Target="https://www.caixa.gov.br/Downloads/sinapi-cadernos-tecnicos/SINAPI-CT-ELETROCALHAS.pdf" TargetMode="External"/><Relationship Id="rId7065" Type="http://schemas.openxmlformats.org/officeDocument/2006/relationships/hyperlink" Target="https://www.caixa.gov.br/Downloads/sinapi-metodologia/Livro_SINAPI_Calculos_Parametros.pdf" TargetMode="External"/><Relationship Id="rId8463" Type="http://schemas.openxmlformats.org/officeDocument/2006/relationships/hyperlink" Target="https://www.caixa.gov.br/Downloads/sinapi-cadernos-tecnicos/SINAPI-CT-RASGOS-E-FIXACOES.pdf" TargetMode="External"/><Relationship Id="rId9514" Type="http://schemas.openxmlformats.org/officeDocument/2006/relationships/hyperlink" Target="https://www.caixa.gov.br/Downloads/sinapi-cadernos-tecnicos/SINAPI-CT-VERGAS-CONTRAVERGAS-E-FIXACAO-DE-ALVENARIA.pdf" TargetMode="External"/><Relationship Id="rId1503" Type="http://schemas.openxmlformats.org/officeDocument/2006/relationships/hyperlink" Target="https://www.caixa.gov.br/Downloads/sinapi-cadernos-tecnicos/SINAPI-CT-CUSTOS-HORARIOS-PRODUTIVO-E-IMPRODUTIVO-DOS-EQUIPAMENTOS.pdf" TargetMode="External"/><Relationship Id="rId4659" Type="http://schemas.openxmlformats.org/officeDocument/2006/relationships/hyperlink" Target="https://www.caixa.gov.br/Downloads/sinapi-cadernos-tecnicos/SINAPI-CT-INSTALACOES-ELETRICAS-QUADROS-CABOS-DISJUNTORES-CONTATORES-E-BARRAMENTOS-BLINDADOS.pdf" TargetMode="External"/><Relationship Id="rId8116" Type="http://schemas.openxmlformats.org/officeDocument/2006/relationships/hyperlink" Target="https://www.caixa.gov.br/Downloads/sinapi-cadernos-tecnicos/SINAPI-CT-POCOS-DE-VISITA-E-CAIXAS-PARA-BOCAS-DE-LOBO.pdf" TargetMode="External"/><Relationship Id="rId8530" Type="http://schemas.openxmlformats.org/officeDocument/2006/relationships/hyperlink" Target="https://www.caixa.gov.br/Downloads/sinapi-cadernos-tecnicos/SINAPI-CT-RECOMPOSICAO-DE-PAVIMENTOS.pdf" TargetMode="External"/><Relationship Id="rId3675" Type="http://schemas.openxmlformats.org/officeDocument/2006/relationships/hyperlink" Target="https://www.caixa.gov.br/Downloads/sinapi-cadernos-tecnicos/SINAPI-CT-ESTRUTURA-E-TRAMA-PARA-COBERTURA.pdf" TargetMode="External"/><Relationship Id="rId4726" Type="http://schemas.openxmlformats.org/officeDocument/2006/relationships/hyperlink" Target="https://www.caixa.gov.br/Downloads/sinapi-cadernos-tecnicos/SINAPI-CT-INSTALACOES-ELETRICAS-QUADROS-CABOS-DISJUNTORES-CONTATORES-E-BARRAMENTOS-BLINDADOS.pdf" TargetMode="External"/><Relationship Id="rId6081" Type="http://schemas.openxmlformats.org/officeDocument/2006/relationships/hyperlink" Target="https://www.caixa.gov.br/Downloads/sinapi-cadernos-tecnicos/SINAPI-CT-INSTALACOES-DE-GAS-E-INCENDIO-EM-ACO-E-FERRO-GALVANIZADO.pdf" TargetMode="External"/><Relationship Id="rId7132" Type="http://schemas.openxmlformats.org/officeDocument/2006/relationships/hyperlink" Target="https://www.caixa.gov.br/Downloads/sinapi-metodologia/Livro_SINAPI_Calculos_Parametros.pdf" TargetMode="External"/><Relationship Id="rId596" Type="http://schemas.openxmlformats.org/officeDocument/2006/relationships/hyperlink" Target="https://www.caixa.gov.br/Downloads/sinapi-cadernos-tecnicos/SINAPI-CT-ASSENTAMENTO-DE-TUBOS-DE-PVC-E-METALICOS-EM-REDES-DE-AGUA.pdf" TargetMode="External"/><Relationship Id="rId2277" Type="http://schemas.openxmlformats.org/officeDocument/2006/relationships/hyperlink" Target="https://www.caixa.gov.br/Downloads/sinapi-cadernos-tecnicos/SINAPI-CT-DEPRECIACAO-JUROS-IMPOSTOS-E-SEGUROS-MANUTENCAO-E-MATERIAIS-NA-OPERACAO-DOS-EQUIPAMENTOS.pdf" TargetMode="External"/><Relationship Id="rId2691" Type="http://schemas.openxmlformats.org/officeDocument/2006/relationships/hyperlink" Target="https://www.caixa.gov.br/Downloads/sinapi-cadernos-tecnicos/SINAPI-CT-DEPRECIACAO-JUROS-IMPOSTOS-E-SEGUROS-MANUTENCAO-E-MATERIAIS-NA-OPERACAO-DOS-EQUIPAMENTOS.pdf" TargetMode="External"/><Relationship Id="rId3328" Type="http://schemas.openxmlformats.org/officeDocument/2006/relationships/hyperlink" Target="https://www.caixa.gov.br/Downloads/sinapi-cadernos-tecnicos/SINAPI-CT-ESCAVACAO-DE-VALAS.pdf" TargetMode="External"/><Relationship Id="rId3742" Type="http://schemas.openxmlformats.org/officeDocument/2006/relationships/hyperlink" Target="https://www.caixa.gov.br/Downloads/sinapi-cadernos-tecnicos/SINAPI-CT-ESTRUTURAS-PRE-FABRICADAS-E-PRE-MOLDADAS.pdf" TargetMode="External"/><Relationship Id="rId6898" Type="http://schemas.openxmlformats.org/officeDocument/2006/relationships/hyperlink" Target="https://www.caixa.gov.br/Downloads/sinapi-metodologia/Livro_SINAPI_Calculos_Parametros.pdf" TargetMode="External"/><Relationship Id="rId249" Type="http://schemas.openxmlformats.org/officeDocument/2006/relationships/hyperlink" Target="https://www.caixa.gov.br/Downloads/sinapi-cadernos-tecnicos/SINAPI-CT-ARGAMASSAS.pdf" TargetMode="External"/><Relationship Id="rId663" Type="http://schemas.openxmlformats.org/officeDocument/2006/relationships/hyperlink" Target="https://www.caixa.gov.br/Downloads/sinapi-cadernos-tecnicos/SINAPI-CT-ASSENTAMENTO-DE-TUBOS-DE-ESGOTO-OU-DRENAGEM-PLUVIAL-EM-CONCRETO.pdf" TargetMode="External"/><Relationship Id="rId1293" Type="http://schemas.openxmlformats.org/officeDocument/2006/relationships/hyperlink" Target="https://www.caixa.gov.br/Downloads/sinapi-cadernos-tecnicos/SINAPI-CT-CONCRETAGEM-PARA-ESTRUTURAS-DE-CONCRETO-ARMADO.pdf" TargetMode="External"/><Relationship Id="rId2344" Type="http://schemas.openxmlformats.org/officeDocument/2006/relationships/hyperlink" Target="https://www.caixa.gov.br/Downloads/sinapi-cadernos-tecnicos/SINAPI-CT-DEPRECIACAO-JUROS-IMPOSTOS-E-SEGUROS-MANUTENCAO-E-MATERIAIS-NA-OPERACAO-DOS-EQUIPAMENTOS.pdf" TargetMode="External"/><Relationship Id="rId7949" Type="http://schemas.openxmlformats.org/officeDocument/2006/relationships/hyperlink" Target="https://www.caixa.gov.br/Downloads/sinapi-cadernos-tecnicos/SINAPI-CT-PINTURA-PARA-PISOS-E-PARA-SINALIZACAO-HORIZONTAL-E-VERTICAL.pdf" TargetMode="External"/><Relationship Id="rId9371" Type="http://schemas.openxmlformats.org/officeDocument/2006/relationships/hyperlink" Target="https://www.caixa.gov.br/Downloads/sinapi-cadernos-tecnicos/SINAPI-CT-TRANSPORTE-CARGA-E-DESCARGA-DE-MATERIAIS.pdf" TargetMode="External"/><Relationship Id="rId316" Type="http://schemas.openxmlformats.org/officeDocument/2006/relationships/hyperlink" Target="https://www.caixa.gov.br/Downloads/sinapi-cadernos-tecnicos/SINAPI-CT-ARMACAO-PARA-ESTRUTURAS-DE-CONCRETO-ARMADO.pdf" TargetMode="External"/><Relationship Id="rId6965" Type="http://schemas.openxmlformats.org/officeDocument/2006/relationships/hyperlink" Target="https://www.caixa.gov.br/Downloads/sinapi-metodologia/Livro_SINAPI_Calculos_Parametros.pdf" TargetMode="External"/><Relationship Id="rId9024" Type="http://schemas.openxmlformats.org/officeDocument/2006/relationships/hyperlink" Target="https://www.caixa.gov.br/Downloads/sinapi-cadernos-tecnicos/SINAPI-CT-TELHAMENTO-PARA-COBERTURA.pdf" TargetMode="External"/><Relationship Id="rId730" Type="http://schemas.openxmlformats.org/officeDocument/2006/relationships/hyperlink" Target="https://www.caixa.gov.br/Downloads/sinapi-cadernos-tecnicos/SINAPI-CT-ATERRO-E-REATERRO-DE-VALAS.pdf" TargetMode="External"/><Relationship Id="rId1013" Type="http://schemas.openxmlformats.org/officeDocument/2006/relationships/hyperlink" Target="https://www.caixa.gov.br/Downloads/sinapi-cadernos-tecnicos/SINAPI-CT-BOCAS-PARA-BUEIROS.pdf" TargetMode="External"/><Relationship Id="rId1360" Type="http://schemas.openxmlformats.org/officeDocument/2006/relationships/hyperlink" Target="https://www.caixa.gov.br/Downloads/sinapi-cadernos-tecnicos/SINAPI-CT-CONCRETO-PROTENDIDO.pdf" TargetMode="External"/><Relationship Id="rId2411" Type="http://schemas.openxmlformats.org/officeDocument/2006/relationships/hyperlink" Target="https://www.caixa.gov.br/Downloads/sinapi-cadernos-tecnicos/SINAPI-CT-DEPRECIACAO-JUROS-IMPOSTOS-E-SEGUROS-MANUTENCAO-E-MATERIAIS-NA-OPERACAO-DOS-EQUIPAMENTOS.pdf" TargetMode="External"/><Relationship Id="rId4169" Type="http://schemas.openxmlformats.org/officeDocument/2006/relationships/hyperlink" Target="https://www.caixa.gov.br/Downloads/sinapi-cadernos-tecnicos/SINAPI-CT-GALERIAS-COM-ADUELAS-DE-CONCRETO.pdf" TargetMode="External"/><Relationship Id="rId5567" Type="http://schemas.openxmlformats.org/officeDocument/2006/relationships/hyperlink" Target="https://www.caixa.gov.br/Downloads/sinapi-cadernos-tecnicos/SINAPI-CT-INSTALACOES-PREDIAIS-DE-AGUA-FRIA-EM-PVC.pdf" TargetMode="External"/><Relationship Id="rId5981" Type="http://schemas.openxmlformats.org/officeDocument/2006/relationships/hyperlink" Target="https://www.caixa.gov.br/Downloads/sinapi-cadernos-tecnicos/SINAPI-CT-INSTALACOES-DE-GAS-E-INCENDIO-EM-ACO-E-FERRO-GALVANIZADO.pdf" TargetMode="External"/><Relationship Id="rId6618" Type="http://schemas.openxmlformats.org/officeDocument/2006/relationships/hyperlink" Target="https://www.caixa.gov.br/Downloads/sinapi-cadernos-tecnicos/SINAPI-CT-INSTALACOES-PARA-CANTEIROS-DE-OBRAS.pdf" TargetMode="External"/><Relationship Id="rId8040" Type="http://schemas.openxmlformats.org/officeDocument/2006/relationships/hyperlink" Target="https://www.caixa.gov.br/Downloads/sinapi-cadernos-tecnicos/SINAPI-CT-POSTES-DE-CONCRETO-E-METALICOS.pdf" TargetMode="External"/><Relationship Id="rId4583" Type="http://schemas.openxmlformats.org/officeDocument/2006/relationships/hyperlink" Target="https://www.caixa.gov.br/Downloads/sinapi-cadernos-tecnicos/SINAPI-CT-INSTALACOES-ELETRICAS-ELETRODUTOS-CONEXOES-E-CONDULETES-APARENTES.pdf" TargetMode="External"/><Relationship Id="rId5634" Type="http://schemas.openxmlformats.org/officeDocument/2006/relationships/hyperlink" Target="https://www.caixa.gov.br/Downloads/sinapi-cadernos-tecnicos/SINAPI-CT-INSTALACOES-PREDIAIS-DE-AGUA-FRIA-EM-PVC.pdf" TargetMode="External"/><Relationship Id="rId3185" Type="http://schemas.openxmlformats.org/officeDocument/2006/relationships/hyperlink" Target="https://www.caixa.gov.br/Downloads/sinapi-cadernos-tecnicos/SINAPI-CT-ESCAVACAO-HORIZONTAL.pdf" TargetMode="External"/><Relationship Id="rId4236" Type="http://schemas.openxmlformats.org/officeDocument/2006/relationships/hyperlink" Target="https://www.caixa.gov.br/Downloads/sinapi-cadernos-tecnicos/SINAPI-CT-GUARDA-CORPO-CORRIMAO-E-GRADE-PARA-ESQUADRIAS.pdf" TargetMode="External"/><Relationship Id="rId4650" Type="http://schemas.openxmlformats.org/officeDocument/2006/relationships/hyperlink" Target="https://www.caixa.gov.br/Downloads/sinapi-cadernos-tecnicos/SINAPI-CT-INSTALACOES-ELETRICAS-QUADROS-CABOS-DISJUNTORES-CONTATORES-E-BARRAMENTOS-BLINDADOS.pdf" TargetMode="External"/><Relationship Id="rId5701" Type="http://schemas.openxmlformats.org/officeDocument/2006/relationships/hyperlink" Target="https://www.caixa.gov.br/Downloads/sinapi-cadernos-tecnicos/SINAPI-CT-INSTALACOES-PREDIAIS-DE-AGUA-QUENTE-EM-CPVC.pdf" TargetMode="External"/><Relationship Id="rId8857" Type="http://schemas.openxmlformats.org/officeDocument/2006/relationships/hyperlink" Target="https://www.caixa.gov.br/Downloads/sinapi-cadernos-tecnicos/SINAPI-CT-SINALIZACAO-VERTICAL-VIARIA.pdf" TargetMode="External"/><Relationship Id="rId3252" Type="http://schemas.openxmlformats.org/officeDocument/2006/relationships/hyperlink" Target="https://www.caixa.gov.br/Downloads/sinapi-cadernos-tecnicos/SINAPI-CT-ESCAVACAO-VERTICAL-A-CEU-ABERTO.pdf" TargetMode="External"/><Relationship Id="rId4303" Type="http://schemas.openxmlformats.org/officeDocument/2006/relationships/hyperlink" Target="https://www.caixa.gov.br/Downloads/sinapi-cadernos-tecnicos/SINAPI-CT-ILUMINACAO-PREDIAL-E-MONITORAMENTO.pdf" TargetMode="External"/><Relationship Id="rId7459" Type="http://schemas.openxmlformats.org/officeDocument/2006/relationships/hyperlink" Target="https://www.caixa.gov.br/Downloads/sinapi-cadernos-tecnicos/SINAPI-CT-MONOCAPA.pdf" TargetMode="External"/><Relationship Id="rId7873" Type="http://schemas.openxmlformats.org/officeDocument/2006/relationships/hyperlink" Target="https://www.caixa.gov.br/Downloads/sinapi-cadernos-tecnicos/SINAPI-CT-PINTURA-EM-MADEIRA.pdf" TargetMode="External"/><Relationship Id="rId173" Type="http://schemas.openxmlformats.org/officeDocument/2006/relationships/hyperlink" Target="https://www.caixa.gov.br/Downloads/sinapi-cadernos-tecnicos/SINAPI-CT-ARGAMASSAS.pdf" TargetMode="External"/><Relationship Id="rId6475" Type="http://schemas.openxmlformats.org/officeDocument/2006/relationships/hyperlink" Target="https://www.caixa.gov.br/Downloads/sinapi-cadernos-tecnicos/SINAPI-CT-INSTALACOES-EM-COBRE.pdf" TargetMode="External"/><Relationship Id="rId7526" Type="http://schemas.openxmlformats.org/officeDocument/2006/relationships/hyperlink" Target="https://www.caixa.gov.br/Downloads/sinapi-cadernos-tecnicos/SINAPI-CT-PAREDES-DE-CONCRETO-CONCRETAGEM.pdf" TargetMode="External"/><Relationship Id="rId8924" Type="http://schemas.openxmlformats.org/officeDocument/2006/relationships/hyperlink" Target="https://www.caixa.gov.br/Downloads/sinapi-cadernos-tecnicos/SINAPI-CT-SISTEMAS-DE-MEDICAO.pdf" TargetMode="External"/><Relationship Id="rId240" Type="http://schemas.openxmlformats.org/officeDocument/2006/relationships/hyperlink" Target="https://www.caixa.gov.br/Downloads/sinapi-cadernos-tecnicos/SINAPI-CT-ARGAMASSAS.pdf" TargetMode="External"/><Relationship Id="rId5077" Type="http://schemas.openxmlformats.org/officeDocument/2006/relationships/hyperlink" Target="https://www.caixa.gov.br/Downloads/sinapi-cadernos-tecnicos/SINAPI-CT-INSTALACOES-HIDRAULICAS-RESERVACAO-E-BOMBAS-DE-RECALQUE.pdf" TargetMode="External"/><Relationship Id="rId6128" Type="http://schemas.openxmlformats.org/officeDocument/2006/relationships/hyperlink" Target="https://www.caixa.gov.br/Downloads/sinapi-cadernos-tecnicos/SINAPI-CT-INSTALACOES-DE-GAS-E-INCENDIO-EM-ACO-E-FERRO-GALVANIZADO.pdf" TargetMode="External"/><Relationship Id="rId7940" Type="http://schemas.openxmlformats.org/officeDocument/2006/relationships/hyperlink" Target="https://www.caixa.gov.br/Downloads/sinapi-cadernos-tecnicos/SINAPI-CT-PINTURA-EM-SUPERFICIES-METALICAS.pdf" TargetMode="External"/><Relationship Id="rId4093" Type="http://schemas.openxmlformats.org/officeDocument/2006/relationships/hyperlink" Target="https://www.caixa.gov.br/Downloads/sinapi-cadernos-tecnicos/SINAPI-CT-FORMAS-PARA-ESTRUTURAS-DE-CONCRETO-ARMADO.pdf" TargetMode="External"/><Relationship Id="rId5144" Type="http://schemas.openxmlformats.org/officeDocument/2006/relationships/hyperlink" Target="https://www.caixa.gov.br/Downloads/sinapi-cadernos-tecnicos/SINAPI-CT-INSTALACOES-HIDRAULICAS-EM-PEX.pdf" TargetMode="External"/><Relationship Id="rId5491" Type="http://schemas.openxmlformats.org/officeDocument/2006/relationships/hyperlink" Target="https://www.caixa.gov.br/Downloads/sinapi-cadernos-tecnicos/SINAPI-CT-INSTALACOES-PREDIAIS-DE-AGUA-FRIA-EM-PVC.pdf" TargetMode="External"/><Relationship Id="rId6542" Type="http://schemas.openxmlformats.org/officeDocument/2006/relationships/hyperlink" Target="https://www.caixa.gov.br/Downloads/sinapi-cadernos-tecnicos/SINAPI-CT-INSTALACOES-EM-COBRE.pdf" TargetMode="External"/><Relationship Id="rId9698" Type="http://schemas.openxmlformats.org/officeDocument/2006/relationships/hyperlink" Target="https://www.caixa.gov.br/Downloads/sinapi-cadernos-tecnicos/SINAPI-CT-VALVULAS-PARA-REDES-DE-SANEAMENTO.pdf" TargetMode="External"/><Relationship Id="rId1687" Type="http://schemas.openxmlformats.org/officeDocument/2006/relationships/hyperlink" Target="https://www.caixa.gov.br/Downloads/sinapi-cadernos-tecnicos/SINAPI-CT-CUSTOS-HORARIOS-PRODUTIVO-E-IMPRODUTIVO-DOS-EQUIPAMENTOS.pdf" TargetMode="External"/><Relationship Id="rId2738" Type="http://schemas.openxmlformats.org/officeDocument/2006/relationships/hyperlink" Target="https://www.caixa.gov.br/Downloads/sinapi-cadernos-tecnicos/SINAPI-CT-DRENAGEM-DE-AR-CONDICIONADO.pdf" TargetMode="External"/><Relationship Id="rId1754" Type="http://schemas.openxmlformats.org/officeDocument/2006/relationships/hyperlink" Target="https://www.caixa.gov.br/Downloads/sinapi-cadernos-tecnicos/SINAPI-CT-CUSTOS-HORARIOS-PRODUTIVO-E-IMPRODUTIVO-DOS-EQUIPAMENTOS.pdf" TargetMode="External"/><Relationship Id="rId2805" Type="http://schemas.openxmlformats.org/officeDocument/2006/relationships/hyperlink" Target="https://www.caixa.gov.br/Downloads/sinapi-cadernos-tecnicos/SINAPI-CT-DUTOS-PARA-AR-CONDICIONADO.pdf" TargetMode="External"/><Relationship Id="rId4160" Type="http://schemas.openxmlformats.org/officeDocument/2006/relationships/hyperlink" Target="https://www.caixa.gov.br/Downloads/sinapi-cadernos-tecnicos/SINAPI-CT-GALERIAS-COM-ADUELAS-DE-CONCRETO.pdf" TargetMode="External"/><Relationship Id="rId5211" Type="http://schemas.openxmlformats.org/officeDocument/2006/relationships/hyperlink" Target="https://www.caixa.gov.br/Downloads/sinapi-cadernos-tecnicos/SINAPI-CT-INSTALACOES-HIDRAULICAS-EM-PEX.pdf" TargetMode="External"/><Relationship Id="rId8367" Type="http://schemas.openxmlformats.org/officeDocument/2006/relationships/hyperlink" Target="https://www.caixa.gov.br/Downloads/sinapi-cadernos-tecnicos/SINAPI-CT-RADIER-PISO-DE-CONCRETO-E-LAJE-SOBRE-SOLO.pdf" TargetMode="External"/><Relationship Id="rId8781" Type="http://schemas.openxmlformats.org/officeDocument/2006/relationships/hyperlink" Target="https://www.caixa.gov.br/Downloads/sinapi-cadernos-tecnicos/SINAPI-CT-REVESTIMENTOS-CERAMICOS-INTERNOS.pdf" TargetMode="External"/><Relationship Id="rId9418" Type="http://schemas.openxmlformats.org/officeDocument/2006/relationships/hyperlink" Target="https://www.caixa.gov.br/Downloads/sinapi-cadernos-tecnicos/SINAPI-CT-TUBULACAO-FLANGEADA-PARA-REDES-DE-AGUA.pdf" TargetMode="External"/><Relationship Id="rId46" Type="http://schemas.openxmlformats.org/officeDocument/2006/relationships/hyperlink" Target="https://www.caixa.gov.br/Downloads/sinapi-cadernos-tecnicos/SINAPI-CT-ALVENARIA-DE-VEDACAO.pdf" TargetMode="External"/><Relationship Id="rId1407" Type="http://schemas.openxmlformats.org/officeDocument/2006/relationships/hyperlink" Target="https://www.caixa.gov.br/Downloads/sinapi-cadernos-tecnicos/SINAPI-CT-CONTRAPISO.pdf" TargetMode="External"/><Relationship Id="rId1821" Type="http://schemas.openxmlformats.org/officeDocument/2006/relationships/hyperlink" Target="https://www.caixa.gov.br/Downloads/sinapi-cadernos-tecnicos/SINAPI-CT-CUSTOS-HORARIOS-PRODUTIVO-E-IMPRODUTIVO-DOS-EQUIPAMENTOS.pdf" TargetMode="External"/><Relationship Id="rId4977" Type="http://schemas.openxmlformats.org/officeDocument/2006/relationships/hyperlink" Target="https://www.caixa.gov.br/Downloads/sinapi-cadernos-tecnicos/SINAPI-CT-INSTALACOES-HIDRAULICAS-RESERVACAO-E-BOMBAS-DE-RECALQUE.pdf" TargetMode="External"/><Relationship Id="rId7383" Type="http://schemas.openxmlformats.org/officeDocument/2006/relationships/hyperlink" Target="https://www.caixa.gov.br/Downloads/sinapi-cadernos-tecnicos/SINAPI-CT-MASSA-UNICA-INTERNA.pdf" TargetMode="External"/><Relationship Id="rId8434" Type="http://schemas.openxmlformats.org/officeDocument/2006/relationships/hyperlink" Target="https://www.caixa.gov.br/Downloads/sinapi-cadernos-tecnicos/SINAPI-CT-RASGOS-E-FIXACOES.pdf" TargetMode="External"/><Relationship Id="rId3579" Type="http://schemas.openxmlformats.org/officeDocument/2006/relationships/hyperlink" Target="https://www.caixa.gov.br/Downloads/sinapi-cadernos-tecnicos/SINAPI-CT-ESTACAS-BROCA-STRAUSS-E-ESCAVADA-COM-FLUIDO-ESTABILIZANTE.pdf" TargetMode="External"/><Relationship Id="rId7036" Type="http://schemas.openxmlformats.org/officeDocument/2006/relationships/hyperlink" Target="https://www.caixa.gov.br/Downloads/sinapi-metodologia/Livro_SINAPI_Calculos_Parametros.pdf" TargetMode="External"/><Relationship Id="rId7450" Type="http://schemas.openxmlformats.org/officeDocument/2006/relationships/hyperlink" Target="https://www.caixa.gov.br/Downloads/sinapi-cadernos-tecnicos/SINAPI-CT-MOBILIARIO-URBANO.pdf" TargetMode="External"/><Relationship Id="rId8501" Type="http://schemas.openxmlformats.org/officeDocument/2006/relationships/hyperlink" Target="https://www.caixa.gov.br/Downloads/sinapi-cadernos-tecnicos/SINAPI-CT-RECOMPOSICAO-DE-PAVIMENTOS.pdf" TargetMode="External"/><Relationship Id="rId2595" Type="http://schemas.openxmlformats.org/officeDocument/2006/relationships/hyperlink" Target="https://www.caixa.gov.br/Downloads/sinapi-cadernos-tecnicos/SINAPI-CT-DEPRECIACAO-JUROS-IMPOSTOS-E-SEGUROS-MANUTENCAO-E-MATERIAIS-NA-OPERACAO-DOS-EQUIPAMENTOS.pdf" TargetMode="External"/><Relationship Id="rId3993" Type="http://schemas.openxmlformats.org/officeDocument/2006/relationships/hyperlink" Target="https://www.caixa.gov.br/Downloads/sinapi-cadernos-tecnicos/SINAPI-CT-FUNDACOES-RASAS-(BLOCOS-SAPATAS-VIGAS-BALDRAME).pdf" TargetMode="External"/><Relationship Id="rId6052" Type="http://schemas.openxmlformats.org/officeDocument/2006/relationships/hyperlink" Target="https://www.caixa.gov.br/Downloads/sinapi-cadernos-tecnicos/SINAPI-CT-INSTALACOES-DE-GAS-E-INCENDIO-EM-ACO-E-FERRO-GALVANIZADO.pdf" TargetMode="External"/><Relationship Id="rId7103" Type="http://schemas.openxmlformats.org/officeDocument/2006/relationships/hyperlink" Target="https://www.caixa.gov.br/Downloads/sinapi-metodologia/Livro_SINAPI_Calculos_Parametros.pdf" TargetMode="External"/><Relationship Id="rId567" Type="http://schemas.openxmlformats.org/officeDocument/2006/relationships/hyperlink" Target="https://www.caixa.gov.br/Downloads/sinapi-cadernos-tecnicos/SINAPI-CT-ASSENTAMENTO-DE-TUBOS-DE-PVC-E-METALICOS-EM-REDES-DE-AGUA.pdf" TargetMode="External"/><Relationship Id="rId1197" Type="http://schemas.openxmlformats.org/officeDocument/2006/relationships/hyperlink" Target="https://www.caixa.gov.br/Downloads/sinapi-cadernos-tecnicos/SINAPI-CT-CANALETAS-GRELHAS-E-CAIXAS-COM-GRELHA-PARA-DRENAGEM.pdf" TargetMode="External"/><Relationship Id="rId2248" Type="http://schemas.openxmlformats.org/officeDocument/2006/relationships/hyperlink" Target="https://www.caixa.gov.br/Downloads/sinapi-cadernos-tecnicos/SINAPI-CT-DEPRECIACAO-JUROS-IMPOSTOS-E-SEGUROS-MANUTENCAO-E-MATERIAIS-NA-OPERACAO-DOS-EQUIPAMENTOS.pdf" TargetMode="External"/><Relationship Id="rId3646" Type="http://schemas.openxmlformats.org/officeDocument/2006/relationships/hyperlink" Target="https://www.caixa.gov.br/Downloads/sinapi-cadernos-tecnicos/SINAPI-CT-ESTRUTURA-E-TRAMA-PARA-COBERTURA.pdf" TargetMode="External"/><Relationship Id="rId9275" Type="http://schemas.openxmlformats.org/officeDocument/2006/relationships/hyperlink" Target="https://www.caixa.gov.br/Downloads/sinapi-cadernos-tecnicos/SINAPI-CT-TRANSPORTE-CARGA-E-DESCARGA-DE-MATERIAIS.pdf" TargetMode="External"/><Relationship Id="rId981" Type="http://schemas.openxmlformats.org/officeDocument/2006/relationships/hyperlink" Target="https://www.caixa.gov.br/Downloads/sinapi-cadernos-tecnicos/SINAPI-CT-ATERROS-BASES-SUB-BASES-E-IMPRIMACOES.pdf" TargetMode="External"/><Relationship Id="rId2662" Type="http://schemas.openxmlformats.org/officeDocument/2006/relationships/hyperlink" Target="https://www.caixa.gov.br/Downloads/sinapi-cadernos-tecnicos/SINAPI-CT-DEPRECIACAO-JUROS-IMPOSTOS-E-SEGUROS-MANUTENCAO-E-MATERIAIS-NA-OPERACAO-DOS-EQUIPAMENTOS.pdf" TargetMode="External"/><Relationship Id="rId3713" Type="http://schemas.openxmlformats.org/officeDocument/2006/relationships/hyperlink" Target="https://www.caixa.gov.br/Downloads/sinapi-cadernos-tecnicos/SINAPI-CT-ESTRUTURA-E-TRAMA-PARA-COBERTURA.pdf" TargetMode="External"/><Relationship Id="rId6869" Type="http://schemas.openxmlformats.org/officeDocument/2006/relationships/hyperlink" Target="https://www.caixa.gov.br/Downloads/sinapi-metodologia/Livro_SINAPI_Calculos_Parametros.pdf" TargetMode="External"/><Relationship Id="rId634" Type="http://schemas.openxmlformats.org/officeDocument/2006/relationships/hyperlink" Target="https://www.caixa.gov.br/Downloads/sinapi-cadernos-tecnicos/SINAPI-CT-ASSENTAMENTO-DE-TUBOS-DE-ESGOTO-OU-DRENAGEM-PLUVIAL-EM-CONCRETO.pdf" TargetMode="External"/><Relationship Id="rId1264" Type="http://schemas.openxmlformats.org/officeDocument/2006/relationships/hyperlink" Target="https://www.caixa.gov.br/Downloads/sinapi-cadernos-tecnicos/SINAPI-CT-CHAPISCO.pdf" TargetMode="External"/><Relationship Id="rId2315" Type="http://schemas.openxmlformats.org/officeDocument/2006/relationships/hyperlink" Target="https://www.caixa.gov.br/Downloads/sinapi-cadernos-tecnicos/SINAPI-CT-DEPRECIACAO-JUROS-IMPOSTOS-E-SEGUROS-MANUTENCAO-E-MATERIAIS-NA-OPERACAO-DOS-EQUIPAMENTOS.pdf" TargetMode="External"/><Relationship Id="rId5885" Type="http://schemas.openxmlformats.org/officeDocument/2006/relationships/hyperlink" Target="https://www.caixa.gov.br/Downloads/sinapi-cadernos-tecnicos/SINAPI-CT-INSTALACOES-PREDIAIS-DE-AGUAS-PLUVIAIS-TUBOS-CONEXOES-CAIXAS-E-RALOS.pdf" TargetMode="External"/><Relationship Id="rId6936" Type="http://schemas.openxmlformats.org/officeDocument/2006/relationships/hyperlink" Target="https://www.caixa.gov.br/Downloads/sinapi-metodologia/Livro_SINAPI_Calculos_Parametros.pdf" TargetMode="External"/><Relationship Id="rId8291" Type="http://schemas.openxmlformats.org/officeDocument/2006/relationships/hyperlink" Target="https://www.caixa.gov.br/Downloads/sinapi-cadernos-tecnicos/SINAPI-CT-PRODUCAO-DE-CONCRETO.pdf" TargetMode="External"/><Relationship Id="rId9342" Type="http://schemas.openxmlformats.org/officeDocument/2006/relationships/hyperlink" Target="https://www.caixa.gov.br/Downloads/sinapi-cadernos-tecnicos/SINAPI-CT-TRANSPORTE-CARGA-E-DESCARGA-DE-MATERIAIS.pdf" TargetMode="External"/><Relationship Id="rId701" Type="http://schemas.openxmlformats.org/officeDocument/2006/relationships/hyperlink" Target="https://www.caixa.gov.br/Downloads/sinapi-cadernos-tecnicos/SINAPI-CT-ASSENTAMENTO-DE-TUBOS-DE-ESGOTO-OU-DRENAGEM-PLUVIAL-EM-CONCRETO.pdf" TargetMode="External"/><Relationship Id="rId1331" Type="http://schemas.openxmlformats.org/officeDocument/2006/relationships/hyperlink" Target="https://www.caixa.gov.br/Downloads/sinapi-cadernos-tecnicos/SINAPI-CT-CONCRETO-PROJETADO.pdf" TargetMode="External"/><Relationship Id="rId4487" Type="http://schemas.openxmlformats.org/officeDocument/2006/relationships/hyperlink" Target="https://www.caixa.gov.br/Downloads/sinapi-cadernos-tecnicos/SINAPI-CT-INSTALACOES-ELETRICAS-ELETRODUTOS-EMBUTIDOS-CABOS-CAIXAS-TOMADAS-E-INTERRUPTORES.pdf" TargetMode="External"/><Relationship Id="rId5538" Type="http://schemas.openxmlformats.org/officeDocument/2006/relationships/hyperlink" Target="https://www.caixa.gov.br/Downloads/sinapi-cadernos-tecnicos/SINAPI-CT-INSTALACOES-PREDIAIS-DE-AGUA-FRIA-EM-PVC.pdf" TargetMode="External"/><Relationship Id="rId5952" Type="http://schemas.openxmlformats.org/officeDocument/2006/relationships/hyperlink" Target="https://www.caixa.gov.br/Downloads/sinapi-cadernos-tecnicos/SINAPI-CT-INSTALACOES-DE-GAS-E-INCENDIO-EM-ACO-E-FERRO-GALVANIZADO.pdf" TargetMode="External"/><Relationship Id="rId3089" Type="http://schemas.openxmlformats.org/officeDocument/2006/relationships/hyperlink" Target="https://www.caixa.gov.br/Downloads/sinapi-cadernos-tecnicos/SINAPI-CT-ESCADAS.pdf" TargetMode="External"/><Relationship Id="rId4554" Type="http://schemas.openxmlformats.org/officeDocument/2006/relationships/hyperlink" Target="https://www.caixa.gov.br/Downloads/sinapi-cadernos-tecnicos/SINAPI-CT-INSTALACOES-ELETRICAS-ELETRODUTOS-CONEXOES-E-CONDULETES-APARENTES.pdf" TargetMode="External"/><Relationship Id="rId5605" Type="http://schemas.openxmlformats.org/officeDocument/2006/relationships/hyperlink" Target="https://www.caixa.gov.br/Downloads/sinapi-cadernos-tecnicos/SINAPI-CT-INSTALACOES-PREDIAIS-DE-AGUA-FRIA-EM-PVC.pdf" TargetMode="External"/><Relationship Id="rId8011" Type="http://schemas.openxmlformats.org/officeDocument/2006/relationships/hyperlink" Target="https://www.caixa.gov.br/Downloads/sinapi-cadernos-tecnicos/SINAPI-CT-PISOS.pdf" TargetMode="External"/><Relationship Id="rId3156" Type="http://schemas.openxmlformats.org/officeDocument/2006/relationships/hyperlink" Target="https://www.caixa.gov.br/Downloads/sinapi-cadernos-tecnicos/SINAPI-CT-ESCAVACAO-HORIZONTAL.pdf" TargetMode="External"/><Relationship Id="rId4207" Type="http://schemas.openxmlformats.org/officeDocument/2006/relationships/hyperlink" Target="https://www.caixa.gov.br/Downloads/sinapi-cadernos-tecnicos/SINAPI-CT-GRAUTE-E-ARMACAO.pdf" TargetMode="External"/><Relationship Id="rId491" Type="http://schemas.openxmlformats.org/officeDocument/2006/relationships/hyperlink" Target="https://www.caixa.gov.br/Downloads/sinapi-cadernos-tecnicos/SINAPI-CT-ASSENTAMENTO-DE-TUBOS-DE-PVC-E-METALICOS-EM-REDES-DE-AGUA.pdf" TargetMode="External"/><Relationship Id="rId2172" Type="http://schemas.openxmlformats.org/officeDocument/2006/relationships/hyperlink" Target="https://www.caixa.gov.br/Downloads/sinapi-cadernos-tecnicos/SINAPI-CT-DEPRECIACAO-JUROS-IMPOSTOS-E-SEGUROS-MANUTENCAO-E-MATERIAIS-NA-OPERACAO-DOS-EQUIPAMENTOS.pdf" TargetMode="External"/><Relationship Id="rId3223" Type="http://schemas.openxmlformats.org/officeDocument/2006/relationships/hyperlink" Target="https://www.caixa.gov.br/Downloads/sinapi-cadernos-tecnicos/SINAPI-CT-ESCAVACAO-VERTICAL-A-CEU-ABERTO.pdf" TargetMode="External"/><Relationship Id="rId3570" Type="http://schemas.openxmlformats.org/officeDocument/2006/relationships/hyperlink" Target="https://www.caixa.gov.br/Downloads/sinapi-cadernos-tecnicos/SINAPI-CT-ESQUADRIAS-PORTAS.pdf" TargetMode="External"/><Relationship Id="rId4621" Type="http://schemas.openxmlformats.org/officeDocument/2006/relationships/hyperlink" Target="https://www.caixa.gov.br/Downloads/sinapi-cadernos-tecnicos/SINAPI-CT-INSTALACOES-ELETRICAS-ELETRODUTOS-CONEXOES-E-CONDULETES-APARENTES.pdf" TargetMode="External"/><Relationship Id="rId6379" Type="http://schemas.openxmlformats.org/officeDocument/2006/relationships/hyperlink" Target="https://www.caixa.gov.br/Downloads/sinapi-cadernos-tecnicos/SINAPI-CT-INSTALACOES-EM-COBRE.pdf" TargetMode="External"/><Relationship Id="rId7777" Type="http://schemas.openxmlformats.org/officeDocument/2006/relationships/hyperlink" Target="https://www.caixa.gov.br/Downloads/sinapi-cadernos-tecnicos/SINAPI-CT-PERFURACAO-HORIZONTAL-DIRECIONAL-HDD.pdf" TargetMode="External"/><Relationship Id="rId8828" Type="http://schemas.openxmlformats.org/officeDocument/2006/relationships/hyperlink" Target="https://www.caixa.gov.br/Downloads/sinapi-cadernos-tecnicos/SINAPI-CT-SINALIZACAO-HORIZONTAL-VIARIA.pdf" TargetMode="External"/><Relationship Id="rId144" Type="http://schemas.openxmlformats.org/officeDocument/2006/relationships/hyperlink" Target="https://www.caixa.gov.br/Downloads/sinapi-cadernos-tecnicos/SINAPI-CT-ARGAMASSAS.pdf" TargetMode="External"/><Relationship Id="rId6793" Type="http://schemas.openxmlformats.org/officeDocument/2006/relationships/hyperlink" Target="https://www.caixa.gov.br/Downloads/sinapi-metodologia/Livro_SINAPI_Calculos_Parametros.pdf" TargetMode="External"/><Relationship Id="rId7844" Type="http://schemas.openxmlformats.org/officeDocument/2006/relationships/hyperlink" Target="https://www.caixa.gov.br/Downloads/sinapi-cadernos-tecnicos/SINAPI-CT-PINTURA-INTERNA.pdf" TargetMode="External"/><Relationship Id="rId2989" Type="http://schemas.openxmlformats.org/officeDocument/2006/relationships/hyperlink" Target="https://www.caixa.gov.br/Downloads/sinapi-cadernos-tecnicos/SINAPI-CT-EQUIPAMENTOS-DE-PROTECAO-COLETIVA.pdf" TargetMode="External"/><Relationship Id="rId5395" Type="http://schemas.openxmlformats.org/officeDocument/2006/relationships/hyperlink" Target="https://www.caixa.gov.br/Downloads/sinapi-cadernos-tecnicos/SINAPI-CT-INSTALACOES-PREDIAIS-DE-ESGOTO-TUBOS-E-CONEXOES.pdf" TargetMode="External"/><Relationship Id="rId6446" Type="http://schemas.openxmlformats.org/officeDocument/2006/relationships/hyperlink" Target="https://www.caixa.gov.br/Downloads/sinapi-cadernos-tecnicos/SINAPI-CT-INSTALACOES-EM-COBRE.pdf" TargetMode="External"/><Relationship Id="rId6860" Type="http://schemas.openxmlformats.org/officeDocument/2006/relationships/hyperlink" Target="https://www.caixa.gov.br/Downloads/sinapi-metodologia/Livro_SINAPI_Calculos_Parametros.pdf" TargetMode="External"/><Relationship Id="rId7911" Type="http://schemas.openxmlformats.org/officeDocument/2006/relationships/hyperlink" Target="https://www.caixa.gov.br/Downloads/sinapi-cadernos-tecnicos/SINAPI-CT-PINTURA-EM-SUPERFICIES-METALICAS.pdf" TargetMode="External"/><Relationship Id="rId211" Type="http://schemas.openxmlformats.org/officeDocument/2006/relationships/hyperlink" Target="https://www.caixa.gov.br/Downloads/sinapi-cadernos-tecnicos/SINAPI-CT-ARGAMASSAS.pdf" TargetMode="External"/><Relationship Id="rId5048" Type="http://schemas.openxmlformats.org/officeDocument/2006/relationships/hyperlink" Target="https://www.caixa.gov.br/Downloads/sinapi-cadernos-tecnicos/SINAPI-CT-INSTALACOES-HIDRAULICAS-RESERVACAO-E-BOMBAS-DE-RECALQUE.pdf" TargetMode="External"/><Relationship Id="rId5462" Type="http://schemas.openxmlformats.org/officeDocument/2006/relationships/hyperlink" Target="https://www.caixa.gov.br/Downloads/sinapi-cadernos-tecnicos/SINAPI-CT-INSTALACOES-PREDIAIS-DE-AGUA-FRIA-EM-PVC.pdf" TargetMode="External"/><Relationship Id="rId6513" Type="http://schemas.openxmlformats.org/officeDocument/2006/relationships/hyperlink" Target="https://www.caixa.gov.br/Downloads/sinapi-cadernos-tecnicos/SINAPI-CT-INSTALACOES-EM-COBRE.pdf" TargetMode="External"/><Relationship Id="rId9669" Type="http://schemas.openxmlformats.org/officeDocument/2006/relationships/hyperlink" Target="https://www.caixa.gov.br/Downloads/sinapi-cadernos-tecnicos/SINAPI-CT-VALVULAS-PARA-REDES-DE-SANEAMENTO.pdf" TargetMode="External"/><Relationship Id="rId1658" Type="http://schemas.openxmlformats.org/officeDocument/2006/relationships/hyperlink" Target="https://www.caixa.gov.br/Downloads/sinapi-cadernos-tecnicos/SINAPI-CT-CUSTOS-HORARIOS-PRODUTIVO-E-IMPRODUTIVO-DOS-EQUIPAMENTOS.pdf" TargetMode="External"/><Relationship Id="rId2709" Type="http://schemas.openxmlformats.org/officeDocument/2006/relationships/hyperlink" Target="https://www.caixa.gov.br/Downloads/sinapi-cadernos-tecnicos/SINAPI-CT-DEPRECIACAO-JUROS-IMPOSTOS-E-SEGUROS-MANUTENCAO-E-MATERIAIS-NA-OPERACAO-DOS-EQUIPAMENTOS.pdf" TargetMode="External"/><Relationship Id="rId4064" Type="http://schemas.openxmlformats.org/officeDocument/2006/relationships/hyperlink" Target="https://www.caixa.gov.br/Downloads/sinapi-cadernos-tecnicos/SINAPI-CT-FORMAS-PARA-ESTRUTURAS-DE-CONCRETO-ARMADO.pdf" TargetMode="External"/><Relationship Id="rId5115" Type="http://schemas.openxmlformats.org/officeDocument/2006/relationships/hyperlink" Target="https://www.caixa.gov.br/Downloads/sinapi-cadernos-tecnicos/SINAPI-CT-INSTALACOES-HIDRAULICAS-RESERVACAO-E-BOMBAS-DE-RECALQUE.pdf" TargetMode="External"/><Relationship Id="rId8685" Type="http://schemas.openxmlformats.org/officeDocument/2006/relationships/hyperlink" Target="https://www.caixa.gov.br/Downloads/sinapi-cadernos-tecnicos/SINAPI-CT-REDES-DE-AGUA-E-ESGOTO-EM-PEAD-LISO-(TUBOS-E-CONEXOES).pdf" TargetMode="External"/><Relationship Id="rId3080" Type="http://schemas.openxmlformats.org/officeDocument/2006/relationships/hyperlink" Target="https://www.caixa.gov.br/Downloads/sinapi-cadernos-tecnicos/SINAPI-CT-ESCADAS.pdf" TargetMode="External"/><Relationship Id="rId4131" Type="http://schemas.openxmlformats.org/officeDocument/2006/relationships/hyperlink" Target="https://www.caixa.gov.br/Downloads/sinapi-cadernos-tecnicos/SINAPI-CT-GABIOES-EXECUCAO-DE-MURO-E-PROTECAO-SUPERFICIAL.pdf" TargetMode="External"/><Relationship Id="rId7287" Type="http://schemas.openxmlformats.org/officeDocument/2006/relationships/hyperlink" Target="https://www.caixa.gov.br/Downloads/sinapi-cadernos-tecnicos/SINAPI-CT-MASSA-UNICA-EXTERNA.pdf" TargetMode="External"/><Relationship Id="rId8338" Type="http://schemas.openxmlformats.org/officeDocument/2006/relationships/hyperlink" Target="https://www.caixa.gov.br/Downloads/sinapi-cadernos-tecnicos/SINAPI-CT-QUADRAS-E-SEUS-EQUIPAMENTOS.pdf" TargetMode="External"/><Relationship Id="rId1725" Type="http://schemas.openxmlformats.org/officeDocument/2006/relationships/hyperlink" Target="https://www.caixa.gov.br/Downloads/sinapi-cadernos-tecnicos/SINAPI-CT-CUSTOS-HORARIOS-PRODUTIVO-E-IMPRODUTIVO-DOS-EQUIPAMENTOS.pdf" TargetMode="External"/><Relationship Id="rId7354" Type="http://schemas.openxmlformats.org/officeDocument/2006/relationships/hyperlink" Target="https://www.caixa.gov.br/Downloads/sinapi-cadernos-tecnicos/SINAPI-CT-MASSA-UNICA-EXTERNA.pdf" TargetMode="External"/><Relationship Id="rId8752" Type="http://schemas.openxmlformats.org/officeDocument/2006/relationships/hyperlink" Target="https://www.caixa.gov.br/Downloads/sinapi-cadernos-tecnicos/SINAPI-CT-REDES-DE-AGUA-E-ESGOTO-EM-PEAD-LISO-(TUBOS-E-CONEXOES).pdf" TargetMode="External"/><Relationship Id="rId17" Type="http://schemas.openxmlformats.org/officeDocument/2006/relationships/hyperlink" Target="https://www.caixa.gov.br/Downloads/sinapi-cadernos-tecnicos/SINAPI-CT-ALVENARIA-ESTRUTURAL-BLOCOS-CERAMICOS.pdf" TargetMode="External"/><Relationship Id="rId3897" Type="http://schemas.openxmlformats.org/officeDocument/2006/relationships/hyperlink" Target="https://www.caixa.gov.br/Downloads/sinapi-cadernos-tecnicos/SINAPI-CT-EXECUCAO-DE-TIRANTES.pdf" TargetMode="External"/><Relationship Id="rId4948" Type="http://schemas.openxmlformats.org/officeDocument/2006/relationships/hyperlink" Target="https://www.caixa.gov.br/Downloads/sinapi-cadernos-tecnicos/SINAPI-CT-INSTALACOES-HIDRAULICAS-RESERVACAO-E-BOMBAS-DE-RECALQUE.pdf" TargetMode="External"/><Relationship Id="rId7007" Type="http://schemas.openxmlformats.org/officeDocument/2006/relationships/hyperlink" Target="https://www.caixa.gov.br/Downloads/sinapi-metodologia/Livro_SINAPI_Calculos_Parametros.pdf" TargetMode="External"/><Relationship Id="rId8405" Type="http://schemas.openxmlformats.org/officeDocument/2006/relationships/hyperlink" Target="https://www.caixa.gov.br/Downloads/sinapi-cadernos-tecnicos/SINAPI-CT-RASGOS-E-FIXACOES.pdf" TargetMode="External"/><Relationship Id="rId2499" Type="http://schemas.openxmlformats.org/officeDocument/2006/relationships/hyperlink" Target="https://www.caixa.gov.br/Downloads/sinapi-cadernos-tecnicos/SINAPI-CT-DEPRECIACAO-JUROS-IMPOSTOS-E-SEGUROS-MANUTENCAO-E-MATERIAIS-NA-OPERACAO-DOS-EQUIPAMENTOS.pdf" TargetMode="External"/><Relationship Id="rId3964" Type="http://schemas.openxmlformats.org/officeDocument/2006/relationships/hyperlink" Target="https://www.caixa.gov.br/Downloads/sinapi-cadernos-tecnicos/SINAPI-CT-FOSSAS-E-SUMIDOUROS.pdf" TargetMode="External"/><Relationship Id="rId6370" Type="http://schemas.openxmlformats.org/officeDocument/2006/relationships/hyperlink" Target="https://www.caixa.gov.br/Downloads/sinapi-cadernos-tecnicos/SINAPI-CT-INSTALACOES-DE-AR-CONDICIONADO-EM-COBRE.pdf" TargetMode="External"/><Relationship Id="rId7421" Type="http://schemas.openxmlformats.org/officeDocument/2006/relationships/hyperlink" Target="https://www.caixa.gov.br/Downloads/sinapi-cadernos-tecnicos/SINAPI-CT-MASSA-UNICA-INTERNA.pdf" TargetMode="External"/><Relationship Id="rId1" Type="http://schemas.openxmlformats.org/officeDocument/2006/relationships/hyperlink" Target="https://www.caixa.gov.br/Downloads/sinapi-cadernos-tecnicos/SINAPI-CT-ACESSIBILIDADE.pdf" TargetMode="External"/><Relationship Id="rId885" Type="http://schemas.openxmlformats.org/officeDocument/2006/relationships/hyperlink" Target="https://www.caixa.gov.br/Downloads/sinapi-cadernos-tecnicos/SINAPI-CT-ATERROS-BASES-SUB-BASES-E-IMPRIMACOES.pdf" TargetMode="External"/><Relationship Id="rId2566" Type="http://schemas.openxmlformats.org/officeDocument/2006/relationships/hyperlink" Target="https://www.caixa.gov.br/Downloads/sinapi-cadernos-tecnicos/SINAPI-CT-DEPRECIACAO-JUROS-IMPOSTOS-E-SEGUROS-MANUTENCAO-E-MATERIAIS-NA-OPERACAO-DOS-EQUIPAMENTOS.pdf" TargetMode="External"/><Relationship Id="rId2980" Type="http://schemas.openxmlformats.org/officeDocument/2006/relationships/hyperlink" Target="https://www.caixa.gov.br/Downloads/sinapi-cadernos-tecnicos/SINAPI-CT-EQUIPAMENTOS-DE-PROTECAO-COLETIVA.pdf" TargetMode="External"/><Relationship Id="rId3617" Type="http://schemas.openxmlformats.org/officeDocument/2006/relationships/hyperlink" Target="https://www.caixa.gov.br/Downloads/sinapi-cadernos-tecnicos/SINAPI-CT-ESTACAS-EM-HELICE-CONTINUA.pdf" TargetMode="External"/><Relationship Id="rId6023" Type="http://schemas.openxmlformats.org/officeDocument/2006/relationships/hyperlink" Target="https://www.caixa.gov.br/Downloads/sinapi-cadernos-tecnicos/SINAPI-CT-INSTALACOES-DE-GAS-E-INCENDIO-EM-ACO-E-FERRO-GALVANIZADO.pdf" TargetMode="External"/><Relationship Id="rId9179" Type="http://schemas.openxmlformats.org/officeDocument/2006/relationships/hyperlink" Target="https://www.caixa.gov.br/Downloads/sinapi-cadernos-tecnicos/SINAPI-CT-TRANSPORTE-DE-MATERIAIS-DENTRO-DO-CANTEIRO-DE-OBRAS.pdf" TargetMode="External"/><Relationship Id="rId9593" Type="http://schemas.openxmlformats.org/officeDocument/2006/relationships/hyperlink" Target="https://www.caixa.gov.br/Downloads/sinapi-cadernos-tecnicos/SINAPI-CT-VALVULAS-E-REGISTROS-PARA-SISTEMAS-PREDIAIS.pdf" TargetMode="External"/><Relationship Id="rId538" Type="http://schemas.openxmlformats.org/officeDocument/2006/relationships/hyperlink" Target="https://www.caixa.gov.br/Downloads/sinapi-cadernos-tecnicos/SINAPI-CT-ASSENTAMENTO-DE-TUBOS-DE-PVC-E-METALICOS-EM-REDES-DE-AGUA.pdf" TargetMode="External"/><Relationship Id="rId952" Type="http://schemas.openxmlformats.org/officeDocument/2006/relationships/hyperlink" Target="https://www.caixa.gov.br/Downloads/sinapi-cadernos-tecnicos/SINAPI-CT-ATERROS-BASES-SUB-BASES-E-IMPRIMACOES.pdf" TargetMode="External"/><Relationship Id="rId1168" Type="http://schemas.openxmlformats.org/officeDocument/2006/relationships/hyperlink" Target="https://www.caixa.gov.br/Downloads/sinapi-cadernos-tecnicos/SINAPI-CT-CAIXAS-DE-AGUA-PARA-EDIFICACOES.pdf" TargetMode="External"/><Relationship Id="rId1582" Type="http://schemas.openxmlformats.org/officeDocument/2006/relationships/hyperlink" Target="https://www.caixa.gov.br/Downloads/sinapi-cadernos-tecnicos/SINAPI-CT-CUSTOS-HORARIOS-PRODUTIVO-E-IMPRODUTIVO-DOS-EQUIPAMENTOS.pdf" TargetMode="External"/><Relationship Id="rId2219" Type="http://schemas.openxmlformats.org/officeDocument/2006/relationships/hyperlink" Target="https://www.caixa.gov.br/Downloads/sinapi-cadernos-tecnicos/SINAPI-CT-DEPRECIACAO-JUROS-IMPOSTOS-E-SEGUROS-MANUTENCAO-E-MATERIAIS-NA-OPERACAO-DOS-EQUIPAMENTOS.pdf" TargetMode="External"/><Relationship Id="rId2633" Type="http://schemas.openxmlformats.org/officeDocument/2006/relationships/hyperlink" Target="https://www.caixa.gov.br/Downloads/sinapi-cadernos-tecnicos/SINAPI-CT-DEPRECIACAO-JUROS-IMPOSTOS-E-SEGUROS-MANUTENCAO-E-MATERIAIS-NA-OPERACAO-DOS-EQUIPAMENTOS.pdf" TargetMode="External"/><Relationship Id="rId5789" Type="http://schemas.openxmlformats.org/officeDocument/2006/relationships/hyperlink" Target="https://www.caixa.gov.br/Downloads/sinapi-cadernos-tecnicos/SINAPI-CT-INSTALACOES-PREDIAIS-DE-AGUA-QUENTE-EM-CPVC.pdf" TargetMode="External"/><Relationship Id="rId8195" Type="http://schemas.openxmlformats.org/officeDocument/2006/relationships/hyperlink" Target="https://www.caixa.gov.br/Downloads/sinapi-cadernos-tecnicos/SINAPI-CT-POCOS-DE-VISITA-E-CAIXAS-PARA-BOCAS-DE-LOBO.pdf" TargetMode="External"/><Relationship Id="rId9246" Type="http://schemas.openxmlformats.org/officeDocument/2006/relationships/hyperlink" Target="https://www.caixa.gov.br/Downloads/sinapi-cadernos-tecnicos/SINAPI-CT-TRANSPORTE-CARGA-E-DESCARGA-DE-MATERIAIS.pdf" TargetMode="External"/><Relationship Id="rId9660" Type="http://schemas.openxmlformats.org/officeDocument/2006/relationships/hyperlink" Target="https://www.caixa.gov.br/Downloads/sinapi-cadernos-tecnicos/SINAPI-CT-VALVULAS-E-REGISTROS-PARA-SISTEMAS-PREDIAIS.pdf" TargetMode="External"/><Relationship Id="rId605" Type="http://schemas.openxmlformats.org/officeDocument/2006/relationships/hyperlink" Target="https://www.caixa.gov.br/Downloads/sinapi-cadernos-tecnicos/SINAPI-CT-ASSENTAMENTO-DE-TUBOS-DE-PVC-E-METALICOS-EM-REDES-DE-AGUA.pdf" TargetMode="External"/><Relationship Id="rId1235" Type="http://schemas.openxmlformats.org/officeDocument/2006/relationships/hyperlink" Target="https://www.caixa.gov.br/Downloads/sinapi-cadernos-tecnicos/SINAPI-CT-CANALETAS-GRELHAS-E-CAIXAS-COM-GRELHA-PARA-DRENAGEM.pdf" TargetMode="External"/><Relationship Id="rId8262" Type="http://schemas.openxmlformats.org/officeDocument/2006/relationships/hyperlink" Target="https://www.caixa.gov.br/Downloads/sinapi-cadernos-tecnicos/SINAPI-CT-POCOS-DE-VISITA-E-CAIXAS-PARA-BOCAS-DE-LOBO.pdf" TargetMode="External"/><Relationship Id="rId9313" Type="http://schemas.openxmlformats.org/officeDocument/2006/relationships/hyperlink" Target="https://www.caixa.gov.br/Downloads/sinapi-cadernos-tecnicos/SINAPI-CT-TRANSPORTE-CARGA-E-DESCARGA-DE-MATERIAIS.pdf" TargetMode="External"/><Relationship Id="rId1302" Type="http://schemas.openxmlformats.org/officeDocument/2006/relationships/hyperlink" Target="https://www.caixa.gov.br/Downloads/sinapi-cadernos-tecnicos/SINAPI-CT-CONCRETAGEM-PARA-ESTRUTURAS-DE-CONCRETO-ARMADO.pdf" TargetMode="External"/><Relationship Id="rId2700" Type="http://schemas.openxmlformats.org/officeDocument/2006/relationships/hyperlink" Target="https://www.caixa.gov.br/Downloads/sinapi-cadernos-tecnicos/SINAPI-CT-DEPRECIACAO-JUROS-IMPOSTOS-E-SEGUROS-MANUTENCAO-E-MATERIAIS-NA-OPERACAO-DOS-EQUIPAMENTOS.pdf" TargetMode="External"/><Relationship Id="rId4458" Type="http://schemas.openxmlformats.org/officeDocument/2006/relationships/hyperlink" Target="https://www.caixa.gov.br/Downloads/sinapi-cadernos-tecnicos/SINAPI-CT-INSTALACOES-ELETRICAS-ELETRODUTOS-EMBUTIDOS-CABOS-CAIXAS-TOMADAS-E-INTERRUPTORES.pdf" TargetMode="External"/><Relationship Id="rId5856" Type="http://schemas.openxmlformats.org/officeDocument/2006/relationships/hyperlink" Target="https://www.caixa.gov.br/Downloads/sinapi-cadernos-tecnicos/SINAPI-CT-INSTALACOES-PREDIAIS-DE-AGUAS-PLUVIAIS-TUBOS-CONEXOES-CAIXAS-E-RALOS.pdf" TargetMode="External"/><Relationship Id="rId6907" Type="http://schemas.openxmlformats.org/officeDocument/2006/relationships/hyperlink" Target="https://www.caixa.gov.br/Downloads/sinapi-metodologia/Livro_SINAPI_Calculos_Parametros.pdf" TargetMode="External"/><Relationship Id="rId4872" Type="http://schemas.openxmlformats.org/officeDocument/2006/relationships/hyperlink" Target="https://www.caixa.gov.br/Downloads/sinapi-cadernos-tecnicos/SINAPI-CT-INSTALACOES-HIDRAULICAS-RESERVACAO-E-BOMBAS-DE-RECALQUE.pdf" TargetMode="External"/><Relationship Id="rId5509" Type="http://schemas.openxmlformats.org/officeDocument/2006/relationships/hyperlink" Target="https://www.caixa.gov.br/Downloads/sinapi-cadernos-tecnicos/SINAPI-CT-INSTALACOES-PREDIAIS-DE-AGUA-FRIA-EM-PVC.pdf" TargetMode="External"/><Relationship Id="rId5923" Type="http://schemas.openxmlformats.org/officeDocument/2006/relationships/hyperlink" Target="https://www.caixa.gov.br/Downloads/sinapi-cadernos-tecnicos/SINAPI-CT-INSTALACOES-DE-DIVISORIAS-DIVERSAS.pdf" TargetMode="External"/><Relationship Id="rId395" Type="http://schemas.openxmlformats.org/officeDocument/2006/relationships/hyperlink" Target="https://www.caixa.gov.br/Downloads/sinapi-cadernos-tecnicos/SINAPI-CT-ASSENTAMENTO-DE-TUBOS-DE-ESGOTO-EM-PVC-E-PEAD.pdf" TargetMode="External"/><Relationship Id="rId2076" Type="http://schemas.openxmlformats.org/officeDocument/2006/relationships/hyperlink" Target="https://www.caixa.gov.br/Downloads/sinapi-cadernos-tecnicos/SINAPI-CT-DEPRECIACAO-JUROS-IMPOSTOS-E-SEGUROS-MANUTENCAO-E-MATERIAIS-NA-OPERACAO-DOS-EQUIPAMENTOS.pdf" TargetMode="External"/><Relationship Id="rId3474" Type="http://schemas.openxmlformats.org/officeDocument/2006/relationships/hyperlink" Target="https://www.caixa.gov.br/Downloads/sinapi-cadernos-tecnicos/SINAPI-CT-ESQUADRIAS-PORTAS.pdf" TargetMode="External"/><Relationship Id="rId4525" Type="http://schemas.openxmlformats.org/officeDocument/2006/relationships/hyperlink" Target="https://www.caixa.gov.br/Downloads/sinapi-cadernos-tecnicos/SINAPI-CT-INSTALACOES-ELETRICAS-ELETRODUTOS-EMBUTIDOS-CABOS-CAIXAS-TOMADAS-E-INTERRUPTORES.pdf" TargetMode="External"/><Relationship Id="rId2490" Type="http://schemas.openxmlformats.org/officeDocument/2006/relationships/hyperlink" Target="https://www.caixa.gov.br/Downloads/sinapi-cadernos-tecnicos/SINAPI-CT-DEPRECIACAO-JUROS-IMPOSTOS-E-SEGUROS-MANUTENCAO-E-MATERIAIS-NA-OPERACAO-DOS-EQUIPAMENTOS.pdf" TargetMode="External"/><Relationship Id="rId3127" Type="http://schemas.openxmlformats.org/officeDocument/2006/relationships/hyperlink" Target="https://www.caixa.gov.br/Downloads/sinapi-cadernos-tecnicos/SINAPI-CT-ESCADAS.pdf" TargetMode="External"/><Relationship Id="rId3541" Type="http://schemas.openxmlformats.org/officeDocument/2006/relationships/hyperlink" Target="https://www.caixa.gov.br/Downloads/sinapi-cadernos-tecnicos/SINAPI-CT-ESQUADRIAS-PORTAS.pdf" TargetMode="External"/><Relationship Id="rId6697" Type="http://schemas.openxmlformats.org/officeDocument/2006/relationships/hyperlink" Target="https://www.caixa.gov.br/Downloads/sinapi-cadernos-tecnicos/SINAPI-CT-LIGACOES-PREDIAIS-DE-AGUA-E-ESGOTO.pdf" TargetMode="External"/><Relationship Id="rId7748" Type="http://schemas.openxmlformats.org/officeDocument/2006/relationships/hyperlink" Target="https://www.caixa.gov.br/Downloads/sinapi-cadernos-tecnicos/SINAPI-CT-PERFURACAO-HORIZONTAL-DIRECIONAL-HDD.pdf" TargetMode="External"/><Relationship Id="rId462" Type="http://schemas.openxmlformats.org/officeDocument/2006/relationships/hyperlink" Target="https://www.caixa.gov.br/Downloads/sinapi-cadernos-tecnicos/SINAPI-CT-ASSENTAMENTO-DE-TUBOS-DE-PVC-E-METALICOS-EM-REDES-DE-AGUA.pdf" TargetMode="External"/><Relationship Id="rId1092" Type="http://schemas.openxmlformats.org/officeDocument/2006/relationships/hyperlink" Target="https://www.caixa.gov.br/Downloads/sinapi-cadernos-tecnicos/SINAPI-CT-CAIXAS-ENTERRADAS.pdf" TargetMode="External"/><Relationship Id="rId2143" Type="http://schemas.openxmlformats.org/officeDocument/2006/relationships/hyperlink" Target="https://www.caixa.gov.br/Downloads/sinapi-cadernos-tecnicos/SINAPI-CT-DEPRECIACAO-JUROS-IMPOSTOS-E-SEGUROS-MANUTENCAO-E-MATERIAIS-NA-OPERACAO-DOS-EQUIPAMENTOS.pdf" TargetMode="External"/><Relationship Id="rId5299" Type="http://schemas.openxmlformats.org/officeDocument/2006/relationships/hyperlink" Target="https://www.caixa.gov.br/Downloads/sinapi-cadernos-tecnicos/SINAPI-CT-INSTALACOES-HIDRAULICAS-EM-PPR.pdf" TargetMode="External"/><Relationship Id="rId6764" Type="http://schemas.openxmlformats.org/officeDocument/2006/relationships/hyperlink" Target="https://www.caixa.gov.br/Downloads/sinapi-metodologia/Livro_SINAPI_Calculos_Parametros.pdf" TargetMode="External"/><Relationship Id="rId7815" Type="http://schemas.openxmlformats.org/officeDocument/2006/relationships/hyperlink" Target="https://www.caixa.gov.br/Downloads/sinapi-cadernos-tecnicos/SINAPI-CT-PINTURA-EXTERNA.pdf" TargetMode="External"/><Relationship Id="rId9170" Type="http://schemas.openxmlformats.org/officeDocument/2006/relationships/hyperlink" Target="https://www.caixa.gov.br/Downloads/sinapi-cadernos-tecnicos/SINAPI-CT-TRANSPORTE-DE-MATERIAIS-DENTRO-DO-CANTEIRO-DE-OBRAS.pdf" TargetMode="External"/><Relationship Id="rId115" Type="http://schemas.openxmlformats.org/officeDocument/2006/relationships/hyperlink" Target="https://www.caixa.gov.br/Downloads/sinapi-cadernos-tecnicos/SINAPI-CT-ARGAMASSAS.pdf" TargetMode="External"/><Relationship Id="rId2210" Type="http://schemas.openxmlformats.org/officeDocument/2006/relationships/hyperlink" Target="https://www.caixa.gov.br/Downloads/sinapi-cadernos-tecnicos/SINAPI-CT-DEPRECIACAO-JUROS-IMPOSTOS-E-SEGUROS-MANUTENCAO-E-MATERIAIS-NA-OPERACAO-DOS-EQUIPAMENTOS.pdf" TargetMode="External"/><Relationship Id="rId5366" Type="http://schemas.openxmlformats.org/officeDocument/2006/relationships/hyperlink" Target="https://www.caixa.gov.br/Downloads/sinapi-cadernos-tecnicos/SINAPI-CT-INSTALACOES-PREDIAIS-DE-ESGOTO-TUBOS-E-CONEXOES.pdf" TargetMode="External"/><Relationship Id="rId6417" Type="http://schemas.openxmlformats.org/officeDocument/2006/relationships/hyperlink" Target="https://www.caixa.gov.br/Downloads/sinapi-cadernos-tecnicos/SINAPI-CT-INSTALACOES-EM-COBRE.pdf" TargetMode="External"/><Relationship Id="rId4382" Type="http://schemas.openxmlformats.org/officeDocument/2006/relationships/hyperlink" Target="https://www.caixa.gov.br/Downloads/sinapi-cadernos-tecnicos/SINAPI-CT-INSTALACOES-ELETRICAS-ELETRODUTOS-EMBUTIDOS-CABOS-CAIXAS-TOMADAS-E-INTERRUPTORES.pdf" TargetMode="External"/><Relationship Id="rId5019" Type="http://schemas.openxmlformats.org/officeDocument/2006/relationships/hyperlink" Target="https://www.caixa.gov.br/Downloads/sinapi-cadernos-tecnicos/SINAPI-CT-INSTALACOES-HIDRAULICAS-RESERVACAO-E-BOMBAS-DE-RECALQUE.pdf" TargetMode="External"/><Relationship Id="rId5433" Type="http://schemas.openxmlformats.org/officeDocument/2006/relationships/hyperlink" Target="https://www.caixa.gov.br/Downloads/sinapi-cadernos-tecnicos/SINAPI-CT-INSTALACOES-PREDIAIS-DE-ESGOTO-TUBOS-E-CONEXOES.pdf" TargetMode="External"/><Relationship Id="rId5780" Type="http://schemas.openxmlformats.org/officeDocument/2006/relationships/hyperlink" Target="https://www.caixa.gov.br/Downloads/sinapi-cadernos-tecnicos/SINAPI-CT-INSTALACOES-PREDIAIS-DE-AGUA-QUENTE-EM-CPVC.pdf" TargetMode="External"/><Relationship Id="rId6831" Type="http://schemas.openxmlformats.org/officeDocument/2006/relationships/hyperlink" Target="https://www.caixa.gov.br/Downloads/sinapi-metodologia/Livro_SINAPI_Calculos_Parametros.pdf" TargetMode="External"/><Relationship Id="rId8589" Type="http://schemas.openxmlformats.org/officeDocument/2006/relationships/hyperlink" Target="https://www.caixa.gov.br/Downloads/sinapi-cadernos-tecnicos/SINAPI-CT-REDES-DE-LOGICA-TELEFONIA-E-IMAGEM.pdf" TargetMode="External"/><Relationship Id="rId1976" Type="http://schemas.openxmlformats.org/officeDocument/2006/relationships/hyperlink" Target="https://www.caixa.gov.br/Downloads/sinapi-cadernos-tecnicos/SINAPI-CT-DEPRECIACAO-JUROS-IMPOSTOS-E-SEGUROS-MANUTENCAO-E-MATERIAIS-NA-OPERACAO-DOS-EQUIPAMENTOS.pdf" TargetMode="External"/><Relationship Id="rId4035" Type="http://schemas.openxmlformats.org/officeDocument/2006/relationships/hyperlink" Target="https://www.caixa.gov.br/Downloads/sinapi-cadernos-tecnicos/SINAPI-CT-FORMAS-PARA-ESTRUTURAS-DE-CONCRETO-ARMADO.pdf" TargetMode="External"/><Relationship Id="rId1629" Type="http://schemas.openxmlformats.org/officeDocument/2006/relationships/hyperlink" Target="https://www.caixa.gov.br/Downloads/sinapi-cadernos-tecnicos/SINAPI-CT-CUSTOS-HORARIOS-PRODUTIVO-E-IMPRODUTIVO-DOS-EQUIPAMENTOS.pdf" TargetMode="External"/><Relationship Id="rId5500" Type="http://schemas.openxmlformats.org/officeDocument/2006/relationships/hyperlink" Target="https://www.caixa.gov.br/Downloads/sinapi-cadernos-tecnicos/SINAPI-CT-INSTALACOES-PREDIAIS-DE-AGUA-FRIA-EM-PVC.pdf" TargetMode="External"/><Relationship Id="rId8656" Type="http://schemas.openxmlformats.org/officeDocument/2006/relationships/hyperlink" Target="https://www.caixa.gov.br/Downloads/sinapi-cadernos-tecnicos/SINAPI-CT-REDES-DE-AGUA-E-ESGOTO-EM-PEAD-LISO-(TUBOS-E-CONEXOES).pdf" TargetMode="External"/><Relationship Id="rId9707" Type="http://schemas.openxmlformats.org/officeDocument/2006/relationships/hyperlink" Target="https://www.caixa.gov.br/Downloads/sinapi-cadernos-tecnicos/SINAPI-CT-VALVULAS-PARA-REDES-DE-SANEAMENTO.pdf" TargetMode="External"/><Relationship Id="rId3051" Type="http://schemas.openxmlformats.org/officeDocument/2006/relationships/hyperlink" Target="https://www.caixa.gov.br/Downloads/sinapi-cadernos-tecnicos/SINAPI-CT-EQUIPAMENTOS-DE-PROTECAO-COLETIVA.pdf" TargetMode="External"/><Relationship Id="rId4102" Type="http://schemas.openxmlformats.org/officeDocument/2006/relationships/hyperlink" Target="https://www.caixa.gov.br/Downloads/sinapi-cadernos-tecnicos/SINAPI-CT-FORMAS-PARA-ESTRUTURAS-DE-CONCRETO-ARMADO.pdf" TargetMode="External"/><Relationship Id="rId7258" Type="http://schemas.openxmlformats.org/officeDocument/2006/relationships/hyperlink" Target="https://www.caixa.gov.br/Downloads/sinapi-cadernos-tecnicos/SINAPI-CT-LUMINARIAS-EXTERNAS.pdf" TargetMode="External"/><Relationship Id="rId7672" Type="http://schemas.openxmlformats.org/officeDocument/2006/relationships/hyperlink" Target="https://www.caixa.gov.br/Downloads/sinapi-cadernos-tecnicos/SINAPI-CT-PAVIMENTO-INTERTRAVADO.pdf" TargetMode="External"/><Relationship Id="rId8309" Type="http://schemas.openxmlformats.org/officeDocument/2006/relationships/hyperlink" Target="https://www.caixa.gov.br/Downloads/sinapi-cadernos-tecnicos/SINAPI-CT-PRODUCAO-DE-CONCRETO.pdf" TargetMode="External"/><Relationship Id="rId8723" Type="http://schemas.openxmlformats.org/officeDocument/2006/relationships/hyperlink" Target="https://www.caixa.gov.br/Downloads/sinapi-cadernos-tecnicos/SINAPI-CT-REDES-DE-AGUA-E-ESGOTO-EM-PEAD-LISO-(TUBOS-E-CONEXOES).pdf" TargetMode="External"/><Relationship Id="rId3868" Type="http://schemas.openxmlformats.org/officeDocument/2006/relationships/hyperlink" Target="https://www.caixa.gov.br/Downloads/sinapi-cadernos-tecnicos/SINAPI-CT-EXECUCAO-DE-TIRANTES.pdf" TargetMode="External"/><Relationship Id="rId4919" Type="http://schemas.openxmlformats.org/officeDocument/2006/relationships/hyperlink" Target="https://www.caixa.gov.br/Downloads/sinapi-cadernos-tecnicos/SINAPI-CT-INSTALACOES-HIDRAULICAS-RESERVACAO-E-BOMBAS-DE-RECALQUE.pdf" TargetMode="External"/><Relationship Id="rId6274" Type="http://schemas.openxmlformats.org/officeDocument/2006/relationships/hyperlink" Target="https://www.caixa.gov.br/Downloads/sinapi-cadernos-tecnicos/SINAPI-CT-INSTALACOES-DE-GAS-EM-PEX-MULTICAMADAS.pdf" TargetMode="External"/><Relationship Id="rId7325" Type="http://schemas.openxmlformats.org/officeDocument/2006/relationships/hyperlink" Target="https://www.caixa.gov.br/Downloads/sinapi-cadernos-tecnicos/SINAPI-CT-MASSA-UNICA-EXTERNA.pdf" TargetMode="External"/><Relationship Id="rId789" Type="http://schemas.openxmlformats.org/officeDocument/2006/relationships/hyperlink" Target="https://www.caixa.gov.br/Downloads/sinapi-cadernos-tecnicos/SINAPI-CT-ATERROS-BASES-SUB-BASES-E-IMPRIMACOES.pdf" TargetMode="External"/><Relationship Id="rId2884" Type="http://schemas.openxmlformats.org/officeDocument/2006/relationships/hyperlink" Target="https://www.caixa.gov.br/Downloads/sinapi-cadernos-tecnicos/SINAPI-CT-ELETROCALHAS.pdf" TargetMode="External"/><Relationship Id="rId5290" Type="http://schemas.openxmlformats.org/officeDocument/2006/relationships/hyperlink" Target="https://www.caixa.gov.br/Downloads/sinapi-cadernos-tecnicos/SINAPI-CT-INSTALACOES-HIDRAULICAS-EM-PPR.pdf" TargetMode="External"/><Relationship Id="rId6341" Type="http://schemas.openxmlformats.org/officeDocument/2006/relationships/hyperlink" Target="https://www.caixa.gov.br/Downloads/sinapi-cadernos-tecnicos/SINAPI-CT-INSTALACOES-DE-AR-CONDICIONADO.pdf" TargetMode="External"/><Relationship Id="rId9497" Type="http://schemas.openxmlformats.org/officeDocument/2006/relationships/hyperlink" Target="https://www.caixa.gov.br/Downloads/sinapi-cadernos-tecnicos/SINAPI-CT-VERGAS-CONTRAVERGAS-E-FIXACAO-DE-ALVENARIA.pdf" TargetMode="External"/><Relationship Id="rId856" Type="http://schemas.openxmlformats.org/officeDocument/2006/relationships/hyperlink" Target="https://www.caixa.gov.br/Downloads/sinapi-cadernos-tecnicos/SINAPI-CT-ATERROS-BASES-SUB-BASES-E-IMPRIMACOES.pdf" TargetMode="External"/><Relationship Id="rId1486" Type="http://schemas.openxmlformats.org/officeDocument/2006/relationships/hyperlink" Target="https://www.caixa.gov.br/Downloads/sinapi-cadernos-tecnicos/SINAPI-CT-CUSTOS-HORARIOS-PRODUTIVO-E-IMPRODUTIVO-DOS-EQUIPAMENTOS.pdf" TargetMode="External"/><Relationship Id="rId2537" Type="http://schemas.openxmlformats.org/officeDocument/2006/relationships/hyperlink" Target="https://www.caixa.gov.br/Downloads/sinapi-cadernos-tecnicos/SINAPI-CT-DEPRECIACAO-JUROS-IMPOSTOS-E-SEGUROS-MANUTENCAO-E-MATERIAIS-NA-OPERACAO-DOS-EQUIPAMENTOS.pdf" TargetMode="External"/><Relationship Id="rId3935" Type="http://schemas.openxmlformats.org/officeDocument/2006/relationships/hyperlink" Target="https://www.caixa.gov.br/Downloads/sinapi-cadernos-tecnicos/SINAPI-CT-FOSSAS-E-SUMIDOUROS.pdf" TargetMode="External"/><Relationship Id="rId8099" Type="http://schemas.openxmlformats.org/officeDocument/2006/relationships/hyperlink" Target="https://www.caixa.gov.br/Downloads/sinapi-cadernos-tecnicos/SINAPI-CT-POSTES-DE-CONCRETO-E-METALICOS.pdf" TargetMode="External"/><Relationship Id="rId9564" Type="http://schemas.openxmlformats.org/officeDocument/2006/relationships/hyperlink" Target="https://www.caixa.gov.br/Downloads/sinapi-cadernos-tecnicos/SINAPI-CT-VIDROS-E-ESPELHOS.pdf" TargetMode="External"/><Relationship Id="rId509" Type="http://schemas.openxmlformats.org/officeDocument/2006/relationships/hyperlink" Target="https://www.caixa.gov.br/Downloads/sinapi-cadernos-tecnicos/SINAPI-CT-ASSENTAMENTO-DE-TUBOS-DE-PVC-E-METALICOS-EM-REDES-DE-AGUA.pdf" TargetMode="External"/><Relationship Id="rId1139" Type="http://schemas.openxmlformats.org/officeDocument/2006/relationships/hyperlink" Target="https://www.caixa.gov.br/Downloads/sinapi-cadernos-tecnicos/SINAPI-CT-CAIXAS-ENTERRADAS.pdf" TargetMode="External"/><Relationship Id="rId2951" Type="http://schemas.openxmlformats.org/officeDocument/2006/relationships/hyperlink" Target="https://www.caixa.gov.br/Downloads/sinapi-cadernos-tecnicos/SINAPI-CT-ENERGIA-SOLAR-PARA-EDIFICACOES.pdf" TargetMode="External"/><Relationship Id="rId5010" Type="http://schemas.openxmlformats.org/officeDocument/2006/relationships/hyperlink" Target="https://www.caixa.gov.br/Downloads/sinapi-cadernos-tecnicos/SINAPI-CT-INSTALACOES-HIDRAULICAS-RESERVACAO-E-BOMBAS-DE-RECALQUE.pdf" TargetMode="External"/><Relationship Id="rId8166" Type="http://schemas.openxmlformats.org/officeDocument/2006/relationships/hyperlink" Target="https://www.caixa.gov.br/Downloads/sinapi-cadernos-tecnicos/SINAPI-CT-POCOS-DE-VISITA-E-CAIXAS-PARA-BOCAS-DE-LOBO.pdf" TargetMode="External"/><Relationship Id="rId9217" Type="http://schemas.openxmlformats.org/officeDocument/2006/relationships/hyperlink" Target="https://www.caixa.gov.br/Downloads/sinapi-cadernos-tecnicos/SINAPI-CT-TRANSPORTE-DE-MATERIAIS-DENTRO-DO-CANTEIRO-DE-OBRAS.pdf" TargetMode="External"/><Relationship Id="rId923" Type="http://schemas.openxmlformats.org/officeDocument/2006/relationships/hyperlink" Target="https://www.caixa.gov.br/Downloads/sinapi-cadernos-tecnicos/SINAPI-CT-ATERROS-BASES-SUB-BASES-E-IMPRIMACOES.pdf" TargetMode="External"/><Relationship Id="rId1553" Type="http://schemas.openxmlformats.org/officeDocument/2006/relationships/hyperlink" Target="https://www.caixa.gov.br/Downloads/sinapi-cadernos-tecnicos/SINAPI-CT-CUSTOS-HORARIOS-PRODUTIVO-E-IMPRODUTIVO-DOS-EQUIPAMENTOS.pdf" TargetMode="External"/><Relationship Id="rId2604" Type="http://schemas.openxmlformats.org/officeDocument/2006/relationships/hyperlink" Target="https://www.caixa.gov.br/Downloads/sinapi-cadernos-tecnicos/SINAPI-CT-DEPRECIACAO-JUROS-IMPOSTOS-E-SEGUROS-MANUTENCAO-E-MATERIAIS-NA-OPERACAO-DOS-EQUIPAMENTOS.pdf" TargetMode="External"/><Relationship Id="rId8580" Type="http://schemas.openxmlformats.org/officeDocument/2006/relationships/hyperlink" Target="https://www.caixa.gov.br/Downloads/sinapi-cadernos-tecnicos/SINAPI-CT-REDES-ENTERRADAS-DE-DISTRIBUICAO-ELETRICA.pdf" TargetMode="External"/><Relationship Id="rId9631" Type="http://schemas.openxmlformats.org/officeDocument/2006/relationships/hyperlink" Target="https://www.caixa.gov.br/Downloads/sinapi-cadernos-tecnicos/SINAPI-CT-VALVULAS-E-REGISTROS-PARA-SISTEMAS-PREDIAIS.pdf" TargetMode="External"/><Relationship Id="rId1206" Type="http://schemas.openxmlformats.org/officeDocument/2006/relationships/hyperlink" Target="https://www.caixa.gov.br/Downloads/sinapi-cadernos-tecnicos/SINAPI-CT-CANALETAS-GRELHAS-E-CAIXAS-COM-GRELHA-PARA-DRENAGEM.pdf" TargetMode="External"/><Relationship Id="rId1620" Type="http://schemas.openxmlformats.org/officeDocument/2006/relationships/hyperlink" Target="https://www.caixa.gov.br/Downloads/sinapi-cadernos-tecnicos/SINAPI-CT-CUSTOS-HORARIOS-PRODUTIVO-E-IMPRODUTIVO-DOS-EQUIPAMENTOS.pdf" TargetMode="External"/><Relationship Id="rId4776" Type="http://schemas.openxmlformats.org/officeDocument/2006/relationships/hyperlink" Target="https://www.caixa.gov.br/Downloads/sinapi-cadernos-tecnicos/SINAPI-CT-INSTALACOES-ELETRICAS-REDE-DE-DISTRIBUICAO.pdf" TargetMode="External"/><Relationship Id="rId5827" Type="http://schemas.openxmlformats.org/officeDocument/2006/relationships/hyperlink" Target="https://www.caixa.gov.br/Downloads/sinapi-cadernos-tecnicos/SINAPI-CT-INSTALACOES-PREDIAIS-DE-AGUAS-PLUVIAIS-TUBOS-CONEXOES-CAIXAS-E-RALOS.pdf" TargetMode="External"/><Relationship Id="rId7182" Type="http://schemas.openxmlformats.org/officeDocument/2006/relationships/hyperlink" Target="https://www.caixa.gov.br/Downloads/sinapi-cadernos-tecnicos/SINAPI-CT-LOUCAS-E-METAIS.pdf" TargetMode="External"/><Relationship Id="rId8233" Type="http://schemas.openxmlformats.org/officeDocument/2006/relationships/hyperlink" Target="https://www.caixa.gov.br/Downloads/sinapi-cadernos-tecnicos/SINAPI-CT-POCOS-DE-VISITA-E-CAIXAS-PARA-BOCAS-DE-LOBO.pdf" TargetMode="External"/><Relationship Id="rId3378" Type="http://schemas.openxmlformats.org/officeDocument/2006/relationships/hyperlink" Target="https://www.caixa.gov.br/Downloads/sinapi-cadernos-tecnicos/SINAPI-CT-ESCORAMENTO-E-PREPARO-DE-FUNDO-DE-VALAS.pdf" TargetMode="External"/><Relationship Id="rId3792" Type="http://schemas.openxmlformats.org/officeDocument/2006/relationships/hyperlink" Target="https://www.caixa.gov.br/Downloads/sinapi-cadernos-tecnicos/SINAPI-CT-ESTRUTURAS-DE-MADEIRA.pdf" TargetMode="External"/><Relationship Id="rId4429" Type="http://schemas.openxmlformats.org/officeDocument/2006/relationships/hyperlink" Target="https://www.caixa.gov.br/Downloads/sinapi-cadernos-tecnicos/SINAPI-CT-INSTALACOES-ELETRICAS-ELETRODUTOS-EMBUTIDOS-CABOS-CAIXAS-TOMADAS-E-INTERRUPTORES.pdf" TargetMode="External"/><Relationship Id="rId4843" Type="http://schemas.openxmlformats.org/officeDocument/2006/relationships/hyperlink" Target="https://www.caixa.gov.br/Downloads/sinapi-cadernos-tecnicos/SINAPI-CT-INSTALACOES-HIDRAULICAS-RESERVACAO-E-BOMBAS-DE-RECALQUE.pdf" TargetMode="External"/><Relationship Id="rId7999" Type="http://schemas.openxmlformats.org/officeDocument/2006/relationships/hyperlink" Target="https://www.caixa.gov.br/Downloads/sinapi-cadernos-tecnicos/SINAPI-CT-PISOS.pdf" TargetMode="External"/><Relationship Id="rId8300" Type="http://schemas.openxmlformats.org/officeDocument/2006/relationships/hyperlink" Target="https://www.caixa.gov.br/Downloads/sinapi-cadernos-tecnicos/SINAPI-CT-PRODUCAO-DE-CONCRETO.pdf" TargetMode="External"/><Relationship Id="rId299" Type="http://schemas.openxmlformats.org/officeDocument/2006/relationships/hyperlink" Target="https://www.caixa.gov.br/Downloads/sinapi-cadernos-tecnicos/SINAPI-CT-ARMACAO-PARA-ESTRUTURAS-DE-CONCRETO-ARMADO.pdf" TargetMode="External"/><Relationship Id="rId2394" Type="http://schemas.openxmlformats.org/officeDocument/2006/relationships/hyperlink" Target="https://www.caixa.gov.br/Downloads/sinapi-cadernos-tecnicos/SINAPI-CT-DEPRECIACAO-JUROS-IMPOSTOS-E-SEGUROS-MANUTENCAO-E-MATERIAIS-NA-OPERACAO-DOS-EQUIPAMENTOS.pdf" TargetMode="External"/><Relationship Id="rId3445" Type="http://schemas.openxmlformats.org/officeDocument/2006/relationships/hyperlink" Target="https://www.caixa.gov.br/Downloads/sinapi-cadernos-tecnicos/SINAPI-CT-ESQUADRIAS-JANELAS.pdf" TargetMode="External"/><Relationship Id="rId366" Type="http://schemas.openxmlformats.org/officeDocument/2006/relationships/hyperlink" Target="https://www.caixa.gov.br/Downloads/sinapi-cadernos-tecnicos/SINAPI-CT-ASSENTAMENTO-DE-TUBOS-DE-ESGOTO-EM-PVC-E-PEAD.pdf" TargetMode="External"/><Relationship Id="rId780" Type="http://schemas.openxmlformats.org/officeDocument/2006/relationships/hyperlink" Target="https://www.caixa.gov.br/Downloads/sinapi-cadernos-tecnicos/SINAPI-CT-ATERROS-BASES-SUB-BASES-E-IMPRIMACOES.pdf" TargetMode="External"/><Relationship Id="rId2047" Type="http://schemas.openxmlformats.org/officeDocument/2006/relationships/hyperlink" Target="https://www.caixa.gov.br/Downloads/sinapi-cadernos-tecnicos/SINAPI-CT-DEPRECIACAO-JUROS-IMPOSTOS-E-SEGUROS-MANUTENCAO-E-MATERIAIS-NA-OPERACAO-DOS-EQUIPAMENTOS.pdf" TargetMode="External"/><Relationship Id="rId2461" Type="http://schemas.openxmlformats.org/officeDocument/2006/relationships/hyperlink" Target="https://www.caixa.gov.br/Downloads/sinapi-cadernos-tecnicos/SINAPI-CT-DEPRECIACAO-JUROS-IMPOSTOS-E-SEGUROS-MANUTENCAO-E-MATERIAIS-NA-OPERACAO-DOS-EQUIPAMENTOS.pdf" TargetMode="External"/><Relationship Id="rId3512" Type="http://schemas.openxmlformats.org/officeDocument/2006/relationships/hyperlink" Target="https://www.caixa.gov.br/Downloads/sinapi-cadernos-tecnicos/SINAPI-CT-ESQUADRIAS-PORTAS.pdf" TargetMode="External"/><Relationship Id="rId4910" Type="http://schemas.openxmlformats.org/officeDocument/2006/relationships/hyperlink" Target="https://www.caixa.gov.br/Downloads/sinapi-cadernos-tecnicos/SINAPI-CT-INSTALACOES-HIDRAULICAS-RESERVACAO-E-BOMBAS-DE-RECALQUE.pdf" TargetMode="External"/><Relationship Id="rId6668" Type="http://schemas.openxmlformats.org/officeDocument/2006/relationships/hyperlink" Target="https://www.caixa.gov.br/Downloads/sinapi-cadernos-tecnicos/SINAPI-CT-LAJES-PRE-MOLDADAS.pdf" TargetMode="External"/><Relationship Id="rId9074" Type="http://schemas.openxmlformats.org/officeDocument/2006/relationships/hyperlink" Target="https://www.caixa.gov.br/Downloads/sinapi-cadernos-tecnicos/SINAPI-CT-TRANSPORTE-FLUVIAL-CARGA-E-DESCARGA.pdf" TargetMode="External"/><Relationship Id="rId433" Type="http://schemas.openxmlformats.org/officeDocument/2006/relationships/hyperlink" Target="https://www.caixa.gov.br/Downloads/sinapi-cadernos-tecnicos/SINAPI-CT-ASSENTAMENTO-DE-TUBOS-DE-PVC-E-METALICOS-EM-REDES-DE-AGUA.pdf" TargetMode="External"/><Relationship Id="rId1063" Type="http://schemas.openxmlformats.org/officeDocument/2006/relationships/hyperlink" Target="https://www.caixa.gov.br/Downloads/sinapi-cadernos-tecnicos/SINAPI-CT-BOMBAS-HIDRAULICAS-CENTRIFUGAS-HORIZONTAIS-E-SUBMERSIVEIS.pdf" TargetMode="External"/><Relationship Id="rId2114" Type="http://schemas.openxmlformats.org/officeDocument/2006/relationships/hyperlink" Target="https://www.caixa.gov.br/Downloads/sinapi-cadernos-tecnicos/SINAPI-CT-DEPRECIACAO-JUROS-IMPOSTOS-E-SEGUROS-MANUTENCAO-E-MATERIAIS-NA-OPERACAO-DOS-EQUIPAMENTOS.pdf" TargetMode="External"/><Relationship Id="rId7719" Type="http://schemas.openxmlformats.org/officeDocument/2006/relationships/hyperlink" Target="https://www.caixa.gov.br/Downloads/sinapi-cadernos-tecnicos/SINAPI-CT-PAVIMENTO-RIGIDO-DE-CONCRETO.pdf" TargetMode="External"/><Relationship Id="rId8090" Type="http://schemas.openxmlformats.org/officeDocument/2006/relationships/hyperlink" Target="https://www.caixa.gov.br/Downloads/sinapi-cadernos-tecnicos/SINAPI-CT-POSTES-DE-CONCRETO-E-METALICOS.pdf" TargetMode="External"/><Relationship Id="rId9141" Type="http://schemas.openxmlformats.org/officeDocument/2006/relationships/hyperlink" Target="https://www.caixa.gov.br/Downloads/sinapi-cadernos-tecnicos/SINAPI-CT-TRANSPORTE-FLUVIAL-MOMENTO-DE-TRANSPORTE.pdf" TargetMode="External"/><Relationship Id="rId4286" Type="http://schemas.openxmlformats.org/officeDocument/2006/relationships/hyperlink" Target="https://www.caixa.gov.br/Downloads/sinapi-cadernos-tecnicos/SINAPI-CT-ILUMINACAO-PREDIAL-E-MONITORAMENTO.pdf" TargetMode="External"/><Relationship Id="rId5684" Type="http://schemas.openxmlformats.org/officeDocument/2006/relationships/hyperlink" Target="https://www.caixa.gov.br/Downloads/sinapi-cadernos-tecnicos/SINAPI-CT-INSTALACOES-PREDIAIS-DE-AGUA-FRIA-EM-PVC.pdf" TargetMode="External"/><Relationship Id="rId6735" Type="http://schemas.openxmlformats.org/officeDocument/2006/relationships/hyperlink" Target="https://www.caixa.gov.br/Downloads/sinapi-cadernos-tecnicos/SINAPI-CT-LIMPEZA-DE-OBRA.pdf" TargetMode="External"/><Relationship Id="rId500" Type="http://schemas.openxmlformats.org/officeDocument/2006/relationships/hyperlink" Target="https://www.caixa.gov.br/Downloads/sinapi-cadernos-tecnicos/SINAPI-CT-ASSENTAMENTO-DE-TUBOS-DE-PVC-E-METALICOS-EM-REDES-DE-AGUA.pdf" TargetMode="External"/><Relationship Id="rId1130" Type="http://schemas.openxmlformats.org/officeDocument/2006/relationships/hyperlink" Target="https://www.caixa.gov.br/Downloads/sinapi-cadernos-tecnicos/SINAPI-CT-CAIXAS-ENTERRADAS.pdf" TargetMode="External"/><Relationship Id="rId5337" Type="http://schemas.openxmlformats.org/officeDocument/2006/relationships/hyperlink" Target="https://www.caixa.gov.br/Downloads/sinapi-cadernos-tecnicos/SINAPI-CT-INSTALACOES-HIDRAULICAS-EM-PPR.pdf" TargetMode="External"/><Relationship Id="rId5751" Type="http://schemas.openxmlformats.org/officeDocument/2006/relationships/hyperlink" Target="https://www.caixa.gov.br/Downloads/sinapi-cadernos-tecnicos/SINAPI-CT-INSTALACOES-PREDIAIS-DE-AGUA-QUENTE-EM-CPVC.pdf" TargetMode="External"/><Relationship Id="rId6802" Type="http://schemas.openxmlformats.org/officeDocument/2006/relationships/hyperlink" Target="https://www.caixa.gov.br/Downloads/sinapi-metodologia/Livro_SINAPI_Calculos_Parametros.pdf" TargetMode="External"/><Relationship Id="rId1947" Type="http://schemas.openxmlformats.org/officeDocument/2006/relationships/hyperlink" Target="https://www.caixa.gov.br/Downloads/sinapi-cadernos-tecnicos/SINAPI-CT-DEPRECIACAO-JUROS-IMPOSTOS-E-SEGUROS-MANUTENCAO-E-MATERIAIS-NA-OPERACAO-DOS-EQUIPAMENTOS.pdf" TargetMode="External"/><Relationship Id="rId4353" Type="http://schemas.openxmlformats.org/officeDocument/2006/relationships/hyperlink" Target="https://www.caixa.gov.br/Downloads/sinapi-cadernos-tecnicos/SINAPI-CT-INSTALACOES-ELETRICAS-ELETRODUTOS-EMBUTIDOS-CABOS-CAIXAS-TOMADAS-E-INTERRUPTORES.pdf" TargetMode="External"/><Relationship Id="rId5404" Type="http://schemas.openxmlformats.org/officeDocument/2006/relationships/hyperlink" Target="https://www.caixa.gov.br/Downloads/sinapi-cadernos-tecnicos/SINAPI-CT-INSTALACOES-PREDIAIS-DE-ESGOTO-TUBOS-E-CONEXOES.pdf" TargetMode="External"/><Relationship Id="rId8974" Type="http://schemas.openxmlformats.org/officeDocument/2006/relationships/hyperlink" Target="https://www.caixa.gov.br/Downloads/sinapi-cadernos-tecnicos/SINAPI-CT-SUPRESSAO-VEGETAL.pdf" TargetMode="External"/><Relationship Id="rId4006" Type="http://schemas.openxmlformats.org/officeDocument/2006/relationships/hyperlink" Target="https://www.caixa.gov.br/Downloads/sinapi-cadernos-tecnicos/SINAPI-CT-FUNDACOES-RASAS-(BLOCOS-SAPATAS-VIGAS-BALDRAME).pdf" TargetMode="External"/><Relationship Id="rId4420" Type="http://schemas.openxmlformats.org/officeDocument/2006/relationships/hyperlink" Target="https://www.caixa.gov.br/Downloads/sinapi-cadernos-tecnicos/SINAPI-CT-INSTALACOES-ELETRICAS-ELETRODUTOS-EMBUTIDOS-CABOS-CAIXAS-TOMADAS-E-INTERRUPTORES.pdf" TargetMode="External"/><Relationship Id="rId7576" Type="http://schemas.openxmlformats.org/officeDocument/2006/relationships/hyperlink" Target="https://www.caixa.gov.br/Downloads/sinapi-cadernos-tecnicos/SINAPI-CT-PAREDES-EM-DRYWALL.pdf" TargetMode="External"/><Relationship Id="rId7990" Type="http://schemas.openxmlformats.org/officeDocument/2006/relationships/hyperlink" Target="https://www.caixa.gov.br/Downloads/sinapi-cadernos-tecnicos/SINAPI-CT-PISOS.pdf" TargetMode="External"/><Relationship Id="rId8627" Type="http://schemas.openxmlformats.org/officeDocument/2006/relationships/hyperlink" Target="https://www.caixa.gov.br/Downloads/sinapi-cadernos-tecnicos/SINAPI-CT-REDES-DE-LOGICA-TELEFONIA-E-IMAGEM.pdf" TargetMode="External"/><Relationship Id="rId290" Type="http://schemas.openxmlformats.org/officeDocument/2006/relationships/hyperlink" Target="https://www.caixa.gov.br/Downloads/sinapi-cadernos-tecnicos/SINAPI-CT-ARMACAO-PARA-ESTRUTURAS-DE-CONCRETO-ARMADO.pdf" TargetMode="External"/><Relationship Id="rId3022" Type="http://schemas.openxmlformats.org/officeDocument/2006/relationships/hyperlink" Target="https://www.caixa.gov.br/Downloads/sinapi-cadernos-tecnicos/SINAPI-CT-EQUIPAMENTOS-DE-PROTECAO-COLETIVA.pdf" TargetMode="External"/><Relationship Id="rId6178" Type="http://schemas.openxmlformats.org/officeDocument/2006/relationships/hyperlink" Target="https://www.caixa.gov.br/Downloads/sinapi-cadernos-tecnicos/SINAPI-CT-INSTALACOES-DE-GAS-E-INCENDIO-EM-ACO-E-FERRO-GALVANIZADO.pdf" TargetMode="External"/><Relationship Id="rId6592" Type="http://schemas.openxmlformats.org/officeDocument/2006/relationships/hyperlink" Target="https://www.caixa.gov.br/Downloads/sinapi-cadernos-tecnicos/SINAPI-CT-INSTALACOES-EM-COBRE.pdf" TargetMode="External"/><Relationship Id="rId7229" Type="http://schemas.openxmlformats.org/officeDocument/2006/relationships/hyperlink" Target="https://www.caixa.gov.br/Downloads/sinapi-cadernos-tecnicos/SINAPI-CT-LOUCAS-E-METAIS.pdf" TargetMode="External"/><Relationship Id="rId7643" Type="http://schemas.openxmlformats.org/officeDocument/2006/relationships/hyperlink" Target="https://www.caixa.gov.br/Downloads/sinapi-cadernos-tecnicos/SINAPI-CT-PASSEIOS-DE-CONCRETO.pdf" TargetMode="External"/><Relationship Id="rId5194" Type="http://schemas.openxmlformats.org/officeDocument/2006/relationships/hyperlink" Target="https://www.caixa.gov.br/Downloads/sinapi-cadernos-tecnicos/SINAPI-CT-INSTALACOES-HIDRAULICAS-EM-PEX.pdf" TargetMode="External"/><Relationship Id="rId6245" Type="http://schemas.openxmlformats.org/officeDocument/2006/relationships/hyperlink" Target="https://www.caixa.gov.br/Downloads/sinapi-cadernos-tecnicos/SINAPI-CT-INSTALACOES-DE-GAS-E-INCENDIO-EM-ACO-E-FERRO-GALVANIZADO.pdf" TargetMode="External"/><Relationship Id="rId2788" Type="http://schemas.openxmlformats.org/officeDocument/2006/relationships/hyperlink" Target="https://www.caixa.gov.br/Downloads/sinapi-cadernos-tecnicos/SINAPI-CT-DRENOS.pdf" TargetMode="External"/><Relationship Id="rId3839" Type="http://schemas.openxmlformats.org/officeDocument/2006/relationships/hyperlink" Target="https://www.caixa.gov.br/Downloads/sinapi-cadernos-tecnicos/SINAPI-CT-EXECUCAO-DE-GRAMPO-PARA-SOLO-GRAMPEADO.pdf" TargetMode="External"/><Relationship Id="rId7710" Type="http://schemas.openxmlformats.org/officeDocument/2006/relationships/hyperlink" Target="https://www.caixa.gov.br/Downloads/sinapi-cadernos-tecnicos/SINAPI-CT-PAVIMENTO-RIGIDO-DE-CONCRETO.pdf" TargetMode="External"/><Relationship Id="rId2855" Type="http://schemas.openxmlformats.org/officeDocument/2006/relationships/hyperlink" Target="https://www.caixa.gov.br/Downloads/sinapi-cadernos-tecnicos/SINAPI-CT-ELETROCALHAS.pdf" TargetMode="External"/><Relationship Id="rId3906" Type="http://schemas.openxmlformats.org/officeDocument/2006/relationships/hyperlink" Target="https://www.caixa.gov.br/Downloads/sinapi-cadernos-tecnicos/SINAPI-CT-FORROS.pdf" TargetMode="External"/><Relationship Id="rId5261" Type="http://schemas.openxmlformats.org/officeDocument/2006/relationships/hyperlink" Target="https://www.caixa.gov.br/Downloads/sinapi-cadernos-tecnicos/SINAPI-CT-INSTALACOES-HIDRAULICAS-EM-PPR.pdf" TargetMode="External"/><Relationship Id="rId6312" Type="http://schemas.openxmlformats.org/officeDocument/2006/relationships/hyperlink" Target="https://www.caixa.gov.br/Downloads/sinapi-cadernos-tecnicos/SINAPI-CT-INSTALACOES-DE-GAS-EM-PEX-MULTICAMADAS.pdf" TargetMode="External"/><Relationship Id="rId9468" Type="http://schemas.openxmlformats.org/officeDocument/2006/relationships/hyperlink" Target="https://www.caixa.gov.br/Downloads/sinapi-cadernos-tecnicos/SINAPI-CT-TUBULOES.pdf" TargetMode="External"/><Relationship Id="rId96" Type="http://schemas.openxmlformats.org/officeDocument/2006/relationships/hyperlink" Target="https://www.caixa.gov.br/Downloads/sinapi-cadernos-tecnicos/SINAPI-CT-ALVENARIAS-DIVERSAS.pdf" TargetMode="External"/><Relationship Id="rId827" Type="http://schemas.openxmlformats.org/officeDocument/2006/relationships/hyperlink" Target="https://www.caixa.gov.br/Downloads/sinapi-cadernos-tecnicos/SINAPI-CT-ATERROS-BASES-SUB-BASES-E-IMPRIMACOES.pdf" TargetMode="External"/><Relationship Id="rId1457" Type="http://schemas.openxmlformats.org/officeDocument/2006/relationships/hyperlink" Target="https://www.caixa.gov.br/Downloads/sinapi-cadernos-tecnicos/SINAPI-CT-CUSTOS-HORARIOS-PRODUTIVO-E-IMPRODUTIVO-DOS-EQUIPAMENTOS.pdf" TargetMode="External"/><Relationship Id="rId1871" Type="http://schemas.openxmlformats.org/officeDocument/2006/relationships/hyperlink" Target="https://www.caixa.gov.br/Downloads/sinapi-cadernos-tecnicos/SINAPI-CT-DEMOLICOES-E-REMOCOES.pdf" TargetMode="External"/><Relationship Id="rId2508" Type="http://schemas.openxmlformats.org/officeDocument/2006/relationships/hyperlink" Target="https://www.caixa.gov.br/Downloads/sinapi-cadernos-tecnicos/SINAPI-CT-DEPRECIACAO-JUROS-IMPOSTOS-E-SEGUROS-MANUTENCAO-E-MATERIAIS-NA-OPERACAO-DOS-EQUIPAMENTOS.pdf" TargetMode="External"/><Relationship Id="rId2922" Type="http://schemas.openxmlformats.org/officeDocument/2006/relationships/hyperlink" Target="https://www.caixa.gov.br/Downloads/sinapi-cadernos-tecnicos/SINAPI-CT-ELETROCALHAS.pdf" TargetMode="External"/><Relationship Id="rId8484" Type="http://schemas.openxmlformats.org/officeDocument/2006/relationships/hyperlink" Target="https://www.caixa.gov.br/Downloads/sinapi-cadernos-tecnicos/SINAPI-CT-RECOMPOSICAO-DE-PAVIMENTOS.pdf" TargetMode="External"/><Relationship Id="rId9535" Type="http://schemas.openxmlformats.org/officeDocument/2006/relationships/hyperlink" Target="https://www.caixa.gov.br/Downloads/sinapi-cadernos-tecnicos/SINAPI-CT-VIDROS-E-ESPELHOS.pdf" TargetMode="External"/><Relationship Id="rId1524" Type="http://schemas.openxmlformats.org/officeDocument/2006/relationships/hyperlink" Target="https://www.caixa.gov.br/Downloads/sinapi-cadernos-tecnicos/SINAPI-CT-CUSTOS-HORARIOS-PRODUTIVO-E-IMPRODUTIVO-DOS-EQUIPAMENTOS.pdf" TargetMode="External"/><Relationship Id="rId7086" Type="http://schemas.openxmlformats.org/officeDocument/2006/relationships/hyperlink" Target="https://www.caixa.gov.br/Downloads/sinapi-metodologia/Livro_SINAPI_Calculos_Parametros.pdf" TargetMode="External"/><Relationship Id="rId8137" Type="http://schemas.openxmlformats.org/officeDocument/2006/relationships/hyperlink" Target="https://www.caixa.gov.br/Downloads/sinapi-cadernos-tecnicos/SINAPI-CT-POCOS-DE-VISITA-E-CAIXAS-PARA-BOCAS-DE-LOBO.pdf" TargetMode="External"/><Relationship Id="rId8551" Type="http://schemas.openxmlformats.org/officeDocument/2006/relationships/hyperlink" Target="https://www.caixa.gov.br/Downloads/sinapi-cadernos-tecnicos/SINAPI-CT-REDES-ENTERRADAS-DE-DISTRIBUICAO-ELETRICA.pdf" TargetMode="External"/><Relationship Id="rId9602" Type="http://schemas.openxmlformats.org/officeDocument/2006/relationships/hyperlink" Target="https://www.caixa.gov.br/Downloads/sinapi-cadernos-tecnicos/SINAPI-CT-VALVULAS-E-REGISTROS-PARA-SISTEMAS-PREDIAIS.pdf" TargetMode="External"/><Relationship Id="rId3696" Type="http://schemas.openxmlformats.org/officeDocument/2006/relationships/hyperlink" Target="https://www.caixa.gov.br/Downloads/sinapi-cadernos-tecnicos/SINAPI-CT-ESTRUTURA-E-TRAMA-PARA-COBERTURA.pdf" TargetMode="External"/><Relationship Id="rId4747" Type="http://schemas.openxmlformats.org/officeDocument/2006/relationships/hyperlink" Target="https://www.caixa.gov.br/Downloads/sinapi-cadernos-tecnicos/SINAPI-CT-INSTALACOES-ELETRICAS-REDE-DE-DISTRIBUICAO.pdf" TargetMode="External"/><Relationship Id="rId7153" Type="http://schemas.openxmlformats.org/officeDocument/2006/relationships/hyperlink" Target="https://www.caixa.gov.br/Downloads/sinapi-cadernos-tecnicos/SINAPI-CT-LOUCAS-E-METAIS.pdf" TargetMode="External"/><Relationship Id="rId8204" Type="http://schemas.openxmlformats.org/officeDocument/2006/relationships/hyperlink" Target="https://www.caixa.gov.br/Downloads/sinapi-cadernos-tecnicos/SINAPI-CT-POCOS-DE-VISITA-E-CAIXAS-PARA-BOCAS-DE-LOBO.pdf" TargetMode="External"/><Relationship Id="rId2298" Type="http://schemas.openxmlformats.org/officeDocument/2006/relationships/hyperlink" Target="https://www.caixa.gov.br/Downloads/sinapi-cadernos-tecnicos/SINAPI-CT-DEPRECIACAO-JUROS-IMPOSTOS-E-SEGUROS-MANUTENCAO-E-MATERIAIS-NA-OPERACAO-DOS-EQUIPAMENTOS.pdf" TargetMode="External"/><Relationship Id="rId3349" Type="http://schemas.openxmlformats.org/officeDocument/2006/relationships/hyperlink" Target="https://www.caixa.gov.br/Downloads/sinapi-cadernos-tecnicos/SINAPI-CT-ESCAVACAO-EM-MATERIAL-DE-3&#170;-CATEGORIA.pdf" TargetMode="External"/><Relationship Id="rId7220" Type="http://schemas.openxmlformats.org/officeDocument/2006/relationships/hyperlink" Target="https://www.caixa.gov.br/Downloads/sinapi-cadernos-tecnicos/SINAPI-CT-LOUCAS-E-METAIS.pdf" TargetMode="External"/><Relationship Id="rId684" Type="http://schemas.openxmlformats.org/officeDocument/2006/relationships/hyperlink" Target="https://www.caixa.gov.br/Downloads/sinapi-cadernos-tecnicos/SINAPI-CT-ASSENTAMENTO-DE-TUBOS-DE-ESGOTO-OU-DRENAGEM-PLUVIAL-EM-CONCRETO.pdf" TargetMode="External"/><Relationship Id="rId2365" Type="http://schemas.openxmlformats.org/officeDocument/2006/relationships/hyperlink" Target="https://www.caixa.gov.br/Downloads/sinapi-cadernos-tecnicos/SINAPI-CT-DEPRECIACAO-JUROS-IMPOSTOS-E-SEGUROS-MANUTENCAO-E-MATERIAIS-NA-OPERACAO-DOS-EQUIPAMENTOS.pdf" TargetMode="External"/><Relationship Id="rId3763" Type="http://schemas.openxmlformats.org/officeDocument/2006/relationships/hyperlink" Target="https://www.caixa.gov.br/Downloads/sinapi-cadernos-tecnicos/SINAPI-CT-ESTRUTURAS-DE-CONTENCAO-PERFIS-PRANCHADOS-CORTINAS-E-MUROS-DE-ARRIMO.pdf" TargetMode="External"/><Relationship Id="rId4814" Type="http://schemas.openxmlformats.org/officeDocument/2006/relationships/hyperlink" Target="https://www.caixa.gov.br/Downloads/sinapi-cadernos-tecnicos/SINAPI-CT-INSTALACOES-ELETRICAS-REDE-DE-DISTRIBUICAO.pdf" TargetMode="External"/><Relationship Id="rId9392" Type="http://schemas.openxmlformats.org/officeDocument/2006/relationships/hyperlink" Target="https://www.caixa.gov.br/Downloads/sinapi-cadernos-tecnicos/SINAPI-CT-TUBULACAO-FLANGEADA-PARA-REDES-DE-AGUA.pdf" TargetMode="External"/><Relationship Id="rId337" Type="http://schemas.openxmlformats.org/officeDocument/2006/relationships/hyperlink" Target="https://www.caixa.gov.br/Downloads/sinapi-cadernos-tecnicos/SINAPI-CT-ARRASAMENTO-DE-ESTACAS.pdf" TargetMode="External"/><Relationship Id="rId2018" Type="http://schemas.openxmlformats.org/officeDocument/2006/relationships/hyperlink" Target="https://www.caixa.gov.br/Downloads/sinapi-cadernos-tecnicos/SINAPI-CT-DEPRECIACAO-JUROS-IMPOSTOS-E-SEGUROS-MANUTENCAO-E-MATERIAIS-NA-OPERACAO-DOS-EQUIPAMENTOS.pdf" TargetMode="External"/><Relationship Id="rId3416" Type="http://schemas.openxmlformats.org/officeDocument/2006/relationships/hyperlink" Target="https://www.caixa.gov.br/Downloads/sinapi-cadernos-tecnicos/SINAPI-CT-ESGOTAMENTO-DE-VALA-E-REBAIXAMENTO-DO-LENCOL-FREATICO.pdf" TargetMode="External"/><Relationship Id="rId3830" Type="http://schemas.openxmlformats.org/officeDocument/2006/relationships/hyperlink" Target="https://www.caixa.gov.br/Downloads/sinapi-cadernos-tecnicos/SINAPI-CT-ESTRUTURAS-DE-MADEIRA.pdf" TargetMode="External"/><Relationship Id="rId6986" Type="http://schemas.openxmlformats.org/officeDocument/2006/relationships/hyperlink" Target="https://www.caixa.gov.br/Downloads/sinapi-metodologia/Livro_SINAPI_Calculos_Parametros.pdf" TargetMode="External"/><Relationship Id="rId9045" Type="http://schemas.openxmlformats.org/officeDocument/2006/relationships/hyperlink" Target="https://www.caixa.gov.br/Downloads/sinapi-cadernos-tecnicos/SINAPI-CT-TRANSPORTE-FLUVIAL-CARGA-E-DESCARGA.pdf" TargetMode="External"/><Relationship Id="rId751" Type="http://schemas.openxmlformats.org/officeDocument/2006/relationships/hyperlink" Target="https://www.caixa.gov.br/Downloads/sinapi-cadernos-tecnicos/SINAPI-CT-ATERRO-E-REATERRO-DE-VALAS.pdf" TargetMode="External"/><Relationship Id="rId1381" Type="http://schemas.openxmlformats.org/officeDocument/2006/relationships/hyperlink" Target="https://www.caixa.gov.br/Downloads/sinapi-cadernos-tecnicos/SINAPI-CT-CONCRETO-PROTENDIDO.pdf" TargetMode="External"/><Relationship Id="rId2432" Type="http://schemas.openxmlformats.org/officeDocument/2006/relationships/hyperlink" Target="https://www.caixa.gov.br/Downloads/sinapi-cadernos-tecnicos/SINAPI-CT-DEPRECIACAO-JUROS-IMPOSTOS-E-SEGUROS-MANUTENCAO-E-MATERIAIS-NA-OPERACAO-DOS-EQUIPAMENTOS.pdf" TargetMode="External"/><Relationship Id="rId5588" Type="http://schemas.openxmlformats.org/officeDocument/2006/relationships/hyperlink" Target="https://www.caixa.gov.br/Downloads/sinapi-cadernos-tecnicos/SINAPI-CT-INSTALACOES-PREDIAIS-DE-AGUA-FRIA-EM-PVC.pdf" TargetMode="External"/><Relationship Id="rId6639" Type="http://schemas.openxmlformats.org/officeDocument/2006/relationships/hyperlink" Target="https://www.caixa.gov.br/Downloads/sinapi-cadernos-tecnicos/SINAPI-CT-INSTALACOES-PARA-CANTEIROS-DE-OBRAS.pdf" TargetMode="External"/><Relationship Id="rId404" Type="http://schemas.openxmlformats.org/officeDocument/2006/relationships/hyperlink" Target="https://www.caixa.gov.br/Downloads/sinapi-cadernos-tecnicos/SINAPI-CT-ASSENTAMENTO-DE-TUBOS-DE-PVC-E-METALICOS-EM-REDES-DE-AGUA.pdf" TargetMode="External"/><Relationship Id="rId1034" Type="http://schemas.openxmlformats.org/officeDocument/2006/relationships/hyperlink" Target="https://www.caixa.gov.br/Downloads/sinapi-cadernos-tecnicos/SINAPI-CT-BOCAS-PARA-BUEIROS.pdf" TargetMode="External"/><Relationship Id="rId5655" Type="http://schemas.openxmlformats.org/officeDocument/2006/relationships/hyperlink" Target="https://www.caixa.gov.br/Downloads/sinapi-cadernos-tecnicos/SINAPI-CT-INSTALACOES-PREDIAIS-DE-AGUA-FRIA-EM-PVC.pdf" TargetMode="External"/><Relationship Id="rId6706" Type="http://schemas.openxmlformats.org/officeDocument/2006/relationships/hyperlink" Target="https://www.caixa.gov.br/Downloads/sinapi-cadernos-tecnicos/SINAPI-CT-LIGACOES-PREDIAIS-DE-AGUA-E-ESGOTO.pdf" TargetMode="External"/><Relationship Id="rId8061" Type="http://schemas.openxmlformats.org/officeDocument/2006/relationships/hyperlink" Target="https://www.caixa.gov.br/Downloads/sinapi-cadernos-tecnicos/SINAPI-CT-POSTES-DE-CONCRETO-E-METALICOS.pdf" TargetMode="External"/><Relationship Id="rId9112" Type="http://schemas.openxmlformats.org/officeDocument/2006/relationships/hyperlink" Target="https://www.caixa.gov.br/Downloads/sinapi-cadernos-tecnicos/SINAPI-CT-TRANSPORTE-FLUVIAL-CARGA-E-DESCARGA.pdf" TargetMode="External"/><Relationship Id="rId1101" Type="http://schemas.openxmlformats.org/officeDocument/2006/relationships/hyperlink" Target="https://www.caixa.gov.br/Downloads/sinapi-cadernos-tecnicos/SINAPI-CT-CAIXAS-ENTERRADAS.pdf" TargetMode="External"/><Relationship Id="rId4257" Type="http://schemas.openxmlformats.org/officeDocument/2006/relationships/hyperlink" Target="https://www.caixa.gov.br/Downloads/sinapi-cadernos-tecnicos/SINAPI-CT-GUIAS-E-SARJETAS.pdf" TargetMode="External"/><Relationship Id="rId4671" Type="http://schemas.openxmlformats.org/officeDocument/2006/relationships/hyperlink" Target="https://www.caixa.gov.br/Downloads/sinapi-cadernos-tecnicos/SINAPI-CT-INSTALACOES-ELETRICAS-QUADROS-CABOS-DISJUNTORES-CONTATORES-E-BARRAMENTOS-BLINDADOS.pdf" TargetMode="External"/><Relationship Id="rId5308" Type="http://schemas.openxmlformats.org/officeDocument/2006/relationships/hyperlink" Target="https://www.caixa.gov.br/Downloads/sinapi-cadernos-tecnicos/SINAPI-CT-INSTALACOES-HIDRAULICAS-EM-PPR.pdf" TargetMode="External"/><Relationship Id="rId5722" Type="http://schemas.openxmlformats.org/officeDocument/2006/relationships/hyperlink" Target="https://www.caixa.gov.br/Downloads/sinapi-cadernos-tecnicos/SINAPI-CT-INSTALACOES-PREDIAIS-DE-AGUA-QUENTE-EM-CPVC.pdf" TargetMode="External"/><Relationship Id="rId8878" Type="http://schemas.openxmlformats.org/officeDocument/2006/relationships/hyperlink" Target="https://www.caixa.gov.br/Downloads/sinapi-cadernos-tecnicos/SINAPI-CT-SISTEMA-DE-PROTECAO-CONTRA-DESCARGAS-ATMOSFERICAS-SPDA.pdf" TargetMode="External"/><Relationship Id="rId3273" Type="http://schemas.openxmlformats.org/officeDocument/2006/relationships/hyperlink" Target="https://www.caixa.gov.br/Downloads/sinapi-cadernos-tecnicos/SINAPI-CT-ESCAVACAO-DE-VALAS.pdf" TargetMode="External"/><Relationship Id="rId4324" Type="http://schemas.openxmlformats.org/officeDocument/2006/relationships/hyperlink" Target="https://www.caixa.gov.br/Downloads/sinapi-cadernos-tecnicos/SINAPI-CT-IMPERMEABILIZACAO-PROTECAO-MECANICA-E-TRATAMENTO-DE-JUNTA.pdf" TargetMode="External"/><Relationship Id="rId194" Type="http://schemas.openxmlformats.org/officeDocument/2006/relationships/hyperlink" Target="https://www.caixa.gov.br/Downloads/sinapi-cadernos-tecnicos/SINAPI-CT-ARGAMASSAS.pdf" TargetMode="External"/><Relationship Id="rId1918" Type="http://schemas.openxmlformats.org/officeDocument/2006/relationships/hyperlink" Target="https://www.caixa.gov.br/Downloads/sinapi-cadernos-tecnicos/SINAPI-CT-DEPRECIACAO-JUROS-IMPOSTOS-E-SEGUROS-MANUTENCAO-E-MATERIAIS-NA-OPERACAO-DOS-EQUIPAMENTOS.pdf" TargetMode="External"/><Relationship Id="rId6496" Type="http://schemas.openxmlformats.org/officeDocument/2006/relationships/hyperlink" Target="https://www.caixa.gov.br/Downloads/sinapi-cadernos-tecnicos/SINAPI-CT-INSTALACOES-EM-COBRE.pdf" TargetMode="External"/><Relationship Id="rId7894" Type="http://schemas.openxmlformats.org/officeDocument/2006/relationships/hyperlink" Target="https://www.caixa.gov.br/Downloads/sinapi-cadernos-tecnicos/SINAPI-CT-PINTURA-EM-MADEIRA.pdf" TargetMode="External"/><Relationship Id="rId8945" Type="http://schemas.openxmlformats.org/officeDocument/2006/relationships/hyperlink" Target="https://www.caixa.gov.br/Downloads/sinapi-cadernos-tecnicos/SINAPI-CT-SISTEMAS-DE-MEDICAO.pdf" TargetMode="External"/><Relationship Id="rId261" Type="http://schemas.openxmlformats.org/officeDocument/2006/relationships/hyperlink" Target="https://www.caixa.gov.br/Downloads/sinapi-cadernos-tecnicos/SINAPI-CT-ARGAMASSAS.pdf" TargetMode="External"/><Relationship Id="rId3340" Type="http://schemas.openxmlformats.org/officeDocument/2006/relationships/hyperlink" Target="https://www.caixa.gov.br/Downloads/sinapi-cadernos-tecnicos/SINAPI-CT-ESCAVACAO-EM-MATERIAL-DE-3&#170;-CATEGORIA.pdf" TargetMode="External"/><Relationship Id="rId5098" Type="http://schemas.openxmlformats.org/officeDocument/2006/relationships/hyperlink" Target="https://www.caixa.gov.br/Downloads/sinapi-cadernos-tecnicos/SINAPI-CT-INSTALACOES-HIDRAULICAS-RESERVACAO-E-BOMBAS-DE-RECALQUE.pdf" TargetMode="External"/><Relationship Id="rId6149" Type="http://schemas.openxmlformats.org/officeDocument/2006/relationships/hyperlink" Target="https://www.caixa.gov.br/Downloads/sinapi-cadernos-tecnicos/SINAPI-CT-INSTALACOES-DE-GAS-E-INCENDIO-EM-ACO-E-FERRO-GALVANIZADO.pdf" TargetMode="External"/><Relationship Id="rId7547" Type="http://schemas.openxmlformats.org/officeDocument/2006/relationships/hyperlink" Target="https://www.caixa.gov.br/Downloads/sinapi-cadernos-tecnicos/SINAPI-CT-PAREDES-DE-CONCRETO-ESTUCAMENTO.pdf" TargetMode="External"/><Relationship Id="rId7961" Type="http://schemas.openxmlformats.org/officeDocument/2006/relationships/hyperlink" Target="https://www.caixa.gov.br/Downloads/sinapi-cadernos-tecnicos/SINAPI-CT-PINTURA-PARA-PISOS-E-PARA-SINALIZACAO-HORIZONTAL-E-VERTICAL.pdf" TargetMode="External"/><Relationship Id="rId6563" Type="http://schemas.openxmlformats.org/officeDocument/2006/relationships/hyperlink" Target="https://www.caixa.gov.br/Downloads/sinapi-cadernos-tecnicos/SINAPI-CT-INSTALACOES-EM-COBRE.pdf" TargetMode="External"/><Relationship Id="rId7614" Type="http://schemas.openxmlformats.org/officeDocument/2006/relationships/hyperlink" Target="https://www.caixa.gov.br/Downloads/sinapi-cadernos-tecnicos/SINAPI-CT-PARQUINHOS-E-EQUIPAMENTOS-DE-GINASTICA-AO-AR-LIVRE.pdf" TargetMode="External"/><Relationship Id="rId2759" Type="http://schemas.openxmlformats.org/officeDocument/2006/relationships/hyperlink" Target="https://www.caixa.gov.br/Downloads/sinapi-cadernos-tecnicos/SINAPI-CT-DRENOS.pdf" TargetMode="External"/><Relationship Id="rId5165" Type="http://schemas.openxmlformats.org/officeDocument/2006/relationships/hyperlink" Target="https://www.caixa.gov.br/Downloads/sinapi-cadernos-tecnicos/SINAPI-CT-INSTALACOES-HIDRAULICAS-EM-PEX.pdf" TargetMode="External"/><Relationship Id="rId6216" Type="http://schemas.openxmlformats.org/officeDocument/2006/relationships/hyperlink" Target="https://www.caixa.gov.br/Downloads/sinapi-cadernos-tecnicos/SINAPI-CT-INSTALACOES-DE-GAS-E-INCENDIO-EM-ACO-E-FERRO-GALVANIZADO.pdf" TargetMode="External"/><Relationship Id="rId6630" Type="http://schemas.openxmlformats.org/officeDocument/2006/relationships/hyperlink" Target="https://www.caixa.gov.br/Downloads/sinapi-cadernos-tecnicos/SINAPI-CT-INSTALACOES-PARA-CANTEIROS-DE-OBRAS.pdf" TargetMode="External"/><Relationship Id="rId1775" Type="http://schemas.openxmlformats.org/officeDocument/2006/relationships/hyperlink" Target="https://www.caixa.gov.br/Downloads/sinapi-cadernos-tecnicos/SINAPI-CT-CUSTOS-HORARIOS-PRODUTIVO-E-IMPRODUTIVO-DOS-EQUIPAMENTOS.pdf" TargetMode="External"/><Relationship Id="rId2826" Type="http://schemas.openxmlformats.org/officeDocument/2006/relationships/hyperlink" Target="https://www.caixa.gov.br/Downloads/sinapi-cadernos-tecnicos/SINAPI-CT-DUTOS-PARA-AR-CONDICIONADO.pdf" TargetMode="External"/><Relationship Id="rId4181" Type="http://schemas.openxmlformats.org/officeDocument/2006/relationships/hyperlink" Target="https://www.caixa.gov.br/Downloads/sinapi-cadernos-tecnicos/SINAPI-CT-GESSO.pdf" TargetMode="External"/><Relationship Id="rId5232" Type="http://schemas.openxmlformats.org/officeDocument/2006/relationships/hyperlink" Target="https://www.caixa.gov.br/Downloads/sinapi-cadernos-tecnicos/SINAPI-CT-INSTALACOES-HIDRAULICAS-EM-PEX.pdf" TargetMode="External"/><Relationship Id="rId8388" Type="http://schemas.openxmlformats.org/officeDocument/2006/relationships/hyperlink" Target="https://www.caixa.gov.br/Downloads/sinapi-cadernos-tecnicos/SINAPI-CT-RADIER-PISO-DE-CONCRETO-E-LAJE-SOBRE-SOLO.pdf" TargetMode="External"/><Relationship Id="rId9439" Type="http://schemas.openxmlformats.org/officeDocument/2006/relationships/hyperlink" Target="https://www.caixa.gov.br/Downloads/sinapi-cadernos-tecnicos/SINAPI-CT-TUBULACAO-FLANGEADA-PARA-REDES-DE-AGUA.pdf" TargetMode="External"/><Relationship Id="rId67" Type="http://schemas.openxmlformats.org/officeDocument/2006/relationships/hyperlink" Target="https://www.caixa.gov.br/Downloads/sinapi-cadernos-tecnicos/SINAPI-CT-ALVENARIA-DE-VEDACAO.pdf" TargetMode="External"/><Relationship Id="rId1428" Type="http://schemas.openxmlformats.org/officeDocument/2006/relationships/hyperlink" Target="https://www.caixa.gov.br/Downloads/sinapi-cadernos-tecnicos/SINAPI-CT-CONTRAPISO.pdf" TargetMode="External"/><Relationship Id="rId8455" Type="http://schemas.openxmlformats.org/officeDocument/2006/relationships/hyperlink" Target="https://www.caixa.gov.br/Downloads/sinapi-cadernos-tecnicos/SINAPI-CT-RASGOS-E-FIXACOES.pdf" TargetMode="External"/><Relationship Id="rId9506" Type="http://schemas.openxmlformats.org/officeDocument/2006/relationships/hyperlink" Target="https://www.caixa.gov.br/Downloads/sinapi-cadernos-tecnicos/SINAPI-CT-VERGAS-CONTRAVERGAS-E-FIXACAO-DE-ALVENARIA.pdf" TargetMode="External"/><Relationship Id="rId1842" Type="http://schemas.openxmlformats.org/officeDocument/2006/relationships/hyperlink" Target="https://www.caixa.gov.br/Downloads/sinapi-cadernos-tecnicos/SINAPI-CT-CUSTOS-HORARIOS-PRODUTIVO-E-IMPRODUTIVO-DOS-EQUIPAMENTOS.pdf" TargetMode="External"/><Relationship Id="rId4998" Type="http://schemas.openxmlformats.org/officeDocument/2006/relationships/hyperlink" Target="https://www.caixa.gov.br/Downloads/sinapi-cadernos-tecnicos/SINAPI-CT-INSTALACOES-HIDRAULICAS-RESERVACAO-E-BOMBAS-DE-RECALQUE.pdf" TargetMode="External"/><Relationship Id="rId7057" Type="http://schemas.openxmlformats.org/officeDocument/2006/relationships/hyperlink" Target="https://www.caixa.gov.br/Downloads/sinapi-metodologia/Livro_SINAPI_Calculos_Parametros.pdf" TargetMode="External"/><Relationship Id="rId8108" Type="http://schemas.openxmlformats.org/officeDocument/2006/relationships/hyperlink" Target="https://www.caixa.gov.br/Downloads/sinapi-cadernos-tecnicos/SINAPI-CT-POCOS-DE-VISITA-E-CAIXAS-PARA-BOCAS-DE-LOBO.pdf" TargetMode="External"/><Relationship Id="rId6073" Type="http://schemas.openxmlformats.org/officeDocument/2006/relationships/hyperlink" Target="https://www.caixa.gov.br/Downloads/sinapi-cadernos-tecnicos/SINAPI-CT-INSTALACOES-DE-GAS-E-INCENDIO-EM-ACO-E-FERRO-GALVANIZADO.pdf" TargetMode="External"/><Relationship Id="rId7124" Type="http://schemas.openxmlformats.org/officeDocument/2006/relationships/hyperlink" Target="https://www.caixa.gov.br/Downloads/sinapi-metodologia/Livro_SINAPI_Calculos_Parametros.pdf" TargetMode="External"/><Relationship Id="rId7471" Type="http://schemas.openxmlformats.org/officeDocument/2006/relationships/hyperlink" Target="https://www.caixa.gov.br/Downloads/sinapi-cadernos-tecnicos/SINAPI-CT-MONTAGEM-DE-GRUAS-E-CREMALHEIRAS.pdf" TargetMode="External"/><Relationship Id="rId8522" Type="http://schemas.openxmlformats.org/officeDocument/2006/relationships/hyperlink" Target="https://www.caixa.gov.br/Downloads/sinapi-cadernos-tecnicos/SINAPI-CT-RECOMPOSICAO-DE-PAVIMENTOS.pdf" TargetMode="External"/><Relationship Id="rId3667" Type="http://schemas.openxmlformats.org/officeDocument/2006/relationships/hyperlink" Target="https://www.caixa.gov.br/Downloads/sinapi-cadernos-tecnicos/SINAPI-CT-ESTRUTURA-E-TRAMA-PARA-COBERTURA.pdf" TargetMode="External"/><Relationship Id="rId4718" Type="http://schemas.openxmlformats.org/officeDocument/2006/relationships/hyperlink" Target="https://www.caixa.gov.br/Downloads/sinapi-cadernos-tecnicos/SINAPI-CT-INSTALACOES-ELETRICAS-QUADROS-CABOS-DISJUNTORES-CONTATORES-E-BARRAMENTOS-BLINDADOS.pdf" TargetMode="External"/><Relationship Id="rId588" Type="http://schemas.openxmlformats.org/officeDocument/2006/relationships/hyperlink" Target="https://www.caixa.gov.br/Downloads/sinapi-cadernos-tecnicos/SINAPI-CT-ASSENTAMENTO-DE-TUBOS-DE-PVC-E-METALICOS-EM-REDES-DE-AGUA.pdf" TargetMode="External"/><Relationship Id="rId2269" Type="http://schemas.openxmlformats.org/officeDocument/2006/relationships/hyperlink" Target="https://www.caixa.gov.br/Downloads/sinapi-cadernos-tecnicos/SINAPI-CT-DEPRECIACAO-JUROS-IMPOSTOS-E-SEGUROS-MANUTENCAO-E-MATERIAIS-NA-OPERACAO-DOS-EQUIPAMENTOS.pdf" TargetMode="External"/><Relationship Id="rId2683" Type="http://schemas.openxmlformats.org/officeDocument/2006/relationships/hyperlink" Target="https://www.caixa.gov.br/Downloads/sinapi-cadernos-tecnicos/SINAPI-CT-DEPRECIACAO-JUROS-IMPOSTOS-E-SEGUROS-MANUTENCAO-E-MATERIAIS-NA-OPERACAO-DOS-EQUIPAMENTOS.pdf" TargetMode="External"/><Relationship Id="rId3734" Type="http://schemas.openxmlformats.org/officeDocument/2006/relationships/hyperlink" Target="https://www.caixa.gov.br/Downloads/sinapi-cadernos-tecnicos/SINAPI-CT-ESTRUTURAS-PRE-FABRICADAS-E-PRE-MOLDADAS.pdf" TargetMode="External"/><Relationship Id="rId6140" Type="http://schemas.openxmlformats.org/officeDocument/2006/relationships/hyperlink" Target="https://www.caixa.gov.br/Downloads/sinapi-cadernos-tecnicos/SINAPI-CT-INSTALACOES-DE-GAS-E-INCENDIO-EM-ACO-E-FERRO-GALVANIZADO.pdf" TargetMode="External"/><Relationship Id="rId9296" Type="http://schemas.openxmlformats.org/officeDocument/2006/relationships/hyperlink" Target="https://www.caixa.gov.br/Downloads/sinapi-cadernos-tecnicos/SINAPI-CT-TRANSPORTE-CARGA-E-DESCARGA-DE-MATERIAIS.pdf" TargetMode="External"/><Relationship Id="rId655" Type="http://schemas.openxmlformats.org/officeDocument/2006/relationships/hyperlink" Target="https://www.caixa.gov.br/Downloads/sinapi-cadernos-tecnicos/SINAPI-CT-ASSENTAMENTO-DE-TUBOS-DE-ESGOTO-OU-DRENAGEM-PLUVIAL-EM-CONCRETO.pdf" TargetMode="External"/><Relationship Id="rId1285" Type="http://schemas.openxmlformats.org/officeDocument/2006/relationships/hyperlink" Target="https://www.caixa.gov.br/Downloads/sinapi-cadernos-tecnicos/SINAPI-CT-CHAPISCO.pdf" TargetMode="External"/><Relationship Id="rId2336" Type="http://schemas.openxmlformats.org/officeDocument/2006/relationships/hyperlink" Target="https://www.caixa.gov.br/Downloads/sinapi-cadernos-tecnicos/SINAPI-CT-DEPRECIACAO-JUROS-IMPOSTOS-E-SEGUROS-MANUTENCAO-E-MATERIAIS-NA-OPERACAO-DOS-EQUIPAMENTOS.pdf" TargetMode="External"/><Relationship Id="rId2750" Type="http://schemas.openxmlformats.org/officeDocument/2006/relationships/hyperlink" Target="https://www.caixa.gov.br/Downloads/sinapi-cadernos-tecnicos/SINAPI-CT-DRENAGEM-DE-AR-CONDICIONADO.pdf" TargetMode="External"/><Relationship Id="rId3801" Type="http://schemas.openxmlformats.org/officeDocument/2006/relationships/hyperlink" Target="https://www.caixa.gov.br/Downloads/sinapi-cadernos-tecnicos/SINAPI-CT-ESTRUTURAS-DE-MADEIRA.pdf" TargetMode="External"/><Relationship Id="rId6957" Type="http://schemas.openxmlformats.org/officeDocument/2006/relationships/hyperlink" Target="https://www.caixa.gov.br/Downloads/sinapi-metodologia/Livro_SINAPI_Calculos_Parametros.pdf" TargetMode="External"/><Relationship Id="rId9363" Type="http://schemas.openxmlformats.org/officeDocument/2006/relationships/hyperlink" Target="https://www.caixa.gov.br/Downloads/sinapi-cadernos-tecnicos/SINAPI-CT-TRANSPORTE-CARGA-E-DESCARGA-DE-MATERIAIS.pdf" TargetMode="External"/><Relationship Id="rId308" Type="http://schemas.openxmlformats.org/officeDocument/2006/relationships/hyperlink" Target="https://www.caixa.gov.br/Downloads/sinapi-cadernos-tecnicos/SINAPI-CT-ARMACAO-PARA-ESTRUTURAS-DE-CONCRETO-ARMADO.pdf" TargetMode="External"/><Relationship Id="rId722" Type="http://schemas.openxmlformats.org/officeDocument/2006/relationships/hyperlink" Target="https://www.caixa.gov.br/Downloads/sinapi-cadernos-tecnicos/SINAPI-CT-ATERRO-E-REATERRO-DE-VALAS.pdf" TargetMode="External"/><Relationship Id="rId1352" Type="http://schemas.openxmlformats.org/officeDocument/2006/relationships/hyperlink" Target="https://www.caixa.gov.br/Downloads/sinapi-cadernos-tecnicos/SINAPI-CT-CONCRETO-PROTENDIDO.pdf" TargetMode="External"/><Relationship Id="rId2403" Type="http://schemas.openxmlformats.org/officeDocument/2006/relationships/hyperlink" Target="https://www.caixa.gov.br/Downloads/sinapi-cadernos-tecnicos/SINAPI-CT-DEPRECIACAO-JUROS-IMPOSTOS-E-SEGUROS-MANUTENCAO-E-MATERIAIS-NA-OPERACAO-DOS-EQUIPAMENTOS.pdf" TargetMode="External"/><Relationship Id="rId5559" Type="http://schemas.openxmlformats.org/officeDocument/2006/relationships/hyperlink" Target="https://www.caixa.gov.br/Downloads/sinapi-cadernos-tecnicos/SINAPI-CT-INSTALACOES-PREDIAIS-DE-AGUA-FRIA-EM-PVC.pdf" TargetMode="External"/><Relationship Id="rId9016" Type="http://schemas.openxmlformats.org/officeDocument/2006/relationships/hyperlink" Target="https://www.caixa.gov.br/Downloads/sinapi-cadernos-tecnicos/SINAPI-CT-TELHAMENTO-PARA-COBERTURA.pdf" TargetMode="External"/><Relationship Id="rId9430" Type="http://schemas.openxmlformats.org/officeDocument/2006/relationships/hyperlink" Target="https://www.caixa.gov.br/Downloads/sinapi-cadernos-tecnicos/SINAPI-CT-TUBULACAO-FLANGEADA-PARA-REDES-DE-AGUA.pdf" TargetMode="External"/><Relationship Id="rId1005" Type="http://schemas.openxmlformats.org/officeDocument/2006/relationships/hyperlink" Target="https://www.caixa.gov.br/Downloads/sinapi-cadernos-tecnicos/SINAPI-CT-BOCAS-PARA-BUEIROS.pdf" TargetMode="External"/><Relationship Id="rId4575" Type="http://schemas.openxmlformats.org/officeDocument/2006/relationships/hyperlink" Target="https://www.caixa.gov.br/Downloads/sinapi-cadernos-tecnicos/SINAPI-CT-INSTALACOES-ELETRICAS-ELETRODUTOS-CONEXOES-E-CONDULETES-APARENTES.pdf" TargetMode="External"/><Relationship Id="rId5973" Type="http://schemas.openxmlformats.org/officeDocument/2006/relationships/hyperlink" Target="https://www.caixa.gov.br/Downloads/sinapi-cadernos-tecnicos/SINAPI-CT-INSTALACOES-DE-GAS-E-INCENDIO-EM-ACO-E-FERRO-GALVANIZADO.pdf" TargetMode="External"/><Relationship Id="rId8032" Type="http://schemas.openxmlformats.org/officeDocument/2006/relationships/hyperlink" Target="https://www.caixa.gov.br/Downloads/sinapi-cadernos-tecnicos/SINAPI-CT-POSTES-DE-CONCRETO-E-METALICOS.pdf" TargetMode="External"/><Relationship Id="rId3177" Type="http://schemas.openxmlformats.org/officeDocument/2006/relationships/hyperlink" Target="https://www.caixa.gov.br/Downloads/sinapi-cadernos-tecnicos/SINAPI-CT-ESCAVACAO-HORIZONTAL.pdf" TargetMode="External"/><Relationship Id="rId4228" Type="http://schemas.openxmlformats.org/officeDocument/2006/relationships/hyperlink" Target="https://www.caixa.gov.br/Downloads/sinapi-cadernos-tecnicos/SINAPI-CT-GUARDA-CORPO-CORRIMAO-E-GRADE-PARA-ESQUADRIAS.pdf" TargetMode="External"/><Relationship Id="rId5626" Type="http://schemas.openxmlformats.org/officeDocument/2006/relationships/hyperlink" Target="https://www.caixa.gov.br/Downloads/sinapi-cadernos-tecnicos/SINAPI-CT-INSTALACOES-PREDIAIS-DE-AGUA-FRIA-EM-PVC.pdf" TargetMode="External"/><Relationship Id="rId3591" Type="http://schemas.openxmlformats.org/officeDocument/2006/relationships/hyperlink" Target="https://www.caixa.gov.br/Downloads/sinapi-cadernos-tecnicos/SINAPI-CT-ESTACAS-BROCA-STRAUSS-E-ESCAVADA-COM-FLUIDO-ESTABILIZANTE.pdf" TargetMode="External"/><Relationship Id="rId4642" Type="http://schemas.openxmlformats.org/officeDocument/2006/relationships/hyperlink" Target="https://www.caixa.gov.br/Downloads/sinapi-cadernos-tecnicos/SINAPI-CT-INSTALACOES-ELETRICAS-QUADROS-CABOS-DISJUNTORES-CONTATORES-E-BARRAMENTOS-BLINDADOS.pdf" TargetMode="External"/><Relationship Id="rId7798" Type="http://schemas.openxmlformats.org/officeDocument/2006/relationships/hyperlink" Target="https://www.caixa.gov.br/Downloads/sinapi-cadernos-tecnicos/SINAPI-CT-PERFURACAO-HORIZONTAL-DIRECIONAL-HDD.pdf" TargetMode="External"/><Relationship Id="rId8849" Type="http://schemas.openxmlformats.org/officeDocument/2006/relationships/hyperlink" Target="https://www.caixa.gov.br/Downloads/sinapi-cadernos-tecnicos/SINAPI-CT-SINALIZACAO-VERTICAL-VIARIA.pdf" TargetMode="External"/><Relationship Id="rId2193" Type="http://schemas.openxmlformats.org/officeDocument/2006/relationships/hyperlink" Target="https://www.caixa.gov.br/Downloads/sinapi-cadernos-tecnicos/SINAPI-CT-DEPRECIACAO-JUROS-IMPOSTOS-E-SEGUROS-MANUTENCAO-E-MATERIAIS-NA-OPERACAO-DOS-EQUIPAMENTOS.pdf" TargetMode="External"/><Relationship Id="rId3244" Type="http://schemas.openxmlformats.org/officeDocument/2006/relationships/hyperlink" Target="https://www.caixa.gov.br/Downloads/sinapi-cadernos-tecnicos/SINAPI-CT-ESCAVACAO-VERTICAL-A-CEU-ABERTO.pdf" TargetMode="External"/><Relationship Id="rId7865" Type="http://schemas.openxmlformats.org/officeDocument/2006/relationships/hyperlink" Target="https://www.caixa.gov.br/Downloads/sinapi-cadernos-tecnicos/SINAPI-CT-PINTURA-EM-MADEIRA.pdf" TargetMode="External"/><Relationship Id="rId8916" Type="http://schemas.openxmlformats.org/officeDocument/2006/relationships/hyperlink" Target="https://www.caixa.gov.br/Downloads/sinapi-cadernos-tecnicos/SINAPI-CT-SISTEMAS-DE-MEDICAO.pdf" TargetMode="External"/><Relationship Id="rId165" Type="http://schemas.openxmlformats.org/officeDocument/2006/relationships/hyperlink" Target="https://www.caixa.gov.br/Downloads/sinapi-cadernos-tecnicos/SINAPI-CT-ARGAMASSAS.pdf" TargetMode="External"/><Relationship Id="rId2260" Type="http://schemas.openxmlformats.org/officeDocument/2006/relationships/hyperlink" Target="https://www.caixa.gov.br/Downloads/sinapi-cadernos-tecnicos/SINAPI-CT-DEPRECIACAO-JUROS-IMPOSTOS-E-SEGUROS-MANUTENCAO-E-MATERIAIS-NA-OPERACAO-DOS-EQUIPAMENTOS.pdf" TargetMode="External"/><Relationship Id="rId3311" Type="http://schemas.openxmlformats.org/officeDocument/2006/relationships/hyperlink" Target="https://www.caixa.gov.br/Downloads/sinapi-cadernos-tecnicos/SINAPI-CT-ESCAVACAO-DE-VALAS.pdf" TargetMode="External"/><Relationship Id="rId6467" Type="http://schemas.openxmlformats.org/officeDocument/2006/relationships/hyperlink" Target="https://www.caixa.gov.br/Downloads/sinapi-cadernos-tecnicos/SINAPI-CT-INSTALACOES-EM-COBRE.pdf" TargetMode="External"/><Relationship Id="rId6881" Type="http://schemas.openxmlformats.org/officeDocument/2006/relationships/hyperlink" Target="https://www.caixa.gov.br/Downloads/sinapi-metodologia/Livro_SINAPI_Calculos_Parametros.pdf" TargetMode="External"/><Relationship Id="rId7518" Type="http://schemas.openxmlformats.org/officeDocument/2006/relationships/hyperlink" Target="https://www.caixa.gov.br/Downloads/sinapi-cadernos-tecnicos/SINAPI-CT-PAREDES-DE-CONCRETO-CONCRETAGEM.pdf" TargetMode="External"/><Relationship Id="rId7932" Type="http://schemas.openxmlformats.org/officeDocument/2006/relationships/hyperlink" Target="https://www.caixa.gov.br/Downloads/sinapi-cadernos-tecnicos/SINAPI-CT-PINTURA-EM-SUPERFICIES-METALICAS.pdf" TargetMode="External"/><Relationship Id="rId232" Type="http://schemas.openxmlformats.org/officeDocument/2006/relationships/hyperlink" Target="https://www.caixa.gov.br/Downloads/sinapi-cadernos-tecnicos/SINAPI-CT-ARGAMASSAS.pdf" TargetMode="External"/><Relationship Id="rId5069" Type="http://schemas.openxmlformats.org/officeDocument/2006/relationships/hyperlink" Target="https://www.caixa.gov.br/Downloads/sinapi-cadernos-tecnicos/SINAPI-CT-INSTALACOES-HIDRAULICAS-RESERVACAO-E-BOMBAS-DE-RECALQUE.pdf" TargetMode="External"/><Relationship Id="rId5483" Type="http://schemas.openxmlformats.org/officeDocument/2006/relationships/hyperlink" Target="https://www.caixa.gov.br/Downloads/sinapi-cadernos-tecnicos/SINAPI-CT-INSTALACOES-PREDIAIS-DE-AGUA-FRIA-EM-PVC.pdf" TargetMode="External"/><Relationship Id="rId6534" Type="http://schemas.openxmlformats.org/officeDocument/2006/relationships/hyperlink" Target="https://www.caixa.gov.br/Downloads/sinapi-cadernos-tecnicos/SINAPI-CT-INSTALACOES-EM-COBRE.pdf" TargetMode="External"/><Relationship Id="rId1679" Type="http://schemas.openxmlformats.org/officeDocument/2006/relationships/hyperlink" Target="https://www.caixa.gov.br/Downloads/sinapi-cadernos-tecnicos/SINAPI-CT-CUSTOS-HORARIOS-PRODUTIVO-E-IMPRODUTIVO-DOS-EQUIPAMENTOS.pdf" TargetMode="External"/><Relationship Id="rId4085" Type="http://schemas.openxmlformats.org/officeDocument/2006/relationships/hyperlink" Target="https://www.caixa.gov.br/Downloads/sinapi-cadernos-tecnicos/SINAPI-CT-FORMAS-PARA-ESTRUTURAS-DE-CONCRETO-ARMADO.pdf" TargetMode="External"/><Relationship Id="rId5136" Type="http://schemas.openxmlformats.org/officeDocument/2006/relationships/hyperlink" Target="https://www.caixa.gov.br/Downloads/sinapi-cadernos-tecnicos/SINAPI-CT-INSTALACOES-HIDRAULICAS-EM-PEX.pdf" TargetMode="External"/><Relationship Id="rId4152" Type="http://schemas.openxmlformats.org/officeDocument/2006/relationships/hyperlink" Target="https://www.caixa.gov.br/Downloads/sinapi-cadernos-tecnicos/SINAPI-CT-GALERIAS-COM-ADUELAS-DE-CONCRETO.pdf" TargetMode="External"/><Relationship Id="rId5203" Type="http://schemas.openxmlformats.org/officeDocument/2006/relationships/hyperlink" Target="https://www.caixa.gov.br/Downloads/sinapi-cadernos-tecnicos/SINAPI-CT-INSTALACOES-HIDRAULICAS-EM-PEX.pdf" TargetMode="External"/><Relationship Id="rId5550" Type="http://schemas.openxmlformats.org/officeDocument/2006/relationships/hyperlink" Target="https://www.caixa.gov.br/Downloads/sinapi-cadernos-tecnicos/SINAPI-CT-INSTALACOES-PREDIAIS-DE-AGUA-FRIA-EM-PVC.pdf" TargetMode="External"/><Relationship Id="rId6601" Type="http://schemas.openxmlformats.org/officeDocument/2006/relationships/hyperlink" Target="https://www.caixa.gov.br/Downloads/sinapi-cadernos-tecnicos/SINAPI-CT-INSTALACOES-EM-COBRE.pdf" TargetMode="External"/><Relationship Id="rId8359" Type="http://schemas.openxmlformats.org/officeDocument/2006/relationships/hyperlink" Target="https://www.caixa.gov.br/Downloads/sinapi-cadernos-tecnicos/SINAPI-CT-RADIER-PISO-DE-CONCRETO-E-LAJE-SOBRE-SOLO.pdf" TargetMode="External"/><Relationship Id="rId1746" Type="http://schemas.openxmlformats.org/officeDocument/2006/relationships/hyperlink" Target="https://www.caixa.gov.br/Downloads/sinapi-cadernos-tecnicos/SINAPI-CT-CUSTOS-HORARIOS-PRODUTIVO-E-IMPRODUTIVO-DOS-EQUIPAMENTOS.pdf" TargetMode="External"/><Relationship Id="rId8773" Type="http://schemas.openxmlformats.org/officeDocument/2006/relationships/hyperlink" Target="https://www.caixa.gov.br/Downloads/sinapi-cadernos-tecnicos/SINAPI-CT-REVESTIMENTOS-CERAMICOS-INTERNOS.pdf" TargetMode="External"/><Relationship Id="rId38" Type="http://schemas.openxmlformats.org/officeDocument/2006/relationships/hyperlink" Target="https://www.caixa.gov.br/Downloads/sinapi-cadernos-tecnicos/SINAPI-CT-ALVENARIA-DE-VEDACAO.pdf" TargetMode="External"/><Relationship Id="rId1813" Type="http://schemas.openxmlformats.org/officeDocument/2006/relationships/hyperlink" Target="https://www.caixa.gov.br/Downloads/sinapi-cadernos-tecnicos/SINAPI-CT-CUSTOS-HORARIOS-PRODUTIVO-E-IMPRODUTIVO-DOS-EQUIPAMENTOS.pdf" TargetMode="External"/><Relationship Id="rId4969" Type="http://schemas.openxmlformats.org/officeDocument/2006/relationships/hyperlink" Target="https://www.caixa.gov.br/Downloads/sinapi-cadernos-tecnicos/SINAPI-CT-INSTALACOES-HIDRAULICAS-RESERVACAO-E-BOMBAS-DE-RECALQUE.pdf" TargetMode="External"/><Relationship Id="rId7375" Type="http://schemas.openxmlformats.org/officeDocument/2006/relationships/hyperlink" Target="https://www.caixa.gov.br/Downloads/sinapi-cadernos-tecnicos/SINAPI-CT-MASSA-UNICA-EXTERNA.pdf" TargetMode="External"/><Relationship Id="rId8426" Type="http://schemas.openxmlformats.org/officeDocument/2006/relationships/hyperlink" Target="https://www.caixa.gov.br/Downloads/sinapi-cadernos-tecnicos/SINAPI-CT-RASGOS-E-FIXACOES.pdf" TargetMode="External"/><Relationship Id="rId8840" Type="http://schemas.openxmlformats.org/officeDocument/2006/relationships/hyperlink" Target="https://www.caixa.gov.br/Downloads/sinapi-cadernos-tecnicos/SINAPI-CT-SINALIZACAO-VERTICAL-VIARIA.pdf" TargetMode="External"/><Relationship Id="rId3985" Type="http://schemas.openxmlformats.org/officeDocument/2006/relationships/hyperlink" Target="https://www.caixa.gov.br/Downloads/sinapi-cadernos-tecnicos/SINAPI-CT-FUNDACOES-RASAS-(BLOCOS-SAPATAS-VIGAS-BALDRAME).pdf" TargetMode="External"/><Relationship Id="rId6391" Type="http://schemas.openxmlformats.org/officeDocument/2006/relationships/hyperlink" Target="https://www.caixa.gov.br/Downloads/sinapi-cadernos-tecnicos/SINAPI-CT-INSTALACOES-EM-COBRE.pdf" TargetMode="External"/><Relationship Id="rId7028" Type="http://schemas.openxmlformats.org/officeDocument/2006/relationships/hyperlink" Target="https://www.caixa.gov.br/Downloads/sinapi-metodologia/Livro_SINAPI_Calculos_Parametros.pdf" TargetMode="External"/><Relationship Id="rId7442" Type="http://schemas.openxmlformats.org/officeDocument/2006/relationships/hyperlink" Target="https://www.caixa.gov.br/Downloads/sinapi-cadernos-tecnicos/SINAPI-CT-MOBILIARIO-URBANO.pdf" TargetMode="External"/><Relationship Id="rId2587" Type="http://schemas.openxmlformats.org/officeDocument/2006/relationships/hyperlink" Target="https://www.caixa.gov.br/Downloads/sinapi-cadernos-tecnicos/SINAPI-CT-DEPRECIACAO-JUROS-IMPOSTOS-E-SEGUROS-MANUTENCAO-E-MATERIAIS-NA-OPERACAO-DOS-EQUIPAMENTOS.pdf" TargetMode="External"/><Relationship Id="rId3638" Type="http://schemas.openxmlformats.org/officeDocument/2006/relationships/hyperlink" Target="https://www.caixa.gov.br/Downloads/sinapi-cadernos-tecnicos/SINAPI-CT-ESTRUTURA-E-TRAMA-PARA-COBERTURA.pdf" TargetMode="External"/><Relationship Id="rId6044" Type="http://schemas.openxmlformats.org/officeDocument/2006/relationships/hyperlink" Target="https://www.caixa.gov.br/Downloads/sinapi-cadernos-tecnicos/SINAPI-CT-INSTALACOES-DE-GAS-E-INCENDIO-EM-ACO-E-FERRO-GALVANIZADO.pdf" TargetMode="External"/><Relationship Id="rId559" Type="http://schemas.openxmlformats.org/officeDocument/2006/relationships/hyperlink" Target="https://www.caixa.gov.br/Downloads/sinapi-cadernos-tecnicos/SINAPI-CT-ASSENTAMENTO-DE-TUBOS-DE-PVC-E-METALICOS-EM-REDES-DE-AGUA.pdf" TargetMode="External"/><Relationship Id="rId1189" Type="http://schemas.openxmlformats.org/officeDocument/2006/relationships/hyperlink" Target="https://www.caixa.gov.br/Downloads/sinapi-cadernos-tecnicos/SINAPI-CT-CANALETAS-GRELHAS-E-CAIXAS-COM-GRELHA-PARA-DRENAGEM.pdf" TargetMode="External"/><Relationship Id="rId5060" Type="http://schemas.openxmlformats.org/officeDocument/2006/relationships/hyperlink" Target="https://www.caixa.gov.br/Downloads/sinapi-cadernos-tecnicos/SINAPI-CT-INSTALACOES-HIDRAULICAS-RESERVACAO-E-BOMBAS-DE-RECALQUE.pdf" TargetMode="External"/><Relationship Id="rId6111" Type="http://schemas.openxmlformats.org/officeDocument/2006/relationships/hyperlink" Target="https://www.caixa.gov.br/Downloads/sinapi-cadernos-tecnicos/SINAPI-CT-INSTALACOES-DE-GAS-E-INCENDIO-EM-ACO-E-FERRO-GALVANIZADO.pdf" TargetMode="External"/><Relationship Id="rId9267" Type="http://schemas.openxmlformats.org/officeDocument/2006/relationships/hyperlink" Target="https://www.caixa.gov.br/Downloads/sinapi-cadernos-tecnicos/SINAPI-CT-TRANSPORTE-CARGA-E-DESCARGA-DE-MATERIAIS.pdf" TargetMode="External"/><Relationship Id="rId9681" Type="http://schemas.openxmlformats.org/officeDocument/2006/relationships/hyperlink" Target="https://www.caixa.gov.br/Downloads/sinapi-cadernos-tecnicos/SINAPI-CT-VALVULAS-PARA-REDES-DE-SANEAMENTO.pdf" TargetMode="External"/><Relationship Id="rId626" Type="http://schemas.openxmlformats.org/officeDocument/2006/relationships/hyperlink" Target="https://www.caixa.gov.br/Downloads/sinapi-cadernos-tecnicos/SINAPI-CT-ASSENTAMENTO-DE-TUBOS-DE-PVC-E-METALICOS-EM-REDES-DE-AGUA.pdf" TargetMode="External"/><Relationship Id="rId973" Type="http://schemas.openxmlformats.org/officeDocument/2006/relationships/hyperlink" Target="https://www.caixa.gov.br/Downloads/sinapi-cadernos-tecnicos/SINAPI-CT-ATERROS-BASES-SUB-BASES-E-IMPRIMACOES.pdf" TargetMode="External"/><Relationship Id="rId1256" Type="http://schemas.openxmlformats.org/officeDocument/2006/relationships/hyperlink" Target="https://www.caixa.gov.br/Downloads/sinapi-cadernos-tecnicos/SINAPI-CT-CERCAS-PROTETORES-E-ALAMBRADOS.pdf" TargetMode="External"/><Relationship Id="rId2307" Type="http://schemas.openxmlformats.org/officeDocument/2006/relationships/hyperlink" Target="https://www.caixa.gov.br/Downloads/sinapi-cadernos-tecnicos/SINAPI-CT-DEPRECIACAO-JUROS-IMPOSTOS-E-SEGUROS-MANUTENCAO-E-MATERIAIS-NA-OPERACAO-DOS-EQUIPAMENTOS.pdf" TargetMode="External"/><Relationship Id="rId2654" Type="http://schemas.openxmlformats.org/officeDocument/2006/relationships/hyperlink" Target="https://www.caixa.gov.br/Downloads/sinapi-cadernos-tecnicos/SINAPI-CT-DEPRECIACAO-JUROS-IMPOSTOS-E-SEGUROS-MANUTENCAO-E-MATERIAIS-NA-OPERACAO-DOS-EQUIPAMENTOS.pdf" TargetMode="External"/><Relationship Id="rId3705" Type="http://schemas.openxmlformats.org/officeDocument/2006/relationships/hyperlink" Target="https://www.caixa.gov.br/Downloads/sinapi-cadernos-tecnicos/SINAPI-CT-ESTRUTURA-E-TRAMA-PARA-COBERTURA.pdf" TargetMode="External"/><Relationship Id="rId8283" Type="http://schemas.openxmlformats.org/officeDocument/2006/relationships/hyperlink" Target="https://www.caixa.gov.br/Downloads/sinapi-cadernos-tecnicos/SINAPI-CT-PRODUCAO-DE-CONCRETO.pdf" TargetMode="External"/><Relationship Id="rId9334" Type="http://schemas.openxmlformats.org/officeDocument/2006/relationships/hyperlink" Target="https://www.caixa.gov.br/Downloads/sinapi-cadernos-tecnicos/SINAPI-CT-TRANSPORTE-CARGA-E-DESCARGA-DE-MATERIAIS.pdf" TargetMode="External"/><Relationship Id="rId1670" Type="http://schemas.openxmlformats.org/officeDocument/2006/relationships/hyperlink" Target="https://www.caixa.gov.br/Downloads/sinapi-cadernos-tecnicos/SINAPI-CT-CUSTOS-HORARIOS-PRODUTIVO-E-IMPRODUTIVO-DOS-EQUIPAMENTOS.pdf" TargetMode="External"/><Relationship Id="rId2721" Type="http://schemas.openxmlformats.org/officeDocument/2006/relationships/hyperlink" Target="https://www.caixa.gov.br/Downloads/sinapi-cadernos-tecnicos/SINAPI-CT-DISSIPADORES-DE-ENERGIA.pdf" TargetMode="External"/><Relationship Id="rId5877" Type="http://schemas.openxmlformats.org/officeDocument/2006/relationships/hyperlink" Target="https://www.caixa.gov.br/Downloads/sinapi-cadernos-tecnicos/SINAPI-CT-INSTALACOES-PREDIAIS-DE-AGUAS-PLUVIAIS-TUBOS-CONEXOES-CAIXAS-E-RALOS.pdf" TargetMode="External"/><Relationship Id="rId6928" Type="http://schemas.openxmlformats.org/officeDocument/2006/relationships/hyperlink" Target="https://www.caixa.gov.br/Downloads/sinapi-metodologia/Livro_SINAPI_Calculos_Parametros.pdf" TargetMode="External"/><Relationship Id="rId1323" Type="http://schemas.openxmlformats.org/officeDocument/2006/relationships/hyperlink" Target="https://www.caixa.gov.br/Downloads/sinapi-cadernos-tecnicos/SINAPI-CT-CONCRETO-PROJETADO.pdf" TargetMode="External"/><Relationship Id="rId4479" Type="http://schemas.openxmlformats.org/officeDocument/2006/relationships/hyperlink" Target="https://www.caixa.gov.br/Downloads/sinapi-cadernos-tecnicos/SINAPI-CT-INSTALACOES-ELETRICAS-ELETRODUTOS-EMBUTIDOS-CABOS-CAIXAS-TOMADAS-E-INTERRUPTORES.pdf" TargetMode="External"/><Relationship Id="rId4893" Type="http://schemas.openxmlformats.org/officeDocument/2006/relationships/hyperlink" Target="https://www.caixa.gov.br/Downloads/sinapi-cadernos-tecnicos/SINAPI-CT-INSTALACOES-HIDRAULICAS-RESERVACAO-E-BOMBAS-DE-RECALQUE.pdf" TargetMode="External"/><Relationship Id="rId5944" Type="http://schemas.openxmlformats.org/officeDocument/2006/relationships/hyperlink" Target="https://www.caixa.gov.br/Downloads/sinapi-cadernos-tecnicos/SINAPI-CT-INSTALACOES-DE-GAS-E-INCENDIO-EM-ACO-E-FERRO-GALVANIZADO.pdf" TargetMode="External"/><Relationship Id="rId8350" Type="http://schemas.openxmlformats.org/officeDocument/2006/relationships/hyperlink" Target="https://www.caixa.gov.br/Downloads/sinapi-cadernos-tecnicos/SINAPI-CT-RADIER-PISO-DE-CONCRETO-E-LAJE-SOBRE-SOLO.pdf" TargetMode="External"/><Relationship Id="rId9401" Type="http://schemas.openxmlformats.org/officeDocument/2006/relationships/hyperlink" Target="https://www.caixa.gov.br/Downloads/sinapi-cadernos-tecnicos/SINAPI-CT-TUBULACAO-FLANGEADA-PARA-REDES-DE-AGUA.pdf" TargetMode="External"/><Relationship Id="rId3495" Type="http://schemas.openxmlformats.org/officeDocument/2006/relationships/hyperlink" Target="https://www.caixa.gov.br/Downloads/sinapi-cadernos-tecnicos/SINAPI-CT-ESQUADRIAS-PORTAS.pdf" TargetMode="External"/><Relationship Id="rId4546" Type="http://schemas.openxmlformats.org/officeDocument/2006/relationships/hyperlink" Target="https://www.caixa.gov.br/Downloads/sinapi-cadernos-tecnicos/SINAPI-CT-INSTALACOES-ELETRICAS-ELETRODUTOS-EMBUTIDOS-CABOS-CAIXAS-TOMADAS-E-INTERRUPTORES.pdf" TargetMode="External"/><Relationship Id="rId4960" Type="http://schemas.openxmlformats.org/officeDocument/2006/relationships/hyperlink" Target="https://www.caixa.gov.br/Downloads/sinapi-cadernos-tecnicos/SINAPI-CT-INSTALACOES-HIDRAULICAS-RESERVACAO-E-BOMBAS-DE-RECALQUE.pdf" TargetMode="External"/><Relationship Id="rId8003" Type="http://schemas.openxmlformats.org/officeDocument/2006/relationships/hyperlink" Target="https://www.caixa.gov.br/Downloads/sinapi-cadernos-tecnicos/SINAPI-CT-PISOS.pdf" TargetMode="External"/><Relationship Id="rId2097" Type="http://schemas.openxmlformats.org/officeDocument/2006/relationships/hyperlink" Target="https://www.caixa.gov.br/Downloads/sinapi-cadernos-tecnicos/SINAPI-CT-DEPRECIACAO-JUROS-IMPOSTOS-E-SEGUROS-MANUTENCAO-E-MATERIAIS-NA-OPERACAO-DOS-EQUIPAMENTOS.pdf" TargetMode="External"/><Relationship Id="rId3148" Type="http://schemas.openxmlformats.org/officeDocument/2006/relationships/hyperlink" Target="https://www.caixa.gov.br/Downloads/sinapi-cadernos-tecnicos/SINAPI-CT-ESCADAS.pdf" TargetMode="External"/><Relationship Id="rId3562" Type="http://schemas.openxmlformats.org/officeDocument/2006/relationships/hyperlink" Target="https://www.caixa.gov.br/Downloads/sinapi-cadernos-tecnicos/SINAPI-CT-ESQUADRIAS-PORTAS.pdf" TargetMode="External"/><Relationship Id="rId4613" Type="http://schemas.openxmlformats.org/officeDocument/2006/relationships/hyperlink" Target="https://www.caixa.gov.br/Downloads/sinapi-cadernos-tecnicos/SINAPI-CT-INSTALACOES-ELETRICAS-ELETRODUTOS-CONEXOES-E-CONDULETES-APARENTES.pdf" TargetMode="External"/><Relationship Id="rId7769" Type="http://schemas.openxmlformats.org/officeDocument/2006/relationships/hyperlink" Target="https://www.caixa.gov.br/Downloads/sinapi-cadernos-tecnicos/SINAPI-CT-PERFURACAO-HORIZONTAL-DIRECIONAL-HDD.pdf" TargetMode="External"/><Relationship Id="rId483" Type="http://schemas.openxmlformats.org/officeDocument/2006/relationships/hyperlink" Target="https://www.caixa.gov.br/Downloads/sinapi-cadernos-tecnicos/SINAPI-CT-ASSENTAMENTO-DE-TUBOS-DE-PVC-E-METALICOS-EM-REDES-DE-AGUA.pdf" TargetMode="External"/><Relationship Id="rId2164" Type="http://schemas.openxmlformats.org/officeDocument/2006/relationships/hyperlink" Target="https://www.caixa.gov.br/Downloads/sinapi-cadernos-tecnicos/SINAPI-CT-DEPRECIACAO-JUROS-IMPOSTOS-E-SEGUROS-MANUTENCAO-E-MATERIAIS-NA-OPERACAO-DOS-EQUIPAMENTOS.pdf" TargetMode="External"/><Relationship Id="rId3215" Type="http://schemas.openxmlformats.org/officeDocument/2006/relationships/hyperlink" Target="https://www.caixa.gov.br/Downloads/sinapi-cadernos-tecnicos/SINAPI-CT-ESCAVACAO-VERTICAL-A-CEU-ABERTO.pdf" TargetMode="External"/><Relationship Id="rId6785" Type="http://schemas.openxmlformats.org/officeDocument/2006/relationships/hyperlink" Target="https://www.caixa.gov.br/Downloads/sinapi-metodologia/Livro_SINAPI_Calculos_Parametros.pdf" TargetMode="External"/><Relationship Id="rId9191" Type="http://schemas.openxmlformats.org/officeDocument/2006/relationships/hyperlink" Target="https://www.caixa.gov.br/Downloads/sinapi-cadernos-tecnicos/SINAPI-CT-TRANSPORTE-DE-MATERIAIS-DENTRO-DO-CANTEIRO-DE-OBRAS.pdf" TargetMode="External"/><Relationship Id="rId136" Type="http://schemas.openxmlformats.org/officeDocument/2006/relationships/hyperlink" Target="https://www.caixa.gov.br/Downloads/sinapi-cadernos-tecnicos/SINAPI-CT-ARGAMASSAS.pdf" TargetMode="External"/><Relationship Id="rId550" Type="http://schemas.openxmlformats.org/officeDocument/2006/relationships/hyperlink" Target="https://www.caixa.gov.br/Downloads/sinapi-cadernos-tecnicos/SINAPI-CT-ASSENTAMENTO-DE-TUBOS-DE-PVC-E-METALICOS-EM-REDES-DE-AGUA.pdf" TargetMode="External"/><Relationship Id="rId1180" Type="http://schemas.openxmlformats.org/officeDocument/2006/relationships/hyperlink" Target="https://www.caixa.gov.br/Downloads/sinapi-cadernos-tecnicos/SINAPI-CT-CAIXAS-DE-AGUA-PARA-EDIFICACOES.pdf" TargetMode="External"/><Relationship Id="rId2231" Type="http://schemas.openxmlformats.org/officeDocument/2006/relationships/hyperlink" Target="https://www.caixa.gov.br/Downloads/sinapi-cadernos-tecnicos/SINAPI-CT-DEPRECIACAO-JUROS-IMPOSTOS-E-SEGUROS-MANUTENCAO-E-MATERIAIS-NA-OPERACAO-DOS-EQUIPAMENTOS.pdf" TargetMode="External"/><Relationship Id="rId5387" Type="http://schemas.openxmlformats.org/officeDocument/2006/relationships/hyperlink" Target="https://www.caixa.gov.br/Downloads/sinapi-cadernos-tecnicos/SINAPI-CT-INSTALACOES-PREDIAIS-DE-ESGOTO-TUBOS-E-CONEXOES.pdf" TargetMode="External"/><Relationship Id="rId6438" Type="http://schemas.openxmlformats.org/officeDocument/2006/relationships/hyperlink" Target="https://www.caixa.gov.br/Downloads/sinapi-cadernos-tecnicos/SINAPI-CT-INSTALACOES-EM-COBRE.pdf" TargetMode="External"/><Relationship Id="rId7836" Type="http://schemas.openxmlformats.org/officeDocument/2006/relationships/hyperlink" Target="https://www.caixa.gov.br/Downloads/sinapi-cadernos-tecnicos/SINAPI-CT-PINTURA-INTERNA.pdf" TargetMode="External"/><Relationship Id="rId203" Type="http://schemas.openxmlformats.org/officeDocument/2006/relationships/hyperlink" Target="https://www.caixa.gov.br/Downloads/sinapi-cadernos-tecnicos/SINAPI-CT-ARGAMASSAS.pdf" TargetMode="External"/><Relationship Id="rId6852" Type="http://schemas.openxmlformats.org/officeDocument/2006/relationships/hyperlink" Target="https://www.caixa.gov.br/Downloads/sinapi-metodologia/Livro_SINAPI_Calculos_Parametros.pdf" TargetMode="External"/><Relationship Id="rId7903" Type="http://schemas.openxmlformats.org/officeDocument/2006/relationships/hyperlink" Target="https://www.caixa.gov.br/Downloads/sinapi-cadernos-tecnicos/SINAPI-CT-PINTURA-EM-SUPERFICIES-METALICAS.pdf" TargetMode="External"/><Relationship Id="rId1997" Type="http://schemas.openxmlformats.org/officeDocument/2006/relationships/hyperlink" Target="https://www.caixa.gov.br/Downloads/sinapi-cadernos-tecnicos/SINAPI-CT-DEPRECIACAO-JUROS-IMPOSTOS-E-SEGUROS-MANUTENCAO-E-MATERIAIS-NA-OPERACAO-DOS-EQUIPAMENTOS.pdf" TargetMode="External"/><Relationship Id="rId4056" Type="http://schemas.openxmlformats.org/officeDocument/2006/relationships/hyperlink" Target="https://www.caixa.gov.br/Downloads/sinapi-cadernos-tecnicos/SINAPI-CT-FORMAS-PARA-ESTRUTURAS-DE-CONCRETO-ARMADO.pdf" TargetMode="External"/><Relationship Id="rId5454" Type="http://schemas.openxmlformats.org/officeDocument/2006/relationships/hyperlink" Target="https://www.caixa.gov.br/Downloads/sinapi-cadernos-tecnicos/SINAPI-CT-INSTALACOES-PREDIAIS-DE-AGUA-FRIA-EM-PVC.pdf" TargetMode="External"/><Relationship Id="rId6505" Type="http://schemas.openxmlformats.org/officeDocument/2006/relationships/hyperlink" Target="https://www.caixa.gov.br/Downloads/sinapi-cadernos-tecnicos/SINAPI-CT-INSTALACOES-EM-COBRE.pdf" TargetMode="External"/><Relationship Id="rId4470" Type="http://schemas.openxmlformats.org/officeDocument/2006/relationships/hyperlink" Target="https://www.caixa.gov.br/Downloads/sinapi-cadernos-tecnicos/SINAPI-CT-INSTALACOES-ELETRICAS-ELETRODUTOS-EMBUTIDOS-CABOS-CAIXAS-TOMADAS-E-INTERRUPTORES.pdf" TargetMode="External"/><Relationship Id="rId5107" Type="http://schemas.openxmlformats.org/officeDocument/2006/relationships/hyperlink" Target="https://www.caixa.gov.br/Downloads/sinapi-cadernos-tecnicos/SINAPI-CT-INSTALACOES-HIDRAULICAS-RESERVACAO-E-BOMBAS-DE-RECALQUE.pdf" TargetMode="External"/><Relationship Id="rId5521" Type="http://schemas.openxmlformats.org/officeDocument/2006/relationships/hyperlink" Target="https://www.caixa.gov.br/Downloads/sinapi-cadernos-tecnicos/SINAPI-CT-INSTALACOES-PREDIAIS-DE-AGUA-FRIA-EM-PVC.pdf" TargetMode="External"/><Relationship Id="rId8677" Type="http://schemas.openxmlformats.org/officeDocument/2006/relationships/hyperlink" Target="https://www.caixa.gov.br/Downloads/sinapi-cadernos-tecnicos/SINAPI-CT-REDES-DE-AGUA-E-ESGOTO-EM-PEAD-LISO-(TUBOS-E-CONEXOES).pdf" TargetMode="External"/><Relationship Id="rId1717" Type="http://schemas.openxmlformats.org/officeDocument/2006/relationships/hyperlink" Target="https://www.caixa.gov.br/Downloads/sinapi-cadernos-tecnicos/SINAPI-CT-CUSTOS-HORARIOS-PRODUTIVO-E-IMPRODUTIVO-DOS-EQUIPAMENTOS.pdf" TargetMode="External"/><Relationship Id="rId3072" Type="http://schemas.openxmlformats.org/officeDocument/2006/relationships/hyperlink" Target="https://www.caixa.gov.br/Downloads/sinapi-cadernos-tecnicos/SINAPI-CT-ESCADAS.pdf" TargetMode="External"/><Relationship Id="rId4123" Type="http://schemas.openxmlformats.org/officeDocument/2006/relationships/hyperlink" Target="https://www.caixa.gov.br/Downloads/sinapi-cadernos-tecnicos/SINAPI-CT-FORMAS-PARA-PILARES-CIRCULARES.pdf" TargetMode="External"/><Relationship Id="rId7279" Type="http://schemas.openxmlformats.org/officeDocument/2006/relationships/hyperlink" Target="https://www.caixa.gov.br/Downloads/sinapi-cadernos-tecnicos/SINAPI-CT-MASSA-UNICA-EXTERNA.pdf" TargetMode="External"/><Relationship Id="rId7693" Type="http://schemas.openxmlformats.org/officeDocument/2006/relationships/hyperlink" Target="https://www.caixa.gov.br/Downloads/sinapi-cadernos-tecnicos/SINAPI-CT-PAVIMENTO-RIGIDO-DE-CONCRETO.pdf" TargetMode="External"/><Relationship Id="rId8744" Type="http://schemas.openxmlformats.org/officeDocument/2006/relationships/hyperlink" Target="https://www.caixa.gov.br/Downloads/sinapi-cadernos-tecnicos/SINAPI-CT-REDES-DE-AGUA-E-ESGOTO-EM-PEAD-LISO-(TUBOS-E-CONEXOES).pdf" TargetMode="External"/><Relationship Id="rId3889" Type="http://schemas.openxmlformats.org/officeDocument/2006/relationships/hyperlink" Target="https://www.caixa.gov.br/Downloads/sinapi-cadernos-tecnicos/SINAPI-CT-EXECUCAO-DE-TIRANTES.pdf" TargetMode="External"/><Relationship Id="rId6295" Type="http://schemas.openxmlformats.org/officeDocument/2006/relationships/hyperlink" Target="https://www.caixa.gov.br/Downloads/sinapi-cadernos-tecnicos/SINAPI-CT-INSTALACOES-DE-GAS-EM-PEX-MULTICAMADAS.pdf" TargetMode="External"/><Relationship Id="rId7346" Type="http://schemas.openxmlformats.org/officeDocument/2006/relationships/hyperlink" Target="https://www.caixa.gov.br/Downloads/sinapi-cadernos-tecnicos/SINAPI-CT-MASSA-UNICA-EXTERNA.pdf" TargetMode="External"/><Relationship Id="rId6362" Type="http://schemas.openxmlformats.org/officeDocument/2006/relationships/hyperlink" Target="https://www.caixa.gov.br/Downloads/sinapi-cadernos-tecnicos/SINAPI-CT-INSTALACOES-DE-AR-CONDICIONADO.pdf" TargetMode="External"/><Relationship Id="rId7413" Type="http://schemas.openxmlformats.org/officeDocument/2006/relationships/hyperlink" Target="https://www.caixa.gov.br/Downloads/sinapi-cadernos-tecnicos/SINAPI-CT-MASSA-UNICA-INTERNA.pdf" TargetMode="External"/><Relationship Id="rId7760" Type="http://schemas.openxmlformats.org/officeDocument/2006/relationships/hyperlink" Target="https://www.caixa.gov.br/Downloads/sinapi-cadernos-tecnicos/SINAPI-CT-PERFURACAO-HORIZONTAL-DIRECIONAL-HDD.pdf" TargetMode="External"/><Relationship Id="rId8811" Type="http://schemas.openxmlformats.org/officeDocument/2006/relationships/hyperlink" Target="https://www.caixa.gov.br/Downloads/sinapi-cadernos-tecnicos/SINAPI-CT-SINALIZACAO-HORIZONTAL-VIARIA.pdf" TargetMode="External"/><Relationship Id="rId3956" Type="http://schemas.openxmlformats.org/officeDocument/2006/relationships/hyperlink" Target="https://www.caixa.gov.br/Downloads/sinapi-cadernos-tecnicos/SINAPI-CT-FOSSAS-E-SUMIDOUROS.pdf" TargetMode="External"/><Relationship Id="rId6015" Type="http://schemas.openxmlformats.org/officeDocument/2006/relationships/hyperlink" Target="https://www.caixa.gov.br/Downloads/sinapi-cadernos-tecnicos/SINAPI-CT-INSTALACOES-DE-GAS-E-INCENDIO-EM-ACO-E-FERRO-GALVANIZADO.pdf" TargetMode="External"/><Relationship Id="rId877" Type="http://schemas.openxmlformats.org/officeDocument/2006/relationships/hyperlink" Target="https://www.caixa.gov.br/Downloads/sinapi-cadernos-tecnicos/SINAPI-CT-ATERROS-BASES-SUB-BASES-E-IMPRIMACOES.pdf" TargetMode="External"/><Relationship Id="rId2558" Type="http://schemas.openxmlformats.org/officeDocument/2006/relationships/hyperlink" Target="https://www.caixa.gov.br/Downloads/sinapi-cadernos-tecnicos/SINAPI-CT-DEPRECIACAO-JUROS-IMPOSTOS-E-SEGUROS-MANUTENCAO-E-MATERIAIS-NA-OPERACAO-DOS-EQUIPAMENTOS.pdf" TargetMode="External"/><Relationship Id="rId2972" Type="http://schemas.openxmlformats.org/officeDocument/2006/relationships/hyperlink" Target="https://www.caixa.gov.br/Downloads/sinapi-cadernos-tecnicos/SINAPI-CT-ENERGIA-SOLAR-PARA-EDIFICACOES.pdf" TargetMode="External"/><Relationship Id="rId3609" Type="http://schemas.openxmlformats.org/officeDocument/2006/relationships/hyperlink" Target="https://www.caixa.gov.br/Downloads/sinapi-cadernos-tecnicos/SINAPI-CT-ESTACAS-RAIZ.pdf" TargetMode="External"/><Relationship Id="rId8187" Type="http://schemas.openxmlformats.org/officeDocument/2006/relationships/hyperlink" Target="https://www.caixa.gov.br/Downloads/sinapi-cadernos-tecnicos/SINAPI-CT-POCOS-DE-VISITA-E-CAIXAS-PARA-BOCAS-DE-LOBO.pdf" TargetMode="External"/><Relationship Id="rId9585" Type="http://schemas.openxmlformats.org/officeDocument/2006/relationships/hyperlink" Target="https://www.caixa.gov.br/Downloads/sinapi-cadernos-tecnicos/SINAPI-CT-VALVULAS-E-REGISTROS-PARA-SISTEMAS-PREDIAIS.pdf" TargetMode="External"/><Relationship Id="rId944" Type="http://schemas.openxmlformats.org/officeDocument/2006/relationships/hyperlink" Target="https://www.caixa.gov.br/Downloads/sinapi-cadernos-tecnicos/SINAPI-CT-ATERROS-BASES-SUB-BASES-E-IMPRIMACOES.pdf" TargetMode="External"/><Relationship Id="rId1574" Type="http://schemas.openxmlformats.org/officeDocument/2006/relationships/hyperlink" Target="https://www.caixa.gov.br/Downloads/sinapi-cadernos-tecnicos/SINAPI-CT-CUSTOS-HORARIOS-PRODUTIVO-E-IMPRODUTIVO-DOS-EQUIPAMENTOS.pdf" TargetMode="External"/><Relationship Id="rId2625" Type="http://schemas.openxmlformats.org/officeDocument/2006/relationships/hyperlink" Target="https://www.caixa.gov.br/Downloads/sinapi-cadernos-tecnicos/SINAPI-CT-DEPRECIACAO-JUROS-IMPOSTOS-E-SEGUROS-MANUTENCAO-E-MATERIAIS-NA-OPERACAO-DOS-EQUIPAMENTOS.pdf" TargetMode="External"/><Relationship Id="rId5031" Type="http://schemas.openxmlformats.org/officeDocument/2006/relationships/hyperlink" Target="https://www.caixa.gov.br/Downloads/sinapi-cadernos-tecnicos/SINAPI-CT-INSTALACOES-HIDRAULICAS-RESERVACAO-E-BOMBAS-DE-RECALQUE.pdf" TargetMode="External"/><Relationship Id="rId9238" Type="http://schemas.openxmlformats.org/officeDocument/2006/relationships/hyperlink" Target="https://www.caixa.gov.br/Downloads/sinapi-cadernos-tecnicos/SINAPI-CT-TRANSPORTE-DE-MATERIAIS-DENTRO-DO-CANTEIRO-DE-OBRAS.pdf" TargetMode="External"/><Relationship Id="rId9652" Type="http://schemas.openxmlformats.org/officeDocument/2006/relationships/hyperlink" Target="https://www.caixa.gov.br/Downloads/sinapi-cadernos-tecnicos/SINAPI-CT-VALVULAS-E-REGISTROS-PARA-SISTEMAS-PREDIAIS.pdf" TargetMode="External"/><Relationship Id="rId1227" Type="http://schemas.openxmlformats.org/officeDocument/2006/relationships/hyperlink" Target="https://www.caixa.gov.br/Downloads/sinapi-cadernos-tecnicos/SINAPI-CT-CANALETAS-GRELHAS-E-CAIXAS-COM-GRELHA-PARA-DRENAGEM.pdf" TargetMode="External"/><Relationship Id="rId1641" Type="http://schemas.openxmlformats.org/officeDocument/2006/relationships/hyperlink" Target="https://www.caixa.gov.br/Downloads/sinapi-cadernos-tecnicos/SINAPI-CT-CUSTOS-HORARIOS-PRODUTIVO-E-IMPRODUTIVO-DOS-EQUIPAMENTOS.pdf" TargetMode="External"/><Relationship Id="rId4797" Type="http://schemas.openxmlformats.org/officeDocument/2006/relationships/hyperlink" Target="https://www.caixa.gov.br/Downloads/sinapi-cadernos-tecnicos/SINAPI-CT-INSTALACOES-ELETRICAS-REDE-DE-DISTRIBUICAO.pdf" TargetMode="External"/><Relationship Id="rId5848" Type="http://schemas.openxmlformats.org/officeDocument/2006/relationships/hyperlink" Target="https://www.caixa.gov.br/Downloads/sinapi-cadernos-tecnicos/SINAPI-CT-INSTALACOES-PREDIAIS-DE-AGUAS-PLUVIAIS-TUBOS-CONEXOES-CAIXAS-E-RALOS.pdf" TargetMode="External"/><Relationship Id="rId8254" Type="http://schemas.openxmlformats.org/officeDocument/2006/relationships/hyperlink" Target="https://www.caixa.gov.br/Downloads/sinapi-cadernos-tecnicos/SINAPI-CT-POCOS-DE-VISITA-E-CAIXAS-PARA-BOCAS-DE-LOBO.pdf" TargetMode="External"/><Relationship Id="rId9305" Type="http://schemas.openxmlformats.org/officeDocument/2006/relationships/hyperlink" Target="https://www.caixa.gov.br/Downloads/sinapi-cadernos-tecnicos/SINAPI-CT-TRANSPORTE-CARGA-E-DESCARGA-DE-MATERIAIS.pdf" TargetMode="External"/><Relationship Id="rId3399" Type="http://schemas.openxmlformats.org/officeDocument/2006/relationships/hyperlink" Target="https://www.caixa.gov.br/Downloads/sinapi-cadernos-tecnicos/SINAPI-CT-ESCORAMENTO-E-PREPARO-DE-FUNDO-DE-VALAS.pdf" TargetMode="External"/><Relationship Id="rId4864" Type="http://schemas.openxmlformats.org/officeDocument/2006/relationships/hyperlink" Target="https://www.caixa.gov.br/Downloads/sinapi-cadernos-tecnicos/SINAPI-CT-INSTALACOES-HIDRAULICAS-RESERVACAO-E-BOMBAS-DE-RECALQUE.pdf" TargetMode="External"/><Relationship Id="rId7270" Type="http://schemas.openxmlformats.org/officeDocument/2006/relationships/hyperlink" Target="https://www.caixa.gov.br/Downloads/sinapi-cadernos-tecnicos/SINAPI-CT-LUMINARIAS-EXTERNAS.pdf" TargetMode="External"/><Relationship Id="rId8321" Type="http://schemas.openxmlformats.org/officeDocument/2006/relationships/hyperlink" Target="https://www.caixa.gov.br/Downloads/sinapi-cadernos-tecnicos/SINAPI-CT-PRODUCAO-DE-CONCRETOS-E-ARGAMASSAS-UTILIZANDO-AGREGADO-RECICLADO.pdf" TargetMode="External"/><Relationship Id="rId3466" Type="http://schemas.openxmlformats.org/officeDocument/2006/relationships/hyperlink" Target="https://www.caixa.gov.br/Downloads/sinapi-cadernos-tecnicos/SINAPI-CT-ESQUADRIAS-PORTAS.pdf" TargetMode="External"/><Relationship Id="rId4517" Type="http://schemas.openxmlformats.org/officeDocument/2006/relationships/hyperlink" Target="https://www.caixa.gov.br/Downloads/sinapi-cadernos-tecnicos/SINAPI-CT-INSTALACOES-ELETRICAS-ELETRODUTOS-EMBUTIDOS-CABOS-CAIXAS-TOMADAS-E-INTERRUPTORES.pdf" TargetMode="External"/><Relationship Id="rId5915" Type="http://schemas.openxmlformats.org/officeDocument/2006/relationships/hyperlink" Target="https://www.caixa.gov.br/Downloads/sinapi-cadernos-tecnicos/SINAPI-CT-INSTALACOES-DE-DIVISORIAS-DIVERSAS.pdf" TargetMode="External"/><Relationship Id="rId387" Type="http://schemas.openxmlformats.org/officeDocument/2006/relationships/hyperlink" Target="https://www.caixa.gov.br/Downloads/sinapi-cadernos-tecnicos/SINAPI-CT-ASSENTAMENTO-DE-TUBOS-DE-ESGOTO-EM-PVC-E-PEAD.pdf" TargetMode="External"/><Relationship Id="rId2068" Type="http://schemas.openxmlformats.org/officeDocument/2006/relationships/hyperlink" Target="https://www.caixa.gov.br/Downloads/sinapi-cadernos-tecnicos/SINAPI-CT-DEPRECIACAO-JUROS-IMPOSTOS-E-SEGUROS-MANUTENCAO-E-MATERIAIS-NA-OPERACAO-DOS-EQUIPAMENTOS.pdf" TargetMode="External"/><Relationship Id="rId3119" Type="http://schemas.openxmlformats.org/officeDocument/2006/relationships/hyperlink" Target="https://www.caixa.gov.br/Downloads/sinapi-cadernos-tecnicos/SINAPI-CT-ESCADAS.pdf" TargetMode="External"/><Relationship Id="rId3880" Type="http://schemas.openxmlformats.org/officeDocument/2006/relationships/hyperlink" Target="https://www.caixa.gov.br/Downloads/sinapi-cadernos-tecnicos/SINAPI-CT-EXECUCAO-DE-TIRANTES.pdf" TargetMode="External"/><Relationship Id="rId4931" Type="http://schemas.openxmlformats.org/officeDocument/2006/relationships/hyperlink" Target="https://www.caixa.gov.br/Downloads/sinapi-cadernos-tecnicos/SINAPI-CT-INSTALACOES-HIDRAULICAS-RESERVACAO-E-BOMBAS-DE-RECALQUE.pdf" TargetMode="External"/><Relationship Id="rId9095" Type="http://schemas.openxmlformats.org/officeDocument/2006/relationships/hyperlink" Target="https://www.caixa.gov.br/Downloads/sinapi-cadernos-tecnicos/SINAPI-CT-TRANSPORTE-FLUVIAL-CARGA-E-DESCARGA.pdf" TargetMode="External"/><Relationship Id="rId1084" Type="http://schemas.openxmlformats.org/officeDocument/2006/relationships/hyperlink" Target="https://www.caixa.gov.br/Downloads/sinapi-cadernos-tecnicos/SINAPI-CT-BOMBAS-HIDRAULICAS-CENTRIFUGAS-HORIZONTAIS-E-SUBMERSIVEIS.pdf" TargetMode="External"/><Relationship Id="rId2482" Type="http://schemas.openxmlformats.org/officeDocument/2006/relationships/hyperlink" Target="https://www.caixa.gov.br/Downloads/sinapi-cadernos-tecnicos/SINAPI-CT-DEPRECIACAO-JUROS-IMPOSTOS-E-SEGUROS-MANUTENCAO-E-MATERIAIS-NA-OPERACAO-DOS-EQUIPAMENTOS.pdf" TargetMode="External"/><Relationship Id="rId3533" Type="http://schemas.openxmlformats.org/officeDocument/2006/relationships/hyperlink" Target="https://www.caixa.gov.br/Downloads/sinapi-cadernos-tecnicos/SINAPI-CT-ESQUADRIAS-PORTAS.pdf" TargetMode="External"/><Relationship Id="rId6689" Type="http://schemas.openxmlformats.org/officeDocument/2006/relationships/hyperlink" Target="https://www.caixa.gov.br/Downloads/sinapi-cadernos-tecnicos/SINAPI-CT-LIGACOES-PREDIAIS-DE-AGUA-E-ESGOTO.pdf" TargetMode="External"/><Relationship Id="rId9162" Type="http://schemas.openxmlformats.org/officeDocument/2006/relationships/hyperlink" Target="https://www.caixa.gov.br/Downloads/sinapi-cadernos-tecnicos/SINAPI-CT-TRANSPORTE-DE-MATERIAIS-DENTRO-DO-CANTEIRO-DE-OBRAS.pdf" TargetMode="External"/><Relationship Id="rId107" Type="http://schemas.openxmlformats.org/officeDocument/2006/relationships/hyperlink" Target="https://www.caixa.gov.br/Downloads/sinapi-cadernos-tecnicos/SINAPI-CT-ARGAMASSAS.pdf" TargetMode="External"/><Relationship Id="rId454" Type="http://schemas.openxmlformats.org/officeDocument/2006/relationships/hyperlink" Target="https://www.caixa.gov.br/Downloads/sinapi-cadernos-tecnicos/SINAPI-CT-ASSENTAMENTO-DE-TUBOS-DE-PVC-E-METALICOS-EM-REDES-DE-AGUA.pdf" TargetMode="External"/><Relationship Id="rId2135" Type="http://schemas.openxmlformats.org/officeDocument/2006/relationships/hyperlink" Target="https://www.caixa.gov.br/Downloads/sinapi-cadernos-tecnicos/SINAPI-CT-DEPRECIACAO-JUROS-IMPOSTOS-E-SEGUROS-MANUTENCAO-E-MATERIAIS-NA-OPERACAO-DOS-EQUIPAMENTOS.pdf" TargetMode="External"/><Relationship Id="rId3600" Type="http://schemas.openxmlformats.org/officeDocument/2006/relationships/hyperlink" Target="https://www.caixa.gov.br/Downloads/sinapi-cadernos-tecnicos/SINAPI-CT-ESTACAS-METALICAS.pdf" TargetMode="External"/><Relationship Id="rId6756" Type="http://schemas.openxmlformats.org/officeDocument/2006/relationships/hyperlink" Target="https://www.caixa.gov.br/Downloads/sinapi-cadernos-tecnicos/SINAPI-CT-LIMPEZA-DE-OBRA.pdf" TargetMode="External"/><Relationship Id="rId7807" Type="http://schemas.openxmlformats.org/officeDocument/2006/relationships/hyperlink" Target="https://www.caixa.gov.br/Downloads/sinapi-cadernos-tecnicos/SINAPI-CT-PINTURA-EXTERNA.pdf" TargetMode="External"/><Relationship Id="rId521" Type="http://schemas.openxmlformats.org/officeDocument/2006/relationships/hyperlink" Target="https://www.caixa.gov.br/Downloads/sinapi-cadernos-tecnicos/SINAPI-CT-ASSENTAMENTO-DE-TUBOS-DE-PVC-E-METALICOS-EM-REDES-DE-AGUA.pdf" TargetMode="External"/><Relationship Id="rId1151" Type="http://schemas.openxmlformats.org/officeDocument/2006/relationships/hyperlink" Target="https://www.caixa.gov.br/Downloads/sinapi-cadernos-tecnicos/SINAPI-CT-CAIXAS-DE-AGUA-PARA-EDIFICACOES.pdf" TargetMode="External"/><Relationship Id="rId2202" Type="http://schemas.openxmlformats.org/officeDocument/2006/relationships/hyperlink" Target="https://www.caixa.gov.br/Downloads/sinapi-cadernos-tecnicos/SINAPI-CT-DEPRECIACAO-JUROS-IMPOSTOS-E-SEGUROS-MANUTENCAO-E-MATERIAIS-NA-OPERACAO-DOS-EQUIPAMENTOS.pdf" TargetMode="External"/><Relationship Id="rId5358" Type="http://schemas.openxmlformats.org/officeDocument/2006/relationships/hyperlink" Target="https://www.caixa.gov.br/Downloads/sinapi-cadernos-tecnicos/SINAPI-CT-INSTALACOES-PREDIAIS-DE-ESGOTO-CAIXAS-E-RALOS.pdf" TargetMode="External"/><Relationship Id="rId5772" Type="http://schemas.openxmlformats.org/officeDocument/2006/relationships/hyperlink" Target="https://www.caixa.gov.br/Downloads/sinapi-cadernos-tecnicos/SINAPI-CT-INSTALACOES-PREDIAIS-DE-AGUA-QUENTE-EM-CPVC.pdf" TargetMode="External"/><Relationship Id="rId6409" Type="http://schemas.openxmlformats.org/officeDocument/2006/relationships/hyperlink" Target="https://www.caixa.gov.br/Downloads/sinapi-cadernos-tecnicos/SINAPI-CT-INSTALACOES-EM-COBRE.pdf" TargetMode="External"/><Relationship Id="rId6823" Type="http://schemas.openxmlformats.org/officeDocument/2006/relationships/hyperlink" Target="https://www.caixa.gov.br/Downloads/sinapi-metodologia/Livro_SINAPI_Calculos_Parametros.pdf" TargetMode="External"/><Relationship Id="rId1968" Type="http://schemas.openxmlformats.org/officeDocument/2006/relationships/hyperlink" Target="https://www.caixa.gov.br/Downloads/sinapi-cadernos-tecnicos/SINAPI-CT-DEPRECIACAO-JUROS-IMPOSTOS-E-SEGUROS-MANUTENCAO-E-MATERIAIS-NA-OPERACAO-DOS-EQUIPAMENTOS.pdf" TargetMode="External"/><Relationship Id="rId4374" Type="http://schemas.openxmlformats.org/officeDocument/2006/relationships/hyperlink" Target="https://www.caixa.gov.br/Downloads/sinapi-cadernos-tecnicos/SINAPI-CT-INSTALACOES-ELETRICAS-ELETRODUTOS-EMBUTIDOS-CABOS-CAIXAS-TOMADAS-E-INTERRUPTORES.pdf" TargetMode="External"/><Relationship Id="rId5425" Type="http://schemas.openxmlformats.org/officeDocument/2006/relationships/hyperlink" Target="https://www.caixa.gov.br/Downloads/sinapi-cadernos-tecnicos/SINAPI-CT-INSTALACOES-PREDIAIS-DE-ESGOTO-TUBOS-E-CONEXOES.pdf" TargetMode="External"/><Relationship Id="rId8995" Type="http://schemas.openxmlformats.org/officeDocument/2006/relationships/hyperlink" Target="https://www.caixa.gov.br/Downloads/sinapi-cadernos-tecnicos/SINAPI-CT-TELHAMENTO-PARA-COBERTURA.pdf" TargetMode="External"/><Relationship Id="rId3390" Type="http://schemas.openxmlformats.org/officeDocument/2006/relationships/hyperlink" Target="https://www.caixa.gov.br/Downloads/sinapi-cadernos-tecnicos/SINAPI-CT-ESCORAMENTO-E-PREPARO-DE-FUNDO-DE-VALAS.pdf" TargetMode="External"/><Relationship Id="rId4027" Type="http://schemas.openxmlformats.org/officeDocument/2006/relationships/hyperlink" Target="https://www.caixa.gov.br/Downloads/sinapi-cadernos-tecnicos/SINAPI-CT-FORMAS-PARA-ESTRUTURAS-DE-CONCRETO-ARMADO.pdf" TargetMode="External"/><Relationship Id="rId4441" Type="http://schemas.openxmlformats.org/officeDocument/2006/relationships/hyperlink" Target="https://www.caixa.gov.br/Downloads/sinapi-cadernos-tecnicos/SINAPI-CT-INSTALACOES-ELETRICAS-ELETRODUTOS-EMBUTIDOS-CABOS-CAIXAS-TOMADAS-E-INTERRUPTORES.pdf" TargetMode="External"/><Relationship Id="rId7597" Type="http://schemas.openxmlformats.org/officeDocument/2006/relationships/hyperlink" Target="https://www.caixa.gov.br/Downloads/sinapi-cadernos-tecnicos/SINAPI-CT-PAREDES-EM-DRYWALL.pdf" TargetMode="External"/><Relationship Id="rId8648" Type="http://schemas.openxmlformats.org/officeDocument/2006/relationships/hyperlink" Target="https://www.caixa.gov.br/Downloads/sinapi-cadernos-tecnicos/SINAPI-CT-REDES-DE-AGUA-E-ESGOTO-EM-PEAD-LISO-(TUBOS-E-CONEXOES).pdf" TargetMode="External"/><Relationship Id="rId3043" Type="http://schemas.openxmlformats.org/officeDocument/2006/relationships/hyperlink" Target="https://www.caixa.gov.br/Downloads/sinapi-cadernos-tecnicos/SINAPI-CT-EQUIPAMENTOS-DE-PROTECAO-COLETIVA.pdf" TargetMode="External"/><Relationship Id="rId6199" Type="http://schemas.openxmlformats.org/officeDocument/2006/relationships/hyperlink" Target="https://www.caixa.gov.br/Downloads/sinapi-cadernos-tecnicos/SINAPI-CT-INSTALACOES-DE-GAS-E-INCENDIO-EM-ACO-E-FERRO-GALVANIZADO.pdf" TargetMode="External"/><Relationship Id="rId6266" Type="http://schemas.openxmlformats.org/officeDocument/2006/relationships/hyperlink" Target="https://www.caixa.gov.br/Downloads/sinapi-cadernos-tecnicos/SINAPI-CT-INSTALACOES-DE-GAS-EM-PEX-MULTICAMADAS.pdf" TargetMode="External"/><Relationship Id="rId7664" Type="http://schemas.openxmlformats.org/officeDocument/2006/relationships/hyperlink" Target="https://www.caixa.gov.br/Downloads/sinapi-cadernos-tecnicos/SINAPI-CT-PAVIMENTO-INTERTRAVADO.pdf" TargetMode="External"/><Relationship Id="rId8715" Type="http://schemas.openxmlformats.org/officeDocument/2006/relationships/hyperlink" Target="https://www.caixa.gov.br/Downloads/sinapi-cadernos-tecnicos/SINAPI-CT-REDES-DE-AGUA-E-ESGOTO-EM-PEAD-LISO-(TUBOS-E-CONEXOES).pdf" TargetMode="External"/><Relationship Id="rId3110" Type="http://schemas.openxmlformats.org/officeDocument/2006/relationships/hyperlink" Target="https://www.caixa.gov.br/Downloads/sinapi-cadernos-tecnicos/SINAPI-CT-ESCADAS.pdf" TargetMode="External"/><Relationship Id="rId6680" Type="http://schemas.openxmlformats.org/officeDocument/2006/relationships/hyperlink" Target="https://www.caixa.gov.br/Downloads/sinapi-cadernos-tecnicos/SINAPI-CT-LASTRO.pdf" TargetMode="External"/><Relationship Id="rId7317" Type="http://schemas.openxmlformats.org/officeDocument/2006/relationships/hyperlink" Target="https://www.caixa.gov.br/Downloads/sinapi-cadernos-tecnicos/SINAPI-CT-MASSA-UNICA-EXTERNA.pdf" TargetMode="External"/><Relationship Id="rId7731" Type="http://schemas.openxmlformats.org/officeDocument/2006/relationships/hyperlink" Target="https://www.caixa.gov.br/Downloads/sinapi-cadernos-tecnicos/SINAPI-CT-PELE-DE-VIDRO-EM-FACHADAS.pdf" TargetMode="External"/><Relationship Id="rId2876" Type="http://schemas.openxmlformats.org/officeDocument/2006/relationships/hyperlink" Target="https://www.caixa.gov.br/Downloads/sinapi-cadernos-tecnicos/SINAPI-CT-ELETROCALHAS.pdf" TargetMode="External"/><Relationship Id="rId3927" Type="http://schemas.openxmlformats.org/officeDocument/2006/relationships/hyperlink" Target="https://www.caixa.gov.br/Downloads/sinapi-cadernos-tecnicos/SINAPI-CT-FOSSAS-E-SUMIDOUROS.pdf" TargetMode="External"/><Relationship Id="rId5282" Type="http://schemas.openxmlformats.org/officeDocument/2006/relationships/hyperlink" Target="https://www.caixa.gov.br/Downloads/sinapi-cadernos-tecnicos/SINAPI-CT-INSTALACOES-HIDRAULICAS-EM-PPR.pdf" TargetMode="External"/><Relationship Id="rId6333" Type="http://schemas.openxmlformats.org/officeDocument/2006/relationships/hyperlink" Target="https://www.caixa.gov.br/Downloads/sinapi-cadernos-tecnicos/SINAPI-CT-INSTALACOES-DE-AR-CONDICIONADO.pdf" TargetMode="External"/><Relationship Id="rId9489" Type="http://schemas.openxmlformats.org/officeDocument/2006/relationships/hyperlink" Target="https://www.caixa.gov.br/Downloads/sinapi-cadernos-tecnicos/SINAPI-CT-VERGAS-CONTRAVERGAS-E-FIXACAO-DE-ALVENARIA.pdf" TargetMode="External"/><Relationship Id="rId848" Type="http://schemas.openxmlformats.org/officeDocument/2006/relationships/hyperlink" Target="https://www.caixa.gov.br/Downloads/sinapi-cadernos-tecnicos/SINAPI-CT-ATERROS-BASES-SUB-BASES-E-IMPRIMACOES.pdf" TargetMode="External"/><Relationship Id="rId1478" Type="http://schemas.openxmlformats.org/officeDocument/2006/relationships/hyperlink" Target="https://www.caixa.gov.br/Downloads/sinapi-cadernos-tecnicos/SINAPI-CT-CUSTOS-HORARIOS-PRODUTIVO-E-IMPRODUTIVO-DOS-EQUIPAMENTOS.pdf" TargetMode="External"/><Relationship Id="rId1892" Type="http://schemas.openxmlformats.org/officeDocument/2006/relationships/hyperlink" Target="https://www.caixa.gov.br/Downloads/sinapi-cadernos-tecnicos/SINAPI-CT-DEMOLICOES-E-REMOCOES.pdf" TargetMode="External"/><Relationship Id="rId2529" Type="http://schemas.openxmlformats.org/officeDocument/2006/relationships/hyperlink" Target="https://www.caixa.gov.br/Downloads/sinapi-cadernos-tecnicos/SINAPI-CT-DEPRECIACAO-JUROS-IMPOSTOS-E-SEGUROS-MANUTENCAO-E-MATERIAIS-NA-OPERACAO-DOS-EQUIPAMENTOS.pdf" TargetMode="External"/><Relationship Id="rId6400" Type="http://schemas.openxmlformats.org/officeDocument/2006/relationships/hyperlink" Target="https://www.caixa.gov.br/Downloads/sinapi-cadernos-tecnicos/SINAPI-CT-INSTALACOES-EM-COBRE.pdf" TargetMode="External"/><Relationship Id="rId9556" Type="http://schemas.openxmlformats.org/officeDocument/2006/relationships/hyperlink" Target="https://www.caixa.gov.br/Downloads/sinapi-cadernos-tecnicos/SINAPI-CT-VIDROS-E-ESPELHOS.pdf" TargetMode="External"/><Relationship Id="rId915" Type="http://schemas.openxmlformats.org/officeDocument/2006/relationships/hyperlink" Target="https://www.caixa.gov.br/Downloads/sinapi-cadernos-tecnicos/SINAPI-CT-ATERROS-BASES-SUB-BASES-E-IMPRIMACOES.pdf" TargetMode="External"/><Relationship Id="rId1545" Type="http://schemas.openxmlformats.org/officeDocument/2006/relationships/hyperlink" Target="https://www.caixa.gov.br/Downloads/sinapi-cadernos-tecnicos/SINAPI-CT-CUSTOS-HORARIOS-PRODUTIVO-E-IMPRODUTIVO-DOS-EQUIPAMENTOS.pdf" TargetMode="External"/><Relationship Id="rId2943" Type="http://schemas.openxmlformats.org/officeDocument/2006/relationships/hyperlink" Target="https://www.caixa.gov.br/Downloads/sinapi-cadernos-tecnicos/SINAPI-CT-ENERGIA-SOLAR-PARA-EDIFICACOES.pdf" TargetMode="External"/><Relationship Id="rId5002" Type="http://schemas.openxmlformats.org/officeDocument/2006/relationships/hyperlink" Target="https://www.caixa.gov.br/Downloads/sinapi-cadernos-tecnicos/SINAPI-CT-INSTALACOES-HIDRAULICAS-RESERVACAO-E-BOMBAS-DE-RECALQUE.pdf" TargetMode="External"/><Relationship Id="rId8158" Type="http://schemas.openxmlformats.org/officeDocument/2006/relationships/hyperlink" Target="https://www.caixa.gov.br/Downloads/sinapi-cadernos-tecnicos/SINAPI-CT-POCOS-DE-VISITA-E-CAIXAS-PARA-BOCAS-DE-LOBO.pdf" TargetMode="External"/><Relationship Id="rId8572" Type="http://schemas.openxmlformats.org/officeDocument/2006/relationships/hyperlink" Target="https://www.caixa.gov.br/Downloads/sinapi-cadernos-tecnicos/SINAPI-CT-REDES-ENTERRADAS-DE-DISTRIBUICAO-ELETRICA.pdf" TargetMode="External"/><Relationship Id="rId9209" Type="http://schemas.openxmlformats.org/officeDocument/2006/relationships/hyperlink" Target="https://www.caixa.gov.br/Downloads/sinapi-cadernos-tecnicos/SINAPI-CT-TRANSPORTE-DE-MATERIAIS-DENTRO-DO-CANTEIRO-DE-OBRAS.pdf" TargetMode="External"/><Relationship Id="rId9623" Type="http://schemas.openxmlformats.org/officeDocument/2006/relationships/hyperlink" Target="https://www.caixa.gov.br/Downloads/sinapi-cadernos-tecnicos/SINAPI-CT-VALVULAS-E-REGISTROS-PARA-SISTEMAS-PREDIAIS.pdf" TargetMode="External"/><Relationship Id="rId7174" Type="http://schemas.openxmlformats.org/officeDocument/2006/relationships/hyperlink" Target="https://www.caixa.gov.br/Downloads/sinapi-cadernos-tecnicos/SINAPI-CT-LOUCAS-E-METAIS.pdf" TargetMode="External"/><Relationship Id="rId8225" Type="http://schemas.openxmlformats.org/officeDocument/2006/relationships/hyperlink" Target="https://www.caixa.gov.br/Downloads/sinapi-cadernos-tecnicos/SINAPI-CT-POCOS-DE-VISITA-E-CAIXAS-PARA-BOCAS-DE-LOBO.pdf" TargetMode="External"/><Relationship Id="rId1612" Type="http://schemas.openxmlformats.org/officeDocument/2006/relationships/hyperlink" Target="https://www.caixa.gov.br/Downloads/sinapi-cadernos-tecnicos/SINAPI-CT-CUSTOS-HORARIOS-PRODUTIVO-E-IMPRODUTIVO-DOS-EQUIPAMENTOS.pdf" TargetMode="External"/><Relationship Id="rId4768" Type="http://schemas.openxmlformats.org/officeDocument/2006/relationships/hyperlink" Target="https://www.caixa.gov.br/Downloads/sinapi-cadernos-tecnicos/SINAPI-CT-INSTALACOES-ELETRICAS-REDE-DE-DISTRIBUICAO.pdf" TargetMode="External"/><Relationship Id="rId5819" Type="http://schemas.openxmlformats.org/officeDocument/2006/relationships/hyperlink" Target="https://www.caixa.gov.br/Downloads/sinapi-cadernos-tecnicos/SINAPI-CT-INSTALACOES-PREDIAIS-DE-AGUA-QUENTE-EM-CPVC.pdf" TargetMode="External"/><Relationship Id="rId6190" Type="http://schemas.openxmlformats.org/officeDocument/2006/relationships/hyperlink" Target="https://www.caixa.gov.br/Downloads/sinapi-cadernos-tecnicos/SINAPI-CT-INSTALACOES-DE-GAS-E-INCENDIO-EM-ACO-E-FERRO-GALVANIZADO.pdf" TargetMode="External"/><Relationship Id="rId3784" Type="http://schemas.openxmlformats.org/officeDocument/2006/relationships/hyperlink" Target="https://www.caixa.gov.br/Downloads/sinapi-cadernos-tecnicos/SINAPI-CT-ESTRUTURAS-DE-MADEIRA.pdf" TargetMode="External"/><Relationship Id="rId4835" Type="http://schemas.openxmlformats.org/officeDocument/2006/relationships/hyperlink" Target="https://www.caixa.gov.br/Downloads/sinapi-cadernos-tecnicos/SINAPI-CT-INSTALACOES-HIDRAULICAS-RESERVACAO-E-BOMBAS-DE-RECALQUE.pdf" TargetMode="External"/><Relationship Id="rId7241" Type="http://schemas.openxmlformats.org/officeDocument/2006/relationships/hyperlink" Target="https://www.caixa.gov.br/Downloads/sinapi-cadernos-tecnicos/SINAPI-CT-LOUCAS-E-METAIS.pdf" TargetMode="External"/><Relationship Id="rId2386" Type="http://schemas.openxmlformats.org/officeDocument/2006/relationships/hyperlink" Target="https://www.caixa.gov.br/Downloads/sinapi-cadernos-tecnicos/SINAPI-CT-DEPRECIACAO-JUROS-IMPOSTOS-E-SEGUROS-MANUTENCAO-E-MATERIAIS-NA-OPERACAO-DOS-EQUIPAMENTOS.pdf" TargetMode="External"/><Relationship Id="rId3437" Type="http://schemas.openxmlformats.org/officeDocument/2006/relationships/hyperlink" Target="https://www.caixa.gov.br/Downloads/sinapi-cadernos-tecnicos/SINAPI-CT-ESQUADRIAS-JANELAS.pdf" TargetMode="External"/><Relationship Id="rId3851" Type="http://schemas.openxmlformats.org/officeDocument/2006/relationships/hyperlink" Target="https://www.caixa.gov.br/Downloads/sinapi-cadernos-tecnicos/SINAPI-CT-EXECUCAO-DE-TIRANTES.pdf" TargetMode="External"/><Relationship Id="rId4902" Type="http://schemas.openxmlformats.org/officeDocument/2006/relationships/hyperlink" Target="https://www.caixa.gov.br/Downloads/sinapi-cadernos-tecnicos/SINAPI-CT-INSTALACOES-HIDRAULICAS-RESERVACAO-E-BOMBAS-DE-RECALQUE.pdf" TargetMode="External"/><Relationship Id="rId358" Type="http://schemas.openxmlformats.org/officeDocument/2006/relationships/hyperlink" Target="https://www.caixa.gov.br/Downloads/sinapi-cadernos-tecnicos/SINAPI-CT-ASSENTAMENTO-DE-TUBOS-DE-ESGOTO-EM-PVC-E-PEAD.pdf" TargetMode="External"/><Relationship Id="rId772" Type="http://schemas.openxmlformats.org/officeDocument/2006/relationships/hyperlink" Target="https://www.caixa.gov.br/Downloads/sinapi-cadernos-tecnicos/SINAPI-CT-ATERROS-BASES-SUB-BASES-E-IMPRIMACOES.pdf" TargetMode="External"/><Relationship Id="rId2039" Type="http://schemas.openxmlformats.org/officeDocument/2006/relationships/hyperlink" Target="https://www.caixa.gov.br/Downloads/sinapi-cadernos-tecnicos/SINAPI-CT-DEPRECIACAO-JUROS-IMPOSTOS-E-SEGUROS-MANUTENCAO-E-MATERIAIS-NA-OPERACAO-DOS-EQUIPAMENTOS.pdf" TargetMode="External"/><Relationship Id="rId2453" Type="http://schemas.openxmlformats.org/officeDocument/2006/relationships/hyperlink" Target="https://www.caixa.gov.br/Downloads/sinapi-cadernos-tecnicos/SINAPI-CT-DEPRECIACAO-JUROS-IMPOSTOS-E-SEGUROS-MANUTENCAO-E-MATERIAIS-NA-OPERACAO-DOS-EQUIPAMENTOS.pdf" TargetMode="External"/><Relationship Id="rId3504" Type="http://schemas.openxmlformats.org/officeDocument/2006/relationships/hyperlink" Target="https://www.caixa.gov.br/Downloads/sinapi-cadernos-tecnicos/SINAPI-CT-ESQUADRIAS-PORTAS.pdf" TargetMode="External"/><Relationship Id="rId9066" Type="http://schemas.openxmlformats.org/officeDocument/2006/relationships/hyperlink" Target="https://www.caixa.gov.br/Downloads/sinapi-cadernos-tecnicos/SINAPI-CT-TRANSPORTE-FLUVIAL-CARGA-E-DESCARGA.pdf" TargetMode="External"/><Relationship Id="rId9480" Type="http://schemas.openxmlformats.org/officeDocument/2006/relationships/hyperlink" Target="https://www.caixa.gov.br/Downloads/sinapi-cadernos-tecnicos/SINAPI-CT-USINAGENS.pdf" TargetMode="External"/><Relationship Id="rId425" Type="http://schemas.openxmlformats.org/officeDocument/2006/relationships/hyperlink" Target="https://www.caixa.gov.br/Downloads/sinapi-cadernos-tecnicos/SINAPI-CT-ASSENTAMENTO-DE-TUBOS-DE-PVC-E-METALICOS-EM-REDES-DE-AGUA.pdf" TargetMode="External"/><Relationship Id="rId1055" Type="http://schemas.openxmlformats.org/officeDocument/2006/relationships/hyperlink" Target="https://www.caixa.gov.br/Downloads/sinapi-cadernos-tecnicos/SINAPI-CT-BOCAS-PARA-BUEIROS.pdf" TargetMode="External"/><Relationship Id="rId2106" Type="http://schemas.openxmlformats.org/officeDocument/2006/relationships/hyperlink" Target="https://www.caixa.gov.br/Downloads/sinapi-cadernos-tecnicos/SINAPI-CT-DEPRECIACAO-JUROS-IMPOSTOS-E-SEGUROS-MANUTENCAO-E-MATERIAIS-NA-OPERACAO-DOS-EQUIPAMENTOS.pdf" TargetMode="External"/><Relationship Id="rId2520" Type="http://schemas.openxmlformats.org/officeDocument/2006/relationships/hyperlink" Target="https://www.caixa.gov.br/Downloads/sinapi-cadernos-tecnicos/SINAPI-CT-DEPRECIACAO-JUROS-IMPOSTOS-E-SEGUROS-MANUTENCAO-E-MATERIAIS-NA-OPERACAO-DOS-EQUIPAMENTOS.pdf" TargetMode="External"/><Relationship Id="rId5676" Type="http://schemas.openxmlformats.org/officeDocument/2006/relationships/hyperlink" Target="https://www.caixa.gov.br/Downloads/sinapi-cadernos-tecnicos/SINAPI-CT-INSTALACOES-PREDIAIS-DE-AGUA-FRIA-EM-PVC.pdf" TargetMode="External"/><Relationship Id="rId6727" Type="http://schemas.openxmlformats.org/officeDocument/2006/relationships/hyperlink" Target="https://www.caixa.gov.br/Downloads/sinapi-cadernos-tecnicos/SINAPI-CT-LIGACOES-PREDIAIS-DE-AGUA-E-ESGOTO.pdf" TargetMode="External"/><Relationship Id="rId8082" Type="http://schemas.openxmlformats.org/officeDocument/2006/relationships/hyperlink" Target="https://www.caixa.gov.br/Downloads/sinapi-cadernos-tecnicos/SINAPI-CT-POSTES-DE-CONCRETO-E-METALICOS.pdf" TargetMode="External"/><Relationship Id="rId9133" Type="http://schemas.openxmlformats.org/officeDocument/2006/relationships/hyperlink" Target="https://www.caixa.gov.br/Downloads/sinapi-cadernos-tecnicos/SINAPI-CT-TRANSPORTE-FLUVIAL-CARGA-E-DESCARGA.pdf" TargetMode="External"/><Relationship Id="rId1122" Type="http://schemas.openxmlformats.org/officeDocument/2006/relationships/hyperlink" Target="https://www.caixa.gov.br/Downloads/sinapi-cadernos-tecnicos/SINAPI-CT-CAIXAS-ENTERRADAS.pdf" TargetMode="External"/><Relationship Id="rId4278" Type="http://schemas.openxmlformats.org/officeDocument/2006/relationships/hyperlink" Target="https://www.caixa.gov.br/Downloads/sinapi-cadernos-tecnicos/SINAPI-CT-ILUMINACAO-PREDIAL-E-MONITORAMENTO.pdf" TargetMode="External"/><Relationship Id="rId5329" Type="http://schemas.openxmlformats.org/officeDocument/2006/relationships/hyperlink" Target="https://www.caixa.gov.br/Downloads/sinapi-cadernos-tecnicos/SINAPI-CT-INSTALACOES-HIDRAULICAS-EM-PPR.pdf" TargetMode="External"/><Relationship Id="rId9200" Type="http://schemas.openxmlformats.org/officeDocument/2006/relationships/hyperlink" Target="https://www.caixa.gov.br/Downloads/sinapi-cadernos-tecnicos/SINAPI-CT-TRANSPORTE-DE-MATERIAIS-DENTRO-DO-CANTEIRO-DE-OBRAS.pdf" TargetMode="External"/><Relationship Id="rId3294" Type="http://schemas.openxmlformats.org/officeDocument/2006/relationships/hyperlink" Target="https://www.caixa.gov.br/Downloads/sinapi-cadernos-tecnicos/SINAPI-CT-ESCAVACAO-DE-VALAS.pdf" TargetMode="External"/><Relationship Id="rId4345" Type="http://schemas.openxmlformats.org/officeDocument/2006/relationships/hyperlink" Target="https://www.caixa.gov.br/Downloads/sinapi-cadernos-tecnicos/SINAPI-CT-IMPERMEABILIZACAO-PROTECAO-MECANICA-E-TRATAMENTO-DE-JUNTA.pdf" TargetMode="External"/><Relationship Id="rId4692" Type="http://schemas.openxmlformats.org/officeDocument/2006/relationships/hyperlink" Target="https://www.caixa.gov.br/Downloads/sinapi-cadernos-tecnicos/SINAPI-CT-INSTALACOES-ELETRICAS-QUADROS-CABOS-DISJUNTORES-CONTATORES-E-BARRAMENTOS-BLINDADOS.pdf" TargetMode="External"/><Relationship Id="rId5743" Type="http://schemas.openxmlformats.org/officeDocument/2006/relationships/hyperlink" Target="https://www.caixa.gov.br/Downloads/sinapi-cadernos-tecnicos/SINAPI-CT-INSTALACOES-PREDIAIS-DE-AGUA-QUENTE-EM-CPVC.pdf" TargetMode="External"/><Relationship Id="rId8899" Type="http://schemas.openxmlformats.org/officeDocument/2006/relationships/hyperlink" Target="https://www.caixa.gov.br/Downloads/sinapi-cadernos-tecnicos/SINAPI-CT-SISTEMA-DE-PROTECAO-CONTRA-DESCARGAS-ATMOSFERICAS-SPDA.pdf" TargetMode="External"/><Relationship Id="rId1939" Type="http://schemas.openxmlformats.org/officeDocument/2006/relationships/hyperlink" Target="https://www.caixa.gov.br/Downloads/sinapi-cadernos-tecnicos/SINAPI-CT-DEPRECIACAO-JUROS-IMPOSTOS-E-SEGUROS-MANUTENCAO-E-MATERIAIS-NA-OPERACAO-DOS-EQUIPAMENTOS.pdf" TargetMode="External"/><Relationship Id="rId5810" Type="http://schemas.openxmlformats.org/officeDocument/2006/relationships/hyperlink" Target="https://www.caixa.gov.br/Downloads/sinapi-cadernos-tecnicos/SINAPI-CT-INSTALACOES-PREDIAIS-DE-AGUA-QUENTE-EM-CPVC.pdf" TargetMode="External"/><Relationship Id="rId8966" Type="http://schemas.openxmlformats.org/officeDocument/2006/relationships/hyperlink" Target="https://www.caixa.gov.br/Downloads/sinapi-cadernos-tecnicos/SINAPI-CT-SOLDA-DE-TOPO-EM-ELEMENTOS-DE-ACO.pdf" TargetMode="External"/><Relationship Id="rId3361" Type="http://schemas.openxmlformats.org/officeDocument/2006/relationships/hyperlink" Target="https://www.caixa.gov.br/Downloads/sinapi-cadernos-tecnicos/SINAPI-CT-ESCORAMENTO-E-PREPARO-DE-FUNDO-DE-VALAS.pdf" TargetMode="External"/><Relationship Id="rId4412" Type="http://schemas.openxmlformats.org/officeDocument/2006/relationships/hyperlink" Target="https://www.caixa.gov.br/Downloads/sinapi-cadernos-tecnicos/SINAPI-CT-INSTALACOES-ELETRICAS-ELETRODUTOS-EMBUTIDOS-CABOS-CAIXAS-TOMADAS-E-INTERRUPTORES.pdf" TargetMode="External"/><Relationship Id="rId7568" Type="http://schemas.openxmlformats.org/officeDocument/2006/relationships/hyperlink" Target="https://www.caixa.gov.br/Downloads/sinapi-cadernos-tecnicos/SINAPI-CT-PAREDES-DE-CONCRETO-FORMAS.pdf" TargetMode="External"/><Relationship Id="rId7982" Type="http://schemas.openxmlformats.org/officeDocument/2006/relationships/hyperlink" Target="https://www.caixa.gov.br/Downloads/sinapi-cadernos-tecnicos/SINAPI-CT-PISOS.pdf" TargetMode="External"/><Relationship Id="rId8619" Type="http://schemas.openxmlformats.org/officeDocument/2006/relationships/hyperlink" Target="https://www.caixa.gov.br/Downloads/sinapi-cadernos-tecnicos/SINAPI-CT-REDES-DE-LOGICA-TELEFONIA-E-IMAGEM.pdf" TargetMode="External"/><Relationship Id="rId282" Type="http://schemas.openxmlformats.org/officeDocument/2006/relationships/hyperlink" Target="https://www.caixa.gov.br/Downloads/sinapi-cadernos-tecnicos/SINAPI-CT-ARMACAO-PARA-ESTRUTURAS-DE-CONCRETO-ARMADO.pdf" TargetMode="External"/><Relationship Id="rId3014" Type="http://schemas.openxmlformats.org/officeDocument/2006/relationships/hyperlink" Target="https://www.caixa.gov.br/Downloads/sinapi-cadernos-tecnicos/SINAPI-CT-EQUIPAMENTOS-DE-PROTECAO-COLETIVA.pdf" TargetMode="External"/><Relationship Id="rId6584" Type="http://schemas.openxmlformats.org/officeDocument/2006/relationships/hyperlink" Target="https://www.caixa.gov.br/Downloads/sinapi-cadernos-tecnicos/SINAPI-CT-INSTALACOES-EM-COBRE.pdf" TargetMode="External"/><Relationship Id="rId7635" Type="http://schemas.openxmlformats.org/officeDocument/2006/relationships/hyperlink" Target="https://www.caixa.gov.br/Downloads/sinapi-cadernos-tecnicos/SINAPI-CT-PASSEIOS-DE-CONCRETO.pdf" TargetMode="External"/><Relationship Id="rId2030" Type="http://schemas.openxmlformats.org/officeDocument/2006/relationships/hyperlink" Target="https://www.caixa.gov.br/Downloads/sinapi-cadernos-tecnicos/SINAPI-CT-DEPRECIACAO-JUROS-IMPOSTOS-E-SEGUROS-MANUTENCAO-E-MATERIAIS-NA-OPERACAO-DOS-EQUIPAMENTOS.pdf" TargetMode="External"/><Relationship Id="rId5186" Type="http://schemas.openxmlformats.org/officeDocument/2006/relationships/hyperlink" Target="https://www.caixa.gov.br/Downloads/sinapi-cadernos-tecnicos/SINAPI-CT-INSTALACOES-HIDRAULICAS-EM-PEX.pdf" TargetMode="External"/><Relationship Id="rId6237" Type="http://schemas.openxmlformats.org/officeDocument/2006/relationships/hyperlink" Target="https://www.caixa.gov.br/Downloads/sinapi-cadernos-tecnicos/SINAPI-CT-INSTALACOES-DE-GAS-E-INCENDIO-EM-ACO-E-FERRO-GALVANIZADO.pdf" TargetMode="External"/><Relationship Id="rId6651" Type="http://schemas.openxmlformats.org/officeDocument/2006/relationships/hyperlink" Target="https://www.caixa.gov.br/Downloads/sinapi-cadernos-tecnicos/SINAPI-CT-INSTALACOES-PARA-CANTEIROS-DE-OBRAS.pdf" TargetMode="External"/><Relationship Id="rId7702" Type="http://schemas.openxmlformats.org/officeDocument/2006/relationships/hyperlink" Target="https://www.caixa.gov.br/Downloads/sinapi-cadernos-tecnicos/SINAPI-CT-PAVIMENTO-RIGIDO-DE-CONCRETO.pdf" TargetMode="External"/><Relationship Id="rId5253" Type="http://schemas.openxmlformats.org/officeDocument/2006/relationships/hyperlink" Target="https://www.caixa.gov.br/Downloads/sinapi-cadernos-tecnicos/SINAPI-CT-INSTALACOES-HIDRAULICAS-EM-PEX.pdf" TargetMode="External"/><Relationship Id="rId6304" Type="http://schemas.openxmlformats.org/officeDocument/2006/relationships/hyperlink" Target="https://www.caixa.gov.br/Downloads/sinapi-cadernos-tecnicos/SINAPI-CT-INSTALACOES-DE-GAS-EM-PEX-MULTICAMADAS.pdf" TargetMode="External"/><Relationship Id="rId1449" Type="http://schemas.openxmlformats.org/officeDocument/2006/relationships/hyperlink" Target="https://www.caixa.gov.br/Downloads/sinapi-cadernos-tecnicos/SINAPI-CT-CUSTOS-HORARIOS-PRODUTIVO-E-IMPRODUTIVO-DOS-EQUIPAMENTOS.pdf" TargetMode="External"/><Relationship Id="rId1796" Type="http://schemas.openxmlformats.org/officeDocument/2006/relationships/hyperlink" Target="https://www.caixa.gov.br/Downloads/sinapi-cadernos-tecnicos/SINAPI-CT-CUSTOS-HORARIOS-PRODUTIVO-E-IMPRODUTIVO-DOS-EQUIPAMENTOS.pdf" TargetMode="External"/><Relationship Id="rId2847" Type="http://schemas.openxmlformats.org/officeDocument/2006/relationships/hyperlink" Target="https://www.caixa.gov.br/Downloads/sinapi-cadernos-tecnicos/SINAPI-CT-DUTOS-PARA-AR-CONDICIONADO.pdf" TargetMode="External"/><Relationship Id="rId8476" Type="http://schemas.openxmlformats.org/officeDocument/2006/relationships/hyperlink" Target="https://www.caixa.gov.br/Downloads/sinapi-cadernos-tecnicos/SINAPI-CT-RASGOS-E-FIXACOES.pdf" TargetMode="External"/><Relationship Id="rId88" Type="http://schemas.openxmlformats.org/officeDocument/2006/relationships/hyperlink" Target="https://www.caixa.gov.br/Downloads/sinapi-cadernos-tecnicos/SINAPI-CT-ALVENARIAS-DIVERSAS.pdf" TargetMode="External"/><Relationship Id="rId819" Type="http://schemas.openxmlformats.org/officeDocument/2006/relationships/hyperlink" Target="https://www.caixa.gov.br/Downloads/sinapi-cadernos-tecnicos/SINAPI-CT-ATERROS-BASES-SUB-BASES-E-IMPRIMACOES.pdf" TargetMode="External"/><Relationship Id="rId1863" Type="http://schemas.openxmlformats.org/officeDocument/2006/relationships/hyperlink" Target="https://www.caixa.gov.br/Downloads/sinapi-cadernos-tecnicos/SINAPI-CT-DEMOLICOES-E-REMOCOES.pdf" TargetMode="External"/><Relationship Id="rId2914" Type="http://schemas.openxmlformats.org/officeDocument/2006/relationships/hyperlink" Target="https://www.caixa.gov.br/Downloads/sinapi-cadernos-tecnicos/SINAPI-CT-ELETROCALHAS.pdf" TargetMode="External"/><Relationship Id="rId5320" Type="http://schemas.openxmlformats.org/officeDocument/2006/relationships/hyperlink" Target="https://www.caixa.gov.br/Downloads/sinapi-cadernos-tecnicos/SINAPI-CT-INSTALACOES-HIDRAULICAS-EM-PPR.pdf" TargetMode="External"/><Relationship Id="rId7078" Type="http://schemas.openxmlformats.org/officeDocument/2006/relationships/hyperlink" Target="https://www.caixa.gov.br/Downloads/sinapi-metodologia/Livro_SINAPI_Calculos_Parametros.pdf" TargetMode="External"/><Relationship Id="rId8129" Type="http://schemas.openxmlformats.org/officeDocument/2006/relationships/hyperlink" Target="https://www.caixa.gov.br/Downloads/sinapi-cadernos-tecnicos/SINAPI-CT-POCOS-DE-VISITA-E-CAIXAS-PARA-BOCAS-DE-LOBO.pdf" TargetMode="External"/><Relationship Id="rId8890" Type="http://schemas.openxmlformats.org/officeDocument/2006/relationships/hyperlink" Target="https://www.caixa.gov.br/Downloads/sinapi-cadernos-tecnicos/SINAPI-CT-SISTEMA-DE-PROTECAO-CONTRA-DESCARGAS-ATMOSFERICAS-SPDA.pdf" TargetMode="External"/><Relationship Id="rId9527" Type="http://schemas.openxmlformats.org/officeDocument/2006/relationships/hyperlink" Target="https://www.caixa.gov.br/Downloads/sinapi-cadernos-tecnicos/SINAPI-CT-VIDROS-E-ESPELHOS.pdf" TargetMode="External"/><Relationship Id="rId1516" Type="http://schemas.openxmlformats.org/officeDocument/2006/relationships/hyperlink" Target="https://www.caixa.gov.br/Downloads/sinapi-cadernos-tecnicos/SINAPI-CT-CUSTOS-HORARIOS-PRODUTIVO-E-IMPRODUTIVO-DOS-EQUIPAMENTOS.pdf" TargetMode="External"/><Relationship Id="rId1930" Type="http://schemas.openxmlformats.org/officeDocument/2006/relationships/hyperlink" Target="https://www.caixa.gov.br/Downloads/sinapi-cadernos-tecnicos/SINAPI-CT-DEPRECIACAO-JUROS-IMPOSTOS-E-SEGUROS-MANUTENCAO-E-MATERIAIS-NA-OPERACAO-DOS-EQUIPAMENTOS.pdf" TargetMode="External"/><Relationship Id="rId7492" Type="http://schemas.openxmlformats.org/officeDocument/2006/relationships/hyperlink" Target="https://www.caixa.gov.br/Downloads/sinapi-cadernos-tecnicos/SINAPI-CT-PAISAGISMO-PLANTIO.pdf" TargetMode="External"/><Relationship Id="rId8543" Type="http://schemas.openxmlformats.org/officeDocument/2006/relationships/hyperlink" Target="https://www.caixa.gov.br/Downloads/sinapi-cadernos-tecnicos/SINAPI-CT-RECOMPOSICAO-DE-PAVIMENTOS.pdf" TargetMode="External"/><Relationship Id="rId3688" Type="http://schemas.openxmlformats.org/officeDocument/2006/relationships/hyperlink" Target="https://www.caixa.gov.br/Downloads/sinapi-cadernos-tecnicos/SINAPI-CT-ESTRUTURA-E-TRAMA-PARA-COBERTURA.pdf" TargetMode="External"/><Relationship Id="rId4739" Type="http://schemas.openxmlformats.org/officeDocument/2006/relationships/hyperlink" Target="https://www.caixa.gov.br/Downloads/sinapi-cadernos-tecnicos/SINAPI-CT-INSTALACOES-ELETRICAS-QUADROS-CABOS-DISJUNTORES-CONTATORES-E-BARRAMENTOS-BLINDADOS.pdf" TargetMode="External"/><Relationship Id="rId6094" Type="http://schemas.openxmlformats.org/officeDocument/2006/relationships/hyperlink" Target="https://www.caixa.gov.br/Downloads/sinapi-cadernos-tecnicos/SINAPI-CT-INSTALACOES-DE-GAS-E-INCENDIO-EM-ACO-E-FERRO-GALVANIZADO.pdf" TargetMode="External"/><Relationship Id="rId7145" Type="http://schemas.openxmlformats.org/officeDocument/2006/relationships/hyperlink" Target="https://www.caixa.gov.br/Downloads/sinapi-cadernos-tecnicos/SINAPI-CT-LOCACAO-DE-OBRAS.pdf" TargetMode="External"/><Relationship Id="rId8610" Type="http://schemas.openxmlformats.org/officeDocument/2006/relationships/hyperlink" Target="https://www.caixa.gov.br/Downloads/sinapi-cadernos-tecnicos/SINAPI-CT-REDES-DE-LOGICA-TELEFONIA-E-IMAGEM.pdf" TargetMode="External"/><Relationship Id="rId3755" Type="http://schemas.openxmlformats.org/officeDocument/2006/relationships/hyperlink" Target="https://www.caixa.gov.br/Downloads/sinapi-cadernos-tecnicos/SINAPI-CT-ESTRUTURAS-DE-CONTENCAO-ESTACAS-PAREDES-DIAFRAGMA-E-MURETA-GUIA.pdf" TargetMode="External"/><Relationship Id="rId4806" Type="http://schemas.openxmlformats.org/officeDocument/2006/relationships/hyperlink" Target="https://www.caixa.gov.br/Downloads/sinapi-cadernos-tecnicos/SINAPI-CT-INSTALACOES-ELETRICAS-REDE-DE-DISTRIBUICAO.pdf" TargetMode="External"/><Relationship Id="rId6161" Type="http://schemas.openxmlformats.org/officeDocument/2006/relationships/hyperlink" Target="https://www.caixa.gov.br/Downloads/sinapi-cadernos-tecnicos/SINAPI-CT-INSTALACOES-DE-GAS-E-INCENDIO-EM-ACO-E-FERRO-GALVANIZADO.pdf" TargetMode="External"/><Relationship Id="rId7212" Type="http://schemas.openxmlformats.org/officeDocument/2006/relationships/hyperlink" Target="https://www.caixa.gov.br/Downloads/sinapi-cadernos-tecnicos/SINAPI-CT-LOUCAS-E-METAIS.pdf" TargetMode="External"/><Relationship Id="rId676" Type="http://schemas.openxmlformats.org/officeDocument/2006/relationships/hyperlink" Target="https://www.caixa.gov.br/Downloads/sinapi-cadernos-tecnicos/SINAPI-CT-ASSENTAMENTO-DE-TUBOS-DE-ESGOTO-OU-DRENAGEM-PLUVIAL-EM-CONCRETO.pdf" TargetMode="External"/><Relationship Id="rId2357" Type="http://schemas.openxmlformats.org/officeDocument/2006/relationships/hyperlink" Target="https://www.caixa.gov.br/Downloads/sinapi-cadernos-tecnicos/SINAPI-CT-DEPRECIACAO-JUROS-IMPOSTOS-E-SEGUROS-MANUTENCAO-E-MATERIAIS-NA-OPERACAO-DOS-EQUIPAMENTOS.pdf" TargetMode="External"/><Relationship Id="rId3408" Type="http://schemas.openxmlformats.org/officeDocument/2006/relationships/hyperlink" Target="https://www.caixa.gov.br/Downloads/sinapi-cadernos-tecnicos/SINAPI-CT-ESGOTAMENTO-DE-VALA-E-REBAIXAMENTO-DO-LENCOL-FREATICO.pdf" TargetMode="External"/><Relationship Id="rId9384" Type="http://schemas.openxmlformats.org/officeDocument/2006/relationships/hyperlink" Target="https://www.caixa.gov.br/Downloads/sinapi-cadernos-tecnicos/SINAPI-CT-TRATAMENTOS-SUPERFICIAIS.pdf" TargetMode="External"/><Relationship Id="rId329" Type="http://schemas.openxmlformats.org/officeDocument/2006/relationships/hyperlink" Target="https://www.caixa.gov.br/Downloads/sinapi-cadernos-tecnicos/SINAPI-CT-ARMACAO-PARA-ESTRUTURAS-DE-CONCRETO-ARMADO.pdf" TargetMode="External"/><Relationship Id="rId1373" Type="http://schemas.openxmlformats.org/officeDocument/2006/relationships/hyperlink" Target="https://www.caixa.gov.br/Downloads/sinapi-cadernos-tecnicos/SINAPI-CT-CONCRETO-PROTENDIDO.pdf" TargetMode="External"/><Relationship Id="rId2771" Type="http://schemas.openxmlformats.org/officeDocument/2006/relationships/hyperlink" Target="https://www.caixa.gov.br/Downloads/sinapi-cadernos-tecnicos/SINAPI-CT-DRENOS.pdf" TargetMode="External"/><Relationship Id="rId3822" Type="http://schemas.openxmlformats.org/officeDocument/2006/relationships/hyperlink" Target="https://www.caixa.gov.br/Downloads/sinapi-cadernos-tecnicos/SINAPI-CT-ESTRUTURAS-DE-MADEIRA.pdf" TargetMode="External"/><Relationship Id="rId6978" Type="http://schemas.openxmlformats.org/officeDocument/2006/relationships/hyperlink" Target="https://www.caixa.gov.br/Downloads/sinapi-metodologia/Livro_SINAPI_Calculos_Parametros.pdf" TargetMode="External"/><Relationship Id="rId9037" Type="http://schemas.openxmlformats.org/officeDocument/2006/relationships/hyperlink" Target="https://www.caixa.gov.br/Downloads/sinapi-cadernos-tecnicos/SINAPI-CT-TRANSFORMADORES.pdf" TargetMode="External"/><Relationship Id="rId743" Type="http://schemas.openxmlformats.org/officeDocument/2006/relationships/hyperlink" Target="https://www.caixa.gov.br/Downloads/sinapi-cadernos-tecnicos/SINAPI-CT-ATERRO-E-REATERRO-DE-VALAS.pdf" TargetMode="External"/><Relationship Id="rId1026" Type="http://schemas.openxmlformats.org/officeDocument/2006/relationships/hyperlink" Target="https://www.caixa.gov.br/Downloads/sinapi-cadernos-tecnicos/SINAPI-CT-BOCAS-PARA-BUEIROS.pdf" TargetMode="External"/><Relationship Id="rId2424" Type="http://schemas.openxmlformats.org/officeDocument/2006/relationships/hyperlink" Target="https://www.caixa.gov.br/Downloads/sinapi-cadernos-tecnicos/SINAPI-CT-DEPRECIACAO-JUROS-IMPOSTOS-E-SEGUROS-MANUTENCAO-E-MATERIAIS-NA-OPERACAO-DOS-EQUIPAMENTOS.pdf" TargetMode="External"/><Relationship Id="rId5994" Type="http://schemas.openxmlformats.org/officeDocument/2006/relationships/hyperlink" Target="https://www.caixa.gov.br/Downloads/sinapi-cadernos-tecnicos/SINAPI-CT-INSTALACOES-DE-GAS-E-INCENDIO-EM-ACO-E-FERRO-GALVANIZADO.pdf" TargetMode="External"/><Relationship Id="rId8053" Type="http://schemas.openxmlformats.org/officeDocument/2006/relationships/hyperlink" Target="https://www.caixa.gov.br/Downloads/sinapi-cadernos-tecnicos/SINAPI-CT-POSTES-DE-CONCRETO-E-METALICOS.pdf" TargetMode="External"/><Relationship Id="rId9104" Type="http://schemas.openxmlformats.org/officeDocument/2006/relationships/hyperlink" Target="https://www.caixa.gov.br/Downloads/sinapi-cadernos-tecnicos/SINAPI-CT-TRANSPORTE-FLUVIAL-CARGA-E-DESCARGA.pdf" TargetMode="External"/><Relationship Id="rId9451" Type="http://schemas.openxmlformats.org/officeDocument/2006/relationships/hyperlink" Target="https://www.caixa.gov.br/Downloads/sinapi-cadernos-tecnicos/SINAPI-CT-TUBULACAO-FLANGEADA-PARA-REDES-DE-AGUA.pdf" TargetMode="External"/><Relationship Id="rId810" Type="http://schemas.openxmlformats.org/officeDocument/2006/relationships/hyperlink" Target="https://www.caixa.gov.br/Downloads/sinapi-cadernos-tecnicos/SINAPI-CT-ATERROS-BASES-SUB-BASES-E-IMPRIMACOES.pdf" TargetMode="External"/><Relationship Id="rId1440" Type="http://schemas.openxmlformats.org/officeDocument/2006/relationships/hyperlink" Target="https://www.caixa.gov.br/Downloads/sinapi-cadernos-tecnicos/SINAPI-CT-CONTRAPISO.pdf" TargetMode="External"/><Relationship Id="rId4596" Type="http://schemas.openxmlformats.org/officeDocument/2006/relationships/hyperlink" Target="https://www.caixa.gov.br/Downloads/sinapi-cadernos-tecnicos/SINAPI-CT-INSTALACOES-ELETRICAS-ELETRODUTOS-CONEXOES-E-CONDULETES-APARENTES.pdf" TargetMode="External"/><Relationship Id="rId5647" Type="http://schemas.openxmlformats.org/officeDocument/2006/relationships/hyperlink" Target="https://www.caixa.gov.br/Downloads/sinapi-cadernos-tecnicos/SINAPI-CT-INSTALACOES-PREDIAIS-DE-AGUA-FRIA-EM-PVC.pdf" TargetMode="External"/><Relationship Id="rId3198" Type="http://schemas.openxmlformats.org/officeDocument/2006/relationships/hyperlink" Target="https://www.caixa.gov.br/Downloads/sinapi-cadernos-tecnicos/SINAPI-CT-ESCAVACAO-VERTICAL-A-CEU-ABERTO.pdf" TargetMode="External"/><Relationship Id="rId4249" Type="http://schemas.openxmlformats.org/officeDocument/2006/relationships/hyperlink" Target="https://www.caixa.gov.br/Downloads/sinapi-cadernos-tecnicos/SINAPI-CT-GUIAS-E-SARJETAS.pdf" TargetMode="External"/><Relationship Id="rId4663" Type="http://schemas.openxmlformats.org/officeDocument/2006/relationships/hyperlink" Target="https://www.caixa.gov.br/Downloads/sinapi-cadernos-tecnicos/SINAPI-CT-INSTALACOES-ELETRICAS-QUADROS-CABOS-DISJUNTORES-CONTATORES-E-BARRAMENTOS-BLINDADOS.pdf" TargetMode="External"/><Relationship Id="rId5714" Type="http://schemas.openxmlformats.org/officeDocument/2006/relationships/hyperlink" Target="https://www.caixa.gov.br/Downloads/sinapi-cadernos-tecnicos/SINAPI-CT-INSTALACOES-PREDIAIS-DE-AGUA-QUENTE-EM-CPVC.pdf" TargetMode="External"/><Relationship Id="rId8120" Type="http://schemas.openxmlformats.org/officeDocument/2006/relationships/hyperlink" Target="https://www.caixa.gov.br/Downloads/sinapi-cadernos-tecnicos/SINAPI-CT-POCOS-DE-VISITA-E-CAIXAS-PARA-BOCAS-DE-LOBO.pdf" TargetMode="External"/><Relationship Id="rId3265" Type="http://schemas.openxmlformats.org/officeDocument/2006/relationships/hyperlink" Target="https://www.caixa.gov.br/Downloads/sinapi-cadernos-tecnicos/SINAPI-CT-ESCAVACAO-DE-VALAS.pdf" TargetMode="External"/><Relationship Id="rId4316" Type="http://schemas.openxmlformats.org/officeDocument/2006/relationships/hyperlink" Target="https://www.caixa.gov.br/Downloads/sinapi-cadernos-tecnicos/SINAPI-CT-ILUMINACAO-PREDIAL-E-MONITORAMENTO.pdf" TargetMode="External"/><Relationship Id="rId4730" Type="http://schemas.openxmlformats.org/officeDocument/2006/relationships/hyperlink" Target="https://www.caixa.gov.br/Downloads/sinapi-cadernos-tecnicos/SINAPI-CT-INSTALACOES-ELETRICAS-QUADROS-CABOS-DISJUNTORES-CONTATORES-E-BARRAMENTOS-BLINDADOS.pdf" TargetMode="External"/><Relationship Id="rId7886" Type="http://schemas.openxmlformats.org/officeDocument/2006/relationships/hyperlink" Target="https://www.caixa.gov.br/Downloads/sinapi-cadernos-tecnicos/SINAPI-CT-PINTURA-EM-MADEIRA.pdf" TargetMode="External"/><Relationship Id="rId8937" Type="http://schemas.openxmlformats.org/officeDocument/2006/relationships/hyperlink" Target="https://www.caixa.gov.br/Downloads/sinapi-cadernos-tecnicos/SINAPI-CT-SISTEMAS-DE-MEDICAO.pdf" TargetMode="External"/><Relationship Id="rId186" Type="http://schemas.openxmlformats.org/officeDocument/2006/relationships/hyperlink" Target="https://www.caixa.gov.br/Downloads/sinapi-cadernos-tecnicos/SINAPI-CT-ARGAMASSAS.pdf" TargetMode="External"/><Relationship Id="rId2281" Type="http://schemas.openxmlformats.org/officeDocument/2006/relationships/hyperlink" Target="https://www.caixa.gov.br/Downloads/sinapi-cadernos-tecnicos/SINAPI-CT-DEPRECIACAO-JUROS-IMPOSTOS-E-SEGUROS-MANUTENCAO-E-MATERIAIS-NA-OPERACAO-DOS-EQUIPAMENTOS.pdf" TargetMode="External"/><Relationship Id="rId3332" Type="http://schemas.openxmlformats.org/officeDocument/2006/relationships/hyperlink" Target="https://www.caixa.gov.br/Downloads/sinapi-cadernos-tecnicos/SINAPI-CT-ESCAVACAO-DE-VALAS.pdf" TargetMode="External"/><Relationship Id="rId6488" Type="http://schemas.openxmlformats.org/officeDocument/2006/relationships/hyperlink" Target="https://www.caixa.gov.br/Downloads/sinapi-cadernos-tecnicos/SINAPI-CT-INSTALACOES-EM-COBRE.pdf" TargetMode="External"/><Relationship Id="rId7539" Type="http://schemas.openxmlformats.org/officeDocument/2006/relationships/hyperlink" Target="https://www.caixa.gov.br/Downloads/sinapi-cadernos-tecnicos/SINAPI-CT-PAREDES-DE-CONCRETO-ESTUCAMENTO.pdf" TargetMode="External"/><Relationship Id="rId253" Type="http://schemas.openxmlformats.org/officeDocument/2006/relationships/hyperlink" Target="https://www.caixa.gov.br/Downloads/sinapi-cadernos-tecnicos/SINAPI-CT-ARGAMASSAS.pdf" TargetMode="External"/><Relationship Id="rId6555" Type="http://schemas.openxmlformats.org/officeDocument/2006/relationships/hyperlink" Target="https://www.caixa.gov.br/Downloads/sinapi-cadernos-tecnicos/SINAPI-CT-INSTALACOES-EM-COBRE.pdf" TargetMode="External"/><Relationship Id="rId7953" Type="http://schemas.openxmlformats.org/officeDocument/2006/relationships/hyperlink" Target="https://www.caixa.gov.br/Downloads/sinapi-cadernos-tecnicos/SINAPI-CT-PINTURA-PARA-PISOS-E-PARA-SINALIZACAO-HORIZONTAL-E-VERTICAL.pdf" TargetMode="External"/><Relationship Id="rId320" Type="http://schemas.openxmlformats.org/officeDocument/2006/relationships/hyperlink" Target="https://www.caixa.gov.br/Downloads/sinapi-cadernos-tecnicos/SINAPI-CT-ARMACAO-PARA-ESTRUTURAS-DE-CONCRETO-ARMADO.pdf" TargetMode="External"/><Relationship Id="rId2001" Type="http://schemas.openxmlformats.org/officeDocument/2006/relationships/hyperlink" Target="https://www.caixa.gov.br/Downloads/sinapi-cadernos-tecnicos/SINAPI-CT-DEPRECIACAO-JUROS-IMPOSTOS-E-SEGUROS-MANUTENCAO-E-MATERIAIS-NA-OPERACAO-DOS-EQUIPAMENTOS.pdf" TargetMode="External"/><Relationship Id="rId5157" Type="http://schemas.openxmlformats.org/officeDocument/2006/relationships/hyperlink" Target="https://www.caixa.gov.br/Downloads/sinapi-cadernos-tecnicos/SINAPI-CT-INSTALACOES-HIDRAULICAS-EM-PEX.pdf" TargetMode="External"/><Relationship Id="rId6208" Type="http://schemas.openxmlformats.org/officeDocument/2006/relationships/hyperlink" Target="https://www.caixa.gov.br/Downloads/sinapi-cadernos-tecnicos/SINAPI-CT-INSTALACOES-DE-GAS-E-INCENDIO-EM-ACO-E-FERRO-GALVANIZADO.pdf" TargetMode="External"/><Relationship Id="rId7606" Type="http://schemas.openxmlformats.org/officeDocument/2006/relationships/hyperlink" Target="https://www.caixa.gov.br/Downloads/sinapi-cadernos-tecnicos/SINAPI-CT-PARQUINHOS-E-EQUIPAMENTOS-DE-GINASTICA-AO-AR-LIVRE.pdf" TargetMode="External"/><Relationship Id="rId5571" Type="http://schemas.openxmlformats.org/officeDocument/2006/relationships/hyperlink" Target="https://www.caixa.gov.br/Downloads/sinapi-cadernos-tecnicos/SINAPI-CT-INSTALACOES-PREDIAIS-DE-AGUA-FRIA-EM-PVC.pdf" TargetMode="External"/><Relationship Id="rId6622" Type="http://schemas.openxmlformats.org/officeDocument/2006/relationships/hyperlink" Target="https://www.caixa.gov.br/Downloads/sinapi-cadernos-tecnicos/SINAPI-CT-INSTALACOES-PARA-CANTEIROS-DE-OBRAS.pdf" TargetMode="External"/><Relationship Id="rId1767" Type="http://schemas.openxmlformats.org/officeDocument/2006/relationships/hyperlink" Target="https://www.caixa.gov.br/Downloads/sinapi-cadernos-tecnicos/SINAPI-CT-CUSTOS-HORARIOS-PRODUTIVO-E-IMPRODUTIVO-DOS-EQUIPAMENTOS.pdf" TargetMode="External"/><Relationship Id="rId2818" Type="http://schemas.openxmlformats.org/officeDocument/2006/relationships/hyperlink" Target="https://www.caixa.gov.br/Downloads/sinapi-cadernos-tecnicos/SINAPI-CT-DUTOS-PARA-AR-CONDICIONADO.pdf" TargetMode="External"/><Relationship Id="rId4173" Type="http://schemas.openxmlformats.org/officeDocument/2006/relationships/hyperlink" Target="https://www.caixa.gov.br/Downloads/sinapi-cadernos-tecnicos/SINAPI-CT-GESSO.pdf" TargetMode="External"/><Relationship Id="rId5224" Type="http://schemas.openxmlformats.org/officeDocument/2006/relationships/hyperlink" Target="https://www.caixa.gov.br/Downloads/sinapi-cadernos-tecnicos/SINAPI-CT-INSTALACOES-HIDRAULICAS-EM-PEX.pdf" TargetMode="External"/><Relationship Id="rId8794" Type="http://schemas.openxmlformats.org/officeDocument/2006/relationships/hyperlink" Target="https://www.caixa.gov.br/Downloads/sinapi-cadernos-tecnicos/SINAPI-CT-REVESTIMENTOS-CERAMICOS-INTERNOS.pdf" TargetMode="External"/><Relationship Id="rId59" Type="http://schemas.openxmlformats.org/officeDocument/2006/relationships/hyperlink" Target="https://www.caixa.gov.br/Downloads/sinapi-cadernos-tecnicos/SINAPI-CT-ALVENARIA-DE-VEDACAO.pdf" TargetMode="External"/><Relationship Id="rId1834" Type="http://schemas.openxmlformats.org/officeDocument/2006/relationships/hyperlink" Target="https://www.caixa.gov.br/Downloads/sinapi-cadernos-tecnicos/SINAPI-CT-CUSTOS-HORARIOS-PRODUTIVO-E-IMPRODUTIVO-DOS-EQUIPAMENTOS.pdf" TargetMode="External"/><Relationship Id="rId4240" Type="http://schemas.openxmlformats.org/officeDocument/2006/relationships/hyperlink" Target="https://www.caixa.gov.br/Downloads/sinapi-cadernos-tecnicos/SINAPI-CT-GUARDA-CORPO-CORRIMAO-E-GRADE-PARA-ESQUADRIAS.pdf" TargetMode="External"/><Relationship Id="rId7396" Type="http://schemas.openxmlformats.org/officeDocument/2006/relationships/hyperlink" Target="https://www.caixa.gov.br/Downloads/sinapi-cadernos-tecnicos/SINAPI-CT-MASSA-UNICA-INTERNA.pdf" TargetMode="External"/><Relationship Id="rId8447" Type="http://schemas.openxmlformats.org/officeDocument/2006/relationships/hyperlink" Target="https://www.caixa.gov.br/Downloads/sinapi-cadernos-tecnicos/SINAPI-CT-RASGOS-E-FIXACOES.pdf" TargetMode="External"/><Relationship Id="rId8861" Type="http://schemas.openxmlformats.org/officeDocument/2006/relationships/hyperlink" Target="https://www.caixa.gov.br/Downloads/sinapi-cadernos-tecnicos/SINAPI-CT-SINALIZACAO-VERTICAL-VIARIA.pdf" TargetMode="External"/><Relationship Id="rId7049" Type="http://schemas.openxmlformats.org/officeDocument/2006/relationships/hyperlink" Target="https://www.caixa.gov.br/Downloads/sinapi-metodologia/Livro_SINAPI_Calculos_Parametros.pdf" TargetMode="External"/><Relationship Id="rId7463" Type="http://schemas.openxmlformats.org/officeDocument/2006/relationships/hyperlink" Target="https://www.caixa.gov.br/Downloads/sinapi-cadernos-tecnicos/SINAPI-CT-MONOCAPA.pdf" TargetMode="External"/><Relationship Id="rId8514" Type="http://schemas.openxmlformats.org/officeDocument/2006/relationships/hyperlink" Target="https://www.caixa.gov.br/Downloads/sinapi-cadernos-tecnicos/SINAPI-CT-RECOMPOSICAO-DE-PAVIMENTOS.pdf" TargetMode="External"/><Relationship Id="rId1901" Type="http://schemas.openxmlformats.org/officeDocument/2006/relationships/hyperlink" Target="https://www.caixa.gov.br/Downloads/sinapi-cadernos-tecnicos/SINAPI-CT-DEMOLICOES-E-REMOCOES.pdf" TargetMode="External"/><Relationship Id="rId3659" Type="http://schemas.openxmlformats.org/officeDocument/2006/relationships/hyperlink" Target="https://www.caixa.gov.br/Downloads/sinapi-cadernos-tecnicos/SINAPI-CT-ESTRUTURA-E-TRAMA-PARA-COBERTURA.pdf" TargetMode="External"/><Relationship Id="rId6065" Type="http://schemas.openxmlformats.org/officeDocument/2006/relationships/hyperlink" Target="https://www.caixa.gov.br/Downloads/sinapi-cadernos-tecnicos/SINAPI-CT-INSTALACOES-DE-GAS-E-INCENDIO-EM-ACO-E-FERRO-GALVANIZADO.pdf" TargetMode="External"/><Relationship Id="rId7116" Type="http://schemas.openxmlformats.org/officeDocument/2006/relationships/hyperlink" Target="https://www.caixa.gov.br/Downloads/sinapi-metodologia/Livro_SINAPI_Calculos_Parametros.pdf" TargetMode="External"/><Relationship Id="rId5081" Type="http://schemas.openxmlformats.org/officeDocument/2006/relationships/hyperlink" Target="https://www.caixa.gov.br/Downloads/sinapi-cadernos-tecnicos/SINAPI-CT-INSTALACOES-HIDRAULICAS-RESERVACAO-E-BOMBAS-DE-RECALQUE.pdf" TargetMode="External"/><Relationship Id="rId6132" Type="http://schemas.openxmlformats.org/officeDocument/2006/relationships/hyperlink" Target="https://www.caixa.gov.br/Downloads/sinapi-cadernos-tecnicos/SINAPI-CT-INSTALACOES-DE-GAS-E-INCENDIO-EM-ACO-E-FERRO-GALVANIZADO.pdf" TargetMode="External"/><Relationship Id="rId7530" Type="http://schemas.openxmlformats.org/officeDocument/2006/relationships/hyperlink" Target="https://www.caixa.gov.br/Downloads/sinapi-cadernos-tecnicos/SINAPI-CT-PAREDES-DE-CONCRETO-CONCRETAGEM.pdf" TargetMode="External"/><Relationship Id="rId9288" Type="http://schemas.openxmlformats.org/officeDocument/2006/relationships/hyperlink" Target="https://www.caixa.gov.br/Downloads/sinapi-cadernos-tecnicos/SINAPI-CT-TRANSPORTE-CARGA-E-DESCARGA-DE-MATERIAIS.pdf" TargetMode="External"/><Relationship Id="rId994" Type="http://schemas.openxmlformats.org/officeDocument/2006/relationships/hyperlink" Target="https://www.caixa.gov.br/Downloads/sinapi-cadernos-tecnicos/SINAPI-CT-BOCAS-PARA-BUEIROS.pdf" TargetMode="External"/><Relationship Id="rId2675" Type="http://schemas.openxmlformats.org/officeDocument/2006/relationships/hyperlink" Target="https://www.caixa.gov.br/Downloads/sinapi-cadernos-tecnicos/SINAPI-CT-DEPRECIACAO-JUROS-IMPOSTOS-E-SEGUROS-MANUTENCAO-E-MATERIAIS-NA-OPERACAO-DOS-EQUIPAMENTOS.pdf" TargetMode="External"/><Relationship Id="rId3726" Type="http://schemas.openxmlformats.org/officeDocument/2006/relationships/hyperlink" Target="https://www.caixa.gov.br/Downloads/sinapi-cadernos-tecnicos/SINAPI-CT-ESTRUTURA-E-TRAMA-PARA-COBERTURA.pdf" TargetMode="External"/><Relationship Id="rId647" Type="http://schemas.openxmlformats.org/officeDocument/2006/relationships/hyperlink" Target="https://www.caixa.gov.br/Downloads/sinapi-cadernos-tecnicos/SINAPI-CT-ASSENTAMENTO-DE-TUBOS-DE-ESGOTO-OU-DRENAGEM-PLUVIAL-EM-CONCRETO.pdf" TargetMode="External"/><Relationship Id="rId1277" Type="http://schemas.openxmlformats.org/officeDocument/2006/relationships/hyperlink" Target="https://www.caixa.gov.br/Downloads/sinapi-cadernos-tecnicos/SINAPI-CT-CHAPISCO.pdf" TargetMode="External"/><Relationship Id="rId1691" Type="http://schemas.openxmlformats.org/officeDocument/2006/relationships/hyperlink" Target="https://www.caixa.gov.br/Downloads/sinapi-cadernos-tecnicos/SINAPI-CT-CUSTOS-HORARIOS-PRODUTIVO-E-IMPRODUTIVO-DOS-EQUIPAMENTOS.pdf" TargetMode="External"/><Relationship Id="rId2328" Type="http://schemas.openxmlformats.org/officeDocument/2006/relationships/hyperlink" Target="https://www.caixa.gov.br/Downloads/sinapi-cadernos-tecnicos/SINAPI-CT-DEPRECIACAO-JUROS-IMPOSTOS-E-SEGUROS-MANUTENCAO-E-MATERIAIS-NA-OPERACAO-DOS-EQUIPAMENTOS.pdf" TargetMode="External"/><Relationship Id="rId2742" Type="http://schemas.openxmlformats.org/officeDocument/2006/relationships/hyperlink" Target="https://www.caixa.gov.br/Downloads/sinapi-cadernos-tecnicos/SINAPI-CT-DRENAGEM-DE-AR-CONDICIONADO.pdf" TargetMode="External"/><Relationship Id="rId5898" Type="http://schemas.openxmlformats.org/officeDocument/2006/relationships/hyperlink" Target="https://www.caixa.gov.br/Downloads/sinapi-cadernos-tecnicos/SINAPI-CT-INSTALACOES-PREDIAIS-DE-AGUAS-PLUVIAIS-TUBOS-CONEXOES-CAIXAS-E-RALOS.pdf" TargetMode="External"/><Relationship Id="rId6949" Type="http://schemas.openxmlformats.org/officeDocument/2006/relationships/hyperlink" Target="https://www.caixa.gov.br/Downloads/sinapi-metodologia/Livro_SINAPI_Calculos_Parametros.pdf" TargetMode="External"/><Relationship Id="rId9355" Type="http://schemas.openxmlformats.org/officeDocument/2006/relationships/hyperlink" Target="https://www.caixa.gov.br/Downloads/sinapi-cadernos-tecnicos/SINAPI-CT-TRANSPORTE-CARGA-E-DESCARGA-DE-MATERIAIS.pdf" TargetMode="External"/><Relationship Id="rId714" Type="http://schemas.openxmlformats.org/officeDocument/2006/relationships/hyperlink" Target="https://www.caixa.gov.br/Downloads/sinapi-cadernos-tecnicos/SINAPI-CT-ASSENTAMENTO-DE-TUBOS-DE-ESGOTO-OU-DRENAGEM-PLUVIAL-EM-CONCRETO.pdf" TargetMode="External"/><Relationship Id="rId1344" Type="http://schemas.openxmlformats.org/officeDocument/2006/relationships/hyperlink" Target="https://www.caixa.gov.br/Downloads/sinapi-cadernos-tecnicos/SINAPI-CT-CONCRETO-PROTENDIDO.pdf" TargetMode="External"/><Relationship Id="rId5965" Type="http://schemas.openxmlformats.org/officeDocument/2006/relationships/hyperlink" Target="https://www.caixa.gov.br/Downloads/sinapi-cadernos-tecnicos/SINAPI-CT-INSTALACOES-DE-GAS-E-INCENDIO-EM-ACO-E-FERRO-GALVANIZADO.pdf" TargetMode="External"/><Relationship Id="rId8371" Type="http://schemas.openxmlformats.org/officeDocument/2006/relationships/hyperlink" Target="https://www.caixa.gov.br/Downloads/sinapi-cadernos-tecnicos/SINAPI-CT-RADIER-PISO-DE-CONCRETO-E-LAJE-SOBRE-SOLO.pdf" TargetMode="External"/><Relationship Id="rId9008" Type="http://schemas.openxmlformats.org/officeDocument/2006/relationships/hyperlink" Target="https://www.caixa.gov.br/Downloads/sinapi-cadernos-tecnicos/SINAPI-CT-TELHAMENTO-PARA-COBERTURA.pdf" TargetMode="External"/><Relationship Id="rId9422" Type="http://schemas.openxmlformats.org/officeDocument/2006/relationships/hyperlink" Target="https://www.caixa.gov.br/Downloads/sinapi-cadernos-tecnicos/SINAPI-CT-TUBULACAO-FLANGEADA-PARA-REDES-DE-AGUA.pdf" TargetMode="External"/><Relationship Id="rId50" Type="http://schemas.openxmlformats.org/officeDocument/2006/relationships/hyperlink" Target="https://www.caixa.gov.br/Downloads/sinapi-cadernos-tecnicos/SINAPI-CT-ALVENARIA-DE-VEDACAO.pdf" TargetMode="External"/><Relationship Id="rId1411" Type="http://schemas.openxmlformats.org/officeDocument/2006/relationships/hyperlink" Target="https://www.caixa.gov.br/Downloads/sinapi-cadernos-tecnicos/SINAPI-CT-CONTRAPISO.pdf" TargetMode="External"/><Relationship Id="rId4567" Type="http://schemas.openxmlformats.org/officeDocument/2006/relationships/hyperlink" Target="https://www.caixa.gov.br/Downloads/sinapi-cadernos-tecnicos/SINAPI-CT-INSTALACOES-ELETRICAS-ELETRODUTOS-CONEXOES-E-CONDULETES-APARENTES.pdf" TargetMode="External"/><Relationship Id="rId5618" Type="http://schemas.openxmlformats.org/officeDocument/2006/relationships/hyperlink" Target="https://www.caixa.gov.br/Downloads/sinapi-cadernos-tecnicos/SINAPI-CT-INSTALACOES-PREDIAIS-DE-AGUA-FRIA-EM-PVC.pdf" TargetMode="External"/><Relationship Id="rId8024" Type="http://schemas.openxmlformats.org/officeDocument/2006/relationships/hyperlink" Target="https://www.caixa.gov.br/Downloads/sinapi-cadernos-tecnicos/SINAPI-CT-PISOS.pdf" TargetMode="External"/><Relationship Id="rId3169" Type="http://schemas.openxmlformats.org/officeDocument/2006/relationships/hyperlink" Target="https://www.caixa.gov.br/Downloads/sinapi-cadernos-tecnicos/SINAPI-CT-ESCAVACAO-HORIZONTAL.pdf" TargetMode="External"/><Relationship Id="rId3583" Type="http://schemas.openxmlformats.org/officeDocument/2006/relationships/hyperlink" Target="https://www.caixa.gov.br/Downloads/sinapi-cadernos-tecnicos/SINAPI-CT-ESTACAS-BROCA-STRAUSS-E-ESCAVADA-COM-FLUIDO-ESTABILIZANTE.pdf" TargetMode="External"/><Relationship Id="rId4981" Type="http://schemas.openxmlformats.org/officeDocument/2006/relationships/hyperlink" Target="https://www.caixa.gov.br/Downloads/sinapi-cadernos-tecnicos/SINAPI-CT-INSTALACOES-HIDRAULICAS-RESERVACAO-E-BOMBAS-DE-RECALQUE.pdf" TargetMode="External"/><Relationship Id="rId7040" Type="http://schemas.openxmlformats.org/officeDocument/2006/relationships/hyperlink" Target="https://www.caixa.gov.br/Downloads/sinapi-metodologia/Livro_SINAPI_Calculos_Parametros.pdf" TargetMode="External"/><Relationship Id="rId2185" Type="http://schemas.openxmlformats.org/officeDocument/2006/relationships/hyperlink" Target="https://www.caixa.gov.br/Downloads/sinapi-cadernos-tecnicos/SINAPI-CT-DEPRECIACAO-JUROS-IMPOSTOS-E-SEGUROS-MANUTENCAO-E-MATERIAIS-NA-OPERACAO-DOS-EQUIPAMENTOS.pdf" TargetMode="External"/><Relationship Id="rId3236" Type="http://schemas.openxmlformats.org/officeDocument/2006/relationships/hyperlink" Target="https://www.caixa.gov.br/Downloads/sinapi-cadernos-tecnicos/SINAPI-CT-ESCAVACAO-VERTICAL-A-CEU-ABERTO.pdf" TargetMode="External"/><Relationship Id="rId4634" Type="http://schemas.openxmlformats.org/officeDocument/2006/relationships/hyperlink" Target="https://www.caixa.gov.br/Downloads/sinapi-cadernos-tecnicos/SINAPI-CT-INSTALACOES-ELETRICAS-ELETRODUTOS-CONEXOES-E-CONDULETES-APARENTES.pdf" TargetMode="External"/><Relationship Id="rId157" Type="http://schemas.openxmlformats.org/officeDocument/2006/relationships/hyperlink" Target="https://www.caixa.gov.br/Downloads/sinapi-cadernos-tecnicos/SINAPI-CT-ARGAMASSAS.pdf" TargetMode="External"/><Relationship Id="rId3650" Type="http://schemas.openxmlformats.org/officeDocument/2006/relationships/hyperlink" Target="https://www.caixa.gov.br/Downloads/sinapi-cadernos-tecnicos/SINAPI-CT-ESTRUTURA-E-TRAMA-PARA-COBERTURA.pdf" TargetMode="External"/><Relationship Id="rId4701" Type="http://schemas.openxmlformats.org/officeDocument/2006/relationships/hyperlink" Target="https://www.caixa.gov.br/Downloads/sinapi-cadernos-tecnicos/SINAPI-CT-INSTALACOES-ELETRICAS-QUADROS-CABOS-DISJUNTORES-CONTATORES-E-BARRAMENTOS-BLINDADOS.pdf" TargetMode="External"/><Relationship Id="rId7857" Type="http://schemas.openxmlformats.org/officeDocument/2006/relationships/hyperlink" Target="https://www.caixa.gov.br/Downloads/sinapi-cadernos-tecnicos/SINAPI-CT-PINTURA-INTERNA.pdf" TargetMode="External"/><Relationship Id="rId8908" Type="http://schemas.openxmlformats.org/officeDocument/2006/relationships/hyperlink" Target="https://www.caixa.gov.br/Downloads/sinapi-cadernos-tecnicos/SINAPI-CT-SISTEMA-DE-PROTECAO-CONTRA-DESCARGAS-ATMOSFERICAS-SPDA.pdf" TargetMode="External"/><Relationship Id="rId571" Type="http://schemas.openxmlformats.org/officeDocument/2006/relationships/hyperlink" Target="https://www.caixa.gov.br/Downloads/sinapi-cadernos-tecnicos/SINAPI-CT-ASSENTAMENTO-DE-TUBOS-DE-PVC-E-METALICOS-EM-REDES-DE-AGUA.pdf" TargetMode="External"/><Relationship Id="rId2252" Type="http://schemas.openxmlformats.org/officeDocument/2006/relationships/hyperlink" Target="https://www.caixa.gov.br/Downloads/sinapi-cadernos-tecnicos/SINAPI-CT-DEPRECIACAO-JUROS-IMPOSTOS-E-SEGUROS-MANUTENCAO-E-MATERIAIS-NA-OPERACAO-DOS-EQUIPAMENTOS.pdf" TargetMode="External"/><Relationship Id="rId3303" Type="http://schemas.openxmlformats.org/officeDocument/2006/relationships/hyperlink" Target="https://www.caixa.gov.br/Downloads/sinapi-cadernos-tecnicos/SINAPI-CT-ESCAVACAO-DE-VALAS.pdf" TargetMode="External"/><Relationship Id="rId6459" Type="http://schemas.openxmlformats.org/officeDocument/2006/relationships/hyperlink" Target="https://www.caixa.gov.br/Downloads/sinapi-cadernos-tecnicos/SINAPI-CT-INSTALACOES-EM-COBRE.pdf" TargetMode="External"/><Relationship Id="rId6873" Type="http://schemas.openxmlformats.org/officeDocument/2006/relationships/hyperlink" Target="https://www.caixa.gov.br/Downloads/sinapi-metodologia/Livro_SINAPI_Calculos_Parametros.pdf" TargetMode="External"/><Relationship Id="rId7924" Type="http://schemas.openxmlformats.org/officeDocument/2006/relationships/hyperlink" Target="https://www.caixa.gov.br/Downloads/sinapi-cadernos-tecnicos/SINAPI-CT-PINTURA-EM-SUPERFICIES-METALICAS.pdf" TargetMode="External"/><Relationship Id="rId224" Type="http://schemas.openxmlformats.org/officeDocument/2006/relationships/hyperlink" Target="https://www.caixa.gov.br/Downloads/sinapi-cadernos-tecnicos/SINAPI-CT-ARGAMASSAS.pdf" TargetMode="External"/><Relationship Id="rId5475" Type="http://schemas.openxmlformats.org/officeDocument/2006/relationships/hyperlink" Target="https://www.caixa.gov.br/Downloads/sinapi-cadernos-tecnicos/SINAPI-CT-INSTALACOES-PREDIAIS-DE-AGUA-FRIA-EM-PVC.pdf" TargetMode="External"/><Relationship Id="rId6526" Type="http://schemas.openxmlformats.org/officeDocument/2006/relationships/hyperlink" Target="https://www.caixa.gov.br/Downloads/sinapi-cadernos-tecnicos/SINAPI-CT-INSTALACOES-EM-COBRE.pdf" TargetMode="External"/><Relationship Id="rId6940" Type="http://schemas.openxmlformats.org/officeDocument/2006/relationships/hyperlink" Target="https://www.caixa.gov.br/Downloads/sinapi-metodologia/Livro_SINAPI_Calculos_Parametros.pdf" TargetMode="External"/><Relationship Id="rId4077" Type="http://schemas.openxmlformats.org/officeDocument/2006/relationships/hyperlink" Target="https://www.caixa.gov.br/Downloads/sinapi-cadernos-tecnicos/SINAPI-CT-FORMAS-PARA-ESTRUTURAS-DE-CONCRETO-ARMADO.pdf" TargetMode="External"/><Relationship Id="rId4491" Type="http://schemas.openxmlformats.org/officeDocument/2006/relationships/hyperlink" Target="https://www.caixa.gov.br/Downloads/sinapi-cadernos-tecnicos/SINAPI-CT-INSTALACOES-ELETRICAS-ELETRODUTOS-EMBUTIDOS-CABOS-CAIXAS-TOMADAS-E-INTERRUPTORES.pdf" TargetMode="External"/><Relationship Id="rId5128" Type="http://schemas.openxmlformats.org/officeDocument/2006/relationships/hyperlink" Target="https://www.caixa.gov.br/Downloads/sinapi-cadernos-tecnicos/SINAPI-CT-INSTALACOES-HIDRAULICAS-EM-PEX.pdf" TargetMode="External"/><Relationship Id="rId5542" Type="http://schemas.openxmlformats.org/officeDocument/2006/relationships/hyperlink" Target="https://www.caixa.gov.br/Downloads/sinapi-cadernos-tecnicos/SINAPI-CT-INSTALACOES-PREDIAIS-DE-AGUA-FRIA-EM-PVC.pdf" TargetMode="External"/><Relationship Id="rId8698" Type="http://schemas.openxmlformats.org/officeDocument/2006/relationships/hyperlink" Target="https://www.caixa.gov.br/Downloads/sinapi-cadernos-tecnicos/SINAPI-CT-REDES-DE-AGUA-E-ESGOTO-EM-PEAD-LISO-(TUBOS-E-CONEXOES).pdf" TargetMode="External"/><Relationship Id="rId1738" Type="http://schemas.openxmlformats.org/officeDocument/2006/relationships/hyperlink" Target="https://www.caixa.gov.br/Downloads/sinapi-cadernos-tecnicos/SINAPI-CT-CUSTOS-HORARIOS-PRODUTIVO-E-IMPRODUTIVO-DOS-EQUIPAMENTOS.pdf" TargetMode="External"/><Relationship Id="rId3093" Type="http://schemas.openxmlformats.org/officeDocument/2006/relationships/hyperlink" Target="https://www.caixa.gov.br/Downloads/sinapi-cadernos-tecnicos/SINAPI-CT-ESCADAS.pdf" TargetMode="External"/><Relationship Id="rId4144" Type="http://schemas.openxmlformats.org/officeDocument/2006/relationships/hyperlink" Target="https://www.caixa.gov.br/Downloads/sinapi-cadernos-tecnicos/SINAPI-CT-GABIOES-EXECUCAO-DE-MURO-E-PROTECAO-SUPERFICIAL.pdf" TargetMode="External"/><Relationship Id="rId8765" Type="http://schemas.openxmlformats.org/officeDocument/2006/relationships/hyperlink" Target="https://www.caixa.gov.br/Downloads/sinapi-cadernos-tecnicos/SINAPI-CT-REVESTIMENTOS-CERAMICOS-INTERNOS.pdf" TargetMode="External"/><Relationship Id="rId3160" Type="http://schemas.openxmlformats.org/officeDocument/2006/relationships/hyperlink" Target="https://www.caixa.gov.br/Downloads/sinapi-cadernos-tecnicos/SINAPI-CT-ESCAVACAO-HORIZONTAL.pdf" TargetMode="External"/><Relationship Id="rId4211" Type="http://schemas.openxmlformats.org/officeDocument/2006/relationships/hyperlink" Target="https://www.caixa.gov.br/Downloads/sinapi-cadernos-tecnicos/SINAPI-CT-GRAUTE-E-ARMACAO.pdf" TargetMode="External"/><Relationship Id="rId7367" Type="http://schemas.openxmlformats.org/officeDocument/2006/relationships/hyperlink" Target="https://www.caixa.gov.br/Downloads/sinapi-cadernos-tecnicos/SINAPI-CT-MASSA-UNICA-EXTERNA.pdf" TargetMode="External"/><Relationship Id="rId8418" Type="http://schemas.openxmlformats.org/officeDocument/2006/relationships/hyperlink" Target="https://www.caixa.gov.br/Downloads/sinapi-cadernos-tecnicos/SINAPI-CT-RASGOS-E-FIXACOES.pdf" TargetMode="External"/><Relationship Id="rId1805" Type="http://schemas.openxmlformats.org/officeDocument/2006/relationships/hyperlink" Target="https://www.caixa.gov.br/Downloads/sinapi-cadernos-tecnicos/SINAPI-CT-CUSTOS-HORARIOS-PRODUTIVO-E-IMPRODUTIVO-DOS-EQUIPAMENTOS.pdf" TargetMode="External"/><Relationship Id="rId7781" Type="http://schemas.openxmlformats.org/officeDocument/2006/relationships/hyperlink" Target="https://www.caixa.gov.br/Downloads/sinapi-cadernos-tecnicos/SINAPI-CT-PERFURACAO-HORIZONTAL-DIRECIONAL-HDD.pdf" TargetMode="External"/><Relationship Id="rId8832" Type="http://schemas.openxmlformats.org/officeDocument/2006/relationships/hyperlink" Target="https://www.caixa.gov.br/Downloads/sinapi-cadernos-tecnicos/SINAPI-CT-SINALIZACAO-VERTICAL-VIARIA.pdf" TargetMode="External"/><Relationship Id="rId3977" Type="http://schemas.openxmlformats.org/officeDocument/2006/relationships/hyperlink" Target="https://www.caixa.gov.br/Downloads/sinapi-cadernos-tecnicos/SINAPI-CT-FUNDACOES-RASAS-(BLOCOS-SAPATAS-VIGAS-BALDRAME).pdf" TargetMode="External"/><Relationship Id="rId6036" Type="http://schemas.openxmlformats.org/officeDocument/2006/relationships/hyperlink" Target="https://www.caixa.gov.br/Downloads/sinapi-cadernos-tecnicos/SINAPI-CT-INSTALACOES-DE-GAS-E-INCENDIO-EM-ACO-E-FERRO-GALVANIZADO.pdf" TargetMode="External"/><Relationship Id="rId6383" Type="http://schemas.openxmlformats.org/officeDocument/2006/relationships/hyperlink" Target="https://www.caixa.gov.br/Downloads/sinapi-cadernos-tecnicos/SINAPI-CT-INSTALACOES-EM-COBRE.pdf" TargetMode="External"/><Relationship Id="rId7434" Type="http://schemas.openxmlformats.org/officeDocument/2006/relationships/hyperlink" Target="https://www.caixa.gov.br/Downloads/sinapi-cadernos-tecnicos/SINAPI-CT-MOBILIARIO-URBANO.pdf" TargetMode="External"/><Relationship Id="rId898" Type="http://schemas.openxmlformats.org/officeDocument/2006/relationships/hyperlink" Target="https://www.caixa.gov.br/Downloads/sinapi-cadernos-tecnicos/SINAPI-CT-ATERROS-BASES-SUB-BASES-E-IMPRIMACOES.pdf" TargetMode="External"/><Relationship Id="rId2579" Type="http://schemas.openxmlformats.org/officeDocument/2006/relationships/hyperlink" Target="https://www.caixa.gov.br/Downloads/sinapi-cadernos-tecnicos/SINAPI-CT-DEPRECIACAO-JUROS-IMPOSTOS-E-SEGUROS-MANUTENCAO-E-MATERIAIS-NA-OPERACAO-DOS-EQUIPAMENTOS.pdf" TargetMode="External"/><Relationship Id="rId2993" Type="http://schemas.openxmlformats.org/officeDocument/2006/relationships/hyperlink" Target="https://www.caixa.gov.br/Downloads/sinapi-cadernos-tecnicos/SINAPI-CT-EQUIPAMENTOS-DE-PROTECAO-COLETIVA.pdf" TargetMode="External"/><Relationship Id="rId6450" Type="http://schemas.openxmlformats.org/officeDocument/2006/relationships/hyperlink" Target="https://www.caixa.gov.br/Downloads/sinapi-cadernos-tecnicos/SINAPI-CT-INSTALACOES-EM-COBRE.pdf" TargetMode="External"/><Relationship Id="rId7501" Type="http://schemas.openxmlformats.org/officeDocument/2006/relationships/hyperlink" Target="https://www.caixa.gov.br/Downloads/sinapi-cadernos-tecnicos/SINAPI-CT-PAREDES-DE-CONCRETO-ARMACAO.pdf" TargetMode="External"/><Relationship Id="rId965" Type="http://schemas.openxmlformats.org/officeDocument/2006/relationships/hyperlink" Target="https://www.caixa.gov.br/Downloads/sinapi-cadernos-tecnicos/SINAPI-CT-ATERROS-BASES-SUB-BASES-E-IMPRIMACOES.pdf" TargetMode="External"/><Relationship Id="rId1595" Type="http://schemas.openxmlformats.org/officeDocument/2006/relationships/hyperlink" Target="https://www.caixa.gov.br/Downloads/sinapi-cadernos-tecnicos/SINAPI-CT-CUSTOS-HORARIOS-PRODUTIVO-E-IMPRODUTIVO-DOS-EQUIPAMENTOS.pdf" TargetMode="External"/><Relationship Id="rId2646" Type="http://schemas.openxmlformats.org/officeDocument/2006/relationships/hyperlink" Target="https://www.caixa.gov.br/Downloads/sinapi-cadernos-tecnicos/SINAPI-CT-DEPRECIACAO-JUROS-IMPOSTOS-E-SEGUROS-MANUTENCAO-E-MATERIAIS-NA-OPERACAO-DOS-EQUIPAMENTOS.pdf" TargetMode="External"/><Relationship Id="rId5052" Type="http://schemas.openxmlformats.org/officeDocument/2006/relationships/hyperlink" Target="https://www.caixa.gov.br/Downloads/sinapi-cadernos-tecnicos/SINAPI-CT-INSTALACOES-HIDRAULICAS-RESERVACAO-E-BOMBAS-DE-RECALQUE.pdf" TargetMode="External"/><Relationship Id="rId6103" Type="http://schemas.openxmlformats.org/officeDocument/2006/relationships/hyperlink" Target="https://www.caixa.gov.br/Downloads/sinapi-cadernos-tecnicos/SINAPI-CT-INSTALACOES-DE-GAS-E-INCENDIO-EM-ACO-E-FERRO-GALVANIZADO.pdf" TargetMode="External"/><Relationship Id="rId9259" Type="http://schemas.openxmlformats.org/officeDocument/2006/relationships/hyperlink" Target="https://www.caixa.gov.br/Downloads/sinapi-cadernos-tecnicos/SINAPI-CT-TRANSPORTE-CARGA-E-DESCARGA-DE-MATERIAIS.pdf" TargetMode="External"/><Relationship Id="rId9673" Type="http://schemas.openxmlformats.org/officeDocument/2006/relationships/hyperlink" Target="https://www.caixa.gov.br/Downloads/sinapi-cadernos-tecnicos/SINAPI-CT-VALVULAS-PARA-REDES-DE-SANEAMENTO.pdf" TargetMode="External"/><Relationship Id="rId618" Type="http://schemas.openxmlformats.org/officeDocument/2006/relationships/hyperlink" Target="https://www.caixa.gov.br/Downloads/sinapi-cadernos-tecnicos/SINAPI-CT-ASSENTAMENTO-DE-TUBOS-DE-PVC-E-METALICOS-EM-REDES-DE-AGUA.pdf" TargetMode="External"/><Relationship Id="rId1248" Type="http://schemas.openxmlformats.org/officeDocument/2006/relationships/hyperlink" Target="https://www.caixa.gov.br/Downloads/sinapi-cadernos-tecnicos/SINAPI-CT-CERCAS-PROTETORES-E-ALAMBRADOS.pdf" TargetMode="External"/><Relationship Id="rId1662" Type="http://schemas.openxmlformats.org/officeDocument/2006/relationships/hyperlink" Target="https://www.caixa.gov.br/Downloads/sinapi-cadernos-tecnicos/SINAPI-CT-CUSTOS-HORARIOS-PRODUTIVO-E-IMPRODUTIVO-DOS-EQUIPAMENTOS.pdf" TargetMode="External"/><Relationship Id="rId5869" Type="http://schemas.openxmlformats.org/officeDocument/2006/relationships/hyperlink" Target="https://www.caixa.gov.br/Downloads/sinapi-cadernos-tecnicos/SINAPI-CT-INSTALACOES-PREDIAIS-DE-AGUAS-PLUVIAIS-TUBOS-CONEXOES-CAIXAS-E-RALOS.pdf" TargetMode="External"/><Relationship Id="rId8275" Type="http://schemas.openxmlformats.org/officeDocument/2006/relationships/hyperlink" Target="https://www.caixa.gov.br/Downloads/sinapi-cadernos-tecnicos/SINAPI-CT-POCOS-DE-VISITA-E-CAIXAS-PARA-BOCAS-DE-LOBO.pdf" TargetMode="External"/><Relationship Id="rId9326" Type="http://schemas.openxmlformats.org/officeDocument/2006/relationships/hyperlink" Target="https://www.caixa.gov.br/Downloads/sinapi-cadernos-tecnicos/SINAPI-CT-TRANSPORTE-CARGA-E-DESCARGA-DE-MATERIAIS.pdf" TargetMode="External"/><Relationship Id="rId1315" Type="http://schemas.openxmlformats.org/officeDocument/2006/relationships/hyperlink" Target="https://www.caixa.gov.br/Downloads/sinapi-cadernos-tecnicos/SINAPI-CT-CONCRETO-PROJETADO.pdf" TargetMode="External"/><Relationship Id="rId2713" Type="http://schemas.openxmlformats.org/officeDocument/2006/relationships/hyperlink" Target="https://www.caixa.gov.br/Downloads/sinapi-cadernos-tecnicos/SINAPI-CT-DEPRECIACAO-JUROS-IMPOSTOS-E-SEGUROS-MANUTENCAO-E-MATERIAIS-NA-OPERACAO-DOS-EQUIPAMENTOS.pdf" TargetMode="External"/><Relationship Id="rId7291" Type="http://schemas.openxmlformats.org/officeDocument/2006/relationships/hyperlink" Target="https://www.caixa.gov.br/Downloads/sinapi-cadernos-tecnicos/SINAPI-CT-MASSA-UNICA-EXTERNA.pdf" TargetMode="External"/><Relationship Id="rId8342" Type="http://schemas.openxmlformats.org/officeDocument/2006/relationships/hyperlink" Target="https://www.caixa.gov.br/Downloads/sinapi-cadernos-tecnicos/SINAPI-CT-RADIER-PISO-DE-CONCRETO-E-LAJE-SOBRE-SOLO.pdf" TargetMode="External"/><Relationship Id="rId4885" Type="http://schemas.openxmlformats.org/officeDocument/2006/relationships/hyperlink" Target="https://www.caixa.gov.br/Downloads/sinapi-cadernos-tecnicos/SINAPI-CT-INSTALACOES-HIDRAULICAS-RESERVACAO-E-BOMBAS-DE-RECALQUE.pdf" TargetMode="External"/><Relationship Id="rId5936" Type="http://schemas.openxmlformats.org/officeDocument/2006/relationships/hyperlink" Target="https://www.caixa.gov.br/Downloads/sinapi-cadernos-tecnicos/SINAPI-CT-INSTALACOES-DE-DIVISORIAS-DIVERSAS.pdf" TargetMode="External"/><Relationship Id="rId21" Type="http://schemas.openxmlformats.org/officeDocument/2006/relationships/hyperlink" Target="https://www.caixa.gov.br/Downloads/sinapi-cadernos-tecnicos/SINAPI-CT-ALVENARIA-ESTRUTURAL-BLOCOS-DE-CONCRETO.pdf" TargetMode="External"/><Relationship Id="rId2089" Type="http://schemas.openxmlformats.org/officeDocument/2006/relationships/hyperlink" Target="https://www.caixa.gov.br/Downloads/sinapi-cadernos-tecnicos/SINAPI-CT-DEPRECIACAO-JUROS-IMPOSTOS-E-SEGUROS-MANUTENCAO-E-MATERIAIS-NA-OPERACAO-DOS-EQUIPAMENTOS.pdf" TargetMode="External"/><Relationship Id="rId3487" Type="http://schemas.openxmlformats.org/officeDocument/2006/relationships/hyperlink" Target="https://www.caixa.gov.br/Downloads/sinapi-cadernos-tecnicos/SINAPI-CT-ESQUADRIAS-PORTAS.pdf" TargetMode="External"/><Relationship Id="rId4538" Type="http://schemas.openxmlformats.org/officeDocument/2006/relationships/hyperlink" Target="https://www.caixa.gov.br/Downloads/sinapi-cadernos-tecnicos/SINAPI-CT-INSTALACOES-ELETRICAS-ELETRODUTOS-EMBUTIDOS-CABOS-CAIXAS-TOMADAS-E-INTERRUPTORES.pdf" TargetMode="External"/><Relationship Id="rId4952" Type="http://schemas.openxmlformats.org/officeDocument/2006/relationships/hyperlink" Target="https://www.caixa.gov.br/Downloads/sinapi-cadernos-tecnicos/SINAPI-CT-INSTALACOES-HIDRAULICAS-RESERVACAO-E-BOMBAS-DE-RECALQUE.pdf" TargetMode="External"/><Relationship Id="rId3554" Type="http://schemas.openxmlformats.org/officeDocument/2006/relationships/hyperlink" Target="https://www.caixa.gov.br/Downloads/sinapi-cadernos-tecnicos/SINAPI-CT-ESQUADRIAS-PORTAS.pdf" TargetMode="External"/><Relationship Id="rId4605" Type="http://schemas.openxmlformats.org/officeDocument/2006/relationships/hyperlink" Target="https://www.caixa.gov.br/Downloads/sinapi-cadernos-tecnicos/SINAPI-CT-INSTALACOES-ELETRICAS-ELETRODUTOS-CONEXOES-E-CONDULETES-APARENTES.pdf" TargetMode="External"/><Relationship Id="rId7011" Type="http://schemas.openxmlformats.org/officeDocument/2006/relationships/hyperlink" Target="https://www.caixa.gov.br/Downloads/sinapi-metodologia/Livro_SINAPI_Calculos_Parametros.pdf" TargetMode="External"/><Relationship Id="rId475" Type="http://schemas.openxmlformats.org/officeDocument/2006/relationships/hyperlink" Target="https://www.caixa.gov.br/Downloads/sinapi-cadernos-tecnicos/SINAPI-CT-ASSENTAMENTO-DE-TUBOS-DE-PVC-E-METALICOS-EM-REDES-DE-AGUA.pdf" TargetMode="External"/><Relationship Id="rId2156" Type="http://schemas.openxmlformats.org/officeDocument/2006/relationships/hyperlink" Target="https://www.caixa.gov.br/Downloads/sinapi-cadernos-tecnicos/SINAPI-CT-DEPRECIACAO-JUROS-IMPOSTOS-E-SEGUROS-MANUTENCAO-E-MATERIAIS-NA-OPERACAO-DOS-EQUIPAMENTOS.pdf" TargetMode="External"/><Relationship Id="rId2570" Type="http://schemas.openxmlformats.org/officeDocument/2006/relationships/hyperlink" Target="https://www.caixa.gov.br/Downloads/sinapi-cadernos-tecnicos/SINAPI-CT-DEPRECIACAO-JUROS-IMPOSTOS-E-SEGUROS-MANUTENCAO-E-MATERIAIS-NA-OPERACAO-DOS-EQUIPAMENTOS.pdf" TargetMode="External"/><Relationship Id="rId3207" Type="http://schemas.openxmlformats.org/officeDocument/2006/relationships/hyperlink" Target="https://www.caixa.gov.br/Downloads/sinapi-cadernos-tecnicos/SINAPI-CT-ESCAVACAO-VERTICAL-A-CEU-ABERTO.pdf" TargetMode="External"/><Relationship Id="rId3621" Type="http://schemas.openxmlformats.org/officeDocument/2006/relationships/hyperlink" Target="https://www.caixa.gov.br/Downloads/sinapi-cadernos-tecnicos/SINAPI-CT-ESTRUTURA-E-TRAMA-PARA-COBERTURA.pdf" TargetMode="External"/><Relationship Id="rId6777" Type="http://schemas.openxmlformats.org/officeDocument/2006/relationships/hyperlink" Target="https://www.caixa.gov.br/Downloads/sinapi-metodologia/Livro_SINAPI_Calculos_Parametros.pdf" TargetMode="External"/><Relationship Id="rId7828" Type="http://schemas.openxmlformats.org/officeDocument/2006/relationships/hyperlink" Target="https://www.caixa.gov.br/Downloads/sinapi-cadernos-tecnicos/SINAPI-CT-PINTURA-EXTERNA.pdf" TargetMode="External"/><Relationship Id="rId9183" Type="http://schemas.openxmlformats.org/officeDocument/2006/relationships/hyperlink" Target="https://www.caixa.gov.br/Downloads/sinapi-cadernos-tecnicos/SINAPI-CT-TRANSPORTE-DE-MATERIAIS-DENTRO-DO-CANTEIRO-DE-OBRAS.pdf" TargetMode="External"/><Relationship Id="rId128" Type="http://schemas.openxmlformats.org/officeDocument/2006/relationships/hyperlink" Target="https://www.caixa.gov.br/Downloads/sinapi-cadernos-tecnicos/SINAPI-CT-ARGAMASSAS.pdf" TargetMode="External"/><Relationship Id="rId542" Type="http://schemas.openxmlformats.org/officeDocument/2006/relationships/hyperlink" Target="https://www.caixa.gov.br/Downloads/sinapi-cadernos-tecnicos/SINAPI-CT-ASSENTAMENTO-DE-TUBOS-DE-PVC-E-METALICOS-EM-REDES-DE-AGUA.pdf" TargetMode="External"/><Relationship Id="rId1172" Type="http://schemas.openxmlformats.org/officeDocument/2006/relationships/hyperlink" Target="https://www.caixa.gov.br/Downloads/sinapi-cadernos-tecnicos/SINAPI-CT-CAIXAS-DE-AGUA-PARA-EDIFICACOES.pdf" TargetMode="External"/><Relationship Id="rId2223" Type="http://schemas.openxmlformats.org/officeDocument/2006/relationships/hyperlink" Target="https://www.caixa.gov.br/Downloads/sinapi-cadernos-tecnicos/SINAPI-CT-DEPRECIACAO-JUROS-IMPOSTOS-E-SEGUROS-MANUTENCAO-E-MATERIAIS-NA-OPERACAO-DOS-EQUIPAMENTOS.pdf" TargetMode="External"/><Relationship Id="rId5379" Type="http://schemas.openxmlformats.org/officeDocument/2006/relationships/hyperlink" Target="https://www.caixa.gov.br/Downloads/sinapi-cadernos-tecnicos/SINAPI-CT-INSTALACOES-PREDIAIS-DE-ESGOTO-TUBOS-E-CONEXOES.pdf" TargetMode="External"/><Relationship Id="rId5793" Type="http://schemas.openxmlformats.org/officeDocument/2006/relationships/hyperlink" Target="https://www.caixa.gov.br/Downloads/sinapi-cadernos-tecnicos/SINAPI-CT-INSTALACOES-PREDIAIS-DE-AGUA-QUENTE-EM-CPVC.pdf" TargetMode="External"/><Relationship Id="rId6844" Type="http://schemas.openxmlformats.org/officeDocument/2006/relationships/hyperlink" Target="https://www.caixa.gov.br/Downloads/sinapi-metodologia/Livro_SINAPI_Calculos_Parametros.pdf" TargetMode="External"/><Relationship Id="rId9250" Type="http://schemas.openxmlformats.org/officeDocument/2006/relationships/hyperlink" Target="https://www.caixa.gov.br/Downloads/sinapi-cadernos-tecnicos/SINAPI-CT-TRANSPORTE-CARGA-E-DESCARGA-DE-MATERIAIS.pdf" TargetMode="External"/><Relationship Id="rId4395" Type="http://schemas.openxmlformats.org/officeDocument/2006/relationships/hyperlink" Target="https://www.caixa.gov.br/Downloads/sinapi-cadernos-tecnicos/SINAPI-CT-INSTALACOES-ELETRICAS-ELETRODUTOS-EMBUTIDOS-CABOS-CAIXAS-TOMADAS-E-INTERRUPTORES.pdf" TargetMode="External"/><Relationship Id="rId5446" Type="http://schemas.openxmlformats.org/officeDocument/2006/relationships/hyperlink" Target="https://www.caixa.gov.br/Downloads/sinapi-cadernos-tecnicos/SINAPI-CT-INSTALACOES-PREDIAIS-DE-ESGOTO-TUBOS-E-CONEXOES.pdf" TargetMode="External"/><Relationship Id="rId1989" Type="http://schemas.openxmlformats.org/officeDocument/2006/relationships/hyperlink" Target="https://www.caixa.gov.br/Downloads/sinapi-cadernos-tecnicos/SINAPI-CT-DEPRECIACAO-JUROS-IMPOSTOS-E-SEGUROS-MANUTENCAO-E-MATERIAIS-NA-OPERACAO-DOS-EQUIPAMENTOS.pdf" TargetMode="External"/><Relationship Id="rId4048" Type="http://schemas.openxmlformats.org/officeDocument/2006/relationships/hyperlink" Target="https://www.caixa.gov.br/Downloads/sinapi-cadernos-tecnicos/SINAPI-CT-FORMAS-PARA-ESTRUTURAS-DE-CONCRETO-ARMADO.pdf" TargetMode="External"/><Relationship Id="rId5860" Type="http://schemas.openxmlformats.org/officeDocument/2006/relationships/hyperlink" Target="https://www.caixa.gov.br/Downloads/sinapi-cadernos-tecnicos/SINAPI-CT-INSTALACOES-PREDIAIS-DE-AGUAS-PLUVIAIS-TUBOS-CONEXOES-CAIXAS-E-RALOS.pdf" TargetMode="External"/><Relationship Id="rId6911" Type="http://schemas.openxmlformats.org/officeDocument/2006/relationships/hyperlink" Target="https://www.caixa.gov.br/Downloads/sinapi-metodologia/Livro_SINAPI_Calculos_Parametros.pdf" TargetMode="External"/><Relationship Id="rId3064" Type="http://schemas.openxmlformats.org/officeDocument/2006/relationships/hyperlink" Target="https://www.caixa.gov.br/Downloads/sinapi-cadernos-tecnicos/SINAPI-CT-ESCADAS.pdf" TargetMode="External"/><Relationship Id="rId4462" Type="http://schemas.openxmlformats.org/officeDocument/2006/relationships/hyperlink" Target="https://www.caixa.gov.br/Downloads/sinapi-cadernos-tecnicos/SINAPI-CT-INSTALACOES-ELETRICAS-ELETRODUTOS-EMBUTIDOS-CABOS-CAIXAS-TOMADAS-E-INTERRUPTORES.pdf" TargetMode="External"/><Relationship Id="rId5513" Type="http://schemas.openxmlformats.org/officeDocument/2006/relationships/hyperlink" Target="https://www.caixa.gov.br/Downloads/sinapi-cadernos-tecnicos/SINAPI-CT-INSTALACOES-PREDIAIS-DE-AGUA-FRIA-EM-PVC.pdf" TargetMode="External"/><Relationship Id="rId8669" Type="http://schemas.openxmlformats.org/officeDocument/2006/relationships/hyperlink" Target="https://www.caixa.gov.br/Downloads/sinapi-cadernos-tecnicos/SINAPI-CT-REDES-DE-AGUA-E-ESGOTO-EM-PEAD-LISO-(TUBOS-E-CONEXOES).pdf" TargetMode="External"/><Relationship Id="rId1709" Type="http://schemas.openxmlformats.org/officeDocument/2006/relationships/hyperlink" Target="https://www.caixa.gov.br/Downloads/sinapi-cadernos-tecnicos/SINAPI-CT-CUSTOS-HORARIOS-PRODUTIVO-E-IMPRODUTIVO-DOS-EQUIPAMENTOS.pdf" TargetMode="External"/><Relationship Id="rId4115" Type="http://schemas.openxmlformats.org/officeDocument/2006/relationships/hyperlink" Target="https://www.caixa.gov.br/Downloads/sinapi-cadernos-tecnicos/SINAPI-CT-FORMAS-PARA-ESTRUTURAS-DE-CONCRETO-ARMADO.pdf" TargetMode="External"/><Relationship Id="rId7685" Type="http://schemas.openxmlformats.org/officeDocument/2006/relationships/hyperlink" Target="https://www.caixa.gov.br/Downloads/sinapi-cadernos-tecnicos/SINAPI-CT-PAVIMENTO-INTERTRAVADO.pdf" TargetMode="External"/><Relationship Id="rId8736" Type="http://schemas.openxmlformats.org/officeDocument/2006/relationships/hyperlink" Target="https://www.caixa.gov.br/Downloads/sinapi-cadernos-tecnicos/SINAPI-CT-REDES-DE-AGUA-E-ESGOTO-EM-PEAD-LISO-(TUBOS-E-CONEXOES).pdf" TargetMode="External"/><Relationship Id="rId2080" Type="http://schemas.openxmlformats.org/officeDocument/2006/relationships/hyperlink" Target="https://www.caixa.gov.br/Downloads/sinapi-cadernos-tecnicos/SINAPI-CT-DEPRECIACAO-JUROS-IMPOSTOS-E-SEGUROS-MANUTENCAO-E-MATERIAIS-NA-OPERACAO-DOS-EQUIPAMENTOS.pdf" TargetMode="External"/><Relationship Id="rId3131" Type="http://schemas.openxmlformats.org/officeDocument/2006/relationships/hyperlink" Target="https://www.caixa.gov.br/Downloads/sinapi-cadernos-tecnicos/SINAPI-CT-ESCADAS.pdf" TargetMode="External"/><Relationship Id="rId6287" Type="http://schemas.openxmlformats.org/officeDocument/2006/relationships/hyperlink" Target="https://www.caixa.gov.br/Downloads/sinapi-cadernos-tecnicos/SINAPI-CT-INSTALACOES-DE-GAS-EM-PEX-MULTICAMADAS.pdf" TargetMode="External"/><Relationship Id="rId7338" Type="http://schemas.openxmlformats.org/officeDocument/2006/relationships/hyperlink" Target="https://www.caixa.gov.br/Downloads/sinapi-cadernos-tecnicos/SINAPI-CT-MASSA-UNICA-EXTERNA.pdf" TargetMode="External"/><Relationship Id="rId7752" Type="http://schemas.openxmlformats.org/officeDocument/2006/relationships/hyperlink" Target="https://www.caixa.gov.br/Downloads/sinapi-cadernos-tecnicos/SINAPI-CT-PERFURACAO-HORIZONTAL-DIRECIONAL-HDD.pdf" TargetMode="External"/><Relationship Id="rId8803" Type="http://schemas.openxmlformats.org/officeDocument/2006/relationships/hyperlink" Target="https://www.caixa.gov.br/Downloads/sinapi-cadernos-tecnicos/SINAPI-CT-REVESTIMENTOS-CERAMICOS-INTERNOS.pdf" TargetMode="External"/><Relationship Id="rId2897" Type="http://schemas.openxmlformats.org/officeDocument/2006/relationships/hyperlink" Target="https://www.caixa.gov.br/Downloads/sinapi-cadernos-tecnicos/SINAPI-CT-ELETROCALHAS.pdf" TargetMode="External"/><Relationship Id="rId3948" Type="http://schemas.openxmlformats.org/officeDocument/2006/relationships/hyperlink" Target="https://www.caixa.gov.br/Downloads/sinapi-cadernos-tecnicos/SINAPI-CT-FOSSAS-E-SUMIDOUROS.pdf" TargetMode="External"/><Relationship Id="rId6354" Type="http://schemas.openxmlformats.org/officeDocument/2006/relationships/hyperlink" Target="https://www.caixa.gov.br/Downloads/sinapi-cadernos-tecnicos/SINAPI-CT-INSTALACOES-DE-AR-CONDICIONADO.pdf" TargetMode="External"/><Relationship Id="rId7405" Type="http://schemas.openxmlformats.org/officeDocument/2006/relationships/hyperlink" Target="https://www.caixa.gov.br/Downloads/sinapi-cadernos-tecnicos/SINAPI-CT-MASSA-UNICA-INTERNA.pdf" TargetMode="External"/><Relationship Id="rId869" Type="http://schemas.openxmlformats.org/officeDocument/2006/relationships/hyperlink" Target="https://www.caixa.gov.br/Downloads/sinapi-cadernos-tecnicos/SINAPI-CT-ATERROS-BASES-SUB-BASES-E-IMPRIMACOES.pdf" TargetMode="External"/><Relationship Id="rId1499" Type="http://schemas.openxmlformats.org/officeDocument/2006/relationships/hyperlink" Target="https://www.caixa.gov.br/Downloads/sinapi-cadernos-tecnicos/SINAPI-CT-CUSTOS-HORARIOS-PRODUTIVO-E-IMPRODUTIVO-DOS-EQUIPAMENTOS.pdf" TargetMode="External"/><Relationship Id="rId5370" Type="http://schemas.openxmlformats.org/officeDocument/2006/relationships/hyperlink" Target="https://www.caixa.gov.br/Downloads/sinapi-cadernos-tecnicos/SINAPI-CT-INSTALACOES-PREDIAIS-DE-ESGOTO-TUBOS-E-CONEXOES.pdf" TargetMode="External"/><Relationship Id="rId6007" Type="http://schemas.openxmlformats.org/officeDocument/2006/relationships/hyperlink" Target="https://www.caixa.gov.br/Downloads/sinapi-cadernos-tecnicos/SINAPI-CT-INSTALACOES-DE-GAS-E-INCENDIO-EM-ACO-E-FERRO-GALVANIZADO.pdf" TargetMode="External"/><Relationship Id="rId6421" Type="http://schemas.openxmlformats.org/officeDocument/2006/relationships/hyperlink" Target="https://www.caixa.gov.br/Downloads/sinapi-cadernos-tecnicos/SINAPI-CT-INSTALACOES-EM-COBRE.pdf" TargetMode="External"/><Relationship Id="rId9577" Type="http://schemas.openxmlformats.org/officeDocument/2006/relationships/hyperlink" Target="https://www.caixa.gov.br/Downloads/sinapi-cadernos-tecnicos/SINAPI-CT-VALVULAS-E-REGISTROS-PARA-SISTEMAS-PREDIAIS.pdf" TargetMode="External"/><Relationship Id="rId2964" Type="http://schemas.openxmlformats.org/officeDocument/2006/relationships/hyperlink" Target="https://www.caixa.gov.br/Downloads/sinapi-cadernos-tecnicos/SINAPI-CT-ENERGIA-SOLAR-PARA-EDIFICACOES.pdf" TargetMode="External"/><Relationship Id="rId5023" Type="http://schemas.openxmlformats.org/officeDocument/2006/relationships/hyperlink" Target="https://www.caixa.gov.br/Downloads/sinapi-cadernos-tecnicos/SINAPI-CT-INSTALACOES-HIDRAULICAS-RESERVACAO-E-BOMBAS-DE-RECALQUE.pdf" TargetMode="External"/><Relationship Id="rId8179" Type="http://schemas.openxmlformats.org/officeDocument/2006/relationships/hyperlink" Target="https://www.caixa.gov.br/Downloads/sinapi-cadernos-tecnicos/SINAPI-CT-POCOS-DE-VISITA-E-CAIXAS-PARA-BOCAS-DE-LOBO.pdf" TargetMode="External"/><Relationship Id="rId936" Type="http://schemas.openxmlformats.org/officeDocument/2006/relationships/hyperlink" Target="https://www.caixa.gov.br/Downloads/sinapi-cadernos-tecnicos/SINAPI-CT-ATERROS-BASES-SUB-BASES-E-IMPRIMACOES.pdf" TargetMode="External"/><Relationship Id="rId1219" Type="http://schemas.openxmlformats.org/officeDocument/2006/relationships/hyperlink" Target="https://www.caixa.gov.br/Downloads/sinapi-cadernos-tecnicos/SINAPI-CT-CANALETAS-GRELHAS-E-CAIXAS-COM-GRELHA-PARA-DRENAGEM.pdf" TargetMode="External"/><Relationship Id="rId1566" Type="http://schemas.openxmlformats.org/officeDocument/2006/relationships/hyperlink" Target="https://www.caixa.gov.br/Downloads/sinapi-cadernos-tecnicos/SINAPI-CT-CUSTOS-HORARIOS-PRODUTIVO-E-IMPRODUTIVO-DOS-EQUIPAMENTOS.pdf" TargetMode="External"/><Relationship Id="rId1980" Type="http://schemas.openxmlformats.org/officeDocument/2006/relationships/hyperlink" Target="https://www.caixa.gov.br/Downloads/sinapi-cadernos-tecnicos/SINAPI-CT-DEPRECIACAO-JUROS-IMPOSTOS-E-SEGUROS-MANUTENCAO-E-MATERIAIS-NA-OPERACAO-DOS-EQUIPAMENTOS.pdf" TargetMode="External"/><Relationship Id="rId2617" Type="http://schemas.openxmlformats.org/officeDocument/2006/relationships/hyperlink" Target="https://www.caixa.gov.br/Downloads/sinapi-cadernos-tecnicos/SINAPI-CT-DEPRECIACAO-JUROS-IMPOSTOS-E-SEGUROS-MANUTENCAO-E-MATERIAIS-NA-OPERACAO-DOS-EQUIPAMENTOS.pdf" TargetMode="External"/><Relationship Id="rId7195" Type="http://schemas.openxmlformats.org/officeDocument/2006/relationships/hyperlink" Target="https://www.caixa.gov.br/Downloads/sinapi-cadernos-tecnicos/SINAPI-CT-LOUCAS-E-METAIS.pdf" TargetMode="External"/><Relationship Id="rId8246" Type="http://schemas.openxmlformats.org/officeDocument/2006/relationships/hyperlink" Target="https://www.caixa.gov.br/Downloads/sinapi-cadernos-tecnicos/SINAPI-CT-POCOS-DE-VISITA-E-CAIXAS-PARA-BOCAS-DE-LOBO.pdf" TargetMode="External"/><Relationship Id="rId8593" Type="http://schemas.openxmlformats.org/officeDocument/2006/relationships/hyperlink" Target="https://www.caixa.gov.br/Downloads/sinapi-cadernos-tecnicos/SINAPI-CT-REDES-DE-LOGICA-TELEFONIA-E-IMAGEM.pdf" TargetMode="External"/><Relationship Id="rId9644" Type="http://schemas.openxmlformats.org/officeDocument/2006/relationships/hyperlink" Target="https://www.caixa.gov.br/Downloads/sinapi-cadernos-tecnicos/SINAPI-CT-VALVULAS-E-REGISTROS-PARA-SISTEMAS-PREDIAIS.pdf" TargetMode="External"/><Relationship Id="rId1633" Type="http://schemas.openxmlformats.org/officeDocument/2006/relationships/hyperlink" Target="https://www.caixa.gov.br/Downloads/sinapi-cadernos-tecnicos/SINAPI-CT-CUSTOS-HORARIOS-PRODUTIVO-E-IMPRODUTIVO-DOS-EQUIPAMENTOS.pdf" TargetMode="External"/><Relationship Id="rId4789" Type="http://schemas.openxmlformats.org/officeDocument/2006/relationships/hyperlink" Target="https://www.caixa.gov.br/Downloads/sinapi-cadernos-tecnicos/SINAPI-CT-INSTALACOES-ELETRICAS-REDE-DE-DISTRIBUICAO.pdf" TargetMode="External"/><Relationship Id="rId8660" Type="http://schemas.openxmlformats.org/officeDocument/2006/relationships/hyperlink" Target="https://www.caixa.gov.br/Downloads/sinapi-cadernos-tecnicos/SINAPI-CT-REDES-DE-AGUA-E-ESGOTO-EM-PEAD-LISO-(TUBOS-E-CONEXOES).pdf" TargetMode="External"/><Relationship Id="rId9711" Type="http://schemas.openxmlformats.org/officeDocument/2006/relationships/hyperlink" Target="https://www.caixa.gov.br/Downloads/sinapi-cadernos-tecnicos/SINAPI-CT-VALVULAS-PARA-REDES-DE-SANEAMENTO.pdf" TargetMode="External"/><Relationship Id="rId1700" Type="http://schemas.openxmlformats.org/officeDocument/2006/relationships/hyperlink" Target="https://www.caixa.gov.br/Downloads/sinapi-cadernos-tecnicos/SINAPI-CT-CUSTOS-HORARIOS-PRODUTIVO-E-IMPRODUTIVO-DOS-EQUIPAMENTOS.pdf" TargetMode="External"/><Relationship Id="rId4856" Type="http://schemas.openxmlformats.org/officeDocument/2006/relationships/hyperlink" Target="https://www.caixa.gov.br/Downloads/sinapi-cadernos-tecnicos/SINAPI-CT-INSTALACOES-HIDRAULICAS-RESERVACAO-E-BOMBAS-DE-RECALQUE.pdf" TargetMode="External"/><Relationship Id="rId5907" Type="http://schemas.openxmlformats.org/officeDocument/2006/relationships/hyperlink" Target="https://www.caixa.gov.br/Downloads/sinapi-cadernos-tecnicos/SINAPI-CT-INSTALACOES-PREDIAIS-DE-AGUAS-PLUVIAIS-TUBOS-CONEXOES-CAIXAS-E-RALOS.pdf" TargetMode="External"/><Relationship Id="rId7262" Type="http://schemas.openxmlformats.org/officeDocument/2006/relationships/hyperlink" Target="https://www.caixa.gov.br/Downloads/sinapi-cadernos-tecnicos/SINAPI-CT-LUMINARIAS-EXTERNAS.pdf" TargetMode="External"/><Relationship Id="rId8313" Type="http://schemas.openxmlformats.org/officeDocument/2006/relationships/hyperlink" Target="https://www.caixa.gov.br/Downloads/sinapi-cadernos-tecnicos/SINAPI-CT-PRODUCAO-DE-CONCRETOS-E-ARGAMASSAS-UTILIZANDO-AGREGADO-RECICLADO.pdf" TargetMode="External"/><Relationship Id="rId3458" Type="http://schemas.openxmlformats.org/officeDocument/2006/relationships/hyperlink" Target="https://www.caixa.gov.br/Downloads/sinapi-cadernos-tecnicos/SINAPI-CT-ESQUADRIAS-PORTAS.pdf" TargetMode="External"/><Relationship Id="rId3872" Type="http://schemas.openxmlformats.org/officeDocument/2006/relationships/hyperlink" Target="https://www.caixa.gov.br/Downloads/sinapi-cadernos-tecnicos/SINAPI-CT-EXECUCAO-DE-TIRANTES.pdf" TargetMode="External"/><Relationship Id="rId4509" Type="http://schemas.openxmlformats.org/officeDocument/2006/relationships/hyperlink" Target="https://www.caixa.gov.br/Downloads/sinapi-cadernos-tecnicos/SINAPI-CT-INSTALACOES-ELETRICAS-ELETRODUTOS-EMBUTIDOS-CABOS-CAIXAS-TOMADAS-E-INTERRUPTORES.pdf" TargetMode="External"/><Relationship Id="rId379" Type="http://schemas.openxmlformats.org/officeDocument/2006/relationships/hyperlink" Target="https://www.caixa.gov.br/Downloads/sinapi-cadernos-tecnicos/SINAPI-CT-ASSENTAMENTO-DE-TUBOS-DE-ESGOTO-EM-PVC-E-PEAD.pdf" TargetMode="External"/><Relationship Id="rId793" Type="http://schemas.openxmlformats.org/officeDocument/2006/relationships/hyperlink" Target="https://www.caixa.gov.br/Downloads/sinapi-cadernos-tecnicos/SINAPI-CT-ATERROS-BASES-SUB-BASES-E-IMPRIMACOES.pdf" TargetMode="External"/><Relationship Id="rId2474" Type="http://schemas.openxmlformats.org/officeDocument/2006/relationships/hyperlink" Target="https://www.caixa.gov.br/Downloads/sinapi-cadernos-tecnicos/SINAPI-CT-DEPRECIACAO-JUROS-IMPOSTOS-E-SEGUROS-MANUTENCAO-E-MATERIAIS-NA-OPERACAO-DOS-EQUIPAMENTOS.pdf" TargetMode="External"/><Relationship Id="rId3525" Type="http://schemas.openxmlformats.org/officeDocument/2006/relationships/hyperlink" Target="https://www.caixa.gov.br/Downloads/sinapi-cadernos-tecnicos/SINAPI-CT-ESQUADRIAS-PORTAS.pdf" TargetMode="External"/><Relationship Id="rId4923" Type="http://schemas.openxmlformats.org/officeDocument/2006/relationships/hyperlink" Target="https://www.caixa.gov.br/Downloads/sinapi-cadernos-tecnicos/SINAPI-CT-INSTALACOES-HIDRAULICAS-RESERVACAO-E-BOMBAS-DE-RECALQUE.pdf" TargetMode="External"/><Relationship Id="rId9087" Type="http://schemas.openxmlformats.org/officeDocument/2006/relationships/hyperlink" Target="https://www.caixa.gov.br/Downloads/sinapi-cadernos-tecnicos/SINAPI-CT-TRANSPORTE-FLUVIAL-CARGA-E-DESCARGA.pdf" TargetMode="External"/><Relationship Id="rId446" Type="http://schemas.openxmlformats.org/officeDocument/2006/relationships/hyperlink" Target="https://www.caixa.gov.br/Downloads/sinapi-cadernos-tecnicos/SINAPI-CT-ASSENTAMENTO-DE-TUBOS-DE-PVC-E-METALICOS-EM-REDES-DE-AGUA.pdf" TargetMode="External"/><Relationship Id="rId1076" Type="http://schemas.openxmlformats.org/officeDocument/2006/relationships/hyperlink" Target="https://www.caixa.gov.br/Downloads/sinapi-cadernos-tecnicos/SINAPI-CT-BOMBAS-HIDRAULICAS-CENTRIFUGAS-HORIZONTAIS-E-SUBMERSIVEIS.pdf" TargetMode="External"/><Relationship Id="rId1490" Type="http://schemas.openxmlformats.org/officeDocument/2006/relationships/hyperlink" Target="https://www.caixa.gov.br/Downloads/sinapi-cadernos-tecnicos/SINAPI-CT-CUSTOS-HORARIOS-PRODUTIVO-E-IMPRODUTIVO-DOS-EQUIPAMENTOS.pdf" TargetMode="External"/><Relationship Id="rId2127" Type="http://schemas.openxmlformats.org/officeDocument/2006/relationships/hyperlink" Target="https://www.caixa.gov.br/Downloads/sinapi-cadernos-tecnicos/SINAPI-CT-DEPRECIACAO-JUROS-IMPOSTOS-E-SEGUROS-MANUTENCAO-E-MATERIAIS-NA-OPERACAO-DOS-EQUIPAMENTOS.pdf" TargetMode="External"/><Relationship Id="rId9154" Type="http://schemas.openxmlformats.org/officeDocument/2006/relationships/hyperlink" Target="https://www.caixa.gov.br/Downloads/sinapi-cadernos-tecnicos/SINAPI-CT-TRANSPORTE-DE-MATERIAIS-DENTRO-DO-CANTEIRO-DE-OBRAS.pdf" TargetMode="External"/><Relationship Id="rId860" Type="http://schemas.openxmlformats.org/officeDocument/2006/relationships/hyperlink" Target="https://www.caixa.gov.br/Downloads/sinapi-cadernos-tecnicos/SINAPI-CT-ATERROS-BASES-SUB-BASES-E-IMPRIMACOES.pdf" TargetMode="External"/><Relationship Id="rId1143" Type="http://schemas.openxmlformats.org/officeDocument/2006/relationships/hyperlink" Target="https://www.caixa.gov.br/Downloads/sinapi-cadernos-tecnicos/SINAPI-CT-CAIXAS-ENTERRADAS.pdf" TargetMode="External"/><Relationship Id="rId2541" Type="http://schemas.openxmlformats.org/officeDocument/2006/relationships/hyperlink" Target="https://www.caixa.gov.br/Downloads/sinapi-cadernos-tecnicos/SINAPI-CT-DEPRECIACAO-JUROS-IMPOSTOS-E-SEGUROS-MANUTENCAO-E-MATERIAIS-NA-OPERACAO-DOS-EQUIPAMENTOS.pdf" TargetMode="External"/><Relationship Id="rId4299" Type="http://schemas.openxmlformats.org/officeDocument/2006/relationships/hyperlink" Target="https://www.caixa.gov.br/Downloads/sinapi-cadernos-tecnicos/SINAPI-CT-ILUMINACAO-PREDIAL-E-MONITORAMENTO.pdf" TargetMode="External"/><Relationship Id="rId5697" Type="http://schemas.openxmlformats.org/officeDocument/2006/relationships/hyperlink" Target="https://www.caixa.gov.br/Downloads/sinapi-cadernos-tecnicos/SINAPI-CT-INSTALACOES-PREDIAIS-DE-AGUA-QUENTE-EM-CPVC.pdf" TargetMode="External"/><Relationship Id="rId6748" Type="http://schemas.openxmlformats.org/officeDocument/2006/relationships/hyperlink" Target="https://www.caixa.gov.br/Downloads/sinapi-cadernos-tecnicos/SINAPI-CT-LIMPEZA-DE-OBRA.pdf" TargetMode="External"/><Relationship Id="rId8170" Type="http://schemas.openxmlformats.org/officeDocument/2006/relationships/hyperlink" Target="https://www.caixa.gov.br/Downloads/sinapi-cadernos-tecnicos/SINAPI-CT-POCOS-DE-VISITA-E-CAIXAS-PARA-BOCAS-DE-LOBO.pdf" TargetMode="External"/><Relationship Id="rId513" Type="http://schemas.openxmlformats.org/officeDocument/2006/relationships/hyperlink" Target="https://www.caixa.gov.br/Downloads/sinapi-cadernos-tecnicos/SINAPI-CT-ASSENTAMENTO-DE-TUBOS-DE-PVC-E-METALICOS-EM-REDES-DE-AGUA.pdf" TargetMode="External"/><Relationship Id="rId5764" Type="http://schemas.openxmlformats.org/officeDocument/2006/relationships/hyperlink" Target="https://www.caixa.gov.br/Downloads/sinapi-cadernos-tecnicos/SINAPI-CT-INSTALACOES-PREDIAIS-DE-AGUA-QUENTE-EM-CPVC.pdf" TargetMode="External"/><Relationship Id="rId6815" Type="http://schemas.openxmlformats.org/officeDocument/2006/relationships/hyperlink" Target="https://www.caixa.gov.br/Downloads/sinapi-metodologia/Livro_SINAPI_Calculos_Parametros.pdf" TargetMode="External"/><Relationship Id="rId9221" Type="http://schemas.openxmlformats.org/officeDocument/2006/relationships/hyperlink" Target="https://www.caixa.gov.br/Downloads/sinapi-cadernos-tecnicos/SINAPI-CT-TRANSPORTE-DE-MATERIAIS-DENTRO-DO-CANTEIRO-DE-OBRAS.pdf" TargetMode="External"/><Relationship Id="rId1210" Type="http://schemas.openxmlformats.org/officeDocument/2006/relationships/hyperlink" Target="https://www.caixa.gov.br/Downloads/sinapi-cadernos-tecnicos/SINAPI-CT-CANALETAS-GRELHAS-E-CAIXAS-COM-GRELHA-PARA-DRENAGEM.pdf" TargetMode="External"/><Relationship Id="rId4366" Type="http://schemas.openxmlformats.org/officeDocument/2006/relationships/hyperlink" Target="https://www.caixa.gov.br/Downloads/sinapi-cadernos-tecnicos/SINAPI-CT-INSTALACOES-ELETRICAS-ELETRODUTOS-EMBUTIDOS-CABOS-CAIXAS-TOMADAS-E-INTERRUPTORES.pdf" TargetMode="External"/><Relationship Id="rId4780" Type="http://schemas.openxmlformats.org/officeDocument/2006/relationships/hyperlink" Target="https://www.caixa.gov.br/Downloads/sinapi-cadernos-tecnicos/SINAPI-CT-INSTALACOES-ELETRICAS-REDE-DE-DISTRIBUICAO.pdf" TargetMode="External"/><Relationship Id="rId5417" Type="http://schemas.openxmlformats.org/officeDocument/2006/relationships/hyperlink" Target="https://www.caixa.gov.br/Downloads/sinapi-cadernos-tecnicos/SINAPI-CT-INSTALACOES-PREDIAIS-DE-ESGOTO-TUBOS-E-CONEXOES.pdf" TargetMode="External"/><Relationship Id="rId5831" Type="http://schemas.openxmlformats.org/officeDocument/2006/relationships/hyperlink" Target="https://www.caixa.gov.br/Downloads/sinapi-cadernos-tecnicos/SINAPI-CT-INSTALACOES-PREDIAIS-DE-AGUAS-PLUVIAIS-TUBOS-CONEXOES-CAIXAS-E-RALOS.pdf" TargetMode="External"/><Relationship Id="rId8987" Type="http://schemas.openxmlformats.org/officeDocument/2006/relationships/hyperlink" Target="https://www.caixa.gov.br/Downloads/sinapi-cadernos-tecnicos/SINAPI-CT-TELHAMENTO-PARA-COBERTURA.pdf" TargetMode="External"/><Relationship Id="rId3382" Type="http://schemas.openxmlformats.org/officeDocument/2006/relationships/hyperlink" Target="https://www.caixa.gov.br/Downloads/sinapi-cadernos-tecnicos/SINAPI-CT-ESCORAMENTO-E-PREPARO-DE-FUNDO-DE-VALAS.pdf" TargetMode="External"/><Relationship Id="rId4019" Type="http://schemas.openxmlformats.org/officeDocument/2006/relationships/hyperlink" Target="https://www.caixa.gov.br/Downloads/sinapi-cadernos-tecnicos/SINAPI-CT-FORMAS-CURVAS-PARA-PAREDES-DE-RESERVATORIOS-DE-CONCRETO.pdf" TargetMode="External"/><Relationship Id="rId4433" Type="http://schemas.openxmlformats.org/officeDocument/2006/relationships/hyperlink" Target="https://www.caixa.gov.br/Downloads/sinapi-cadernos-tecnicos/SINAPI-CT-INSTALACOES-ELETRICAS-ELETRODUTOS-EMBUTIDOS-CABOS-CAIXAS-TOMADAS-E-INTERRUPTORES.pdf" TargetMode="External"/><Relationship Id="rId7589" Type="http://schemas.openxmlformats.org/officeDocument/2006/relationships/hyperlink" Target="https://www.caixa.gov.br/Downloads/sinapi-cadernos-tecnicos/SINAPI-CT-PAREDES-EM-DRYWALL.pdf" TargetMode="External"/><Relationship Id="rId3035" Type="http://schemas.openxmlformats.org/officeDocument/2006/relationships/hyperlink" Target="https://www.caixa.gov.br/Downloads/sinapi-cadernos-tecnicos/SINAPI-CT-EQUIPAMENTOS-DE-PROTECAO-COLETIVA.pdf" TargetMode="External"/><Relationship Id="rId4500" Type="http://schemas.openxmlformats.org/officeDocument/2006/relationships/hyperlink" Target="https://www.caixa.gov.br/Downloads/sinapi-cadernos-tecnicos/SINAPI-CT-INSTALACOES-ELETRICAS-ELETRODUTOS-EMBUTIDOS-CABOS-CAIXAS-TOMADAS-E-INTERRUPTORES.pdf" TargetMode="External"/><Relationship Id="rId7656" Type="http://schemas.openxmlformats.org/officeDocument/2006/relationships/hyperlink" Target="https://www.caixa.gov.br/Downloads/sinapi-cadernos-tecnicos/SINAPI-CT-PAVIMENTO-INTERTRAVADO.pdf" TargetMode="External"/><Relationship Id="rId8707" Type="http://schemas.openxmlformats.org/officeDocument/2006/relationships/hyperlink" Target="https://www.caixa.gov.br/Downloads/sinapi-cadernos-tecnicos/SINAPI-CT-REDES-DE-AGUA-E-ESGOTO-EM-PEAD-LISO-(TUBOS-E-CONEXOES).pdf" TargetMode="External"/><Relationship Id="rId370" Type="http://schemas.openxmlformats.org/officeDocument/2006/relationships/hyperlink" Target="https://www.caixa.gov.br/Downloads/sinapi-cadernos-tecnicos/SINAPI-CT-ASSENTAMENTO-DE-TUBOS-DE-ESGOTO-EM-PVC-E-PEAD.pdf" TargetMode="External"/><Relationship Id="rId2051" Type="http://schemas.openxmlformats.org/officeDocument/2006/relationships/hyperlink" Target="https://www.caixa.gov.br/Downloads/sinapi-cadernos-tecnicos/SINAPI-CT-DEPRECIACAO-JUROS-IMPOSTOS-E-SEGUROS-MANUTENCAO-E-MATERIAIS-NA-OPERACAO-DOS-EQUIPAMENTOS.pdf" TargetMode="External"/><Relationship Id="rId3102" Type="http://schemas.openxmlformats.org/officeDocument/2006/relationships/hyperlink" Target="https://www.caixa.gov.br/Downloads/sinapi-cadernos-tecnicos/SINAPI-CT-ESCADAS.pdf" TargetMode="External"/><Relationship Id="rId6258" Type="http://schemas.openxmlformats.org/officeDocument/2006/relationships/hyperlink" Target="https://www.caixa.gov.br/Downloads/sinapi-cadernos-tecnicos/SINAPI-CT-INSTALACOES-DE-GAS-EM-PEX-MULTICAMADAS.pdf" TargetMode="External"/><Relationship Id="rId7309" Type="http://schemas.openxmlformats.org/officeDocument/2006/relationships/hyperlink" Target="https://www.caixa.gov.br/Downloads/sinapi-cadernos-tecnicos/SINAPI-CT-MASSA-UNICA-EXTERNA.pdf" TargetMode="External"/><Relationship Id="rId5274" Type="http://schemas.openxmlformats.org/officeDocument/2006/relationships/hyperlink" Target="https://www.caixa.gov.br/Downloads/sinapi-cadernos-tecnicos/SINAPI-CT-INSTALACOES-HIDRAULICAS-EM-PPR.pdf" TargetMode="External"/><Relationship Id="rId6325" Type="http://schemas.openxmlformats.org/officeDocument/2006/relationships/hyperlink" Target="https://www.caixa.gov.br/Downloads/sinapi-cadernos-tecnicos/SINAPI-CT-INSTALACOES-DE-AR-CONDICIONADO.pdf" TargetMode="External"/><Relationship Id="rId6672" Type="http://schemas.openxmlformats.org/officeDocument/2006/relationships/hyperlink" Target="https://www.caixa.gov.br/Downloads/sinapi-cadernos-tecnicos/SINAPI-CT-LAJES-PRE-MOLDADAS.pdf" TargetMode="External"/><Relationship Id="rId7723" Type="http://schemas.openxmlformats.org/officeDocument/2006/relationships/hyperlink" Target="https://www.caixa.gov.br/Downloads/sinapi-cadernos-tecnicos/SINAPI-CT-PEITORIS-E-CHAPINS.pdf" TargetMode="External"/><Relationship Id="rId2868" Type="http://schemas.openxmlformats.org/officeDocument/2006/relationships/hyperlink" Target="https://www.caixa.gov.br/Downloads/sinapi-cadernos-tecnicos/SINAPI-CT-ELETROCALHAS.pdf" TargetMode="External"/><Relationship Id="rId3919" Type="http://schemas.openxmlformats.org/officeDocument/2006/relationships/hyperlink" Target="https://www.caixa.gov.br/Downloads/sinapi-cadernos-tecnicos/SINAPI-CT-FORROS.pdf" TargetMode="External"/><Relationship Id="rId1884" Type="http://schemas.openxmlformats.org/officeDocument/2006/relationships/hyperlink" Target="https://www.caixa.gov.br/Downloads/sinapi-cadernos-tecnicos/SINAPI-CT-DEMOLICOES-E-REMOCOES.pdf" TargetMode="External"/><Relationship Id="rId2935" Type="http://schemas.openxmlformats.org/officeDocument/2006/relationships/hyperlink" Target="https://www.caixa.gov.br/Downloads/sinapi-cadernos-tecnicos/SINAPI-CT-ELETROCALHAS.pdf" TargetMode="External"/><Relationship Id="rId4290" Type="http://schemas.openxmlformats.org/officeDocument/2006/relationships/hyperlink" Target="https://www.caixa.gov.br/Downloads/sinapi-cadernos-tecnicos/SINAPI-CT-ILUMINACAO-PREDIAL-E-MONITORAMENTO.pdf" TargetMode="External"/><Relationship Id="rId5341" Type="http://schemas.openxmlformats.org/officeDocument/2006/relationships/hyperlink" Target="https://www.caixa.gov.br/Downloads/sinapi-cadernos-tecnicos/SINAPI-CT-INSTALACOES-HIDRAULICAS-EM-PPR.pdf" TargetMode="External"/><Relationship Id="rId8497" Type="http://schemas.openxmlformats.org/officeDocument/2006/relationships/hyperlink" Target="https://www.caixa.gov.br/Downloads/sinapi-cadernos-tecnicos/SINAPI-CT-RECOMPOSICAO-DE-PAVIMENTOS.pdf" TargetMode="External"/><Relationship Id="rId9548" Type="http://schemas.openxmlformats.org/officeDocument/2006/relationships/hyperlink" Target="https://www.caixa.gov.br/Downloads/sinapi-cadernos-tecnicos/SINAPI-CT-VIDROS-E-ESPELHOS.pdf" TargetMode="External"/><Relationship Id="rId907" Type="http://schemas.openxmlformats.org/officeDocument/2006/relationships/hyperlink" Target="https://www.caixa.gov.br/Downloads/sinapi-cadernos-tecnicos/SINAPI-CT-ATERROS-BASES-SUB-BASES-E-IMPRIMACOES.pdf" TargetMode="External"/><Relationship Id="rId1537" Type="http://schemas.openxmlformats.org/officeDocument/2006/relationships/hyperlink" Target="https://www.caixa.gov.br/Downloads/sinapi-cadernos-tecnicos/SINAPI-CT-CUSTOS-HORARIOS-PRODUTIVO-E-IMPRODUTIVO-DOS-EQUIPAMENTOS.pdf" TargetMode="External"/><Relationship Id="rId1951" Type="http://schemas.openxmlformats.org/officeDocument/2006/relationships/hyperlink" Target="https://www.caixa.gov.br/Downloads/sinapi-cadernos-tecnicos/SINAPI-CT-DEPRECIACAO-JUROS-IMPOSTOS-E-SEGUROS-MANUTENCAO-E-MATERIAIS-NA-OPERACAO-DOS-EQUIPAMENTOS.pdf" TargetMode="External"/><Relationship Id="rId7099" Type="http://schemas.openxmlformats.org/officeDocument/2006/relationships/hyperlink" Target="https://www.caixa.gov.br/Downloads/sinapi-metodologia/Livro_SINAPI_Calculos_Parametros.pdf" TargetMode="External"/><Relationship Id="rId8564" Type="http://schemas.openxmlformats.org/officeDocument/2006/relationships/hyperlink" Target="https://www.caixa.gov.br/Downloads/sinapi-cadernos-tecnicos/SINAPI-CT-REDES-ENTERRADAS-DE-DISTRIBUICAO-ELETRICA.pdf" TargetMode="External"/><Relationship Id="rId9615" Type="http://schemas.openxmlformats.org/officeDocument/2006/relationships/hyperlink" Target="https://www.caixa.gov.br/Downloads/sinapi-cadernos-tecnicos/SINAPI-CT-VALVULAS-E-REGISTROS-PARA-SISTEMAS-PREDIAIS.pdf" TargetMode="External"/><Relationship Id="rId1604" Type="http://schemas.openxmlformats.org/officeDocument/2006/relationships/hyperlink" Target="https://www.caixa.gov.br/Downloads/sinapi-cadernos-tecnicos/SINAPI-CT-CUSTOS-HORARIOS-PRODUTIVO-E-IMPRODUTIVO-DOS-EQUIPAMENTOS.pdf" TargetMode="External"/><Relationship Id="rId4010" Type="http://schemas.openxmlformats.org/officeDocument/2006/relationships/hyperlink" Target="https://www.caixa.gov.br/Downloads/sinapi-cadernos-tecnicos/SINAPI-CT-FUNDACOES-RASAS-(BLOCOS-SAPATAS-VIGAS-BALDRAME).pdf" TargetMode="External"/><Relationship Id="rId7166" Type="http://schemas.openxmlformats.org/officeDocument/2006/relationships/hyperlink" Target="https://www.caixa.gov.br/Downloads/sinapi-cadernos-tecnicos/SINAPI-CT-LOUCAS-E-METAIS.pdf" TargetMode="External"/><Relationship Id="rId7580" Type="http://schemas.openxmlformats.org/officeDocument/2006/relationships/hyperlink" Target="https://www.caixa.gov.br/Downloads/sinapi-cadernos-tecnicos/SINAPI-CT-PAREDES-EM-DRYWALL.pdf" TargetMode="External"/><Relationship Id="rId8217" Type="http://schemas.openxmlformats.org/officeDocument/2006/relationships/hyperlink" Target="https://www.caixa.gov.br/Downloads/sinapi-cadernos-tecnicos/SINAPI-CT-POCOS-DE-VISITA-E-CAIXAS-PARA-BOCAS-DE-LOBO.pdf" TargetMode="External"/><Relationship Id="rId8631" Type="http://schemas.openxmlformats.org/officeDocument/2006/relationships/hyperlink" Target="https://www.caixa.gov.br/Downloads/sinapi-cadernos-tecnicos/SINAPI-CT-REDES-DE-LOGICA-TELEFONIA-E-IMAGEM.pdf" TargetMode="External"/><Relationship Id="rId6182" Type="http://schemas.openxmlformats.org/officeDocument/2006/relationships/hyperlink" Target="https://www.caixa.gov.br/Downloads/sinapi-cadernos-tecnicos/SINAPI-CT-INSTALACOES-DE-GAS-E-INCENDIO-EM-ACO-E-FERRO-GALVANIZADO.pdf" TargetMode="External"/><Relationship Id="rId7233" Type="http://schemas.openxmlformats.org/officeDocument/2006/relationships/hyperlink" Target="https://www.caixa.gov.br/Downloads/sinapi-cadernos-tecnicos/SINAPI-CT-LOUCAS-E-METAIS.pdf" TargetMode="External"/><Relationship Id="rId697" Type="http://schemas.openxmlformats.org/officeDocument/2006/relationships/hyperlink" Target="https://www.caixa.gov.br/Downloads/sinapi-cadernos-tecnicos/SINAPI-CT-ASSENTAMENTO-DE-TUBOS-DE-ESGOTO-OU-DRENAGEM-PLUVIAL-EM-CONCRETO.pdf" TargetMode="External"/><Relationship Id="rId2378" Type="http://schemas.openxmlformats.org/officeDocument/2006/relationships/hyperlink" Target="https://www.caixa.gov.br/Downloads/sinapi-cadernos-tecnicos/SINAPI-CT-DEPRECIACAO-JUROS-IMPOSTOS-E-SEGUROS-MANUTENCAO-E-MATERIAIS-NA-OPERACAO-DOS-EQUIPAMENTOS.pdf" TargetMode="External"/><Relationship Id="rId3429" Type="http://schemas.openxmlformats.org/officeDocument/2006/relationships/hyperlink" Target="https://www.caixa.gov.br/Downloads/sinapi-cadernos-tecnicos/SINAPI-CT-ESQUADRIAS-JANELAS.pdf" TargetMode="External"/><Relationship Id="rId3776" Type="http://schemas.openxmlformats.org/officeDocument/2006/relationships/hyperlink" Target="https://www.caixa.gov.br/Downloads/sinapi-cadernos-tecnicos/SINAPI-CT-ESTRUTURAS-DE-CONTENCAO-PERFIS-PRANCHADOS-CORTINAS-E-MUROS-DE-ARRIMO.pdf" TargetMode="External"/><Relationship Id="rId4827" Type="http://schemas.openxmlformats.org/officeDocument/2006/relationships/hyperlink" Target="https://www.caixa.gov.br/Downloads/sinapi-cadernos-tecnicos/SINAPI-CT-INSTALACOES-HIDRAULICAS-RESERVACAO-E-BOMBAS-DE-RECALQUE.pdf" TargetMode="External"/><Relationship Id="rId2792" Type="http://schemas.openxmlformats.org/officeDocument/2006/relationships/hyperlink" Target="https://www.caixa.gov.br/Downloads/sinapi-cadernos-tecnicos/SINAPI-CT-DRENOS.pdf" TargetMode="External"/><Relationship Id="rId3843" Type="http://schemas.openxmlformats.org/officeDocument/2006/relationships/hyperlink" Target="https://www.caixa.gov.br/Downloads/sinapi-cadernos-tecnicos/SINAPI-CT-EXECUCAO-DE-GRAMPO-PARA-SOLO-GRAMPEADO.pdf" TargetMode="External"/><Relationship Id="rId6999" Type="http://schemas.openxmlformats.org/officeDocument/2006/relationships/hyperlink" Target="https://www.caixa.gov.br/Downloads/sinapi-metodologia/Livro_SINAPI_Calculos_Parametros.pdf" TargetMode="External"/><Relationship Id="rId7300" Type="http://schemas.openxmlformats.org/officeDocument/2006/relationships/hyperlink" Target="https://www.caixa.gov.br/Downloads/sinapi-cadernos-tecnicos/SINAPI-CT-MASSA-UNICA-EXTERNA.pdf" TargetMode="External"/><Relationship Id="rId9058" Type="http://schemas.openxmlformats.org/officeDocument/2006/relationships/hyperlink" Target="https://www.caixa.gov.br/Downloads/sinapi-cadernos-tecnicos/SINAPI-CT-TRANSPORTE-FLUVIAL-CARGA-E-DESCARGA.pdf" TargetMode="External"/><Relationship Id="rId764" Type="http://schemas.openxmlformats.org/officeDocument/2006/relationships/hyperlink" Target="https://www.caixa.gov.br/Downloads/sinapi-cadernos-tecnicos/SINAPI-CT-ATERROS-BASES-SUB-BASES-E-IMPRIMACOES.pdf" TargetMode="External"/><Relationship Id="rId1394" Type="http://schemas.openxmlformats.org/officeDocument/2006/relationships/hyperlink" Target="https://www.caixa.gov.br/Downloads/sinapi-cadernos-tecnicos/SINAPI-CT-CONTRAPISO.pdf" TargetMode="External"/><Relationship Id="rId2445" Type="http://schemas.openxmlformats.org/officeDocument/2006/relationships/hyperlink" Target="https://www.caixa.gov.br/Downloads/sinapi-cadernos-tecnicos/SINAPI-CT-DEPRECIACAO-JUROS-IMPOSTOS-E-SEGUROS-MANUTENCAO-E-MATERIAIS-NA-OPERACAO-DOS-EQUIPAMENTOS.pdf" TargetMode="External"/><Relationship Id="rId3910" Type="http://schemas.openxmlformats.org/officeDocument/2006/relationships/hyperlink" Target="https://www.caixa.gov.br/Downloads/sinapi-cadernos-tecnicos/SINAPI-CT-FORROS.pdf" TargetMode="External"/><Relationship Id="rId9472" Type="http://schemas.openxmlformats.org/officeDocument/2006/relationships/hyperlink" Target="https://www.caixa.gov.br/Downloads/sinapi-cadernos-tecnicos/SINAPI-CT-TUBULOES.pdf" TargetMode="External"/><Relationship Id="rId417" Type="http://schemas.openxmlformats.org/officeDocument/2006/relationships/hyperlink" Target="https://www.caixa.gov.br/Downloads/sinapi-cadernos-tecnicos/SINAPI-CT-ASSENTAMENTO-DE-TUBOS-DE-PVC-E-METALICOS-EM-REDES-DE-AGUA.pdf" TargetMode="External"/><Relationship Id="rId831" Type="http://schemas.openxmlformats.org/officeDocument/2006/relationships/hyperlink" Target="https://www.caixa.gov.br/Downloads/sinapi-cadernos-tecnicos/SINAPI-CT-ATERROS-BASES-SUB-BASES-E-IMPRIMACOES.pdf" TargetMode="External"/><Relationship Id="rId1047" Type="http://schemas.openxmlformats.org/officeDocument/2006/relationships/hyperlink" Target="https://www.caixa.gov.br/Downloads/sinapi-cadernos-tecnicos/SINAPI-CT-BOCAS-PARA-BUEIROS.pdf" TargetMode="External"/><Relationship Id="rId1461" Type="http://schemas.openxmlformats.org/officeDocument/2006/relationships/hyperlink" Target="https://www.caixa.gov.br/Downloads/sinapi-cadernos-tecnicos/SINAPI-CT-CUSTOS-HORARIOS-PRODUTIVO-E-IMPRODUTIVO-DOS-EQUIPAMENTOS.pdf" TargetMode="External"/><Relationship Id="rId2512" Type="http://schemas.openxmlformats.org/officeDocument/2006/relationships/hyperlink" Target="https://www.caixa.gov.br/Downloads/sinapi-cadernos-tecnicos/SINAPI-CT-DEPRECIACAO-JUROS-IMPOSTOS-E-SEGUROS-MANUTENCAO-E-MATERIAIS-NA-OPERACAO-DOS-EQUIPAMENTOS.pdf" TargetMode="External"/><Relationship Id="rId5668" Type="http://schemas.openxmlformats.org/officeDocument/2006/relationships/hyperlink" Target="https://www.caixa.gov.br/Downloads/sinapi-cadernos-tecnicos/SINAPI-CT-INSTALACOES-PREDIAIS-DE-AGUA-FRIA-EM-PVC.pdf" TargetMode="External"/><Relationship Id="rId6719" Type="http://schemas.openxmlformats.org/officeDocument/2006/relationships/hyperlink" Target="https://www.caixa.gov.br/Downloads/sinapi-cadernos-tecnicos/SINAPI-CT-LIGACOES-PREDIAIS-DE-AGUA-E-ESGOTO.pdf" TargetMode="External"/><Relationship Id="rId8074" Type="http://schemas.openxmlformats.org/officeDocument/2006/relationships/hyperlink" Target="https://www.caixa.gov.br/Downloads/sinapi-cadernos-tecnicos/SINAPI-CT-POSTES-DE-CONCRETO-E-METALICOS.pdf" TargetMode="External"/><Relationship Id="rId9125" Type="http://schemas.openxmlformats.org/officeDocument/2006/relationships/hyperlink" Target="https://www.caixa.gov.br/Downloads/sinapi-cadernos-tecnicos/SINAPI-CT-TRANSPORTE-FLUVIAL-CARGA-E-DESCARGA.pdf" TargetMode="External"/><Relationship Id="rId1114" Type="http://schemas.openxmlformats.org/officeDocument/2006/relationships/hyperlink" Target="https://www.caixa.gov.br/Downloads/sinapi-cadernos-tecnicos/SINAPI-CT-CAIXAS-ENTERRADAS.pdf" TargetMode="External"/><Relationship Id="rId4684" Type="http://schemas.openxmlformats.org/officeDocument/2006/relationships/hyperlink" Target="https://www.caixa.gov.br/Downloads/sinapi-cadernos-tecnicos/SINAPI-CT-INSTALACOES-ELETRICAS-QUADROS-CABOS-DISJUNTORES-CONTATORES-E-BARRAMENTOS-BLINDADOS.pdf" TargetMode="External"/><Relationship Id="rId5735" Type="http://schemas.openxmlformats.org/officeDocument/2006/relationships/hyperlink" Target="https://www.caixa.gov.br/Downloads/sinapi-cadernos-tecnicos/SINAPI-CT-INSTALACOES-PREDIAIS-DE-AGUA-QUENTE-EM-CPVC.pdf" TargetMode="External"/><Relationship Id="rId7090" Type="http://schemas.openxmlformats.org/officeDocument/2006/relationships/hyperlink" Target="https://www.caixa.gov.br/Downloads/sinapi-metodologia/Livro_SINAPI_Calculos_Parametros.pdf" TargetMode="External"/><Relationship Id="rId8141" Type="http://schemas.openxmlformats.org/officeDocument/2006/relationships/hyperlink" Target="https://www.caixa.gov.br/Downloads/sinapi-cadernos-tecnicos/SINAPI-CT-POCOS-DE-VISITA-E-CAIXAS-PARA-BOCAS-DE-LOBO.pdf" TargetMode="External"/><Relationship Id="rId3286" Type="http://schemas.openxmlformats.org/officeDocument/2006/relationships/hyperlink" Target="https://www.caixa.gov.br/Downloads/sinapi-cadernos-tecnicos/SINAPI-CT-ESCAVACAO-DE-VALAS.pdf" TargetMode="External"/><Relationship Id="rId4337" Type="http://schemas.openxmlformats.org/officeDocument/2006/relationships/hyperlink" Target="https://www.caixa.gov.br/Downloads/sinapi-cadernos-tecnicos/SINAPI-CT-IMPERMEABILIZACAO-PROTECAO-MECANICA-E-TRATAMENTO-DE-JUNTA.pdf" TargetMode="External"/><Relationship Id="rId3353" Type="http://schemas.openxmlformats.org/officeDocument/2006/relationships/hyperlink" Target="https://www.caixa.gov.br/Downloads/sinapi-cadernos-tecnicos/SINAPI-CT-ESCORAMENTO-E-PREPARO-DE-FUNDO-DE-VALAS.pdf" TargetMode="External"/><Relationship Id="rId4751" Type="http://schemas.openxmlformats.org/officeDocument/2006/relationships/hyperlink" Target="https://www.caixa.gov.br/Downloads/sinapi-cadernos-tecnicos/SINAPI-CT-INSTALACOES-ELETRICAS-REDE-DE-DISTRIBUICAO.pdf" TargetMode="External"/><Relationship Id="rId5802" Type="http://schemas.openxmlformats.org/officeDocument/2006/relationships/hyperlink" Target="https://www.caixa.gov.br/Downloads/sinapi-cadernos-tecnicos/SINAPI-CT-INSTALACOES-PREDIAIS-DE-AGUA-QUENTE-EM-CPVC.pdf" TargetMode="External"/><Relationship Id="rId8958" Type="http://schemas.openxmlformats.org/officeDocument/2006/relationships/hyperlink" Target="https://www.caixa.gov.br/Downloads/sinapi-cadernos-tecnicos/SINAPI-CT-SISTEMAS-DE-MEDICAO.pdf" TargetMode="External"/><Relationship Id="rId274" Type="http://schemas.openxmlformats.org/officeDocument/2006/relationships/hyperlink" Target="https://www.caixa.gov.br/Downloads/sinapi-cadernos-tecnicos/SINAPI-CT-ARMACAO-DE-ESTACAS.pdf" TargetMode="External"/><Relationship Id="rId3006" Type="http://schemas.openxmlformats.org/officeDocument/2006/relationships/hyperlink" Target="https://www.caixa.gov.br/Downloads/sinapi-cadernos-tecnicos/SINAPI-CT-EQUIPAMENTOS-DE-PROTECAO-COLETIVA.pdf" TargetMode="External"/><Relationship Id="rId4404" Type="http://schemas.openxmlformats.org/officeDocument/2006/relationships/hyperlink" Target="https://www.caixa.gov.br/Downloads/sinapi-cadernos-tecnicos/SINAPI-CT-INSTALACOES-ELETRICAS-ELETRODUTOS-EMBUTIDOS-CABOS-CAIXAS-TOMADAS-E-INTERRUPTORES.pdf" TargetMode="External"/><Relationship Id="rId7974" Type="http://schemas.openxmlformats.org/officeDocument/2006/relationships/hyperlink" Target="https://www.caixa.gov.br/Downloads/sinapi-cadernos-tecnicos/SINAPI-CT-PINTURA-PARA-PISOS-E-PARA-SINALIZACAO-HORIZONTAL-E-VERTICAL.pdf" TargetMode="External"/><Relationship Id="rId3420" Type="http://schemas.openxmlformats.org/officeDocument/2006/relationships/hyperlink" Target="https://www.caixa.gov.br/Downloads/sinapi-cadernos-tecnicos/SINAPI-CT-ESGOTAMENTO-DE-VALA-E-REBAIXAMENTO-DO-LENCOL-FREATICO.pdf" TargetMode="External"/><Relationship Id="rId6576" Type="http://schemas.openxmlformats.org/officeDocument/2006/relationships/hyperlink" Target="https://www.caixa.gov.br/Downloads/sinapi-cadernos-tecnicos/SINAPI-CT-INSTALACOES-EM-COBRE.pdf" TargetMode="External"/><Relationship Id="rId6990" Type="http://schemas.openxmlformats.org/officeDocument/2006/relationships/hyperlink" Target="https://www.caixa.gov.br/Downloads/sinapi-metodologia/Livro_SINAPI_Calculos_Parametros.pdf" TargetMode="External"/><Relationship Id="rId7627" Type="http://schemas.openxmlformats.org/officeDocument/2006/relationships/hyperlink" Target="https://www.caixa.gov.br/Downloads/sinapi-cadernos-tecnicos/SINAPI-CT-PARQUINHOS-E-EQUIPAMENTOS-DE-GINASTICA-AO-AR-LIVRE.pdf" TargetMode="External"/><Relationship Id="rId341" Type="http://schemas.openxmlformats.org/officeDocument/2006/relationships/hyperlink" Target="https://www.caixa.gov.br/Downloads/sinapi-cadernos-tecnicos/SINAPI-CT-ARRASAMENTO-DE-ESTACAS.pdf" TargetMode="External"/><Relationship Id="rId2022" Type="http://schemas.openxmlformats.org/officeDocument/2006/relationships/hyperlink" Target="https://www.caixa.gov.br/Downloads/sinapi-cadernos-tecnicos/SINAPI-CT-DEPRECIACAO-JUROS-IMPOSTOS-E-SEGUROS-MANUTENCAO-E-MATERIAIS-NA-OPERACAO-DOS-EQUIPAMENTOS.pdf" TargetMode="External"/><Relationship Id="rId5178" Type="http://schemas.openxmlformats.org/officeDocument/2006/relationships/hyperlink" Target="https://www.caixa.gov.br/Downloads/sinapi-cadernos-tecnicos/SINAPI-CT-INSTALACOES-HIDRAULICAS-EM-PEX.pdf" TargetMode="External"/><Relationship Id="rId5592" Type="http://schemas.openxmlformats.org/officeDocument/2006/relationships/hyperlink" Target="https://www.caixa.gov.br/Downloads/sinapi-cadernos-tecnicos/SINAPI-CT-INSTALACOES-PREDIAIS-DE-AGUA-FRIA-EM-PVC.pdf" TargetMode="External"/><Relationship Id="rId6229" Type="http://schemas.openxmlformats.org/officeDocument/2006/relationships/hyperlink" Target="https://www.caixa.gov.br/Downloads/sinapi-cadernos-tecnicos/SINAPI-CT-INSTALACOES-DE-GAS-E-INCENDIO-EM-ACO-E-FERRO-GALVANIZADO.pdf" TargetMode="External"/><Relationship Id="rId6643" Type="http://schemas.openxmlformats.org/officeDocument/2006/relationships/hyperlink" Target="https://www.caixa.gov.br/Downloads/sinapi-cadernos-tecnicos/SINAPI-CT-INSTALACOES-PARA-CANTEIROS-DE-OBRAS.pdf" TargetMode="External"/><Relationship Id="rId1788" Type="http://schemas.openxmlformats.org/officeDocument/2006/relationships/hyperlink" Target="https://www.caixa.gov.br/Downloads/sinapi-cadernos-tecnicos/SINAPI-CT-CUSTOS-HORARIOS-PRODUTIVO-E-IMPRODUTIVO-DOS-EQUIPAMENTOS.pdf" TargetMode="External"/><Relationship Id="rId2839" Type="http://schemas.openxmlformats.org/officeDocument/2006/relationships/hyperlink" Target="https://www.caixa.gov.br/Downloads/sinapi-cadernos-tecnicos/SINAPI-CT-DUTOS-PARA-AR-CONDICIONADO.pdf" TargetMode="External"/><Relationship Id="rId4194" Type="http://schemas.openxmlformats.org/officeDocument/2006/relationships/hyperlink" Target="https://www.caixa.gov.br/Downloads/sinapi-cadernos-tecnicos/SINAPI-CT-GESSO.pdf" TargetMode="External"/><Relationship Id="rId5245" Type="http://schemas.openxmlformats.org/officeDocument/2006/relationships/hyperlink" Target="https://www.caixa.gov.br/Downloads/sinapi-cadernos-tecnicos/SINAPI-CT-INSTALACOES-HIDRAULICAS-EM-PEX.pdf" TargetMode="External"/><Relationship Id="rId6710" Type="http://schemas.openxmlformats.org/officeDocument/2006/relationships/hyperlink" Target="https://www.caixa.gov.br/Downloads/sinapi-cadernos-tecnicos/SINAPI-CT-LIGACOES-PREDIAIS-DE-AGUA-E-ESGOTO.pdf" TargetMode="External"/><Relationship Id="rId4261" Type="http://schemas.openxmlformats.org/officeDocument/2006/relationships/hyperlink" Target="https://www.caixa.gov.br/Downloads/sinapi-cadernos-tecnicos/SINAPI-CT-GUIAS-E-SARJETAS.pdf" TargetMode="External"/><Relationship Id="rId5312" Type="http://schemas.openxmlformats.org/officeDocument/2006/relationships/hyperlink" Target="https://www.caixa.gov.br/Downloads/sinapi-cadernos-tecnicos/SINAPI-CT-INSTALACOES-HIDRAULICAS-EM-PPR.pdf" TargetMode="External"/><Relationship Id="rId8468" Type="http://schemas.openxmlformats.org/officeDocument/2006/relationships/hyperlink" Target="https://www.caixa.gov.br/Downloads/sinapi-cadernos-tecnicos/SINAPI-CT-RASGOS-E-FIXACOES.pdf" TargetMode="External"/><Relationship Id="rId9519" Type="http://schemas.openxmlformats.org/officeDocument/2006/relationships/hyperlink" Target="https://www.caixa.gov.br/Downloads/sinapi-cadernos-tecnicos/SINAPI-CT-VIDROS-E-ESPELHOS.pdf" TargetMode="External"/><Relationship Id="rId1508" Type="http://schemas.openxmlformats.org/officeDocument/2006/relationships/hyperlink" Target="https://www.caixa.gov.br/Downloads/sinapi-cadernos-tecnicos/SINAPI-CT-CUSTOS-HORARIOS-PRODUTIVO-E-IMPRODUTIVO-DOS-EQUIPAMENTOS.pdf" TargetMode="External"/><Relationship Id="rId1855" Type="http://schemas.openxmlformats.org/officeDocument/2006/relationships/hyperlink" Target="https://www.caixa.gov.br/Downloads/sinapi-cadernos-tecnicos/SINAPI-CT-DEMOLICOES-E-REMOCOES.pdf" TargetMode="External"/><Relationship Id="rId2906" Type="http://schemas.openxmlformats.org/officeDocument/2006/relationships/hyperlink" Target="https://www.caixa.gov.br/Downloads/sinapi-cadernos-tecnicos/SINAPI-CT-ELETROCALHAS.pdf" TargetMode="External"/><Relationship Id="rId7484" Type="http://schemas.openxmlformats.org/officeDocument/2006/relationships/hyperlink" Target="https://www.caixa.gov.br/Downloads/sinapi-cadernos-tecnicos/SINAPI-CT-PAISAGISMO-PLANTIO.pdf" TargetMode="External"/><Relationship Id="rId8535" Type="http://schemas.openxmlformats.org/officeDocument/2006/relationships/hyperlink" Target="https://www.caixa.gov.br/Downloads/sinapi-cadernos-tecnicos/SINAPI-CT-RECOMPOSICAO-DE-PAVIMENTOS.pdf" TargetMode="External"/><Relationship Id="rId8882" Type="http://schemas.openxmlformats.org/officeDocument/2006/relationships/hyperlink" Target="https://www.caixa.gov.br/Downloads/sinapi-cadernos-tecnicos/SINAPI-CT-SISTEMA-DE-PROTECAO-CONTRA-DESCARGAS-ATMOSFERICAS-SPDA.pdf" TargetMode="External"/><Relationship Id="rId1922" Type="http://schemas.openxmlformats.org/officeDocument/2006/relationships/hyperlink" Target="https://www.caixa.gov.br/Downloads/sinapi-cadernos-tecnicos/SINAPI-CT-DEPRECIACAO-JUROS-IMPOSTOS-E-SEGUROS-MANUTENCAO-E-MATERIAIS-NA-OPERACAO-DOS-EQUIPAMENTOS.pdf" TargetMode="External"/><Relationship Id="rId6086" Type="http://schemas.openxmlformats.org/officeDocument/2006/relationships/hyperlink" Target="https://www.caixa.gov.br/Downloads/sinapi-cadernos-tecnicos/SINAPI-CT-INSTALACOES-DE-GAS-E-INCENDIO-EM-ACO-E-FERRO-GALVANIZADO.pdf" TargetMode="External"/><Relationship Id="rId7137" Type="http://schemas.openxmlformats.org/officeDocument/2006/relationships/hyperlink" Target="https://www.caixa.gov.br/Downloads/sinapi-cadernos-tecnicos/SINAPI-CT-LOCACAO-DE-OBRAS.pdf" TargetMode="External"/><Relationship Id="rId7551" Type="http://schemas.openxmlformats.org/officeDocument/2006/relationships/hyperlink" Target="https://www.caixa.gov.br/Downloads/sinapi-cadernos-tecnicos/SINAPI-CT-PAREDES-DE-CONCRETO-ESTUCAMENTO.pdf" TargetMode="External"/><Relationship Id="rId8602" Type="http://schemas.openxmlformats.org/officeDocument/2006/relationships/hyperlink" Target="https://www.caixa.gov.br/Downloads/sinapi-cadernos-tecnicos/SINAPI-CT-REDES-DE-LOGICA-TELEFONIA-E-IMAGEM.pdf" TargetMode="External"/><Relationship Id="rId2696" Type="http://schemas.openxmlformats.org/officeDocument/2006/relationships/hyperlink" Target="https://www.caixa.gov.br/Downloads/sinapi-cadernos-tecnicos/SINAPI-CT-DEPRECIACAO-JUROS-IMPOSTOS-E-SEGUROS-MANUTENCAO-E-MATERIAIS-NA-OPERACAO-DOS-EQUIPAMENTOS.pdf" TargetMode="External"/><Relationship Id="rId3747" Type="http://schemas.openxmlformats.org/officeDocument/2006/relationships/hyperlink" Target="https://www.caixa.gov.br/Downloads/sinapi-cadernos-tecnicos/SINAPI-CT-ESTRUTURAS-DE-CONTENCAO-ESTACAS-PAREDES-DIAFRAGMA-E-MURETA-GUIA.pdf" TargetMode="External"/><Relationship Id="rId6153" Type="http://schemas.openxmlformats.org/officeDocument/2006/relationships/hyperlink" Target="https://www.caixa.gov.br/Downloads/sinapi-cadernos-tecnicos/SINAPI-CT-INSTALACOES-DE-GAS-E-INCENDIO-EM-ACO-E-FERRO-GALVANIZADO.pdf" TargetMode="External"/><Relationship Id="rId7204" Type="http://schemas.openxmlformats.org/officeDocument/2006/relationships/hyperlink" Target="https://www.caixa.gov.br/Downloads/sinapi-cadernos-tecnicos/SINAPI-CT-LOUCAS-E-METAIS.pdf" TargetMode="External"/><Relationship Id="rId668" Type="http://schemas.openxmlformats.org/officeDocument/2006/relationships/hyperlink" Target="https://www.caixa.gov.br/Downloads/sinapi-cadernos-tecnicos/SINAPI-CT-ASSENTAMENTO-DE-TUBOS-DE-ESGOTO-OU-DRENAGEM-PLUVIAL-EM-CONCRETO.pdf" TargetMode="External"/><Relationship Id="rId1298" Type="http://schemas.openxmlformats.org/officeDocument/2006/relationships/hyperlink" Target="https://www.caixa.gov.br/Downloads/sinapi-cadernos-tecnicos/SINAPI-CT-CONCRETAGEM-PARA-ESTRUTURAS-DE-CONCRETO-ARMADO.pdf" TargetMode="External"/><Relationship Id="rId2349" Type="http://schemas.openxmlformats.org/officeDocument/2006/relationships/hyperlink" Target="https://www.caixa.gov.br/Downloads/sinapi-cadernos-tecnicos/SINAPI-CT-DEPRECIACAO-JUROS-IMPOSTOS-E-SEGUROS-MANUTENCAO-E-MATERIAIS-NA-OPERACAO-DOS-EQUIPAMENTOS.pdf" TargetMode="External"/><Relationship Id="rId2763" Type="http://schemas.openxmlformats.org/officeDocument/2006/relationships/hyperlink" Target="https://www.caixa.gov.br/Downloads/sinapi-cadernos-tecnicos/SINAPI-CT-DRENOS.pdf" TargetMode="External"/><Relationship Id="rId3814" Type="http://schemas.openxmlformats.org/officeDocument/2006/relationships/hyperlink" Target="https://www.caixa.gov.br/Downloads/sinapi-cadernos-tecnicos/SINAPI-CT-ESTRUTURAS-DE-MADEIRA.pdf" TargetMode="External"/><Relationship Id="rId6220" Type="http://schemas.openxmlformats.org/officeDocument/2006/relationships/hyperlink" Target="https://www.caixa.gov.br/Downloads/sinapi-cadernos-tecnicos/SINAPI-CT-INSTALACOES-DE-GAS-E-INCENDIO-EM-ACO-E-FERRO-GALVANIZADO.pdf" TargetMode="External"/><Relationship Id="rId9376" Type="http://schemas.openxmlformats.org/officeDocument/2006/relationships/hyperlink" Target="https://www.caixa.gov.br/Downloads/sinapi-cadernos-tecnicos/SINAPI-CT-TRANSPORTE-CARGA-E-DESCARGA-DE-MATERIAIS.pdf" TargetMode="External"/><Relationship Id="rId735" Type="http://schemas.openxmlformats.org/officeDocument/2006/relationships/hyperlink" Target="https://www.caixa.gov.br/Downloads/sinapi-cadernos-tecnicos/SINAPI-CT-ATERRO-E-REATERRO-DE-VALAS.pdf" TargetMode="External"/><Relationship Id="rId1365" Type="http://schemas.openxmlformats.org/officeDocument/2006/relationships/hyperlink" Target="https://www.caixa.gov.br/Downloads/sinapi-cadernos-tecnicos/SINAPI-CT-CONCRETO-PROTENDIDO.pdf" TargetMode="External"/><Relationship Id="rId2416" Type="http://schemas.openxmlformats.org/officeDocument/2006/relationships/hyperlink" Target="https://www.caixa.gov.br/Downloads/sinapi-cadernos-tecnicos/SINAPI-CT-DEPRECIACAO-JUROS-IMPOSTOS-E-SEGUROS-MANUTENCAO-E-MATERIAIS-NA-OPERACAO-DOS-EQUIPAMENTOS.pdf" TargetMode="External"/><Relationship Id="rId8392" Type="http://schemas.openxmlformats.org/officeDocument/2006/relationships/hyperlink" Target="https://www.caixa.gov.br/Downloads/sinapi-cadernos-tecnicos/SINAPI-CT-RASGOS-E-FIXACOES.pdf" TargetMode="External"/><Relationship Id="rId9029" Type="http://schemas.openxmlformats.org/officeDocument/2006/relationships/hyperlink" Target="https://www.caixa.gov.br/Downloads/sinapi-cadernos-tecnicos/SINAPI-CT-TRANSFORMADORES.pdf" TargetMode="External"/><Relationship Id="rId9443" Type="http://schemas.openxmlformats.org/officeDocument/2006/relationships/hyperlink" Target="https://www.caixa.gov.br/Downloads/sinapi-cadernos-tecnicos/SINAPI-CT-TUBULACAO-FLANGEADA-PARA-REDES-DE-AGUA.pdf" TargetMode="External"/><Relationship Id="rId1018" Type="http://schemas.openxmlformats.org/officeDocument/2006/relationships/hyperlink" Target="https://www.caixa.gov.br/Downloads/sinapi-cadernos-tecnicos/SINAPI-CT-BOCAS-PARA-BUEIROS.pdf" TargetMode="External"/><Relationship Id="rId1432" Type="http://schemas.openxmlformats.org/officeDocument/2006/relationships/hyperlink" Target="https://www.caixa.gov.br/Downloads/sinapi-cadernos-tecnicos/SINAPI-CT-CONTRAPISO.pdf" TargetMode="External"/><Relationship Id="rId2830" Type="http://schemas.openxmlformats.org/officeDocument/2006/relationships/hyperlink" Target="https://www.caixa.gov.br/Downloads/sinapi-cadernos-tecnicos/SINAPI-CT-DUTOS-PARA-AR-CONDICIONADO.pdf" TargetMode="External"/><Relationship Id="rId4588" Type="http://schemas.openxmlformats.org/officeDocument/2006/relationships/hyperlink" Target="https://www.caixa.gov.br/Downloads/sinapi-cadernos-tecnicos/SINAPI-CT-INSTALACOES-ELETRICAS-ELETRODUTOS-CONEXOES-E-CONDULETES-APARENTES.pdf" TargetMode="External"/><Relationship Id="rId5639" Type="http://schemas.openxmlformats.org/officeDocument/2006/relationships/hyperlink" Target="https://www.caixa.gov.br/Downloads/sinapi-cadernos-tecnicos/SINAPI-CT-INSTALACOES-PREDIAIS-DE-AGUA-FRIA-EM-PVC.pdf" TargetMode="External"/><Relationship Id="rId5986" Type="http://schemas.openxmlformats.org/officeDocument/2006/relationships/hyperlink" Target="https://www.caixa.gov.br/Downloads/sinapi-cadernos-tecnicos/SINAPI-CT-INSTALACOES-DE-GAS-E-INCENDIO-EM-ACO-E-FERRO-GALVANIZADO.pdf" TargetMode="External"/><Relationship Id="rId8045" Type="http://schemas.openxmlformats.org/officeDocument/2006/relationships/hyperlink" Target="https://www.caixa.gov.br/Downloads/sinapi-cadernos-tecnicos/SINAPI-CT-POSTES-DE-CONCRETO-E-METALICOS.pdf" TargetMode="External"/><Relationship Id="rId71" Type="http://schemas.openxmlformats.org/officeDocument/2006/relationships/hyperlink" Target="https://www.caixa.gov.br/Downloads/sinapi-cadernos-tecnicos/SINAPI-CT-ALVENARIA-DE-VEDACAO.pdf" TargetMode="External"/><Relationship Id="rId802" Type="http://schemas.openxmlformats.org/officeDocument/2006/relationships/hyperlink" Target="https://www.caixa.gov.br/Downloads/sinapi-cadernos-tecnicos/SINAPI-CT-ATERROS-BASES-SUB-BASES-E-IMPRIMACOES.pdf" TargetMode="External"/><Relationship Id="rId7061" Type="http://schemas.openxmlformats.org/officeDocument/2006/relationships/hyperlink" Target="https://www.caixa.gov.br/Downloads/sinapi-metodologia/Livro_SINAPI_Calculos_Parametros.pdf" TargetMode="External"/><Relationship Id="rId8112" Type="http://schemas.openxmlformats.org/officeDocument/2006/relationships/hyperlink" Target="https://www.caixa.gov.br/Downloads/sinapi-cadernos-tecnicos/SINAPI-CT-POCOS-DE-VISITA-E-CAIXAS-PARA-BOCAS-DE-LOBO.pdf" TargetMode="External"/><Relationship Id="rId9510" Type="http://schemas.openxmlformats.org/officeDocument/2006/relationships/hyperlink" Target="https://www.caixa.gov.br/Downloads/sinapi-cadernos-tecnicos/SINAPI-CT-VERGAS-CONTRAVERGAS-E-FIXACAO-DE-ALVENARIA.pdf" TargetMode="External"/><Relationship Id="rId4655" Type="http://schemas.openxmlformats.org/officeDocument/2006/relationships/hyperlink" Target="https://www.caixa.gov.br/Downloads/sinapi-cadernos-tecnicos/SINAPI-CT-INSTALACOES-ELETRICAS-QUADROS-CABOS-DISJUNTORES-CONTATORES-E-BARRAMENTOS-BLINDADOS.pdf" TargetMode="External"/><Relationship Id="rId5706" Type="http://schemas.openxmlformats.org/officeDocument/2006/relationships/hyperlink" Target="https://www.caixa.gov.br/Downloads/sinapi-cadernos-tecnicos/SINAPI-CT-INSTALACOES-PREDIAIS-DE-AGUA-QUENTE-EM-CPVC.pdf" TargetMode="External"/><Relationship Id="rId178" Type="http://schemas.openxmlformats.org/officeDocument/2006/relationships/hyperlink" Target="https://www.caixa.gov.br/Downloads/sinapi-cadernos-tecnicos/SINAPI-CT-ARGAMASSAS.pdf" TargetMode="External"/><Relationship Id="rId3257" Type="http://schemas.openxmlformats.org/officeDocument/2006/relationships/hyperlink" Target="https://www.caixa.gov.br/Downloads/sinapi-cadernos-tecnicos/SINAPI-CT-ESCAVACAO-VERTICAL-A-CEU-ABERTO.pdf" TargetMode="External"/><Relationship Id="rId3671" Type="http://schemas.openxmlformats.org/officeDocument/2006/relationships/hyperlink" Target="https://www.caixa.gov.br/Downloads/sinapi-cadernos-tecnicos/SINAPI-CT-ESTRUTURA-E-TRAMA-PARA-COBERTURA.pdf" TargetMode="External"/><Relationship Id="rId4308" Type="http://schemas.openxmlformats.org/officeDocument/2006/relationships/hyperlink" Target="https://www.caixa.gov.br/Downloads/sinapi-cadernos-tecnicos/SINAPI-CT-ILUMINACAO-PREDIAL-E-MONITORAMENTO.pdf" TargetMode="External"/><Relationship Id="rId4722" Type="http://schemas.openxmlformats.org/officeDocument/2006/relationships/hyperlink" Target="https://www.caixa.gov.br/Downloads/sinapi-cadernos-tecnicos/SINAPI-CT-INSTALACOES-ELETRICAS-QUADROS-CABOS-DISJUNTORES-CONTATORES-E-BARRAMENTOS-BLINDADOS.pdf" TargetMode="External"/><Relationship Id="rId7878" Type="http://schemas.openxmlformats.org/officeDocument/2006/relationships/hyperlink" Target="https://www.caixa.gov.br/Downloads/sinapi-cadernos-tecnicos/SINAPI-CT-PINTURA-EM-MADEIRA.pdf" TargetMode="External"/><Relationship Id="rId8929" Type="http://schemas.openxmlformats.org/officeDocument/2006/relationships/hyperlink" Target="https://www.caixa.gov.br/Downloads/sinapi-cadernos-tecnicos/SINAPI-CT-SISTEMAS-DE-MEDICAO.pdf" TargetMode="External"/><Relationship Id="rId592" Type="http://schemas.openxmlformats.org/officeDocument/2006/relationships/hyperlink" Target="https://www.caixa.gov.br/Downloads/sinapi-cadernos-tecnicos/SINAPI-CT-ASSENTAMENTO-DE-TUBOS-DE-PVC-E-METALICOS-EM-REDES-DE-AGUA.pdf" TargetMode="External"/><Relationship Id="rId2273" Type="http://schemas.openxmlformats.org/officeDocument/2006/relationships/hyperlink" Target="https://www.caixa.gov.br/Downloads/sinapi-cadernos-tecnicos/SINAPI-CT-DEPRECIACAO-JUROS-IMPOSTOS-E-SEGUROS-MANUTENCAO-E-MATERIAIS-NA-OPERACAO-DOS-EQUIPAMENTOS.pdf" TargetMode="External"/><Relationship Id="rId3324" Type="http://schemas.openxmlformats.org/officeDocument/2006/relationships/hyperlink" Target="https://www.caixa.gov.br/Downloads/sinapi-cadernos-tecnicos/SINAPI-CT-ESCAVACAO-DE-VALAS.pdf" TargetMode="External"/><Relationship Id="rId6894" Type="http://schemas.openxmlformats.org/officeDocument/2006/relationships/hyperlink" Target="https://www.caixa.gov.br/Downloads/sinapi-metodologia/Livro_SINAPI_Calculos_Parametros.pdf" TargetMode="External"/><Relationship Id="rId7945" Type="http://schemas.openxmlformats.org/officeDocument/2006/relationships/hyperlink" Target="https://www.caixa.gov.br/Downloads/sinapi-cadernos-tecnicos/SINAPI-CT-PINTURA-EM-SUPERFICIES-METALICAS.pdf" TargetMode="External"/><Relationship Id="rId245" Type="http://schemas.openxmlformats.org/officeDocument/2006/relationships/hyperlink" Target="https://www.caixa.gov.br/Downloads/sinapi-cadernos-tecnicos/SINAPI-CT-ARGAMASSAS.pdf" TargetMode="External"/><Relationship Id="rId2340" Type="http://schemas.openxmlformats.org/officeDocument/2006/relationships/hyperlink" Target="https://www.caixa.gov.br/Downloads/sinapi-cadernos-tecnicos/SINAPI-CT-DEPRECIACAO-JUROS-IMPOSTOS-E-SEGUROS-MANUTENCAO-E-MATERIAIS-NA-OPERACAO-DOS-EQUIPAMENTOS.pdf" TargetMode="External"/><Relationship Id="rId5496" Type="http://schemas.openxmlformats.org/officeDocument/2006/relationships/hyperlink" Target="https://www.caixa.gov.br/Downloads/sinapi-cadernos-tecnicos/SINAPI-CT-INSTALACOES-PREDIAIS-DE-AGUA-FRIA-EM-PVC.pdf" TargetMode="External"/><Relationship Id="rId6547" Type="http://schemas.openxmlformats.org/officeDocument/2006/relationships/hyperlink" Target="https://www.caixa.gov.br/Downloads/sinapi-cadernos-tecnicos/SINAPI-CT-INSTALACOES-EM-COBRE.pdf" TargetMode="External"/><Relationship Id="rId312" Type="http://schemas.openxmlformats.org/officeDocument/2006/relationships/hyperlink" Target="https://www.caixa.gov.br/Downloads/sinapi-cadernos-tecnicos/SINAPI-CT-ARMACAO-PARA-ESTRUTURAS-DE-CONCRETO-ARMADO.pdf" TargetMode="External"/><Relationship Id="rId4098" Type="http://schemas.openxmlformats.org/officeDocument/2006/relationships/hyperlink" Target="https://www.caixa.gov.br/Downloads/sinapi-cadernos-tecnicos/SINAPI-CT-FORMAS-PARA-ESTRUTURAS-DE-CONCRETO-ARMADO.pdf" TargetMode="External"/><Relationship Id="rId5149" Type="http://schemas.openxmlformats.org/officeDocument/2006/relationships/hyperlink" Target="https://www.caixa.gov.br/Downloads/sinapi-cadernos-tecnicos/SINAPI-CT-INSTALACOES-HIDRAULICAS-EM-PEX.pdf" TargetMode="External"/><Relationship Id="rId5563" Type="http://schemas.openxmlformats.org/officeDocument/2006/relationships/hyperlink" Target="https://www.caixa.gov.br/Downloads/sinapi-cadernos-tecnicos/SINAPI-CT-INSTALACOES-PREDIAIS-DE-AGUA-FRIA-EM-PVC.pdf" TargetMode="External"/><Relationship Id="rId6961" Type="http://schemas.openxmlformats.org/officeDocument/2006/relationships/hyperlink" Target="https://www.caixa.gov.br/Downloads/sinapi-metodologia/Livro_SINAPI_Calculos_Parametros.pdf" TargetMode="External"/><Relationship Id="rId9020" Type="http://schemas.openxmlformats.org/officeDocument/2006/relationships/hyperlink" Target="https://www.caixa.gov.br/Downloads/sinapi-cadernos-tecnicos/SINAPI-CT-TELHAMENTO-PARA-COBERTURA.pdf" TargetMode="External"/><Relationship Id="rId4165" Type="http://schemas.openxmlformats.org/officeDocument/2006/relationships/hyperlink" Target="https://www.caixa.gov.br/Downloads/sinapi-cadernos-tecnicos/SINAPI-CT-GALERIAS-COM-ADUELAS-DE-CONCRETO.pdf" TargetMode="External"/><Relationship Id="rId5216" Type="http://schemas.openxmlformats.org/officeDocument/2006/relationships/hyperlink" Target="https://www.caixa.gov.br/Downloads/sinapi-cadernos-tecnicos/SINAPI-CT-INSTALACOES-HIDRAULICAS-EM-PEX.pdf" TargetMode="External"/><Relationship Id="rId6614" Type="http://schemas.openxmlformats.org/officeDocument/2006/relationships/hyperlink" Target="https://www.caixa.gov.br/Downloads/sinapi-cadernos-tecnicos/SINAPI-CT-INSTALACOES-EM-COBRE.pdf" TargetMode="External"/><Relationship Id="rId1759" Type="http://schemas.openxmlformats.org/officeDocument/2006/relationships/hyperlink" Target="https://www.caixa.gov.br/Downloads/sinapi-cadernos-tecnicos/SINAPI-CT-CUSTOS-HORARIOS-PRODUTIVO-E-IMPRODUTIVO-DOS-EQUIPAMENTOS.pdf" TargetMode="External"/><Relationship Id="rId3181" Type="http://schemas.openxmlformats.org/officeDocument/2006/relationships/hyperlink" Target="https://www.caixa.gov.br/Downloads/sinapi-cadernos-tecnicos/SINAPI-CT-ESCAVACAO-HORIZONTAL.pdf" TargetMode="External"/><Relationship Id="rId5630" Type="http://schemas.openxmlformats.org/officeDocument/2006/relationships/hyperlink" Target="https://www.caixa.gov.br/Downloads/sinapi-cadernos-tecnicos/SINAPI-CT-INSTALACOES-PREDIAIS-DE-AGUA-FRIA-EM-PVC.pdf" TargetMode="External"/><Relationship Id="rId8786" Type="http://schemas.openxmlformats.org/officeDocument/2006/relationships/hyperlink" Target="https://www.caixa.gov.br/Downloads/sinapi-cadernos-tecnicos/SINAPI-CT-REVESTIMENTOS-CERAMICOS-INTERNOS.pdf" TargetMode="External"/><Relationship Id="rId1826" Type="http://schemas.openxmlformats.org/officeDocument/2006/relationships/hyperlink" Target="https://www.caixa.gov.br/Downloads/sinapi-cadernos-tecnicos/SINAPI-CT-CUSTOS-HORARIOS-PRODUTIVO-E-IMPRODUTIVO-DOS-EQUIPAMENTOS.pdf" TargetMode="External"/><Relationship Id="rId4232" Type="http://schemas.openxmlformats.org/officeDocument/2006/relationships/hyperlink" Target="https://www.caixa.gov.br/Downloads/sinapi-cadernos-tecnicos/SINAPI-CT-GUARDA-CORPO-CORRIMAO-E-GRADE-PARA-ESQUADRIAS.pdf" TargetMode="External"/><Relationship Id="rId7388" Type="http://schemas.openxmlformats.org/officeDocument/2006/relationships/hyperlink" Target="https://www.caixa.gov.br/Downloads/sinapi-cadernos-tecnicos/SINAPI-CT-MASSA-UNICA-INTERNA.pdf" TargetMode="External"/><Relationship Id="rId8439" Type="http://schemas.openxmlformats.org/officeDocument/2006/relationships/hyperlink" Target="https://www.caixa.gov.br/Downloads/sinapi-cadernos-tecnicos/SINAPI-CT-RASGOS-E-FIXACOES.pdf" TargetMode="External"/><Relationship Id="rId8853" Type="http://schemas.openxmlformats.org/officeDocument/2006/relationships/hyperlink" Target="https://www.caixa.gov.br/Downloads/sinapi-cadernos-tecnicos/SINAPI-CT-SINALIZACAO-VERTICAL-VIARIA.pdf" TargetMode="External"/><Relationship Id="rId3998" Type="http://schemas.openxmlformats.org/officeDocument/2006/relationships/hyperlink" Target="https://www.caixa.gov.br/Downloads/sinapi-cadernos-tecnicos/SINAPI-CT-FUNDACOES-RASAS-(BLOCOS-SAPATAS-VIGAS-BALDRAME).pdf" TargetMode="External"/><Relationship Id="rId7455" Type="http://schemas.openxmlformats.org/officeDocument/2006/relationships/hyperlink" Target="https://www.caixa.gov.br/Downloads/sinapi-cadernos-tecnicos/SINAPI-CT-MONOCAPA.pdf" TargetMode="External"/><Relationship Id="rId8506" Type="http://schemas.openxmlformats.org/officeDocument/2006/relationships/hyperlink" Target="https://www.caixa.gov.br/Downloads/sinapi-cadernos-tecnicos/SINAPI-CT-RECOMPOSICAO-DE-PAVIMENTOS.pdf" TargetMode="External"/><Relationship Id="rId8920" Type="http://schemas.openxmlformats.org/officeDocument/2006/relationships/hyperlink" Target="https://www.caixa.gov.br/Downloads/sinapi-cadernos-tecnicos/SINAPI-CT-SISTEMAS-DE-MEDICAO.pdf" TargetMode="External"/><Relationship Id="rId6057" Type="http://schemas.openxmlformats.org/officeDocument/2006/relationships/hyperlink" Target="https://www.caixa.gov.br/Downloads/sinapi-cadernos-tecnicos/SINAPI-CT-INSTALACOES-DE-GAS-E-INCENDIO-EM-ACO-E-FERRO-GALVANIZADO.pdf" TargetMode="External"/><Relationship Id="rId6471" Type="http://schemas.openxmlformats.org/officeDocument/2006/relationships/hyperlink" Target="https://www.caixa.gov.br/Downloads/sinapi-cadernos-tecnicos/SINAPI-CT-INSTALACOES-EM-COBRE.pdf" TargetMode="External"/><Relationship Id="rId7108" Type="http://schemas.openxmlformats.org/officeDocument/2006/relationships/hyperlink" Target="https://www.caixa.gov.br/Downloads/sinapi-metodologia/Livro_SINAPI_Calculos_Parametros.pdf" TargetMode="External"/><Relationship Id="rId7522" Type="http://schemas.openxmlformats.org/officeDocument/2006/relationships/hyperlink" Target="https://www.caixa.gov.br/Downloads/sinapi-cadernos-tecnicos/SINAPI-CT-PAREDES-DE-CONCRETO-CONCRETAGEM.pdf" TargetMode="External"/><Relationship Id="rId986" Type="http://schemas.openxmlformats.org/officeDocument/2006/relationships/hyperlink" Target="https://www.caixa.gov.br/Downloads/sinapi-cadernos-tecnicos/SINAPI-CT-BOCAS-PARA-BUEIROS.pdf" TargetMode="External"/><Relationship Id="rId2667" Type="http://schemas.openxmlformats.org/officeDocument/2006/relationships/hyperlink" Target="https://www.caixa.gov.br/Downloads/sinapi-cadernos-tecnicos/SINAPI-CT-DEPRECIACAO-JUROS-IMPOSTOS-E-SEGUROS-MANUTENCAO-E-MATERIAIS-NA-OPERACAO-DOS-EQUIPAMENTOS.pdf" TargetMode="External"/><Relationship Id="rId3718" Type="http://schemas.openxmlformats.org/officeDocument/2006/relationships/hyperlink" Target="https://www.caixa.gov.br/Downloads/sinapi-cadernos-tecnicos/SINAPI-CT-ESTRUTURA-E-TRAMA-PARA-COBERTURA.pdf" TargetMode="External"/><Relationship Id="rId5073" Type="http://schemas.openxmlformats.org/officeDocument/2006/relationships/hyperlink" Target="https://www.caixa.gov.br/Downloads/sinapi-cadernos-tecnicos/SINAPI-CT-INSTALACOES-HIDRAULICAS-RESERVACAO-E-BOMBAS-DE-RECALQUE.pdf" TargetMode="External"/><Relationship Id="rId6124" Type="http://schemas.openxmlformats.org/officeDocument/2006/relationships/hyperlink" Target="https://www.caixa.gov.br/Downloads/sinapi-cadernos-tecnicos/SINAPI-CT-INSTALACOES-DE-GAS-E-INCENDIO-EM-ACO-E-FERRO-GALVANIZADO.pdf" TargetMode="External"/><Relationship Id="rId9694" Type="http://schemas.openxmlformats.org/officeDocument/2006/relationships/hyperlink" Target="https://www.caixa.gov.br/Downloads/sinapi-cadernos-tecnicos/SINAPI-CT-VALVULAS-PARA-REDES-DE-SANEAMENTO.pdf" TargetMode="External"/><Relationship Id="rId639" Type="http://schemas.openxmlformats.org/officeDocument/2006/relationships/hyperlink" Target="https://www.caixa.gov.br/Downloads/sinapi-cadernos-tecnicos/SINAPI-CT-ASSENTAMENTO-DE-TUBOS-DE-ESGOTO-OU-DRENAGEM-PLUVIAL-EM-CONCRETO.pdf" TargetMode="External"/><Relationship Id="rId1269" Type="http://schemas.openxmlformats.org/officeDocument/2006/relationships/hyperlink" Target="https://www.caixa.gov.br/Downloads/sinapi-cadernos-tecnicos/SINAPI-CT-CHAPISCO.pdf" TargetMode="External"/><Relationship Id="rId5140" Type="http://schemas.openxmlformats.org/officeDocument/2006/relationships/hyperlink" Target="https://www.caixa.gov.br/Downloads/sinapi-cadernos-tecnicos/SINAPI-CT-INSTALACOES-HIDRAULICAS-EM-PEX.pdf" TargetMode="External"/><Relationship Id="rId8296" Type="http://schemas.openxmlformats.org/officeDocument/2006/relationships/hyperlink" Target="https://www.caixa.gov.br/Downloads/sinapi-cadernos-tecnicos/SINAPI-CT-PRODUCAO-DE-CONCRETO.pdf" TargetMode="External"/><Relationship Id="rId9347" Type="http://schemas.openxmlformats.org/officeDocument/2006/relationships/hyperlink" Target="https://www.caixa.gov.br/Downloads/sinapi-cadernos-tecnicos/SINAPI-CT-TRANSPORTE-CARGA-E-DESCARGA-DE-MATERIAIS.pdf" TargetMode="External"/><Relationship Id="rId1683" Type="http://schemas.openxmlformats.org/officeDocument/2006/relationships/hyperlink" Target="https://www.caixa.gov.br/Downloads/sinapi-cadernos-tecnicos/SINAPI-CT-CUSTOS-HORARIOS-PRODUTIVO-E-IMPRODUTIVO-DOS-EQUIPAMENTOS.pdf" TargetMode="External"/><Relationship Id="rId2734" Type="http://schemas.openxmlformats.org/officeDocument/2006/relationships/hyperlink" Target="https://www.caixa.gov.br/Downloads/sinapi-cadernos-tecnicos/SINAPI-CT-DRAGAGEM.pdf" TargetMode="External"/><Relationship Id="rId706" Type="http://schemas.openxmlformats.org/officeDocument/2006/relationships/hyperlink" Target="https://www.caixa.gov.br/Downloads/sinapi-cadernos-tecnicos/SINAPI-CT-ASSENTAMENTO-DE-TUBOS-DE-ESGOTO-OU-DRENAGEM-PLUVIAL-EM-CONCRETO.pdf" TargetMode="External"/><Relationship Id="rId1336" Type="http://schemas.openxmlformats.org/officeDocument/2006/relationships/hyperlink" Target="https://www.caixa.gov.br/Downloads/sinapi-cadernos-tecnicos/SINAPI-CT-CONCRETO-PROJETADO.pdf" TargetMode="External"/><Relationship Id="rId1750" Type="http://schemas.openxmlformats.org/officeDocument/2006/relationships/hyperlink" Target="https://www.caixa.gov.br/Downloads/sinapi-cadernos-tecnicos/SINAPI-CT-CUSTOS-HORARIOS-PRODUTIVO-E-IMPRODUTIVO-DOS-EQUIPAMENTOS.pdf" TargetMode="External"/><Relationship Id="rId2801" Type="http://schemas.openxmlformats.org/officeDocument/2006/relationships/hyperlink" Target="https://www.caixa.gov.br/Downloads/sinapi-cadernos-tecnicos/SINAPI-CT-DRENOS.pdf" TargetMode="External"/><Relationship Id="rId5957" Type="http://schemas.openxmlformats.org/officeDocument/2006/relationships/hyperlink" Target="https://www.caixa.gov.br/Downloads/sinapi-cadernos-tecnicos/SINAPI-CT-INSTALACOES-DE-GAS-E-INCENDIO-EM-ACO-E-FERRO-GALVANIZADO.pdf" TargetMode="External"/><Relationship Id="rId8016" Type="http://schemas.openxmlformats.org/officeDocument/2006/relationships/hyperlink" Target="https://www.caixa.gov.br/Downloads/sinapi-cadernos-tecnicos/SINAPI-CT-PISOS.pdf" TargetMode="External"/><Relationship Id="rId8363" Type="http://schemas.openxmlformats.org/officeDocument/2006/relationships/hyperlink" Target="https://www.caixa.gov.br/Downloads/sinapi-cadernos-tecnicos/SINAPI-CT-RADIER-PISO-DE-CONCRETO-E-LAJE-SOBRE-SOLO.pdf" TargetMode="External"/><Relationship Id="rId9414" Type="http://schemas.openxmlformats.org/officeDocument/2006/relationships/hyperlink" Target="https://www.caixa.gov.br/Downloads/sinapi-cadernos-tecnicos/SINAPI-CT-TUBULACAO-FLANGEADA-PARA-REDES-DE-AGUA.pdf" TargetMode="External"/><Relationship Id="rId42" Type="http://schemas.openxmlformats.org/officeDocument/2006/relationships/hyperlink" Target="https://www.caixa.gov.br/Downloads/sinapi-cadernos-tecnicos/SINAPI-CT-ALVENARIA-DE-VEDACAO.pdf" TargetMode="External"/><Relationship Id="rId1403" Type="http://schemas.openxmlformats.org/officeDocument/2006/relationships/hyperlink" Target="https://www.caixa.gov.br/Downloads/sinapi-cadernos-tecnicos/SINAPI-CT-CONTRAPISO.pdf" TargetMode="External"/><Relationship Id="rId4559" Type="http://schemas.openxmlformats.org/officeDocument/2006/relationships/hyperlink" Target="https://www.caixa.gov.br/Downloads/sinapi-cadernos-tecnicos/SINAPI-CT-INSTALACOES-ELETRICAS-ELETRODUTOS-CONEXOES-E-CONDULETES-APARENTES.pdf" TargetMode="External"/><Relationship Id="rId4973" Type="http://schemas.openxmlformats.org/officeDocument/2006/relationships/hyperlink" Target="https://www.caixa.gov.br/Downloads/sinapi-cadernos-tecnicos/SINAPI-CT-INSTALACOES-HIDRAULICAS-RESERVACAO-E-BOMBAS-DE-RECALQUE.pdf" TargetMode="External"/><Relationship Id="rId8430" Type="http://schemas.openxmlformats.org/officeDocument/2006/relationships/hyperlink" Target="https://www.caixa.gov.br/Downloads/sinapi-cadernos-tecnicos/SINAPI-CT-RASGOS-E-FIXACOES.pdf" TargetMode="External"/><Relationship Id="rId3575" Type="http://schemas.openxmlformats.org/officeDocument/2006/relationships/hyperlink" Target="https://www.caixa.gov.br/Downloads/sinapi-cadernos-tecnicos/SINAPI-CT-ESQUADRIAS-PORTAS.pdf" TargetMode="External"/><Relationship Id="rId4626" Type="http://schemas.openxmlformats.org/officeDocument/2006/relationships/hyperlink" Target="https://www.caixa.gov.br/Downloads/sinapi-cadernos-tecnicos/SINAPI-CT-INSTALACOES-ELETRICAS-ELETRODUTOS-CONEXOES-E-CONDULETES-APARENTES.pdf" TargetMode="External"/><Relationship Id="rId7032" Type="http://schemas.openxmlformats.org/officeDocument/2006/relationships/hyperlink" Target="https://www.caixa.gov.br/Downloads/sinapi-metodologia/Livro_SINAPI_Calculos_Parametros.pdf" TargetMode="External"/><Relationship Id="rId496" Type="http://schemas.openxmlformats.org/officeDocument/2006/relationships/hyperlink" Target="https://www.caixa.gov.br/Downloads/sinapi-cadernos-tecnicos/SINAPI-CT-ASSENTAMENTO-DE-TUBOS-DE-PVC-E-METALICOS-EM-REDES-DE-AGUA.pdf" TargetMode="External"/><Relationship Id="rId2177" Type="http://schemas.openxmlformats.org/officeDocument/2006/relationships/hyperlink" Target="https://www.caixa.gov.br/Downloads/sinapi-cadernos-tecnicos/SINAPI-CT-DEPRECIACAO-JUROS-IMPOSTOS-E-SEGUROS-MANUTENCAO-E-MATERIAIS-NA-OPERACAO-DOS-EQUIPAMENTOS.pdf" TargetMode="External"/><Relationship Id="rId2591" Type="http://schemas.openxmlformats.org/officeDocument/2006/relationships/hyperlink" Target="https://www.caixa.gov.br/Downloads/sinapi-cadernos-tecnicos/SINAPI-CT-DEPRECIACAO-JUROS-IMPOSTOS-E-SEGUROS-MANUTENCAO-E-MATERIAIS-NA-OPERACAO-DOS-EQUIPAMENTOS.pdf" TargetMode="External"/><Relationship Id="rId3228" Type="http://schemas.openxmlformats.org/officeDocument/2006/relationships/hyperlink" Target="https://www.caixa.gov.br/Downloads/sinapi-cadernos-tecnicos/SINAPI-CT-ESCAVACAO-VERTICAL-A-CEU-ABERTO.pdf" TargetMode="External"/><Relationship Id="rId3642" Type="http://schemas.openxmlformats.org/officeDocument/2006/relationships/hyperlink" Target="https://www.caixa.gov.br/Downloads/sinapi-cadernos-tecnicos/SINAPI-CT-ESTRUTURA-E-TRAMA-PARA-COBERTURA.pdf" TargetMode="External"/><Relationship Id="rId6798" Type="http://schemas.openxmlformats.org/officeDocument/2006/relationships/hyperlink" Target="https://www.caixa.gov.br/Downloads/sinapi-metodologia/Livro_SINAPI_Calculos_Parametros.pdf" TargetMode="External"/><Relationship Id="rId7849" Type="http://schemas.openxmlformats.org/officeDocument/2006/relationships/hyperlink" Target="https://www.caixa.gov.br/Downloads/sinapi-cadernos-tecnicos/SINAPI-CT-PINTURA-INTERNA.pdf" TargetMode="External"/><Relationship Id="rId149" Type="http://schemas.openxmlformats.org/officeDocument/2006/relationships/hyperlink" Target="https://www.caixa.gov.br/Downloads/sinapi-cadernos-tecnicos/SINAPI-CT-ARGAMASSAS.pdf" TargetMode="External"/><Relationship Id="rId563" Type="http://schemas.openxmlformats.org/officeDocument/2006/relationships/hyperlink" Target="https://www.caixa.gov.br/Downloads/sinapi-cadernos-tecnicos/SINAPI-CT-ASSENTAMENTO-DE-TUBOS-DE-PVC-E-METALICOS-EM-REDES-DE-AGUA.pdf" TargetMode="External"/><Relationship Id="rId1193" Type="http://schemas.openxmlformats.org/officeDocument/2006/relationships/hyperlink" Target="https://www.caixa.gov.br/Downloads/sinapi-cadernos-tecnicos/SINAPI-CT-CANALETAS-GRELHAS-E-CAIXAS-COM-GRELHA-PARA-DRENAGEM.pdf" TargetMode="External"/><Relationship Id="rId2244" Type="http://schemas.openxmlformats.org/officeDocument/2006/relationships/hyperlink" Target="https://www.caixa.gov.br/Downloads/sinapi-cadernos-tecnicos/SINAPI-CT-DEPRECIACAO-JUROS-IMPOSTOS-E-SEGUROS-MANUTENCAO-E-MATERIAIS-NA-OPERACAO-DOS-EQUIPAMENTOS.pdf" TargetMode="External"/><Relationship Id="rId9271" Type="http://schemas.openxmlformats.org/officeDocument/2006/relationships/hyperlink" Target="https://www.caixa.gov.br/Downloads/sinapi-cadernos-tecnicos/SINAPI-CT-TRANSPORTE-CARGA-E-DESCARGA-DE-MATERIAIS.pdf" TargetMode="External"/><Relationship Id="rId216" Type="http://schemas.openxmlformats.org/officeDocument/2006/relationships/hyperlink" Target="https://www.caixa.gov.br/Downloads/sinapi-cadernos-tecnicos/SINAPI-CT-ARGAMASSAS.pdf" TargetMode="External"/><Relationship Id="rId1260" Type="http://schemas.openxmlformats.org/officeDocument/2006/relationships/hyperlink" Target="https://www.caixa.gov.br/Downloads/sinapi-cadernos-tecnicos/SINAPI-CT-CHAPISCO.pdf" TargetMode="External"/><Relationship Id="rId6865" Type="http://schemas.openxmlformats.org/officeDocument/2006/relationships/hyperlink" Target="https://www.caixa.gov.br/Downloads/sinapi-metodologia/Livro_SINAPI_Calculos_Parametros.pdf" TargetMode="External"/><Relationship Id="rId7916" Type="http://schemas.openxmlformats.org/officeDocument/2006/relationships/hyperlink" Target="https://www.caixa.gov.br/Downloads/sinapi-cadernos-tecnicos/SINAPI-CT-PINTURA-EM-SUPERFICIES-METALICAS.pdf" TargetMode="External"/><Relationship Id="rId630" Type="http://schemas.openxmlformats.org/officeDocument/2006/relationships/hyperlink" Target="https://www.caixa.gov.br/Downloads/sinapi-cadernos-tecnicos/SINAPI-CT-ASSENTAMENTO-DE-TUBOS-DE-ESGOTO-OU-DRENAGEM-PLUVIAL-EM-CONCRETO.pdf" TargetMode="External"/><Relationship Id="rId2311" Type="http://schemas.openxmlformats.org/officeDocument/2006/relationships/hyperlink" Target="https://www.caixa.gov.br/Downloads/sinapi-cadernos-tecnicos/SINAPI-CT-DEPRECIACAO-JUROS-IMPOSTOS-E-SEGUROS-MANUTENCAO-E-MATERIAIS-NA-OPERACAO-DOS-EQUIPAMENTOS.pdf" TargetMode="External"/><Relationship Id="rId4069" Type="http://schemas.openxmlformats.org/officeDocument/2006/relationships/hyperlink" Target="https://www.caixa.gov.br/Downloads/sinapi-cadernos-tecnicos/SINAPI-CT-FORMAS-PARA-ESTRUTURAS-DE-CONCRETO-ARMADO.pdf" TargetMode="External"/><Relationship Id="rId5467" Type="http://schemas.openxmlformats.org/officeDocument/2006/relationships/hyperlink" Target="https://www.caixa.gov.br/Downloads/sinapi-cadernos-tecnicos/SINAPI-CT-INSTALACOES-PREDIAIS-DE-AGUA-FRIA-EM-PVC.pdf" TargetMode="External"/><Relationship Id="rId5881" Type="http://schemas.openxmlformats.org/officeDocument/2006/relationships/hyperlink" Target="https://www.caixa.gov.br/Downloads/sinapi-cadernos-tecnicos/SINAPI-CT-INSTALACOES-PREDIAIS-DE-AGUAS-PLUVIAIS-TUBOS-CONEXOES-CAIXAS-E-RALOS.pdf" TargetMode="External"/><Relationship Id="rId6518" Type="http://schemas.openxmlformats.org/officeDocument/2006/relationships/hyperlink" Target="https://www.caixa.gov.br/Downloads/sinapi-cadernos-tecnicos/SINAPI-CT-INSTALACOES-EM-COBRE.pdf" TargetMode="External"/><Relationship Id="rId6932" Type="http://schemas.openxmlformats.org/officeDocument/2006/relationships/hyperlink" Target="https://www.caixa.gov.br/Downloads/sinapi-metodologia/Livro_SINAPI_Calculos_Parametros.pdf" TargetMode="External"/><Relationship Id="rId4483" Type="http://schemas.openxmlformats.org/officeDocument/2006/relationships/hyperlink" Target="https://www.caixa.gov.br/Downloads/sinapi-cadernos-tecnicos/SINAPI-CT-INSTALACOES-ELETRICAS-ELETRODUTOS-EMBUTIDOS-CABOS-CAIXAS-TOMADAS-E-INTERRUPTORES.pdf" TargetMode="External"/><Relationship Id="rId5534" Type="http://schemas.openxmlformats.org/officeDocument/2006/relationships/hyperlink" Target="https://www.caixa.gov.br/Downloads/sinapi-cadernos-tecnicos/SINAPI-CT-INSTALACOES-PREDIAIS-DE-AGUA-FRIA-EM-PVC.pdf" TargetMode="External"/><Relationship Id="rId3085" Type="http://schemas.openxmlformats.org/officeDocument/2006/relationships/hyperlink" Target="https://www.caixa.gov.br/Downloads/sinapi-cadernos-tecnicos/SINAPI-CT-ESCADAS.pdf" TargetMode="External"/><Relationship Id="rId4136" Type="http://schemas.openxmlformats.org/officeDocument/2006/relationships/hyperlink" Target="https://www.caixa.gov.br/Downloads/sinapi-cadernos-tecnicos/SINAPI-CT-GABIOES-EXECUCAO-DE-MURO-E-PROTECAO-SUPERFICIAL.pdf" TargetMode="External"/><Relationship Id="rId4550" Type="http://schemas.openxmlformats.org/officeDocument/2006/relationships/hyperlink" Target="https://www.caixa.gov.br/Downloads/sinapi-cadernos-tecnicos/SINAPI-CT-INSTALACOES-ELETRICAS-ELETRODUTOS-EMBUTIDOS-CABOS-CAIXAS-TOMADAS-E-INTERRUPTORES.pdf" TargetMode="External"/><Relationship Id="rId5601" Type="http://schemas.openxmlformats.org/officeDocument/2006/relationships/hyperlink" Target="https://www.caixa.gov.br/Downloads/sinapi-cadernos-tecnicos/SINAPI-CT-INSTALACOES-PREDIAIS-DE-AGUA-FRIA-EM-PVC.pdf" TargetMode="External"/><Relationship Id="rId8757" Type="http://schemas.openxmlformats.org/officeDocument/2006/relationships/hyperlink" Target="https://www.caixa.gov.br/Downloads/sinapi-cadernos-tecnicos/SINAPI-CT-REVESTIMENTOS-CERAMICOS-EXTERNOS.pdf" TargetMode="External"/><Relationship Id="rId3152" Type="http://schemas.openxmlformats.org/officeDocument/2006/relationships/hyperlink" Target="https://www.caixa.gov.br/Downloads/sinapi-cadernos-tecnicos/SINAPI-CT-ESCAVACAO-HORIZONTAL.pdf" TargetMode="External"/><Relationship Id="rId4203" Type="http://schemas.openxmlformats.org/officeDocument/2006/relationships/hyperlink" Target="https://www.caixa.gov.br/Downloads/sinapi-cadernos-tecnicos/SINAPI-CT-GRAUTE-E-ARMACAO.pdf" TargetMode="External"/><Relationship Id="rId7359" Type="http://schemas.openxmlformats.org/officeDocument/2006/relationships/hyperlink" Target="https://www.caixa.gov.br/Downloads/sinapi-cadernos-tecnicos/SINAPI-CT-MASSA-UNICA-EXTERNA.pdf" TargetMode="External"/><Relationship Id="rId7773" Type="http://schemas.openxmlformats.org/officeDocument/2006/relationships/hyperlink" Target="https://www.caixa.gov.br/Downloads/sinapi-cadernos-tecnicos/SINAPI-CT-PERFURACAO-HORIZONTAL-DIRECIONAL-HDD.pdf" TargetMode="External"/><Relationship Id="rId8824" Type="http://schemas.openxmlformats.org/officeDocument/2006/relationships/hyperlink" Target="https://www.caixa.gov.br/Downloads/sinapi-cadernos-tecnicos/SINAPI-CT-SINALIZACAO-HORIZONTAL-VIARIA.pdf" TargetMode="External"/><Relationship Id="rId6375" Type="http://schemas.openxmlformats.org/officeDocument/2006/relationships/hyperlink" Target="https://www.caixa.gov.br/Downloads/sinapi-cadernos-tecnicos/SINAPI-CT-INSTALACOES-EM-COBRE.pdf" TargetMode="External"/><Relationship Id="rId7426" Type="http://schemas.openxmlformats.org/officeDocument/2006/relationships/hyperlink" Target="https://www.caixa.gov.br/Downloads/sinapi-cadernos-tecnicos/SINAPI-CT-MASSA-UNICA-INTERNA.pdf" TargetMode="External"/><Relationship Id="rId140" Type="http://schemas.openxmlformats.org/officeDocument/2006/relationships/hyperlink" Target="https://www.caixa.gov.br/Downloads/sinapi-cadernos-tecnicos/SINAPI-CT-ARGAMASSAS.pdf" TargetMode="External"/><Relationship Id="rId3969" Type="http://schemas.openxmlformats.org/officeDocument/2006/relationships/hyperlink" Target="https://www.caixa.gov.br/Downloads/sinapi-cadernos-tecnicos/SINAPI-CT-FOSSAS-E-SUMIDOUROS.pdf" TargetMode="External"/><Relationship Id="rId5391" Type="http://schemas.openxmlformats.org/officeDocument/2006/relationships/hyperlink" Target="https://www.caixa.gov.br/Downloads/sinapi-cadernos-tecnicos/SINAPI-CT-INSTALACOES-PREDIAIS-DE-ESGOTO-TUBOS-E-CONEXOES.pdf" TargetMode="External"/><Relationship Id="rId6028" Type="http://schemas.openxmlformats.org/officeDocument/2006/relationships/hyperlink" Target="https://www.caixa.gov.br/Downloads/sinapi-cadernos-tecnicos/SINAPI-CT-INSTALACOES-DE-GAS-E-INCENDIO-EM-ACO-E-FERRO-GALVANIZADO.pdf" TargetMode="External"/><Relationship Id="rId7840" Type="http://schemas.openxmlformats.org/officeDocument/2006/relationships/hyperlink" Target="https://www.caixa.gov.br/Downloads/sinapi-cadernos-tecnicos/SINAPI-CT-PINTURA-INTERNA.pdf" TargetMode="External"/><Relationship Id="rId9598" Type="http://schemas.openxmlformats.org/officeDocument/2006/relationships/hyperlink" Target="https://www.caixa.gov.br/Downloads/sinapi-cadernos-tecnicos/SINAPI-CT-VALVULAS-E-REGISTROS-PARA-SISTEMAS-PREDIAIS.pdf" TargetMode="External"/><Relationship Id="rId6" Type="http://schemas.openxmlformats.org/officeDocument/2006/relationships/hyperlink" Target="https://www.caixa.gov.br/Downloads/sinapi-cadernos-tecnicos/SINAPI-CT-ACESSIBILIDADE.pdf" TargetMode="External"/><Relationship Id="rId2985" Type="http://schemas.openxmlformats.org/officeDocument/2006/relationships/hyperlink" Target="https://www.caixa.gov.br/Downloads/sinapi-cadernos-tecnicos/SINAPI-CT-EQUIPAMENTOS-DE-PROTECAO-COLETIVA.pdf" TargetMode="External"/><Relationship Id="rId5044" Type="http://schemas.openxmlformats.org/officeDocument/2006/relationships/hyperlink" Target="https://www.caixa.gov.br/Downloads/sinapi-cadernos-tecnicos/SINAPI-CT-INSTALACOES-HIDRAULICAS-RESERVACAO-E-BOMBAS-DE-RECALQUE.pdf" TargetMode="External"/><Relationship Id="rId6442" Type="http://schemas.openxmlformats.org/officeDocument/2006/relationships/hyperlink" Target="https://www.caixa.gov.br/Downloads/sinapi-cadernos-tecnicos/SINAPI-CT-INSTALACOES-EM-COBRE.pdf" TargetMode="External"/><Relationship Id="rId957" Type="http://schemas.openxmlformats.org/officeDocument/2006/relationships/hyperlink" Target="https://www.caixa.gov.br/Downloads/sinapi-cadernos-tecnicos/SINAPI-CT-ATERROS-BASES-SUB-BASES-E-IMPRIMACOES.pdf" TargetMode="External"/><Relationship Id="rId1587" Type="http://schemas.openxmlformats.org/officeDocument/2006/relationships/hyperlink" Target="https://www.caixa.gov.br/Downloads/sinapi-cadernos-tecnicos/SINAPI-CT-CUSTOS-HORARIOS-PRODUTIVO-E-IMPRODUTIVO-DOS-EQUIPAMENTOS.pdf" TargetMode="External"/><Relationship Id="rId2638" Type="http://schemas.openxmlformats.org/officeDocument/2006/relationships/hyperlink" Target="https://www.caixa.gov.br/Downloads/sinapi-cadernos-tecnicos/SINAPI-CT-DEPRECIACAO-JUROS-IMPOSTOS-E-SEGUROS-MANUTENCAO-E-MATERIAIS-NA-OPERACAO-DOS-EQUIPAMENTOS.pdf" TargetMode="External"/><Relationship Id="rId9665" Type="http://schemas.openxmlformats.org/officeDocument/2006/relationships/hyperlink" Target="https://www.caixa.gov.br/Downloads/sinapi-cadernos-tecnicos/SINAPI-CT-VALVULAS-PARA-REDES-DE-SANEAMENTO.pdf" TargetMode="External"/><Relationship Id="rId1654" Type="http://schemas.openxmlformats.org/officeDocument/2006/relationships/hyperlink" Target="https://www.caixa.gov.br/Downloads/sinapi-cadernos-tecnicos/SINAPI-CT-CUSTOS-HORARIOS-PRODUTIVO-E-IMPRODUTIVO-DOS-EQUIPAMENTOS.pdf" TargetMode="External"/><Relationship Id="rId2705" Type="http://schemas.openxmlformats.org/officeDocument/2006/relationships/hyperlink" Target="https://www.caixa.gov.br/Downloads/sinapi-cadernos-tecnicos/SINAPI-CT-DEPRECIACAO-JUROS-IMPOSTOS-E-SEGUROS-MANUTENCAO-E-MATERIAIS-NA-OPERACAO-DOS-EQUIPAMENTOS.pdf" TargetMode="External"/><Relationship Id="rId4060" Type="http://schemas.openxmlformats.org/officeDocument/2006/relationships/hyperlink" Target="https://www.caixa.gov.br/Downloads/sinapi-cadernos-tecnicos/SINAPI-CT-FORMAS-PARA-ESTRUTURAS-DE-CONCRETO-ARMADO.pdf" TargetMode="External"/><Relationship Id="rId5111" Type="http://schemas.openxmlformats.org/officeDocument/2006/relationships/hyperlink" Target="https://www.caixa.gov.br/Downloads/sinapi-cadernos-tecnicos/SINAPI-CT-INSTALACOES-HIDRAULICAS-RESERVACAO-E-BOMBAS-DE-RECALQUE.pdf" TargetMode="External"/><Relationship Id="rId8267" Type="http://schemas.openxmlformats.org/officeDocument/2006/relationships/hyperlink" Target="https://www.caixa.gov.br/Downloads/sinapi-cadernos-tecnicos/SINAPI-CT-POCOS-DE-VISITA-E-CAIXAS-PARA-BOCAS-DE-LOBO.pdf" TargetMode="External"/><Relationship Id="rId8681" Type="http://schemas.openxmlformats.org/officeDocument/2006/relationships/hyperlink" Target="https://www.caixa.gov.br/Downloads/sinapi-cadernos-tecnicos/SINAPI-CT-REDES-DE-AGUA-E-ESGOTO-EM-PEAD-LISO-(TUBOS-E-CONEXOES).pdf" TargetMode="External"/><Relationship Id="rId9318" Type="http://schemas.openxmlformats.org/officeDocument/2006/relationships/hyperlink" Target="https://www.caixa.gov.br/Downloads/sinapi-cadernos-tecnicos/SINAPI-CT-TRANSPORTE-CARGA-E-DESCARGA-DE-MATERIAIS.pdf" TargetMode="External"/><Relationship Id="rId1307" Type="http://schemas.openxmlformats.org/officeDocument/2006/relationships/hyperlink" Target="https://www.caixa.gov.br/Downloads/sinapi-cadernos-tecnicos/SINAPI-CT-CONCRETO-PROJETADO.pdf" TargetMode="External"/><Relationship Id="rId1721" Type="http://schemas.openxmlformats.org/officeDocument/2006/relationships/hyperlink" Target="https://www.caixa.gov.br/Downloads/sinapi-cadernos-tecnicos/SINAPI-CT-CUSTOS-HORARIOS-PRODUTIVO-E-IMPRODUTIVO-DOS-EQUIPAMENTOS.pdf" TargetMode="External"/><Relationship Id="rId4877" Type="http://schemas.openxmlformats.org/officeDocument/2006/relationships/hyperlink" Target="https://www.caixa.gov.br/Downloads/sinapi-cadernos-tecnicos/SINAPI-CT-INSTALACOES-HIDRAULICAS-RESERVACAO-E-BOMBAS-DE-RECALQUE.pdf" TargetMode="External"/><Relationship Id="rId5928" Type="http://schemas.openxmlformats.org/officeDocument/2006/relationships/hyperlink" Target="https://www.caixa.gov.br/Downloads/sinapi-cadernos-tecnicos/SINAPI-CT-INSTALACOES-DE-DIVISORIAS-DIVERSAS.pdf" TargetMode="External"/><Relationship Id="rId7283" Type="http://schemas.openxmlformats.org/officeDocument/2006/relationships/hyperlink" Target="https://www.caixa.gov.br/Downloads/sinapi-cadernos-tecnicos/SINAPI-CT-MASSA-UNICA-EXTERNA.pdf" TargetMode="External"/><Relationship Id="rId8334" Type="http://schemas.openxmlformats.org/officeDocument/2006/relationships/hyperlink" Target="https://www.caixa.gov.br/Downloads/sinapi-cadernos-tecnicos/SINAPI-CT-QUADRAS-E-SEUS-EQUIPAMENTOS.pdf" TargetMode="External"/><Relationship Id="rId13" Type="http://schemas.openxmlformats.org/officeDocument/2006/relationships/hyperlink" Target="https://www.caixa.gov.br/Downloads/sinapi-cadernos-tecnicos/SINAPI-CT-ALVENARIA-ESTRUTURAL-BLOCOS-CERAMICOS.pdf" TargetMode="External"/><Relationship Id="rId3479" Type="http://schemas.openxmlformats.org/officeDocument/2006/relationships/hyperlink" Target="https://www.caixa.gov.br/Downloads/sinapi-cadernos-tecnicos/SINAPI-CT-ESQUADRIAS-PORTAS.pdf" TargetMode="External"/><Relationship Id="rId7350" Type="http://schemas.openxmlformats.org/officeDocument/2006/relationships/hyperlink" Target="https://www.caixa.gov.br/Downloads/sinapi-cadernos-tecnicos/SINAPI-CT-MASSA-UNICA-EXTERNA.pdf" TargetMode="External"/><Relationship Id="rId8401" Type="http://schemas.openxmlformats.org/officeDocument/2006/relationships/hyperlink" Target="https://www.caixa.gov.br/Downloads/sinapi-cadernos-tecnicos/SINAPI-CT-RASGOS-E-FIXACOES.pdf" TargetMode="External"/><Relationship Id="rId2495" Type="http://schemas.openxmlformats.org/officeDocument/2006/relationships/hyperlink" Target="https://www.caixa.gov.br/Downloads/sinapi-cadernos-tecnicos/SINAPI-CT-DEPRECIACAO-JUROS-IMPOSTOS-E-SEGUROS-MANUTENCAO-E-MATERIAIS-NA-OPERACAO-DOS-EQUIPAMENTOS.pdf" TargetMode="External"/><Relationship Id="rId3893" Type="http://schemas.openxmlformats.org/officeDocument/2006/relationships/hyperlink" Target="https://www.caixa.gov.br/Downloads/sinapi-cadernos-tecnicos/SINAPI-CT-EXECUCAO-DE-TIRANTES.pdf" TargetMode="External"/><Relationship Id="rId4944" Type="http://schemas.openxmlformats.org/officeDocument/2006/relationships/hyperlink" Target="https://www.caixa.gov.br/Downloads/sinapi-cadernos-tecnicos/SINAPI-CT-INSTALACOES-HIDRAULICAS-RESERVACAO-E-BOMBAS-DE-RECALQUE.pdf" TargetMode="External"/><Relationship Id="rId7003" Type="http://schemas.openxmlformats.org/officeDocument/2006/relationships/hyperlink" Target="https://www.caixa.gov.br/Downloads/sinapi-metodologia/Livro_SINAPI_Calculos_Parametros.pdf" TargetMode="External"/><Relationship Id="rId467" Type="http://schemas.openxmlformats.org/officeDocument/2006/relationships/hyperlink" Target="https://www.caixa.gov.br/Downloads/sinapi-cadernos-tecnicos/SINAPI-CT-ASSENTAMENTO-DE-TUBOS-DE-PVC-E-METALICOS-EM-REDES-DE-AGUA.pdf" TargetMode="External"/><Relationship Id="rId1097" Type="http://schemas.openxmlformats.org/officeDocument/2006/relationships/hyperlink" Target="https://www.caixa.gov.br/Downloads/sinapi-cadernos-tecnicos/SINAPI-CT-CAIXAS-ENTERRADAS.pdf" TargetMode="External"/><Relationship Id="rId2148" Type="http://schemas.openxmlformats.org/officeDocument/2006/relationships/hyperlink" Target="https://www.caixa.gov.br/Downloads/sinapi-cadernos-tecnicos/SINAPI-CT-DEPRECIACAO-JUROS-IMPOSTOS-E-SEGUROS-MANUTENCAO-E-MATERIAIS-NA-OPERACAO-DOS-EQUIPAMENTOS.pdf" TargetMode="External"/><Relationship Id="rId3546" Type="http://schemas.openxmlformats.org/officeDocument/2006/relationships/hyperlink" Target="https://www.caixa.gov.br/Downloads/sinapi-cadernos-tecnicos/SINAPI-CT-ESQUADRIAS-PORTAS.pdf" TargetMode="External"/><Relationship Id="rId3960" Type="http://schemas.openxmlformats.org/officeDocument/2006/relationships/hyperlink" Target="https://www.caixa.gov.br/Downloads/sinapi-cadernos-tecnicos/SINAPI-CT-FOSSAS-E-SUMIDOUROS.pdf" TargetMode="External"/><Relationship Id="rId9175" Type="http://schemas.openxmlformats.org/officeDocument/2006/relationships/hyperlink" Target="https://www.caixa.gov.br/Downloads/sinapi-cadernos-tecnicos/SINAPI-CT-TRANSPORTE-DE-MATERIAIS-DENTRO-DO-CANTEIRO-DE-OBRAS.pdf" TargetMode="External"/><Relationship Id="rId881" Type="http://schemas.openxmlformats.org/officeDocument/2006/relationships/hyperlink" Target="https://www.caixa.gov.br/Downloads/sinapi-cadernos-tecnicos/SINAPI-CT-ATERROS-BASES-SUB-BASES-E-IMPRIMACOES.pdf" TargetMode="External"/><Relationship Id="rId2562" Type="http://schemas.openxmlformats.org/officeDocument/2006/relationships/hyperlink" Target="https://www.caixa.gov.br/Downloads/sinapi-cadernos-tecnicos/SINAPI-CT-DEPRECIACAO-JUROS-IMPOSTOS-E-SEGUROS-MANUTENCAO-E-MATERIAIS-NA-OPERACAO-DOS-EQUIPAMENTOS.pdf" TargetMode="External"/><Relationship Id="rId3613" Type="http://schemas.openxmlformats.org/officeDocument/2006/relationships/hyperlink" Target="https://www.caixa.gov.br/Downloads/sinapi-cadernos-tecnicos/SINAPI-CT-ESTACAS-RAIZ.pdf" TargetMode="External"/><Relationship Id="rId6769" Type="http://schemas.openxmlformats.org/officeDocument/2006/relationships/hyperlink" Target="https://www.caixa.gov.br/Downloads/sinapi-metodologia/Livro_SINAPI_Calculos_Parametros.pdf" TargetMode="External"/><Relationship Id="rId534" Type="http://schemas.openxmlformats.org/officeDocument/2006/relationships/hyperlink" Target="https://www.caixa.gov.br/Downloads/sinapi-cadernos-tecnicos/SINAPI-CT-ASSENTAMENTO-DE-TUBOS-DE-PVC-E-METALICOS-EM-REDES-DE-AGUA.pdf" TargetMode="External"/><Relationship Id="rId1164" Type="http://schemas.openxmlformats.org/officeDocument/2006/relationships/hyperlink" Target="https://www.caixa.gov.br/Downloads/sinapi-cadernos-tecnicos/SINAPI-CT-CAIXAS-DE-AGUA-PARA-EDIFICACOES.pdf" TargetMode="External"/><Relationship Id="rId2215" Type="http://schemas.openxmlformats.org/officeDocument/2006/relationships/hyperlink" Target="https://www.caixa.gov.br/Downloads/sinapi-cadernos-tecnicos/SINAPI-CT-DEPRECIACAO-JUROS-IMPOSTOS-E-SEGUROS-MANUTENCAO-E-MATERIAIS-NA-OPERACAO-DOS-EQUIPAMENTOS.pdf" TargetMode="External"/><Relationship Id="rId5785" Type="http://schemas.openxmlformats.org/officeDocument/2006/relationships/hyperlink" Target="https://www.caixa.gov.br/Downloads/sinapi-cadernos-tecnicos/SINAPI-CT-INSTALACOES-PREDIAIS-DE-AGUA-QUENTE-EM-CPVC.pdf" TargetMode="External"/><Relationship Id="rId6836" Type="http://schemas.openxmlformats.org/officeDocument/2006/relationships/hyperlink" Target="https://www.caixa.gov.br/Downloads/sinapi-metodologia/Livro_SINAPI_Calculos_Parametros.pdf" TargetMode="External"/><Relationship Id="rId8191" Type="http://schemas.openxmlformats.org/officeDocument/2006/relationships/hyperlink" Target="https://www.caixa.gov.br/Downloads/sinapi-cadernos-tecnicos/SINAPI-CT-POCOS-DE-VISITA-E-CAIXAS-PARA-BOCAS-DE-LOBO.pdf" TargetMode="External"/><Relationship Id="rId9242" Type="http://schemas.openxmlformats.org/officeDocument/2006/relationships/hyperlink" Target="https://www.caixa.gov.br/Downloads/sinapi-cadernos-tecnicos/SINAPI-CT-TRANSPORTE-CARGA-E-DESCARGA-DE-MATERIAIS.pdf"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s://www.caixa.gov.br/Downloads/sinapi-especificacoes-tecnicas-de-insumos/SINAPI_Fichas_Especificacao_Tecnica_Insumos.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0"/>
  <sheetViews>
    <sheetView view="pageBreakPreview" zoomScale="85" zoomScaleNormal="85" zoomScaleSheetLayoutView="85" workbookViewId="0">
      <selection activeCell="B2" sqref="B2:H2"/>
    </sheetView>
  </sheetViews>
  <sheetFormatPr defaultRowHeight="15"/>
  <cols>
    <col min="1" max="1" width="6.7109375" bestFit="1" customWidth="1"/>
    <col min="2" max="2" width="60.28515625" bestFit="1" customWidth="1"/>
    <col min="3" max="3" width="9.5703125" bestFit="1" customWidth="1"/>
    <col min="4" max="4" width="8" bestFit="1" customWidth="1"/>
    <col min="5" max="5" width="11.7109375" style="48" bestFit="1" customWidth="1"/>
    <col min="6" max="6" width="11.5703125" style="28" bestFit="1" customWidth="1"/>
    <col min="7" max="7" width="8" bestFit="1" customWidth="1"/>
    <col min="8" max="8" width="12.85546875" style="28" bestFit="1" customWidth="1"/>
    <col min="9" max="9" width="11.85546875" style="28" bestFit="1" customWidth="1"/>
    <col min="10" max="10" width="20.140625" customWidth="1"/>
    <col min="11" max="11" width="9.140625" customWidth="1"/>
  </cols>
  <sheetData>
    <row r="1" spans="1:16" ht="54.75" customHeight="1" thickBot="1">
      <c r="A1" s="709"/>
      <c r="B1" s="710"/>
      <c r="C1" s="707" t="s">
        <v>0</v>
      </c>
      <c r="D1" s="707"/>
      <c r="E1" s="707"/>
      <c r="F1" s="707"/>
      <c r="G1" s="707"/>
      <c r="H1" s="708"/>
      <c r="I1" s="618" t="s">
        <v>1</v>
      </c>
      <c r="J1" s="619">
        <v>45839</v>
      </c>
      <c r="K1" s="52"/>
      <c r="L1" s="1"/>
      <c r="M1" s="1"/>
      <c r="N1" s="1"/>
      <c r="O1" s="1"/>
    </row>
    <row r="2" spans="1:16" ht="47.25" customHeight="1" thickBot="1">
      <c r="A2" s="620" t="s">
        <v>166</v>
      </c>
      <c r="B2" s="704" t="s">
        <v>15427</v>
      </c>
      <c r="C2" s="705"/>
      <c r="D2" s="705"/>
      <c r="E2" s="705"/>
      <c r="F2" s="705"/>
      <c r="G2" s="705"/>
      <c r="H2" s="706"/>
      <c r="I2" s="621" t="s">
        <v>167</v>
      </c>
      <c r="J2" s="622">
        <v>0.29780000000000001</v>
      </c>
      <c r="K2" s="53"/>
      <c r="L2" s="1"/>
      <c r="M2" s="1"/>
      <c r="N2" s="1"/>
      <c r="O2" s="1"/>
    </row>
    <row r="3" spans="1:16" ht="15.75">
      <c r="A3" s="735" t="s">
        <v>2</v>
      </c>
      <c r="B3" s="738" t="s">
        <v>3</v>
      </c>
      <c r="C3" s="726" t="s">
        <v>4</v>
      </c>
      <c r="D3" s="726" t="s">
        <v>5</v>
      </c>
      <c r="E3" s="741" t="s">
        <v>6</v>
      </c>
      <c r="F3" s="719" t="s">
        <v>7</v>
      </c>
      <c r="G3" s="720"/>
      <c r="H3" s="720"/>
      <c r="I3" s="721"/>
      <c r="J3" s="722" t="s">
        <v>8</v>
      </c>
      <c r="K3" s="1"/>
      <c r="L3" s="1"/>
      <c r="M3" s="1"/>
      <c r="N3" s="1"/>
      <c r="O3" s="1"/>
    </row>
    <row r="4" spans="1:16" ht="15.75" customHeight="1">
      <c r="A4" s="736"/>
      <c r="B4" s="739"/>
      <c r="C4" s="727"/>
      <c r="D4" s="727"/>
      <c r="E4" s="742"/>
      <c r="F4" s="729" t="s">
        <v>9</v>
      </c>
      <c r="G4" s="729"/>
      <c r="H4" s="729"/>
      <c r="I4" s="730" t="s">
        <v>101</v>
      </c>
      <c r="J4" s="723"/>
      <c r="K4" s="19"/>
      <c r="L4" s="1"/>
      <c r="M4" s="1"/>
      <c r="N4" s="1"/>
      <c r="O4" s="1"/>
    </row>
    <row r="5" spans="1:16" ht="16.5" customHeight="1" thickBot="1">
      <c r="A5" s="737"/>
      <c r="B5" s="740"/>
      <c r="C5" s="728"/>
      <c r="D5" s="728"/>
      <c r="E5" s="743"/>
      <c r="F5" s="599" t="s">
        <v>10</v>
      </c>
      <c r="G5" s="600" t="s">
        <v>11</v>
      </c>
      <c r="H5" s="601" t="s">
        <v>12</v>
      </c>
      <c r="I5" s="731"/>
      <c r="J5" s="724"/>
      <c r="K5" s="1"/>
      <c r="L5" s="13"/>
      <c r="M5" s="1"/>
      <c r="N5" s="1"/>
      <c r="O5" s="1"/>
    </row>
    <row r="6" spans="1:16" ht="15.75">
      <c r="A6" s="470">
        <v>1</v>
      </c>
      <c r="B6" s="471" t="s">
        <v>14</v>
      </c>
      <c r="C6" s="471"/>
      <c r="D6" s="593"/>
      <c r="E6" s="594" t="s">
        <v>15</v>
      </c>
      <c r="F6" s="595" t="s">
        <v>16</v>
      </c>
      <c r="G6" s="596"/>
      <c r="H6" s="597" t="s">
        <v>17</v>
      </c>
      <c r="I6" s="597" t="s">
        <v>18</v>
      </c>
      <c r="J6" s="427">
        <f>I7</f>
        <v>126853.12</v>
      </c>
      <c r="K6" s="19"/>
      <c r="L6" s="16"/>
      <c r="M6" s="19"/>
      <c r="N6" s="19"/>
      <c r="O6" s="19"/>
      <c r="P6" s="18"/>
    </row>
    <row r="7" spans="1:16" ht="28.5">
      <c r="A7" s="373" t="s">
        <v>19</v>
      </c>
      <c r="B7" s="266" t="s">
        <v>20</v>
      </c>
      <c r="C7" s="267" t="s">
        <v>14965</v>
      </c>
      <c r="D7" s="268" t="s">
        <v>21</v>
      </c>
      <c r="E7" s="360">
        <v>1</v>
      </c>
      <c r="F7" s="270">
        <f>CPU!I852</f>
        <v>97744.74</v>
      </c>
      <c r="G7" s="271">
        <f>$J$2</f>
        <v>0.29780000000000001</v>
      </c>
      <c r="H7" s="270">
        <f>TRUNC(F7*(1+G7),2)</f>
        <v>126853.12</v>
      </c>
      <c r="I7" s="270">
        <f>TRUNC(H7*E7,2)</f>
        <v>126853.12</v>
      </c>
      <c r="J7" s="374"/>
      <c r="K7" s="15"/>
      <c r="L7" s="20"/>
      <c r="M7" s="20"/>
      <c r="N7" s="21"/>
      <c r="O7" s="21"/>
      <c r="P7" s="18"/>
    </row>
    <row r="8" spans="1:16" ht="15.75">
      <c r="A8" s="371">
        <v>2</v>
      </c>
      <c r="B8" s="259" t="s">
        <v>22</v>
      </c>
      <c r="C8" s="259"/>
      <c r="D8" s="260"/>
      <c r="E8" s="261" t="s">
        <v>15</v>
      </c>
      <c r="F8" s="262" t="s">
        <v>16</v>
      </c>
      <c r="G8" s="263"/>
      <c r="H8" s="264" t="s">
        <v>17</v>
      </c>
      <c r="I8" s="264" t="s">
        <v>18</v>
      </c>
      <c r="J8" s="372">
        <f>SUM(I9:I9)</f>
        <v>3972.4</v>
      </c>
      <c r="K8" s="19"/>
      <c r="L8" s="19"/>
      <c r="M8" s="19"/>
      <c r="N8" s="19"/>
      <c r="O8" s="19"/>
      <c r="P8" s="18"/>
    </row>
    <row r="9" spans="1:16" ht="42.75">
      <c r="A9" s="373" t="s">
        <v>23</v>
      </c>
      <c r="B9" s="258" t="s">
        <v>15202</v>
      </c>
      <c r="C9" s="267" t="s">
        <v>132</v>
      </c>
      <c r="D9" s="265" t="s">
        <v>24</v>
      </c>
      <c r="E9" s="269">
        <v>2</v>
      </c>
      <c r="F9" s="270">
        <f>CPU!I105</f>
        <v>1530.44</v>
      </c>
      <c r="G9" s="271">
        <f>$J$2</f>
        <v>0.29780000000000001</v>
      </c>
      <c r="H9" s="270">
        <f>TRUNC(F9*(1+G9),2)</f>
        <v>1986.2</v>
      </c>
      <c r="I9" s="270">
        <f>TRUNC(H9*E9,2)</f>
        <v>3972.4</v>
      </c>
      <c r="J9" s="374"/>
      <c r="K9" s="15"/>
      <c r="L9" s="20"/>
      <c r="M9" s="20"/>
      <c r="N9" s="21"/>
      <c r="O9" s="21"/>
      <c r="P9" s="18"/>
    </row>
    <row r="10" spans="1:16" ht="15.75">
      <c r="A10" s="371">
        <v>3</v>
      </c>
      <c r="B10" s="259" t="s">
        <v>44</v>
      </c>
      <c r="C10" s="259"/>
      <c r="D10" s="260"/>
      <c r="E10" s="261" t="s">
        <v>15</v>
      </c>
      <c r="F10" s="335" t="s">
        <v>16</v>
      </c>
      <c r="G10" s="263"/>
      <c r="H10" s="264" t="s">
        <v>17</v>
      </c>
      <c r="I10" s="264" t="s">
        <v>18</v>
      </c>
      <c r="J10" s="372">
        <f>SUM(I11:I36)</f>
        <v>135664.42000000001</v>
      </c>
      <c r="K10" s="19"/>
      <c r="L10" s="19"/>
      <c r="M10" s="19"/>
      <c r="N10" s="19"/>
      <c r="O10" s="19"/>
      <c r="P10" s="18"/>
    </row>
    <row r="11" spans="1:16" ht="28.5">
      <c r="A11" s="375" t="s">
        <v>25</v>
      </c>
      <c r="B11" s="272" t="s">
        <v>15201</v>
      </c>
      <c r="C11" s="320" t="s">
        <v>180</v>
      </c>
      <c r="D11" s="273" t="s">
        <v>21</v>
      </c>
      <c r="E11" s="274">
        <v>1</v>
      </c>
      <c r="F11" s="270">
        <v>600</v>
      </c>
      <c r="G11" s="271">
        <f t="shared" ref="G11:G36" si="0">$J$2</f>
        <v>0.29780000000000001</v>
      </c>
      <c r="H11" s="270">
        <f>TRUNC(F11*(1+G11),2)</f>
        <v>778.68</v>
      </c>
      <c r="I11" s="270">
        <f t="shared" ref="I11:I100" si="1">TRUNC(H11*E11,2)</f>
        <v>778.68</v>
      </c>
      <c r="J11" s="376"/>
      <c r="K11" s="19"/>
      <c r="L11" s="19"/>
      <c r="M11" s="19"/>
      <c r="N11" s="19"/>
      <c r="O11" s="19"/>
      <c r="P11" s="18"/>
    </row>
    <row r="12" spans="1:16" ht="42.75">
      <c r="A12" s="375" t="s">
        <v>27</v>
      </c>
      <c r="B12" s="272" t="s">
        <v>15200</v>
      </c>
      <c r="C12" s="320" t="s">
        <v>185</v>
      </c>
      <c r="D12" s="273" t="s">
        <v>21</v>
      </c>
      <c r="E12" s="274">
        <v>1</v>
      </c>
      <c r="F12" s="270">
        <v>625</v>
      </c>
      <c r="G12" s="271">
        <f t="shared" si="0"/>
        <v>0.29780000000000001</v>
      </c>
      <c r="H12" s="270">
        <f t="shared" ref="H12:H100" si="2">TRUNC(F12*(1+G12),2)</f>
        <v>811.12</v>
      </c>
      <c r="I12" s="270">
        <f t="shared" si="1"/>
        <v>811.12</v>
      </c>
      <c r="J12" s="376"/>
      <c r="K12" s="19"/>
      <c r="L12" s="19"/>
      <c r="M12" s="19"/>
      <c r="N12" s="19"/>
      <c r="O12" s="19"/>
      <c r="P12" s="18"/>
    </row>
    <row r="13" spans="1:16" ht="15.75">
      <c r="A13" s="375" t="s">
        <v>56</v>
      </c>
      <c r="B13" s="275" t="s">
        <v>15199</v>
      </c>
      <c r="C13" s="320" t="s">
        <v>186</v>
      </c>
      <c r="D13" s="273" t="s">
        <v>21</v>
      </c>
      <c r="E13" s="274">
        <v>1</v>
      </c>
      <c r="F13" s="270">
        <v>254.59</v>
      </c>
      <c r="G13" s="271">
        <f t="shared" si="0"/>
        <v>0.29780000000000001</v>
      </c>
      <c r="H13" s="270">
        <f t="shared" si="2"/>
        <v>330.4</v>
      </c>
      <c r="I13" s="270">
        <f t="shared" si="1"/>
        <v>330.4</v>
      </c>
      <c r="J13" s="376"/>
      <c r="K13" s="19"/>
      <c r="L13" s="19"/>
      <c r="M13" s="19"/>
      <c r="N13" s="19"/>
      <c r="O13" s="19"/>
      <c r="P13" s="18"/>
    </row>
    <row r="14" spans="1:16" ht="28.5">
      <c r="A14" s="375" t="s">
        <v>57</v>
      </c>
      <c r="B14" s="258" t="s">
        <v>15198</v>
      </c>
      <c r="C14" s="267">
        <v>98524</v>
      </c>
      <c r="D14" s="265" t="s">
        <v>26</v>
      </c>
      <c r="E14" s="269">
        <v>146.27000000000001</v>
      </c>
      <c r="F14" s="333">
        <v>4.74</v>
      </c>
      <c r="G14" s="271">
        <f t="shared" si="0"/>
        <v>0.29780000000000001</v>
      </c>
      <c r="H14" s="270">
        <f t="shared" si="2"/>
        <v>6.15</v>
      </c>
      <c r="I14" s="270">
        <f t="shared" si="1"/>
        <v>899.56</v>
      </c>
      <c r="J14" s="376"/>
      <c r="K14" s="15"/>
      <c r="L14" s="19"/>
      <c r="M14" s="19"/>
      <c r="N14" s="17"/>
      <c r="O14" s="17"/>
      <c r="P14" s="18"/>
    </row>
    <row r="15" spans="1:16" ht="34.5" customHeight="1">
      <c r="A15" s="375" t="s">
        <v>58</v>
      </c>
      <c r="B15" s="258" t="s">
        <v>15197</v>
      </c>
      <c r="C15" s="267">
        <v>98459</v>
      </c>
      <c r="D15" s="265" t="s">
        <v>26</v>
      </c>
      <c r="E15" s="269">
        <v>115.46</v>
      </c>
      <c r="F15" s="333">
        <v>94.5</v>
      </c>
      <c r="G15" s="271">
        <f t="shared" si="0"/>
        <v>0.29780000000000001</v>
      </c>
      <c r="H15" s="270">
        <f t="shared" si="2"/>
        <v>122.64</v>
      </c>
      <c r="I15" s="270">
        <f t="shared" si="1"/>
        <v>14160.01</v>
      </c>
      <c r="J15" s="376"/>
      <c r="K15" s="15"/>
      <c r="L15" s="14"/>
      <c r="M15" s="14"/>
      <c r="N15" s="17"/>
      <c r="O15" s="17"/>
      <c r="P15" s="18"/>
    </row>
    <row r="16" spans="1:16" ht="42.75">
      <c r="A16" s="375" t="s">
        <v>95</v>
      </c>
      <c r="B16" s="276" t="s">
        <v>15239</v>
      </c>
      <c r="C16" s="321">
        <v>105114</v>
      </c>
      <c r="D16" s="277" t="s">
        <v>122</v>
      </c>
      <c r="E16" s="277">
        <v>0.19</v>
      </c>
      <c r="F16" s="334">
        <v>1804.96</v>
      </c>
      <c r="G16" s="271">
        <f t="shared" si="0"/>
        <v>0.29780000000000001</v>
      </c>
      <c r="H16" s="270">
        <f t="shared" si="2"/>
        <v>2342.4699999999998</v>
      </c>
      <c r="I16" s="270">
        <f t="shared" si="1"/>
        <v>445.06</v>
      </c>
      <c r="J16" s="376"/>
      <c r="K16" s="15"/>
      <c r="L16" s="14"/>
      <c r="M16" s="14"/>
      <c r="N16" s="17"/>
      <c r="O16" s="17"/>
      <c r="P16" s="18"/>
    </row>
    <row r="17" spans="1:16" ht="42.75">
      <c r="A17" s="375" t="s">
        <v>96</v>
      </c>
      <c r="B17" s="258" t="s">
        <v>15238</v>
      </c>
      <c r="C17" s="267">
        <v>105115</v>
      </c>
      <c r="D17" s="265" t="s">
        <v>21</v>
      </c>
      <c r="E17" s="360">
        <v>3</v>
      </c>
      <c r="F17" s="333">
        <v>123.16</v>
      </c>
      <c r="G17" s="271">
        <f t="shared" si="0"/>
        <v>0.29780000000000001</v>
      </c>
      <c r="H17" s="270">
        <f t="shared" si="2"/>
        <v>159.83000000000001</v>
      </c>
      <c r="I17" s="270">
        <f t="shared" si="1"/>
        <v>479.49</v>
      </c>
      <c r="J17" s="376"/>
      <c r="K17" s="15"/>
      <c r="L17" s="14"/>
      <c r="M17" s="14"/>
      <c r="N17" s="17"/>
      <c r="O17" s="17"/>
      <c r="P17" s="18"/>
    </row>
    <row r="18" spans="1:16" ht="72">
      <c r="A18" s="375" t="s">
        <v>97</v>
      </c>
      <c r="B18" s="258" t="s">
        <v>15196</v>
      </c>
      <c r="C18" s="267" t="s">
        <v>29</v>
      </c>
      <c r="D18" s="265" t="s">
        <v>30</v>
      </c>
      <c r="E18" s="360">
        <v>4</v>
      </c>
      <c r="F18" s="270">
        <f>CPU!I37</f>
        <v>1782.4</v>
      </c>
      <c r="G18" s="271">
        <f t="shared" si="0"/>
        <v>0.29780000000000001</v>
      </c>
      <c r="H18" s="270">
        <f t="shared" si="2"/>
        <v>2313.19</v>
      </c>
      <c r="I18" s="270">
        <f t="shared" si="1"/>
        <v>9252.76</v>
      </c>
      <c r="J18" s="374"/>
      <c r="K18" s="15"/>
      <c r="L18" s="20"/>
      <c r="M18" s="20"/>
      <c r="N18" s="21"/>
      <c r="O18" s="21"/>
      <c r="P18" s="18"/>
    </row>
    <row r="19" spans="1:16" ht="66" customHeight="1">
      <c r="A19" s="375" t="s">
        <v>98</v>
      </c>
      <c r="B19" s="276" t="s">
        <v>15195</v>
      </c>
      <c r="C19" s="267">
        <v>10776</v>
      </c>
      <c r="D19" s="265" t="s">
        <v>30</v>
      </c>
      <c r="E19" s="360">
        <v>4</v>
      </c>
      <c r="F19" s="377">
        <v>662.1</v>
      </c>
      <c r="G19" s="271">
        <f t="shared" si="0"/>
        <v>0.29780000000000001</v>
      </c>
      <c r="H19" s="270">
        <f t="shared" si="2"/>
        <v>859.27</v>
      </c>
      <c r="I19" s="270">
        <f t="shared" si="1"/>
        <v>3437.08</v>
      </c>
      <c r="J19" s="376"/>
      <c r="K19" s="51"/>
      <c r="L19" s="19"/>
      <c r="M19" s="19"/>
      <c r="N19" s="17"/>
      <c r="O19" s="17"/>
      <c r="P19" s="18"/>
    </row>
    <row r="20" spans="1:16" ht="57.75">
      <c r="A20" s="375" t="s">
        <v>99</v>
      </c>
      <c r="B20" s="278" t="s">
        <v>15194</v>
      </c>
      <c r="C20" s="267" t="s">
        <v>14763</v>
      </c>
      <c r="D20" s="265" t="s">
        <v>30</v>
      </c>
      <c r="E20" s="360">
        <v>4</v>
      </c>
      <c r="F20" s="270">
        <f>CPU!I54</f>
        <v>1593.91</v>
      </c>
      <c r="G20" s="271">
        <f t="shared" si="0"/>
        <v>0.29780000000000001</v>
      </c>
      <c r="H20" s="270">
        <f t="shared" si="2"/>
        <v>2068.5700000000002</v>
      </c>
      <c r="I20" s="270">
        <f t="shared" si="1"/>
        <v>8274.2800000000007</v>
      </c>
      <c r="J20" s="374"/>
      <c r="K20" s="15"/>
      <c r="L20" s="20"/>
      <c r="M20" s="20"/>
      <c r="N20" s="21"/>
      <c r="O20" s="21"/>
      <c r="P20" s="18"/>
    </row>
    <row r="21" spans="1:16" ht="42.75">
      <c r="A21" s="375" t="s">
        <v>100</v>
      </c>
      <c r="B21" s="258" t="s">
        <v>15142</v>
      </c>
      <c r="C21" s="267" t="s">
        <v>31</v>
      </c>
      <c r="D21" s="265" t="s">
        <v>30</v>
      </c>
      <c r="E21" s="360">
        <v>4</v>
      </c>
      <c r="F21" s="270">
        <f>CPU!I71</f>
        <v>186.72</v>
      </c>
      <c r="G21" s="271">
        <f t="shared" si="0"/>
        <v>0.29780000000000001</v>
      </c>
      <c r="H21" s="270">
        <f t="shared" si="2"/>
        <v>242.32</v>
      </c>
      <c r="I21" s="270">
        <f t="shared" si="1"/>
        <v>969.28</v>
      </c>
      <c r="J21" s="374"/>
      <c r="K21" s="15"/>
      <c r="L21" s="20"/>
      <c r="M21" s="20"/>
      <c r="N21" s="21"/>
      <c r="O21" s="21"/>
      <c r="P21" s="18"/>
    </row>
    <row r="22" spans="1:16" ht="33.75" customHeight="1">
      <c r="A22" s="375" t="s">
        <v>105</v>
      </c>
      <c r="B22" s="258" t="s">
        <v>15193</v>
      </c>
      <c r="C22" s="267">
        <v>101530</v>
      </c>
      <c r="D22" s="265" t="s">
        <v>21</v>
      </c>
      <c r="E22" s="360">
        <v>1</v>
      </c>
      <c r="F22" s="378">
        <v>1556.57</v>
      </c>
      <c r="G22" s="271">
        <f t="shared" si="0"/>
        <v>0.29780000000000001</v>
      </c>
      <c r="H22" s="270">
        <f t="shared" si="2"/>
        <v>2020.11</v>
      </c>
      <c r="I22" s="270">
        <f t="shared" si="1"/>
        <v>2020.11</v>
      </c>
      <c r="J22" s="376"/>
      <c r="K22" s="15"/>
      <c r="L22" s="19"/>
      <c r="M22" s="19"/>
      <c r="N22" s="17"/>
      <c r="O22" s="17"/>
      <c r="P22" s="18"/>
    </row>
    <row r="23" spans="1:16" ht="42.75">
      <c r="A23" s="375" t="s">
        <v>106</v>
      </c>
      <c r="B23" s="258" t="s">
        <v>15192</v>
      </c>
      <c r="C23" s="267">
        <v>103689</v>
      </c>
      <c r="D23" s="265" t="s">
        <v>26</v>
      </c>
      <c r="E23" s="269">
        <v>6.48</v>
      </c>
      <c r="F23" s="270">
        <v>464.59</v>
      </c>
      <c r="G23" s="271">
        <f t="shared" si="0"/>
        <v>0.29780000000000001</v>
      </c>
      <c r="H23" s="270">
        <f t="shared" si="2"/>
        <v>602.94000000000005</v>
      </c>
      <c r="I23" s="270">
        <f t="shared" si="1"/>
        <v>3907.05</v>
      </c>
      <c r="J23" s="376"/>
      <c r="K23" s="15"/>
      <c r="L23" s="19"/>
      <c r="M23" s="19"/>
      <c r="N23" s="17"/>
      <c r="O23" s="17"/>
      <c r="P23" s="18"/>
    </row>
    <row r="24" spans="1:16" ht="57">
      <c r="A24" s="375" t="s">
        <v>107</v>
      </c>
      <c r="B24" s="258" t="s">
        <v>15191</v>
      </c>
      <c r="C24" s="267" t="s">
        <v>133</v>
      </c>
      <c r="D24" s="265" t="s">
        <v>26</v>
      </c>
      <c r="E24" s="269">
        <v>1.25</v>
      </c>
      <c r="F24" s="270">
        <f>CPU!I20</f>
        <v>484.51</v>
      </c>
      <c r="G24" s="271">
        <f t="shared" si="0"/>
        <v>0.29780000000000001</v>
      </c>
      <c r="H24" s="270">
        <f t="shared" si="2"/>
        <v>628.79</v>
      </c>
      <c r="I24" s="270">
        <f t="shared" si="1"/>
        <v>785.98</v>
      </c>
      <c r="J24" s="374"/>
      <c r="K24" s="15"/>
      <c r="L24" s="20"/>
      <c r="M24" s="20"/>
      <c r="N24" s="21"/>
      <c r="O24" s="21"/>
      <c r="P24" s="18"/>
    </row>
    <row r="25" spans="1:16" ht="28.5">
      <c r="A25" s="375" t="s">
        <v>108</v>
      </c>
      <c r="B25" s="258" t="s">
        <v>15190</v>
      </c>
      <c r="C25" s="267" t="s">
        <v>134</v>
      </c>
      <c r="D25" s="265" t="s">
        <v>21</v>
      </c>
      <c r="E25" s="269">
        <v>3</v>
      </c>
      <c r="F25" s="270">
        <f>CPU!I552</f>
        <v>356.1</v>
      </c>
      <c r="G25" s="271">
        <f t="shared" si="0"/>
        <v>0.29780000000000001</v>
      </c>
      <c r="H25" s="270">
        <f t="shared" si="2"/>
        <v>462.14</v>
      </c>
      <c r="I25" s="270">
        <f t="shared" si="1"/>
        <v>1386.42</v>
      </c>
      <c r="J25" s="374"/>
      <c r="K25" s="15"/>
      <c r="L25" s="20"/>
      <c r="M25" s="20"/>
      <c r="N25" s="21"/>
      <c r="O25" s="21"/>
      <c r="P25" s="18"/>
    </row>
    <row r="26" spans="1:16" ht="28.5">
      <c r="A26" s="375" t="s">
        <v>109</v>
      </c>
      <c r="B26" s="258" t="s">
        <v>15189</v>
      </c>
      <c r="C26" s="267">
        <v>93382</v>
      </c>
      <c r="D26" s="265" t="s">
        <v>28</v>
      </c>
      <c r="E26" s="269">
        <v>6.49</v>
      </c>
      <c r="F26" s="379">
        <v>25.52</v>
      </c>
      <c r="G26" s="271">
        <f t="shared" si="0"/>
        <v>0.29780000000000001</v>
      </c>
      <c r="H26" s="270">
        <f t="shared" si="2"/>
        <v>33.11</v>
      </c>
      <c r="I26" s="270">
        <f t="shared" si="1"/>
        <v>214.88</v>
      </c>
      <c r="J26" s="374"/>
      <c r="K26" s="15"/>
      <c r="L26" s="20"/>
      <c r="M26" s="20"/>
      <c r="N26" s="21"/>
      <c r="O26" s="21"/>
      <c r="P26" s="18"/>
    </row>
    <row r="27" spans="1:16" ht="71.25">
      <c r="A27" s="375" t="s">
        <v>110</v>
      </c>
      <c r="B27" s="413" t="s">
        <v>15267</v>
      </c>
      <c r="C27" s="267">
        <v>97008</v>
      </c>
      <c r="D27" s="265" t="s">
        <v>32</v>
      </c>
      <c r="E27" s="269">
        <v>70</v>
      </c>
      <c r="F27" s="270">
        <v>374.25</v>
      </c>
      <c r="G27" s="271">
        <f t="shared" si="0"/>
        <v>0.29780000000000001</v>
      </c>
      <c r="H27" s="270">
        <f t="shared" si="2"/>
        <v>485.7</v>
      </c>
      <c r="I27" s="270">
        <f t="shared" si="1"/>
        <v>33999</v>
      </c>
      <c r="J27" s="374"/>
      <c r="K27" s="15"/>
      <c r="L27" s="20"/>
      <c r="M27" s="20"/>
      <c r="N27" s="21"/>
      <c r="O27" s="21"/>
      <c r="P27" s="18"/>
    </row>
    <row r="28" spans="1:16" ht="42.75">
      <c r="A28" s="375" t="s">
        <v>111</v>
      </c>
      <c r="B28" s="412" t="s">
        <v>15188</v>
      </c>
      <c r="C28" s="267"/>
      <c r="D28" s="265" t="s">
        <v>26</v>
      </c>
      <c r="E28" s="269">
        <v>487.5</v>
      </c>
      <c r="F28" s="270"/>
      <c r="G28" s="271"/>
      <c r="H28" s="270"/>
      <c r="I28" s="270"/>
      <c r="J28" s="374"/>
      <c r="K28" s="15"/>
      <c r="L28" s="20"/>
      <c r="M28" s="20"/>
      <c r="N28" s="21"/>
      <c r="O28" s="21"/>
      <c r="P28" s="18"/>
    </row>
    <row r="29" spans="1:16">
      <c r="A29" s="375" t="s">
        <v>15114</v>
      </c>
      <c r="B29" s="351" t="s">
        <v>15106</v>
      </c>
      <c r="C29" s="267" t="s">
        <v>136</v>
      </c>
      <c r="D29" s="265" t="s">
        <v>26</v>
      </c>
      <c r="E29" s="280">
        <f>TRUNC(E28*0.3,2)</f>
        <v>146.25</v>
      </c>
      <c r="F29" s="270">
        <f>CPU!I122</f>
        <v>2.35</v>
      </c>
      <c r="G29" s="271">
        <f t="shared" si="0"/>
        <v>0.29780000000000001</v>
      </c>
      <c r="H29" s="270">
        <f t="shared" si="2"/>
        <v>3.04</v>
      </c>
      <c r="I29" s="270">
        <f t="shared" si="1"/>
        <v>444.6</v>
      </c>
      <c r="J29" s="374"/>
      <c r="K29" s="15"/>
      <c r="L29" s="20"/>
      <c r="M29" s="20"/>
      <c r="N29" s="21"/>
      <c r="O29" s="21"/>
      <c r="P29" s="18"/>
    </row>
    <row r="30" spans="1:16">
      <c r="A30" s="375" t="s">
        <v>15115</v>
      </c>
      <c r="B30" s="352" t="s">
        <v>15109</v>
      </c>
      <c r="C30" s="267" t="s">
        <v>15129</v>
      </c>
      <c r="D30" s="265" t="s">
        <v>26</v>
      </c>
      <c r="E30" s="280">
        <f>TRUNC(E28*0.7,2)</f>
        <v>341.25</v>
      </c>
      <c r="F30" s="270">
        <f>CPU!I869</f>
        <v>2.44</v>
      </c>
      <c r="G30" s="271">
        <f t="shared" si="0"/>
        <v>0.29780000000000001</v>
      </c>
      <c r="H30" s="270">
        <f t="shared" si="2"/>
        <v>3.16</v>
      </c>
      <c r="I30" s="270">
        <f t="shared" si="1"/>
        <v>1078.3499999999999</v>
      </c>
      <c r="J30" s="374"/>
      <c r="K30" s="15"/>
      <c r="L30" s="20"/>
      <c r="M30" s="20"/>
      <c r="N30" s="21"/>
      <c r="O30" s="21"/>
      <c r="P30" s="18"/>
    </row>
    <row r="31" spans="1:16" ht="93" customHeight="1">
      <c r="A31" s="375" t="s">
        <v>112</v>
      </c>
      <c r="B31" s="347" t="s">
        <v>15187</v>
      </c>
      <c r="C31" s="267">
        <v>10527</v>
      </c>
      <c r="D31" s="265" t="s">
        <v>90</v>
      </c>
      <c r="E31" s="269">
        <v>60</v>
      </c>
      <c r="F31" s="270">
        <v>28</v>
      </c>
      <c r="G31" s="271">
        <f t="shared" si="0"/>
        <v>0.29780000000000001</v>
      </c>
      <c r="H31" s="270">
        <f t="shared" si="2"/>
        <v>36.33</v>
      </c>
      <c r="I31" s="270">
        <f t="shared" si="1"/>
        <v>2179.8000000000002</v>
      </c>
      <c r="J31" s="374"/>
      <c r="K31" s="15"/>
      <c r="L31" s="20"/>
      <c r="M31" s="20"/>
      <c r="N31" s="21"/>
      <c r="O31" s="21"/>
      <c r="P31" s="18"/>
    </row>
    <row r="32" spans="1:16" ht="42.75">
      <c r="A32" s="380" t="s">
        <v>113</v>
      </c>
      <c r="B32" s="355" t="s">
        <v>15186</v>
      </c>
      <c r="C32" s="267"/>
      <c r="D32" s="265" t="s">
        <v>32</v>
      </c>
      <c r="E32" s="269">
        <v>1200</v>
      </c>
      <c r="F32" s="270"/>
      <c r="G32" s="271"/>
      <c r="H32" s="270"/>
      <c r="I32" s="270"/>
      <c r="J32" s="374"/>
      <c r="K32" s="15"/>
      <c r="L32" s="20"/>
      <c r="M32" s="20"/>
      <c r="N32" s="21"/>
      <c r="O32" s="21"/>
      <c r="P32" s="18"/>
    </row>
    <row r="33" spans="1:16">
      <c r="A33" s="380" t="s">
        <v>15116</v>
      </c>
      <c r="B33" s="351" t="s">
        <v>15106</v>
      </c>
      <c r="C33" s="267">
        <v>97064</v>
      </c>
      <c r="D33" s="265" t="s">
        <v>32</v>
      </c>
      <c r="E33" s="280">
        <f>TRUNC(E32*0.3,2)</f>
        <v>360</v>
      </c>
      <c r="F33" s="270">
        <v>22.83</v>
      </c>
      <c r="G33" s="271">
        <f t="shared" si="0"/>
        <v>0.29780000000000001</v>
      </c>
      <c r="H33" s="270">
        <f t="shared" si="2"/>
        <v>29.62</v>
      </c>
      <c r="I33" s="270">
        <f t="shared" si="1"/>
        <v>10663.2</v>
      </c>
      <c r="J33" s="374"/>
      <c r="K33" s="15"/>
      <c r="L33" s="20"/>
      <c r="M33" s="20"/>
      <c r="N33" s="21"/>
      <c r="O33" s="21"/>
      <c r="P33" s="18"/>
    </row>
    <row r="34" spans="1:16">
      <c r="A34" s="380" t="s">
        <v>15117</v>
      </c>
      <c r="B34" s="352" t="s">
        <v>15109</v>
      </c>
      <c r="C34" s="267" t="s">
        <v>14950</v>
      </c>
      <c r="D34" s="265" t="s">
        <v>32</v>
      </c>
      <c r="E34" s="280">
        <f>TRUNC(E32*0.7,2)</f>
        <v>840</v>
      </c>
      <c r="F34" s="270">
        <f>CPU!I654</f>
        <v>26.85</v>
      </c>
      <c r="G34" s="271">
        <f t="shared" si="0"/>
        <v>0.29780000000000001</v>
      </c>
      <c r="H34" s="270">
        <f t="shared" si="2"/>
        <v>34.840000000000003</v>
      </c>
      <c r="I34" s="270">
        <f t="shared" si="1"/>
        <v>29265.599999999999</v>
      </c>
      <c r="J34" s="374"/>
      <c r="K34" s="15"/>
      <c r="L34" s="20"/>
      <c r="M34" s="20"/>
      <c r="N34" s="21"/>
      <c r="O34" s="21"/>
      <c r="P34" s="18"/>
    </row>
    <row r="35" spans="1:16" ht="28.5">
      <c r="A35" s="375" t="s">
        <v>114</v>
      </c>
      <c r="B35" s="258" t="s">
        <v>15185</v>
      </c>
      <c r="C35" s="267">
        <v>97637</v>
      </c>
      <c r="D35" s="265" t="s">
        <v>91</v>
      </c>
      <c r="E35" s="269">
        <v>115.46</v>
      </c>
      <c r="F35" s="270">
        <v>2.8</v>
      </c>
      <c r="G35" s="271">
        <f t="shared" si="0"/>
        <v>0.29780000000000001</v>
      </c>
      <c r="H35" s="270">
        <f t="shared" si="2"/>
        <v>3.63</v>
      </c>
      <c r="I35" s="270">
        <f t="shared" si="1"/>
        <v>419.11</v>
      </c>
      <c r="J35" s="374"/>
      <c r="K35" s="15"/>
      <c r="L35" s="20"/>
      <c r="M35" s="20"/>
      <c r="N35" s="21"/>
      <c r="O35" s="21"/>
      <c r="P35" s="18"/>
    </row>
    <row r="36" spans="1:16" ht="42.75">
      <c r="A36" s="375" t="s">
        <v>123</v>
      </c>
      <c r="B36" s="281" t="s">
        <v>15184</v>
      </c>
      <c r="C36" s="267" t="s">
        <v>137</v>
      </c>
      <c r="D36" s="265" t="s">
        <v>91</v>
      </c>
      <c r="E36" s="269">
        <v>180</v>
      </c>
      <c r="F36" s="270">
        <f>CPU!I413</f>
        <v>40.51</v>
      </c>
      <c r="G36" s="271">
        <f t="shared" si="0"/>
        <v>0.29780000000000001</v>
      </c>
      <c r="H36" s="270">
        <f t="shared" si="2"/>
        <v>52.57</v>
      </c>
      <c r="I36" s="270">
        <f>TRUNC(H36*E36,2)</f>
        <v>9462.6</v>
      </c>
      <c r="J36" s="374"/>
      <c r="K36" s="15"/>
      <c r="L36" s="20"/>
      <c r="M36" s="20"/>
      <c r="N36" s="21"/>
      <c r="O36" s="21"/>
      <c r="P36" s="18"/>
    </row>
    <row r="37" spans="1:16" ht="15.75">
      <c r="A37" s="371" t="s">
        <v>81</v>
      </c>
      <c r="B37" s="259" t="s">
        <v>38</v>
      </c>
      <c r="C37" s="259"/>
      <c r="D37" s="361"/>
      <c r="E37" s="261" t="s">
        <v>15</v>
      </c>
      <c r="F37" s="262" t="s">
        <v>16</v>
      </c>
      <c r="G37" s="263"/>
      <c r="H37" s="264" t="s">
        <v>17</v>
      </c>
      <c r="I37" s="264" t="s">
        <v>18</v>
      </c>
      <c r="J37" s="372">
        <f>SUM(I38:I61)</f>
        <v>223355.31999999998</v>
      </c>
      <c r="K37" s="19"/>
      <c r="L37" s="19"/>
      <c r="M37" s="19"/>
      <c r="N37" s="17"/>
      <c r="O37" s="17"/>
      <c r="P37" s="18"/>
    </row>
    <row r="38" spans="1:16" s="18" customFormat="1" ht="42.75">
      <c r="A38" s="381" t="s">
        <v>33</v>
      </c>
      <c r="B38" s="279" t="s">
        <v>15183</v>
      </c>
      <c r="C38" s="267" t="s">
        <v>138</v>
      </c>
      <c r="D38" s="273" t="s">
        <v>32</v>
      </c>
      <c r="E38" s="274">
        <v>111.8</v>
      </c>
      <c r="F38" s="270">
        <f>CPU!I139</f>
        <v>45.43</v>
      </c>
      <c r="G38" s="271">
        <f t="shared" ref="G38:G61" si="3">$J$2</f>
        <v>0.29780000000000001</v>
      </c>
      <c r="H38" s="270">
        <f t="shared" si="2"/>
        <v>58.95</v>
      </c>
      <c r="I38" s="270">
        <f t="shared" si="1"/>
        <v>6590.61</v>
      </c>
      <c r="J38" s="376"/>
      <c r="K38" s="19"/>
      <c r="L38" s="19"/>
      <c r="M38" s="19"/>
      <c r="N38" s="17"/>
      <c r="O38" s="17"/>
    </row>
    <row r="39" spans="1:16" s="18" customFormat="1" ht="33.75" customHeight="1">
      <c r="A39" s="381" t="s">
        <v>34</v>
      </c>
      <c r="B39" s="354" t="s">
        <v>15182</v>
      </c>
      <c r="C39" s="267"/>
      <c r="D39" s="273" t="s">
        <v>26</v>
      </c>
      <c r="E39" s="274">
        <v>461.55</v>
      </c>
      <c r="F39" s="270"/>
      <c r="G39" s="271"/>
      <c r="H39" s="270"/>
      <c r="I39" s="270"/>
      <c r="J39" s="376"/>
      <c r="K39" s="19"/>
      <c r="L39" s="19"/>
      <c r="M39" s="19"/>
      <c r="N39" s="17"/>
      <c r="O39" s="17"/>
    </row>
    <row r="40" spans="1:16" s="18" customFormat="1" ht="15.75">
      <c r="A40" s="381" t="s">
        <v>15118</v>
      </c>
      <c r="B40" s="351" t="s">
        <v>15106</v>
      </c>
      <c r="C40" s="267" t="s">
        <v>139</v>
      </c>
      <c r="D40" s="273" t="s">
        <v>26</v>
      </c>
      <c r="E40" s="280">
        <f>TRUNC(E39*0.3,2)</f>
        <v>138.46</v>
      </c>
      <c r="F40" s="270">
        <f>CPU!I175</f>
        <v>15.16</v>
      </c>
      <c r="G40" s="271">
        <f t="shared" si="3"/>
        <v>0.29780000000000001</v>
      </c>
      <c r="H40" s="270">
        <f t="shared" si="2"/>
        <v>19.670000000000002</v>
      </c>
      <c r="I40" s="270">
        <f t="shared" si="1"/>
        <v>2723.5</v>
      </c>
      <c r="J40" s="376"/>
      <c r="K40" s="19"/>
      <c r="L40" s="19"/>
      <c r="M40" s="19"/>
      <c r="N40" s="17"/>
      <c r="O40" s="17"/>
    </row>
    <row r="41" spans="1:16" s="18" customFormat="1" ht="15.75">
      <c r="A41" s="381" t="s">
        <v>15119</v>
      </c>
      <c r="B41" s="352" t="s">
        <v>15109</v>
      </c>
      <c r="C41" s="267" t="s">
        <v>14954</v>
      </c>
      <c r="D41" s="273" t="s">
        <v>26</v>
      </c>
      <c r="E41" s="280">
        <f>TRUNC(E39*0.7,2)</f>
        <v>323.08</v>
      </c>
      <c r="F41" s="270">
        <f>CPU!I671</f>
        <v>17.239999999999998</v>
      </c>
      <c r="G41" s="271">
        <f t="shared" si="3"/>
        <v>0.29780000000000001</v>
      </c>
      <c r="H41" s="270">
        <f t="shared" si="2"/>
        <v>22.37</v>
      </c>
      <c r="I41" s="270">
        <f t="shared" si="1"/>
        <v>7227.29</v>
      </c>
      <c r="J41" s="376"/>
      <c r="K41" s="19"/>
      <c r="L41" s="19"/>
      <c r="M41" s="19"/>
      <c r="N41" s="17"/>
      <c r="O41" s="17"/>
    </row>
    <row r="42" spans="1:16" s="18" customFormat="1" ht="28.5">
      <c r="A42" s="381" t="s">
        <v>35</v>
      </c>
      <c r="B42" s="279" t="s">
        <v>15181</v>
      </c>
      <c r="C42" s="267" t="s">
        <v>140</v>
      </c>
      <c r="D42" s="273" t="s">
        <v>28</v>
      </c>
      <c r="E42" s="274">
        <v>0.99</v>
      </c>
      <c r="F42" s="270">
        <f>CPU!I192</f>
        <v>588.70000000000005</v>
      </c>
      <c r="G42" s="271">
        <f t="shared" si="3"/>
        <v>0.29780000000000001</v>
      </c>
      <c r="H42" s="270">
        <f t="shared" si="2"/>
        <v>764.01</v>
      </c>
      <c r="I42" s="270">
        <f t="shared" si="1"/>
        <v>756.36</v>
      </c>
      <c r="J42" s="376"/>
      <c r="K42" s="19"/>
      <c r="L42" s="19"/>
      <c r="M42" s="19"/>
      <c r="N42" s="17"/>
      <c r="O42" s="17"/>
    </row>
    <row r="43" spans="1:16" s="18" customFormat="1" ht="42.75">
      <c r="A43" s="381" t="s">
        <v>36</v>
      </c>
      <c r="B43" s="279" t="s">
        <v>15180</v>
      </c>
      <c r="C43" s="267" t="s">
        <v>141</v>
      </c>
      <c r="D43" s="273" t="s">
        <v>32</v>
      </c>
      <c r="E43" s="274">
        <v>17.399999999999999</v>
      </c>
      <c r="F43" s="270">
        <f>CPU!I209</f>
        <v>72.13</v>
      </c>
      <c r="G43" s="271">
        <f t="shared" si="3"/>
        <v>0.29780000000000001</v>
      </c>
      <c r="H43" s="270">
        <f t="shared" si="2"/>
        <v>93.61</v>
      </c>
      <c r="I43" s="270">
        <f t="shared" si="1"/>
        <v>1628.81</v>
      </c>
      <c r="J43" s="376"/>
      <c r="K43" s="19"/>
      <c r="L43" s="19"/>
      <c r="M43" s="19"/>
      <c r="N43" s="17"/>
      <c r="O43" s="17"/>
    </row>
    <row r="44" spans="1:16" s="18" customFormat="1" ht="191.25" customHeight="1">
      <c r="A44" s="381" t="s">
        <v>53</v>
      </c>
      <c r="B44" s="354" t="s">
        <v>15259</v>
      </c>
      <c r="C44" s="267"/>
      <c r="D44" s="273" t="s">
        <v>26</v>
      </c>
      <c r="E44" s="274">
        <v>461.55</v>
      </c>
      <c r="F44" s="274"/>
      <c r="G44" s="271"/>
      <c r="H44" s="270"/>
      <c r="I44" s="270"/>
      <c r="J44" s="376"/>
      <c r="K44" s="19"/>
      <c r="L44" s="19"/>
      <c r="M44" s="19"/>
      <c r="N44" s="17"/>
      <c r="O44" s="17"/>
    </row>
    <row r="45" spans="1:16" s="18" customFormat="1" ht="15.75">
      <c r="A45" s="381" t="s">
        <v>15250</v>
      </c>
      <c r="B45" s="351" t="s">
        <v>15106</v>
      </c>
      <c r="C45" s="267" t="s">
        <v>15244</v>
      </c>
      <c r="D45" s="273" t="s">
        <v>26</v>
      </c>
      <c r="E45" s="280">
        <f>TRUNC(E44*0.3,2)</f>
        <v>138.46</v>
      </c>
      <c r="F45" s="270">
        <f>CPU!I905</f>
        <v>263.24</v>
      </c>
      <c r="G45" s="271">
        <f t="shared" si="3"/>
        <v>0.29780000000000001</v>
      </c>
      <c r="H45" s="270">
        <f t="shared" si="2"/>
        <v>341.63</v>
      </c>
      <c r="I45" s="270">
        <f t="shared" si="1"/>
        <v>47302.080000000002</v>
      </c>
      <c r="J45" s="376"/>
      <c r="K45" s="19"/>
      <c r="L45" s="19"/>
      <c r="M45" s="19"/>
      <c r="N45" s="17"/>
      <c r="O45" s="17"/>
    </row>
    <row r="46" spans="1:16" s="18" customFormat="1" ht="15.75">
      <c r="A46" s="381" t="s">
        <v>15251</v>
      </c>
      <c r="B46" s="352" t="s">
        <v>15109</v>
      </c>
      <c r="C46" s="267" t="s">
        <v>15245</v>
      </c>
      <c r="D46" s="273" t="s">
        <v>26</v>
      </c>
      <c r="E46" s="280">
        <f>TRUNC(E44*0.7,2)</f>
        <v>323.08</v>
      </c>
      <c r="F46" s="270">
        <f>CPU!I925</f>
        <v>266.05</v>
      </c>
      <c r="G46" s="271">
        <f t="shared" si="3"/>
        <v>0.29780000000000001</v>
      </c>
      <c r="H46" s="270">
        <f t="shared" si="2"/>
        <v>345.27</v>
      </c>
      <c r="I46" s="270">
        <f t="shared" si="1"/>
        <v>111549.83</v>
      </c>
      <c r="J46" s="376"/>
      <c r="K46" s="19"/>
      <c r="L46" s="19"/>
      <c r="M46" s="19"/>
      <c r="N46" s="17"/>
      <c r="O46" s="17"/>
    </row>
    <row r="47" spans="1:16" s="18" customFormat="1" ht="61.5" customHeight="1">
      <c r="A47" s="381" t="s">
        <v>82</v>
      </c>
      <c r="B47" s="370" t="s">
        <v>15263</v>
      </c>
      <c r="C47" s="267"/>
      <c r="D47" s="273" t="s">
        <v>32</v>
      </c>
      <c r="E47" s="274">
        <v>20.399999999999999</v>
      </c>
      <c r="F47" s="270"/>
      <c r="G47" s="271"/>
      <c r="H47" s="270"/>
      <c r="I47" s="270"/>
      <c r="J47" s="376"/>
      <c r="K47" s="19"/>
      <c r="L47" s="19"/>
      <c r="M47" s="19"/>
      <c r="N47" s="17"/>
      <c r="O47" s="17"/>
    </row>
    <row r="48" spans="1:16" s="18" customFormat="1" ht="15.75">
      <c r="A48" s="381" t="s">
        <v>15120</v>
      </c>
      <c r="B48" s="351" t="s">
        <v>15106</v>
      </c>
      <c r="C48" s="267" t="s">
        <v>142</v>
      </c>
      <c r="D48" s="273" t="s">
        <v>32</v>
      </c>
      <c r="E48" s="280">
        <f>TRUNC(E47*0.3,2)</f>
        <v>6.12</v>
      </c>
      <c r="F48" s="270">
        <f>CPU!I226</f>
        <v>81.290000000000006</v>
      </c>
      <c r="G48" s="271">
        <f t="shared" si="3"/>
        <v>0.29780000000000001</v>
      </c>
      <c r="H48" s="270">
        <f t="shared" si="2"/>
        <v>105.49</v>
      </c>
      <c r="I48" s="270">
        <f>TRUNC(H48*E48,2)</f>
        <v>645.59</v>
      </c>
      <c r="J48" s="376"/>
      <c r="K48" s="19"/>
      <c r="L48" s="19"/>
      <c r="M48" s="19"/>
      <c r="N48" s="17"/>
      <c r="O48" s="17"/>
    </row>
    <row r="49" spans="1:16" s="18" customFormat="1" ht="15.75">
      <c r="A49" s="381" t="s">
        <v>15121</v>
      </c>
      <c r="B49" s="352" t="s">
        <v>15109</v>
      </c>
      <c r="C49" s="267" t="s">
        <v>15222</v>
      </c>
      <c r="D49" s="273" t="s">
        <v>32</v>
      </c>
      <c r="E49" s="280">
        <f>TRUNC(E47*0.7,2)</f>
        <v>14.28</v>
      </c>
      <c r="F49" s="270">
        <f>CPU!I888</f>
        <v>77.239999999999995</v>
      </c>
      <c r="G49" s="271">
        <f t="shared" si="3"/>
        <v>0.29780000000000001</v>
      </c>
      <c r="H49" s="270">
        <f t="shared" si="2"/>
        <v>100.24</v>
      </c>
      <c r="I49" s="270">
        <f>TRUNC(H49*E49,2)</f>
        <v>1431.42</v>
      </c>
      <c r="J49" s="376"/>
      <c r="K49" s="19"/>
      <c r="L49" s="19"/>
      <c r="M49" s="19"/>
      <c r="N49" s="17"/>
      <c r="O49" s="17"/>
    </row>
    <row r="50" spans="1:16" s="18" customFormat="1" ht="85.5">
      <c r="A50" s="381" t="s">
        <v>83</v>
      </c>
      <c r="B50" s="354" t="s">
        <v>15258</v>
      </c>
      <c r="C50" s="267"/>
      <c r="D50" s="273" t="s">
        <v>32</v>
      </c>
      <c r="E50" s="274">
        <v>45.25</v>
      </c>
      <c r="F50" s="270"/>
      <c r="G50" s="271"/>
      <c r="H50" s="270"/>
      <c r="I50" s="270"/>
      <c r="J50" s="376"/>
      <c r="K50" s="19"/>
      <c r="L50" s="19"/>
      <c r="M50" s="19"/>
      <c r="N50" s="17"/>
      <c r="O50" s="17"/>
    </row>
    <row r="51" spans="1:16" s="18" customFormat="1" ht="15.75">
      <c r="A51" s="381" t="s">
        <v>15220</v>
      </c>
      <c r="B51" s="351" t="s">
        <v>15106</v>
      </c>
      <c r="C51" s="267" t="s">
        <v>143</v>
      </c>
      <c r="D51" s="273" t="s">
        <v>32</v>
      </c>
      <c r="E51" s="280">
        <f>TRUNC(E50*0.3,2)</f>
        <v>13.57</v>
      </c>
      <c r="F51" s="270">
        <f>CPU!I277</f>
        <v>117.3</v>
      </c>
      <c r="G51" s="271">
        <f t="shared" si="3"/>
        <v>0.29780000000000001</v>
      </c>
      <c r="H51" s="270">
        <f t="shared" si="2"/>
        <v>152.22999999999999</v>
      </c>
      <c r="I51" s="270">
        <f t="shared" si="1"/>
        <v>2065.7600000000002</v>
      </c>
      <c r="J51" s="376"/>
      <c r="K51" s="19"/>
      <c r="L51" s="19"/>
      <c r="M51" s="19"/>
      <c r="N51" s="17"/>
      <c r="O51" s="17"/>
    </row>
    <row r="52" spans="1:16" s="18" customFormat="1" ht="15.75">
      <c r="A52" s="381" t="s">
        <v>15221</v>
      </c>
      <c r="B52" s="352" t="s">
        <v>15109</v>
      </c>
      <c r="C52" s="267" t="s">
        <v>14955</v>
      </c>
      <c r="D52" s="273" t="s">
        <v>32</v>
      </c>
      <c r="E52" s="280">
        <f>TRUNC(E50*0.7,2)</f>
        <v>31.67</v>
      </c>
      <c r="F52" s="270">
        <f>CPU!I690</f>
        <v>115.37</v>
      </c>
      <c r="G52" s="271">
        <f t="shared" si="3"/>
        <v>0.29780000000000001</v>
      </c>
      <c r="H52" s="270">
        <f t="shared" si="2"/>
        <v>149.72</v>
      </c>
      <c r="I52" s="270">
        <f t="shared" si="1"/>
        <v>4741.63</v>
      </c>
      <c r="J52" s="376"/>
      <c r="K52" s="19"/>
      <c r="L52" s="19"/>
      <c r="M52" s="19"/>
      <c r="N52" s="17"/>
      <c r="O52" s="17"/>
    </row>
    <row r="53" spans="1:16" s="18" customFormat="1" ht="79.5" customHeight="1">
      <c r="A53" s="381" t="s">
        <v>37</v>
      </c>
      <c r="B53" s="354" t="s">
        <v>15264</v>
      </c>
      <c r="C53" s="267"/>
      <c r="D53" s="273" t="s">
        <v>32</v>
      </c>
      <c r="E53" s="274">
        <v>20.399999999999999</v>
      </c>
      <c r="F53" s="270"/>
      <c r="G53" s="271"/>
      <c r="H53" s="270"/>
      <c r="I53" s="270"/>
      <c r="J53" s="376"/>
      <c r="K53" s="19"/>
      <c r="L53" s="19"/>
      <c r="M53" s="19"/>
      <c r="N53" s="17"/>
      <c r="O53" s="17"/>
    </row>
    <row r="54" spans="1:16" s="18" customFormat="1" ht="15.75">
      <c r="A54" s="381" t="s">
        <v>15122</v>
      </c>
      <c r="B54" s="351" t="s">
        <v>15106</v>
      </c>
      <c r="C54" s="267" t="s">
        <v>15248</v>
      </c>
      <c r="D54" s="273" t="s">
        <v>32</v>
      </c>
      <c r="E54" s="280">
        <f>TRUNC(E53*0.3,2)</f>
        <v>6.12</v>
      </c>
      <c r="F54" s="270">
        <f>CPU!I942</f>
        <v>49.69</v>
      </c>
      <c r="G54" s="271">
        <f t="shared" si="3"/>
        <v>0.29780000000000001</v>
      </c>
      <c r="H54" s="270">
        <f t="shared" si="2"/>
        <v>64.48</v>
      </c>
      <c r="I54" s="270">
        <f t="shared" si="1"/>
        <v>394.61</v>
      </c>
      <c r="J54" s="376"/>
      <c r="K54" s="19"/>
      <c r="L54" s="19"/>
      <c r="M54" s="19"/>
      <c r="N54" s="17"/>
      <c r="O54" s="17"/>
    </row>
    <row r="55" spans="1:16" s="18" customFormat="1" ht="15.75">
      <c r="A55" s="381" t="s">
        <v>15123</v>
      </c>
      <c r="B55" s="352" t="s">
        <v>15109</v>
      </c>
      <c r="C55" s="267" t="s">
        <v>15249</v>
      </c>
      <c r="D55" s="273" t="s">
        <v>32</v>
      </c>
      <c r="E55" s="280">
        <f>TRUNC(E53*0.7,2)</f>
        <v>14.28</v>
      </c>
      <c r="F55" s="270">
        <f>CPU!I961</f>
        <v>51.26</v>
      </c>
      <c r="G55" s="271">
        <f t="shared" si="3"/>
        <v>0.29780000000000001</v>
      </c>
      <c r="H55" s="270">
        <f t="shared" si="2"/>
        <v>66.52</v>
      </c>
      <c r="I55" s="270">
        <f t="shared" si="1"/>
        <v>949.9</v>
      </c>
      <c r="J55" s="376"/>
      <c r="K55" s="19"/>
      <c r="L55" s="19"/>
      <c r="M55" s="19"/>
      <c r="N55" s="17"/>
      <c r="O55" s="17"/>
    </row>
    <row r="56" spans="1:16" s="18" customFormat="1" ht="65.25" customHeight="1">
      <c r="A56" s="381" t="s">
        <v>84</v>
      </c>
      <c r="B56" s="354" t="s">
        <v>15252</v>
      </c>
      <c r="C56" s="267"/>
      <c r="D56" s="273" t="s">
        <v>61</v>
      </c>
      <c r="E56" s="274">
        <v>69.23</v>
      </c>
      <c r="F56" s="270"/>
      <c r="G56" s="271"/>
      <c r="H56" s="270"/>
      <c r="I56" s="270"/>
      <c r="J56" s="376"/>
      <c r="K56" s="19"/>
      <c r="L56" s="19"/>
      <c r="M56" s="19"/>
      <c r="N56" s="17"/>
      <c r="O56" s="17"/>
    </row>
    <row r="57" spans="1:16" s="18" customFormat="1" ht="15.75">
      <c r="A57" s="381" t="s">
        <v>15124</v>
      </c>
      <c r="B57" s="351" t="s">
        <v>15106</v>
      </c>
      <c r="C57" s="267">
        <v>100275</v>
      </c>
      <c r="D57" s="273" t="s">
        <v>61</v>
      </c>
      <c r="E57" s="280">
        <f>TRUNC(E56*0.3,2)</f>
        <v>20.76</v>
      </c>
      <c r="F57" s="379">
        <v>18.690000000000001</v>
      </c>
      <c r="G57" s="271">
        <f t="shared" si="3"/>
        <v>0.29780000000000001</v>
      </c>
      <c r="H57" s="270">
        <f t="shared" si="2"/>
        <v>24.25</v>
      </c>
      <c r="I57" s="270">
        <f t="shared" si="1"/>
        <v>503.43</v>
      </c>
      <c r="J57" s="376"/>
      <c r="K57" s="19"/>
      <c r="L57" s="19"/>
      <c r="M57" s="19"/>
      <c r="N57" s="17"/>
      <c r="O57" s="17"/>
    </row>
    <row r="58" spans="1:16" s="18" customFormat="1" ht="15.75">
      <c r="A58" s="381" t="s">
        <v>15124</v>
      </c>
      <c r="B58" s="352" t="s">
        <v>15109</v>
      </c>
      <c r="C58" s="267" t="s">
        <v>14956</v>
      </c>
      <c r="D58" s="273" t="s">
        <v>61</v>
      </c>
      <c r="E58" s="280">
        <f>TRUNC(E56*0.7,2)</f>
        <v>48.46</v>
      </c>
      <c r="F58" s="270">
        <f>CPU!I707</f>
        <v>21.1</v>
      </c>
      <c r="G58" s="271">
        <f t="shared" si="3"/>
        <v>0.29780000000000001</v>
      </c>
      <c r="H58" s="270">
        <f t="shared" si="2"/>
        <v>27.38</v>
      </c>
      <c r="I58" s="270">
        <f t="shared" si="1"/>
        <v>1326.83</v>
      </c>
      <c r="J58" s="376"/>
      <c r="K58" s="19"/>
      <c r="L58" s="19"/>
      <c r="M58" s="19"/>
      <c r="N58" s="17"/>
      <c r="O58" s="17"/>
    </row>
    <row r="59" spans="1:16" s="18" customFormat="1" ht="69" customHeight="1">
      <c r="A59" s="382" t="s">
        <v>39</v>
      </c>
      <c r="B59" s="353" t="s">
        <v>15272</v>
      </c>
      <c r="C59" s="322"/>
      <c r="D59" s="273" t="s">
        <v>24</v>
      </c>
      <c r="E59" s="274">
        <v>20</v>
      </c>
      <c r="F59" s="270"/>
      <c r="G59" s="271"/>
      <c r="H59" s="270"/>
      <c r="I59" s="270"/>
      <c r="J59" s="383" t="s">
        <v>102</v>
      </c>
      <c r="K59" s="19"/>
      <c r="L59" s="19"/>
      <c r="M59" s="19"/>
      <c r="N59" s="19"/>
      <c r="O59" s="19"/>
    </row>
    <row r="60" spans="1:16" s="18" customFormat="1" ht="15.75">
      <c r="A60" s="384" t="s">
        <v>15125</v>
      </c>
      <c r="B60" s="351" t="s">
        <v>15106</v>
      </c>
      <c r="C60" s="322" t="s">
        <v>132</v>
      </c>
      <c r="D60" s="273" t="s">
        <v>24</v>
      </c>
      <c r="E60" s="280">
        <v>7</v>
      </c>
      <c r="F60" s="283">
        <f>CPU!I105</f>
        <v>1530.44</v>
      </c>
      <c r="G60" s="271">
        <f t="shared" si="3"/>
        <v>0.29780000000000001</v>
      </c>
      <c r="H60" s="270">
        <f t="shared" si="2"/>
        <v>1986.2</v>
      </c>
      <c r="I60" s="270">
        <f t="shared" si="1"/>
        <v>13903.4</v>
      </c>
      <c r="J60" s="385"/>
      <c r="K60" s="19"/>
      <c r="L60" s="19"/>
      <c r="M60" s="19"/>
      <c r="N60" s="19"/>
      <c r="O60" s="19"/>
    </row>
    <row r="61" spans="1:16" s="18" customFormat="1" ht="15.75">
      <c r="A61" s="382" t="s">
        <v>15126</v>
      </c>
      <c r="B61" s="399" t="s">
        <v>15109</v>
      </c>
      <c r="C61" s="348" t="s">
        <v>14957</v>
      </c>
      <c r="D61" s="282" t="s">
        <v>14958</v>
      </c>
      <c r="E61" s="280">
        <v>13</v>
      </c>
      <c r="F61" s="283">
        <f>CPU!I724</f>
        <v>1162.58</v>
      </c>
      <c r="G61" s="271">
        <f t="shared" si="3"/>
        <v>0.29780000000000001</v>
      </c>
      <c r="H61" s="270">
        <f t="shared" si="2"/>
        <v>1508.79</v>
      </c>
      <c r="I61" s="270">
        <f t="shared" si="1"/>
        <v>19614.27</v>
      </c>
      <c r="J61" s="385"/>
      <c r="K61" s="19"/>
      <c r="L61" s="19"/>
      <c r="M61" s="19"/>
      <c r="N61" s="19"/>
      <c r="O61" s="19"/>
    </row>
    <row r="62" spans="1:16" s="18" customFormat="1" ht="15.75">
      <c r="A62" s="500" t="s">
        <v>46</v>
      </c>
      <c r="B62" s="419" t="s">
        <v>103</v>
      </c>
      <c r="C62" s="284"/>
      <c r="D62" s="285"/>
      <c r="E62" s="261" t="s">
        <v>15</v>
      </c>
      <c r="F62" s="335" t="s">
        <v>16</v>
      </c>
      <c r="G62" s="263"/>
      <c r="H62" s="264" t="s">
        <v>17</v>
      </c>
      <c r="I62" s="264" t="s">
        <v>18</v>
      </c>
      <c r="J62" s="372">
        <v>11333.74</v>
      </c>
      <c r="K62" s="19"/>
      <c r="L62" s="19"/>
      <c r="M62" s="19"/>
      <c r="N62" s="17"/>
      <c r="O62" s="17"/>
    </row>
    <row r="63" spans="1:16" ht="99" customHeight="1">
      <c r="A63" s="418" t="s">
        <v>47</v>
      </c>
      <c r="B63" s="501" t="s">
        <v>15268</v>
      </c>
      <c r="C63" s="267" t="s">
        <v>15269</v>
      </c>
      <c r="D63" s="286" t="s">
        <v>26</v>
      </c>
      <c r="E63" s="280">
        <v>146.56</v>
      </c>
      <c r="F63" s="270">
        <f>CPU!I978</f>
        <v>2.29</v>
      </c>
      <c r="G63" s="271">
        <f t="shared" ref="G63:G68" si="4">$J$2</f>
        <v>0.29780000000000001</v>
      </c>
      <c r="H63" s="270">
        <f t="shared" si="2"/>
        <v>2.97</v>
      </c>
      <c r="I63" s="270">
        <f t="shared" si="1"/>
        <v>435.28</v>
      </c>
      <c r="J63" s="376"/>
      <c r="K63" s="19"/>
      <c r="L63" s="19"/>
      <c r="M63" s="19"/>
      <c r="N63" s="17"/>
      <c r="O63" s="17"/>
      <c r="P63" s="18"/>
    </row>
    <row r="64" spans="1:16" ht="42.75">
      <c r="A64" s="386" t="s">
        <v>48</v>
      </c>
      <c r="B64" s="287" t="s">
        <v>15179</v>
      </c>
      <c r="C64" s="267" t="s">
        <v>144</v>
      </c>
      <c r="D64" s="286" t="s">
        <v>61</v>
      </c>
      <c r="E64" s="280">
        <v>43.96</v>
      </c>
      <c r="F64" s="270">
        <f>CPU!I447</f>
        <v>40.79</v>
      </c>
      <c r="G64" s="271">
        <f t="shared" si="4"/>
        <v>0.29780000000000001</v>
      </c>
      <c r="H64" s="270">
        <f t="shared" si="2"/>
        <v>52.93</v>
      </c>
      <c r="I64" s="270">
        <f t="shared" si="1"/>
        <v>2326.8000000000002</v>
      </c>
      <c r="J64" s="376"/>
      <c r="K64" s="19"/>
      <c r="L64" s="19"/>
      <c r="M64" s="19"/>
      <c r="N64" s="17"/>
      <c r="O64" s="17"/>
      <c r="P64" s="18"/>
    </row>
    <row r="65" spans="1:16" ht="57">
      <c r="A65" s="386" t="s">
        <v>59</v>
      </c>
      <c r="B65" s="272" t="s">
        <v>15178</v>
      </c>
      <c r="C65" s="267" t="s">
        <v>145</v>
      </c>
      <c r="D65" s="286" t="s">
        <v>21</v>
      </c>
      <c r="E65" s="280">
        <v>47</v>
      </c>
      <c r="F65" s="270">
        <f>CPU!I294</f>
        <v>6.27</v>
      </c>
      <c r="G65" s="271">
        <f t="shared" si="4"/>
        <v>0.29780000000000001</v>
      </c>
      <c r="H65" s="270">
        <f t="shared" si="2"/>
        <v>8.1300000000000008</v>
      </c>
      <c r="I65" s="270">
        <f t="shared" si="1"/>
        <v>382.11</v>
      </c>
      <c r="J65" s="376"/>
      <c r="K65" s="19"/>
      <c r="L65" s="19"/>
      <c r="M65" s="19"/>
      <c r="N65" s="17"/>
      <c r="O65" s="17"/>
      <c r="P65" s="18"/>
    </row>
    <row r="66" spans="1:16" ht="42.75">
      <c r="A66" s="386" t="s">
        <v>60</v>
      </c>
      <c r="B66" s="276" t="s">
        <v>15177</v>
      </c>
      <c r="C66" s="267" t="s">
        <v>146</v>
      </c>
      <c r="D66" s="286" t="s">
        <v>14164</v>
      </c>
      <c r="E66" s="280">
        <v>8.81</v>
      </c>
      <c r="F66" s="270">
        <f>CPU!I464</f>
        <v>5.53</v>
      </c>
      <c r="G66" s="271">
        <f t="shared" si="4"/>
        <v>0.29780000000000001</v>
      </c>
      <c r="H66" s="270">
        <f t="shared" si="2"/>
        <v>7.17</v>
      </c>
      <c r="I66" s="270">
        <f t="shared" si="1"/>
        <v>63.16</v>
      </c>
      <c r="J66" s="376"/>
      <c r="K66" s="19"/>
      <c r="L66" s="19"/>
      <c r="M66" s="19"/>
      <c r="N66" s="17"/>
      <c r="O66" s="17"/>
      <c r="P66" s="18"/>
    </row>
    <row r="67" spans="1:16" ht="31.5" customHeight="1">
      <c r="A67" s="386" t="s">
        <v>120</v>
      </c>
      <c r="B67" s="287" t="s">
        <v>15229</v>
      </c>
      <c r="C67" s="267" t="s">
        <v>147</v>
      </c>
      <c r="D67" s="286" t="s">
        <v>26</v>
      </c>
      <c r="E67" s="280">
        <v>146.56</v>
      </c>
      <c r="F67" s="270">
        <f>CPU!I311</f>
        <v>37.14</v>
      </c>
      <c r="G67" s="271">
        <f t="shared" si="4"/>
        <v>0.29780000000000001</v>
      </c>
      <c r="H67" s="270">
        <f t="shared" si="2"/>
        <v>48.2</v>
      </c>
      <c r="I67" s="270">
        <f t="shared" si="1"/>
        <v>7064.19</v>
      </c>
      <c r="J67" s="376"/>
      <c r="K67" s="19"/>
      <c r="L67" s="19" t="s">
        <v>119</v>
      </c>
      <c r="M67" s="19"/>
      <c r="N67" s="17"/>
      <c r="O67" s="17"/>
      <c r="P67" s="18"/>
    </row>
    <row r="68" spans="1:16" ht="33" customHeight="1">
      <c r="A68" s="386" t="s">
        <v>121</v>
      </c>
      <c r="B68" s="288" t="s">
        <v>15176</v>
      </c>
      <c r="C68" s="267" t="s">
        <v>148</v>
      </c>
      <c r="D68" s="286" t="s">
        <v>21</v>
      </c>
      <c r="E68" s="280">
        <v>47</v>
      </c>
      <c r="F68" s="270">
        <f>CPU!I362</f>
        <v>17.420000000000002</v>
      </c>
      <c r="G68" s="271">
        <f t="shared" si="4"/>
        <v>0.29780000000000001</v>
      </c>
      <c r="H68" s="270">
        <f t="shared" si="2"/>
        <v>22.6</v>
      </c>
      <c r="I68" s="270">
        <f t="shared" si="1"/>
        <v>1062.2</v>
      </c>
      <c r="J68" s="376"/>
      <c r="K68" s="19"/>
      <c r="L68" s="19"/>
      <c r="M68" s="19"/>
      <c r="N68" s="17"/>
      <c r="O68" s="17"/>
      <c r="P68" s="18"/>
    </row>
    <row r="69" spans="1:16" ht="15.75">
      <c r="A69" s="387" t="s">
        <v>49</v>
      </c>
      <c r="B69" s="289" t="s">
        <v>104</v>
      </c>
      <c r="C69" s="290"/>
      <c r="D69" s="291"/>
      <c r="E69" s="261" t="s">
        <v>15</v>
      </c>
      <c r="F69" s="335" t="s">
        <v>16</v>
      </c>
      <c r="G69" s="263"/>
      <c r="H69" s="264" t="s">
        <v>17</v>
      </c>
      <c r="I69" s="264" t="s">
        <v>18</v>
      </c>
      <c r="J69" s="372">
        <f>SUM(I70:I77)</f>
        <v>5647.5300000000007</v>
      </c>
      <c r="K69" s="19"/>
      <c r="L69" s="19"/>
      <c r="M69" s="19"/>
      <c r="N69" s="17"/>
      <c r="O69" s="17"/>
      <c r="P69" s="18"/>
    </row>
    <row r="70" spans="1:16" s="18" customFormat="1" ht="28.5">
      <c r="A70" s="381" t="s">
        <v>41</v>
      </c>
      <c r="B70" s="292" t="s">
        <v>92</v>
      </c>
      <c r="C70" s="267" t="s">
        <v>149</v>
      </c>
      <c r="D70" s="273" t="s">
        <v>26</v>
      </c>
      <c r="E70" s="274">
        <v>44.02</v>
      </c>
      <c r="F70" s="270">
        <f>CPU!I243</f>
        <v>8.9</v>
      </c>
      <c r="G70" s="271">
        <f t="shared" ref="G70:G77" si="5">$J$2</f>
        <v>0.29780000000000001</v>
      </c>
      <c r="H70" s="270">
        <f t="shared" si="2"/>
        <v>11.55</v>
      </c>
      <c r="I70" s="270">
        <f t="shared" si="1"/>
        <v>508.43</v>
      </c>
      <c r="J70" s="376"/>
      <c r="K70" s="19"/>
      <c r="L70" s="19"/>
      <c r="M70" s="19"/>
      <c r="N70" s="17"/>
      <c r="O70" s="17"/>
    </row>
    <row r="71" spans="1:16" s="18" customFormat="1" ht="28.5">
      <c r="A71" s="381" t="s">
        <v>42</v>
      </c>
      <c r="B71" s="292" t="s">
        <v>15175</v>
      </c>
      <c r="C71" s="267" t="s">
        <v>150</v>
      </c>
      <c r="D71" s="273" t="s">
        <v>26</v>
      </c>
      <c r="E71" s="274">
        <v>44.2</v>
      </c>
      <c r="F71" s="270">
        <f>CPU!I396</f>
        <v>3.36</v>
      </c>
      <c r="G71" s="271">
        <f t="shared" si="5"/>
        <v>0.29780000000000001</v>
      </c>
      <c r="H71" s="270">
        <f t="shared" si="2"/>
        <v>4.3600000000000003</v>
      </c>
      <c r="I71" s="270">
        <f t="shared" si="1"/>
        <v>192.71</v>
      </c>
      <c r="J71" s="376"/>
      <c r="K71" s="19"/>
      <c r="L71" s="19"/>
      <c r="M71" s="19"/>
      <c r="N71" s="17"/>
      <c r="O71" s="17"/>
    </row>
    <row r="72" spans="1:16" s="18" customFormat="1" ht="36.75" customHeight="1">
      <c r="A72" s="381" t="s">
        <v>63</v>
      </c>
      <c r="B72" s="293" t="s">
        <v>15174</v>
      </c>
      <c r="C72" s="316">
        <v>88485</v>
      </c>
      <c r="D72" s="282" t="s">
        <v>26</v>
      </c>
      <c r="E72" s="274">
        <v>44.2</v>
      </c>
      <c r="F72" s="379">
        <v>4.26</v>
      </c>
      <c r="G72" s="271">
        <f t="shared" si="5"/>
        <v>0.29780000000000001</v>
      </c>
      <c r="H72" s="270">
        <f t="shared" si="2"/>
        <v>5.52</v>
      </c>
      <c r="I72" s="270">
        <f t="shared" si="1"/>
        <v>243.98</v>
      </c>
      <c r="J72" s="388"/>
      <c r="K72" s="19"/>
      <c r="L72" s="19"/>
      <c r="M72" s="19"/>
      <c r="N72" s="17"/>
      <c r="O72" s="17"/>
    </row>
    <row r="73" spans="1:16" s="18" customFormat="1" ht="28.5">
      <c r="A73" s="381" t="s">
        <v>65</v>
      </c>
      <c r="B73" s="287" t="s">
        <v>15173</v>
      </c>
      <c r="C73" s="267" t="s">
        <v>151</v>
      </c>
      <c r="D73" s="273" t="s">
        <v>26</v>
      </c>
      <c r="E73" s="280">
        <v>44.2</v>
      </c>
      <c r="F73" s="270">
        <f>CPU!I260</f>
        <v>3.39</v>
      </c>
      <c r="G73" s="271">
        <f t="shared" si="5"/>
        <v>0.29780000000000001</v>
      </c>
      <c r="H73" s="270">
        <f t="shared" si="2"/>
        <v>4.3899999999999997</v>
      </c>
      <c r="I73" s="270">
        <f t="shared" si="1"/>
        <v>194.03</v>
      </c>
      <c r="J73" s="376"/>
      <c r="K73" s="19"/>
      <c r="L73" s="19"/>
      <c r="M73" s="19"/>
      <c r="N73" s="17"/>
      <c r="O73" s="17"/>
    </row>
    <row r="74" spans="1:16" s="18" customFormat="1" ht="42.75">
      <c r="A74" s="381" t="s">
        <v>67</v>
      </c>
      <c r="B74" s="292" t="s">
        <v>15172</v>
      </c>
      <c r="C74" s="267">
        <v>87904</v>
      </c>
      <c r="D74" s="273" t="s">
        <v>26</v>
      </c>
      <c r="E74" s="340">
        <v>44.2</v>
      </c>
      <c r="F74" s="333">
        <v>8.4700000000000006</v>
      </c>
      <c r="G74" s="271">
        <f t="shared" si="5"/>
        <v>0.29780000000000001</v>
      </c>
      <c r="H74" s="270">
        <f t="shared" si="2"/>
        <v>10.99</v>
      </c>
      <c r="I74" s="270">
        <f t="shared" si="1"/>
        <v>485.75</v>
      </c>
      <c r="J74" s="376"/>
      <c r="K74" s="19"/>
      <c r="L74" s="19"/>
      <c r="M74" s="19"/>
      <c r="N74" s="17"/>
      <c r="O74" s="17"/>
    </row>
    <row r="75" spans="1:16" s="18" customFormat="1" ht="72" customHeight="1">
      <c r="A75" s="381" t="s">
        <v>85</v>
      </c>
      <c r="B75" s="389" t="s">
        <v>15171</v>
      </c>
      <c r="C75" s="267">
        <v>87528</v>
      </c>
      <c r="D75" s="273" t="s">
        <v>26</v>
      </c>
      <c r="E75" s="340">
        <v>44.2</v>
      </c>
      <c r="F75" s="333">
        <v>46.71</v>
      </c>
      <c r="G75" s="271">
        <f t="shared" si="5"/>
        <v>0.29780000000000001</v>
      </c>
      <c r="H75" s="270">
        <f t="shared" si="2"/>
        <v>60.62</v>
      </c>
      <c r="I75" s="270">
        <f t="shared" si="1"/>
        <v>2679.4</v>
      </c>
      <c r="J75" s="376"/>
      <c r="K75" s="19"/>
      <c r="L75" s="19"/>
      <c r="M75" s="19"/>
      <c r="N75" s="17"/>
      <c r="O75" s="17"/>
    </row>
    <row r="76" spans="1:16" s="18" customFormat="1" ht="33" customHeight="1">
      <c r="A76" s="381" t="s">
        <v>86</v>
      </c>
      <c r="B76" s="294" t="s">
        <v>15170</v>
      </c>
      <c r="C76" s="267" t="s">
        <v>14927</v>
      </c>
      <c r="D76" s="273" t="s">
        <v>26</v>
      </c>
      <c r="E76" s="340">
        <v>44.2</v>
      </c>
      <c r="F76" s="270">
        <f>CPU!I637</f>
        <v>8.98</v>
      </c>
      <c r="G76" s="271">
        <f t="shared" si="5"/>
        <v>0.29780000000000001</v>
      </c>
      <c r="H76" s="270">
        <f t="shared" si="2"/>
        <v>11.65</v>
      </c>
      <c r="I76" s="270">
        <f t="shared" si="1"/>
        <v>514.92999999999995</v>
      </c>
      <c r="J76" s="376"/>
      <c r="K76" s="19"/>
      <c r="L76" s="19"/>
      <c r="M76" s="19"/>
      <c r="N76" s="17"/>
      <c r="O76" s="17"/>
    </row>
    <row r="77" spans="1:16" ht="30.75" customHeight="1">
      <c r="A77" s="381" t="s">
        <v>115</v>
      </c>
      <c r="B77" s="292" t="s">
        <v>15228</v>
      </c>
      <c r="C77" s="267">
        <v>88489</v>
      </c>
      <c r="D77" s="273" t="s">
        <v>26</v>
      </c>
      <c r="E77" s="340">
        <v>44.2</v>
      </c>
      <c r="F77" s="333">
        <v>14.44</v>
      </c>
      <c r="G77" s="271">
        <f t="shared" si="5"/>
        <v>0.29780000000000001</v>
      </c>
      <c r="H77" s="270">
        <f t="shared" si="2"/>
        <v>18.739999999999998</v>
      </c>
      <c r="I77" s="270">
        <f t="shared" si="1"/>
        <v>828.3</v>
      </c>
      <c r="J77" s="376"/>
      <c r="K77" s="19"/>
      <c r="L77" s="19"/>
      <c r="M77" s="19"/>
      <c r="N77" s="17"/>
      <c r="O77" s="17"/>
      <c r="P77" s="18"/>
    </row>
    <row r="78" spans="1:16" ht="15.75">
      <c r="A78" s="390" t="s">
        <v>50</v>
      </c>
      <c r="B78" s="295" t="s">
        <v>62</v>
      </c>
      <c r="C78" s="295"/>
      <c r="D78" s="296"/>
      <c r="E78" s="341" t="s">
        <v>15</v>
      </c>
      <c r="F78" s="335" t="s">
        <v>16</v>
      </c>
      <c r="G78" s="263"/>
      <c r="H78" s="264" t="s">
        <v>17</v>
      </c>
      <c r="I78" s="264" t="s">
        <v>18</v>
      </c>
      <c r="J78" s="372">
        <f>TRUNC(SUM(I79:I83),2)</f>
        <v>13910.43</v>
      </c>
      <c r="K78" s="19"/>
      <c r="L78" s="19"/>
      <c r="M78" s="19"/>
      <c r="N78" s="17"/>
      <c r="O78" s="17"/>
      <c r="P78" s="18"/>
    </row>
    <row r="79" spans="1:16" ht="28.5">
      <c r="A79" s="391" t="s">
        <v>69</v>
      </c>
      <c r="B79" s="297" t="s">
        <v>15157</v>
      </c>
      <c r="C79" s="323">
        <v>97631</v>
      </c>
      <c r="D79" s="298" t="s">
        <v>26</v>
      </c>
      <c r="E79" s="342">
        <v>47.51</v>
      </c>
      <c r="F79" s="333">
        <v>11.76</v>
      </c>
      <c r="G79" s="271">
        <f>$J$2</f>
        <v>0.29780000000000001</v>
      </c>
      <c r="H79" s="270">
        <f>TRUNC(F79*1.2978,2)</f>
        <v>15.26</v>
      </c>
      <c r="I79" s="270">
        <f t="shared" si="1"/>
        <v>725</v>
      </c>
      <c r="J79" s="376"/>
      <c r="K79" s="19"/>
      <c r="L79" s="19"/>
      <c r="M79" s="19"/>
      <c r="N79" s="17"/>
      <c r="O79" s="17"/>
      <c r="P79" s="18"/>
    </row>
    <row r="80" spans="1:16" ht="28.5">
      <c r="A80" s="391" t="s">
        <v>70</v>
      </c>
      <c r="B80" s="292" t="s">
        <v>15158</v>
      </c>
      <c r="C80" s="267">
        <v>99811</v>
      </c>
      <c r="D80" s="273" t="s">
        <v>26</v>
      </c>
      <c r="E80" s="340">
        <v>47.51</v>
      </c>
      <c r="F80" s="333">
        <v>3.67</v>
      </c>
      <c r="G80" s="271">
        <f>$J$2</f>
        <v>0.29780000000000001</v>
      </c>
      <c r="H80" s="270">
        <f t="shared" ref="H80:H83" si="6">TRUNC(F80*1.2978,2)</f>
        <v>4.76</v>
      </c>
      <c r="I80" s="270">
        <f t="shared" si="1"/>
        <v>226.14</v>
      </c>
      <c r="J80" s="376"/>
      <c r="K80" s="19"/>
      <c r="L80" s="19"/>
      <c r="M80" s="19"/>
      <c r="N80" s="17"/>
      <c r="O80" s="17"/>
      <c r="P80" s="18"/>
    </row>
    <row r="81" spans="1:16" ht="42.75">
      <c r="A81" s="391" t="s">
        <v>71</v>
      </c>
      <c r="B81" s="292" t="s">
        <v>64</v>
      </c>
      <c r="C81" s="267" t="s">
        <v>152</v>
      </c>
      <c r="D81" s="273" t="s">
        <v>26</v>
      </c>
      <c r="E81" s="340">
        <v>47.51</v>
      </c>
      <c r="F81" s="270">
        <f>CPU!I328</f>
        <v>52.44</v>
      </c>
      <c r="G81" s="271">
        <f>$J$2</f>
        <v>0.29780000000000001</v>
      </c>
      <c r="H81" s="270">
        <f t="shared" si="6"/>
        <v>68.05</v>
      </c>
      <c r="I81" s="270">
        <f t="shared" si="1"/>
        <v>3233.05</v>
      </c>
      <c r="J81" s="376"/>
      <c r="K81" s="19"/>
      <c r="L81" s="19"/>
      <c r="M81" s="19"/>
      <c r="N81" s="17"/>
      <c r="O81" s="17"/>
      <c r="P81" s="18"/>
    </row>
    <row r="82" spans="1:16" ht="42.75">
      <c r="A82" s="391" t="s">
        <v>72</v>
      </c>
      <c r="B82" s="292" t="s">
        <v>66</v>
      </c>
      <c r="C82" s="267" t="s">
        <v>153</v>
      </c>
      <c r="D82" s="273" t="s">
        <v>26</v>
      </c>
      <c r="E82" s="340">
        <v>47.51</v>
      </c>
      <c r="F82" s="270">
        <f>CPU!I345</f>
        <v>120.22</v>
      </c>
      <c r="G82" s="271">
        <f>$J$2</f>
        <v>0.29780000000000001</v>
      </c>
      <c r="H82" s="270">
        <f t="shared" si="6"/>
        <v>156.02000000000001</v>
      </c>
      <c r="I82" s="270">
        <f t="shared" si="1"/>
        <v>7412.51</v>
      </c>
      <c r="J82" s="376"/>
      <c r="K82" s="19"/>
      <c r="L82" s="19"/>
      <c r="M82" s="19"/>
      <c r="N82" s="17"/>
      <c r="O82" s="17"/>
      <c r="P82" s="18"/>
    </row>
    <row r="83" spans="1:16" ht="42.75">
      <c r="A83" s="391" t="s">
        <v>87</v>
      </c>
      <c r="B83" s="292" t="s">
        <v>15159</v>
      </c>
      <c r="C83" s="267">
        <v>98563</v>
      </c>
      <c r="D83" s="273" t="s">
        <v>26</v>
      </c>
      <c r="E83" s="274">
        <v>47.51</v>
      </c>
      <c r="F83" s="379">
        <v>37.53</v>
      </c>
      <c r="G83" s="271">
        <f>$J$2</f>
        <v>0.29780000000000001</v>
      </c>
      <c r="H83" s="270">
        <f t="shared" si="6"/>
        <v>48.7</v>
      </c>
      <c r="I83" s="270">
        <f t="shared" si="1"/>
        <v>2313.73</v>
      </c>
      <c r="J83" s="376"/>
      <c r="K83" s="19"/>
      <c r="L83" s="19"/>
      <c r="M83" s="19"/>
      <c r="N83" s="17"/>
      <c r="O83" s="17"/>
      <c r="P83" s="18"/>
    </row>
    <row r="84" spans="1:16" ht="15.75">
      <c r="A84" s="392" t="s">
        <v>51</v>
      </c>
      <c r="B84" s="300" t="s">
        <v>68</v>
      </c>
      <c r="C84" s="393"/>
      <c r="D84" s="301"/>
      <c r="E84" s="261" t="s">
        <v>15</v>
      </c>
      <c r="F84" s="262" t="s">
        <v>16</v>
      </c>
      <c r="G84" s="263"/>
      <c r="H84" s="264" t="s">
        <v>17</v>
      </c>
      <c r="I84" s="264" t="s">
        <v>18</v>
      </c>
      <c r="J84" s="372">
        <f>SUM(I85:I98)</f>
        <v>25824.730000000003</v>
      </c>
      <c r="K84" s="19"/>
      <c r="L84" s="19"/>
      <c r="M84" s="19"/>
      <c r="N84" s="17"/>
      <c r="O84" s="17"/>
      <c r="P84" s="18"/>
    </row>
    <row r="85" spans="1:16" ht="42.75">
      <c r="A85" s="394" t="s">
        <v>73</v>
      </c>
      <c r="B85" s="279" t="s">
        <v>15160</v>
      </c>
      <c r="C85" s="267">
        <v>100717</v>
      </c>
      <c r="D85" s="273" t="s">
        <v>26</v>
      </c>
      <c r="E85" s="274">
        <v>461.55</v>
      </c>
      <c r="F85" s="379">
        <v>9.51</v>
      </c>
      <c r="G85" s="271">
        <f t="shared" ref="G85:G98" si="7">$J$2</f>
        <v>0.29780000000000001</v>
      </c>
      <c r="H85" s="270">
        <f t="shared" si="2"/>
        <v>12.34</v>
      </c>
      <c r="I85" s="270">
        <f t="shared" si="1"/>
        <v>5695.52</v>
      </c>
      <c r="J85" s="376"/>
      <c r="K85" s="19"/>
      <c r="L85" s="19"/>
      <c r="M85" s="19"/>
      <c r="N85" s="17"/>
      <c r="O85" s="17"/>
      <c r="P85" s="18"/>
    </row>
    <row r="86" spans="1:16" ht="57">
      <c r="A86" s="394" t="s">
        <v>74</v>
      </c>
      <c r="B86" s="357" t="s">
        <v>15161</v>
      </c>
      <c r="C86" s="302"/>
      <c r="D86" s="273" t="s">
        <v>26</v>
      </c>
      <c r="E86" s="274">
        <v>461.55</v>
      </c>
      <c r="F86" s="270"/>
      <c r="G86" s="271"/>
      <c r="H86" s="270"/>
      <c r="I86" s="270"/>
      <c r="J86" s="376"/>
      <c r="K86" s="19"/>
      <c r="L86" s="19"/>
      <c r="M86" s="19"/>
      <c r="N86" s="17"/>
      <c r="O86" s="17"/>
      <c r="P86" s="18"/>
    </row>
    <row r="87" spans="1:16" ht="15.75">
      <c r="A87" s="394" t="s">
        <v>15127</v>
      </c>
      <c r="B87" s="351" t="s">
        <v>15106</v>
      </c>
      <c r="C87" s="302" t="s">
        <v>154</v>
      </c>
      <c r="D87" s="273" t="s">
        <v>26</v>
      </c>
      <c r="E87" s="280">
        <f>TRUNC(E86*0.3,2)</f>
        <v>138.46</v>
      </c>
      <c r="F87" s="270">
        <f>CPU!I430</f>
        <v>24.01</v>
      </c>
      <c r="G87" s="271">
        <f t="shared" si="7"/>
        <v>0.29780000000000001</v>
      </c>
      <c r="H87" s="270">
        <f t="shared" si="2"/>
        <v>31.16</v>
      </c>
      <c r="I87" s="270">
        <f t="shared" si="1"/>
        <v>4314.41</v>
      </c>
      <c r="J87" s="376"/>
      <c r="K87" s="19"/>
      <c r="L87" s="19"/>
      <c r="M87" s="19"/>
      <c r="N87" s="17"/>
      <c r="O87" s="17"/>
      <c r="P87" s="18"/>
    </row>
    <row r="88" spans="1:16" ht="15.75">
      <c r="A88" s="394" t="s">
        <v>15128</v>
      </c>
      <c r="B88" s="352" t="s">
        <v>15109</v>
      </c>
      <c r="C88" s="302" t="s">
        <v>14959</v>
      </c>
      <c r="D88" s="273" t="s">
        <v>26</v>
      </c>
      <c r="E88" s="280">
        <f>TRUNC(E86*0.7,2)</f>
        <v>323.08</v>
      </c>
      <c r="F88" s="270">
        <f>CPU!I741</f>
        <v>26.41</v>
      </c>
      <c r="G88" s="271">
        <f t="shared" si="7"/>
        <v>0.29780000000000001</v>
      </c>
      <c r="H88" s="270">
        <f t="shared" si="2"/>
        <v>34.270000000000003</v>
      </c>
      <c r="I88" s="270">
        <f t="shared" si="1"/>
        <v>11071.95</v>
      </c>
      <c r="J88" s="376"/>
      <c r="K88" s="19"/>
      <c r="L88" s="19"/>
      <c r="M88" s="19"/>
      <c r="N88" s="17"/>
      <c r="O88" s="17"/>
      <c r="P88" s="18"/>
    </row>
    <row r="89" spans="1:16" ht="45.75" customHeight="1">
      <c r="A89" s="394" t="s">
        <v>75</v>
      </c>
      <c r="B89" s="354" t="s">
        <v>15162</v>
      </c>
      <c r="C89" s="267"/>
      <c r="D89" s="273" t="s">
        <v>129</v>
      </c>
      <c r="E89" s="274">
        <v>213.5</v>
      </c>
      <c r="F89" s="270"/>
      <c r="G89" s="271"/>
      <c r="H89" s="270"/>
      <c r="I89" s="270"/>
      <c r="J89" s="376"/>
      <c r="K89" s="19"/>
      <c r="L89" s="19"/>
      <c r="M89" s="19"/>
      <c r="N89" s="17"/>
      <c r="O89" s="17"/>
      <c r="P89" s="18"/>
    </row>
    <row r="90" spans="1:16" ht="15.75">
      <c r="A90" s="394" t="s">
        <v>15112</v>
      </c>
      <c r="B90" s="351" t="s">
        <v>15106</v>
      </c>
      <c r="C90" s="267" t="s">
        <v>155</v>
      </c>
      <c r="D90" s="273" t="s">
        <v>129</v>
      </c>
      <c r="E90" s="280">
        <f>TRUNC(E89*0.3,2)</f>
        <v>64.05</v>
      </c>
      <c r="F90" s="270">
        <f>CPU!I535</f>
        <v>9.19</v>
      </c>
      <c r="G90" s="271">
        <f t="shared" si="7"/>
        <v>0.29780000000000001</v>
      </c>
      <c r="H90" s="270">
        <f t="shared" si="2"/>
        <v>11.92</v>
      </c>
      <c r="I90" s="270">
        <f t="shared" si="1"/>
        <v>763.47</v>
      </c>
      <c r="J90" s="376"/>
      <c r="K90" s="19"/>
      <c r="L90" s="19"/>
      <c r="M90" s="19"/>
      <c r="N90" s="17"/>
      <c r="O90" s="17"/>
      <c r="P90" s="18"/>
    </row>
    <row r="91" spans="1:16" ht="15.75">
      <c r="A91" s="394" t="s">
        <v>15113</v>
      </c>
      <c r="B91" s="352" t="s">
        <v>15109</v>
      </c>
      <c r="C91" s="267" t="s">
        <v>14960</v>
      </c>
      <c r="D91" s="273" t="s">
        <v>129</v>
      </c>
      <c r="E91" s="280">
        <f>TRUNC(E89*0.7,2)</f>
        <v>149.44999999999999</v>
      </c>
      <c r="F91" s="270">
        <f>CPU!I758</f>
        <v>9.3800000000000008</v>
      </c>
      <c r="G91" s="271">
        <f t="shared" si="7"/>
        <v>0.29780000000000001</v>
      </c>
      <c r="H91" s="270">
        <f t="shared" si="2"/>
        <v>12.17</v>
      </c>
      <c r="I91" s="270">
        <f t="shared" si="1"/>
        <v>1818.8</v>
      </c>
      <c r="J91" s="376"/>
      <c r="K91" s="19"/>
      <c r="L91" s="19"/>
      <c r="M91" s="19"/>
      <c r="N91" s="17"/>
      <c r="O91" s="17"/>
      <c r="P91" s="18"/>
    </row>
    <row r="92" spans="1:16" ht="60.75" customHeight="1">
      <c r="A92" s="394" t="s">
        <v>76</v>
      </c>
      <c r="B92" s="354" t="s">
        <v>15163</v>
      </c>
      <c r="C92" s="267"/>
      <c r="D92" s="273" t="s">
        <v>129</v>
      </c>
      <c r="E92" s="274">
        <v>88.4</v>
      </c>
      <c r="F92" s="270"/>
      <c r="G92" s="271"/>
      <c r="H92" s="270"/>
      <c r="I92" s="270"/>
      <c r="J92" s="376"/>
      <c r="K92" s="19"/>
      <c r="L92" s="19"/>
      <c r="M92" s="19"/>
      <c r="N92" s="17"/>
      <c r="O92" s="17"/>
      <c r="P92" s="18"/>
    </row>
    <row r="93" spans="1:16" ht="15.75">
      <c r="A93" s="394" t="s">
        <v>15110</v>
      </c>
      <c r="B93" s="351" t="s">
        <v>15106</v>
      </c>
      <c r="C93" s="267" t="s">
        <v>156</v>
      </c>
      <c r="D93" s="273" t="s">
        <v>129</v>
      </c>
      <c r="E93" s="280">
        <f>TRUNC(E92*0.3,2)</f>
        <v>26.52</v>
      </c>
      <c r="F93" s="270">
        <f>CPU!I518</f>
        <v>7.64</v>
      </c>
      <c r="G93" s="271">
        <f t="shared" si="7"/>
        <v>0.29780000000000001</v>
      </c>
      <c r="H93" s="270">
        <f t="shared" si="2"/>
        <v>9.91</v>
      </c>
      <c r="I93" s="270">
        <f t="shared" si="1"/>
        <v>262.81</v>
      </c>
      <c r="J93" s="376"/>
      <c r="K93" s="19"/>
      <c r="L93" s="19"/>
      <c r="M93" s="19"/>
      <c r="N93" s="17"/>
      <c r="O93" s="17"/>
      <c r="P93" s="18"/>
    </row>
    <row r="94" spans="1:16" ht="15.75">
      <c r="A94" s="394" t="s">
        <v>15111</v>
      </c>
      <c r="B94" s="352" t="s">
        <v>15109</v>
      </c>
      <c r="C94" s="267" t="s">
        <v>14961</v>
      </c>
      <c r="D94" s="273" t="s">
        <v>129</v>
      </c>
      <c r="E94" s="280">
        <f>TRUNC(E92*0.7,2)</f>
        <v>61.88</v>
      </c>
      <c r="F94" s="270">
        <f>CPU!I779</f>
        <v>11.27</v>
      </c>
      <c r="G94" s="271">
        <f t="shared" si="7"/>
        <v>0.29780000000000001</v>
      </c>
      <c r="H94" s="270">
        <f t="shared" si="2"/>
        <v>14.62</v>
      </c>
      <c r="I94" s="270">
        <f t="shared" si="1"/>
        <v>904.68</v>
      </c>
      <c r="J94" s="376"/>
      <c r="K94" s="19"/>
      <c r="L94" s="19"/>
      <c r="M94" s="19"/>
      <c r="N94" s="17"/>
      <c r="O94" s="17"/>
      <c r="P94" s="18"/>
    </row>
    <row r="95" spans="1:16" ht="45.75" customHeight="1">
      <c r="A95" s="394" t="s">
        <v>77</v>
      </c>
      <c r="B95" s="279" t="s">
        <v>15164</v>
      </c>
      <c r="C95" s="267" t="s">
        <v>157</v>
      </c>
      <c r="D95" s="273" t="s">
        <v>21</v>
      </c>
      <c r="E95" s="274">
        <v>3</v>
      </c>
      <c r="F95" s="270">
        <f>CPU!I569</f>
        <v>5.88</v>
      </c>
      <c r="G95" s="271">
        <f t="shared" si="7"/>
        <v>0.29780000000000001</v>
      </c>
      <c r="H95" s="270">
        <f t="shared" si="2"/>
        <v>7.63</v>
      </c>
      <c r="I95" s="270">
        <f t="shared" si="1"/>
        <v>22.89</v>
      </c>
      <c r="J95" s="376"/>
      <c r="K95" s="19"/>
      <c r="L95" s="19"/>
      <c r="M95" s="19"/>
      <c r="N95" s="17"/>
      <c r="O95" s="17"/>
      <c r="P95" s="18"/>
    </row>
    <row r="96" spans="1:16" ht="42.75">
      <c r="A96" s="394" t="s">
        <v>78</v>
      </c>
      <c r="B96" s="354" t="s">
        <v>15165</v>
      </c>
      <c r="C96" s="345"/>
      <c r="D96" s="273" t="s">
        <v>129</v>
      </c>
      <c r="E96" s="403">
        <v>25.14</v>
      </c>
      <c r="F96" s="270"/>
      <c r="G96" s="271"/>
      <c r="H96" s="270"/>
      <c r="I96" s="270"/>
      <c r="J96" s="404" t="s">
        <v>15240</v>
      </c>
      <c r="K96" s="19"/>
      <c r="L96" s="19"/>
      <c r="M96" s="19"/>
      <c r="N96" s="17"/>
      <c r="O96" s="17"/>
      <c r="P96" s="18"/>
    </row>
    <row r="97" spans="1:16" ht="15.75">
      <c r="A97" s="394" t="s">
        <v>15218</v>
      </c>
      <c r="B97" s="351" t="s">
        <v>15106</v>
      </c>
      <c r="C97" s="267" t="s">
        <v>164</v>
      </c>
      <c r="D97" s="273" t="s">
        <v>129</v>
      </c>
      <c r="E97" s="280">
        <f>TRUNC(E96*0.3,2)</f>
        <v>7.54</v>
      </c>
      <c r="F97" s="270">
        <f>CPU!I620</f>
        <v>29.08</v>
      </c>
      <c r="G97" s="271">
        <f t="shared" si="7"/>
        <v>0.29780000000000001</v>
      </c>
      <c r="H97" s="270">
        <f t="shared" si="2"/>
        <v>37.74</v>
      </c>
      <c r="I97" s="270">
        <f t="shared" si="1"/>
        <v>284.55</v>
      </c>
      <c r="J97" s="376"/>
      <c r="K97" s="19"/>
      <c r="L97" s="19"/>
      <c r="M97" s="19"/>
      <c r="N97" s="17"/>
      <c r="O97" s="17"/>
      <c r="P97" s="18"/>
    </row>
    <row r="98" spans="1:16" ht="15.75">
      <c r="A98" s="394" t="s">
        <v>15219</v>
      </c>
      <c r="B98" s="352" t="s">
        <v>15109</v>
      </c>
      <c r="C98" s="395" t="s">
        <v>14962</v>
      </c>
      <c r="D98" s="273" t="s">
        <v>129</v>
      </c>
      <c r="E98" s="280">
        <f>TRUNC(E96*0.7,2)</f>
        <v>17.59</v>
      </c>
      <c r="F98" s="270">
        <f>CPU!I796</f>
        <v>30.04</v>
      </c>
      <c r="G98" s="271">
        <f t="shared" si="7"/>
        <v>0.29780000000000001</v>
      </c>
      <c r="H98" s="270">
        <f t="shared" si="2"/>
        <v>38.979999999999997</v>
      </c>
      <c r="I98" s="270">
        <f t="shared" si="1"/>
        <v>685.65</v>
      </c>
      <c r="J98" s="376"/>
      <c r="K98" s="19"/>
      <c r="L98" s="19"/>
      <c r="M98" s="19"/>
      <c r="N98" s="17"/>
      <c r="O98" s="17"/>
      <c r="P98" s="18"/>
    </row>
    <row r="99" spans="1:16" ht="15.75">
      <c r="A99" s="392" t="s">
        <v>52</v>
      </c>
      <c r="B99" s="343" t="s">
        <v>45</v>
      </c>
      <c r="C99" s="295"/>
      <c r="D99" s="344"/>
      <c r="E99" s="261" t="s">
        <v>15</v>
      </c>
      <c r="F99" s="262" t="s">
        <v>16</v>
      </c>
      <c r="G99" s="263"/>
      <c r="H99" s="264" t="s">
        <v>17</v>
      </c>
      <c r="I99" s="264" t="s">
        <v>18</v>
      </c>
      <c r="J99" s="372">
        <f>SUM(I100:I106)</f>
        <v>27529.05</v>
      </c>
      <c r="K99" s="19"/>
      <c r="L99" s="19"/>
      <c r="M99" s="19"/>
      <c r="N99" s="17"/>
      <c r="O99" s="17"/>
      <c r="P99" s="18"/>
    </row>
    <row r="100" spans="1:16" ht="42.75">
      <c r="A100" s="381" t="s">
        <v>79</v>
      </c>
      <c r="B100" s="279" t="s">
        <v>15227</v>
      </c>
      <c r="C100" s="267" t="s">
        <v>158</v>
      </c>
      <c r="D100" s="273" t="s">
        <v>21</v>
      </c>
      <c r="E100" s="274">
        <v>1</v>
      </c>
      <c r="F100" s="270">
        <f>CPU!I379</f>
        <v>13.35</v>
      </c>
      <c r="G100" s="271">
        <f>$J$2</f>
        <v>0.29780000000000001</v>
      </c>
      <c r="H100" s="270">
        <f t="shared" si="2"/>
        <v>17.32</v>
      </c>
      <c r="I100" s="270">
        <f t="shared" si="1"/>
        <v>17.32</v>
      </c>
      <c r="J100" s="376"/>
      <c r="K100" s="19"/>
      <c r="L100" s="19"/>
      <c r="M100" s="19"/>
      <c r="N100" s="17"/>
      <c r="O100" s="17"/>
      <c r="P100" s="18"/>
    </row>
    <row r="101" spans="1:16" ht="33" customHeight="1">
      <c r="A101" s="382" t="s">
        <v>80</v>
      </c>
      <c r="B101" s="416" t="s">
        <v>15226</v>
      </c>
      <c r="C101" s="316" t="s">
        <v>163</v>
      </c>
      <c r="D101" s="282" t="s">
        <v>26</v>
      </c>
      <c r="E101" s="304">
        <v>5.94</v>
      </c>
      <c r="F101" s="270">
        <f>CPU!I603</f>
        <v>15.15</v>
      </c>
      <c r="G101" s="271">
        <f>$J$2</f>
        <v>0.29780000000000001</v>
      </c>
      <c r="H101" s="270">
        <f t="shared" ref="H101:H106" si="8">TRUNC(F101*(1+G101),2)</f>
        <v>19.66</v>
      </c>
      <c r="I101" s="270">
        <f t="shared" ref="I101:I106" si="9">TRUNC(H101*E101,2)</f>
        <v>116.78</v>
      </c>
      <c r="J101" s="376"/>
      <c r="K101" s="15"/>
      <c r="L101" s="19"/>
      <c r="M101" s="19"/>
      <c r="N101" s="17"/>
      <c r="O101" s="17"/>
      <c r="P101" s="18"/>
    </row>
    <row r="102" spans="1:16" ht="31.5" customHeight="1">
      <c r="A102" s="502" t="s">
        <v>116</v>
      </c>
      <c r="B102" s="417" t="s">
        <v>15271</v>
      </c>
      <c r="C102" s="267"/>
      <c r="D102" s="286" t="s">
        <v>14148</v>
      </c>
      <c r="E102" s="305">
        <v>7.65</v>
      </c>
      <c r="F102" s="270"/>
      <c r="G102" s="271"/>
      <c r="H102" s="270"/>
      <c r="I102" s="270"/>
      <c r="J102" s="376"/>
      <c r="K102" s="15"/>
      <c r="L102" s="19"/>
      <c r="M102" s="19"/>
      <c r="N102" s="17"/>
      <c r="O102" s="17"/>
      <c r="P102" s="18"/>
    </row>
    <row r="103" spans="1:16" ht="15.75">
      <c r="A103" s="414" t="s">
        <v>15107</v>
      </c>
      <c r="B103" s="415" t="s">
        <v>15106</v>
      </c>
      <c r="C103" s="267">
        <v>100205</v>
      </c>
      <c r="D103" s="286" t="s">
        <v>14148</v>
      </c>
      <c r="E103" s="280">
        <f>TRUNC(E102*0.3,2)</f>
        <v>2.29</v>
      </c>
      <c r="F103" s="270">
        <v>1520.5</v>
      </c>
      <c r="G103" s="271">
        <f>$J$2</f>
        <v>0.29780000000000001</v>
      </c>
      <c r="H103" s="270">
        <f>TRUNC(F103*(1+G103),2)</f>
        <v>1973.3</v>
      </c>
      <c r="I103" s="270">
        <f>TRUNC(H103*E103,2)</f>
        <v>4518.8500000000004</v>
      </c>
      <c r="J103" s="376"/>
      <c r="K103" s="15"/>
      <c r="L103" s="19"/>
      <c r="M103" s="19"/>
      <c r="N103" s="17"/>
      <c r="O103" s="17"/>
      <c r="P103" s="18"/>
    </row>
    <row r="104" spans="1:16" ht="15.75">
      <c r="A104" s="381" t="s">
        <v>15108</v>
      </c>
      <c r="B104" s="352" t="s">
        <v>15109</v>
      </c>
      <c r="C104" s="267" t="s">
        <v>14963</v>
      </c>
      <c r="D104" s="286" t="s">
        <v>14148</v>
      </c>
      <c r="E104" s="280">
        <f>TRUNC(E102*0.7,2)</f>
        <v>5.35</v>
      </c>
      <c r="F104" s="270">
        <f>CPU!I814</f>
        <v>1726.78</v>
      </c>
      <c r="G104" s="271">
        <f>$J$2</f>
        <v>0.29780000000000001</v>
      </c>
      <c r="H104" s="270">
        <f>TRUNC(F104*(1+G104),2)</f>
        <v>2241.0100000000002</v>
      </c>
      <c r="I104" s="270">
        <f>TRUNC(H104*E104,2)</f>
        <v>11989.4</v>
      </c>
      <c r="J104" s="376"/>
      <c r="K104" s="15"/>
      <c r="L104" s="19"/>
      <c r="M104" s="19"/>
      <c r="N104" s="17"/>
      <c r="O104" s="17"/>
      <c r="P104" s="18"/>
    </row>
    <row r="105" spans="1:16" ht="42.75">
      <c r="A105" s="381" t="s">
        <v>125</v>
      </c>
      <c r="B105" s="306" t="s">
        <v>15166</v>
      </c>
      <c r="C105" s="395" t="s">
        <v>160</v>
      </c>
      <c r="D105" s="298" t="s">
        <v>28</v>
      </c>
      <c r="E105" s="304">
        <v>51.03</v>
      </c>
      <c r="F105" s="270">
        <f>CPU!I88</f>
        <v>125.11</v>
      </c>
      <c r="G105" s="271">
        <f>$J$2</f>
        <v>0.29780000000000001</v>
      </c>
      <c r="H105" s="270">
        <f t="shared" si="8"/>
        <v>162.36000000000001</v>
      </c>
      <c r="I105" s="270">
        <f t="shared" si="9"/>
        <v>8285.23</v>
      </c>
      <c r="J105" s="376"/>
      <c r="M105" s="19"/>
      <c r="N105" s="17"/>
      <c r="O105" s="17"/>
      <c r="P105" s="18"/>
    </row>
    <row r="106" spans="1:16" ht="28.5">
      <c r="A106" s="382" t="s">
        <v>128</v>
      </c>
      <c r="B106" s="307" t="s">
        <v>15167</v>
      </c>
      <c r="C106" s="324" t="s">
        <v>161</v>
      </c>
      <c r="D106" s="308" t="s">
        <v>32</v>
      </c>
      <c r="E106" s="309">
        <v>17.399999999999999</v>
      </c>
      <c r="F106" s="310">
        <f>CPU!I498</f>
        <v>115.21</v>
      </c>
      <c r="G106" s="311">
        <f>$J$2</f>
        <v>0.29780000000000001</v>
      </c>
      <c r="H106" s="283">
        <f t="shared" si="8"/>
        <v>149.51</v>
      </c>
      <c r="I106" s="283">
        <f t="shared" si="9"/>
        <v>2601.4699999999998</v>
      </c>
      <c r="J106" s="388"/>
      <c r="K106" s="15"/>
      <c r="L106" s="19"/>
      <c r="M106" s="19"/>
      <c r="N106" s="17"/>
      <c r="O106" s="17"/>
      <c r="P106" s="18"/>
    </row>
    <row r="107" spans="1:16" ht="15.75">
      <c r="A107" s="390" t="s">
        <v>117</v>
      </c>
      <c r="B107" s="295" t="s">
        <v>40</v>
      </c>
      <c r="C107" s="295"/>
      <c r="D107" s="312"/>
      <c r="E107" s="261" t="s">
        <v>15</v>
      </c>
      <c r="F107" s="262" t="s">
        <v>16</v>
      </c>
      <c r="G107" s="263"/>
      <c r="H107" s="264" t="s">
        <v>17</v>
      </c>
      <c r="I107" s="264" t="s">
        <v>18</v>
      </c>
      <c r="J107" s="372">
        <f>SUM(I108:I111)</f>
        <v>2094.9299999999998</v>
      </c>
      <c r="K107" s="19"/>
      <c r="L107" s="19"/>
      <c r="M107" s="19"/>
      <c r="N107" s="17"/>
      <c r="O107" s="17"/>
      <c r="P107" s="18"/>
    </row>
    <row r="108" spans="1:16" s="18" customFormat="1" ht="28.5">
      <c r="A108" s="396" t="s">
        <v>118</v>
      </c>
      <c r="B108" s="306" t="s">
        <v>15168</v>
      </c>
      <c r="C108" s="325">
        <v>99802</v>
      </c>
      <c r="D108" s="313" t="s">
        <v>26</v>
      </c>
      <c r="E108" s="299">
        <v>461.55</v>
      </c>
      <c r="F108" s="313">
        <v>0.55000000000000004</v>
      </c>
      <c r="G108" s="314">
        <f>$J$2</f>
        <v>0.29780000000000001</v>
      </c>
      <c r="H108" s="315">
        <f>TRUNC(F108*(1+G108),2)</f>
        <v>0.71</v>
      </c>
      <c r="I108" s="315">
        <f>TRUNC(H108*E108,2)</f>
        <v>327.7</v>
      </c>
      <c r="J108" s="397"/>
      <c r="K108" s="19"/>
      <c r="L108" s="19"/>
      <c r="M108" s="19"/>
      <c r="N108" s="17"/>
      <c r="O108" s="17"/>
    </row>
    <row r="109" spans="1:16" ht="28.5">
      <c r="A109" s="382" t="s">
        <v>165</v>
      </c>
      <c r="B109" s="356" t="s">
        <v>15169</v>
      </c>
      <c r="C109" s="316"/>
      <c r="D109" s="282" t="s">
        <v>26</v>
      </c>
      <c r="E109" s="317">
        <v>461.55</v>
      </c>
      <c r="F109" s="283"/>
      <c r="G109" s="271"/>
      <c r="H109" s="270"/>
      <c r="I109" s="270"/>
      <c r="J109" s="388"/>
      <c r="K109" s="15"/>
      <c r="L109" s="19"/>
      <c r="M109" s="19"/>
      <c r="N109" s="17"/>
      <c r="O109" s="17"/>
      <c r="P109" s="18"/>
    </row>
    <row r="110" spans="1:16" ht="15.75">
      <c r="A110" s="386" t="s">
        <v>15104</v>
      </c>
      <c r="B110" s="351" t="s">
        <v>15106</v>
      </c>
      <c r="C110" s="316" t="s">
        <v>162</v>
      </c>
      <c r="D110" s="286" t="s">
        <v>26</v>
      </c>
      <c r="E110" s="280">
        <f>TRUNC(E109*0.3,2)</f>
        <v>138.46</v>
      </c>
      <c r="F110" s="270">
        <f>CPU!I481</f>
        <v>2.7</v>
      </c>
      <c r="G110" s="271">
        <f>$J$2</f>
        <v>0.29780000000000001</v>
      </c>
      <c r="H110" s="270">
        <f>TRUNC(F110*(1+G110),2)</f>
        <v>3.5</v>
      </c>
      <c r="I110" s="270">
        <f>TRUNC(H110*E110,2)</f>
        <v>484.61</v>
      </c>
      <c r="J110" s="376"/>
      <c r="K110" s="15"/>
      <c r="L110" s="19"/>
      <c r="M110" s="19"/>
      <c r="N110" s="17"/>
      <c r="O110" s="17"/>
      <c r="P110" s="18"/>
    </row>
    <row r="111" spans="1:16" ht="16.5" thickBot="1">
      <c r="A111" s="398" t="s">
        <v>15105</v>
      </c>
      <c r="B111" s="399" t="s">
        <v>15109</v>
      </c>
      <c r="C111" s="316" t="s">
        <v>14964</v>
      </c>
      <c r="D111" s="400" t="s">
        <v>26</v>
      </c>
      <c r="E111" s="401">
        <f>TRUNC(E109*0.7,2)</f>
        <v>323.08</v>
      </c>
      <c r="F111" s="283">
        <f>CPU!I832</f>
        <v>3.06</v>
      </c>
      <c r="G111" s="311">
        <f>$J$2</f>
        <v>0.29780000000000001</v>
      </c>
      <c r="H111" s="283">
        <f>TRUNC(F111*(1+G111),2)</f>
        <v>3.97</v>
      </c>
      <c r="I111" s="283">
        <f>TRUNC(H111*E111,2)</f>
        <v>1282.6199999999999</v>
      </c>
      <c r="J111" s="388"/>
      <c r="K111" s="15"/>
      <c r="L111" s="19"/>
      <c r="M111" s="19"/>
      <c r="N111" s="17"/>
      <c r="O111" s="17"/>
      <c r="P111" s="18"/>
    </row>
    <row r="112" spans="1:16" ht="24" thickBot="1">
      <c r="A112" s="732" t="s">
        <v>13</v>
      </c>
      <c r="B112" s="733"/>
      <c r="C112" s="733"/>
      <c r="D112" s="733"/>
      <c r="E112" s="733"/>
      <c r="F112" s="733"/>
      <c r="G112" s="733"/>
      <c r="H112" s="733"/>
      <c r="I112" s="734"/>
      <c r="J112" s="402">
        <f>SUM(J6+J8+J10+J37+J62+J69+J78+J84+J99+J107)</f>
        <v>576185.67000000016</v>
      </c>
      <c r="K112" s="15"/>
      <c r="L112" s="22"/>
      <c r="M112" s="23"/>
      <c r="N112" s="24"/>
      <c r="O112" s="24"/>
      <c r="P112" s="18"/>
    </row>
    <row r="113" spans="1:16" ht="23.25">
      <c r="A113" s="658"/>
      <c r="B113" s="625"/>
      <c r="C113" s="625"/>
      <c r="D113" s="625"/>
      <c r="E113" s="625"/>
      <c r="F113" s="625"/>
      <c r="G113" s="625"/>
      <c r="H113" s="625"/>
      <c r="I113" s="625"/>
      <c r="J113" s="659"/>
      <c r="K113" s="15"/>
      <c r="L113" s="22"/>
      <c r="M113" s="23"/>
      <c r="N113" s="24"/>
      <c r="O113" s="24"/>
      <c r="P113" s="18"/>
    </row>
    <row r="114" spans="1:16" ht="23.25">
      <c r="A114" s="717" t="s">
        <v>43</v>
      </c>
      <c r="B114" s="718"/>
      <c r="C114" s="624"/>
      <c r="D114" s="624"/>
      <c r="E114" s="624"/>
      <c r="F114" s="624"/>
      <c r="G114" s="624"/>
      <c r="H114" s="624"/>
      <c r="I114" s="624"/>
      <c r="J114" s="660"/>
      <c r="K114" s="15"/>
      <c r="L114" s="22"/>
      <c r="M114" s="23"/>
      <c r="N114" s="24"/>
      <c r="O114" s="24"/>
      <c r="P114" s="18"/>
    </row>
    <row r="115" spans="1:16" s="628" customFormat="1" ht="28.5" customHeight="1">
      <c r="A115" s="714" t="s">
        <v>15426</v>
      </c>
      <c r="B115" s="715"/>
      <c r="C115" s="715"/>
      <c r="D115" s="715"/>
      <c r="E115" s="715"/>
      <c r="F115" s="715"/>
      <c r="G115" s="715"/>
      <c r="H115" s="715"/>
      <c r="I115" s="715"/>
      <c r="J115" s="716"/>
      <c r="K115" s="626"/>
      <c r="L115" s="626"/>
      <c r="M115" s="626"/>
      <c r="N115" s="626"/>
      <c r="O115" s="626"/>
      <c r="P115" s="627"/>
    </row>
    <row r="116" spans="1:16" s="628" customFormat="1" ht="12.75">
      <c r="A116" s="711" t="s">
        <v>15417</v>
      </c>
      <c r="B116" s="712"/>
      <c r="C116" s="712"/>
      <c r="D116" s="712"/>
      <c r="E116" s="712"/>
      <c r="F116" s="712"/>
      <c r="G116" s="712"/>
      <c r="H116" s="712"/>
      <c r="I116" s="712"/>
      <c r="J116" s="713"/>
      <c r="K116" s="629"/>
      <c r="L116" s="630"/>
      <c r="M116" s="630"/>
      <c r="N116" s="631"/>
      <c r="O116" s="631"/>
      <c r="P116" s="627"/>
    </row>
    <row r="117" spans="1:16" s="628" customFormat="1" ht="39.75" customHeight="1">
      <c r="A117" s="711" t="s">
        <v>15412</v>
      </c>
      <c r="B117" s="712"/>
      <c r="C117" s="712"/>
      <c r="D117" s="712"/>
      <c r="E117" s="712"/>
      <c r="F117" s="712"/>
      <c r="G117" s="712"/>
      <c r="H117" s="712"/>
      <c r="I117" s="712"/>
      <c r="J117" s="713"/>
      <c r="K117" s="629"/>
      <c r="L117" s="626"/>
      <c r="M117" s="626"/>
      <c r="N117" s="631"/>
      <c r="O117" s="631"/>
      <c r="P117" s="627"/>
    </row>
    <row r="118" spans="1:16" s="628" customFormat="1" ht="24.75" customHeight="1">
      <c r="A118" s="711" t="s">
        <v>15413</v>
      </c>
      <c r="B118" s="712"/>
      <c r="C118" s="712"/>
      <c r="D118" s="712"/>
      <c r="E118" s="712"/>
      <c r="F118" s="712"/>
      <c r="G118" s="712"/>
      <c r="H118" s="712"/>
      <c r="I118" s="712"/>
      <c r="J118" s="713"/>
      <c r="K118" s="629"/>
      <c r="L118" s="630"/>
      <c r="M118" s="630"/>
      <c r="N118" s="631"/>
      <c r="O118" s="631"/>
      <c r="P118" s="627"/>
    </row>
    <row r="119" spans="1:16" s="628" customFormat="1" ht="28.5" customHeight="1">
      <c r="A119" s="711" t="s">
        <v>15418</v>
      </c>
      <c r="B119" s="712"/>
      <c r="C119" s="712"/>
      <c r="D119" s="712"/>
      <c r="E119" s="712"/>
      <c r="F119" s="712"/>
      <c r="G119" s="712"/>
      <c r="H119" s="712"/>
      <c r="I119" s="712"/>
      <c r="J119" s="713"/>
      <c r="K119" s="629"/>
      <c r="L119" s="626"/>
      <c r="M119" s="626"/>
      <c r="N119" s="631"/>
      <c r="O119" s="631"/>
      <c r="P119" s="627"/>
    </row>
    <row r="120" spans="1:16" s="628" customFormat="1" ht="23.25" customHeight="1">
      <c r="A120" s="711" t="s">
        <v>15414</v>
      </c>
      <c r="B120" s="712"/>
      <c r="C120" s="712"/>
      <c r="D120" s="712"/>
      <c r="E120" s="712"/>
      <c r="F120" s="712"/>
      <c r="G120" s="712"/>
      <c r="H120" s="712"/>
      <c r="I120" s="712"/>
      <c r="J120" s="713"/>
      <c r="K120" s="629"/>
      <c r="L120" s="630"/>
      <c r="M120" s="630"/>
      <c r="N120" s="631"/>
      <c r="O120" s="631"/>
      <c r="P120" s="627"/>
    </row>
    <row r="121" spans="1:16" ht="15.75">
      <c r="A121" s="661"/>
      <c r="B121" s="624"/>
      <c r="C121" s="624"/>
      <c r="D121" s="624"/>
      <c r="E121" s="624"/>
      <c r="F121" s="624"/>
      <c r="G121" s="624"/>
      <c r="H121" s="624"/>
      <c r="I121" s="624"/>
      <c r="J121" s="660"/>
      <c r="K121" s="15"/>
      <c r="L121" s="19"/>
      <c r="M121" s="19"/>
      <c r="N121" s="17"/>
      <c r="O121" s="17"/>
      <c r="P121" s="18"/>
    </row>
    <row r="122" spans="1:16" ht="15.75">
      <c r="A122" s="661"/>
      <c r="B122" s="624"/>
      <c r="C122" s="624"/>
      <c r="D122" s="624"/>
      <c r="E122" s="624"/>
      <c r="F122" s="624"/>
      <c r="G122" s="624"/>
      <c r="H122" s="624"/>
      <c r="I122" s="624"/>
      <c r="J122" s="660"/>
      <c r="K122" s="19"/>
      <c r="L122" s="19"/>
      <c r="M122" s="19"/>
      <c r="N122" s="19"/>
      <c r="O122" s="19"/>
      <c r="P122" s="18"/>
    </row>
    <row r="123" spans="1:16" ht="15.75">
      <c r="A123" s="661"/>
      <c r="B123" s="632"/>
      <c r="C123" s="624"/>
      <c r="D123" s="624"/>
      <c r="E123" s="632"/>
      <c r="F123" s="632"/>
      <c r="G123" s="632"/>
      <c r="H123" s="632"/>
      <c r="I123" s="632"/>
      <c r="J123" s="660"/>
      <c r="K123" s="19"/>
      <c r="L123" s="19"/>
      <c r="M123" s="19"/>
      <c r="N123" s="19"/>
      <c r="O123" s="19"/>
      <c r="P123" s="18"/>
    </row>
    <row r="124" spans="1:16" ht="25.5" customHeight="1" thickBot="1">
      <c r="A124" s="662"/>
      <c r="B124" s="663" t="s">
        <v>15415</v>
      </c>
      <c r="C124" s="664"/>
      <c r="D124" s="663"/>
      <c r="E124" s="665" t="s">
        <v>15416</v>
      </c>
      <c r="F124" s="665"/>
      <c r="G124" s="665"/>
      <c r="H124" s="665"/>
      <c r="I124" s="665"/>
      <c r="J124" s="666"/>
      <c r="K124" s="19"/>
      <c r="L124" s="19"/>
      <c r="M124" s="19"/>
      <c r="N124" s="19"/>
      <c r="O124" s="19"/>
      <c r="P124" s="18"/>
    </row>
    <row r="125" spans="1:16" ht="15.75">
      <c r="A125" s="424"/>
      <c r="B125" s="667"/>
      <c r="C125" s="667"/>
      <c r="D125" s="725"/>
      <c r="E125" s="725"/>
      <c r="F125" s="725"/>
      <c r="G125" s="725"/>
      <c r="H125" s="725"/>
      <c r="I125" s="725"/>
      <c r="J125" s="725"/>
      <c r="K125" s="19"/>
      <c r="L125" s="19"/>
      <c r="M125" s="19"/>
      <c r="N125" s="19"/>
      <c r="O125" s="19"/>
      <c r="P125" s="18"/>
    </row>
    <row r="126" spans="1:16" ht="15.75">
      <c r="A126" s="424"/>
      <c r="B126" s="668"/>
      <c r="C126" s="668"/>
      <c r="D126" s="669"/>
      <c r="E126" s="46"/>
      <c r="F126" s="26"/>
      <c r="G126" s="11"/>
      <c r="H126" s="30"/>
      <c r="I126" s="30"/>
      <c r="J126" s="424"/>
      <c r="K126" s="19"/>
      <c r="L126" s="19"/>
      <c r="M126" s="19"/>
      <c r="N126" s="19"/>
      <c r="O126" s="19"/>
      <c r="P126" s="18"/>
    </row>
    <row r="127" spans="1:16">
      <c r="A127" s="670"/>
      <c r="B127" s="670"/>
      <c r="C127" s="670"/>
      <c r="D127" s="670"/>
      <c r="E127" s="671"/>
      <c r="F127" s="672"/>
      <c r="G127" s="670"/>
      <c r="H127" s="672"/>
      <c r="I127" s="672"/>
      <c r="J127" s="670"/>
    </row>
    <row r="128" spans="1:16">
      <c r="A128" s="670"/>
      <c r="B128" s="670"/>
      <c r="C128" s="670"/>
      <c r="D128" s="670"/>
      <c r="E128" s="671"/>
      <c r="F128" s="672"/>
      <c r="G128" s="670"/>
      <c r="H128" s="672"/>
      <c r="I128" s="672"/>
      <c r="J128" s="670"/>
    </row>
    <row r="129" spans="1:10">
      <c r="A129" s="670"/>
      <c r="B129" s="670"/>
      <c r="C129" s="670"/>
      <c r="D129" s="670"/>
      <c r="E129" s="671"/>
      <c r="F129" s="672"/>
      <c r="G129" s="670"/>
      <c r="H129" s="672"/>
      <c r="I129" s="672"/>
      <c r="J129" s="670"/>
    </row>
    <row r="130" spans="1:10">
      <c r="A130" s="670"/>
      <c r="B130" s="670"/>
      <c r="C130" s="670"/>
      <c r="D130" s="670"/>
      <c r="E130" s="671"/>
      <c r="F130" s="672"/>
      <c r="G130" s="670"/>
      <c r="H130" s="672"/>
      <c r="I130" s="672"/>
      <c r="J130" s="670"/>
    </row>
  </sheetData>
  <mergeCells count="21">
    <mergeCell ref="D125:J125"/>
    <mergeCell ref="C3:C5"/>
    <mergeCell ref="F4:H4"/>
    <mergeCell ref="I4:I5"/>
    <mergeCell ref="A112:I112"/>
    <mergeCell ref="A116:J116"/>
    <mergeCell ref="A117:J117"/>
    <mergeCell ref="A3:A5"/>
    <mergeCell ref="B3:B5"/>
    <mergeCell ref="D3:D5"/>
    <mergeCell ref="E3:E5"/>
    <mergeCell ref="A118:J118"/>
    <mergeCell ref="B2:H2"/>
    <mergeCell ref="C1:H1"/>
    <mergeCell ref="A1:B1"/>
    <mergeCell ref="A119:J119"/>
    <mergeCell ref="A120:J120"/>
    <mergeCell ref="A115:J115"/>
    <mergeCell ref="A114:B114"/>
    <mergeCell ref="F3:I3"/>
    <mergeCell ref="J3:J5"/>
  </mergeCells>
  <phoneticPr fontId="76" type="noConversion"/>
  <pageMargins left="0.31496062992125984" right="0.31496062992125984" top="0.39370078740157483" bottom="0.39370078740157483" header="0.31496062992125984" footer="0.31496062992125984"/>
  <pageSetup paperSize="9" scale="8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5"/>
  <sheetViews>
    <sheetView workbookViewId="0">
      <selection activeCell="A136" sqref="A136:XFD169"/>
    </sheetView>
  </sheetViews>
  <sheetFormatPr defaultRowHeight="15"/>
  <cols>
    <col min="1" max="1" width="48" customWidth="1"/>
    <col min="2" max="2" width="13.28515625" bestFit="1" customWidth="1"/>
  </cols>
  <sheetData>
    <row r="1" spans="1:2" ht="27" customHeight="1">
      <c r="A1" s="958" t="str">
        <f>CONCATENATE("LOCAÇÃO DE ",'[1]Mapa de Cotações'!C7)</f>
        <v>LOCAÇÃO DE TENDA SANFONADA EM LONA IMPERMEÁVEL 3 X 3 M.</v>
      </c>
      <c r="B1" s="959"/>
    </row>
    <row r="2" spans="1:2">
      <c r="A2" s="956" t="s">
        <v>14883</v>
      </c>
      <c r="B2" s="957"/>
    </row>
    <row r="3" spans="1:2">
      <c r="A3" s="956" t="s">
        <v>14909</v>
      </c>
      <c r="B3" s="957"/>
    </row>
    <row r="4" spans="1:2">
      <c r="A4" s="186" t="s">
        <v>14884</v>
      </c>
      <c r="B4" s="187">
        <f>'[1]Mapa de Cotações'!F7</f>
        <v>615.99</v>
      </c>
    </row>
    <row r="5" spans="1:2">
      <c r="A5" s="186" t="s">
        <v>14885</v>
      </c>
      <c r="B5" s="188">
        <v>0.1</v>
      </c>
    </row>
    <row r="6" spans="1:2">
      <c r="A6" s="186" t="s">
        <v>14886</v>
      </c>
      <c r="B6" s="189">
        <v>12</v>
      </c>
    </row>
    <row r="7" spans="1:2">
      <c r="A7" s="186" t="s">
        <v>14887</v>
      </c>
      <c r="B7" s="188">
        <v>1.0999999999999999E-2</v>
      </c>
    </row>
    <row r="8" spans="1:2">
      <c r="A8" s="186"/>
      <c r="B8" s="189"/>
    </row>
    <row r="9" spans="1:2">
      <c r="A9" s="190" t="s">
        <v>14888</v>
      </c>
      <c r="B9" s="189"/>
    </row>
    <row r="10" spans="1:2">
      <c r="A10" s="186" t="s">
        <v>14889</v>
      </c>
      <c r="B10" s="189"/>
    </row>
    <row r="11" spans="1:2">
      <c r="A11" s="186" t="s">
        <v>14890</v>
      </c>
      <c r="B11" s="189"/>
    </row>
    <row r="12" spans="1:2">
      <c r="A12" s="186" t="s">
        <v>14891</v>
      </c>
      <c r="B12" s="189"/>
    </row>
    <row r="13" spans="1:2">
      <c r="A13" s="186" t="s">
        <v>14892</v>
      </c>
      <c r="B13" s="189"/>
    </row>
    <row r="14" spans="1:2">
      <c r="A14" s="186" t="s">
        <v>14893</v>
      </c>
      <c r="B14" s="189"/>
    </row>
    <row r="15" spans="1:2">
      <c r="A15" s="186" t="s">
        <v>14894</v>
      </c>
      <c r="B15" s="189"/>
    </row>
    <row r="16" spans="1:2">
      <c r="A16" s="186" t="s">
        <v>14895</v>
      </c>
      <c r="B16" s="189">
        <f>IFERROR((B4-(B5*B4))/B6,"SEM PREÇO")</f>
        <v>46.199249999999999</v>
      </c>
    </row>
    <row r="17" spans="1:2">
      <c r="A17" s="186"/>
      <c r="B17" s="189"/>
    </row>
    <row r="18" spans="1:2">
      <c r="A18" s="190" t="s">
        <v>14896</v>
      </c>
      <c r="B18" s="189"/>
    </row>
    <row r="19" spans="1:2">
      <c r="A19" s="186" t="s">
        <v>14897</v>
      </c>
      <c r="B19" s="189"/>
    </row>
    <row r="20" spans="1:2">
      <c r="A20" s="186" t="s">
        <v>14898</v>
      </c>
      <c r="B20" s="189"/>
    </row>
    <row r="21" spans="1:2">
      <c r="A21" s="186" t="s">
        <v>14899</v>
      </c>
      <c r="B21" s="189"/>
    </row>
    <row r="22" spans="1:2">
      <c r="A22" s="186" t="s">
        <v>14890</v>
      </c>
      <c r="B22" s="189"/>
    </row>
    <row r="23" spans="1:2">
      <c r="A23" s="186" t="s">
        <v>14900</v>
      </c>
      <c r="B23" s="189"/>
    </row>
    <row r="24" spans="1:2">
      <c r="A24" s="186" t="s">
        <v>14892</v>
      </c>
      <c r="B24" s="189"/>
    </row>
    <row r="25" spans="1:2">
      <c r="A25" s="186" t="s">
        <v>14893</v>
      </c>
      <c r="B25" s="189"/>
    </row>
    <row r="26" spans="1:2">
      <c r="A26" s="186" t="s">
        <v>14901</v>
      </c>
      <c r="B26" s="189"/>
    </row>
    <row r="27" spans="1:2">
      <c r="A27" s="186" t="s">
        <v>14902</v>
      </c>
      <c r="B27" s="189"/>
    </row>
    <row r="28" spans="1:2">
      <c r="A28" s="186" t="s">
        <v>14903</v>
      </c>
      <c r="B28" s="189"/>
    </row>
    <row r="29" spans="1:2">
      <c r="A29" s="186" t="s">
        <v>14904</v>
      </c>
      <c r="B29" s="187">
        <f>IFERROR(((B4-(B4*B5))*((B6+1)/(2*B6)))+(B4*B5),"SEM PREÇO")</f>
        <v>361.89412499999997</v>
      </c>
    </row>
    <row r="30" spans="1:2">
      <c r="A30" s="186" t="s">
        <v>14905</v>
      </c>
      <c r="B30" s="187">
        <f>IFERROR(B29*B7,"SEM PREÇO")</f>
        <v>3.9808353749999994</v>
      </c>
    </row>
    <row r="31" spans="1:2">
      <c r="A31" s="186" t="s">
        <v>14906</v>
      </c>
      <c r="B31" s="189"/>
    </row>
    <row r="32" spans="1:2">
      <c r="A32" s="186" t="s">
        <v>14907</v>
      </c>
      <c r="B32" s="189"/>
    </row>
    <row r="33" spans="1:2">
      <c r="A33" s="190" t="s">
        <v>14908</v>
      </c>
      <c r="B33" s="191">
        <f>IFERROR(ROUND(B16+B30,2),"SEM PREÇO")</f>
        <v>50.18</v>
      </c>
    </row>
    <row r="34" spans="1:2">
      <c r="A34" s="192"/>
      <c r="B34" s="193"/>
    </row>
    <row r="35" spans="1:2">
      <c r="A35" s="958" t="str">
        <f>CONCATENATE("LOCAÇÃO DE ",'[1]Mapa de Cotações'!C10)</f>
        <v>LOCAÇÃO DE BEBEDOURO DE JATO INCLINADO.</v>
      </c>
      <c r="B35" s="959"/>
    </row>
    <row r="36" spans="1:2">
      <c r="A36" s="956" t="s">
        <v>14883</v>
      </c>
      <c r="B36" s="957"/>
    </row>
    <row r="37" spans="1:2">
      <c r="A37" s="956" t="s">
        <v>14910</v>
      </c>
      <c r="B37" s="957"/>
    </row>
    <row r="38" spans="1:2">
      <c r="A38" s="186" t="s">
        <v>14884</v>
      </c>
      <c r="B38" s="187">
        <f>'[1]Mapa de Cotações'!F10</f>
        <v>1272.46</v>
      </c>
    </row>
    <row r="39" spans="1:2">
      <c r="A39" s="186" t="s">
        <v>14885</v>
      </c>
      <c r="B39" s="188">
        <v>0.1</v>
      </c>
    </row>
    <row r="40" spans="1:2">
      <c r="A40" s="186" t="s">
        <v>14886</v>
      </c>
      <c r="B40" s="189">
        <v>12</v>
      </c>
    </row>
    <row r="41" spans="1:2">
      <c r="A41" s="186" t="s">
        <v>14887</v>
      </c>
      <c r="B41" s="188">
        <v>1.0999999999999999E-2</v>
      </c>
    </row>
    <row r="42" spans="1:2">
      <c r="A42" s="186"/>
      <c r="B42" s="189"/>
    </row>
    <row r="43" spans="1:2">
      <c r="A43" s="190" t="s">
        <v>14888</v>
      </c>
      <c r="B43" s="189"/>
    </row>
    <row r="44" spans="1:2">
      <c r="A44" s="186" t="s">
        <v>14889</v>
      </c>
      <c r="B44" s="189"/>
    </row>
    <row r="45" spans="1:2">
      <c r="A45" s="186" t="s">
        <v>14890</v>
      </c>
      <c r="B45" s="189"/>
    </row>
    <row r="46" spans="1:2">
      <c r="A46" s="186" t="s">
        <v>14891</v>
      </c>
      <c r="B46" s="189"/>
    </row>
    <row r="47" spans="1:2">
      <c r="A47" s="186" t="s">
        <v>14892</v>
      </c>
      <c r="B47" s="189"/>
    </row>
    <row r="48" spans="1:2">
      <c r="A48" s="186" t="s">
        <v>14893</v>
      </c>
      <c r="B48" s="189"/>
    </row>
    <row r="49" spans="1:2">
      <c r="A49" s="186" t="s">
        <v>14894</v>
      </c>
      <c r="B49" s="189"/>
    </row>
    <row r="50" spans="1:2">
      <c r="A50" s="186" t="s">
        <v>14895</v>
      </c>
      <c r="B50" s="189">
        <f>IFERROR((B38-(B39*B38))/B40,"SEM PREÇO")</f>
        <v>95.4345</v>
      </c>
    </row>
    <row r="51" spans="1:2">
      <c r="A51" s="186"/>
      <c r="B51" s="189"/>
    </row>
    <row r="52" spans="1:2">
      <c r="A52" s="190" t="s">
        <v>14896</v>
      </c>
      <c r="B52" s="189"/>
    </row>
    <row r="53" spans="1:2">
      <c r="A53" s="186" t="s">
        <v>14897</v>
      </c>
      <c r="B53" s="189"/>
    </row>
    <row r="54" spans="1:2">
      <c r="A54" s="186" t="s">
        <v>14898</v>
      </c>
      <c r="B54" s="189"/>
    </row>
    <row r="55" spans="1:2">
      <c r="A55" s="186" t="s">
        <v>14899</v>
      </c>
      <c r="B55" s="189"/>
    </row>
    <row r="56" spans="1:2">
      <c r="A56" s="186" t="s">
        <v>14890</v>
      </c>
      <c r="B56" s="189"/>
    </row>
    <row r="57" spans="1:2">
      <c r="A57" s="186" t="s">
        <v>14900</v>
      </c>
      <c r="B57" s="189"/>
    </row>
    <row r="58" spans="1:2">
      <c r="A58" s="186" t="s">
        <v>14892</v>
      </c>
      <c r="B58" s="189"/>
    </row>
    <row r="59" spans="1:2">
      <c r="A59" s="186" t="s">
        <v>14893</v>
      </c>
      <c r="B59" s="189"/>
    </row>
    <row r="60" spans="1:2">
      <c r="A60" s="186" t="s">
        <v>14901</v>
      </c>
      <c r="B60" s="189"/>
    </row>
    <row r="61" spans="1:2">
      <c r="A61" s="186" t="s">
        <v>14902</v>
      </c>
      <c r="B61" s="189"/>
    </row>
    <row r="62" spans="1:2">
      <c r="A62" s="186" t="s">
        <v>14903</v>
      </c>
      <c r="B62" s="189"/>
    </row>
    <row r="63" spans="1:2">
      <c r="A63" s="186" t="s">
        <v>14904</v>
      </c>
      <c r="B63" s="187">
        <f>IFERROR(((B38-(B38*B39))*((B40+1)/(2*B40)))+(B38*B39),"SEM PREÇO")</f>
        <v>747.57024999999987</v>
      </c>
    </row>
    <row r="64" spans="1:2">
      <c r="A64" s="186" t="s">
        <v>14905</v>
      </c>
      <c r="B64" s="187">
        <f>IFERROR(B63*B41,"SEM PREÇO")</f>
        <v>8.2232727499999978</v>
      </c>
    </row>
    <row r="65" spans="1:2">
      <c r="A65" s="186" t="s">
        <v>14906</v>
      </c>
      <c r="B65" s="189"/>
    </row>
    <row r="66" spans="1:2">
      <c r="A66" s="186" t="s">
        <v>14907</v>
      </c>
      <c r="B66" s="189"/>
    </row>
    <row r="67" spans="1:2">
      <c r="A67" s="190" t="s">
        <v>14908</v>
      </c>
      <c r="B67" s="191">
        <f>IFERROR(ROUND(B50+B64,2),"SEM PREÇO")</f>
        <v>103.66</v>
      </c>
    </row>
    <row r="68" spans="1:2">
      <c r="A68" s="192"/>
      <c r="B68" s="193"/>
    </row>
    <row r="69" spans="1:2">
      <c r="A69" s="958" t="str">
        <f>CONCATENATE("LOCAÇÃO DE ",'[1]Mapa de Cotações'!C13)</f>
        <v>LOCAÇÃO DE MESA COM CADEIRAS.</v>
      </c>
      <c r="B69" s="959"/>
    </row>
    <row r="70" spans="1:2">
      <c r="A70" s="956" t="s">
        <v>14883</v>
      </c>
      <c r="B70" s="957"/>
    </row>
    <row r="71" spans="1:2">
      <c r="A71" s="956" t="s">
        <v>14911</v>
      </c>
      <c r="B71" s="957"/>
    </row>
    <row r="72" spans="1:2">
      <c r="A72" s="186" t="s">
        <v>14884</v>
      </c>
      <c r="B72" s="187">
        <f>'[1]Mapa de Cotações'!F13</f>
        <v>405.75</v>
      </c>
    </row>
    <row r="73" spans="1:2">
      <c r="A73" s="186" t="s">
        <v>14885</v>
      </c>
      <c r="B73" s="188">
        <v>0.15</v>
      </c>
    </row>
    <row r="74" spans="1:2">
      <c r="A74" s="186" t="s">
        <v>14886</v>
      </c>
      <c r="B74" s="189">
        <v>18</v>
      </c>
    </row>
    <row r="75" spans="1:2">
      <c r="A75" s="186" t="s">
        <v>14887</v>
      </c>
      <c r="B75" s="188">
        <v>1.0999999999999999E-2</v>
      </c>
    </row>
    <row r="76" spans="1:2">
      <c r="A76" s="186"/>
      <c r="B76" s="189"/>
    </row>
    <row r="77" spans="1:2">
      <c r="A77" s="190" t="s">
        <v>14888</v>
      </c>
      <c r="B77" s="189"/>
    </row>
    <row r="78" spans="1:2">
      <c r="A78" s="186" t="s">
        <v>14889</v>
      </c>
      <c r="B78" s="189"/>
    </row>
    <row r="79" spans="1:2">
      <c r="A79" s="186" t="s">
        <v>14890</v>
      </c>
      <c r="B79" s="189"/>
    </row>
    <row r="80" spans="1:2">
      <c r="A80" s="186" t="s">
        <v>14891</v>
      </c>
      <c r="B80" s="189"/>
    </row>
    <row r="81" spans="1:2">
      <c r="A81" s="186" t="s">
        <v>14892</v>
      </c>
      <c r="B81" s="189"/>
    </row>
    <row r="82" spans="1:2">
      <c r="A82" s="186" t="s">
        <v>14893</v>
      </c>
      <c r="B82" s="189"/>
    </row>
    <row r="83" spans="1:2">
      <c r="A83" s="186" t="s">
        <v>14894</v>
      </c>
      <c r="B83" s="189"/>
    </row>
    <row r="84" spans="1:2">
      <c r="A84" s="186" t="s">
        <v>14895</v>
      </c>
      <c r="B84" s="189">
        <f>IFERROR((B72-(B73*B72))/B74,"SEM PREÇO")</f>
        <v>19.160416666666666</v>
      </c>
    </row>
    <row r="85" spans="1:2">
      <c r="A85" s="186"/>
      <c r="B85" s="189"/>
    </row>
    <row r="86" spans="1:2">
      <c r="A86" s="190" t="s">
        <v>14896</v>
      </c>
      <c r="B86" s="189"/>
    </row>
    <row r="87" spans="1:2">
      <c r="A87" s="186" t="s">
        <v>14897</v>
      </c>
      <c r="B87" s="189"/>
    </row>
    <row r="88" spans="1:2">
      <c r="A88" s="186" t="s">
        <v>14898</v>
      </c>
      <c r="B88" s="189"/>
    </row>
    <row r="89" spans="1:2">
      <c r="A89" s="186" t="s">
        <v>14899</v>
      </c>
      <c r="B89" s="189"/>
    </row>
    <row r="90" spans="1:2">
      <c r="A90" s="186" t="s">
        <v>14890</v>
      </c>
      <c r="B90" s="189"/>
    </row>
    <row r="91" spans="1:2">
      <c r="A91" s="186" t="s">
        <v>14900</v>
      </c>
      <c r="B91" s="189"/>
    </row>
    <row r="92" spans="1:2">
      <c r="A92" s="186" t="s">
        <v>14892</v>
      </c>
      <c r="B92" s="189"/>
    </row>
    <row r="93" spans="1:2">
      <c r="A93" s="186" t="s">
        <v>14893</v>
      </c>
      <c r="B93" s="189"/>
    </row>
    <row r="94" spans="1:2">
      <c r="A94" s="186" t="s">
        <v>14901</v>
      </c>
      <c r="B94" s="189"/>
    </row>
    <row r="95" spans="1:2">
      <c r="A95" s="186" t="s">
        <v>14902</v>
      </c>
      <c r="B95" s="189"/>
    </row>
    <row r="96" spans="1:2">
      <c r="A96" s="186" t="s">
        <v>14903</v>
      </c>
      <c r="B96" s="189"/>
    </row>
    <row r="97" spans="1:2">
      <c r="A97" s="186" t="s">
        <v>14904</v>
      </c>
      <c r="B97" s="187">
        <f>IFERROR(((B72-(B72*B73))*((B74+1)/(2*B74)))+(B72*B73),"SEM PREÇO")</f>
        <v>242.88645833333334</v>
      </c>
    </row>
    <row r="98" spans="1:2">
      <c r="A98" s="186" t="s">
        <v>14905</v>
      </c>
      <c r="B98" s="187">
        <f>IFERROR(B97*B75,"SEM PREÇO")</f>
        <v>2.6717510416666665</v>
      </c>
    </row>
    <row r="99" spans="1:2">
      <c r="A99" s="186" t="s">
        <v>14906</v>
      </c>
      <c r="B99" s="189"/>
    </row>
    <row r="100" spans="1:2">
      <c r="A100" s="186" t="s">
        <v>14907</v>
      </c>
      <c r="B100" s="189"/>
    </row>
    <row r="101" spans="1:2">
      <c r="A101" s="190" t="s">
        <v>14908</v>
      </c>
      <c r="B101" s="191">
        <f>IFERROR(ROUND(B84+B98,2),"SEM PREÇO")</f>
        <v>21.83</v>
      </c>
    </row>
    <row r="102" spans="1:2">
      <c r="A102" s="192"/>
      <c r="B102" s="193"/>
    </row>
    <row r="103" spans="1:2" ht="26.25" customHeight="1">
      <c r="A103" s="958" t="str">
        <f>CONCATENATE("LOCAÇÃO DE ",'[1]Mapa de Cotações'!C16)</f>
        <v>LOCAÇÃO DE LIXEIRA QUADRADA, CAPACIDADE DE 30L COM PEDAL.</v>
      </c>
      <c r="B103" s="959"/>
    </row>
    <row r="104" spans="1:2">
      <c r="A104" s="956" t="s">
        <v>14883</v>
      </c>
      <c r="B104" s="957"/>
    </row>
    <row r="105" spans="1:2">
      <c r="A105" s="956" t="s">
        <v>14912</v>
      </c>
      <c r="B105" s="957"/>
    </row>
    <row r="106" spans="1:2">
      <c r="A106" s="186" t="s">
        <v>14884</v>
      </c>
      <c r="B106" s="187">
        <f>'[1]Mapa de Cotações'!F16</f>
        <v>66.959999999999994</v>
      </c>
    </row>
    <row r="107" spans="1:2">
      <c r="A107" s="186" t="s">
        <v>14885</v>
      </c>
      <c r="B107" s="188">
        <v>0.05</v>
      </c>
    </row>
    <row r="108" spans="1:2">
      <c r="A108" s="186" t="s">
        <v>14886</v>
      </c>
      <c r="B108" s="189">
        <v>6</v>
      </c>
    </row>
    <row r="109" spans="1:2">
      <c r="A109" s="186" t="s">
        <v>14887</v>
      </c>
      <c r="B109" s="188">
        <v>1.0999999999999999E-2</v>
      </c>
    </row>
    <row r="110" spans="1:2">
      <c r="A110" s="186"/>
      <c r="B110" s="189"/>
    </row>
    <row r="111" spans="1:2">
      <c r="A111" s="190" t="s">
        <v>14888</v>
      </c>
      <c r="B111" s="189"/>
    </row>
    <row r="112" spans="1:2">
      <c r="A112" s="186" t="s">
        <v>14889</v>
      </c>
      <c r="B112" s="189"/>
    </row>
    <row r="113" spans="1:2">
      <c r="A113" s="186" t="s">
        <v>14890</v>
      </c>
      <c r="B113" s="189"/>
    </row>
    <row r="114" spans="1:2">
      <c r="A114" s="186" t="s">
        <v>14891</v>
      </c>
      <c r="B114" s="189"/>
    </row>
    <row r="115" spans="1:2">
      <c r="A115" s="186" t="s">
        <v>14892</v>
      </c>
      <c r="B115" s="189"/>
    </row>
    <row r="116" spans="1:2">
      <c r="A116" s="186" t="s">
        <v>14893</v>
      </c>
      <c r="B116" s="189"/>
    </row>
    <row r="117" spans="1:2">
      <c r="A117" s="186" t="s">
        <v>14894</v>
      </c>
      <c r="B117" s="189"/>
    </row>
    <row r="118" spans="1:2">
      <c r="A118" s="186" t="s">
        <v>14895</v>
      </c>
      <c r="B118" s="189">
        <f>IFERROR((B106-(B107*B106))/B108,"SEM PREÇO")</f>
        <v>10.601999999999999</v>
      </c>
    </row>
    <row r="119" spans="1:2">
      <c r="A119" s="186"/>
      <c r="B119" s="189"/>
    </row>
    <row r="120" spans="1:2">
      <c r="A120" s="190" t="s">
        <v>14896</v>
      </c>
      <c r="B120" s="189"/>
    </row>
    <row r="121" spans="1:2">
      <c r="A121" s="186" t="s">
        <v>14897</v>
      </c>
      <c r="B121" s="189"/>
    </row>
    <row r="122" spans="1:2">
      <c r="A122" s="186" t="s">
        <v>14898</v>
      </c>
      <c r="B122" s="189"/>
    </row>
    <row r="123" spans="1:2">
      <c r="A123" s="186" t="s">
        <v>14899</v>
      </c>
      <c r="B123" s="189"/>
    </row>
    <row r="124" spans="1:2">
      <c r="A124" s="186" t="s">
        <v>14890</v>
      </c>
      <c r="B124" s="189"/>
    </row>
    <row r="125" spans="1:2">
      <c r="A125" s="186" t="s">
        <v>14900</v>
      </c>
      <c r="B125" s="189"/>
    </row>
    <row r="126" spans="1:2">
      <c r="A126" s="186" t="s">
        <v>14892</v>
      </c>
      <c r="B126" s="189"/>
    </row>
    <row r="127" spans="1:2">
      <c r="A127" s="186" t="s">
        <v>14893</v>
      </c>
      <c r="B127" s="189"/>
    </row>
    <row r="128" spans="1:2">
      <c r="A128" s="186" t="s">
        <v>14901</v>
      </c>
      <c r="B128" s="189"/>
    </row>
    <row r="129" spans="1:2">
      <c r="A129" s="186" t="s">
        <v>14902</v>
      </c>
      <c r="B129" s="189"/>
    </row>
    <row r="130" spans="1:2">
      <c r="A130" s="186" t="s">
        <v>14903</v>
      </c>
      <c r="B130" s="189"/>
    </row>
    <row r="131" spans="1:2">
      <c r="A131" s="186" t="s">
        <v>14904</v>
      </c>
      <c r="B131" s="187">
        <f>IFERROR(((B106-(B106*B107))*((B108+1)/(2*B108)))+(B106*B107),"SEM PREÇO")</f>
        <v>40.454999999999998</v>
      </c>
    </row>
    <row r="132" spans="1:2">
      <c r="A132" s="186" t="s">
        <v>14905</v>
      </c>
      <c r="B132" s="187">
        <f>IFERROR(B131*B109,"SEM PREÇO")</f>
        <v>0.44500499999999993</v>
      </c>
    </row>
    <row r="133" spans="1:2">
      <c r="A133" s="186" t="s">
        <v>14906</v>
      </c>
      <c r="B133" s="189"/>
    </row>
    <row r="134" spans="1:2">
      <c r="A134" s="186" t="s">
        <v>14907</v>
      </c>
      <c r="B134" s="189"/>
    </row>
    <row r="135" spans="1:2">
      <c r="A135" s="190" t="s">
        <v>14908</v>
      </c>
      <c r="B135" s="191">
        <f>IFERROR(ROUND(B118+B132,2),"SEM PREÇO")</f>
        <v>11.05</v>
      </c>
    </row>
  </sheetData>
  <mergeCells count="12">
    <mergeCell ref="A105:B105"/>
    <mergeCell ref="A37:B37"/>
    <mergeCell ref="A1:B1"/>
    <mergeCell ref="A2:B2"/>
    <mergeCell ref="A3:B3"/>
    <mergeCell ref="A35:B35"/>
    <mergeCell ref="A36:B36"/>
    <mergeCell ref="A69:B69"/>
    <mergeCell ref="A70:B70"/>
    <mergeCell ref="A71:B71"/>
    <mergeCell ref="A103:B103"/>
    <mergeCell ref="A104:B104"/>
  </mergeCells>
  <printOptions horizontalCentered="1" verticalCentered="1"/>
  <pageMargins left="0.51181102362204722" right="0.51181102362204722" top="0.78740157480314965" bottom="0.78740157480314965"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3"/>
  <sheetViews>
    <sheetView view="pageBreakPreview" zoomScale="85" zoomScaleNormal="85" zoomScaleSheetLayoutView="85" workbookViewId="0">
      <selection activeCell="A2" sqref="A2:J2"/>
    </sheetView>
  </sheetViews>
  <sheetFormatPr defaultRowHeight="15"/>
  <cols>
    <col min="1" max="1" width="6.7109375" bestFit="1" customWidth="1"/>
    <col min="2" max="2" width="60.28515625" bestFit="1" customWidth="1"/>
    <col min="3" max="3" width="9.5703125" bestFit="1" customWidth="1"/>
    <col min="4" max="4" width="8" bestFit="1" customWidth="1"/>
    <col min="5" max="5" width="11.7109375" style="48" bestFit="1" customWidth="1"/>
    <col min="6" max="6" width="11.5703125" style="28" bestFit="1" customWidth="1"/>
    <col min="7" max="7" width="8" bestFit="1" customWidth="1"/>
    <col min="8" max="8" width="12.85546875" style="28" bestFit="1" customWidth="1"/>
    <col min="9" max="9" width="11.85546875" style="28" bestFit="1" customWidth="1"/>
    <col min="10" max="10" width="20.140625" customWidth="1"/>
  </cols>
  <sheetData>
    <row r="1" spans="1:14" ht="18.75" thickBot="1">
      <c r="A1" s="749" t="s">
        <v>15419</v>
      </c>
      <c r="B1" s="750"/>
      <c r="C1" s="750"/>
      <c r="D1" s="750"/>
      <c r="E1" s="750"/>
      <c r="F1" s="750"/>
      <c r="G1" s="750"/>
      <c r="H1" s="750"/>
      <c r="I1" s="750"/>
      <c r="J1" s="751"/>
    </row>
    <row r="2" spans="1:14" s="504" customFormat="1" ht="37.5" customHeight="1" thickBot="1">
      <c r="A2" s="747" t="s">
        <v>15427</v>
      </c>
      <c r="B2" s="705"/>
      <c r="C2" s="705"/>
      <c r="D2" s="705"/>
      <c r="E2" s="705"/>
      <c r="F2" s="705"/>
      <c r="G2" s="705"/>
      <c r="H2" s="705"/>
      <c r="I2" s="705"/>
      <c r="J2" s="748"/>
      <c r="K2" s="633"/>
      <c r="L2" s="633"/>
      <c r="M2" s="633"/>
    </row>
    <row r="3" spans="1:14" ht="15.75">
      <c r="A3" s="753" t="s">
        <v>2</v>
      </c>
      <c r="B3" s="754" t="s">
        <v>3</v>
      </c>
      <c r="C3" s="755" t="s">
        <v>4</v>
      </c>
      <c r="D3" s="755" t="s">
        <v>5</v>
      </c>
      <c r="E3" s="756" t="s">
        <v>6</v>
      </c>
      <c r="F3" s="744" t="s">
        <v>7</v>
      </c>
      <c r="G3" s="745"/>
      <c r="H3" s="745"/>
      <c r="I3" s="746"/>
      <c r="J3" s="752" t="s">
        <v>8</v>
      </c>
      <c r="K3" s="1"/>
      <c r="L3" s="1"/>
      <c r="M3" s="1"/>
    </row>
    <row r="4" spans="1:14" ht="15.75" customHeight="1">
      <c r="A4" s="736"/>
      <c r="B4" s="739"/>
      <c r="C4" s="727"/>
      <c r="D4" s="727"/>
      <c r="E4" s="742"/>
      <c r="F4" s="729" t="s">
        <v>9</v>
      </c>
      <c r="G4" s="729"/>
      <c r="H4" s="729"/>
      <c r="I4" s="730" t="s">
        <v>101</v>
      </c>
      <c r="J4" s="723"/>
      <c r="K4" s="1"/>
      <c r="L4" s="1"/>
      <c r="M4" s="1"/>
    </row>
    <row r="5" spans="1:14" ht="16.5" customHeight="1">
      <c r="A5" s="736"/>
      <c r="B5" s="739"/>
      <c r="C5" s="727"/>
      <c r="D5" s="727"/>
      <c r="E5" s="742"/>
      <c r="F5" s="40" t="s">
        <v>10</v>
      </c>
      <c r="G5" s="41" t="s">
        <v>11</v>
      </c>
      <c r="H5" s="42" t="s">
        <v>12</v>
      </c>
      <c r="I5" s="730"/>
      <c r="J5" s="723"/>
      <c r="K5" s="1"/>
      <c r="L5" s="1"/>
      <c r="M5" s="1"/>
    </row>
    <row r="6" spans="1:14" ht="16.5" thickBot="1">
      <c r="A6" s="491"/>
      <c r="B6" s="640"/>
      <c r="C6" s="641"/>
      <c r="D6" s="641"/>
      <c r="E6" s="642"/>
      <c r="F6" s="599"/>
      <c r="G6" s="600"/>
      <c r="H6" s="601"/>
      <c r="I6" s="643"/>
      <c r="J6" s="644"/>
      <c r="K6" s="1"/>
      <c r="L6" s="1"/>
      <c r="M6" s="1"/>
    </row>
    <row r="7" spans="1:14" ht="213.75">
      <c r="A7" s="514" t="s">
        <v>53</v>
      </c>
      <c r="B7" s="645" t="s">
        <v>15259</v>
      </c>
      <c r="C7" s="516"/>
      <c r="D7" s="517" t="s">
        <v>26</v>
      </c>
      <c r="E7" s="518">
        <v>461.55</v>
      </c>
      <c r="F7" s="518"/>
      <c r="G7" s="520"/>
      <c r="H7" s="519"/>
      <c r="I7" s="519">
        <v>158851.91</v>
      </c>
      <c r="J7" s="646">
        <f>I7/$I$73</f>
        <v>0.27569569718733183</v>
      </c>
      <c r="K7" s="20"/>
      <c r="L7" s="21"/>
      <c r="M7" s="21"/>
      <c r="N7" s="18"/>
    </row>
    <row r="8" spans="1:14" ht="28.5">
      <c r="A8" s="373" t="s">
        <v>19</v>
      </c>
      <c r="B8" s="266" t="s">
        <v>20</v>
      </c>
      <c r="C8" s="267" t="s">
        <v>14965</v>
      </c>
      <c r="D8" s="268" t="s">
        <v>21</v>
      </c>
      <c r="E8" s="360">
        <v>1</v>
      </c>
      <c r="F8" s="270">
        <v>97744.74</v>
      </c>
      <c r="G8" s="271">
        <v>0.29780000000000001</v>
      </c>
      <c r="H8" s="270">
        <v>126853.12</v>
      </c>
      <c r="I8" s="270">
        <v>126853.12</v>
      </c>
      <c r="J8" s="634">
        <f t="shared" ref="J8:J71" si="0">I8/$I$73</f>
        <v>0.22016014386473706</v>
      </c>
      <c r="K8" s="19"/>
      <c r="L8" s="19"/>
      <c r="M8" s="19"/>
      <c r="N8" s="18"/>
    </row>
    <row r="9" spans="1:14" ht="42.75">
      <c r="A9" s="563" t="s">
        <v>113</v>
      </c>
      <c r="B9" s="355" t="s">
        <v>15186</v>
      </c>
      <c r="C9" s="267"/>
      <c r="D9" s="265" t="s">
        <v>32</v>
      </c>
      <c r="E9" s="269">
        <v>1200</v>
      </c>
      <c r="F9" s="270"/>
      <c r="G9" s="271"/>
      <c r="H9" s="270"/>
      <c r="I9" s="270">
        <v>39928.800000000003</v>
      </c>
      <c r="J9" s="634">
        <f t="shared" si="0"/>
        <v>6.929849539645784E-2</v>
      </c>
      <c r="K9" s="19"/>
      <c r="L9" s="19"/>
      <c r="M9" s="19"/>
      <c r="N9" s="18"/>
    </row>
    <row r="10" spans="1:14" ht="71.25">
      <c r="A10" s="386" t="s">
        <v>110</v>
      </c>
      <c r="B10" s="413" t="s">
        <v>15267</v>
      </c>
      <c r="C10" s="267">
        <v>97008</v>
      </c>
      <c r="D10" s="265" t="s">
        <v>32</v>
      </c>
      <c r="E10" s="269">
        <v>70</v>
      </c>
      <c r="F10" s="270">
        <v>374.25</v>
      </c>
      <c r="G10" s="271">
        <v>0.29780000000000001</v>
      </c>
      <c r="H10" s="270">
        <v>485.7</v>
      </c>
      <c r="I10" s="270">
        <v>33999</v>
      </c>
      <c r="J10" s="634">
        <f t="shared" si="0"/>
        <v>5.9007021122201769E-2</v>
      </c>
      <c r="K10" s="19"/>
      <c r="L10" s="19"/>
      <c r="M10" s="19"/>
      <c r="N10" s="18"/>
    </row>
    <row r="11" spans="1:14" ht="85.5">
      <c r="A11" s="386" t="s">
        <v>39</v>
      </c>
      <c r="B11" s="358" t="s">
        <v>15272</v>
      </c>
      <c r="C11" s="322"/>
      <c r="D11" s="286" t="s">
        <v>24</v>
      </c>
      <c r="E11" s="280">
        <v>20</v>
      </c>
      <c r="F11" s="270"/>
      <c r="G11" s="271"/>
      <c r="H11" s="270"/>
      <c r="I11" s="270">
        <v>33517.67</v>
      </c>
      <c r="J11" s="634">
        <f t="shared" si="0"/>
        <v>5.8171648038383143E-2</v>
      </c>
      <c r="K11" s="19"/>
      <c r="L11" s="17"/>
      <c r="M11" s="17"/>
      <c r="N11" s="18"/>
    </row>
    <row r="12" spans="1:14" ht="28.5">
      <c r="A12" s="386" t="s">
        <v>116</v>
      </c>
      <c r="B12" s="565" t="s">
        <v>15271</v>
      </c>
      <c r="C12" s="267"/>
      <c r="D12" s="286" t="s">
        <v>14148</v>
      </c>
      <c r="E12" s="567">
        <v>7.65</v>
      </c>
      <c r="F12" s="270"/>
      <c r="G12" s="271"/>
      <c r="H12" s="270"/>
      <c r="I12" s="270">
        <v>16508.25</v>
      </c>
      <c r="J12" s="634">
        <f t="shared" si="0"/>
        <v>2.8650920804746825E-2</v>
      </c>
      <c r="K12" s="14"/>
      <c r="L12" s="17"/>
      <c r="M12" s="17"/>
      <c r="N12" s="18"/>
    </row>
    <row r="13" spans="1:14" ht="57">
      <c r="A13" s="563" t="s">
        <v>74</v>
      </c>
      <c r="B13" s="357" t="s">
        <v>15161</v>
      </c>
      <c r="C13" s="302"/>
      <c r="D13" s="286" t="s">
        <v>26</v>
      </c>
      <c r="E13" s="280">
        <v>461.55</v>
      </c>
      <c r="F13" s="270"/>
      <c r="G13" s="271"/>
      <c r="H13" s="270"/>
      <c r="I13" s="270">
        <v>15386.36</v>
      </c>
      <c r="J13" s="634">
        <f t="shared" si="0"/>
        <v>2.6703822745192517E-2</v>
      </c>
      <c r="K13" s="14"/>
      <c r="L13" s="17"/>
      <c r="M13" s="17"/>
      <c r="N13" s="18"/>
    </row>
    <row r="14" spans="1:14" ht="42.75">
      <c r="A14" s="386" t="s">
        <v>58</v>
      </c>
      <c r="B14" s="258" t="s">
        <v>15197</v>
      </c>
      <c r="C14" s="267">
        <v>98459</v>
      </c>
      <c r="D14" s="265" t="s">
        <v>26</v>
      </c>
      <c r="E14" s="269">
        <v>115.46</v>
      </c>
      <c r="F14" s="333">
        <v>94.5</v>
      </c>
      <c r="G14" s="271">
        <v>0.29780000000000001</v>
      </c>
      <c r="H14" s="270">
        <v>122.64</v>
      </c>
      <c r="I14" s="270">
        <v>14160.01</v>
      </c>
      <c r="J14" s="634">
        <f t="shared" si="0"/>
        <v>2.4575428958516082E-2</v>
      </c>
      <c r="K14" s="14"/>
      <c r="L14" s="17"/>
      <c r="M14" s="17"/>
      <c r="N14" s="18"/>
    </row>
    <row r="15" spans="1:14" ht="42.75">
      <c r="A15" s="386" t="s">
        <v>34</v>
      </c>
      <c r="B15" s="358" t="s">
        <v>15182</v>
      </c>
      <c r="C15" s="267"/>
      <c r="D15" s="286" t="s">
        <v>26</v>
      </c>
      <c r="E15" s="280">
        <v>461.55</v>
      </c>
      <c r="F15" s="270"/>
      <c r="G15" s="271"/>
      <c r="H15" s="270"/>
      <c r="I15" s="270">
        <v>9950.7900000000009</v>
      </c>
      <c r="J15" s="634">
        <f t="shared" si="0"/>
        <v>1.7270110171257808E-2</v>
      </c>
      <c r="K15" s="20"/>
      <c r="L15" s="21"/>
      <c r="M15" s="21"/>
      <c r="N15" s="18"/>
    </row>
    <row r="16" spans="1:14" ht="42.75">
      <c r="A16" s="386" t="s">
        <v>123</v>
      </c>
      <c r="B16" s="272" t="s">
        <v>15184</v>
      </c>
      <c r="C16" s="267" t="s">
        <v>137</v>
      </c>
      <c r="D16" s="265" t="s">
        <v>91</v>
      </c>
      <c r="E16" s="269">
        <v>180</v>
      </c>
      <c r="F16" s="270">
        <v>40.51</v>
      </c>
      <c r="G16" s="271">
        <v>0.29780000000000001</v>
      </c>
      <c r="H16" s="270">
        <v>52.57</v>
      </c>
      <c r="I16" s="270">
        <v>9462.6</v>
      </c>
      <c r="J16" s="634">
        <f t="shared" si="0"/>
        <v>1.6422831203004397E-2</v>
      </c>
      <c r="K16" s="19"/>
      <c r="L16" s="17"/>
      <c r="M16" s="17"/>
      <c r="N16" s="18"/>
    </row>
    <row r="17" spans="1:14" ht="72">
      <c r="A17" s="386" t="s">
        <v>97</v>
      </c>
      <c r="B17" s="258" t="s">
        <v>15196</v>
      </c>
      <c r="C17" s="267" t="s">
        <v>29</v>
      </c>
      <c r="D17" s="265" t="s">
        <v>30</v>
      </c>
      <c r="E17" s="360">
        <v>4</v>
      </c>
      <c r="F17" s="270">
        <v>1782.4</v>
      </c>
      <c r="G17" s="271">
        <v>0.29780000000000001</v>
      </c>
      <c r="H17" s="270">
        <v>2313.19</v>
      </c>
      <c r="I17" s="270">
        <v>9252.76</v>
      </c>
      <c r="J17" s="634">
        <f t="shared" si="0"/>
        <v>1.6058643041226613E-2</v>
      </c>
      <c r="K17" s="20"/>
      <c r="L17" s="21"/>
      <c r="M17" s="21"/>
      <c r="N17" s="18"/>
    </row>
    <row r="18" spans="1:14" ht="42.75">
      <c r="A18" s="386" t="s">
        <v>125</v>
      </c>
      <c r="B18" s="564" t="s">
        <v>15166</v>
      </c>
      <c r="C18" s="267" t="s">
        <v>160</v>
      </c>
      <c r="D18" s="286" t="s">
        <v>28</v>
      </c>
      <c r="E18" s="567">
        <v>51.03</v>
      </c>
      <c r="F18" s="270">
        <v>125.11</v>
      </c>
      <c r="G18" s="271">
        <v>0.29780000000000001</v>
      </c>
      <c r="H18" s="270">
        <v>162.36000000000001</v>
      </c>
      <c r="I18" s="270">
        <v>8285.23</v>
      </c>
      <c r="J18" s="634">
        <f t="shared" si="0"/>
        <v>1.4379444736971668E-2</v>
      </c>
      <c r="K18" s="20"/>
      <c r="L18" s="21"/>
      <c r="M18" s="21"/>
      <c r="N18" s="18"/>
    </row>
    <row r="19" spans="1:14" ht="57.75">
      <c r="A19" s="386" t="s">
        <v>99</v>
      </c>
      <c r="B19" s="278" t="s">
        <v>15194</v>
      </c>
      <c r="C19" s="267" t="s">
        <v>14763</v>
      </c>
      <c r="D19" s="265" t="s">
        <v>30</v>
      </c>
      <c r="E19" s="360">
        <v>4</v>
      </c>
      <c r="F19" s="270">
        <v>1593.91</v>
      </c>
      <c r="G19" s="271">
        <v>0.29780000000000001</v>
      </c>
      <c r="H19" s="270">
        <v>2068.5700000000002</v>
      </c>
      <c r="I19" s="270">
        <v>8274.2800000000007</v>
      </c>
      <c r="J19" s="634">
        <f t="shared" si="0"/>
        <v>1.436044044621935E-2</v>
      </c>
      <c r="K19" s="19"/>
      <c r="L19" s="17"/>
      <c r="M19" s="17"/>
      <c r="N19" s="18"/>
    </row>
    <row r="20" spans="1:14" ht="42.75">
      <c r="A20" s="563" t="s">
        <v>72</v>
      </c>
      <c r="B20" s="288" t="s">
        <v>66</v>
      </c>
      <c r="C20" s="267" t="s">
        <v>153</v>
      </c>
      <c r="D20" s="286" t="s">
        <v>26</v>
      </c>
      <c r="E20" s="280">
        <v>47.51</v>
      </c>
      <c r="F20" s="270">
        <v>120.22</v>
      </c>
      <c r="G20" s="271">
        <v>0.29780000000000001</v>
      </c>
      <c r="H20" s="270">
        <v>156.02000000000001</v>
      </c>
      <c r="I20" s="270">
        <v>7412.51</v>
      </c>
      <c r="J20" s="634">
        <f t="shared" si="0"/>
        <v>1.2864794086253474E-2</v>
      </c>
      <c r="K20" s="19"/>
      <c r="L20" s="17"/>
      <c r="M20" s="17"/>
      <c r="N20" s="18"/>
    </row>
    <row r="21" spans="1:14" ht="42.75">
      <c r="A21" s="386" t="s">
        <v>120</v>
      </c>
      <c r="B21" s="287" t="s">
        <v>15229</v>
      </c>
      <c r="C21" s="267" t="s">
        <v>147</v>
      </c>
      <c r="D21" s="286" t="s">
        <v>26</v>
      </c>
      <c r="E21" s="280">
        <v>146.56</v>
      </c>
      <c r="F21" s="270">
        <v>37.14</v>
      </c>
      <c r="G21" s="271">
        <v>0.29780000000000001</v>
      </c>
      <c r="H21" s="270">
        <v>48.2</v>
      </c>
      <c r="I21" s="270">
        <v>7064.19</v>
      </c>
      <c r="J21" s="634">
        <f t="shared" si="0"/>
        <v>1.2260266729646356E-2</v>
      </c>
      <c r="K21" s="20"/>
      <c r="L21" s="21"/>
      <c r="M21" s="21"/>
      <c r="N21" s="18"/>
    </row>
    <row r="22" spans="1:14" ht="85.5">
      <c r="A22" s="386" t="s">
        <v>83</v>
      </c>
      <c r="B22" s="358" t="s">
        <v>15258</v>
      </c>
      <c r="C22" s="267"/>
      <c r="D22" s="286" t="s">
        <v>32</v>
      </c>
      <c r="E22" s="280">
        <v>45.25</v>
      </c>
      <c r="F22" s="270"/>
      <c r="G22" s="271"/>
      <c r="H22" s="270"/>
      <c r="I22" s="270">
        <v>6807.39</v>
      </c>
      <c r="J22" s="634">
        <f t="shared" si="0"/>
        <v>1.1814577061591962E-2</v>
      </c>
      <c r="K22" s="20"/>
      <c r="L22" s="21"/>
      <c r="M22" s="21"/>
      <c r="N22" s="18"/>
    </row>
    <row r="23" spans="1:14" ht="42.75">
      <c r="A23" s="386" t="s">
        <v>33</v>
      </c>
      <c r="B23" s="272" t="s">
        <v>15183</v>
      </c>
      <c r="C23" s="267" t="s">
        <v>138</v>
      </c>
      <c r="D23" s="286" t="s">
        <v>32</v>
      </c>
      <c r="E23" s="280">
        <v>111.8</v>
      </c>
      <c r="F23" s="270">
        <v>45.43</v>
      </c>
      <c r="G23" s="271">
        <v>0.29780000000000001</v>
      </c>
      <c r="H23" s="270">
        <v>58.95</v>
      </c>
      <c r="I23" s="270">
        <v>6590.61</v>
      </c>
      <c r="J23" s="634">
        <f t="shared" si="0"/>
        <v>1.1438344171246041E-2</v>
      </c>
      <c r="K23" s="20"/>
      <c r="L23" s="21"/>
      <c r="M23" s="21"/>
      <c r="N23" s="18"/>
    </row>
    <row r="24" spans="1:14" ht="42.75">
      <c r="A24" s="563" t="s">
        <v>73</v>
      </c>
      <c r="B24" s="272" t="s">
        <v>15160</v>
      </c>
      <c r="C24" s="267">
        <v>100717</v>
      </c>
      <c r="D24" s="286" t="s">
        <v>26</v>
      </c>
      <c r="E24" s="280">
        <v>461.55</v>
      </c>
      <c r="F24" s="333">
        <v>9.51</v>
      </c>
      <c r="G24" s="271">
        <v>0.29780000000000001</v>
      </c>
      <c r="H24" s="270">
        <v>12.34</v>
      </c>
      <c r="I24" s="270">
        <v>5695.52</v>
      </c>
      <c r="J24" s="634">
        <f t="shared" si="0"/>
        <v>9.8848692297397751E-3</v>
      </c>
      <c r="K24" s="20"/>
      <c r="L24" s="21"/>
      <c r="M24" s="21"/>
      <c r="N24" s="18"/>
    </row>
    <row r="25" spans="1:14" ht="42.75">
      <c r="A25" s="373" t="s">
        <v>23</v>
      </c>
      <c r="B25" s="258" t="s">
        <v>15202</v>
      </c>
      <c r="C25" s="267" t="s">
        <v>132</v>
      </c>
      <c r="D25" s="265" t="s">
        <v>24</v>
      </c>
      <c r="E25" s="269">
        <v>2</v>
      </c>
      <c r="F25" s="270">
        <v>1530.44</v>
      </c>
      <c r="G25" s="271">
        <v>0.29780000000000001</v>
      </c>
      <c r="H25" s="270">
        <v>1986.2</v>
      </c>
      <c r="I25" s="270">
        <v>3972.4</v>
      </c>
      <c r="J25" s="634">
        <f t="shared" si="0"/>
        <v>6.8943054415081121E-3</v>
      </c>
      <c r="K25" s="20"/>
      <c r="L25" s="21"/>
      <c r="M25" s="21"/>
      <c r="N25" s="18"/>
    </row>
    <row r="26" spans="1:14" ht="42.75">
      <c r="A26" s="386" t="s">
        <v>106</v>
      </c>
      <c r="B26" s="258" t="s">
        <v>15192</v>
      </c>
      <c r="C26" s="267">
        <v>103689</v>
      </c>
      <c r="D26" s="265" t="s">
        <v>26</v>
      </c>
      <c r="E26" s="269">
        <v>6.48</v>
      </c>
      <c r="F26" s="270">
        <v>464.59</v>
      </c>
      <c r="G26" s="271">
        <v>0.29780000000000001</v>
      </c>
      <c r="H26" s="270">
        <v>602.94000000000005</v>
      </c>
      <c r="I26" s="270">
        <v>3907.05</v>
      </c>
      <c r="J26" s="634">
        <f t="shared" si="0"/>
        <v>6.7808871400776034E-3</v>
      </c>
      <c r="K26" s="20"/>
      <c r="L26" s="21"/>
      <c r="M26" s="21"/>
      <c r="N26" s="18"/>
    </row>
    <row r="27" spans="1:14" ht="72">
      <c r="A27" s="386" t="s">
        <v>98</v>
      </c>
      <c r="B27" s="276" t="s">
        <v>15195</v>
      </c>
      <c r="C27" s="267">
        <v>10776</v>
      </c>
      <c r="D27" s="265" t="s">
        <v>30</v>
      </c>
      <c r="E27" s="360">
        <v>4</v>
      </c>
      <c r="F27" s="570">
        <v>662.1</v>
      </c>
      <c r="G27" s="271">
        <v>0.29780000000000001</v>
      </c>
      <c r="H27" s="270">
        <v>859.27</v>
      </c>
      <c r="I27" s="270">
        <v>3437.08</v>
      </c>
      <c r="J27" s="634">
        <f t="shared" si="0"/>
        <v>5.9652299231947184E-3</v>
      </c>
      <c r="K27" s="20"/>
      <c r="L27" s="21"/>
      <c r="M27" s="21"/>
      <c r="N27" s="18"/>
    </row>
    <row r="28" spans="1:14" ht="42.75">
      <c r="A28" s="563" t="s">
        <v>71</v>
      </c>
      <c r="B28" s="288" t="s">
        <v>64</v>
      </c>
      <c r="C28" s="267" t="s">
        <v>152</v>
      </c>
      <c r="D28" s="286" t="s">
        <v>26</v>
      </c>
      <c r="E28" s="280">
        <v>47.51</v>
      </c>
      <c r="F28" s="270">
        <v>52.44</v>
      </c>
      <c r="G28" s="271">
        <v>0.29780000000000001</v>
      </c>
      <c r="H28" s="270">
        <v>68.05</v>
      </c>
      <c r="I28" s="270">
        <v>3233.05</v>
      </c>
      <c r="J28" s="634">
        <f t="shared" si="0"/>
        <v>5.6111253166015009E-3</v>
      </c>
      <c r="K28" s="20"/>
      <c r="L28" s="21"/>
      <c r="M28" s="21"/>
      <c r="N28" s="18"/>
    </row>
    <row r="29" spans="1:14" ht="85.5">
      <c r="A29" s="386" t="s">
        <v>85</v>
      </c>
      <c r="B29" s="287" t="s">
        <v>15171</v>
      </c>
      <c r="C29" s="267">
        <v>87528</v>
      </c>
      <c r="D29" s="286" t="s">
        <v>26</v>
      </c>
      <c r="E29" s="280">
        <v>44.2</v>
      </c>
      <c r="F29" s="333">
        <v>46.71</v>
      </c>
      <c r="G29" s="271">
        <v>0.29780000000000001</v>
      </c>
      <c r="H29" s="270">
        <v>60.62</v>
      </c>
      <c r="I29" s="270">
        <v>2679.4</v>
      </c>
      <c r="J29" s="634">
        <f t="shared" si="0"/>
        <v>4.6502371362342251E-3</v>
      </c>
      <c r="K29" s="20"/>
      <c r="L29" s="21"/>
      <c r="M29" s="21"/>
      <c r="N29" s="18"/>
    </row>
    <row r="30" spans="1:14" s="18" customFormat="1" ht="28.5">
      <c r="A30" s="386" t="s">
        <v>128</v>
      </c>
      <c r="B30" s="564" t="s">
        <v>15167</v>
      </c>
      <c r="C30" s="566" t="s">
        <v>161</v>
      </c>
      <c r="D30" s="571" t="s">
        <v>32</v>
      </c>
      <c r="E30" s="572">
        <v>17.399999999999999</v>
      </c>
      <c r="F30" s="569">
        <v>115.21</v>
      </c>
      <c r="G30" s="271">
        <v>0.29780000000000001</v>
      </c>
      <c r="H30" s="270">
        <v>149.51</v>
      </c>
      <c r="I30" s="270">
        <v>2601.4699999999998</v>
      </c>
      <c r="J30" s="634">
        <f t="shared" si="0"/>
        <v>4.514985594834384E-3</v>
      </c>
      <c r="K30" s="19"/>
      <c r="L30" s="17"/>
      <c r="M30" s="17"/>
    </row>
    <row r="31" spans="1:14" s="18" customFormat="1" ht="57">
      <c r="A31" s="563" t="s">
        <v>75</v>
      </c>
      <c r="B31" s="358" t="s">
        <v>15162</v>
      </c>
      <c r="C31" s="267"/>
      <c r="D31" s="286" t="s">
        <v>129</v>
      </c>
      <c r="E31" s="280">
        <v>213.5</v>
      </c>
      <c r="F31" s="270"/>
      <c r="G31" s="271"/>
      <c r="H31" s="270"/>
      <c r="I31" s="270">
        <v>2582.27</v>
      </c>
      <c r="J31" s="634">
        <f t="shared" si="0"/>
        <v>4.481663002830317E-3</v>
      </c>
      <c r="K31" s="19"/>
      <c r="L31" s="17"/>
      <c r="M31" s="17"/>
    </row>
    <row r="32" spans="1:14" s="18" customFormat="1" ht="42.75">
      <c r="A32" s="386" t="s">
        <v>48</v>
      </c>
      <c r="B32" s="287" t="s">
        <v>15179</v>
      </c>
      <c r="C32" s="267" t="s">
        <v>144</v>
      </c>
      <c r="D32" s="286" t="s">
        <v>61</v>
      </c>
      <c r="E32" s="280">
        <v>43.96</v>
      </c>
      <c r="F32" s="270">
        <v>40.79</v>
      </c>
      <c r="G32" s="271">
        <v>0.29780000000000001</v>
      </c>
      <c r="H32" s="270">
        <v>52.93</v>
      </c>
      <c r="I32" s="270">
        <v>2326.8000000000002</v>
      </c>
      <c r="J32" s="634">
        <f t="shared" si="0"/>
        <v>4.0382816184928701E-3</v>
      </c>
      <c r="K32" s="19"/>
      <c r="L32" s="17"/>
      <c r="M32" s="17"/>
    </row>
    <row r="33" spans="1:14" s="18" customFormat="1" ht="42.75">
      <c r="A33" s="563" t="s">
        <v>87</v>
      </c>
      <c r="B33" s="288" t="s">
        <v>15159</v>
      </c>
      <c r="C33" s="267">
        <v>98563</v>
      </c>
      <c r="D33" s="286" t="s">
        <v>26</v>
      </c>
      <c r="E33" s="280">
        <v>47.51</v>
      </c>
      <c r="F33" s="333">
        <v>37.53</v>
      </c>
      <c r="G33" s="271">
        <v>0.29780000000000001</v>
      </c>
      <c r="H33" s="270">
        <v>48.7</v>
      </c>
      <c r="I33" s="270">
        <v>2313.73</v>
      </c>
      <c r="J33" s="634">
        <f t="shared" si="0"/>
        <v>4.0155979582067675E-3</v>
      </c>
      <c r="K33" s="19"/>
      <c r="L33" s="17"/>
      <c r="M33" s="17"/>
    </row>
    <row r="34" spans="1:14" s="18" customFormat="1" ht="99.75">
      <c r="A34" s="386" t="s">
        <v>112</v>
      </c>
      <c r="B34" s="347" t="s">
        <v>15187</v>
      </c>
      <c r="C34" s="267">
        <v>10527</v>
      </c>
      <c r="D34" s="265" t="s">
        <v>90</v>
      </c>
      <c r="E34" s="269">
        <v>60</v>
      </c>
      <c r="F34" s="270">
        <v>28</v>
      </c>
      <c r="G34" s="271">
        <v>0.29780000000000001</v>
      </c>
      <c r="H34" s="270">
        <v>36.33</v>
      </c>
      <c r="I34" s="270">
        <v>2179.8000000000002</v>
      </c>
      <c r="J34" s="634">
        <f t="shared" si="0"/>
        <v>3.7831555234617317E-3</v>
      </c>
      <c r="K34" s="19"/>
      <c r="L34" s="17"/>
      <c r="M34" s="17"/>
    </row>
    <row r="35" spans="1:14" s="18" customFormat="1" ht="85.5">
      <c r="A35" s="386" t="s">
        <v>82</v>
      </c>
      <c r="B35" s="573" t="s">
        <v>15263</v>
      </c>
      <c r="C35" s="267"/>
      <c r="D35" s="286" t="s">
        <v>32</v>
      </c>
      <c r="E35" s="280">
        <v>20.399999999999999</v>
      </c>
      <c r="F35" s="270"/>
      <c r="G35" s="271"/>
      <c r="H35" s="270"/>
      <c r="I35" s="270">
        <v>2077.0100000000002</v>
      </c>
      <c r="J35" s="634">
        <f t="shared" si="0"/>
        <v>3.604758167623292E-3</v>
      </c>
      <c r="K35" s="19"/>
      <c r="L35" s="17"/>
      <c r="M35" s="17"/>
    </row>
    <row r="36" spans="1:14" s="18" customFormat="1" ht="42.75">
      <c r="A36" s="386" t="s">
        <v>105</v>
      </c>
      <c r="B36" s="258" t="s">
        <v>15193</v>
      </c>
      <c r="C36" s="267">
        <v>101530</v>
      </c>
      <c r="D36" s="265" t="s">
        <v>21</v>
      </c>
      <c r="E36" s="360">
        <v>1</v>
      </c>
      <c r="F36" s="334">
        <v>1556.57</v>
      </c>
      <c r="G36" s="271">
        <v>0.29780000000000001</v>
      </c>
      <c r="H36" s="270">
        <v>2020.11</v>
      </c>
      <c r="I36" s="270">
        <v>2020.11</v>
      </c>
      <c r="J36" s="634">
        <f t="shared" si="0"/>
        <v>3.5060052777779053E-3</v>
      </c>
      <c r="K36" s="19"/>
      <c r="L36" s="17"/>
      <c r="M36" s="17"/>
    </row>
    <row r="37" spans="1:14" s="18" customFormat="1" ht="57">
      <c r="A37" s="386" t="s">
        <v>84</v>
      </c>
      <c r="B37" s="358" t="s">
        <v>15252</v>
      </c>
      <c r="C37" s="267"/>
      <c r="D37" s="286" t="s">
        <v>61</v>
      </c>
      <c r="E37" s="280">
        <v>69.23</v>
      </c>
      <c r="F37" s="270"/>
      <c r="G37" s="271"/>
      <c r="H37" s="270"/>
      <c r="I37" s="270">
        <v>1830.26</v>
      </c>
      <c r="J37" s="634">
        <f t="shared" si="0"/>
        <v>3.1765107938210241E-3</v>
      </c>
      <c r="K37" s="19"/>
      <c r="L37" s="17"/>
      <c r="M37" s="17"/>
    </row>
    <row r="38" spans="1:14" s="18" customFormat="1" ht="28.5">
      <c r="A38" s="386" t="s">
        <v>165</v>
      </c>
      <c r="B38" s="358" t="s">
        <v>15169</v>
      </c>
      <c r="C38" s="267"/>
      <c r="D38" s="286" t="s">
        <v>26</v>
      </c>
      <c r="E38" s="280">
        <v>461.55</v>
      </c>
      <c r="F38" s="270"/>
      <c r="G38" s="271"/>
      <c r="H38" s="270"/>
      <c r="I38" s="270">
        <v>1767.23</v>
      </c>
      <c r="J38" s="634">
        <f t="shared" si="0"/>
        <v>3.067118972257673E-3</v>
      </c>
      <c r="K38" s="19"/>
      <c r="L38" s="17"/>
      <c r="M38" s="17"/>
    </row>
    <row r="39" spans="1:14" s="18" customFormat="1" ht="42.75">
      <c r="A39" s="386" t="s">
        <v>36</v>
      </c>
      <c r="B39" s="272" t="s">
        <v>15180</v>
      </c>
      <c r="C39" s="267" t="s">
        <v>141</v>
      </c>
      <c r="D39" s="286" t="s">
        <v>32</v>
      </c>
      <c r="E39" s="280">
        <v>17.399999999999999</v>
      </c>
      <c r="F39" s="270">
        <v>72.13</v>
      </c>
      <c r="G39" s="271">
        <v>0.29780000000000001</v>
      </c>
      <c r="H39" s="270">
        <v>93.61</v>
      </c>
      <c r="I39" s="270">
        <v>1628.81</v>
      </c>
      <c r="J39" s="634">
        <f t="shared" si="0"/>
        <v>2.8268839105283525E-3</v>
      </c>
      <c r="K39" s="19"/>
      <c r="L39" s="19"/>
      <c r="M39" s="19"/>
    </row>
    <row r="40" spans="1:14" ht="42.75">
      <c r="A40" s="386" t="s">
        <v>111</v>
      </c>
      <c r="B40" s="358" t="s">
        <v>15188</v>
      </c>
      <c r="C40" s="267"/>
      <c r="D40" s="265" t="s">
        <v>26</v>
      </c>
      <c r="E40" s="269">
        <v>487.5</v>
      </c>
      <c r="F40" s="270"/>
      <c r="G40" s="271"/>
      <c r="H40" s="270"/>
      <c r="I40" s="270">
        <v>1522.9499999999998</v>
      </c>
      <c r="J40" s="634">
        <f t="shared" si="0"/>
        <v>2.6431584110725953E-3</v>
      </c>
      <c r="K40" s="19"/>
      <c r="L40" s="17"/>
      <c r="M40" s="17"/>
      <c r="N40" s="18"/>
    </row>
    <row r="41" spans="1:14" ht="28.5">
      <c r="A41" s="386" t="s">
        <v>108</v>
      </c>
      <c r="B41" s="258" t="s">
        <v>15190</v>
      </c>
      <c r="C41" s="267" t="s">
        <v>134</v>
      </c>
      <c r="D41" s="265" t="s">
        <v>21</v>
      </c>
      <c r="E41" s="269">
        <v>3</v>
      </c>
      <c r="F41" s="270">
        <v>356.1</v>
      </c>
      <c r="G41" s="271">
        <v>0.29780000000000001</v>
      </c>
      <c r="H41" s="270">
        <v>462.14</v>
      </c>
      <c r="I41" s="270">
        <v>1386.42</v>
      </c>
      <c r="J41" s="634">
        <f t="shared" si="0"/>
        <v>2.4062035419936756E-3</v>
      </c>
      <c r="K41" s="19"/>
      <c r="L41" s="17"/>
      <c r="M41" s="17"/>
      <c r="N41" s="18"/>
    </row>
    <row r="42" spans="1:14" ht="57">
      <c r="A42" s="386" t="s">
        <v>37</v>
      </c>
      <c r="B42" s="358" t="s">
        <v>15264</v>
      </c>
      <c r="C42" s="267"/>
      <c r="D42" s="286" t="s">
        <v>32</v>
      </c>
      <c r="E42" s="280">
        <v>20.399999999999999</v>
      </c>
      <c r="F42" s="270"/>
      <c r="G42" s="271"/>
      <c r="H42" s="270"/>
      <c r="I42" s="270">
        <v>1344.51</v>
      </c>
      <c r="J42" s="634">
        <f t="shared" si="0"/>
        <v>2.3334665716347978E-3</v>
      </c>
      <c r="K42" s="19"/>
      <c r="L42" s="17"/>
      <c r="M42" s="17"/>
      <c r="N42" s="18"/>
    </row>
    <row r="43" spans="1:14" ht="71.25">
      <c r="A43" s="563" t="s">
        <v>76</v>
      </c>
      <c r="B43" s="358" t="s">
        <v>15163</v>
      </c>
      <c r="C43" s="267"/>
      <c r="D43" s="286" t="s">
        <v>129</v>
      </c>
      <c r="E43" s="280">
        <v>88.4</v>
      </c>
      <c r="F43" s="270"/>
      <c r="G43" s="271"/>
      <c r="H43" s="270"/>
      <c r="I43" s="270">
        <v>1167.49</v>
      </c>
      <c r="J43" s="634">
        <f t="shared" si="0"/>
        <v>2.0262392155639677E-3</v>
      </c>
      <c r="K43" s="19"/>
      <c r="L43" s="17"/>
      <c r="M43" s="17"/>
      <c r="N43" s="18"/>
    </row>
    <row r="44" spans="1:14" ht="42.75">
      <c r="A44" s="386" t="s">
        <v>121</v>
      </c>
      <c r="B44" s="288" t="s">
        <v>15176</v>
      </c>
      <c r="C44" s="267" t="s">
        <v>148</v>
      </c>
      <c r="D44" s="286" t="s">
        <v>21</v>
      </c>
      <c r="E44" s="280">
        <v>47</v>
      </c>
      <c r="F44" s="270">
        <v>17.420000000000002</v>
      </c>
      <c r="G44" s="271">
        <v>0.29780000000000001</v>
      </c>
      <c r="H44" s="270">
        <v>22.6</v>
      </c>
      <c r="I44" s="270">
        <v>1062.2</v>
      </c>
      <c r="J44" s="634">
        <f t="shared" si="0"/>
        <v>1.8435029805583317E-3</v>
      </c>
      <c r="K44" s="19"/>
      <c r="L44" s="17"/>
      <c r="M44" s="17"/>
      <c r="N44" s="18"/>
    </row>
    <row r="45" spans="1:14" ht="42.75">
      <c r="A45" s="563" t="s">
        <v>78</v>
      </c>
      <c r="B45" s="358" t="s">
        <v>15165</v>
      </c>
      <c r="C45" s="345"/>
      <c r="D45" s="286" t="s">
        <v>129</v>
      </c>
      <c r="E45" s="568">
        <v>25.14</v>
      </c>
      <c r="F45" s="270"/>
      <c r="G45" s="271"/>
      <c r="H45" s="270"/>
      <c r="I45" s="270">
        <v>970.2</v>
      </c>
      <c r="J45" s="634">
        <f t="shared" si="0"/>
        <v>1.6838322272055106E-3</v>
      </c>
      <c r="K45" s="19"/>
      <c r="L45" s="17"/>
      <c r="M45" s="17"/>
      <c r="N45" s="18"/>
    </row>
    <row r="46" spans="1:14" s="18" customFormat="1" ht="42.75">
      <c r="A46" s="386" t="s">
        <v>100</v>
      </c>
      <c r="B46" s="258" t="s">
        <v>15142</v>
      </c>
      <c r="C46" s="267" t="s">
        <v>31</v>
      </c>
      <c r="D46" s="265" t="s">
        <v>30</v>
      </c>
      <c r="E46" s="360">
        <v>4</v>
      </c>
      <c r="F46" s="270">
        <v>186.72</v>
      </c>
      <c r="G46" s="271">
        <v>0.29780000000000001</v>
      </c>
      <c r="H46" s="270">
        <v>242.32</v>
      </c>
      <c r="I46" s="270">
        <v>969.28</v>
      </c>
      <c r="J46" s="634">
        <f t="shared" si="0"/>
        <v>1.6822355196719823E-3</v>
      </c>
      <c r="K46" s="19"/>
      <c r="L46" s="17"/>
      <c r="M46" s="17"/>
    </row>
    <row r="47" spans="1:14" s="18" customFormat="1" ht="28.5">
      <c r="A47" s="386" t="s">
        <v>57</v>
      </c>
      <c r="B47" s="258" t="s">
        <v>15198</v>
      </c>
      <c r="C47" s="267">
        <v>98524</v>
      </c>
      <c r="D47" s="265" t="s">
        <v>26</v>
      </c>
      <c r="E47" s="269">
        <v>146.27000000000001</v>
      </c>
      <c r="F47" s="333">
        <v>4.74</v>
      </c>
      <c r="G47" s="271">
        <v>0.29780000000000001</v>
      </c>
      <c r="H47" s="270">
        <v>6.15</v>
      </c>
      <c r="I47" s="270">
        <v>899.56</v>
      </c>
      <c r="J47" s="634">
        <f t="shared" si="0"/>
        <v>1.561232857457214E-3</v>
      </c>
      <c r="K47" s="19"/>
      <c r="L47" s="17"/>
      <c r="M47" s="17"/>
    </row>
    <row r="48" spans="1:14" s="18" customFormat="1" ht="42.75">
      <c r="A48" s="386" t="s">
        <v>115</v>
      </c>
      <c r="B48" s="288" t="s">
        <v>15228</v>
      </c>
      <c r="C48" s="267">
        <v>88489</v>
      </c>
      <c r="D48" s="286" t="s">
        <v>26</v>
      </c>
      <c r="E48" s="280">
        <v>44.2</v>
      </c>
      <c r="F48" s="333">
        <v>14.44</v>
      </c>
      <c r="G48" s="271">
        <v>0.29780000000000001</v>
      </c>
      <c r="H48" s="270">
        <v>18.739999999999998</v>
      </c>
      <c r="I48" s="270">
        <v>828.3</v>
      </c>
      <c r="J48" s="634">
        <f t="shared" si="0"/>
        <v>1.4375574456754528E-3</v>
      </c>
      <c r="K48" s="19"/>
      <c r="L48" s="17"/>
      <c r="M48" s="17"/>
    </row>
    <row r="49" spans="1:14" s="18" customFormat="1" ht="42.75">
      <c r="A49" s="386" t="s">
        <v>27</v>
      </c>
      <c r="B49" s="272" t="s">
        <v>15200</v>
      </c>
      <c r="C49" s="320" t="s">
        <v>185</v>
      </c>
      <c r="D49" s="286" t="s">
        <v>21</v>
      </c>
      <c r="E49" s="280">
        <v>1</v>
      </c>
      <c r="F49" s="270">
        <v>625</v>
      </c>
      <c r="G49" s="271">
        <v>0.29780000000000001</v>
      </c>
      <c r="H49" s="270">
        <v>811.12</v>
      </c>
      <c r="I49" s="270">
        <v>811.12</v>
      </c>
      <c r="J49" s="634">
        <f t="shared" si="0"/>
        <v>1.4077406680384804E-3</v>
      </c>
      <c r="K49" s="19"/>
      <c r="L49" s="17"/>
      <c r="M49" s="17"/>
    </row>
    <row r="50" spans="1:14" s="18" customFormat="1" ht="57">
      <c r="A50" s="386" t="s">
        <v>107</v>
      </c>
      <c r="B50" s="258" t="s">
        <v>15191</v>
      </c>
      <c r="C50" s="267" t="s">
        <v>133</v>
      </c>
      <c r="D50" s="265" t="s">
        <v>26</v>
      </c>
      <c r="E50" s="269">
        <v>1.25</v>
      </c>
      <c r="F50" s="270">
        <v>484.51</v>
      </c>
      <c r="G50" s="271">
        <v>0.29780000000000001</v>
      </c>
      <c r="H50" s="270">
        <v>628.79</v>
      </c>
      <c r="I50" s="270">
        <v>785.98</v>
      </c>
      <c r="J50" s="634">
        <f t="shared" si="0"/>
        <v>1.3641088991331552E-3</v>
      </c>
      <c r="K50" s="19"/>
      <c r="L50" s="17"/>
      <c r="M50" s="17"/>
    </row>
    <row r="51" spans="1:14" s="18" customFormat="1" ht="28.5">
      <c r="A51" s="386" t="s">
        <v>25</v>
      </c>
      <c r="B51" s="272" t="s">
        <v>15201</v>
      </c>
      <c r="C51" s="320" t="s">
        <v>180</v>
      </c>
      <c r="D51" s="286" t="s">
        <v>21</v>
      </c>
      <c r="E51" s="280">
        <v>1</v>
      </c>
      <c r="F51" s="270">
        <v>600</v>
      </c>
      <c r="G51" s="271">
        <v>0.29780000000000001</v>
      </c>
      <c r="H51" s="270">
        <v>778.68</v>
      </c>
      <c r="I51" s="270">
        <v>778.68</v>
      </c>
      <c r="J51" s="634">
        <f t="shared" si="0"/>
        <v>1.3514393719649422E-3</v>
      </c>
      <c r="K51" s="19"/>
      <c r="L51" s="17"/>
      <c r="M51" s="17"/>
    </row>
    <row r="52" spans="1:14" s="18" customFormat="1" ht="28.5">
      <c r="A52" s="386" t="s">
        <v>35</v>
      </c>
      <c r="B52" s="272" t="s">
        <v>15181</v>
      </c>
      <c r="C52" s="267" t="s">
        <v>140</v>
      </c>
      <c r="D52" s="286" t="s">
        <v>28</v>
      </c>
      <c r="E52" s="280">
        <v>0.99</v>
      </c>
      <c r="F52" s="270">
        <v>588.70000000000005</v>
      </c>
      <c r="G52" s="271">
        <v>0.29780000000000001</v>
      </c>
      <c r="H52" s="270">
        <v>764.01</v>
      </c>
      <c r="I52" s="270">
        <v>756.36</v>
      </c>
      <c r="J52" s="634">
        <f t="shared" si="0"/>
        <v>1.3127018587602143E-3</v>
      </c>
      <c r="K52" s="19"/>
      <c r="L52" s="17"/>
      <c r="M52" s="17"/>
    </row>
    <row r="53" spans="1:14" ht="28.5">
      <c r="A53" s="563" t="s">
        <v>69</v>
      </c>
      <c r="B53" s="288" t="s">
        <v>15157</v>
      </c>
      <c r="C53" s="267">
        <v>97631</v>
      </c>
      <c r="D53" s="286" t="s">
        <v>26</v>
      </c>
      <c r="E53" s="280">
        <v>47.51</v>
      </c>
      <c r="F53" s="333">
        <v>11.76</v>
      </c>
      <c r="G53" s="271">
        <v>0.29780000000000001</v>
      </c>
      <c r="H53" s="270">
        <v>15.26</v>
      </c>
      <c r="I53" s="270">
        <v>725</v>
      </c>
      <c r="J53" s="634">
        <f t="shared" si="0"/>
        <v>1.2582749584869048E-3</v>
      </c>
      <c r="K53" s="19"/>
      <c r="L53" s="17"/>
      <c r="M53" s="17"/>
      <c r="N53" s="18"/>
    </row>
    <row r="54" spans="1:14" ht="42.75">
      <c r="A54" s="386" t="s">
        <v>86</v>
      </c>
      <c r="B54" s="574" t="s">
        <v>15170</v>
      </c>
      <c r="C54" s="267" t="s">
        <v>14927</v>
      </c>
      <c r="D54" s="286" t="s">
        <v>26</v>
      </c>
      <c r="E54" s="280">
        <v>44.2</v>
      </c>
      <c r="F54" s="270">
        <v>8.98</v>
      </c>
      <c r="G54" s="271">
        <v>0.29780000000000001</v>
      </c>
      <c r="H54" s="270">
        <v>11.65</v>
      </c>
      <c r="I54" s="270">
        <v>514.92999999999995</v>
      </c>
      <c r="J54" s="634">
        <f t="shared" si="0"/>
        <v>8.9368761982574053E-4</v>
      </c>
      <c r="K54" s="19"/>
      <c r="L54" s="17"/>
      <c r="M54" s="17"/>
      <c r="N54" s="18"/>
    </row>
    <row r="55" spans="1:14" ht="28.5">
      <c r="A55" s="386" t="s">
        <v>41</v>
      </c>
      <c r="B55" s="288" t="s">
        <v>92</v>
      </c>
      <c r="C55" s="267" t="s">
        <v>149</v>
      </c>
      <c r="D55" s="286" t="s">
        <v>26</v>
      </c>
      <c r="E55" s="280">
        <v>44.02</v>
      </c>
      <c r="F55" s="270">
        <v>8.9</v>
      </c>
      <c r="G55" s="271">
        <v>0.29780000000000001</v>
      </c>
      <c r="H55" s="270">
        <v>11.55</v>
      </c>
      <c r="I55" s="270">
        <v>508.43</v>
      </c>
      <c r="J55" s="634">
        <f t="shared" si="0"/>
        <v>8.8240653399103051E-4</v>
      </c>
      <c r="K55" s="19"/>
      <c r="L55" s="17"/>
      <c r="M55" s="17"/>
      <c r="N55" s="18"/>
    </row>
    <row r="56" spans="1:14" ht="42.75">
      <c r="A56" s="386" t="s">
        <v>67</v>
      </c>
      <c r="B56" s="288" t="s">
        <v>15172</v>
      </c>
      <c r="C56" s="267">
        <v>87904</v>
      </c>
      <c r="D56" s="286" t="s">
        <v>26</v>
      </c>
      <c r="E56" s="280">
        <v>44.2</v>
      </c>
      <c r="F56" s="333">
        <v>8.4700000000000006</v>
      </c>
      <c r="G56" s="271">
        <v>0.29780000000000001</v>
      </c>
      <c r="H56" s="270">
        <v>10.99</v>
      </c>
      <c r="I56" s="270">
        <v>485.75</v>
      </c>
      <c r="J56" s="634">
        <f t="shared" si="0"/>
        <v>8.4304422218622627E-4</v>
      </c>
      <c r="K56" s="19"/>
      <c r="L56" s="17"/>
      <c r="M56" s="17"/>
      <c r="N56" s="18"/>
    </row>
    <row r="57" spans="1:14" ht="42.75">
      <c r="A57" s="386" t="s">
        <v>96</v>
      </c>
      <c r="B57" s="258" t="s">
        <v>15238</v>
      </c>
      <c r="C57" s="267">
        <v>105115</v>
      </c>
      <c r="D57" s="265" t="s">
        <v>21</v>
      </c>
      <c r="E57" s="360">
        <v>3</v>
      </c>
      <c r="F57" s="333">
        <v>123.16</v>
      </c>
      <c r="G57" s="271">
        <v>0.29780000000000001</v>
      </c>
      <c r="H57" s="270">
        <v>159.83000000000001</v>
      </c>
      <c r="I57" s="270">
        <v>479.49</v>
      </c>
      <c r="J57" s="634">
        <f t="shared" si="0"/>
        <v>8.3217966875156698E-4</v>
      </c>
      <c r="K57" s="19"/>
      <c r="L57" s="17"/>
      <c r="M57" s="17"/>
      <c r="N57" s="18"/>
    </row>
    <row r="58" spans="1:14" ht="42.75">
      <c r="A58" s="386" t="s">
        <v>95</v>
      </c>
      <c r="B58" s="276" t="s">
        <v>15239</v>
      </c>
      <c r="C58" s="321">
        <v>105114</v>
      </c>
      <c r="D58" s="277" t="s">
        <v>122</v>
      </c>
      <c r="E58" s="277">
        <v>0.19</v>
      </c>
      <c r="F58" s="334">
        <v>1804.96</v>
      </c>
      <c r="G58" s="271">
        <v>0.29780000000000001</v>
      </c>
      <c r="H58" s="270">
        <v>2342.4699999999998</v>
      </c>
      <c r="I58" s="270">
        <v>445.06</v>
      </c>
      <c r="J58" s="634">
        <f t="shared" si="0"/>
        <v>7.7242462486094062E-4</v>
      </c>
      <c r="K58" s="19"/>
      <c r="L58" s="17"/>
      <c r="M58" s="17"/>
      <c r="N58" s="18"/>
    </row>
    <row r="59" spans="1:14" ht="99.75">
      <c r="A59" s="386" t="s">
        <v>47</v>
      </c>
      <c r="B59" s="413" t="s">
        <v>15268</v>
      </c>
      <c r="C59" s="267" t="s">
        <v>15269</v>
      </c>
      <c r="D59" s="286" t="s">
        <v>26</v>
      </c>
      <c r="E59" s="280">
        <v>146.56</v>
      </c>
      <c r="F59" s="270">
        <v>2.29</v>
      </c>
      <c r="G59" s="271">
        <v>0.29780000000000001</v>
      </c>
      <c r="H59" s="270">
        <v>2.97</v>
      </c>
      <c r="I59" s="270">
        <v>435.28</v>
      </c>
      <c r="J59" s="634">
        <f t="shared" si="0"/>
        <v>7.5545092955886886E-4</v>
      </c>
      <c r="K59" s="19"/>
      <c r="L59" s="17"/>
      <c r="M59" s="17"/>
      <c r="N59" s="18"/>
    </row>
    <row r="60" spans="1:14" ht="28.5">
      <c r="A60" s="386" t="s">
        <v>114</v>
      </c>
      <c r="B60" s="258" t="s">
        <v>15185</v>
      </c>
      <c r="C60" s="267">
        <v>97637</v>
      </c>
      <c r="D60" s="265" t="s">
        <v>91</v>
      </c>
      <c r="E60" s="269">
        <v>115.46</v>
      </c>
      <c r="F60" s="270">
        <v>2.8</v>
      </c>
      <c r="G60" s="271">
        <v>0.29780000000000001</v>
      </c>
      <c r="H60" s="270">
        <v>3.63</v>
      </c>
      <c r="I60" s="270">
        <v>419.11</v>
      </c>
      <c r="J60" s="634">
        <f t="shared" si="0"/>
        <v>7.2738705910544376E-4</v>
      </c>
      <c r="K60" s="19"/>
      <c r="L60" s="17"/>
      <c r="M60" s="17"/>
      <c r="N60" s="18"/>
    </row>
    <row r="61" spans="1:14" ht="57">
      <c r="A61" s="386" t="s">
        <v>59</v>
      </c>
      <c r="B61" s="272" t="s">
        <v>15178</v>
      </c>
      <c r="C61" s="267" t="s">
        <v>145</v>
      </c>
      <c r="D61" s="286" t="s">
        <v>21</v>
      </c>
      <c r="E61" s="280">
        <v>47</v>
      </c>
      <c r="F61" s="270">
        <v>6.27</v>
      </c>
      <c r="G61" s="271">
        <v>0.29780000000000001</v>
      </c>
      <c r="H61" s="270">
        <v>8.1300000000000008</v>
      </c>
      <c r="I61" s="270">
        <v>382.11</v>
      </c>
      <c r="J61" s="634">
        <f t="shared" si="0"/>
        <v>6.6317164743093964E-4</v>
      </c>
      <c r="K61" s="19"/>
      <c r="L61" s="17"/>
      <c r="M61" s="17"/>
      <c r="N61" s="18"/>
    </row>
    <row r="62" spans="1:14" ht="15.75">
      <c r="A62" s="386" t="s">
        <v>56</v>
      </c>
      <c r="B62" s="275" t="s">
        <v>15199</v>
      </c>
      <c r="C62" s="320" t="s">
        <v>186</v>
      </c>
      <c r="D62" s="286" t="s">
        <v>21</v>
      </c>
      <c r="E62" s="280">
        <v>1</v>
      </c>
      <c r="F62" s="270">
        <v>254.59</v>
      </c>
      <c r="G62" s="271">
        <v>0.29780000000000001</v>
      </c>
      <c r="H62" s="270">
        <v>330.4</v>
      </c>
      <c r="I62" s="270">
        <v>330.4</v>
      </c>
      <c r="J62" s="634">
        <f t="shared" si="0"/>
        <v>5.7342627073665297E-4</v>
      </c>
      <c r="K62" s="19"/>
      <c r="L62" s="17"/>
      <c r="M62" s="17"/>
      <c r="N62" s="18"/>
    </row>
    <row r="63" spans="1:14" ht="28.5">
      <c r="A63" s="635" t="s">
        <v>118</v>
      </c>
      <c r="B63" s="564" t="s">
        <v>15168</v>
      </c>
      <c r="C63" s="302">
        <v>99802</v>
      </c>
      <c r="D63" s="569" t="s">
        <v>26</v>
      </c>
      <c r="E63" s="280">
        <v>461.55</v>
      </c>
      <c r="F63" s="569">
        <v>0.55000000000000004</v>
      </c>
      <c r="G63" s="271">
        <v>0.29780000000000001</v>
      </c>
      <c r="H63" s="270">
        <v>0.71</v>
      </c>
      <c r="I63" s="270">
        <v>327.7</v>
      </c>
      <c r="J63" s="634">
        <f t="shared" si="0"/>
        <v>5.6874028123608106E-4</v>
      </c>
      <c r="K63" s="19"/>
      <c r="L63" s="17"/>
      <c r="M63" s="17"/>
      <c r="N63" s="18"/>
    </row>
    <row r="64" spans="1:14" ht="42.75">
      <c r="A64" s="386" t="s">
        <v>63</v>
      </c>
      <c r="B64" s="288" t="s">
        <v>15174</v>
      </c>
      <c r="C64" s="267">
        <v>88485</v>
      </c>
      <c r="D64" s="286" t="s">
        <v>26</v>
      </c>
      <c r="E64" s="280">
        <v>44.2</v>
      </c>
      <c r="F64" s="333">
        <v>4.26</v>
      </c>
      <c r="G64" s="271">
        <v>0.29780000000000001</v>
      </c>
      <c r="H64" s="270">
        <v>5.52</v>
      </c>
      <c r="I64" s="270">
        <v>243.98</v>
      </c>
      <c r="J64" s="634">
        <f t="shared" si="0"/>
        <v>4.2343989568501385E-4</v>
      </c>
      <c r="K64" s="19"/>
      <c r="L64" s="17"/>
      <c r="M64" s="17"/>
      <c r="N64" s="18"/>
    </row>
    <row r="65" spans="1:14" ht="28.5">
      <c r="A65" s="563" t="s">
        <v>70</v>
      </c>
      <c r="B65" s="288" t="s">
        <v>15158</v>
      </c>
      <c r="C65" s="267">
        <v>99811</v>
      </c>
      <c r="D65" s="286" t="s">
        <v>26</v>
      </c>
      <c r="E65" s="280">
        <v>47.51</v>
      </c>
      <c r="F65" s="333">
        <v>3.67</v>
      </c>
      <c r="G65" s="271">
        <v>0.29780000000000001</v>
      </c>
      <c r="H65" s="270">
        <v>4.76</v>
      </c>
      <c r="I65" s="270">
        <v>226.14</v>
      </c>
      <c r="J65" s="634">
        <f t="shared" si="0"/>
        <v>3.924776539479016E-4</v>
      </c>
      <c r="K65" s="19"/>
      <c r="L65" s="17"/>
      <c r="M65" s="17"/>
      <c r="N65" s="18"/>
    </row>
    <row r="66" spans="1:14" ht="28.5">
      <c r="A66" s="386" t="s">
        <v>109</v>
      </c>
      <c r="B66" s="258" t="s">
        <v>15189</v>
      </c>
      <c r="C66" s="267">
        <v>93382</v>
      </c>
      <c r="D66" s="265" t="s">
        <v>28</v>
      </c>
      <c r="E66" s="269">
        <v>6.49</v>
      </c>
      <c r="F66" s="333">
        <v>25.52</v>
      </c>
      <c r="G66" s="271">
        <v>0.29780000000000001</v>
      </c>
      <c r="H66" s="270">
        <v>33.11</v>
      </c>
      <c r="I66" s="270">
        <v>214.88</v>
      </c>
      <c r="J66" s="634">
        <f t="shared" si="0"/>
        <v>3.7293534217884984E-4</v>
      </c>
      <c r="K66" s="19"/>
      <c r="L66" s="17"/>
      <c r="M66" s="17"/>
      <c r="N66" s="18"/>
    </row>
    <row r="67" spans="1:14" ht="28.5">
      <c r="A67" s="386" t="s">
        <v>65</v>
      </c>
      <c r="B67" s="287" t="s">
        <v>15173</v>
      </c>
      <c r="C67" s="267" t="s">
        <v>151</v>
      </c>
      <c r="D67" s="286" t="s">
        <v>26</v>
      </c>
      <c r="E67" s="280">
        <v>44.2</v>
      </c>
      <c r="F67" s="270">
        <v>3.39</v>
      </c>
      <c r="G67" s="271">
        <v>0.29780000000000001</v>
      </c>
      <c r="H67" s="270">
        <v>4.3899999999999997</v>
      </c>
      <c r="I67" s="270">
        <v>194.03</v>
      </c>
      <c r="J67" s="634">
        <f t="shared" si="0"/>
        <v>3.3674908992443331E-4</v>
      </c>
      <c r="K67" s="19"/>
      <c r="L67" s="17"/>
      <c r="M67" s="17"/>
      <c r="N67" s="18"/>
    </row>
    <row r="68" spans="1:14" ht="28.5">
      <c r="A68" s="386" t="s">
        <v>42</v>
      </c>
      <c r="B68" s="288" t="s">
        <v>15175</v>
      </c>
      <c r="C68" s="267" t="s">
        <v>150</v>
      </c>
      <c r="D68" s="286" t="s">
        <v>26</v>
      </c>
      <c r="E68" s="280">
        <v>44.2</v>
      </c>
      <c r="F68" s="270">
        <v>3.36</v>
      </c>
      <c r="G68" s="271">
        <v>0.29780000000000001</v>
      </c>
      <c r="H68" s="270">
        <v>4.3600000000000003</v>
      </c>
      <c r="I68" s="270">
        <v>192.71</v>
      </c>
      <c r="J68" s="634">
        <f t="shared" si="0"/>
        <v>3.3445816172415375E-4</v>
      </c>
      <c r="K68" s="19"/>
      <c r="L68" s="17"/>
      <c r="M68" s="17"/>
      <c r="N68" s="18"/>
    </row>
    <row r="69" spans="1:14" ht="42.75">
      <c r="A69" s="386" t="s">
        <v>80</v>
      </c>
      <c r="B69" s="575" t="s">
        <v>15226</v>
      </c>
      <c r="C69" s="267" t="s">
        <v>163</v>
      </c>
      <c r="D69" s="286" t="s">
        <v>26</v>
      </c>
      <c r="E69" s="567">
        <v>5.94</v>
      </c>
      <c r="F69" s="270">
        <v>15.15</v>
      </c>
      <c r="G69" s="271">
        <v>0.29780000000000001</v>
      </c>
      <c r="H69" s="270">
        <v>19.66</v>
      </c>
      <c r="I69" s="270">
        <v>116.78</v>
      </c>
      <c r="J69" s="634">
        <f t="shared" si="0"/>
        <v>2.0267772365807E-4</v>
      </c>
      <c r="K69" s="19"/>
      <c r="L69" s="17"/>
      <c r="M69" s="17"/>
      <c r="N69" s="18"/>
    </row>
    <row r="70" spans="1:14" s="18" customFormat="1" ht="42.75">
      <c r="A70" s="386" t="s">
        <v>60</v>
      </c>
      <c r="B70" s="276" t="s">
        <v>15177</v>
      </c>
      <c r="C70" s="267" t="s">
        <v>146</v>
      </c>
      <c r="D70" s="286" t="s">
        <v>14164</v>
      </c>
      <c r="E70" s="280">
        <v>8.81</v>
      </c>
      <c r="F70" s="270">
        <v>5.53</v>
      </c>
      <c r="G70" s="271">
        <v>0.29780000000000001</v>
      </c>
      <c r="H70" s="270">
        <v>7.17</v>
      </c>
      <c r="I70" s="270">
        <v>63.16</v>
      </c>
      <c r="J70" s="634">
        <f t="shared" si="0"/>
        <v>1.0961744328004539E-4</v>
      </c>
      <c r="K70" s="19"/>
      <c r="L70" s="17"/>
      <c r="M70" s="17"/>
    </row>
    <row r="71" spans="1:14" ht="57">
      <c r="A71" s="563" t="s">
        <v>77</v>
      </c>
      <c r="B71" s="272" t="s">
        <v>15164</v>
      </c>
      <c r="C71" s="267" t="s">
        <v>157</v>
      </c>
      <c r="D71" s="286" t="s">
        <v>21</v>
      </c>
      <c r="E71" s="280">
        <v>3</v>
      </c>
      <c r="F71" s="270">
        <v>5.88</v>
      </c>
      <c r="G71" s="271">
        <v>0.29780000000000001</v>
      </c>
      <c r="H71" s="270">
        <v>7.63</v>
      </c>
      <c r="I71" s="270">
        <v>22.89</v>
      </c>
      <c r="J71" s="634">
        <f t="shared" si="0"/>
        <v>3.972677765484863E-5</v>
      </c>
      <c r="K71" s="19"/>
      <c r="L71" s="17"/>
      <c r="M71" s="17"/>
      <c r="N71" s="18"/>
    </row>
    <row r="72" spans="1:14" ht="42.75">
      <c r="A72" s="386" t="s">
        <v>79</v>
      </c>
      <c r="B72" s="272" t="s">
        <v>15227</v>
      </c>
      <c r="C72" s="267" t="s">
        <v>158</v>
      </c>
      <c r="D72" s="286" t="s">
        <v>21</v>
      </c>
      <c r="E72" s="280">
        <v>1</v>
      </c>
      <c r="F72" s="270">
        <v>13.35</v>
      </c>
      <c r="G72" s="271">
        <v>0.29780000000000001</v>
      </c>
      <c r="H72" s="270">
        <v>17.32</v>
      </c>
      <c r="I72" s="270">
        <v>17.32</v>
      </c>
      <c r="J72" s="634">
        <f t="shared" ref="J72" si="1">I72/$I$73</f>
        <v>3.0059754870335441E-5</v>
      </c>
      <c r="K72" s="23"/>
      <c r="L72" s="24"/>
      <c r="M72" s="24"/>
      <c r="N72" s="18"/>
    </row>
    <row r="73" spans="1:14" ht="24" thickBot="1">
      <c r="A73" s="636"/>
      <c r="B73" s="637"/>
      <c r="C73" s="637"/>
      <c r="D73" s="637"/>
      <c r="E73" s="637"/>
      <c r="F73" s="637"/>
      <c r="G73" s="637"/>
      <c r="H73" s="637"/>
      <c r="I73" s="638">
        <f>SUM(I7:I72)</f>
        <v>576185.67000000039</v>
      </c>
      <c r="J73" s="639">
        <f>SUM(J7:J72)</f>
        <v>0.99999999999999944</v>
      </c>
      <c r="K73" s="23"/>
      <c r="L73" s="24"/>
      <c r="M73" s="24"/>
      <c r="N73" s="18"/>
    </row>
  </sheetData>
  <autoFilter ref="A6:J72">
    <sortState ref="A7:J73">
      <sortCondition descending="1" ref="I6:I73"/>
    </sortState>
  </autoFilter>
  <mergeCells count="11">
    <mergeCell ref="F3:I3"/>
    <mergeCell ref="A2:J2"/>
    <mergeCell ref="A1:J1"/>
    <mergeCell ref="J3:J5"/>
    <mergeCell ref="F4:H4"/>
    <mergeCell ref="I4:I5"/>
    <mergeCell ref="A3:A5"/>
    <mergeCell ref="B3:B5"/>
    <mergeCell ref="C3:C5"/>
    <mergeCell ref="D3:D5"/>
    <mergeCell ref="E3:E5"/>
  </mergeCells>
  <conditionalFormatting sqref="C3:C1048576">
    <cfRule type="duplicateValues" dxfId="133" priority="1"/>
    <cfRule type="duplicateValues" dxfId="132" priority="2"/>
  </conditionalFormatting>
  <pageMargins left="0.31496062992125984" right="0.31496062992125984" top="0.39370078740157483" bottom="0.39370078740157483" header="0.31496062992125984" footer="0.31496062992125984"/>
  <pageSetup paperSize="9" scale="8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41"/>
  <sheetViews>
    <sheetView view="pageBreakPreview" zoomScale="85" zoomScaleNormal="85" zoomScaleSheetLayoutView="85" workbookViewId="0">
      <selection sqref="A1:O2"/>
    </sheetView>
  </sheetViews>
  <sheetFormatPr defaultRowHeight="15"/>
  <cols>
    <col min="1" max="1" width="6.7109375" bestFit="1" customWidth="1"/>
    <col min="2" max="2" width="60.28515625" bestFit="1" customWidth="1"/>
    <col min="3" max="3" width="9.5703125" hidden="1" customWidth="1"/>
    <col min="4" max="4" width="8" hidden="1" customWidth="1"/>
    <col min="5" max="5" width="11.7109375" style="48" hidden="1" customWidth="1"/>
    <col min="6" max="6" width="11.5703125" style="28" hidden="1" customWidth="1"/>
    <col min="7" max="7" width="8" hidden="1" customWidth="1"/>
    <col min="8" max="9" width="15.28515625" style="28" hidden="1" customWidth="1"/>
    <col min="10" max="10" width="20.140625" hidden="1" customWidth="1"/>
    <col min="11" max="11" width="20" style="490" bestFit="1" customWidth="1"/>
    <col min="12" max="15" width="17.140625" bestFit="1" customWidth="1"/>
    <col min="16" max="19" width="17.140625" hidden="1" customWidth="1"/>
    <col min="20" max="20" width="12.85546875" hidden="1" customWidth="1"/>
    <col min="21" max="21" width="19.7109375" hidden="1" customWidth="1"/>
    <col min="22" max="22" width="12.85546875" hidden="1" customWidth="1"/>
    <col min="23" max="23" width="16" hidden="1" customWidth="1"/>
  </cols>
  <sheetData>
    <row r="1" spans="1:23" ht="18" customHeight="1">
      <c r="A1" s="781" t="s">
        <v>15427</v>
      </c>
      <c r="B1" s="782"/>
      <c r="C1" s="782"/>
      <c r="D1" s="782"/>
      <c r="E1" s="782"/>
      <c r="F1" s="782"/>
      <c r="G1" s="782"/>
      <c r="H1" s="782"/>
      <c r="I1" s="782"/>
      <c r="J1" s="782"/>
      <c r="K1" s="782"/>
      <c r="L1" s="782"/>
      <c r="M1" s="782"/>
      <c r="N1" s="782"/>
      <c r="O1" s="783"/>
      <c r="P1" s="469"/>
      <c r="Q1" s="469"/>
      <c r="R1" s="469"/>
      <c r="S1" s="469"/>
    </row>
    <row r="2" spans="1:23" ht="15.75" customHeight="1" thickBot="1">
      <c r="A2" s="784"/>
      <c r="B2" s="785"/>
      <c r="C2" s="785"/>
      <c r="D2" s="785"/>
      <c r="E2" s="785"/>
      <c r="F2" s="785"/>
      <c r="G2" s="785"/>
      <c r="H2" s="785"/>
      <c r="I2" s="785"/>
      <c r="J2" s="785"/>
      <c r="K2" s="785"/>
      <c r="L2" s="785"/>
      <c r="M2" s="785"/>
      <c r="N2" s="785"/>
      <c r="O2" s="786"/>
      <c r="P2" s="469"/>
      <c r="Q2" s="469"/>
      <c r="R2" s="469"/>
      <c r="S2" s="469"/>
    </row>
    <row r="3" spans="1:23" ht="15.75">
      <c r="A3" s="753" t="s">
        <v>2</v>
      </c>
      <c r="B3" s="787" t="s">
        <v>3</v>
      </c>
      <c r="C3" s="790" t="s">
        <v>4</v>
      </c>
      <c r="D3" s="755" t="s">
        <v>5</v>
      </c>
      <c r="E3" s="756" t="s">
        <v>6</v>
      </c>
      <c r="F3" s="744" t="s">
        <v>7</v>
      </c>
      <c r="G3" s="745"/>
      <c r="H3" s="745"/>
      <c r="I3" s="746"/>
      <c r="J3" s="792" t="s">
        <v>8</v>
      </c>
      <c r="K3" s="794" t="s">
        <v>101</v>
      </c>
      <c r="L3" s="761" t="s">
        <v>15398</v>
      </c>
      <c r="M3" s="764" t="s">
        <v>15399</v>
      </c>
      <c r="N3" s="764" t="s">
        <v>15400</v>
      </c>
      <c r="O3" s="776" t="s">
        <v>15401</v>
      </c>
      <c r="P3" s="761" t="s">
        <v>15398</v>
      </c>
      <c r="Q3" s="764" t="s">
        <v>15399</v>
      </c>
      <c r="R3" s="764" t="s">
        <v>15400</v>
      </c>
      <c r="S3" s="764" t="s">
        <v>15401</v>
      </c>
    </row>
    <row r="4" spans="1:23" ht="15.75" customHeight="1">
      <c r="A4" s="736"/>
      <c r="B4" s="788"/>
      <c r="C4" s="791"/>
      <c r="D4" s="727"/>
      <c r="E4" s="742"/>
      <c r="F4" s="729" t="s">
        <v>9</v>
      </c>
      <c r="G4" s="729"/>
      <c r="H4" s="729"/>
      <c r="I4" s="730" t="s">
        <v>101</v>
      </c>
      <c r="J4" s="793"/>
      <c r="K4" s="795"/>
      <c r="L4" s="762"/>
      <c r="M4" s="765"/>
      <c r="N4" s="765"/>
      <c r="O4" s="777"/>
      <c r="P4" s="762"/>
      <c r="Q4" s="765"/>
      <c r="R4" s="765"/>
      <c r="S4" s="765"/>
    </row>
    <row r="5" spans="1:23" ht="16.5" customHeight="1" thickBot="1">
      <c r="A5" s="737"/>
      <c r="B5" s="789"/>
      <c r="C5" s="791"/>
      <c r="D5" s="727"/>
      <c r="E5" s="742"/>
      <c r="F5" s="40" t="s">
        <v>10</v>
      </c>
      <c r="G5" s="41" t="s">
        <v>11</v>
      </c>
      <c r="H5" s="42" t="s">
        <v>12</v>
      </c>
      <c r="I5" s="730"/>
      <c r="J5" s="793"/>
      <c r="K5" s="796"/>
      <c r="L5" s="763"/>
      <c r="M5" s="766"/>
      <c r="N5" s="766"/>
      <c r="O5" s="778"/>
      <c r="P5" s="763"/>
      <c r="Q5" s="766"/>
      <c r="R5" s="766"/>
      <c r="S5" s="766"/>
    </row>
    <row r="6" spans="1:23" ht="21">
      <c r="A6" s="470">
        <v>1</v>
      </c>
      <c r="B6" s="471" t="s">
        <v>14</v>
      </c>
      <c r="C6" s="259"/>
      <c r="D6" s="260"/>
      <c r="E6" s="261" t="s">
        <v>15</v>
      </c>
      <c r="F6" s="262" t="s">
        <v>16</v>
      </c>
      <c r="G6" s="263"/>
      <c r="H6" s="264" t="s">
        <v>17</v>
      </c>
      <c r="I6" s="264" t="s">
        <v>18</v>
      </c>
      <c r="J6" s="425">
        <v>126858.12</v>
      </c>
      <c r="K6" s="528"/>
      <c r="L6" s="428"/>
      <c r="M6" s="460"/>
      <c r="N6" s="460"/>
      <c r="O6" s="440"/>
      <c r="P6" s="555">
        <v>24761.73</v>
      </c>
      <c r="Q6" s="556">
        <v>30774.57</v>
      </c>
      <c r="R6" s="556">
        <v>36381.47</v>
      </c>
      <c r="S6" s="557">
        <v>34935.35</v>
      </c>
      <c r="U6" s="505">
        <f>K7</f>
        <v>126853.12</v>
      </c>
      <c r="W6" s="539">
        <v>126853.12</v>
      </c>
    </row>
    <row r="7" spans="1:23" ht="28.5">
      <c r="A7" s="373" t="s">
        <v>19</v>
      </c>
      <c r="B7" s="266" t="s">
        <v>20</v>
      </c>
      <c r="C7" s="267" t="s">
        <v>14965</v>
      </c>
      <c r="D7" s="268" t="s">
        <v>21</v>
      </c>
      <c r="E7" s="360">
        <v>1</v>
      </c>
      <c r="F7" s="270">
        <f>CPU!I852</f>
        <v>97744.74</v>
      </c>
      <c r="G7" s="271">
        <f>$J$2</f>
        <v>0</v>
      </c>
      <c r="H7" s="270">
        <f>TRUNC(F7*(1+G7),2)</f>
        <v>97744.74</v>
      </c>
      <c r="I7" s="270">
        <f>TRUNC(H7*E7,2)</f>
        <v>97744.74</v>
      </c>
      <c r="J7" s="426"/>
      <c r="K7" s="480">
        <v>126853.12</v>
      </c>
      <c r="L7" s="445">
        <v>24761.73</v>
      </c>
      <c r="M7" s="445">
        <v>30774.57</v>
      </c>
      <c r="N7" s="445">
        <f>TRUNC(K7*28.68/100,2)</f>
        <v>36381.47</v>
      </c>
      <c r="O7" s="530">
        <v>34935.35</v>
      </c>
      <c r="P7" s="542">
        <f>TRUNC(P6*100/W6,2)</f>
        <v>19.52</v>
      </c>
      <c r="Q7" s="442">
        <f>TRUNC(Q6*100/W6,2)</f>
        <v>24.26</v>
      </c>
      <c r="R7" s="442">
        <f>TRUNC(R6*100/W6,2)</f>
        <v>28.67</v>
      </c>
      <c r="S7" s="543">
        <f>TRUNC(S6*100/W6,2)</f>
        <v>27.54</v>
      </c>
      <c r="T7" s="490">
        <f>L7+M7+N7+O7</f>
        <v>126853.12</v>
      </c>
      <c r="W7" s="405">
        <f>P7+Q7+R7+S7</f>
        <v>99.990000000000009</v>
      </c>
    </row>
    <row r="8" spans="1:23" ht="21">
      <c r="A8" s="371">
        <v>2</v>
      </c>
      <c r="B8" s="259" t="s">
        <v>22</v>
      </c>
      <c r="C8" s="259"/>
      <c r="D8" s="260"/>
      <c r="E8" s="261" t="s">
        <v>15</v>
      </c>
      <c r="F8" s="262" t="s">
        <v>16</v>
      </c>
      <c r="G8" s="263"/>
      <c r="H8" s="264" t="s">
        <v>17</v>
      </c>
      <c r="I8" s="264" t="s">
        <v>18</v>
      </c>
      <c r="J8" s="425">
        <v>3972.4</v>
      </c>
      <c r="K8" s="459"/>
      <c r="L8" s="447"/>
      <c r="M8" s="451"/>
      <c r="N8" s="451"/>
      <c r="O8" s="446"/>
      <c r="P8" s="555">
        <v>1986.2</v>
      </c>
      <c r="Q8" s="536"/>
      <c r="R8" s="536"/>
      <c r="S8" s="558">
        <v>1986.2</v>
      </c>
      <c r="U8" s="505">
        <f>K9</f>
        <v>3972.4</v>
      </c>
      <c r="W8" s="539">
        <v>3972.4</v>
      </c>
    </row>
    <row r="9" spans="1:23" ht="42.75">
      <c r="A9" s="373" t="s">
        <v>23</v>
      </c>
      <c r="B9" s="258" t="s">
        <v>15202</v>
      </c>
      <c r="C9" s="267" t="s">
        <v>132</v>
      </c>
      <c r="D9" s="265" t="s">
        <v>24</v>
      </c>
      <c r="E9" s="269">
        <v>2</v>
      </c>
      <c r="F9" s="270">
        <f>CPU!I105</f>
        <v>1530.44</v>
      </c>
      <c r="G9" s="271">
        <f>$J$2</f>
        <v>0</v>
      </c>
      <c r="H9" s="270">
        <f>TRUNC(F9*(1+G9),2)</f>
        <v>1530.44</v>
      </c>
      <c r="I9" s="270">
        <f>TRUNC(H9*E9,2)</f>
        <v>3060.88</v>
      </c>
      <c r="J9" s="426"/>
      <c r="K9" s="480">
        <v>3972.4</v>
      </c>
      <c r="L9" s="445">
        <v>1986.2</v>
      </c>
      <c r="M9" s="450"/>
      <c r="N9" s="450"/>
      <c r="O9" s="443">
        <v>1986.2</v>
      </c>
      <c r="P9" s="542">
        <f>TRUNC(P8*100/W8,2)</f>
        <v>50</v>
      </c>
      <c r="Q9" s="442">
        <f>TRUNC(Q8*100/W8,2)</f>
        <v>0</v>
      </c>
      <c r="R9" s="442">
        <f>TRUNC(R8*100/W8,2)</f>
        <v>0</v>
      </c>
      <c r="S9" s="543">
        <f>TRUNC(S8*100/W8,2)</f>
        <v>50</v>
      </c>
      <c r="T9" s="490">
        <f>SUM(L9:O9)</f>
        <v>3972.4</v>
      </c>
      <c r="W9" s="405">
        <f>P9+Q9+R9+S9</f>
        <v>100</v>
      </c>
    </row>
    <row r="10" spans="1:23" ht="23.25">
      <c r="A10" s="371">
        <v>3</v>
      </c>
      <c r="B10" s="259" t="s">
        <v>44</v>
      </c>
      <c r="C10" s="259"/>
      <c r="D10" s="260"/>
      <c r="E10" s="261" t="s">
        <v>15</v>
      </c>
      <c r="F10" s="335" t="s">
        <v>16</v>
      </c>
      <c r="G10" s="263"/>
      <c r="H10" s="264" t="s">
        <v>17</v>
      </c>
      <c r="I10" s="264" t="s">
        <v>18</v>
      </c>
      <c r="J10" s="425">
        <v>135728.44</v>
      </c>
      <c r="K10" s="459"/>
      <c r="L10" s="447"/>
      <c r="M10" s="451"/>
      <c r="N10" s="451"/>
      <c r="O10" s="446"/>
      <c r="P10" s="544">
        <f>SUM(L11:L36)</f>
        <v>74523.259999999995</v>
      </c>
      <c r="Q10" s="536">
        <f t="shared" ref="Q10:S10" si="0">SUM(M11:M36)</f>
        <v>10333.94</v>
      </c>
      <c r="R10" s="536">
        <f t="shared" si="0"/>
        <v>24966.74</v>
      </c>
      <c r="S10" s="545">
        <f t="shared" si="0"/>
        <v>25840.48</v>
      </c>
      <c r="T10" s="490">
        <f t="shared" ref="T10:T73" si="1">SUM(L10:O10)</f>
        <v>0</v>
      </c>
      <c r="U10" s="508">
        <v>135664.42000000001</v>
      </c>
      <c r="V10" s="490">
        <f>P10+Q10+R10+S10</f>
        <v>135664.42000000001</v>
      </c>
      <c r="W10" s="537">
        <v>135664.42000000001</v>
      </c>
    </row>
    <row r="11" spans="1:23" ht="28.5">
      <c r="A11" s="375" t="s">
        <v>25</v>
      </c>
      <c r="B11" s="272" t="s">
        <v>15201</v>
      </c>
      <c r="C11" s="320" t="s">
        <v>180</v>
      </c>
      <c r="D11" s="273" t="s">
        <v>21</v>
      </c>
      <c r="E11" s="274">
        <v>1</v>
      </c>
      <c r="F11" s="270">
        <v>600</v>
      </c>
      <c r="G11" s="271">
        <f t="shared" ref="G11:G36" si="2">$J$2</f>
        <v>0</v>
      </c>
      <c r="H11" s="270">
        <f>TRUNC(F11*(1+G11),2)</f>
        <v>600</v>
      </c>
      <c r="I11" s="270">
        <f t="shared" ref="I11:I100" si="3">TRUNC(H11*E11,2)</f>
        <v>600</v>
      </c>
      <c r="J11" s="429"/>
      <c r="K11" s="481">
        <v>778.68</v>
      </c>
      <c r="L11" s="456">
        <v>778.68</v>
      </c>
      <c r="M11" s="449"/>
      <c r="N11" s="449"/>
      <c r="O11" s="448"/>
      <c r="P11" s="542">
        <f>TRUNC(P10*100/W10,2)</f>
        <v>54.93</v>
      </c>
      <c r="Q11" s="442">
        <f>TRUNC(Q10*100/W10,2)</f>
        <v>7.61</v>
      </c>
      <c r="R11" s="442">
        <f>TRUNC(R10*100/W10,2)</f>
        <v>18.399999999999999</v>
      </c>
      <c r="S11" s="543">
        <f>TRUNC(S10*100/W10,2)</f>
        <v>19.04</v>
      </c>
      <c r="T11" s="490">
        <f t="shared" si="1"/>
        <v>778.68</v>
      </c>
      <c r="W11" s="405">
        <f>P11+Q11+R11+S11</f>
        <v>99.97999999999999</v>
      </c>
    </row>
    <row r="12" spans="1:23" ht="42.75">
      <c r="A12" s="375" t="s">
        <v>27</v>
      </c>
      <c r="B12" s="272" t="s">
        <v>15200</v>
      </c>
      <c r="C12" s="320" t="s">
        <v>185</v>
      </c>
      <c r="D12" s="273" t="s">
        <v>21</v>
      </c>
      <c r="E12" s="274">
        <v>1</v>
      </c>
      <c r="F12" s="270">
        <v>625</v>
      </c>
      <c r="G12" s="271">
        <f t="shared" si="2"/>
        <v>0</v>
      </c>
      <c r="H12" s="270">
        <f t="shared" ref="H12:H100" si="4">TRUNC(F12*(1+G12),2)</f>
        <v>625</v>
      </c>
      <c r="I12" s="270">
        <f t="shared" si="3"/>
        <v>625</v>
      </c>
      <c r="J12" s="429"/>
      <c r="K12" s="481">
        <v>811.12</v>
      </c>
      <c r="L12" s="456">
        <v>811.12</v>
      </c>
      <c r="M12" s="449"/>
      <c r="N12" s="449"/>
      <c r="O12" s="448"/>
      <c r="P12" s="546"/>
      <c r="Q12" s="449"/>
      <c r="R12" s="449"/>
      <c r="S12" s="461"/>
      <c r="T12" s="490">
        <f t="shared" si="1"/>
        <v>811.12</v>
      </c>
    </row>
    <row r="13" spans="1:23" ht="15.75">
      <c r="A13" s="375" t="s">
        <v>56</v>
      </c>
      <c r="B13" s="275" t="s">
        <v>15199</v>
      </c>
      <c r="C13" s="320" t="s">
        <v>186</v>
      </c>
      <c r="D13" s="273" t="s">
        <v>21</v>
      </c>
      <c r="E13" s="274">
        <v>1</v>
      </c>
      <c r="F13" s="270">
        <v>254.59</v>
      </c>
      <c r="G13" s="271">
        <f t="shared" si="2"/>
        <v>0</v>
      </c>
      <c r="H13" s="270">
        <f t="shared" si="4"/>
        <v>254.59</v>
      </c>
      <c r="I13" s="270">
        <f t="shared" si="3"/>
        <v>254.59</v>
      </c>
      <c r="J13" s="429"/>
      <c r="K13" s="481">
        <v>330.4</v>
      </c>
      <c r="L13" s="456">
        <v>330.4</v>
      </c>
      <c r="M13" s="449"/>
      <c r="N13" s="449"/>
      <c r="O13" s="448"/>
      <c r="P13" s="546"/>
      <c r="Q13" s="449"/>
      <c r="R13" s="449"/>
      <c r="S13" s="461"/>
      <c r="T13" s="490">
        <f t="shared" si="1"/>
        <v>330.4</v>
      </c>
    </row>
    <row r="14" spans="1:23" ht="28.5">
      <c r="A14" s="375" t="s">
        <v>57</v>
      </c>
      <c r="B14" s="258" t="s">
        <v>15198</v>
      </c>
      <c r="C14" s="267">
        <v>98524</v>
      </c>
      <c r="D14" s="265" t="s">
        <v>26</v>
      </c>
      <c r="E14" s="269">
        <v>146.27000000000001</v>
      </c>
      <c r="F14" s="333">
        <v>4.74</v>
      </c>
      <c r="G14" s="271">
        <f t="shared" si="2"/>
        <v>0</v>
      </c>
      <c r="H14" s="270">
        <f t="shared" si="4"/>
        <v>4.74</v>
      </c>
      <c r="I14" s="270">
        <f t="shared" si="3"/>
        <v>693.31</v>
      </c>
      <c r="J14" s="429"/>
      <c r="K14" s="481">
        <v>899.56</v>
      </c>
      <c r="L14" s="456">
        <v>899.56</v>
      </c>
      <c r="M14" s="449"/>
      <c r="N14" s="449"/>
      <c r="O14" s="448"/>
      <c r="P14" s="546"/>
      <c r="Q14" s="449"/>
      <c r="R14" s="449"/>
      <c r="S14" s="461"/>
      <c r="T14" s="490">
        <f t="shared" si="1"/>
        <v>899.56</v>
      </c>
    </row>
    <row r="15" spans="1:23" ht="34.5" customHeight="1">
      <c r="A15" s="375" t="s">
        <v>58</v>
      </c>
      <c r="B15" s="258" t="s">
        <v>15197</v>
      </c>
      <c r="C15" s="267">
        <v>98459</v>
      </c>
      <c r="D15" s="265" t="s">
        <v>26</v>
      </c>
      <c r="E15" s="269">
        <v>115.46</v>
      </c>
      <c r="F15" s="333">
        <v>93.34</v>
      </c>
      <c r="G15" s="271">
        <f t="shared" si="2"/>
        <v>0</v>
      </c>
      <c r="H15" s="270">
        <f t="shared" si="4"/>
        <v>93.34</v>
      </c>
      <c r="I15" s="270">
        <f t="shared" si="3"/>
        <v>10777.03</v>
      </c>
      <c r="J15" s="429"/>
      <c r="K15" s="481">
        <v>14160.01</v>
      </c>
      <c r="L15" s="456">
        <v>14160.01</v>
      </c>
      <c r="M15" s="449"/>
      <c r="N15" s="449"/>
      <c r="O15" s="448"/>
      <c r="P15" s="546"/>
      <c r="Q15" s="449"/>
      <c r="R15" s="449"/>
      <c r="S15" s="461"/>
      <c r="T15" s="490">
        <f t="shared" si="1"/>
        <v>14160.01</v>
      </c>
    </row>
    <row r="16" spans="1:23" ht="42.75">
      <c r="A16" s="375" t="s">
        <v>95</v>
      </c>
      <c r="B16" s="276" t="s">
        <v>15239</v>
      </c>
      <c r="C16" s="321">
        <v>105114</v>
      </c>
      <c r="D16" s="277" t="s">
        <v>122</v>
      </c>
      <c r="E16" s="277">
        <v>0.19</v>
      </c>
      <c r="F16" s="334">
        <v>1799.18</v>
      </c>
      <c r="G16" s="271">
        <f t="shared" si="2"/>
        <v>0</v>
      </c>
      <c r="H16" s="270">
        <f t="shared" si="4"/>
        <v>1799.18</v>
      </c>
      <c r="I16" s="270">
        <f t="shared" si="3"/>
        <v>341.84</v>
      </c>
      <c r="J16" s="429"/>
      <c r="K16" s="481">
        <v>445.06</v>
      </c>
      <c r="L16" s="456">
        <v>445.06</v>
      </c>
      <c r="M16" s="449"/>
      <c r="N16" s="449"/>
      <c r="O16" s="448"/>
      <c r="P16" s="546"/>
      <c r="Q16" s="449"/>
      <c r="R16" s="449"/>
      <c r="S16" s="461"/>
      <c r="T16" s="490">
        <f t="shared" si="1"/>
        <v>445.06</v>
      </c>
    </row>
    <row r="17" spans="1:20" ht="42.75">
      <c r="A17" s="375" t="s">
        <v>96</v>
      </c>
      <c r="B17" s="258" t="s">
        <v>15238</v>
      </c>
      <c r="C17" s="267">
        <v>105115</v>
      </c>
      <c r="D17" s="265" t="s">
        <v>21</v>
      </c>
      <c r="E17" s="360">
        <v>3</v>
      </c>
      <c r="F17" s="333">
        <v>123.92</v>
      </c>
      <c r="G17" s="271">
        <f t="shared" si="2"/>
        <v>0</v>
      </c>
      <c r="H17" s="270">
        <f t="shared" si="4"/>
        <v>123.92</v>
      </c>
      <c r="I17" s="270">
        <f t="shared" si="3"/>
        <v>371.76</v>
      </c>
      <c r="J17" s="429"/>
      <c r="K17" s="481">
        <v>479.49</v>
      </c>
      <c r="L17" s="456">
        <v>239.74</v>
      </c>
      <c r="M17" s="449"/>
      <c r="N17" s="449"/>
      <c r="O17" s="448">
        <v>239.75</v>
      </c>
      <c r="P17" s="546"/>
      <c r="Q17" s="449"/>
      <c r="R17" s="449"/>
      <c r="S17" s="461"/>
      <c r="T17" s="490">
        <f t="shared" si="1"/>
        <v>479.49</v>
      </c>
    </row>
    <row r="18" spans="1:20" ht="72">
      <c r="A18" s="375" t="s">
        <v>97</v>
      </c>
      <c r="B18" s="258" t="s">
        <v>15196</v>
      </c>
      <c r="C18" s="267" t="s">
        <v>29</v>
      </c>
      <c r="D18" s="265" t="s">
        <v>30</v>
      </c>
      <c r="E18" s="360">
        <v>4</v>
      </c>
      <c r="F18" s="270">
        <f>CPU!I37</f>
        <v>1782.4</v>
      </c>
      <c r="G18" s="271">
        <f t="shared" si="2"/>
        <v>0</v>
      </c>
      <c r="H18" s="270">
        <f t="shared" si="4"/>
        <v>1782.4</v>
      </c>
      <c r="I18" s="270">
        <f t="shared" si="3"/>
        <v>7129.6</v>
      </c>
      <c r="J18" s="426"/>
      <c r="K18" s="480">
        <v>9252.76</v>
      </c>
      <c r="L18" s="445">
        <v>2313.19</v>
      </c>
      <c r="M18" s="450">
        <v>2313.19</v>
      </c>
      <c r="N18" s="450">
        <v>2313.19</v>
      </c>
      <c r="O18" s="443">
        <v>2313.19</v>
      </c>
      <c r="P18" s="541"/>
      <c r="Q18" s="450"/>
      <c r="R18" s="450"/>
      <c r="S18" s="444"/>
      <c r="T18" s="490">
        <f t="shared" si="1"/>
        <v>9252.76</v>
      </c>
    </row>
    <row r="19" spans="1:20" ht="66" customHeight="1">
      <c r="A19" s="375" t="s">
        <v>98</v>
      </c>
      <c r="B19" s="276" t="s">
        <v>15195</v>
      </c>
      <c r="C19" s="267">
        <v>10776</v>
      </c>
      <c r="D19" s="265" t="s">
        <v>30</v>
      </c>
      <c r="E19" s="360">
        <v>4</v>
      </c>
      <c r="F19" s="377">
        <v>705.85</v>
      </c>
      <c r="G19" s="271">
        <f t="shared" si="2"/>
        <v>0</v>
      </c>
      <c r="H19" s="270">
        <f t="shared" si="4"/>
        <v>705.85</v>
      </c>
      <c r="I19" s="270">
        <f t="shared" si="3"/>
        <v>2823.4</v>
      </c>
      <c r="J19" s="429"/>
      <c r="K19" s="481">
        <v>3437.08</v>
      </c>
      <c r="L19" s="445">
        <v>859.27</v>
      </c>
      <c r="M19" s="450">
        <v>859.27</v>
      </c>
      <c r="N19" s="450">
        <v>859.27</v>
      </c>
      <c r="O19" s="443">
        <v>859.27</v>
      </c>
      <c r="P19" s="541"/>
      <c r="Q19" s="450"/>
      <c r="R19" s="450"/>
      <c r="S19" s="444"/>
      <c r="T19" s="490">
        <f t="shared" si="1"/>
        <v>3437.08</v>
      </c>
    </row>
    <row r="20" spans="1:20" ht="57.75">
      <c r="A20" s="375" t="s">
        <v>99</v>
      </c>
      <c r="B20" s="278" t="s">
        <v>15194</v>
      </c>
      <c r="C20" s="267" t="s">
        <v>14763</v>
      </c>
      <c r="D20" s="265" t="s">
        <v>30</v>
      </c>
      <c r="E20" s="360">
        <v>4</v>
      </c>
      <c r="F20" s="270">
        <f>CPU!I54</f>
        <v>1593.91</v>
      </c>
      <c r="G20" s="271">
        <f t="shared" si="2"/>
        <v>0</v>
      </c>
      <c r="H20" s="270">
        <f t="shared" si="4"/>
        <v>1593.91</v>
      </c>
      <c r="I20" s="270">
        <f t="shared" si="3"/>
        <v>6375.64</v>
      </c>
      <c r="J20" s="426"/>
      <c r="K20" s="480">
        <v>8274.2800000000007</v>
      </c>
      <c r="L20" s="445">
        <v>2068.5700000000002</v>
      </c>
      <c r="M20" s="450">
        <v>2068.5700000000002</v>
      </c>
      <c r="N20" s="450">
        <v>2068.5700000000002</v>
      </c>
      <c r="O20" s="443">
        <v>2068.5700000000002</v>
      </c>
      <c r="P20" s="541"/>
      <c r="Q20" s="450"/>
      <c r="R20" s="450"/>
      <c r="S20" s="444"/>
      <c r="T20" s="490">
        <f t="shared" si="1"/>
        <v>8274.2800000000007</v>
      </c>
    </row>
    <row r="21" spans="1:20" ht="42.75">
      <c r="A21" s="375" t="s">
        <v>100</v>
      </c>
      <c r="B21" s="258" t="s">
        <v>15142</v>
      </c>
      <c r="C21" s="267" t="s">
        <v>31</v>
      </c>
      <c r="D21" s="265" t="s">
        <v>30</v>
      </c>
      <c r="E21" s="360">
        <v>4</v>
      </c>
      <c r="F21" s="270">
        <f>CPU!I71</f>
        <v>186.72</v>
      </c>
      <c r="G21" s="271">
        <f t="shared" si="2"/>
        <v>0</v>
      </c>
      <c r="H21" s="270">
        <f t="shared" si="4"/>
        <v>186.72</v>
      </c>
      <c r="I21" s="270">
        <f t="shared" si="3"/>
        <v>746.88</v>
      </c>
      <c r="J21" s="426"/>
      <c r="K21" s="480">
        <v>969.28</v>
      </c>
      <c r="L21" s="445">
        <v>242.32</v>
      </c>
      <c r="M21" s="450">
        <v>242.32</v>
      </c>
      <c r="N21" s="450">
        <v>242.32</v>
      </c>
      <c r="O21" s="443">
        <v>242.32</v>
      </c>
      <c r="P21" s="541"/>
      <c r="Q21" s="450"/>
      <c r="R21" s="450"/>
      <c r="S21" s="444"/>
      <c r="T21" s="490">
        <f t="shared" si="1"/>
        <v>969.28</v>
      </c>
    </row>
    <row r="22" spans="1:20" ht="33.75" customHeight="1">
      <c r="A22" s="375" t="s">
        <v>105</v>
      </c>
      <c r="B22" s="258" t="s">
        <v>15193</v>
      </c>
      <c r="C22" s="267">
        <v>101530</v>
      </c>
      <c r="D22" s="265" t="s">
        <v>21</v>
      </c>
      <c r="E22" s="360">
        <v>1</v>
      </c>
      <c r="F22" s="378">
        <v>1564.04</v>
      </c>
      <c r="G22" s="271">
        <f t="shared" si="2"/>
        <v>0</v>
      </c>
      <c r="H22" s="270">
        <f t="shared" si="4"/>
        <v>1564.04</v>
      </c>
      <c r="I22" s="270">
        <f t="shared" si="3"/>
        <v>1564.04</v>
      </c>
      <c r="J22" s="429"/>
      <c r="K22" s="481">
        <v>2020.11</v>
      </c>
      <c r="L22" s="456">
        <v>2020.11</v>
      </c>
      <c r="M22" s="449"/>
      <c r="N22" s="449"/>
      <c r="O22" s="448"/>
      <c r="P22" s="546"/>
      <c r="Q22" s="449"/>
      <c r="R22" s="449"/>
      <c r="S22" s="461"/>
      <c r="T22" s="490">
        <f t="shared" si="1"/>
        <v>2020.11</v>
      </c>
    </row>
    <row r="23" spans="1:20" ht="42.75">
      <c r="A23" s="375" t="s">
        <v>106</v>
      </c>
      <c r="B23" s="258" t="s">
        <v>15192</v>
      </c>
      <c r="C23" s="267">
        <v>103689</v>
      </c>
      <c r="D23" s="265" t="s">
        <v>26</v>
      </c>
      <c r="E23" s="269">
        <v>6.48</v>
      </c>
      <c r="F23" s="270">
        <v>464.59</v>
      </c>
      <c r="G23" s="271">
        <f t="shared" si="2"/>
        <v>0</v>
      </c>
      <c r="H23" s="270">
        <f t="shared" si="4"/>
        <v>464.59</v>
      </c>
      <c r="I23" s="270">
        <f t="shared" si="3"/>
        <v>3010.54</v>
      </c>
      <c r="J23" s="429"/>
      <c r="K23" s="481">
        <v>3907.05</v>
      </c>
      <c r="L23" s="456">
        <v>3907.05</v>
      </c>
      <c r="M23" s="449"/>
      <c r="N23" s="449"/>
      <c r="O23" s="448"/>
      <c r="P23" s="546"/>
      <c r="Q23" s="449"/>
      <c r="R23" s="449"/>
      <c r="S23" s="461"/>
      <c r="T23" s="490">
        <f t="shared" si="1"/>
        <v>3907.05</v>
      </c>
    </row>
    <row r="24" spans="1:20" ht="57">
      <c r="A24" s="375" t="s">
        <v>107</v>
      </c>
      <c r="B24" s="258" t="s">
        <v>15191</v>
      </c>
      <c r="C24" s="267" t="s">
        <v>133</v>
      </c>
      <c r="D24" s="265" t="s">
        <v>26</v>
      </c>
      <c r="E24" s="269">
        <v>1.25</v>
      </c>
      <c r="F24" s="270">
        <f>CPU!I20</f>
        <v>484.51</v>
      </c>
      <c r="G24" s="271">
        <f t="shared" si="2"/>
        <v>0</v>
      </c>
      <c r="H24" s="270">
        <f t="shared" si="4"/>
        <v>484.51</v>
      </c>
      <c r="I24" s="270">
        <f t="shared" si="3"/>
        <v>605.63</v>
      </c>
      <c r="J24" s="426"/>
      <c r="K24" s="480">
        <v>785.98</v>
      </c>
      <c r="L24" s="445">
        <v>785.98</v>
      </c>
      <c r="M24" s="450"/>
      <c r="N24" s="450"/>
      <c r="O24" s="443"/>
      <c r="P24" s="541"/>
      <c r="Q24" s="450"/>
      <c r="R24" s="450"/>
      <c r="S24" s="444"/>
      <c r="T24" s="490">
        <f t="shared" si="1"/>
        <v>785.98</v>
      </c>
    </row>
    <row r="25" spans="1:20" ht="28.5">
      <c r="A25" s="375" t="s">
        <v>108</v>
      </c>
      <c r="B25" s="258" t="s">
        <v>15190</v>
      </c>
      <c r="C25" s="267" t="s">
        <v>134</v>
      </c>
      <c r="D25" s="265" t="s">
        <v>21</v>
      </c>
      <c r="E25" s="269">
        <v>3</v>
      </c>
      <c r="F25" s="270">
        <f>CPU!I552</f>
        <v>356.1</v>
      </c>
      <c r="G25" s="271">
        <f t="shared" si="2"/>
        <v>0</v>
      </c>
      <c r="H25" s="270">
        <f t="shared" si="4"/>
        <v>356.1</v>
      </c>
      <c r="I25" s="270">
        <f t="shared" si="3"/>
        <v>1068.3</v>
      </c>
      <c r="J25" s="426"/>
      <c r="K25" s="480">
        <v>1386.42</v>
      </c>
      <c r="L25" s="445"/>
      <c r="M25" s="450">
        <v>462.14</v>
      </c>
      <c r="N25" s="450">
        <v>462.14</v>
      </c>
      <c r="O25" s="443">
        <v>462.14</v>
      </c>
      <c r="P25" s="541"/>
      <c r="Q25" s="450"/>
      <c r="R25" s="450"/>
      <c r="S25" s="444"/>
      <c r="T25" s="490">
        <f t="shared" si="1"/>
        <v>1386.42</v>
      </c>
    </row>
    <row r="26" spans="1:20" ht="28.5">
      <c r="A26" s="375" t="s">
        <v>109</v>
      </c>
      <c r="B26" s="258" t="s">
        <v>15189</v>
      </c>
      <c r="C26" s="267">
        <v>93382</v>
      </c>
      <c r="D26" s="265" t="s">
        <v>28</v>
      </c>
      <c r="E26" s="269">
        <v>6.49</v>
      </c>
      <c r="F26" s="379">
        <v>25.52</v>
      </c>
      <c r="G26" s="271">
        <f t="shared" si="2"/>
        <v>0</v>
      </c>
      <c r="H26" s="270">
        <f t="shared" si="4"/>
        <v>25.52</v>
      </c>
      <c r="I26" s="270">
        <f t="shared" si="3"/>
        <v>165.62</v>
      </c>
      <c r="J26" s="426"/>
      <c r="K26" s="480">
        <v>214.88</v>
      </c>
      <c r="L26" s="445"/>
      <c r="M26" s="450"/>
      <c r="N26" s="450"/>
      <c r="O26" s="443">
        <v>214.88</v>
      </c>
      <c r="P26" s="541"/>
      <c r="Q26" s="450"/>
      <c r="R26" s="450"/>
      <c r="S26" s="444"/>
      <c r="T26" s="490">
        <f t="shared" si="1"/>
        <v>214.88</v>
      </c>
    </row>
    <row r="27" spans="1:20" ht="71.25">
      <c r="A27" s="375" t="s">
        <v>110</v>
      </c>
      <c r="B27" s="413" t="s">
        <v>15267</v>
      </c>
      <c r="C27" s="267">
        <v>97008</v>
      </c>
      <c r="D27" s="265" t="s">
        <v>32</v>
      </c>
      <c r="E27" s="269">
        <v>70</v>
      </c>
      <c r="F27" s="270">
        <v>374.25</v>
      </c>
      <c r="G27" s="271">
        <f t="shared" si="2"/>
        <v>0</v>
      </c>
      <c r="H27" s="270">
        <f t="shared" si="4"/>
        <v>374.25</v>
      </c>
      <c r="I27" s="270">
        <f t="shared" si="3"/>
        <v>26197.5</v>
      </c>
      <c r="J27" s="426"/>
      <c r="K27" s="480">
        <v>33999</v>
      </c>
      <c r="L27" s="445">
        <v>33999</v>
      </c>
      <c r="M27" s="450"/>
      <c r="N27" s="450"/>
      <c r="O27" s="443"/>
      <c r="P27" s="541"/>
      <c r="Q27" s="450"/>
      <c r="R27" s="450"/>
      <c r="S27" s="444"/>
      <c r="T27" s="490">
        <f t="shared" si="1"/>
        <v>33999</v>
      </c>
    </row>
    <row r="28" spans="1:20" ht="42.75">
      <c r="A28" s="375" t="s">
        <v>111</v>
      </c>
      <c r="B28" s="412" t="s">
        <v>15188</v>
      </c>
      <c r="C28" s="267"/>
      <c r="D28" s="265" t="s">
        <v>26</v>
      </c>
      <c r="E28" s="269">
        <v>487.5</v>
      </c>
      <c r="F28" s="270"/>
      <c r="G28" s="271"/>
      <c r="H28" s="270"/>
      <c r="I28" s="270"/>
      <c r="J28" s="426"/>
      <c r="K28" s="480"/>
      <c r="L28" s="445"/>
      <c r="M28" s="450"/>
      <c r="N28" s="450"/>
      <c r="O28" s="443"/>
      <c r="P28" s="541"/>
      <c r="Q28" s="450"/>
      <c r="R28" s="450"/>
      <c r="S28" s="444"/>
      <c r="T28" s="490">
        <f t="shared" si="1"/>
        <v>0</v>
      </c>
    </row>
    <row r="29" spans="1:20">
      <c r="A29" s="375" t="s">
        <v>15114</v>
      </c>
      <c r="B29" s="279" t="s">
        <v>15106</v>
      </c>
      <c r="C29" s="267" t="s">
        <v>136</v>
      </c>
      <c r="D29" s="265" t="s">
        <v>26</v>
      </c>
      <c r="E29" s="280">
        <f>TRUNC(E28*0.3,2)</f>
        <v>146.25</v>
      </c>
      <c r="F29" s="270">
        <f>CPU!I122</f>
        <v>2.35</v>
      </c>
      <c r="G29" s="271">
        <f t="shared" si="2"/>
        <v>0</v>
      </c>
      <c r="H29" s="270">
        <f t="shared" si="4"/>
        <v>2.35</v>
      </c>
      <c r="I29" s="270">
        <f t="shared" si="3"/>
        <v>343.68</v>
      </c>
      <c r="J29" s="426"/>
      <c r="K29" s="480">
        <v>444.6</v>
      </c>
      <c r="L29" s="445"/>
      <c r="M29" s="450">
        <v>148.19999999999999</v>
      </c>
      <c r="N29" s="450">
        <v>148.19999999999999</v>
      </c>
      <c r="O29" s="443">
        <v>148.19999999999999</v>
      </c>
      <c r="P29" s="541"/>
      <c r="Q29" s="450"/>
      <c r="R29" s="450"/>
      <c r="S29" s="444"/>
      <c r="T29" s="490">
        <f t="shared" si="1"/>
        <v>444.59999999999997</v>
      </c>
    </row>
    <row r="30" spans="1:20">
      <c r="A30" s="375" t="s">
        <v>15115</v>
      </c>
      <c r="B30" s="279" t="s">
        <v>15109</v>
      </c>
      <c r="C30" s="267" t="s">
        <v>15129</v>
      </c>
      <c r="D30" s="265" t="s">
        <v>26</v>
      </c>
      <c r="E30" s="280">
        <f>TRUNC(E28*0.7,2)</f>
        <v>341.25</v>
      </c>
      <c r="F30" s="270">
        <f>CPU!I869</f>
        <v>2.44</v>
      </c>
      <c r="G30" s="271">
        <f t="shared" si="2"/>
        <v>0</v>
      </c>
      <c r="H30" s="270">
        <f t="shared" si="4"/>
        <v>2.44</v>
      </c>
      <c r="I30" s="270">
        <f t="shared" si="3"/>
        <v>832.65</v>
      </c>
      <c r="J30" s="426"/>
      <c r="K30" s="480">
        <v>1078.3499999999999</v>
      </c>
      <c r="L30" s="445"/>
      <c r="M30" s="450">
        <v>359.45</v>
      </c>
      <c r="N30" s="450">
        <v>359.45</v>
      </c>
      <c r="O30" s="443">
        <v>359.45</v>
      </c>
      <c r="P30" s="541"/>
      <c r="Q30" s="450"/>
      <c r="R30" s="450"/>
      <c r="S30" s="444"/>
      <c r="T30" s="490">
        <f t="shared" si="1"/>
        <v>1078.3499999999999</v>
      </c>
    </row>
    <row r="31" spans="1:20" ht="93" customHeight="1">
      <c r="A31" s="375" t="s">
        <v>112</v>
      </c>
      <c r="B31" s="347" t="s">
        <v>15187</v>
      </c>
      <c r="C31" s="267">
        <v>10527</v>
      </c>
      <c r="D31" s="265" t="s">
        <v>90</v>
      </c>
      <c r="E31" s="269">
        <v>60</v>
      </c>
      <c r="F31" s="270">
        <v>28</v>
      </c>
      <c r="G31" s="271">
        <f t="shared" si="2"/>
        <v>0</v>
      </c>
      <c r="H31" s="270">
        <f t="shared" si="4"/>
        <v>28</v>
      </c>
      <c r="I31" s="270">
        <f t="shared" si="3"/>
        <v>1680</v>
      </c>
      <c r="J31" s="426"/>
      <c r="K31" s="480">
        <v>2179.8000000000002</v>
      </c>
      <c r="L31" s="445"/>
      <c r="M31" s="450">
        <v>726.6</v>
      </c>
      <c r="N31" s="450">
        <v>726.6</v>
      </c>
      <c r="O31" s="443">
        <v>726.6</v>
      </c>
      <c r="P31" s="541"/>
      <c r="Q31" s="450"/>
      <c r="R31" s="450"/>
      <c r="S31" s="444"/>
      <c r="T31" s="490">
        <f t="shared" si="1"/>
        <v>2179.8000000000002</v>
      </c>
    </row>
    <row r="32" spans="1:20" ht="42.75">
      <c r="A32" s="380" t="s">
        <v>113</v>
      </c>
      <c r="B32" s="355" t="s">
        <v>15186</v>
      </c>
      <c r="C32" s="267"/>
      <c r="D32" s="265" t="s">
        <v>32</v>
      </c>
      <c r="E32" s="269">
        <v>1200</v>
      </c>
      <c r="F32" s="270"/>
      <c r="G32" s="271"/>
      <c r="H32" s="270"/>
      <c r="I32" s="270"/>
      <c r="J32" s="426"/>
      <c r="K32" s="480"/>
      <c r="L32" s="445"/>
      <c r="M32" s="450"/>
      <c r="N32" s="450"/>
      <c r="O32" s="443"/>
      <c r="P32" s="541"/>
      <c r="Q32" s="450"/>
      <c r="R32" s="450"/>
      <c r="S32" s="444"/>
      <c r="T32" s="490">
        <f t="shared" si="1"/>
        <v>0</v>
      </c>
    </row>
    <row r="33" spans="1:23">
      <c r="A33" s="380" t="s">
        <v>15116</v>
      </c>
      <c r="B33" s="279" t="s">
        <v>15106</v>
      </c>
      <c r="C33" s="267">
        <v>97064</v>
      </c>
      <c r="D33" s="265" t="s">
        <v>32</v>
      </c>
      <c r="E33" s="280">
        <f>TRUNC(E32*0.3,2)</f>
        <v>360</v>
      </c>
      <c r="F33" s="270">
        <v>22.83</v>
      </c>
      <c r="G33" s="271">
        <f t="shared" si="2"/>
        <v>0</v>
      </c>
      <c r="H33" s="270">
        <f t="shared" si="4"/>
        <v>22.83</v>
      </c>
      <c r="I33" s="270">
        <f t="shared" si="3"/>
        <v>8218.7999999999993</v>
      </c>
      <c r="J33" s="426"/>
      <c r="K33" s="480">
        <v>10663.2</v>
      </c>
      <c r="L33" s="445">
        <v>10663.2</v>
      </c>
      <c r="M33" s="450"/>
      <c r="N33" s="450"/>
      <c r="O33" s="443"/>
      <c r="P33" s="541"/>
      <c r="Q33" s="450"/>
      <c r="R33" s="450"/>
      <c r="S33" s="444"/>
      <c r="T33" s="490">
        <f t="shared" si="1"/>
        <v>10663.2</v>
      </c>
    </row>
    <row r="34" spans="1:23">
      <c r="A34" s="380" t="s">
        <v>15117</v>
      </c>
      <c r="B34" s="279" t="s">
        <v>15109</v>
      </c>
      <c r="C34" s="267" t="s">
        <v>14950</v>
      </c>
      <c r="D34" s="265" t="s">
        <v>32</v>
      </c>
      <c r="E34" s="280">
        <f>TRUNC(E32*0.7,2)</f>
        <v>840</v>
      </c>
      <c r="F34" s="270">
        <f>CPU!I654</f>
        <v>26.85</v>
      </c>
      <c r="G34" s="271">
        <f t="shared" si="2"/>
        <v>0</v>
      </c>
      <c r="H34" s="270">
        <f t="shared" si="4"/>
        <v>26.85</v>
      </c>
      <c r="I34" s="270">
        <f t="shared" si="3"/>
        <v>22554</v>
      </c>
      <c r="J34" s="426"/>
      <c r="K34" s="480">
        <v>29265.599999999999</v>
      </c>
      <c r="L34" s="445"/>
      <c r="M34" s="450"/>
      <c r="N34" s="450">
        <v>14632.8</v>
      </c>
      <c r="O34" s="443">
        <v>14632.8</v>
      </c>
      <c r="P34" s="541"/>
      <c r="Q34" s="450"/>
      <c r="R34" s="450"/>
      <c r="S34" s="444"/>
      <c r="T34" s="490">
        <f t="shared" si="1"/>
        <v>29265.599999999999</v>
      </c>
    </row>
    <row r="35" spans="1:23" ht="28.5">
      <c r="A35" s="375" t="s">
        <v>114</v>
      </c>
      <c r="B35" s="258" t="s">
        <v>15185</v>
      </c>
      <c r="C35" s="267">
        <v>97637</v>
      </c>
      <c r="D35" s="265" t="s">
        <v>91</v>
      </c>
      <c r="E35" s="269">
        <v>115.46</v>
      </c>
      <c r="F35" s="270">
        <v>2.8</v>
      </c>
      <c r="G35" s="271">
        <f t="shared" si="2"/>
        <v>0</v>
      </c>
      <c r="H35" s="270">
        <f t="shared" si="4"/>
        <v>2.8</v>
      </c>
      <c r="I35" s="270">
        <f t="shared" si="3"/>
        <v>323.27999999999997</v>
      </c>
      <c r="J35" s="426"/>
      <c r="K35" s="480">
        <v>419.11</v>
      </c>
      <c r="L35" s="445"/>
      <c r="M35" s="450"/>
      <c r="N35" s="450"/>
      <c r="O35" s="531">
        <v>419.11</v>
      </c>
      <c r="P35" s="547"/>
      <c r="Q35" s="511"/>
      <c r="R35" s="511"/>
      <c r="S35" s="548"/>
      <c r="T35" s="490">
        <f t="shared" si="1"/>
        <v>419.11</v>
      </c>
    </row>
    <row r="36" spans="1:23" ht="42.75">
      <c r="A36" s="375" t="s">
        <v>123</v>
      </c>
      <c r="B36" s="281" t="s">
        <v>15184</v>
      </c>
      <c r="C36" s="267" t="s">
        <v>137</v>
      </c>
      <c r="D36" s="265" t="s">
        <v>91</v>
      </c>
      <c r="E36" s="269">
        <v>180</v>
      </c>
      <c r="F36" s="270">
        <f>CPU!I413</f>
        <v>40.51</v>
      </c>
      <c r="G36" s="271">
        <f t="shared" si="2"/>
        <v>0</v>
      </c>
      <c r="H36" s="270">
        <f t="shared" si="4"/>
        <v>40.51</v>
      </c>
      <c r="I36" s="270">
        <f t="shared" si="3"/>
        <v>7291.8</v>
      </c>
      <c r="J36" s="426"/>
      <c r="K36" s="480">
        <v>9462.6</v>
      </c>
      <c r="L36" s="445"/>
      <c r="M36" s="450">
        <v>3154.2</v>
      </c>
      <c r="N36" s="450">
        <v>3154.2</v>
      </c>
      <c r="O36" s="443">
        <v>3154.2</v>
      </c>
      <c r="P36" s="541"/>
      <c r="Q36" s="450"/>
      <c r="R36" s="450"/>
      <c r="S36" s="444"/>
      <c r="T36" s="490">
        <f t="shared" si="1"/>
        <v>9462.5999999999985</v>
      </c>
    </row>
    <row r="37" spans="1:23" ht="23.25">
      <c r="A37" s="371" t="s">
        <v>81</v>
      </c>
      <c r="B37" s="259" t="s">
        <v>38</v>
      </c>
      <c r="C37" s="259"/>
      <c r="D37" s="361"/>
      <c r="E37" s="261" t="s">
        <v>15</v>
      </c>
      <c r="F37" s="262" t="s">
        <v>16</v>
      </c>
      <c r="G37" s="263"/>
      <c r="H37" s="264" t="s">
        <v>17</v>
      </c>
      <c r="I37" s="264" t="s">
        <v>18</v>
      </c>
      <c r="J37" s="425">
        <v>223355.32</v>
      </c>
      <c r="K37" s="459"/>
      <c r="L37" s="447"/>
      <c r="M37" s="451"/>
      <c r="N37" s="451"/>
      <c r="O37" s="446"/>
      <c r="P37" s="544">
        <f>SUM(L38:L61)</f>
        <v>6590.61</v>
      </c>
      <c r="Q37" s="536">
        <f t="shared" ref="Q37:S37" si="5">SUM(M38:M61)</f>
        <v>67538.37</v>
      </c>
      <c r="R37" s="536">
        <f t="shared" si="5"/>
        <v>83227.7</v>
      </c>
      <c r="S37" s="545">
        <f t="shared" si="5"/>
        <v>65998.64</v>
      </c>
      <c r="T37" s="490">
        <f t="shared" si="1"/>
        <v>0</v>
      </c>
      <c r="U37" s="503">
        <f>T38+T40+T41+T42+T43++T45+T46+T48+T49+T51+T52+T54+T55+T57+T58+T60+T61</f>
        <v>223355.31999999998</v>
      </c>
      <c r="V37" s="490">
        <f>P37+Q37+R37+S37</f>
        <v>223355.32</v>
      </c>
      <c r="W37" s="537">
        <v>223355.32</v>
      </c>
    </row>
    <row r="38" spans="1:23" s="18" customFormat="1" ht="42.75">
      <c r="A38" s="381" t="s">
        <v>33</v>
      </c>
      <c r="B38" s="279" t="s">
        <v>15183</v>
      </c>
      <c r="C38" s="267" t="s">
        <v>138</v>
      </c>
      <c r="D38" s="273" t="s">
        <v>32</v>
      </c>
      <c r="E38" s="274">
        <v>111.8</v>
      </c>
      <c r="F38" s="270">
        <f>CPU!I139</f>
        <v>45.43</v>
      </c>
      <c r="G38" s="271">
        <f t="shared" ref="G38:G61" si="6">$J$2</f>
        <v>0</v>
      </c>
      <c r="H38" s="270">
        <f t="shared" si="4"/>
        <v>45.43</v>
      </c>
      <c r="I38" s="270">
        <f t="shared" si="3"/>
        <v>5079.07</v>
      </c>
      <c r="J38" s="429"/>
      <c r="K38" s="481">
        <v>6590.61</v>
      </c>
      <c r="L38" s="456">
        <v>6590.61</v>
      </c>
      <c r="M38" s="449"/>
      <c r="N38" s="449"/>
      <c r="O38" s="448"/>
      <c r="P38" s="542">
        <f>TRUNC(P37*100/W37,2)</f>
        <v>2.95</v>
      </c>
      <c r="Q38" s="442">
        <f>TRUNC(Q37*100/W37,2)</f>
        <v>30.23</v>
      </c>
      <c r="R38" s="442">
        <f>TRUNC(R37*100/W37,2)</f>
        <v>37.26</v>
      </c>
      <c r="S38" s="543">
        <f>TRUNC(S37*100/W37,2)</f>
        <v>29.54</v>
      </c>
      <c r="T38" s="490">
        <f t="shared" si="1"/>
        <v>6590.61</v>
      </c>
      <c r="W38" s="538">
        <f>P38+Q38+R38+S38</f>
        <v>99.97999999999999</v>
      </c>
    </row>
    <row r="39" spans="1:23" s="18" customFormat="1" ht="33.75" customHeight="1">
      <c r="A39" s="381" t="s">
        <v>34</v>
      </c>
      <c r="B39" s="354" t="s">
        <v>15182</v>
      </c>
      <c r="C39" s="267"/>
      <c r="D39" s="273" t="s">
        <v>26</v>
      </c>
      <c r="E39" s="274">
        <v>461.55</v>
      </c>
      <c r="F39" s="270"/>
      <c r="G39" s="271"/>
      <c r="H39" s="270"/>
      <c r="I39" s="270"/>
      <c r="J39" s="429"/>
      <c r="K39" s="481"/>
      <c r="L39" s="456"/>
      <c r="M39" s="449"/>
      <c r="N39" s="449"/>
      <c r="O39" s="448"/>
      <c r="P39" s="546"/>
      <c r="Q39" s="449"/>
      <c r="R39" s="449"/>
      <c r="S39" s="461"/>
      <c r="T39" s="490">
        <f t="shared" si="1"/>
        <v>0</v>
      </c>
    </row>
    <row r="40" spans="1:23" s="18" customFormat="1" ht="15.75">
      <c r="A40" s="381" t="s">
        <v>15118</v>
      </c>
      <c r="B40" s="279" t="s">
        <v>15106</v>
      </c>
      <c r="C40" s="267" t="s">
        <v>139</v>
      </c>
      <c r="D40" s="273" t="s">
        <v>26</v>
      </c>
      <c r="E40" s="280">
        <f>TRUNC(E39*0.3,2)</f>
        <v>138.46</v>
      </c>
      <c r="F40" s="270">
        <f>CPU!I175</f>
        <v>15.16</v>
      </c>
      <c r="G40" s="271">
        <f t="shared" si="6"/>
        <v>0</v>
      </c>
      <c r="H40" s="270">
        <f t="shared" si="4"/>
        <v>15.16</v>
      </c>
      <c r="I40" s="270">
        <f t="shared" si="3"/>
        <v>2099.0500000000002</v>
      </c>
      <c r="J40" s="429"/>
      <c r="K40" s="481">
        <v>2723.5</v>
      </c>
      <c r="L40" s="456"/>
      <c r="M40" s="449">
        <v>2723.5</v>
      </c>
      <c r="N40" s="449"/>
      <c r="O40" s="448"/>
      <c r="P40" s="546"/>
      <c r="Q40" s="449"/>
      <c r="R40" s="449"/>
      <c r="S40" s="461"/>
      <c r="T40" s="490">
        <f t="shared" si="1"/>
        <v>2723.5</v>
      </c>
    </row>
    <row r="41" spans="1:23" s="18" customFormat="1" ht="15.75">
      <c r="A41" s="381" t="s">
        <v>15119</v>
      </c>
      <c r="B41" s="279" t="s">
        <v>15109</v>
      </c>
      <c r="C41" s="267" t="s">
        <v>14954</v>
      </c>
      <c r="D41" s="273" t="s">
        <v>26</v>
      </c>
      <c r="E41" s="280">
        <f>TRUNC(E39*0.7,2)</f>
        <v>323.08</v>
      </c>
      <c r="F41" s="270">
        <f>CPU!I671</f>
        <v>17.239999999999998</v>
      </c>
      <c r="G41" s="271">
        <f t="shared" si="6"/>
        <v>0</v>
      </c>
      <c r="H41" s="270">
        <f t="shared" si="4"/>
        <v>17.239999999999998</v>
      </c>
      <c r="I41" s="270">
        <f t="shared" si="3"/>
        <v>5569.89</v>
      </c>
      <c r="J41" s="429"/>
      <c r="K41" s="481">
        <v>7227.29</v>
      </c>
      <c r="L41" s="456"/>
      <c r="M41" s="449"/>
      <c r="N41" s="449">
        <v>3613.64</v>
      </c>
      <c r="O41" s="448">
        <v>3613.65</v>
      </c>
      <c r="P41" s="546"/>
      <c r="Q41" s="449"/>
      <c r="R41" s="449"/>
      <c r="S41" s="461"/>
      <c r="T41" s="490">
        <f t="shared" si="1"/>
        <v>7227.29</v>
      </c>
    </row>
    <row r="42" spans="1:23" s="18" customFormat="1" ht="28.5">
      <c r="A42" s="381" t="s">
        <v>35</v>
      </c>
      <c r="B42" s="279" t="s">
        <v>15181</v>
      </c>
      <c r="C42" s="267" t="s">
        <v>140</v>
      </c>
      <c r="D42" s="273" t="s">
        <v>28</v>
      </c>
      <c r="E42" s="274">
        <v>0.99</v>
      </c>
      <c r="F42" s="270">
        <f>CPU!I192</f>
        <v>588.70000000000005</v>
      </c>
      <c r="G42" s="271">
        <f t="shared" si="6"/>
        <v>0</v>
      </c>
      <c r="H42" s="270">
        <f t="shared" si="4"/>
        <v>588.70000000000005</v>
      </c>
      <c r="I42" s="270">
        <f t="shared" si="3"/>
        <v>582.80999999999995</v>
      </c>
      <c r="J42" s="429"/>
      <c r="K42" s="481">
        <v>756.36</v>
      </c>
      <c r="L42" s="456"/>
      <c r="M42" s="449"/>
      <c r="N42" s="449"/>
      <c r="O42" s="448">
        <v>756.36</v>
      </c>
      <c r="P42" s="546"/>
      <c r="Q42" s="449"/>
      <c r="R42" s="449"/>
      <c r="S42" s="461"/>
      <c r="T42" s="490">
        <f t="shared" si="1"/>
        <v>756.36</v>
      </c>
    </row>
    <row r="43" spans="1:23" s="18" customFormat="1" ht="42.75">
      <c r="A43" s="381" t="s">
        <v>36</v>
      </c>
      <c r="B43" s="279" t="s">
        <v>15180</v>
      </c>
      <c r="C43" s="267" t="s">
        <v>141</v>
      </c>
      <c r="D43" s="273" t="s">
        <v>32</v>
      </c>
      <c r="E43" s="274">
        <v>17.399999999999999</v>
      </c>
      <c r="F43" s="270">
        <f>CPU!I209</f>
        <v>72.13</v>
      </c>
      <c r="G43" s="271">
        <f t="shared" si="6"/>
        <v>0</v>
      </c>
      <c r="H43" s="270">
        <f t="shared" si="4"/>
        <v>72.13</v>
      </c>
      <c r="I43" s="270">
        <f t="shared" si="3"/>
        <v>1255.06</v>
      </c>
      <c r="J43" s="429"/>
      <c r="K43" s="481">
        <v>1628.81</v>
      </c>
      <c r="L43" s="456"/>
      <c r="M43" s="449"/>
      <c r="N43" s="449"/>
      <c r="O43" s="448">
        <v>1628.81</v>
      </c>
      <c r="P43" s="546"/>
      <c r="Q43" s="449"/>
      <c r="R43" s="449"/>
      <c r="S43" s="461"/>
      <c r="T43" s="490">
        <f t="shared" si="1"/>
        <v>1628.81</v>
      </c>
    </row>
    <row r="44" spans="1:23" s="18" customFormat="1" ht="191.25" customHeight="1">
      <c r="A44" s="381" t="s">
        <v>53</v>
      </c>
      <c r="B44" s="354" t="s">
        <v>15259</v>
      </c>
      <c r="C44" s="267"/>
      <c r="D44" s="273" t="s">
        <v>26</v>
      </c>
      <c r="E44" s="274">
        <v>461.55</v>
      </c>
      <c r="F44" s="274"/>
      <c r="G44" s="271"/>
      <c r="H44" s="270"/>
      <c r="I44" s="270"/>
      <c r="J44" s="429"/>
      <c r="K44" s="481"/>
      <c r="L44" s="456"/>
      <c r="M44" s="449"/>
      <c r="N44" s="449"/>
      <c r="O44" s="448"/>
      <c r="P44" s="546"/>
      <c r="Q44" s="449"/>
      <c r="R44" s="449"/>
      <c r="S44" s="461"/>
      <c r="T44" s="490">
        <f t="shared" si="1"/>
        <v>0</v>
      </c>
    </row>
    <row r="45" spans="1:23" s="18" customFormat="1" ht="15.75">
      <c r="A45" s="381" t="s">
        <v>15250</v>
      </c>
      <c r="B45" s="279" t="s">
        <v>15106</v>
      </c>
      <c r="C45" s="267" t="s">
        <v>15244</v>
      </c>
      <c r="D45" s="273" t="s">
        <v>26</v>
      </c>
      <c r="E45" s="280">
        <f>TRUNC(E44*0.3,2)</f>
        <v>138.46</v>
      </c>
      <c r="F45" s="270">
        <f>CPU!I905</f>
        <v>263.24</v>
      </c>
      <c r="G45" s="271">
        <f t="shared" si="6"/>
        <v>0</v>
      </c>
      <c r="H45" s="270">
        <f t="shared" si="4"/>
        <v>263.24</v>
      </c>
      <c r="I45" s="270">
        <f t="shared" si="3"/>
        <v>36448.21</v>
      </c>
      <c r="J45" s="429"/>
      <c r="K45" s="481">
        <v>47302.080000000002</v>
      </c>
      <c r="L45" s="456"/>
      <c r="M45" s="449">
        <v>47302.080000000002</v>
      </c>
      <c r="N45" s="449"/>
      <c r="O45" s="448"/>
      <c r="P45" s="546"/>
      <c r="Q45" s="449"/>
      <c r="R45" s="449"/>
      <c r="S45" s="461"/>
      <c r="T45" s="490">
        <f t="shared" si="1"/>
        <v>47302.080000000002</v>
      </c>
    </row>
    <row r="46" spans="1:23" s="18" customFormat="1" ht="15.75">
      <c r="A46" s="381" t="s">
        <v>15251</v>
      </c>
      <c r="B46" s="279" t="s">
        <v>15109</v>
      </c>
      <c r="C46" s="267" t="s">
        <v>15245</v>
      </c>
      <c r="D46" s="273" t="s">
        <v>26</v>
      </c>
      <c r="E46" s="280">
        <f>TRUNC(E44*0.7,2)</f>
        <v>323.08</v>
      </c>
      <c r="F46" s="270">
        <f>CPU!I925</f>
        <v>266.05</v>
      </c>
      <c r="G46" s="271">
        <f t="shared" si="6"/>
        <v>0</v>
      </c>
      <c r="H46" s="270">
        <f t="shared" si="4"/>
        <v>266.05</v>
      </c>
      <c r="I46" s="270">
        <f t="shared" si="3"/>
        <v>85955.43</v>
      </c>
      <c r="J46" s="429"/>
      <c r="K46" s="481">
        <v>111549.83</v>
      </c>
      <c r="L46" s="456"/>
      <c r="M46" s="449"/>
      <c r="N46" s="449">
        <v>55774.91</v>
      </c>
      <c r="O46" s="448">
        <v>55774.92</v>
      </c>
      <c r="P46" s="546"/>
      <c r="Q46" s="449"/>
      <c r="R46" s="449"/>
      <c r="S46" s="461"/>
      <c r="T46" s="490">
        <f t="shared" si="1"/>
        <v>111549.83</v>
      </c>
    </row>
    <row r="47" spans="1:23" s="18" customFormat="1" ht="61.5" customHeight="1">
      <c r="A47" s="381" t="s">
        <v>82</v>
      </c>
      <c r="B47" s="370" t="s">
        <v>15263</v>
      </c>
      <c r="C47" s="267"/>
      <c r="D47" s="273" t="s">
        <v>32</v>
      </c>
      <c r="E47" s="274">
        <v>20.399999999999999</v>
      </c>
      <c r="F47" s="270"/>
      <c r="G47" s="271"/>
      <c r="H47" s="270"/>
      <c r="I47" s="270"/>
      <c r="J47" s="429"/>
      <c r="K47" s="481"/>
      <c r="L47" s="456"/>
      <c r="M47" s="449"/>
      <c r="N47" s="449"/>
      <c r="O47" s="448"/>
      <c r="P47" s="546"/>
      <c r="Q47" s="449"/>
      <c r="R47" s="449"/>
      <c r="S47" s="461"/>
      <c r="T47" s="490">
        <f t="shared" si="1"/>
        <v>0</v>
      </c>
    </row>
    <row r="48" spans="1:23" s="18" customFormat="1" ht="15.75">
      <c r="A48" s="381" t="s">
        <v>15120</v>
      </c>
      <c r="B48" s="279" t="s">
        <v>15106</v>
      </c>
      <c r="C48" s="267" t="s">
        <v>142</v>
      </c>
      <c r="D48" s="273" t="s">
        <v>32</v>
      </c>
      <c r="E48" s="280">
        <f>TRUNC(E47*0.3,2)</f>
        <v>6.12</v>
      </c>
      <c r="F48" s="270">
        <f>CPU!I226</f>
        <v>81.290000000000006</v>
      </c>
      <c r="G48" s="271">
        <f t="shared" si="6"/>
        <v>0</v>
      </c>
      <c r="H48" s="270">
        <f t="shared" si="4"/>
        <v>81.290000000000006</v>
      </c>
      <c r="I48" s="270">
        <f>TRUNC(H48*E48,2)</f>
        <v>497.49</v>
      </c>
      <c r="J48" s="429"/>
      <c r="K48" s="481">
        <v>645.59</v>
      </c>
      <c r="L48" s="456"/>
      <c r="M48" s="449">
        <v>645.59</v>
      </c>
      <c r="N48" s="449"/>
      <c r="O48" s="448"/>
      <c r="P48" s="546"/>
      <c r="Q48" s="449"/>
      <c r="R48" s="449"/>
      <c r="S48" s="461"/>
      <c r="T48" s="490">
        <f t="shared" si="1"/>
        <v>645.59</v>
      </c>
    </row>
    <row r="49" spans="1:23" s="18" customFormat="1" ht="15.75">
      <c r="A49" s="381" t="s">
        <v>15121</v>
      </c>
      <c r="B49" s="279" t="s">
        <v>15109</v>
      </c>
      <c r="C49" s="267" t="s">
        <v>15222</v>
      </c>
      <c r="D49" s="273" t="s">
        <v>32</v>
      </c>
      <c r="E49" s="280">
        <f>TRUNC(E47*0.7,2)</f>
        <v>14.28</v>
      </c>
      <c r="F49" s="270">
        <f>CPU!I888</f>
        <v>77.239999999999995</v>
      </c>
      <c r="G49" s="271">
        <f t="shared" si="6"/>
        <v>0</v>
      </c>
      <c r="H49" s="270">
        <f t="shared" si="4"/>
        <v>77.239999999999995</v>
      </c>
      <c r="I49" s="270">
        <f>TRUNC(H49*E49,2)</f>
        <v>1102.98</v>
      </c>
      <c r="J49" s="429"/>
      <c r="K49" s="481">
        <v>1431.42</v>
      </c>
      <c r="L49" s="456"/>
      <c r="M49" s="449"/>
      <c r="N49" s="449">
        <v>715.71</v>
      </c>
      <c r="O49" s="448">
        <v>715.71</v>
      </c>
      <c r="P49" s="546"/>
      <c r="Q49" s="449"/>
      <c r="R49" s="449"/>
      <c r="S49" s="461"/>
      <c r="T49" s="490">
        <f t="shared" si="1"/>
        <v>1431.42</v>
      </c>
    </row>
    <row r="50" spans="1:23" s="18" customFormat="1" ht="85.5">
      <c r="A50" s="381" t="s">
        <v>83</v>
      </c>
      <c r="B50" s="354" t="s">
        <v>15258</v>
      </c>
      <c r="C50" s="267"/>
      <c r="D50" s="273" t="s">
        <v>32</v>
      </c>
      <c r="E50" s="274">
        <v>45.25</v>
      </c>
      <c r="F50" s="270"/>
      <c r="G50" s="271"/>
      <c r="H50" s="270"/>
      <c r="I50" s="270"/>
      <c r="J50" s="429"/>
      <c r="K50" s="481"/>
      <c r="L50" s="456"/>
      <c r="M50" s="449"/>
      <c r="N50" s="449"/>
      <c r="O50" s="448"/>
      <c r="P50" s="546"/>
      <c r="Q50" s="449"/>
      <c r="R50" s="449"/>
      <c r="S50" s="461"/>
      <c r="T50" s="490">
        <f t="shared" si="1"/>
        <v>0</v>
      </c>
    </row>
    <row r="51" spans="1:23" s="18" customFormat="1" ht="15.75">
      <c r="A51" s="381" t="s">
        <v>15220</v>
      </c>
      <c r="B51" s="279" t="s">
        <v>15106</v>
      </c>
      <c r="C51" s="267" t="s">
        <v>143</v>
      </c>
      <c r="D51" s="273" t="s">
        <v>32</v>
      </c>
      <c r="E51" s="280">
        <f>TRUNC(E50*0.3,2)</f>
        <v>13.57</v>
      </c>
      <c r="F51" s="270">
        <f>CPU!I277</f>
        <v>117.3</v>
      </c>
      <c r="G51" s="271">
        <f t="shared" si="6"/>
        <v>0</v>
      </c>
      <c r="H51" s="270">
        <f t="shared" si="4"/>
        <v>117.3</v>
      </c>
      <c r="I51" s="270">
        <f t="shared" si="3"/>
        <v>1591.76</v>
      </c>
      <c r="J51" s="429"/>
      <c r="K51" s="481">
        <v>2065.7600000000002</v>
      </c>
      <c r="L51" s="456"/>
      <c r="M51" s="449">
        <v>2065.7600000000002</v>
      </c>
      <c r="N51" s="449"/>
      <c r="O51" s="448"/>
      <c r="P51" s="546"/>
      <c r="Q51" s="449"/>
      <c r="R51" s="449"/>
      <c r="S51" s="461"/>
      <c r="T51" s="490">
        <f t="shared" si="1"/>
        <v>2065.7600000000002</v>
      </c>
    </row>
    <row r="52" spans="1:23" s="18" customFormat="1" ht="15.75">
      <c r="A52" s="381" t="s">
        <v>15221</v>
      </c>
      <c r="B52" s="279" t="s">
        <v>15109</v>
      </c>
      <c r="C52" s="267" t="s">
        <v>14955</v>
      </c>
      <c r="D52" s="273" t="s">
        <v>32</v>
      </c>
      <c r="E52" s="280">
        <f>TRUNC(E50*0.7,2)</f>
        <v>31.67</v>
      </c>
      <c r="F52" s="270">
        <f>CPU!I690</f>
        <v>115.37</v>
      </c>
      <c r="G52" s="271">
        <f t="shared" si="6"/>
        <v>0</v>
      </c>
      <c r="H52" s="270">
        <f t="shared" si="4"/>
        <v>115.37</v>
      </c>
      <c r="I52" s="270">
        <f t="shared" si="3"/>
        <v>3653.76</v>
      </c>
      <c r="J52" s="429"/>
      <c r="K52" s="481">
        <v>4741.63</v>
      </c>
      <c r="L52" s="456"/>
      <c r="M52" s="449"/>
      <c r="N52" s="449">
        <v>2370.81</v>
      </c>
      <c r="O52" s="448">
        <v>2370.8200000000002</v>
      </c>
      <c r="P52" s="546"/>
      <c r="Q52" s="449"/>
      <c r="R52" s="449"/>
      <c r="S52" s="461"/>
      <c r="T52" s="490">
        <f t="shared" si="1"/>
        <v>4741.63</v>
      </c>
    </row>
    <row r="53" spans="1:23" s="18" customFormat="1" ht="79.5" customHeight="1">
      <c r="A53" s="381" t="s">
        <v>37</v>
      </c>
      <c r="B53" s="354" t="s">
        <v>15264</v>
      </c>
      <c r="C53" s="267"/>
      <c r="D53" s="273" t="s">
        <v>32</v>
      </c>
      <c r="E53" s="274">
        <v>20.399999999999999</v>
      </c>
      <c r="F53" s="270"/>
      <c r="G53" s="271"/>
      <c r="H53" s="270"/>
      <c r="I53" s="270"/>
      <c r="J53" s="429"/>
      <c r="K53" s="481"/>
      <c r="L53" s="456"/>
      <c r="M53" s="449"/>
      <c r="N53" s="449"/>
      <c r="O53" s="448"/>
      <c r="P53" s="546"/>
      <c r="Q53" s="449"/>
      <c r="R53" s="449"/>
      <c r="S53" s="461"/>
      <c r="T53" s="490">
        <f t="shared" si="1"/>
        <v>0</v>
      </c>
    </row>
    <row r="54" spans="1:23" s="18" customFormat="1" ht="15.75">
      <c r="A54" s="381" t="s">
        <v>15122</v>
      </c>
      <c r="B54" s="279" t="s">
        <v>15106</v>
      </c>
      <c r="C54" s="267" t="s">
        <v>15248</v>
      </c>
      <c r="D54" s="273" t="s">
        <v>32</v>
      </c>
      <c r="E54" s="280">
        <f>TRUNC(E53*0.3,2)</f>
        <v>6.12</v>
      </c>
      <c r="F54" s="270">
        <f>CPU!I942</f>
        <v>49.69</v>
      </c>
      <c r="G54" s="271">
        <f t="shared" si="6"/>
        <v>0</v>
      </c>
      <c r="H54" s="270">
        <f t="shared" si="4"/>
        <v>49.69</v>
      </c>
      <c r="I54" s="270">
        <f t="shared" si="3"/>
        <v>304.10000000000002</v>
      </c>
      <c r="J54" s="429"/>
      <c r="K54" s="481">
        <v>394.61</v>
      </c>
      <c r="L54" s="456"/>
      <c r="M54" s="449">
        <v>394.61</v>
      </c>
      <c r="N54" s="449"/>
      <c r="O54" s="448"/>
      <c r="P54" s="546"/>
      <c r="Q54" s="449"/>
      <c r="R54" s="449"/>
      <c r="S54" s="461"/>
      <c r="T54" s="490">
        <f t="shared" si="1"/>
        <v>394.61</v>
      </c>
    </row>
    <row r="55" spans="1:23" s="18" customFormat="1" ht="15.75">
      <c r="A55" s="381" t="s">
        <v>15123</v>
      </c>
      <c r="B55" s="279" t="s">
        <v>15109</v>
      </c>
      <c r="C55" s="267" t="s">
        <v>15249</v>
      </c>
      <c r="D55" s="273" t="s">
        <v>32</v>
      </c>
      <c r="E55" s="280">
        <f>TRUNC(E53*0.7,2)</f>
        <v>14.28</v>
      </c>
      <c r="F55" s="270">
        <f>CPU!I961</f>
        <v>51.26</v>
      </c>
      <c r="G55" s="271">
        <f t="shared" si="6"/>
        <v>0</v>
      </c>
      <c r="H55" s="270">
        <f t="shared" si="4"/>
        <v>51.26</v>
      </c>
      <c r="I55" s="270">
        <f t="shared" si="3"/>
        <v>731.99</v>
      </c>
      <c r="J55" s="429"/>
      <c r="K55" s="481">
        <v>949.9</v>
      </c>
      <c r="L55" s="456"/>
      <c r="M55" s="449"/>
      <c r="N55" s="449">
        <v>474.95</v>
      </c>
      <c r="O55" s="448">
        <v>474.95</v>
      </c>
      <c r="P55" s="546"/>
      <c r="Q55" s="449"/>
      <c r="R55" s="449"/>
      <c r="S55" s="461"/>
      <c r="T55" s="490">
        <f t="shared" si="1"/>
        <v>949.9</v>
      </c>
    </row>
    <row r="56" spans="1:23" s="18" customFormat="1" ht="65.25" customHeight="1">
      <c r="A56" s="381" t="s">
        <v>84</v>
      </c>
      <c r="B56" s="354" t="s">
        <v>15252</v>
      </c>
      <c r="C56" s="267"/>
      <c r="D56" s="273" t="s">
        <v>61</v>
      </c>
      <c r="E56" s="274">
        <v>69.23</v>
      </c>
      <c r="F56" s="270"/>
      <c r="G56" s="271"/>
      <c r="H56" s="270"/>
      <c r="I56" s="270"/>
      <c r="J56" s="429"/>
      <c r="K56" s="481"/>
      <c r="L56" s="456"/>
      <c r="M56" s="449"/>
      <c r="N56" s="449"/>
      <c r="O56" s="448"/>
      <c r="P56" s="546"/>
      <c r="Q56" s="449"/>
      <c r="R56" s="449"/>
      <c r="S56" s="461"/>
      <c r="T56" s="490">
        <f t="shared" si="1"/>
        <v>0</v>
      </c>
    </row>
    <row r="57" spans="1:23" s="18" customFormat="1" ht="15.75">
      <c r="A57" s="381" t="s">
        <v>15124</v>
      </c>
      <c r="B57" s="279" t="s">
        <v>15106</v>
      </c>
      <c r="C57" s="267">
        <v>100275</v>
      </c>
      <c r="D57" s="273" t="s">
        <v>61</v>
      </c>
      <c r="E57" s="280">
        <f>TRUNC(E56*0.3,2)</f>
        <v>20.76</v>
      </c>
      <c r="F57" s="472">
        <v>18.690000000000001</v>
      </c>
      <c r="G57" s="271">
        <f t="shared" si="6"/>
        <v>0</v>
      </c>
      <c r="H57" s="270">
        <f t="shared" si="4"/>
        <v>18.690000000000001</v>
      </c>
      <c r="I57" s="270">
        <f t="shared" si="3"/>
        <v>388</v>
      </c>
      <c r="J57" s="429"/>
      <c r="K57" s="481">
        <v>503.43</v>
      </c>
      <c r="L57" s="456"/>
      <c r="M57" s="449">
        <v>503.43</v>
      </c>
      <c r="N57" s="449"/>
      <c r="O57" s="448"/>
      <c r="P57" s="546"/>
      <c r="Q57" s="449"/>
      <c r="R57" s="449"/>
      <c r="S57" s="461"/>
      <c r="T57" s="490">
        <f t="shared" si="1"/>
        <v>503.43</v>
      </c>
    </row>
    <row r="58" spans="1:23" s="18" customFormat="1" ht="15.75">
      <c r="A58" s="381" t="s">
        <v>15124</v>
      </c>
      <c r="B58" s="279" t="s">
        <v>15109</v>
      </c>
      <c r="C58" s="267" t="s">
        <v>14956</v>
      </c>
      <c r="D58" s="273" t="s">
        <v>61</v>
      </c>
      <c r="E58" s="280">
        <f>TRUNC(E56*0.7,2)</f>
        <v>48.46</v>
      </c>
      <c r="F58" s="270">
        <f>CPU!I707</f>
        <v>21.1</v>
      </c>
      <c r="G58" s="271">
        <f t="shared" si="6"/>
        <v>0</v>
      </c>
      <c r="H58" s="270">
        <f t="shared" si="4"/>
        <v>21.1</v>
      </c>
      <c r="I58" s="270">
        <f t="shared" si="3"/>
        <v>1022.5</v>
      </c>
      <c r="J58" s="429"/>
      <c r="K58" s="481">
        <v>1326.83</v>
      </c>
      <c r="L58" s="456"/>
      <c r="M58" s="449"/>
      <c r="N58" s="449">
        <v>663.41</v>
      </c>
      <c r="O58" s="448">
        <v>663.42</v>
      </c>
      <c r="P58" s="546"/>
      <c r="Q58" s="449"/>
      <c r="R58" s="449"/>
      <c r="S58" s="461"/>
      <c r="T58" s="490">
        <f t="shared" si="1"/>
        <v>1326.83</v>
      </c>
    </row>
    <row r="59" spans="1:23" s="18" customFormat="1" ht="69" customHeight="1">
      <c r="A59" s="382" t="s">
        <v>39</v>
      </c>
      <c r="B59" s="353" t="s">
        <v>15272</v>
      </c>
      <c r="C59" s="322"/>
      <c r="D59" s="273" t="s">
        <v>24</v>
      </c>
      <c r="E59" s="274">
        <v>20</v>
      </c>
      <c r="F59" s="270"/>
      <c r="G59" s="271"/>
      <c r="H59" s="270"/>
      <c r="I59" s="270"/>
      <c r="J59" s="430" t="s">
        <v>102</v>
      </c>
      <c r="K59" s="482"/>
      <c r="L59" s="457"/>
      <c r="M59" s="453"/>
      <c r="N59" s="453"/>
      <c r="O59" s="452"/>
      <c r="P59" s="549"/>
      <c r="Q59" s="453"/>
      <c r="R59" s="453"/>
      <c r="S59" s="462"/>
      <c r="T59" s="490">
        <f t="shared" si="1"/>
        <v>0</v>
      </c>
    </row>
    <row r="60" spans="1:23" s="18" customFormat="1" ht="15.75">
      <c r="A60" s="384" t="s">
        <v>15125</v>
      </c>
      <c r="B60" s="279" t="s">
        <v>15106</v>
      </c>
      <c r="C60" s="322" t="s">
        <v>132</v>
      </c>
      <c r="D60" s="273" t="s">
        <v>24</v>
      </c>
      <c r="E60" s="280">
        <v>7</v>
      </c>
      <c r="F60" s="283">
        <f>CPU!I105</f>
        <v>1530.44</v>
      </c>
      <c r="G60" s="271">
        <f t="shared" si="6"/>
        <v>0</v>
      </c>
      <c r="H60" s="270">
        <f t="shared" si="4"/>
        <v>1530.44</v>
      </c>
      <c r="I60" s="270">
        <f t="shared" si="3"/>
        <v>10713.08</v>
      </c>
      <c r="J60" s="431"/>
      <c r="K60" s="481">
        <v>13903.4</v>
      </c>
      <c r="L60" s="457"/>
      <c r="M60" s="449">
        <v>13903.4</v>
      </c>
      <c r="N60" s="449"/>
      <c r="O60" s="452"/>
      <c r="P60" s="549"/>
      <c r="Q60" s="453"/>
      <c r="R60" s="453"/>
      <c r="S60" s="462"/>
      <c r="T60" s="490">
        <f t="shared" si="1"/>
        <v>13903.4</v>
      </c>
    </row>
    <row r="61" spans="1:23" s="18" customFormat="1" ht="15.75">
      <c r="A61" s="382" t="s">
        <v>15126</v>
      </c>
      <c r="B61" s="303" t="s">
        <v>15109</v>
      </c>
      <c r="C61" s="348" t="s">
        <v>14957</v>
      </c>
      <c r="D61" s="282" t="s">
        <v>14958</v>
      </c>
      <c r="E61" s="280">
        <v>13</v>
      </c>
      <c r="F61" s="283">
        <f>CPU!I724</f>
        <v>1162.58</v>
      </c>
      <c r="G61" s="271">
        <f t="shared" si="6"/>
        <v>0</v>
      </c>
      <c r="H61" s="270">
        <f t="shared" si="4"/>
        <v>1162.58</v>
      </c>
      <c r="I61" s="270">
        <f t="shared" si="3"/>
        <v>15113.54</v>
      </c>
      <c r="J61" s="431"/>
      <c r="K61" s="481">
        <v>19614.27</v>
      </c>
      <c r="L61" s="457"/>
      <c r="M61" s="449"/>
      <c r="N61" s="449">
        <v>19614.27</v>
      </c>
      <c r="O61" s="452"/>
      <c r="P61" s="549"/>
      <c r="Q61" s="453"/>
      <c r="R61" s="453"/>
      <c r="S61" s="462"/>
      <c r="T61" s="490">
        <f t="shared" si="1"/>
        <v>19614.27</v>
      </c>
    </row>
    <row r="62" spans="1:23" s="18" customFormat="1" ht="21">
      <c r="A62" s="500" t="s">
        <v>46</v>
      </c>
      <c r="B62" s="419" t="s">
        <v>103</v>
      </c>
      <c r="C62" s="284"/>
      <c r="D62" s="285"/>
      <c r="E62" s="261" t="s">
        <v>15</v>
      </c>
      <c r="F62" s="335" t="s">
        <v>16</v>
      </c>
      <c r="G62" s="263"/>
      <c r="H62" s="264" t="s">
        <v>17</v>
      </c>
      <c r="I62" s="264" t="s">
        <v>18</v>
      </c>
      <c r="J62" s="425">
        <v>11333.74</v>
      </c>
      <c r="K62" s="459"/>
      <c r="L62" s="447"/>
      <c r="M62" s="451"/>
      <c r="N62" s="451"/>
      <c r="O62" s="446"/>
      <c r="P62" s="544">
        <f>SUM(L63:L68)</f>
        <v>0</v>
      </c>
      <c r="Q62" s="536">
        <f t="shared" ref="Q62:S62" si="7">SUM(M63:M68)</f>
        <v>2012.37</v>
      </c>
      <c r="R62" s="536">
        <f t="shared" si="7"/>
        <v>0</v>
      </c>
      <c r="S62" s="545">
        <f t="shared" si="7"/>
        <v>9321.3700000000008</v>
      </c>
      <c r="T62" s="490">
        <f t="shared" si="1"/>
        <v>0</v>
      </c>
      <c r="U62" s="507">
        <f>T63+T64+T65+T66+T67+T68</f>
        <v>11333.74</v>
      </c>
      <c r="V62" s="506">
        <f>P62+Q62+R62+S62</f>
        <v>11333.740000000002</v>
      </c>
      <c r="W62" s="540">
        <v>11333.74</v>
      </c>
    </row>
    <row r="63" spans="1:23" ht="99" customHeight="1">
      <c r="A63" s="418" t="s">
        <v>47</v>
      </c>
      <c r="B63" s="501" t="s">
        <v>15268</v>
      </c>
      <c r="C63" s="267" t="s">
        <v>15269</v>
      </c>
      <c r="D63" s="286" t="s">
        <v>26</v>
      </c>
      <c r="E63" s="280">
        <v>146.56</v>
      </c>
      <c r="F63" s="270">
        <f>CPU!I978</f>
        <v>2.29</v>
      </c>
      <c r="G63" s="271">
        <f t="shared" ref="G63:G68" si="8">$J$2</f>
        <v>0</v>
      </c>
      <c r="H63" s="270">
        <f t="shared" si="4"/>
        <v>2.29</v>
      </c>
      <c r="I63" s="270">
        <f t="shared" si="3"/>
        <v>335.62</v>
      </c>
      <c r="J63" s="429"/>
      <c r="K63" s="481">
        <v>435.28</v>
      </c>
      <c r="L63" s="456"/>
      <c r="M63" s="449">
        <v>435.28</v>
      </c>
      <c r="N63" s="449"/>
      <c r="O63" s="448"/>
      <c r="P63" s="542">
        <f>TRUNC(P62*100/W62,2)</f>
        <v>0</v>
      </c>
      <c r="Q63" s="442">
        <f>TRUNC(Q62*100/W62,2)</f>
        <v>17.75</v>
      </c>
      <c r="R63" s="442">
        <f>TRUNC(R62*100/W62,2)</f>
        <v>0</v>
      </c>
      <c r="S63" s="543">
        <f>TRUNC(S62*100/W62,2)</f>
        <v>82.24</v>
      </c>
      <c r="T63" s="490">
        <f t="shared" si="1"/>
        <v>435.28</v>
      </c>
      <c r="W63" s="538">
        <f>P63+Q63+R63+S63</f>
        <v>99.99</v>
      </c>
    </row>
    <row r="64" spans="1:23" ht="42.75">
      <c r="A64" s="386" t="s">
        <v>48</v>
      </c>
      <c r="B64" s="287" t="s">
        <v>15179</v>
      </c>
      <c r="C64" s="267" t="s">
        <v>144</v>
      </c>
      <c r="D64" s="286" t="s">
        <v>61</v>
      </c>
      <c r="E64" s="280">
        <v>43.96</v>
      </c>
      <c r="F64" s="270">
        <f>CPU!I447</f>
        <v>40.79</v>
      </c>
      <c r="G64" s="271">
        <f t="shared" si="8"/>
        <v>0</v>
      </c>
      <c r="H64" s="270">
        <f t="shared" si="4"/>
        <v>40.79</v>
      </c>
      <c r="I64" s="270">
        <f t="shared" si="3"/>
        <v>1793.12</v>
      </c>
      <c r="J64" s="429"/>
      <c r="K64" s="481">
        <v>2326.8000000000002</v>
      </c>
      <c r="L64" s="456"/>
      <c r="M64" s="449">
        <v>1163.4000000000001</v>
      </c>
      <c r="N64" s="449"/>
      <c r="O64" s="448">
        <v>1163.4000000000001</v>
      </c>
      <c r="P64" s="546"/>
      <c r="Q64" s="449"/>
      <c r="R64" s="449"/>
      <c r="S64" s="461"/>
      <c r="T64" s="490">
        <f t="shared" si="1"/>
        <v>2326.8000000000002</v>
      </c>
    </row>
    <row r="65" spans="1:23" ht="57">
      <c r="A65" s="386" t="s">
        <v>59</v>
      </c>
      <c r="B65" s="272" t="s">
        <v>15178</v>
      </c>
      <c r="C65" s="267" t="s">
        <v>145</v>
      </c>
      <c r="D65" s="286" t="s">
        <v>21</v>
      </c>
      <c r="E65" s="280">
        <v>47</v>
      </c>
      <c r="F65" s="270">
        <f>CPU!I294</f>
        <v>6.27</v>
      </c>
      <c r="G65" s="271">
        <f t="shared" si="8"/>
        <v>0</v>
      </c>
      <c r="H65" s="270">
        <f t="shared" si="4"/>
        <v>6.27</v>
      </c>
      <c r="I65" s="270">
        <f t="shared" si="3"/>
        <v>294.69</v>
      </c>
      <c r="J65" s="429"/>
      <c r="K65" s="481">
        <v>382.11</v>
      </c>
      <c r="L65" s="456"/>
      <c r="M65" s="449">
        <v>382.11</v>
      </c>
      <c r="N65" s="449"/>
      <c r="O65" s="448"/>
      <c r="P65" s="546"/>
      <c r="Q65" s="449"/>
      <c r="R65" s="449"/>
      <c r="S65" s="461"/>
      <c r="T65" s="490">
        <f t="shared" si="1"/>
        <v>382.11</v>
      </c>
    </row>
    <row r="66" spans="1:23" ht="42.75">
      <c r="A66" s="386" t="s">
        <v>60</v>
      </c>
      <c r="B66" s="276" t="s">
        <v>15177</v>
      </c>
      <c r="C66" s="267" t="s">
        <v>146</v>
      </c>
      <c r="D66" s="286" t="s">
        <v>14164</v>
      </c>
      <c r="E66" s="280">
        <v>8.81</v>
      </c>
      <c r="F66" s="270">
        <f>CPU!I464</f>
        <v>5.53</v>
      </c>
      <c r="G66" s="271">
        <f t="shared" si="8"/>
        <v>0</v>
      </c>
      <c r="H66" s="270">
        <f t="shared" si="4"/>
        <v>5.53</v>
      </c>
      <c r="I66" s="270">
        <f t="shared" si="3"/>
        <v>48.71</v>
      </c>
      <c r="J66" s="429"/>
      <c r="K66" s="481">
        <v>63.16</v>
      </c>
      <c r="L66" s="456"/>
      <c r="M66" s="449">
        <v>31.58</v>
      </c>
      <c r="N66" s="449"/>
      <c r="O66" s="448">
        <v>31.58</v>
      </c>
      <c r="P66" s="546"/>
      <c r="Q66" s="449"/>
      <c r="R66" s="449"/>
      <c r="S66" s="461"/>
      <c r="T66" s="490">
        <f t="shared" si="1"/>
        <v>63.16</v>
      </c>
    </row>
    <row r="67" spans="1:23" ht="31.5" customHeight="1">
      <c r="A67" s="386" t="s">
        <v>120</v>
      </c>
      <c r="B67" s="287" t="s">
        <v>15229</v>
      </c>
      <c r="C67" s="267" t="s">
        <v>147</v>
      </c>
      <c r="D67" s="286" t="s">
        <v>26</v>
      </c>
      <c r="E67" s="280">
        <v>146.56</v>
      </c>
      <c r="F67" s="270">
        <f>CPU!I311</f>
        <v>37.14</v>
      </c>
      <c r="G67" s="271">
        <f t="shared" si="8"/>
        <v>0</v>
      </c>
      <c r="H67" s="270">
        <f t="shared" si="4"/>
        <v>37.14</v>
      </c>
      <c r="I67" s="270">
        <f t="shared" si="3"/>
        <v>5443.23</v>
      </c>
      <c r="J67" s="429"/>
      <c r="K67" s="481">
        <v>7064.19</v>
      </c>
      <c r="L67" s="456"/>
      <c r="M67" s="449"/>
      <c r="N67" s="449"/>
      <c r="O67" s="448">
        <v>7064.19</v>
      </c>
      <c r="P67" s="546"/>
      <c r="Q67" s="449"/>
      <c r="R67" s="449"/>
      <c r="S67" s="461"/>
      <c r="T67" s="490">
        <f t="shared" si="1"/>
        <v>7064.19</v>
      </c>
    </row>
    <row r="68" spans="1:23" ht="33" customHeight="1">
      <c r="A68" s="386" t="s">
        <v>121</v>
      </c>
      <c r="B68" s="288" t="s">
        <v>15176</v>
      </c>
      <c r="C68" s="267" t="s">
        <v>148</v>
      </c>
      <c r="D68" s="286" t="s">
        <v>21</v>
      </c>
      <c r="E68" s="280">
        <v>47</v>
      </c>
      <c r="F68" s="270">
        <f>CPU!I362</f>
        <v>17.420000000000002</v>
      </c>
      <c r="G68" s="271">
        <f t="shared" si="8"/>
        <v>0</v>
      </c>
      <c r="H68" s="270">
        <f t="shared" si="4"/>
        <v>17.420000000000002</v>
      </c>
      <c r="I68" s="270">
        <f t="shared" si="3"/>
        <v>818.74</v>
      </c>
      <c r="J68" s="429"/>
      <c r="K68" s="481">
        <v>1062.2</v>
      </c>
      <c r="L68" s="456"/>
      <c r="M68" s="449"/>
      <c r="N68" s="449"/>
      <c r="O68" s="448">
        <v>1062.2</v>
      </c>
      <c r="P68" s="546"/>
      <c r="Q68" s="449"/>
      <c r="R68" s="449"/>
      <c r="S68" s="461"/>
      <c r="T68" s="490">
        <f t="shared" si="1"/>
        <v>1062.2</v>
      </c>
    </row>
    <row r="69" spans="1:23" ht="18.75">
      <c r="A69" s="387" t="s">
        <v>49</v>
      </c>
      <c r="B69" s="289" t="s">
        <v>104</v>
      </c>
      <c r="C69" s="290"/>
      <c r="D69" s="291"/>
      <c r="E69" s="261" t="s">
        <v>15</v>
      </c>
      <c r="F69" s="335" t="s">
        <v>16</v>
      </c>
      <c r="G69" s="263"/>
      <c r="H69" s="264" t="s">
        <v>17</v>
      </c>
      <c r="I69" s="264" t="s">
        <v>18</v>
      </c>
      <c r="J69" s="425">
        <v>5641.78</v>
      </c>
      <c r="K69" s="459"/>
      <c r="L69" s="447"/>
      <c r="M69" s="451"/>
      <c r="N69" s="451"/>
      <c r="O69" s="446"/>
      <c r="P69" s="544">
        <f>SUM(L70:L77)</f>
        <v>0</v>
      </c>
      <c r="Q69" s="536">
        <f t="shared" ref="Q69:S69" si="9">SUM(M70:M77)</f>
        <v>446.92</v>
      </c>
      <c r="R69" s="536">
        <f t="shared" si="9"/>
        <v>3613.4</v>
      </c>
      <c r="S69" s="545">
        <f t="shared" si="9"/>
        <v>1587.21</v>
      </c>
      <c r="T69" s="490">
        <f t="shared" si="1"/>
        <v>0</v>
      </c>
      <c r="U69" s="508">
        <v>5647.53</v>
      </c>
      <c r="W69" s="508">
        <v>5647.53</v>
      </c>
    </row>
    <row r="70" spans="1:23" s="18" customFormat="1" ht="28.5">
      <c r="A70" s="381" t="s">
        <v>41</v>
      </c>
      <c r="B70" s="292" t="s">
        <v>92</v>
      </c>
      <c r="C70" s="267" t="s">
        <v>149</v>
      </c>
      <c r="D70" s="273" t="s">
        <v>26</v>
      </c>
      <c r="E70" s="274">
        <v>44.02</v>
      </c>
      <c r="F70" s="270">
        <f>CPU!I243</f>
        <v>8.9</v>
      </c>
      <c r="G70" s="271">
        <f t="shared" ref="G70:G77" si="10">$J$2</f>
        <v>0</v>
      </c>
      <c r="H70" s="270">
        <f t="shared" si="4"/>
        <v>8.9</v>
      </c>
      <c r="I70" s="270">
        <f t="shared" si="3"/>
        <v>391.77</v>
      </c>
      <c r="J70" s="429"/>
      <c r="K70" s="481">
        <v>508.43</v>
      </c>
      <c r="L70" s="456"/>
      <c r="M70" s="449">
        <v>254.21</v>
      </c>
      <c r="N70" s="449">
        <v>254.22</v>
      </c>
      <c r="O70" s="448"/>
      <c r="P70" s="542">
        <f>TRUNC(P69*100/W69,2)</f>
        <v>0</v>
      </c>
      <c r="Q70" s="442">
        <f>TRUNC(Q69*100/W69,2)</f>
        <v>7.91</v>
      </c>
      <c r="R70" s="442">
        <f>TRUNC(R69*100/W69,2)</f>
        <v>63.98</v>
      </c>
      <c r="S70" s="543">
        <f>TRUNC(S69*100/W69,2)</f>
        <v>28.1</v>
      </c>
      <c r="T70" s="490">
        <f t="shared" si="1"/>
        <v>508.43</v>
      </c>
      <c r="W70" s="538">
        <f>P70+Q70+R70+S70</f>
        <v>99.990000000000009</v>
      </c>
    </row>
    <row r="71" spans="1:23" s="18" customFormat="1" ht="28.5">
      <c r="A71" s="381" t="s">
        <v>42</v>
      </c>
      <c r="B71" s="292" t="s">
        <v>15175</v>
      </c>
      <c r="C71" s="267" t="s">
        <v>150</v>
      </c>
      <c r="D71" s="273" t="s">
        <v>26</v>
      </c>
      <c r="E71" s="274">
        <v>44.2</v>
      </c>
      <c r="F71" s="270">
        <f>CPU!I396</f>
        <v>3.36</v>
      </c>
      <c r="G71" s="271">
        <f t="shared" si="10"/>
        <v>0</v>
      </c>
      <c r="H71" s="270">
        <f t="shared" si="4"/>
        <v>3.36</v>
      </c>
      <c r="I71" s="270">
        <f t="shared" si="3"/>
        <v>148.51</v>
      </c>
      <c r="J71" s="429"/>
      <c r="K71" s="481">
        <v>192.71</v>
      </c>
      <c r="L71" s="456"/>
      <c r="M71" s="449">
        <v>192.71</v>
      </c>
      <c r="N71" s="449"/>
      <c r="O71" s="448"/>
      <c r="P71" s="546"/>
      <c r="Q71" s="449"/>
      <c r="R71" s="449"/>
      <c r="S71" s="461"/>
      <c r="T71" s="490">
        <f t="shared" si="1"/>
        <v>192.71</v>
      </c>
    </row>
    <row r="72" spans="1:23" s="18" customFormat="1" ht="36.75" customHeight="1">
      <c r="A72" s="381" t="s">
        <v>63</v>
      </c>
      <c r="B72" s="293" t="s">
        <v>15174</v>
      </c>
      <c r="C72" s="316">
        <v>88485</v>
      </c>
      <c r="D72" s="282" t="s">
        <v>26</v>
      </c>
      <c r="E72" s="274">
        <v>44.2</v>
      </c>
      <c r="F72" s="379">
        <v>4.18</v>
      </c>
      <c r="G72" s="271">
        <f t="shared" si="10"/>
        <v>0</v>
      </c>
      <c r="H72" s="270">
        <f t="shared" si="4"/>
        <v>4.18</v>
      </c>
      <c r="I72" s="270">
        <f t="shared" si="3"/>
        <v>184.75</v>
      </c>
      <c r="J72" s="432"/>
      <c r="K72" s="481">
        <v>243.98</v>
      </c>
      <c r="L72" s="456"/>
      <c r="M72" s="449"/>
      <c r="N72" s="449"/>
      <c r="O72" s="448">
        <v>243.98</v>
      </c>
      <c r="P72" s="546"/>
      <c r="Q72" s="449"/>
      <c r="R72" s="449"/>
      <c r="S72" s="461"/>
      <c r="T72" s="490">
        <f t="shared" si="1"/>
        <v>243.98</v>
      </c>
    </row>
    <row r="73" spans="1:23" s="18" customFormat="1" ht="28.5">
      <c r="A73" s="381" t="s">
        <v>65</v>
      </c>
      <c r="B73" s="287" t="s">
        <v>15173</v>
      </c>
      <c r="C73" s="267" t="s">
        <v>151</v>
      </c>
      <c r="D73" s="273" t="s">
        <v>26</v>
      </c>
      <c r="E73" s="280">
        <v>44.2</v>
      </c>
      <c r="F73" s="270">
        <f>CPU!I260</f>
        <v>3.39</v>
      </c>
      <c r="G73" s="271">
        <f t="shared" si="10"/>
        <v>0</v>
      </c>
      <c r="H73" s="270">
        <f t="shared" si="4"/>
        <v>3.39</v>
      </c>
      <c r="I73" s="270">
        <f t="shared" si="3"/>
        <v>149.83000000000001</v>
      </c>
      <c r="J73" s="429"/>
      <c r="K73" s="481">
        <v>194.03</v>
      </c>
      <c r="L73" s="456"/>
      <c r="M73" s="449"/>
      <c r="N73" s="449">
        <v>194.03</v>
      </c>
      <c r="O73" s="448"/>
      <c r="P73" s="546"/>
      <c r="Q73" s="449"/>
      <c r="R73" s="449"/>
      <c r="S73" s="461"/>
      <c r="T73" s="490">
        <f t="shared" si="1"/>
        <v>194.03</v>
      </c>
    </row>
    <row r="74" spans="1:23" s="18" customFormat="1" ht="42.75">
      <c r="A74" s="381" t="s">
        <v>67</v>
      </c>
      <c r="B74" s="292" t="s">
        <v>15172</v>
      </c>
      <c r="C74" s="267">
        <v>87904</v>
      </c>
      <c r="D74" s="273" t="s">
        <v>26</v>
      </c>
      <c r="E74" s="340">
        <v>44.2</v>
      </c>
      <c r="F74" s="333">
        <v>8.4700000000000006</v>
      </c>
      <c r="G74" s="271">
        <f t="shared" si="10"/>
        <v>0</v>
      </c>
      <c r="H74" s="270">
        <f t="shared" si="4"/>
        <v>8.4700000000000006</v>
      </c>
      <c r="I74" s="270">
        <f t="shared" si="3"/>
        <v>374.37</v>
      </c>
      <c r="J74" s="429"/>
      <c r="K74" s="481">
        <v>485.75</v>
      </c>
      <c r="L74" s="456"/>
      <c r="M74" s="449"/>
      <c r="N74" s="449">
        <v>485.75</v>
      </c>
      <c r="O74" s="448"/>
      <c r="P74" s="546"/>
      <c r="Q74" s="449"/>
      <c r="R74" s="449"/>
      <c r="S74" s="461"/>
      <c r="T74" s="490">
        <f t="shared" ref="T74:T112" si="11">SUM(L74:O74)</f>
        <v>485.75</v>
      </c>
    </row>
    <row r="75" spans="1:23" s="18" customFormat="1" ht="72" customHeight="1">
      <c r="A75" s="381" t="s">
        <v>85</v>
      </c>
      <c r="B75" s="389" t="s">
        <v>15171</v>
      </c>
      <c r="C75" s="267">
        <v>87528</v>
      </c>
      <c r="D75" s="273" t="s">
        <v>26</v>
      </c>
      <c r="E75" s="340">
        <v>44.2</v>
      </c>
      <c r="F75" s="333">
        <v>46.69</v>
      </c>
      <c r="G75" s="271">
        <f t="shared" si="10"/>
        <v>0</v>
      </c>
      <c r="H75" s="270">
        <f t="shared" si="4"/>
        <v>46.69</v>
      </c>
      <c r="I75" s="270">
        <f t="shared" si="3"/>
        <v>2063.69</v>
      </c>
      <c r="J75" s="429"/>
      <c r="K75" s="481">
        <v>2679.4</v>
      </c>
      <c r="L75" s="456"/>
      <c r="M75" s="449"/>
      <c r="N75" s="449">
        <v>2679.4</v>
      </c>
      <c r="O75" s="448"/>
      <c r="P75" s="546"/>
      <c r="Q75" s="449"/>
      <c r="R75" s="449"/>
      <c r="S75" s="461"/>
      <c r="T75" s="490">
        <f t="shared" si="11"/>
        <v>2679.4</v>
      </c>
    </row>
    <row r="76" spans="1:23" s="18" customFormat="1" ht="33" customHeight="1">
      <c r="A76" s="381" t="s">
        <v>86</v>
      </c>
      <c r="B76" s="294" t="s">
        <v>15170</v>
      </c>
      <c r="C76" s="267" t="s">
        <v>14927</v>
      </c>
      <c r="D76" s="273" t="s">
        <v>26</v>
      </c>
      <c r="E76" s="340">
        <v>44.2</v>
      </c>
      <c r="F76" s="270">
        <f>CPU!I637</f>
        <v>8.98</v>
      </c>
      <c r="G76" s="271">
        <f t="shared" si="10"/>
        <v>0</v>
      </c>
      <c r="H76" s="270">
        <f t="shared" si="4"/>
        <v>8.98</v>
      </c>
      <c r="I76" s="270">
        <f t="shared" si="3"/>
        <v>396.91</v>
      </c>
      <c r="J76" s="429"/>
      <c r="K76" s="481">
        <v>514.92999999999995</v>
      </c>
      <c r="L76" s="456"/>
      <c r="M76" s="449"/>
      <c r="N76" s="449"/>
      <c r="O76" s="448">
        <v>514.92999999999995</v>
      </c>
      <c r="P76" s="546"/>
      <c r="Q76" s="449"/>
      <c r="R76" s="449"/>
      <c r="S76" s="461"/>
      <c r="T76" s="490">
        <f t="shared" si="11"/>
        <v>514.92999999999995</v>
      </c>
    </row>
    <row r="77" spans="1:23" ht="30.75" customHeight="1">
      <c r="A77" s="381" t="s">
        <v>115</v>
      </c>
      <c r="B77" s="292" t="s">
        <v>15228</v>
      </c>
      <c r="C77" s="267">
        <v>88489</v>
      </c>
      <c r="D77" s="273" t="s">
        <v>26</v>
      </c>
      <c r="E77" s="340">
        <v>44.2</v>
      </c>
      <c r="F77" s="333">
        <v>14.44</v>
      </c>
      <c r="G77" s="271">
        <f t="shared" si="10"/>
        <v>0</v>
      </c>
      <c r="H77" s="270">
        <f t="shared" si="4"/>
        <v>14.44</v>
      </c>
      <c r="I77" s="270">
        <f t="shared" si="3"/>
        <v>638.24</v>
      </c>
      <c r="J77" s="429"/>
      <c r="K77" s="481">
        <v>828.3</v>
      </c>
      <c r="L77" s="456"/>
      <c r="M77" s="449"/>
      <c r="N77" s="449"/>
      <c r="O77" s="448">
        <v>828.3</v>
      </c>
      <c r="P77" s="546"/>
      <c r="Q77" s="449"/>
      <c r="R77" s="449"/>
      <c r="S77" s="461"/>
      <c r="T77" s="490">
        <f t="shared" si="11"/>
        <v>828.3</v>
      </c>
    </row>
    <row r="78" spans="1:23" ht="21">
      <c r="A78" s="390" t="s">
        <v>50</v>
      </c>
      <c r="B78" s="295" t="s">
        <v>62</v>
      </c>
      <c r="C78" s="295"/>
      <c r="D78" s="296"/>
      <c r="E78" s="341" t="s">
        <v>15</v>
      </c>
      <c r="F78" s="335" t="s">
        <v>16</v>
      </c>
      <c r="G78" s="263"/>
      <c r="H78" s="264" t="s">
        <v>17</v>
      </c>
      <c r="I78" s="264" t="s">
        <v>18</v>
      </c>
      <c r="J78" s="425">
        <v>13920.88</v>
      </c>
      <c r="K78" s="459"/>
      <c r="L78" s="447"/>
      <c r="M78" s="451"/>
      <c r="N78" s="451"/>
      <c r="O78" s="446"/>
      <c r="P78" s="544">
        <f>SUM(L79:L83)</f>
        <v>0</v>
      </c>
      <c r="Q78" s="536">
        <f t="shared" ref="Q78:S78" si="12">SUM(M79:M83)</f>
        <v>13910.43</v>
      </c>
      <c r="R78" s="536">
        <f t="shared" si="12"/>
        <v>0</v>
      </c>
      <c r="S78" s="545">
        <f t="shared" si="12"/>
        <v>0</v>
      </c>
      <c r="T78" s="490">
        <f t="shared" si="11"/>
        <v>0</v>
      </c>
      <c r="U78" s="505">
        <v>13910.43</v>
      </c>
      <c r="W78" s="539">
        <v>13910.43</v>
      </c>
    </row>
    <row r="79" spans="1:23" ht="28.5">
      <c r="A79" s="391" t="s">
        <v>69</v>
      </c>
      <c r="B79" s="297" t="s">
        <v>15157</v>
      </c>
      <c r="C79" s="323">
        <v>97631</v>
      </c>
      <c r="D79" s="298" t="s">
        <v>26</v>
      </c>
      <c r="E79" s="342">
        <v>47.51</v>
      </c>
      <c r="F79" s="333">
        <v>11.76</v>
      </c>
      <c r="G79" s="271">
        <f>$J$2</f>
        <v>0</v>
      </c>
      <c r="H79" s="270">
        <f t="shared" si="4"/>
        <v>11.76</v>
      </c>
      <c r="I79" s="270">
        <f t="shared" si="3"/>
        <v>558.71</v>
      </c>
      <c r="J79" s="429"/>
      <c r="K79" s="481">
        <v>725</v>
      </c>
      <c r="L79" s="456"/>
      <c r="M79" s="449">
        <v>725</v>
      </c>
      <c r="N79" s="449"/>
      <c r="O79" s="448"/>
      <c r="P79" s="542">
        <f>TRUNC(P78*100/W78,2)</f>
        <v>0</v>
      </c>
      <c r="Q79" s="442">
        <f>TRUNC(Q78*100/W78,2)</f>
        <v>100</v>
      </c>
      <c r="R79" s="442">
        <f>TRUNC(R78*100/W78,2)</f>
        <v>0</v>
      </c>
      <c r="S79" s="543">
        <f>TRUNC(S78*100/W78,2)</f>
        <v>0</v>
      </c>
      <c r="T79" s="490">
        <f t="shared" si="11"/>
        <v>725</v>
      </c>
      <c r="W79" s="538">
        <f>P79+Q79+R79+S79</f>
        <v>100</v>
      </c>
    </row>
    <row r="80" spans="1:23" ht="28.5">
      <c r="A80" s="391" t="s">
        <v>70</v>
      </c>
      <c r="B80" s="292" t="s">
        <v>15158</v>
      </c>
      <c r="C80" s="267">
        <v>99811</v>
      </c>
      <c r="D80" s="273" t="s">
        <v>26</v>
      </c>
      <c r="E80" s="340">
        <v>47.51</v>
      </c>
      <c r="F80" s="333">
        <v>3.67</v>
      </c>
      <c r="G80" s="271">
        <f>$J$2</f>
        <v>0</v>
      </c>
      <c r="H80" s="270">
        <f t="shared" si="4"/>
        <v>3.67</v>
      </c>
      <c r="I80" s="270">
        <f t="shared" si="3"/>
        <v>174.36</v>
      </c>
      <c r="J80" s="429"/>
      <c r="K80" s="481">
        <v>226.14</v>
      </c>
      <c r="L80" s="456"/>
      <c r="M80" s="449">
        <v>226.14</v>
      </c>
      <c r="N80" s="449"/>
      <c r="O80" s="448"/>
      <c r="P80" s="546"/>
      <c r="Q80" s="449"/>
      <c r="R80" s="449"/>
      <c r="S80" s="461"/>
      <c r="T80" s="490">
        <f t="shared" si="11"/>
        <v>226.14</v>
      </c>
    </row>
    <row r="81" spans="1:23" ht="42.75">
      <c r="A81" s="391" t="s">
        <v>71</v>
      </c>
      <c r="B81" s="292" t="s">
        <v>64</v>
      </c>
      <c r="C81" s="267" t="s">
        <v>152</v>
      </c>
      <c r="D81" s="273" t="s">
        <v>26</v>
      </c>
      <c r="E81" s="340">
        <v>47.51</v>
      </c>
      <c r="F81" s="270">
        <f>CPU!I328</f>
        <v>52.44</v>
      </c>
      <c r="G81" s="271">
        <f>$J$2</f>
        <v>0</v>
      </c>
      <c r="H81" s="270">
        <f t="shared" si="4"/>
        <v>52.44</v>
      </c>
      <c r="I81" s="270">
        <f t="shared" si="3"/>
        <v>2491.42</v>
      </c>
      <c r="J81" s="429"/>
      <c r="K81" s="481">
        <v>3233.05</v>
      </c>
      <c r="L81" s="456"/>
      <c r="M81" s="449">
        <v>3233.05</v>
      </c>
      <c r="N81" s="449"/>
      <c r="O81" s="448"/>
      <c r="P81" s="546"/>
      <c r="Q81" s="449"/>
      <c r="R81" s="449"/>
      <c r="S81" s="461"/>
      <c r="T81" s="490">
        <f t="shared" si="11"/>
        <v>3233.05</v>
      </c>
    </row>
    <row r="82" spans="1:23" ht="42.75">
      <c r="A82" s="391" t="s">
        <v>72</v>
      </c>
      <c r="B82" s="292" t="s">
        <v>66</v>
      </c>
      <c r="C82" s="267" t="s">
        <v>153</v>
      </c>
      <c r="D82" s="273" t="s">
        <v>26</v>
      </c>
      <c r="E82" s="340">
        <v>47.51</v>
      </c>
      <c r="F82" s="270">
        <f>CPU!I345</f>
        <v>120.22</v>
      </c>
      <c r="G82" s="271">
        <f>$J$2</f>
        <v>0</v>
      </c>
      <c r="H82" s="270">
        <f t="shared" si="4"/>
        <v>120.22</v>
      </c>
      <c r="I82" s="270">
        <f t="shared" si="3"/>
        <v>5711.65</v>
      </c>
      <c r="J82" s="429"/>
      <c r="K82" s="481">
        <v>7412.51</v>
      </c>
      <c r="L82" s="456"/>
      <c r="M82" s="449">
        <v>7412.51</v>
      </c>
      <c r="N82" s="449"/>
      <c r="O82" s="448"/>
      <c r="P82" s="546"/>
      <c r="Q82" s="449"/>
      <c r="R82" s="449"/>
      <c r="S82" s="461"/>
      <c r="T82" s="490">
        <f t="shared" si="11"/>
        <v>7412.51</v>
      </c>
    </row>
    <row r="83" spans="1:23" ht="42.75">
      <c r="A83" s="391" t="s">
        <v>87</v>
      </c>
      <c r="B83" s="292" t="s">
        <v>15159</v>
      </c>
      <c r="C83" s="267">
        <v>98563</v>
      </c>
      <c r="D83" s="273" t="s">
        <v>26</v>
      </c>
      <c r="E83" s="274">
        <v>47.51</v>
      </c>
      <c r="F83" s="379">
        <v>37.700000000000003</v>
      </c>
      <c r="G83" s="271">
        <f>$J$2</f>
        <v>0</v>
      </c>
      <c r="H83" s="270">
        <f t="shared" si="4"/>
        <v>37.700000000000003</v>
      </c>
      <c r="I83" s="270">
        <f t="shared" si="3"/>
        <v>1791.12</v>
      </c>
      <c r="J83" s="429"/>
      <c r="K83" s="481">
        <v>2313.73</v>
      </c>
      <c r="L83" s="456"/>
      <c r="M83" s="449">
        <v>2313.73</v>
      </c>
      <c r="N83" s="449"/>
      <c r="O83" s="448"/>
      <c r="P83" s="546"/>
      <c r="Q83" s="449"/>
      <c r="R83" s="449"/>
      <c r="S83" s="461"/>
      <c r="T83" s="490">
        <f t="shared" si="11"/>
        <v>2313.73</v>
      </c>
    </row>
    <row r="84" spans="1:23" ht="21">
      <c r="A84" s="392" t="s">
        <v>51</v>
      </c>
      <c r="B84" s="300" t="s">
        <v>68</v>
      </c>
      <c r="C84" s="393"/>
      <c r="D84" s="301"/>
      <c r="E84" s="261" t="s">
        <v>15</v>
      </c>
      <c r="F84" s="262" t="s">
        <v>16</v>
      </c>
      <c r="G84" s="263"/>
      <c r="H84" s="264" t="s">
        <v>17</v>
      </c>
      <c r="I84" s="264" t="s">
        <v>18</v>
      </c>
      <c r="J84" s="425">
        <v>25792.42</v>
      </c>
      <c r="K84" s="459"/>
      <c r="L84" s="447"/>
      <c r="M84" s="451"/>
      <c r="N84" s="451"/>
      <c r="O84" s="446"/>
      <c r="P84" s="544">
        <f>SUM(L85:L98)</f>
        <v>0</v>
      </c>
      <c r="Q84" s="536">
        <f t="shared" ref="Q84:S84" si="13">SUM(M85:M98)</f>
        <v>12017.849999999999</v>
      </c>
      <c r="R84" s="536">
        <f t="shared" si="13"/>
        <v>8270.9000000000015</v>
      </c>
      <c r="S84" s="545">
        <f t="shared" si="13"/>
        <v>5535.98</v>
      </c>
      <c r="T84" s="490">
        <f t="shared" si="11"/>
        <v>0</v>
      </c>
      <c r="U84" s="505">
        <f>T85+T87+T88+T90+T91+T93+T94+T95+T97+T98</f>
        <v>25824.730000000003</v>
      </c>
      <c r="W84" s="539">
        <v>25824.73</v>
      </c>
    </row>
    <row r="85" spans="1:23" ht="42.75">
      <c r="A85" s="394" t="s">
        <v>73</v>
      </c>
      <c r="B85" s="279" t="s">
        <v>15160</v>
      </c>
      <c r="C85" s="267">
        <v>100717</v>
      </c>
      <c r="D85" s="273" t="s">
        <v>26</v>
      </c>
      <c r="E85" s="274">
        <v>461.55</v>
      </c>
      <c r="F85" s="379">
        <v>9.4600000000000009</v>
      </c>
      <c r="G85" s="271">
        <f t="shared" ref="G85:G98" si="14">$J$2</f>
        <v>0</v>
      </c>
      <c r="H85" s="270">
        <f t="shared" si="4"/>
        <v>9.4600000000000009</v>
      </c>
      <c r="I85" s="270">
        <f t="shared" si="3"/>
        <v>4366.26</v>
      </c>
      <c r="J85" s="429"/>
      <c r="K85" s="481">
        <v>5695.52</v>
      </c>
      <c r="L85" s="456"/>
      <c r="M85" s="489">
        <v>5695.52</v>
      </c>
      <c r="N85" s="449"/>
      <c r="O85" s="448"/>
      <c r="P85" s="542">
        <f>TRUNC(P84*100/W84,2)</f>
        <v>0</v>
      </c>
      <c r="Q85" s="442">
        <f>TRUNC(Q84*100/W84,2)</f>
        <v>46.53</v>
      </c>
      <c r="R85" s="442">
        <f>TRUNC(R84*100/W84,2)</f>
        <v>32.020000000000003</v>
      </c>
      <c r="S85" s="543">
        <f>TRUNC(S84*100/W84,2)</f>
        <v>21.43</v>
      </c>
      <c r="T85" s="490">
        <f t="shared" si="11"/>
        <v>5695.52</v>
      </c>
      <c r="W85" s="538">
        <f>P85+Q85+R85+S85</f>
        <v>99.980000000000018</v>
      </c>
    </row>
    <row r="86" spans="1:23" ht="57">
      <c r="A86" s="394" t="s">
        <v>74</v>
      </c>
      <c r="B86" s="473" t="s">
        <v>15161</v>
      </c>
      <c r="C86" s="302"/>
      <c r="D86" s="273" t="s">
        <v>26</v>
      </c>
      <c r="E86" s="274">
        <v>461.55</v>
      </c>
      <c r="F86" s="270"/>
      <c r="G86" s="271"/>
      <c r="H86" s="270"/>
      <c r="I86" s="270"/>
      <c r="J86" s="429"/>
      <c r="K86" s="481"/>
      <c r="L86" s="456"/>
      <c r="M86" s="449"/>
      <c r="N86" s="449"/>
      <c r="O86" s="448"/>
      <c r="P86" s="546"/>
      <c r="Q86" s="449"/>
      <c r="R86" s="449"/>
      <c r="S86" s="461"/>
      <c r="T86" s="490">
        <f t="shared" si="11"/>
        <v>0</v>
      </c>
    </row>
    <row r="87" spans="1:23" ht="15.75">
      <c r="A87" s="394" t="s">
        <v>15127</v>
      </c>
      <c r="B87" s="279" t="s">
        <v>15106</v>
      </c>
      <c r="C87" s="302" t="s">
        <v>154</v>
      </c>
      <c r="D87" s="273" t="s">
        <v>26</v>
      </c>
      <c r="E87" s="280">
        <f>TRUNC(E86*0.3,2)</f>
        <v>138.46</v>
      </c>
      <c r="F87" s="270">
        <f>CPU!I430</f>
        <v>24.01</v>
      </c>
      <c r="G87" s="271">
        <f t="shared" si="14"/>
        <v>0</v>
      </c>
      <c r="H87" s="270">
        <f t="shared" si="4"/>
        <v>24.01</v>
      </c>
      <c r="I87" s="270">
        <f t="shared" si="3"/>
        <v>3324.42</v>
      </c>
      <c r="J87" s="429"/>
      <c r="K87" s="481">
        <v>4314.41</v>
      </c>
      <c r="L87" s="456"/>
      <c r="M87" s="489">
        <v>4314.41</v>
      </c>
      <c r="N87" s="449"/>
      <c r="O87" s="448"/>
      <c r="P87" s="546"/>
      <c r="Q87" s="449"/>
      <c r="R87" s="449"/>
      <c r="S87" s="461"/>
      <c r="T87" s="490">
        <f t="shared" si="11"/>
        <v>4314.41</v>
      </c>
    </row>
    <row r="88" spans="1:23" ht="15.75">
      <c r="A88" s="394" t="s">
        <v>15128</v>
      </c>
      <c r="B88" s="279" t="s">
        <v>15109</v>
      </c>
      <c r="C88" s="302" t="s">
        <v>14959</v>
      </c>
      <c r="D88" s="273" t="s">
        <v>26</v>
      </c>
      <c r="E88" s="280">
        <f>TRUNC(E86*0.7,2)</f>
        <v>323.08</v>
      </c>
      <c r="F88" s="270">
        <f>CPU!I741</f>
        <v>26.41</v>
      </c>
      <c r="G88" s="271">
        <f t="shared" si="14"/>
        <v>0</v>
      </c>
      <c r="H88" s="270">
        <f t="shared" si="4"/>
        <v>26.41</v>
      </c>
      <c r="I88" s="270">
        <f t="shared" si="3"/>
        <v>8532.5400000000009</v>
      </c>
      <c r="J88" s="429"/>
      <c r="K88" s="481">
        <v>11071.95</v>
      </c>
      <c r="L88" s="456"/>
      <c r="M88" s="449"/>
      <c r="N88" s="449">
        <v>5535.97</v>
      </c>
      <c r="O88" s="448">
        <v>5535.98</v>
      </c>
      <c r="P88" s="546"/>
      <c r="Q88" s="449"/>
      <c r="R88" s="449"/>
      <c r="S88" s="461"/>
      <c r="T88" s="490">
        <f t="shared" si="11"/>
        <v>11071.95</v>
      </c>
    </row>
    <row r="89" spans="1:23" ht="45.75" customHeight="1">
      <c r="A89" s="394" t="s">
        <v>75</v>
      </c>
      <c r="B89" s="354" t="s">
        <v>15162</v>
      </c>
      <c r="C89" s="267"/>
      <c r="D89" s="273" t="s">
        <v>129</v>
      </c>
      <c r="E89" s="274">
        <v>213.5</v>
      </c>
      <c r="F89" s="270"/>
      <c r="G89" s="271"/>
      <c r="H89" s="270"/>
      <c r="I89" s="270"/>
      <c r="J89" s="429"/>
      <c r="K89" s="481"/>
      <c r="L89" s="456"/>
      <c r="M89" s="449"/>
      <c r="N89" s="449"/>
      <c r="O89" s="448"/>
      <c r="P89" s="546"/>
      <c r="Q89" s="449"/>
      <c r="R89" s="449"/>
      <c r="S89" s="461"/>
      <c r="T89" s="490">
        <f t="shared" si="11"/>
        <v>0</v>
      </c>
    </row>
    <row r="90" spans="1:23" ht="15.75">
      <c r="A90" s="394" t="s">
        <v>15112</v>
      </c>
      <c r="B90" s="279" t="s">
        <v>15106</v>
      </c>
      <c r="C90" s="267" t="s">
        <v>155</v>
      </c>
      <c r="D90" s="273" t="s">
        <v>129</v>
      </c>
      <c r="E90" s="280">
        <f>TRUNC(E89*0.3,2)</f>
        <v>64.05</v>
      </c>
      <c r="F90" s="270">
        <f>CPU!I535</f>
        <v>9.19</v>
      </c>
      <c r="G90" s="271">
        <f t="shared" si="14"/>
        <v>0</v>
      </c>
      <c r="H90" s="270">
        <f t="shared" si="4"/>
        <v>9.19</v>
      </c>
      <c r="I90" s="270">
        <f t="shared" si="3"/>
        <v>588.61</v>
      </c>
      <c r="J90" s="429"/>
      <c r="K90" s="481">
        <v>763.47</v>
      </c>
      <c r="L90" s="456"/>
      <c r="M90" s="489">
        <v>763.47</v>
      </c>
      <c r="N90" s="449"/>
      <c r="O90" s="448"/>
      <c r="P90" s="546"/>
      <c r="Q90" s="449"/>
      <c r="R90" s="449"/>
      <c r="S90" s="461"/>
      <c r="T90" s="490">
        <f t="shared" si="11"/>
        <v>763.47</v>
      </c>
    </row>
    <row r="91" spans="1:23" ht="15.75">
      <c r="A91" s="394" t="s">
        <v>15113</v>
      </c>
      <c r="B91" s="279" t="s">
        <v>15109</v>
      </c>
      <c r="C91" s="267" t="s">
        <v>14960</v>
      </c>
      <c r="D91" s="273" t="s">
        <v>129</v>
      </c>
      <c r="E91" s="280">
        <f>TRUNC(E89*0.7,2)</f>
        <v>149.44999999999999</v>
      </c>
      <c r="F91" s="270">
        <f>CPU!I758</f>
        <v>9.3800000000000008</v>
      </c>
      <c r="G91" s="271">
        <f t="shared" si="14"/>
        <v>0</v>
      </c>
      <c r="H91" s="270">
        <f t="shared" si="4"/>
        <v>9.3800000000000008</v>
      </c>
      <c r="I91" s="270">
        <f t="shared" si="3"/>
        <v>1401.84</v>
      </c>
      <c r="J91" s="429"/>
      <c r="K91" s="481">
        <v>1818.8</v>
      </c>
      <c r="L91" s="456"/>
      <c r="M91" s="449"/>
      <c r="N91" s="489">
        <v>1818.8</v>
      </c>
      <c r="O91" s="448"/>
      <c r="P91" s="546"/>
      <c r="Q91" s="449"/>
      <c r="R91" s="449"/>
      <c r="S91" s="461"/>
      <c r="T91" s="490">
        <f t="shared" si="11"/>
        <v>1818.8</v>
      </c>
    </row>
    <row r="92" spans="1:23" ht="60.75" customHeight="1">
      <c r="A92" s="394" t="s">
        <v>76</v>
      </c>
      <c r="B92" s="354" t="s">
        <v>15163</v>
      </c>
      <c r="C92" s="267"/>
      <c r="D92" s="273" t="s">
        <v>129</v>
      </c>
      <c r="E92" s="274">
        <v>88.4</v>
      </c>
      <c r="F92" s="270"/>
      <c r="G92" s="271"/>
      <c r="H92" s="270"/>
      <c r="I92" s="270"/>
      <c r="J92" s="429"/>
      <c r="K92" s="481"/>
      <c r="L92" s="456"/>
      <c r="M92" s="449"/>
      <c r="N92" s="449"/>
      <c r="O92" s="448"/>
      <c r="P92" s="546"/>
      <c r="Q92" s="449"/>
      <c r="R92" s="449"/>
      <c r="S92" s="461"/>
      <c r="T92" s="490">
        <f t="shared" si="11"/>
        <v>0</v>
      </c>
    </row>
    <row r="93" spans="1:23" ht="15.75">
      <c r="A93" s="394" t="s">
        <v>15110</v>
      </c>
      <c r="B93" s="279" t="s">
        <v>15106</v>
      </c>
      <c r="C93" s="267" t="s">
        <v>156</v>
      </c>
      <c r="D93" s="273" t="s">
        <v>129</v>
      </c>
      <c r="E93" s="280">
        <f>TRUNC(E92*0.3,2)</f>
        <v>26.52</v>
      </c>
      <c r="F93" s="270">
        <f>CPU!I518</f>
        <v>7.64</v>
      </c>
      <c r="G93" s="271">
        <f t="shared" si="14"/>
        <v>0</v>
      </c>
      <c r="H93" s="270">
        <f t="shared" si="4"/>
        <v>7.64</v>
      </c>
      <c r="I93" s="270">
        <f t="shared" si="3"/>
        <v>202.61</v>
      </c>
      <c r="J93" s="429"/>
      <c r="K93" s="481">
        <v>262.81</v>
      </c>
      <c r="L93" s="456"/>
      <c r="M93" s="489">
        <v>262.81</v>
      </c>
      <c r="N93" s="449"/>
      <c r="O93" s="448"/>
      <c r="P93" s="546"/>
      <c r="Q93" s="449"/>
      <c r="R93" s="449"/>
      <c r="S93" s="461"/>
      <c r="T93" s="490">
        <f t="shared" si="11"/>
        <v>262.81</v>
      </c>
    </row>
    <row r="94" spans="1:23" ht="15.75">
      <c r="A94" s="394" t="s">
        <v>15111</v>
      </c>
      <c r="B94" s="279" t="s">
        <v>15109</v>
      </c>
      <c r="C94" s="267" t="s">
        <v>14961</v>
      </c>
      <c r="D94" s="273" t="s">
        <v>129</v>
      </c>
      <c r="E94" s="280">
        <f>TRUNC(E92*0.7,2)</f>
        <v>61.88</v>
      </c>
      <c r="F94" s="270">
        <f>CPU!I779</f>
        <v>11.27</v>
      </c>
      <c r="G94" s="271">
        <f t="shared" si="14"/>
        <v>0</v>
      </c>
      <c r="H94" s="270">
        <f t="shared" si="4"/>
        <v>11.27</v>
      </c>
      <c r="I94" s="270">
        <f t="shared" si="3"/>
        <v>697.38</v>
      </c>
      <c r="J94" s="429"/>
      <c r="K94" s="481">
        <v>904.68</v>
      </c>
      <c r="L94" s="456"/>
      <c r="M94" s="449"/>
      <c r="N94" s="449">
        <v>904.68</v>
      </c>
      <c r="O94" s="448"/>
      <c r="P94" s="546"/>
      <c r="Q94" s="449"/>
      <c r="R94" s="449"/>
      <c r="S94" s="461"/>
      <c r="T94" s="490">
        <f t="shared" si="11"/>
        <v>904.68</v>
      </c>
    </row>
    <row r="95" spans="1:23" ht="45.75" customHeight="1">
      <c r="A95" s="394" t="s">
        <v>77</v>
      </c>
      <c r="B95" s="279" t="s">
        <v>15164</v>
      </c>
      <c r="C95" s="267" t="s">
        <v>157</v>
      </c>
      <c r="D95" s="273" t="s">
        <v>21</v>
      </c>
      <c r="E95" s="274">
        <v>3</v>
      </c>
      <c r="F95" s="270">
        <f>CPU!I569</f>
        <v>5.88</v>
      </c>
      <c r="G95" s="271">
        <f t="shared" si="14"/>
        <v>0</v>
      </c>
      <c r="H95" s="270">
        <f t="shared" si="4"/>
        <v>5.88</v>
      </c>
      <c r="I95" s="270">
        <f t="shared" si="3"/>
        <v>17.64</v>
      </c>
      <c r="J95" s="429"/>
      <c r="K95" s="481">
        <v>22.89</v>
      </c>
      <c r="L95" s="456"/>
      <c r="M95" s="449">
        <v>11.44</v>
      </c>
      <c r="N95" s="449">
        <v>11.45</v>
      </c>
      <c r="O95" s="448"/>
      <c r="P95" s="546"/>
      <c r="Q95" s="449"/>
      <c r="R95" s="449"/>
      <c r="S95" s="461"/>
      <c r="T95" s="490">
        <f t="shared" si="11"/>
        <v>22.89</v>
      </c>
    </row>
    <row r="96" spans="1:23" ht="42.75">
      <c r="A96" s="394" t="s">
        <v>78</v>
      </c>
      <c r="B96" s="354" t="s">
        <v>15165</v>
      </c>
      <c r="C96" s="345"/>
      <c r="D96" s="273" t="s">
        <v>129</v>
      </c>
      <c r="E96" s="403">
        <v>25.14</v>
      </c>
      <c r="F96" s="270"/>
      <c r="G96" s="271"/>
      <c r="H96" s="270"/>
      <c r="I96" s="270"/>
      <c r="J96" s="433" t="s">
        <v>15240</v>
      </c>
      <c r="K96" s="483"/>
      <c r="L96" s="458"/>
      <c r="M96" s="455"/>
      <c r="N96" s="455"/>
      <c r="O96" s="532"/>
      <c r="P96" s="550"/>
      <c r="Q96" s="455"/>
      <c r="R96" s="455"/>
      <c r="S96" s="463"/>
      <c r="T96" s="490">
        <f t="shared" si="11"/>
        <v>0</v>
      </c>
    </row>
    <row r="97" spans="1:23" ht="15.75">
      <c r="A97" s="394" t="s">
        <v>15218</v>
      </c>
      <c r="B97" s="279" t="s">
        <v>15106</v>
      </c>
      <c r="C97" s="267" t="s">
        <v>164</v>
      </c>
      <c r="D97" s="273" t="s">
        <v>129</v>
      </c>
      <c r="E97" s="280">
        <f>TRUNC(E96*0.3,2)</f>
        <v>7.54</v>
      </c>
      <c r="F97" s="270">
        <f>CPU!I620</f>
        <v>29.08</v>
      </c>
      <c r="G97" s="271">
        <f t="shared" si="14"/>
        <v>0</v>
      </c>
      <c r="H97" s="270">
        <f t="shared" si="4"/>
        <v>29.08</v>
      </c>
      <c r="I97" s="270">
        <f t="shared" si="3"/>
        <v>219.26</v>
      </c>
      <c r="J97" s="429"/>
      <c r="K97" s="481">
        <v>284.55</v>
      </c>
      <c r="L97" s="456"/>
      <c r="M97" s="449">
        <v>284.55</v>
      </c>
      <c r="N97" s="449"/>
      <c r="O97" s="448"/>
      <c r="P97" s="546"/>
      <c r="Q97" s="449"/>
      <c r="R97" s="449"/>
      <c r="S97" s="461"/>
      <c r="T97" s="490">
        <f t="shared" si="11"/>
        <v>284.55</v>
      </c>
    </row>
    <row r="98" spans="1:23" ht="15.75">
      <c r="A98" s="394" t="s">
        <v>15219</v>
      </c>
      <c r="B98" s="279" t="s">
        <v>15109</v>
      </c>
      <c r="C98" s="395" t="s">
        <v>14962</v>
      </c>
      <c r="D98" s="273" t="s">
        <v>129</v>
      </c>
      <c r="E98" s="280">
        <f>TRUNC(E96*0.7,2)</f>
        <v>17.59</v>
      </c>
      <c r="F98" s="270">
        <f>CPU!I796</f>
        <v>30.04</v>
      </c>
      <c r="G98" s="271">
        <f t="shared" si="14"/>
        <v>0</v>
      </c>
      <c r="H98" s="270">
        <f t="shared" si="4"/>
        <v>30.04</v>
      </c>
      <c r="I98" s="270">
        <f t="shared" si="3"/>
        <v>528.4</v>
      </c>
      <c r="J98" s="429"/>
      <c r="K98" s="481">
        <v>685.65</v>
      </c>
      <c r="L98" s="456"/>
      <c r="M98" s="449">
        <v>685.65</v>
      </c>
      <c r="N98" s="449"/>
      <c r="O98" s="448"/>
      <c r="P98" s="546"/>
      <c r="Q98" s="449"/>
      <c r="R98" s="449"/>
      <c r="S98" s="461"/>
      <c r="T98" s="490">
        <f t="shared" si="11"/>
        <v>685.65</v>
      </c>
    </row>
    <row r="99" spans="1:23" ht="21">
      <c r="A99" s="392" t="s">
        <v>52</v>
      </c>
      <c r="B99" s="343" t="s">
        <v>45</v>
      </c>
      <c r="C99" s="295"/>
      <c r="D99" s="344"/>
      <c r="E99" s="261" t="s">
        <v>15</v>
      </c>
      <c r="F99" s="262" t="s">
        <v>16</v>
      </c>
      <c r="G99" s="263"/>
      <c r="H99" s="264" t="s">
        <v>17</v>
      </c>
      <c r="I99" s="264" t="s">
        <v>18</v>
      </c>
      <c r="J99" s="425">
        <v>27529.05</v>
      </c>
      <c r="K99" s="459"/>
      <c r="L99" s="447"/>
      <c r="M99" s="451"/>
      <c r="N99" s="451"/>
      <c r="O99" s="446"/>
      <c r="P99" s="544">
        <f>SUM(L100:L106)</f>
        <v>4652.9500000000007</v>
      </c>
      <c r="Q99" s="536">
        <f t="shared" ref="Q99:S99" si="15">SUM(M100:M106)</f>
        <v>2761.74</v>
      </c>
      <c r="R99" s="536">
        <f t="shared" si="15"/>
        <v>8756.4399999999987</v>
      </c>
      <c r="S99" s="545">
        <f t="shared" si="15"/>
        <v>11357.92</v>
      </c>
      <c r="T99" s="490">
        <f t="shared" si="11"/>
        <v>0</v>
      </c>
      <c r="U99" s="505">
        <f>T100+T101+T103+T104+T105+T106</f>
        <v>27529.05</v>
      </c>
      <c r="W99" s="539">
        <v>27529.05</v>
      </c>
    </row>
    <row r="100" spans="1:23" ht="42.75">
      <c r="A100" s="381" t="s">
        <v>79</v>
      </c>
      <c r="B100" s="279" t="s">
        <v>15227</v>
      </c>
      <c r="C100" s="267" t="s">
        <v>158</v>
      </c>
      <c r="D100" s="273" t="s">
        <v>21</v>
      </c>
      <c r="E100" s="274">
        <v>1</v>
      </c>
      <c r="F100" s="270">
        <f>CPU!I379</f>
        <v>13.35</v>
      </c>
      <c r="G100" s="271">
        <f>$J$2</f>
        <v>0</v>
      </c>
      <c r="H100" s="270">
        <f t="shared" si="4"/>
        <v>13.35</v>
      </c>
      <c r="I100" s="270">
        <f t="shared" si="3"/>
        <v>13.35</v>
      </c>
      <c r="J100" s="429"/>
      <c r="K100" s="481">
        <v>17.32</v>
      </c>
      <c r="L100" s="456">
        <v>17.32</v>
      </c>
      <c r="M100" s="449"/>
      <c r="N100" s="449"/>
      <c r="O100" s="448"/>
      <c r="P100" s="542">
        <f>TRUNC(P99*100/W99,2)</f>
        <v>16.899999999999999</v>
      </c>
      <c r="Q100" s="442">
        <f>TRUNC(Q99*100/W99,2)</f>
        <v>10.029999999999999</v>
      </c>
      <c r="R100" s="442">
        <f>TRUNC(R99*100/W99,2)</f>
        <v>31.8</v>
      </c>
      <c r="S100" s="543">
        <f>TRUNC(S99*100/W99,2)</f>
        <v>41.25</v>
      </c>
      <c r="T100" s="490">
        <f t="shared" si="11"/>
        <v>17.32</v>
      </c>
      <c r="W100" s="538">
        <f>P100+Q100+R100+S100</f>
        <v>99.98</v>
      </c>
    </row>
    <row r="101" spans="1:23" ht="33" customHeight="1">
      <c r="A101" s="382" t="s">
        <v>80</v>
      </c>
      <c r="B101" s="416" t="s">
        <v>15226</v>
      </c>
      <c r="C101" s="316" t="s">
        <v>163</v>
      </c>
      <c r="D101" s="282" t="s">
        <v>26</v>
      </c>
      <c r="E101" s="304">
        <v>5.94</v>
      </c>
      <c r="F101" s="270">
        <f>CPU!I603</f>
        <v>15.15</v>
      </c>
      <c r="G101" s="271">
        <f>$J$2</f>
        <v>0</v>
      </c>
      <c r="H101" s="270">
        <f t="shared" ref="H101:H106" si="16">TRUNC(F101*(1+G101),2)</f>
        <v>15.15</v>
      </c>
      <c r="I101" s="270">
        <f t="shared" ref="I101:I106" si="17">TRUNC(H101*E101,2)</f>
        <v>89.99</v>
      </c>
      <c r="J101" s="429"/>
      <c r="K101" s="481">
        <v>116.78</v>
      </c>
      <c r="L101" s="456">
        <v>116.78</v>
      </c>
      <c r="M101" s="449"/>
      <c r="N101" s="449"/>
      <c r="O101" s="448"/>
      <c r="P101" s="546"/>
      <c r="Q101" s="449"/>
      <c r="R101" s="449"/>
      <c r="S101" s="461"/>
      <c r="T101" s="490">
        <f t="shared" si="11"/>
        <v>116.78</v>
      </c>
    </row>
    <row r="102" spans="1:23" ht="31.5" customHeight="1">
      <c r="A102" s="502" t="s">
        <v>116</v>
      </c>
      <c r="B102" s="474" t="s">
        <v>15271</v>
      </c>
      <c r="C102" s="267"/>
      <c r="D102" s="286" t="s">
        <v>14148</v>
      </c>
      <c r="E102" s="305">
        <v>7.65</v>
      </c>
      <c r="F102" s="270"/>
      <c r="G102" s="271"/>
      <c r="H102" s="270"/>
      <c r="I102" s="270"/>
      <c r="J102" s="429"/>
      <c r="K102" s="481"/>
      <c r="L102" s="456"/>
      <c r="M102" s="449"/>
      <c r="N102" s="449"/>
      <c r="O102" s="448"/>
      <c r="P102" s="546"/>
      <c r="Q102" s="449"/>
      <c r="R102" s="449"/>
      <c r="S102" s="461"/>
      <c r="T102" s="490">
        <f t="shared" si="11"/>
        <v>0</v>
      </c>
    </row>
    <row r="103" spans="1:23" ht="15.75">
      <c r="A103" s="414" t="s">
        <v>15107</v>
      </c>
      <c r="B103" s="475" t="s">
        <v>15106</v>
      </c>
      <c r="C103" s="267">
        <v>100205</v>
      </c>
      <c r="D103" s="286" t="s">
        <v>14148</v>
      </c>
      <c r="E103" s="280">
        <f>TRUNC(E102*0.3,2)</f>
        <v>2.29</v>
      </c>
      <c r="F103" s="270">
        <v>1520.5</v>
      </c>
      <c r="G103" s="271">
        <f>$J$2</f>
        <v>0</v>
      </c>
      <c r="H103" s="270">
        <f>TRUNC(F103*(1+G103),2)</f>
        <v>1520.5</v>
      </c>
      <c r="I103" s="270">
        <f>TRUNC(H103*E103,2)</f>
        <v>3481.94</v>
      </c>
      <c r="J103" s="429"/>
      <c r="K103" s="481">
        <v>4518.8500000000004</v>
      </c>
      <c r="L103" s="456">
        <v>4518.8500000000004</v>
      </c>
      <c r="M103" s="449"/>
      <c r="N103" s="449"/>
      <c r="O103" s="448"/>
      <c r="P103" s="546"/>
      <c r="Q103" s="449"/>
      <c r="R103" s="449"/>
      <c r="S103" s="461"/>
      <c r="T103" s="490">
        <f t="shared" si="11"/>
        <v>4518.8500000000004</v>
      </c>
    </row>
    <row r="104" spans="1:23" ht="15.75">
      <c r="A104" s="381" t="s">
        <v>15108</v>
      </c>
      <c r="B104" s="279" t="s">
        <v>15109</v>
      </c>
      <c r="C104" s="267" t="s">
        <v>14963</v>
      </c>
      <c r="D104" s="286" t="s">
        <v>14148</v>
      </c>
      <c r="E104" s="280">
        <f>TRUNC(E102*0.7,2)</f>
        <v>5.35</v>
      </c>
      <c r="F104" s="270">
        <f>CPU!I814</f>
        <v>1726.78</v>
      </c>
      <c r="G104" s="271">
        <f>$J$2</f>
        <v>0</v>
      </c>
      <c r="H104" s="270">
        <f>TRUNC(F104*(1+G104),2)</f>
        <v>1726.78</v>
      </c>
      <c r="I104" s="270">
        <f>TRUNC(H104*E104,2)</f>
        <v>9238.27</v>
      </c>
      <c r="J104" s="429"/>
      <c r="K104" s="481">
        <v>11989.4</v>
      </c>
      <c r="L104" s="456"/>
      <c r="M104" s="449"/>
      <c r="N104" s="449">
        <v>5994.7</v>
      </c>
      <c r="O104" s="448">
        <v>5994.7</v>
      </c>
      <c r="P104" s="546"/>
      <c r="Q104" s="449"/>
      <c r="R104" s="449"/>
      <c r="S104" s="461"/>
      <c r="T104" s="490">
        <f t="shared" si="11"/>
        <v>11989.4</v>
      </c>
    </row>
    <row r="105" spans="1:23" ht="42.75">
      <c r="A105" s="381" t="s">
        <v>125</v>
      </c>
      <c r="B105" s="476" t="s">
        <v>15166</v>
      </c>
      <c r="C105" s="395" t="s">
        <v>160</v>
      </c>
      <c r="D105" s="298" t="s">
        <v>28</v>
      </c>
      <c r="E105" s="304">
        <v>51.03</v>
      </c>
      <c r="F105" s="270">
        <f>CPU!I88</f>
        <v>125.11</v>
      </c>
      <c r="G105" s="271">
        <f>$J$2</f>
        <v>0</v>
      </c>
      <c r="H105" s="270">
        <f t="shared" si="16"/>
        <v>125.11</v>
      </c>
      <c r="I105" s="270">
        <f t="shared" si="17"/>
        <v>6384.36</v>
      </c>
      <c r="J105" s="429"/>
      <c r="K105" s="481">
        <v>8285.23</v>
      </c>
      <c r="L105" s="456"/>
      <c r="M105" s="449">
        <v>2761.74</v>
      </c>
      <c r="N105" s="449">
        <v>2761.74</v>
      </c>
      <c r="O105" s="448">
        <v>2761.75</v>
      </c>
      <c r="P105" s="546"/>
      <c r="Q105" s="449"/>
      <c r="R105" s="449"/>
      <c r="S105" s="461"/>
      <c r="T105" s="490">
        <f t="shared" si="11"/>
        <v>8285.23</v>
      </c>
    </row>
    <row r="106" spans="1:23" ht="28.5">
      <c r="A106" s="382" t="s">
        <v>128</v>
      </c>
      <c r="B106" s="477" t="s">
        <v>15167</v>
      </c>
      <c r="C106" s="324" t="s">
        <v>161</v>
      </c>
      <c r="D106" s="478" t="s">
        <v>32</v>
      </c>
      <c r="E106" s="479">
        <v>17.399999999999999</v>
      </c>
      <c r="F106" s="324">
        <f>CPU!I498</f>
        <v>115.21</v>
      </c>
      <c r="G106" s="311">
        <f>$J$2</f>
        <v>0</v>
      </c>
      <c r="H106" s="283">
        <f t="shared" si="16"/>
        <v>115.21</v>
      </c>
      <c r="I106" s="283">
        <f t="shared" si="17"/>
        <v>2004.65</v>
      </c>
      <c r="J106" s="432"/>
      <c r="K106" s="481">
        <v>2601.4699999999998</v>
      </c>
      <c r="L106" s="456"/>
      <c r="M106" s="449"/>
      <c r="N106" s="449"/>
      <c r="O106" s="448">
        <v>2601.4699999999998</v>
      </c>
      <c r="P106" s="546"/>
      <c r="Q106" s="449"/>
      <c r="R106" s="449"/>
      <c r="S106" s="461"/>
      <c r="T106" s="490">
        <f t="shared" si="11"/>
        <v>2601.4699999999998</v>
      </c>
    </row>
    <row r="107" spans="1:23" ht="21">
      <c r="A107" s="390" t="s">
        <v>117</v>
      </c>
      <c r="B107" s="295" t="s">
        <v>40</v>
      </c>
      <c r="C107" s="295"/>
      <c r="D107" s="312"/>
      <c r="E107" s="261" t="s">
        <v>15</v>
      </c>
      <c r="F107" s="262" t="s">
        <v>16</v>
      </c>
      <c r="G107" s="263"/>
      <c r="H107" s="264" t="s">
        <v>17</v>
      </c>
      <c r="I107" s="264" t="s">
        <v>18</v>
      </c>
      <c r="J107" s="425">
        <v>2094.9299999999998</v>
      </c>
      <c r="K107" s="459"/>
      <c r="L107" s="447"/>
      <c r="M107" s="451"/>
      <c r="N107" s="451"/>
      <c r="O107" s="446"/>
      <c r="P107" s="544">
        <f>SUM(L108:L111)</f>
        <v>0</v>
      </c>
      <c r="Q107" s="536">
        <f t="shared" ref="Q107:S107" si="18">SUM(M108:M111)</f>
        <v>0</v>
      </c>
      <c r="R107" s="536">
        <f t="shared" si="18"/>
        <v>0</v>
      </c>
      <c r="S107" s="545">
        <f t="shared" si="18"/>
        <v>2094.9299999999998</v>
      </c>
      <c r="T107" s="490">
        <f t="shared" si="11"/>
        <v>0</v>
      </c>
      <c r="U107" s="505">
        <f>T108+T110+T111</f>
        <v>2094.9299999999998</v>
      </c>
      <c r="W107" s="539">
        <v>2094.9299999999998</v>
      </c>
    </row>
    <row r="108" spans="1:23" s="18" customFormat="1" ht="28.5">
      <c r="A108" s="396" t="s">
        <v>118</v>
      </c>
      <c r="B108" s="306" t="s">
        <v>15168</v>
      </c>
      <c r="C108" s="325">
        <v>99802</v>
      </c>
      <c r="D108" s="313" t="s">
        <v>26</v>
      </c>
      <c r="E108" s="299">
        <v>461.55</v>
      </c>
      <c r="F108" s="313">
        <v>0.55000000000000004</v>
      </c>
      <c r="G108" s="314">
        <f>$J$2</f>
        <v>0</v>
      </c>
      <c r="H108" s="315">
        <f>TRUNC(F108*(1+G108),2)</f>
        <v>0.55000000000000004</v>
      </c>
      <c r="I108" s="315">
        <f>TRUNC(H108*E108,2)</f>
        <v>253.85</v>
      </c>
      <c r="J108" s="434"/>
      <c r="K108" s="481">
        <v>327.7</v>
      </c>
      <c r="L108" s="456"/>
      <c r="M108" s="449"/>
      <c r="N108" s="449"/>
      <c r="O108" s="448">
        <v>327.7</v>
      </c>
      <c r="P108" s="542">
        <f>TRUNC(P107*100/W107,2)</f>
        <v>0</v>
      </c>
      <c r="Q108" s="442">
        <f>TRUNC(Q107*100/W107,2)</f>
        <v>0</v>
      </c>
      <c r="R108" s="442">
        <f>TRUNC(R107*100/W107,2)</f>
        <v>0</v>
      </c>
      <c r="S108" s="543">
        <f>TRUNC(S107*100/W107,2)</f>
        <v>100</v>
      </c>
      <c r="T108" s="490">
        <f t="shared" si="11"/>
        <v>327.7</v>
      </c>
      <c r="W108" s="538">
        <f>P108+Q108+R108+S108</f>
        <v>100</v>
      </c>
    </row>
    <row r="109" spans="1:23" ht="28.5">
      <c r="A109" s="382" t="s">
        <v>165</v>
      </c>
      <c r="B109" s="356" t="s">
        <v>15169</v>
      </c>
      <c r="C109" s="316"/>
      <c r="D109" s="282" t="s">
        <v>26</v>
      </c>
      <c r="E109" s="317">
        <v>461.55</v>
      </c>
      <c r="F109" s="283"/>
      <c r="G109" s="271"/>
      <c r="H109" s="270"/>
      <c r="I109" s="270"/>
      <c r="J109" s="432"/>
      <c r="K109" s="481"/>
      <c r="L109" s="456"/>
      <c r="M109" s="449"/>
      <c r="N109" s="449"/>
      <c r="O109" s="448"/>
      <c r="P109" s="546"/>
      <c r="Q109" s="449"/>
      <c r="R109" s="449"/>
      <c r="S109" s="461"/>
      <c r="T109" s="490">
        <f t="shared" si="11"/>
        <v>0</v>
      </c>
    </row>
    <row r="110" spans="1:23" ht="15.75">
      <c r="A110" s="398" t="s">
        <v>15104</v>
      </c>
      <c r="B110" s="303" t="s">
        <v>15106</v>
      </c>
      <c r="C110" s="316" t="s">
        <v>162</v>
      </c>
      <c r="D110" s="400" t="s">
        <v>26</v>
      </c>
      <c r="E110" s="401">
        <f>TRUNC(E109*0.3,2)</f>
        <v>138.46</v>
      </c>
      <c r="F110" s="283">
        <f>CPU!I481</f>
        <v>2.7</v>
      </c>
      <c r="G110" s="311">
        <f>$J$2</f>
        <v>0</v>
      </c>
      <c r="H110" s="283">
        <f>TRUNC(F110*(1+G110),2)</f>
        <v>2.7</v>
      </c>
      <c r="I110" s="283">
        <f>TRUNC(H110*E110,2)</f>
        <v>373.84</v>
      </c>
      <c r="J110" s="432"/>
      <c r="K110" s="484">
        <v>484.61</v>
      </c>
      <c r="L110" s="456"/>
      <c r="M110" s="449"/>
      <c r="N110" s="449"/>
      <c r="O110" s="448">
        <v>484.61</v>
      </c>
      <c r="P110" s="546"/>
      <c r="Q110" s="449"/>
      <c r="R110" s="449"/>
      <c r="S110" s="461"/>
      <c r="T110" s="490">
        <f t="shared" si="11"/>
        <v>484.61</v>
      </c>
    </row>
    <row r="111" spans="1:23" ht="16.5" thickBot="1">
      <c r="A111" s="398" t="s">
        <v>15105</v>
      </c>
      <c r="B111" s="512" t="s">
        <v>15109</v>
      </c>
      <c r="C111" s="316" t="s">
        <v>14964</v>
      </c>
      <c r="D111" s="400" t="s">
        <v>26</v>
      </c>
      <c r="E111" s="401">
        <f>TRUNC(E109*0.7,2)</f>
        <v>323.08</v>
      </c>
      <c r="F111" s="283">
        <f>CPU!I832</f>
        <v>3.06</v>
      </c>
      <c r="G111" s="311">
        <f>$J$2</f>
        <v>0</v>
      </c>
      <c r="H111" s="283">
        <f>TRUNC(F111*(1+G111),2)</f>
        <v>3.06</v>
      </c>
      <c r="I111" s="283">
        <f>TRUNC(H111*E111,2)</f>
        <v>988.62</v>
      </c>
      <c r="J111" s="432"/>
      <c r="K111" s="529">
        <v>1282.6199999999999</v>
      </c>
      <c r="L111" s="466"/>
      <c r="M111" s="467"/>
      <c r="N111" s="467"/>
      <c r="O111" s="454">
        <v>1282.6199999999999</v>
      </c>
      <c r="P111" s="546"/>
      <c r="Q111" s="449"/>
      <c r="R111" s="449"/>
      <c r="S111" s="461"/>
      <c r="T111" s="490">
        <f t="shared" si="11"/>
        <v>1282.6199999999999</v>
      </c>
    </row>
    <row r="112" spans="1:23" ht="15.75">
      <c r="A112" s="514"/>
      <c r="B112" s="515" t="s">
        <v>15404</v>
      </c>
      <c r="C112" s="516"/>
      <c r="D112" s="517"/>
      <c r="E112" s="518"/>
      <c r="F112" s="519"/>
      <c r="G112" s="520"/>
      <c r="H112" s="519"/>
      <c r="I112" s="519"/>
      <c r="J112" s="521"/>
      <c r="K112" s="522">
        <f>TRUNC(SUM(K9:K111),2)</f>
        <v>449332.55</v>
      </c>
      <c r="L112" s="522">
        <f t="shared" ref="L112" si="19">SUM(L9:L111)</f>
        <v>87753.020000000019</v>
      </c>
      <c r="M112" s="522">
        <f t="shared" ref="M112" si="20">SUM(M9:M111)</f>
        <v>109021.62000000001</v>
      </c>
      <c r="N112" s="522">
        <f t="shared" ref="N112" si="21">SUM(N9:N111)</f>
        <v>128835.18000000001</v>
      </c>
      <c r="O112" s="533">
        <f t="shared" ref="O112" si="22">SUM(O9:O111)</f>
        <v>123722.73</v>
      </c>
      <c r="P112" s="551"/>
      <c r="Q112" s="489"/>
      <c r="R112" s="489"/>
      <c r="S112" s="552"/>
      <c r="T112" s="490">
        <f t="shared" si="11"/>
        <v>449332.55</v>
      </c>
      <c r="W112" s="490">
        <f>T112+U6</f>
        <v>576185.66999999993</v>
      </c>
    </row>
    <row r="113" spans="1:21" ht="16.5" thickBot="1">
      <c r="A113" s="398"/>
      <c r="B113" s="512" t="s">
        <v>15405</v>
      </c>
      <c r="C113" s="316"/>
      <c r="D113" s="400"/>
      <c r="E113" s="401"/>
      <c r="F113" s="283"/>
      <c r="G113" s="311"/>
      <c r="H113" s="283"/>
      <c r="I113" s="283"/>
      <c r="J113" s="513"/>
      <c r="K113" s="524"/>
      <c r="L113" s="525">
        <v>19.52</v>
      </c>
      <c r="M113" s="525">
        <v>24.26</v>
      </c>
      <c r="N113" s="525">
        <v>28.68</v>
      </c>
      <c r="O113" s="534">
        <v>27.54</v>
      </c>
      <c r="P113" s="553"/>
      <c r="Q113" s="509"/>
      <c r="R113" s="509"/>
      <c r="S113" s="523"/>
    </row>
    <row r="114" spans="1:21" ht="16.5" thickBot="1">
      <c r="A114" s="759" t="s">
        <v>13</v>
      </c>
      <c r="B114" s="760"/>
      <c r="C114" s="406"/>
      <c r="D114" s="406"/>
      <c r="E114" s="406"/>
      <c r="F114" s="406"/>
      <c r="G114" s="406"/>
      <c r="H114" s="526"/>
      <c r="I114" s="526"/>
      <c r="J114" s="527">
        <f>SUM(J6+J8+J10+J37+J62+J69+J78+J84+J99+J107)</f>
        <v>576227.08000000007</v>
      </c>
      <c r="K114" s="468">
        <f>TRUNC(SUM(K7:K111),2)</f>
        <v>576185.67000000004</v>
      </c>
      <c r="L114" s="468">
        <f>L112+L7</f>
        <v>112514.75000000001</v>
      </c>
      <c r="M114" s="468">
        <f t="shared" ref="M114:O114" si="23">M112+M7</f>
        <v>139796.19</v>
      </c>
      <c r="N114" s="468">
        <f t="shared" si="23"/>
        <v>165216.65000000002</v>
      </c>
      <c r="O114" s="535">
        <f t="shared" si="23"/>
        <v>158658.07999999999</v>
      </c>
      <c r="P114" s="554"/>
      <c r="Q114" s="464"/>
      <c r="R114" s="464"/>
      <c r="S114" s="465"/>
      <c r="T114" s="490">
        <f>T112+K7</f>
        <v>576185.66999999993</v>
      </c>
      <c r="U114" s="490">
        <f>U107+U99+U84+U78+U69+U62+U37+U10+U8+U6</f>
        <v>576185.67000000004</v>
      </c>
    </row>
    <row r="115" spans="1:21" ht="15.75">
      <c r="A115" s="318"/>
      <c r="B115" s="319"/>
      <c r="C115" s="319"/>
      <c r="D115" s="319"/>
      <c r="E115" s="319"/>
      <c r="F115" s="319"/>
      <c r="G115" s="319"/>
      <c r="H115" s="441"/>
      <c r="I115" s="441"/>
      <c r="J115" s="49"/>
      <c r="K115" s="492"/>
      <c r="L115" s="49"/>
      <c r="M115" s="49"/>
      <c r="N115" s="49"/>
      <c r="O115" s="49"/>
      <c r="P115" s="49"/>
      <c r="Q115" s="49"/>
      <c r="R115" s="49"/>
      <c r="S115" s="49"/>
    </row>
    <row r="116" spans="1:21" ht="15.75">
      <c r="A116" s="318"/>
      <c r="B116" s="319"/>
      <c r="C116" s="319"/>
      <c r="D116" s="319"/>
      <c r="E116" s="319"/>
      <c r="F116" s="319"/>
      <c r="G116" s="319"/>
      <c r="H116" s="441"/>
      <c r="I116" s="441"/>
      <c r="J116" s="49"/>
      <c r="K116" s="492"/>
      <c r="L116" s="49"/>
      <c r="M116" s="510">
        <f>L113+M113+N113+O113</f>
        <v>100</v>
      </c>
      <c r="N116" s="492">
        <f>L114+M114+N114+O114</f>
        <v>576185.67000000004</v>
      </c>
      <c r="O116" s="49"/>
      <c r="P116" s="49"/>
      <c r="Q116" s="49"/>
      <c r="R116" s="49"/>
      <c r="S116" s="49"/>
    </row>
    <row r="117" spans="1:21" ht="15.75">
      <c r="A117" s="318"/>
      <c r="B117" s="319"/>
      <c r="C117" s="319"/>
      <c r="D117" s="319"/>
      <c r="E117" s="319"/>
      <c r="F117" s="319"/>
      <c r="G117" s="319"/>
      <c r="H117" s="441"/>
      <c r="I117" s="441"/>
      <c r="J117" s="49"/>
      <c r="K117" s="492"/>
      <c r="L117" s="49"/>
      <c r="M117" s="49"/>
      <c r="N117" s="49"/>
      <c r="O117" s="49"/>
      <c r="P117" s="49"/>
      <c r="Q117" s="49"/>
      <c r="R117" s="49"/>
      <c r="S117" s="49"/>
    </row>
    <row r="118" spans="1:21" ht="15.75">
      <c r="A118" s="318"/>
      <c r="B118" s="319"/>
      <c r="C118" s="319"/>
      <c r="D118" s="319"/>
      <c r="E118" s="319"/>
      <c r="F118" s="319"/>
      <c r="G118" s="319"/>
      <c r="H118" s="441"/>
      <c r="I118" s="441"/>
      <c r="J118" s="49"/>
      <c r="K118" s="492"/>
      <c r="L118" s="49"/>
      <c r="M118" s="49"/>
      <c r="N118" s="49"/>
      <c r="O118" s="49"/>
      <c r="P118" s="49"/>
      <c r="Q118" s="49"/>
      <c r="R118" s="49"/>
      <c r="S118" s="49"/>
    </row>
    <row r="119" spans="1:21" ht="15.75">
      <c r="A119" s="318"/>
      <c r="B119" s="319"/>
      <c r="C119" s="319"/>
      <c r="D119" s="319"/>
      <c r="E119" s="319"/>
      <c r="F119" s="319"/>
      <c r="G119" s="319"/>
      <c r="H119" s="441"/>
      <c r="I119" s="441"/>
      <c r="J119" s="49"/>
      <c r="K119" s="492"/>
      <c r="L119" s="49"/>
      <c r="M119" s="49"/>
      <c r="N119" s="49"/>
      <c r="O119" s="49"/>
      <c r="P119" s="49"/>
      <c r="Q119" s="49"/>
      <c r="R119" s="49"/>
      <c r="S119" s="49"/>
    </row>
    <row r="120" spans="1:21" ht="15.75">
      <c r="A120" s="318"/>
      <c r="B120" s="319"/>
      <c r="C120" s="319"/>
      <c r="D120" s="319"/>
      <c r="E120" s="319"/>
      <c r="F120" s="319"/>
      <c r="G120" s="319"/>
      <c r="H120" s="441"/>
      <c r="I120" s="441"/>
      <c r="J120" s="49"/>
      <c r="K120" s="492"/>
      <c r="L120" s="49"/>
      <c r="M120" s="49"/>
      <c r="N120" s="49"/>
      <c r="O120" s="49"/>
      <c r="P120" s="49"/>
      <c r="Q120" s="49"/>
      <c r="R120" s="49"/>
      <c r="S120" s="49"/>
    </row>
    <row r="121" spans="1:21" ht="15.75">
      <c r="A121" s="318"/>
      <c r="B121" s="319"/>
      <c r="C121" s="319"/>
      <c r="D121" s="319"/>
      <c r="E121" s="319"/>
      <c r="F121" s="319"/>
      <c r="G121" s="319"/>
      <c r="H121" s="441"/>
      <c r="I121" s="441"/>
      <c r="J121" s="49"/>
      <c r="K121" s="492"/>
      <c r="L121" s="49"/>
      <c r="M121" s="49"/>
      <c r="N121" s="49"/>
      <c r="O121" s="49"/>
      <c r="P121" s="49"/>
      <c r="Q121" s="49"/>
      <c r="R121" s="49"/>
      <c r="S121" s="49"/>
    </row>
    <row r="122" spans="1:21" ht="15.75">
      <c r="A122" s="318"/>
      <c r="B122" s="319"/>
      <c r="C122" s="319"/>
      <c r="D122" s="319"/>
      <c r="E122" s="319"/>
      <c r="F122" s="319"/>
      <c r="G122" s="319"/>
      <c r="H122" s="441"/>
      <c r="I122" s="441"/>
      <c r="J122" s="49"/>
      <c r="K122" s="492"/>
      <c r="L122" s="49"/>
      <c r="M122" s="49"/>
      <c r="N122" s="49"/>
      <c r="O122" s="49"/>
      <c r="P122" s="49"/>
      <c r="Q122" s="49"/>
      <c r="R122" s="49"/>
      <c r="S122" s="49"/>
    </row>
    <row r="123" spans="1:21" ht="15.75">
      <c r="A123" s="318"/>
      <c r="B123" s="319"/>
      <c r="C123" s="319"/>
      <c r="D123" s="319"/>
      <c r="E123" s="319"/>
      <c r="F123" s="319"/>
      <c r="G123" s="319"/>
      <c r="H123" s="441"/>
      <c r="I123" s="441"/>
      <c r="J123" s="49"/>
      <c r="K123" s="492"/>
      <c r="L123" s="49"/>
      <c r="M123" s="49"/>
      <c r="N123" s="49"/>
      <c r="O123" s="49"/>
      <c r="P123" s="49"/>
      <c r="Q123" s="49"/>
      <c r="R123" s="49"/>
      <c r="S123" s="49"/>
    </row>
    <row r="124" spans="1:21" ht="15.75">
      <c r="A124" s="318"/>
      <c r="B124" s="319"/>
      <c r="C124" s="319"/>
      <c r="D124" s="319"/>
      <c r="E124" s="319"/>
      <c r="F124" s="319"/>
      <c r="G124" s="319"/>
      <c r="H124" s="441"/>
      <c r="I124" s="441"/>
      <c r="J124" s="49"/>
      <c r="K124" s="492"/>
      <c r="L124" s="49"/>
      <c r="M124" s="49"/>
      <c r="N124" s="49"/>
      <c r="O124" s="49"/>
      <c r="P124" s="49"/>
      <c r="Q124" s="49"/>
      <c r="R124" s="49"/>
      <c r="S124" s="49"/>
    </row>
    <row r="125" spans="1:21" ht="15.75">
      <c r="A125" s="318"/>
      <c r="B125" s="319"/>
      <c r="C125" s="319"/>
      <c r="D125" s="319"/>
      <c r="E125" s="319"/>
      <c r="F125" s="319"/>
      <c r="G125" s="319"/>
      <c r="H125" s="441"/>
      <c r="I125" s="441"/>
      <c r="J125" s="49"/>
      <c r="K125" s="492"/>
      <c r="L125" s="49"/>
      <c r="M125" s="49"/>
      <c r="N125" s="49"/>
      <c r="O125" s="49"/>
      <c r="P125" s="49"/>
      <c r="Q125" s="49"/>
      <c r="R125" s="49"/>
      <c r="S125" s="49"/>
    </row>
    <row r="126" spans="1:21" ht="15.75">
      <c r="A126" s="318"/>
      <c r="B126" s="319"/>
      <c r="C126" s="319"/>
      <c r="D126" s="319"/>
      <c r="E126" s="319"/>
      <c r="F126" s="319"/>
      <c r="G126" s="319"/>
      <c r="H126" s="441"/>
      <c r="I126" s="441"/>
      <c r="J126" s="49"/>
      <c r="K126" s="492"/>
      <c r="L126" s="49"/>
      <c r="M126" s="49"/>
      <c r="N126" s="49"/>
      <c r="O126" s="49"/>
      <c r="P126" s="49"/>
      <c r="Q126" s="49"/>
      <c r="R126" s="49"/>
      <c r="S126" s="49"/>
    </row>
    <row r="127" spans="1:21">
      <c r="A127" s="33"/>
      <c r="B127" s="34"/>
      <c r="C127" s="34"/>
      <c r="D127" s="34"/>
      <c r="E127" s="44"/>
      <c r="F127" s="35"/>
      <c r="G127" s="36"/>
      <c r="H127" s="37"/>
      <c r="I127" s="38"/>
      <c r="J127" s="39"/>
      <c r="K127" s="493"/>
      <c r="L127" s="420"/>
      <c r="M127" s="420"/>
      <c r="N127" s="420"/>
      <c r="O127" s="420"/>
      <c r="P127" s="420"/>
      <c r="Q127" s="420"/>
      <c r="R127" s="420"/>
      <c r="S127" s="420"/>
    </row>
    <row r="128" spans="1:21">
      <c r="A128" s="33"/>
      <c r="B128" s="34"/>
      <c r="C128" s="34"/>
      <c r="D128" s="34"/>
      <c r="E128" s="44"/>
      <c r="F128" s="35"/>
      <c r="G128" s="36"/>
      <c r="H128" s="37"/>
      <c r="I128" s="38"/>
      <c r="J128" s="39"/>
      <c r="K128" s="493"/>
      <c r="L128" s="420"/>
      <c r="M128" s="420"/>
      <c r="N128" s="420"/>
      <c r="O128" s="420"/>
      <c r="P128" s="420"/>
      <c r="Q128" s="420"/>
      <c r="R128" s="420"/>
      <c r="S128" s="420"/>
    </row>
    <row r="129" spans="1:19" ht="15.75">
      <c r="A129" s="779"/>
      <c r="B129" s="780"/>
      <c r="C129" s="367"/>
      <c r="D129" s="7"/>
      <c r="E129" s="45"/>
      <c r="F129" s="25"/>
      <c r="G129" s="8"/>
      <c r="H129" s="29"/>
      <c r="I129" s="32"/>
      <c r="J129" s="9"/>
      <c r="K129" s="494"/>
      <c r="L129" s="8"/>
      <c r="M129" s="8"/>
      <c r="N129" s="8"/>
      <c r="O129" s="8"/>
      <c r="P129" s="8"/>
      <c r="Q129" s="8"/>
      <c r="R129" s="8"/>
      <c r="S129" s="8"/>
    </row>
    <row r="130" spans="1:19">
      <c r="A130" s="773"/>
      <c r="B130" s="774"/>
      <c r="C130" s="774"/>
      <c r="D130" s="774"/>
      <c r="E130" s="774"/>
      <c r="F130" s="774"/>
      <c r="G130" s="774"/>
      <c r="H130" s="774"/>
      <c r="I130" s="774"/>
      <c r="J130" s="775"/>
      <c r="K130" s="495"/>
      <c r="L130" s="421"/>
      <c r="M130" s="421"/>
      <c r="N130" s="421"/>
      <c r="O130" s="421"/>
      <c r="P130" s="421"/>
      <c r="Q130" s="421"/>
      <c r="R130" s="421"/>
      <c r="S130" s="421"/>
    </row>
    <row r="131" spans="1:19">
      <c r="A131" s="767"/>
      <c r="B131" s="768"/>
      <c r="C131" s="768"/>
      <c r="D131" s="768"/>
      <c r="E131" s="768"/>
      <c r="F131" s="768"/>
      <c r="G131" s="768"/>
      <c r="H131" s="768"/>
      <c r="I131" s="768"/>
      <c r="J131" s="769"/>
      <c r="K131" s="496"/>
      <c r="L131" s="422"/>
      <c r="M131" s="422"/>
      <c r="N131" s="422"/>
      <c r="O131" s="422"/>
      <c r="P131" s="422"/>
      <c r="Q131" s="422"/>
      <c r="R131" s="422"/>
      <c r="S131" s="422"/>
    </row>
    <row r="132" spans="1:19">
      <c r="A132" s="770"/>
      <c r="B132" s="771"/>
      <c r="C132" s="771"/>
      <c r="D132" s="771"/>
      <c r="E132" s="771"/>
      <c r="F132" s="771"/>
      <c r="G132" s="771"/>
      <c r="H132" s="771"/>
      <c r="I132" s="771"/>
      <c r="J132" s="772"/>
      <c r="K132" s="495"/>
      <c r="L132" s="423"/>
      <c r="M132" s="423"/>
      <c r="N132" s="423"/>
      <c r="O132" s="423"/>
      <c r="P132" s="423"/>
      <c r="Q132" s="423"/>
      <c r="R132" s="423"/>
      <c r="S132" s="423"/>
    </row>
    <row r="133" spans="1:19">
      <c r="A133" s="770"/>
      <c r="B133" s="771"/>
      <c r="C133" s="771"/>
      <c r="D133" s="771"/>
      <c r="E133" s="771"/>
      <c r="F133" s="771"/>
      <c r="G133" s="771"/>
      <c r="H133" s="771"/>
      <c r="I133" s="771"/>
      <c r="J133" s="772"/>
      <c r="K133" s="495"/>
      <c r="L133" s="423"/>
      <c r="M133" s="423"/>
      <c r="N133" s="423"/>
      <c r="O133" s="423"/>
      <c r="P133" s="423"/>
      <c r="Q133" s="423"/>
      <c r="R133" s="423"/>
      <c r="S133" s="423"/>
    </row>
    <row r="134" spans="1:19">
      <c r="A134" s="767"/>
      <c r="B134" s="768"/>
      <c r="C134" s="768"/>
      <c r="D134" s="768"/>
      <c r="E134" s="768"/>
      <c r="F134" s="768"/>
      <c r="G134" s="768"/>
      <c r="H134" s="768"/>
      <c r="I134" s="768"/>
      <c r="J134" s="769"/>
      <c r="K134" s="496"/>
      <c r="L134" s="422"/>
      <c r="M134" s="422"/>
      <c r="N134" s="422"/>
      <c r="O134" s="422"/>
      <c r="P134" s="422"/>
      <c r="Q134" s="422"/>
      <c r="R134" s="422"/>
      <c r="S134" s="422"/>
    </row>
    <row r="135" spans="1:19">
      <c r="A135" s="770"/>
      <c r="B135" s="771"/>
      <c r="C135" s="771"/>
      <c r="D135" s="771"/>
      <c r="E135" s="771"/>
      <c r="F135" s="771"/>
      <c r="G135" s="771"/>
      <c r="H135" s="771"/>
      <c r="I135" s="771"/>
      <c r="J135" s="772"/>
      <c r="K135" s="495"/>
      <c r="L135" s="423"/>
      <c r="M135" s="423"/>
      <c r="N135" s="423"/>
      <c r="O135" s="423"/>
      <c r="P135" s="423"/>
      <c r="Q135" s="423"/>
      <c r="R135" s="423"/>
      <c r="S135" s="423"/>
    </row>
    <row r="136" spans="1:19" ht="15.75">
      <c r="A136" s="10"/>
      <c r="B136" s="3"/>
      <c r="C136" s="3"/>
      <c r="D136" s="4"/>
      <c r="E136" s="46"/>
      <c r="F136" s="26"/>
      <c r="G136" s="11"/>
      <c r="H136" s="30"/>
      <c r="I136" s="30"/>
      <c r="J136" s="6"/>
      <c r="K136" s="497"/>
      <c r="L136" s="424"/>
      <c r="M136" s="424"/>
      <c r="N136" s="424"/>
      <c r="O136" s="424"/>
      <c r="P136" s="424"/>
      <c r="Q136" s="424"/>
      <c r="R136" s="424"/>
      <c r="S136" s="424"/>
    </row>
    <row r="137" spans="1:19" ht="15.75">
      <c r="A137" s="10"/>
      <c r="B137" s="3"/>
      <c r="C137" s="3"/>
      <c r="D137" s="4"/>
      <c r="E137" s="46"/>
      <c r="F137" s="26"/>
      <c r="G137" s="11"/>
      <c r="H137" s="30"/>
      <c r="I137" s="30"/>
      <c r="J137" s="6"/>
      <c r="K137" s="497"/>
      <c r="L137" s="424"/>
      <c r="M137" s="424"/>
      <c r="N137" s="424"/>
      <c r="O137" s="424"/>
      <c r="P137" s="424"/>
      <c r="Q137" s="424"/>
      <c r="R137" s="424"/>
      <c r="S137" s="424"/>
    </row>
    <row r="138" spans="1:19" ht="15.75">
      <c r="A138" s="424"/>
      <c r="B138" s="668"/>
      <c r="C138" s="3"/>
      <c r="D138" s="4"/>
      <c r="E138" s="46"/>
      <c r="F138" s="26"/>
      <c r="G138" s="11"/>
      <c r="H138" s="30"/>
      <c r="I138" s="30"/>
      <c r="J138" s="6"/>
      <c r="K138" s="497"/>
      <c r="L138" s="424"/>
      <c r="M138" s="424"/>
      <c r="N138" s="424"/>
      <c r="O138" s="424"/>
      <c r="P138" s="424"/>
      <c r="Q138" s="424"/>
      <c r="R138" s="424"/>
      <c r="S138" s="424"/>
    </row>
    <row r="139" spans="1:19" ht="15.75">
      <c r="A139" s="424"/>
      <c r="B139" s="667"/>
      <c r="C139" s="12"/>
      <c r="D139" s="757"/>
      <c r="E139" s="757"/>
      <c r="F139" s="757"/>
      <c r="G139" s="757"/>
      <c r="H139" s="757"/>
      <c r="I139" s="757"/>
      <c r="J139" s="758"/>
      <c r="K139" s="497"/>
      <c r="L139" s="424"/>
      <c r="M139" s="424"/>
      <c r="N139" s="424"/>
      <c r="O139" s="424"/>
      <c r="P139" s="424"/>
      <c r="Q139" s="424"/>
      <c r="R139" s="424"/>
      <c r="S139" s="424"/>
    </row>
    <row r="140" spans="1:19" ht="15.75">
      <c r="A140" s="424"/>
      <c r="B140" s="668"/>
      <c r="C140" s="3"/>
      <c r="D140" s="4"/>
      <c r="E140" s="47"/>
      <c r="F140" s="27"/>
      <c r="G140" s="5"/>
      <c r="H140" s="31"/>
      <c r="I140" s="31"/>
      <c r="J140" s="2"/>
      <c r="K140" s="498"/>
      <c r="L140" s="2"/>
      <c r="M140" s="2"/>
      <c r="N140" s="2"/>
      <c r="O140" s="2"/>
      <c r="P140" s="2"/>
      <c r="Q140" s="2"/>
      <c r="R140" s="2"/>
      <c r="S140" s="2"/>
    </row>
    <row r="141" spans="1:19">
      <c r="A141" s="670"/>
      <c r="B141" s="670"/>
    </row>
  </sheetData>
  <mergeCells count="28">
    <mergeCell ref="A1:O2"/>
    <mergeCell ref="A3:A5"/>
    <mergeCell ref="B3:B5"/>
    <mergeCell ref="C3:C5"/>
    <mergeCell ref="D3:D5"/>
    <mergeCell ref="E3:E5"/>
    <mergeCell ref="F3:I3"/>
    <mergeCell ref="J3:J5"/>
    <mergeCell ref="K3:K5"/>
    <mergeCell ref="L3:L5"/>
    <mergeCell ref="S3:S5"/>
    <mergeCell ref="A130:J130"/>
    <mergeCell ref="A131:J131"/>
    <mergeCell ref="A132:J132"/>
    <mergeCell ref="A133:J133"/>
    <mergeCell ref="M3:M5"/>
    <mergeCell ref="N3:N5"/>
    <mergeCell ref="O3:O5"/>
    <mergeCell ref="F4:H4"/>
    <mergeCell ref="I4:I5"/>
    <mergeCell ref="A129:B129"/>
    <mergeCell ref="D139:J139"/>
    <mergeCell ref="A114:B114"/>
    <mergeCell ref="P3:P5"/>
    <mergeCell ref="Q3:Q5"/>
    <mergeCell ref="R3:R5"/>
    <mergeCell ref="A134:J134"/>
    <mergeCell ref="A135:J135"/>
  </mergeCells>
  <pageMargins left="0.31496062992125984" right="0.31496062992125984" top="0.39370078740157483" bottom="0.39370078740157483" header="0.31496062992125984" footer="0.31496062992125984"/>
  <pageSetup paperSize="9" scale="8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02"/>
  <sheetViews>
    <sheetView view="pageBreakPreview" zoomScale="85" zoomScaleNormal="85" zoomScaleSheetLayoutView="85" workbookViewId="0">
      <selection activeCell="Z9" sqref="Z9"/>
    </sheetView>
  </sheetViews>
  <sheetFormatPr defaultRowHeight="15"/>
  <cols>
    <col min="1" max="1" width="6.7109375" bestFit="1" customWidth="1"/>
    <col min="2" max="2" width="38.7109375" customWidth="1"/>
    <col min="3" max="3" width="9.5703125" hidden="1" customWidth="1"/>
    <col min="4" max="4" width="8" hidden="1" customWidth="1"/>
    <col min="5" max="5" width="11.7109375" style="48" hidden="1" customWidth="1"/>
    <col min="6" max="6" width="11.5703125" style="28" hidden="1" customWidth="1"/>
    <col min="7" max="7" width="8" hidden="1" customWidth="1"/>
    <col min="8" max="9" width="15.28515625" style="28" hidden="1" customWidth="1"/>
    <col min="10" max="10" width="20.140625" hidden="1" customWidth="1"/>
    <col min="11" max="11" width="20" style="490" hidden="1" customWidth="1"/>
    <col min="12" max="15" width="17.140625" hidden="1" customWidth="1"/>
    <col min="16" max="20" width="17.140625" customWidth="1"/>
    <col min="21" max="21" width="12.85546875" hidden="1" customWidth="1"/>
    <col min="22" max="22" width="19.7109375" bestFit="1" customWidth="1"/>
    <col min="23" max="23" width="12.85546875" hidden="1" customWidth="1"/>
    <col min="24" max="24" width="16" hidden="1" customWidth="1"/>
  </cols>
  <sheetData>
    <row r="1" spans="1:24" ht="18" customHeight="1">
      <c r="A1" s="797" t="s">
        <v>15427</v>
      </c>
      <c r="B1" s="798"/>
      <c r="C1" s="798"/>
      <c r="D1" s="798"/>
      <c r="E1" s="798"/>
      <c r="F1" s="798"/>
      <c r="G1" s="798"/>
      <c r="H1" s="798"/>
      <c r="I1" s="798"/>
      <c r="J1" s="798"/>
      <c r="K1" s="798"/>
      <c r="L1" s="798"/>
      <c r="M1" s="798"/>
      <c r="N1" s="798"/>
      <c r="O1" s="798"/>
      <c r="P1" s="798"/>
      <c r="Q1" s="798"/>
      <c r="R1" s="798"/>
      <c r="S1" s="798"/>
      <c r="T1" s="798"/>
      <c r="U1" s="798"/>
      <c r="V1" s="799"/>
    </row>
    <row r="2" spans="1:24" ht="15.75" customHeight="1" thickBot="1">
      <c r="A2" s="800"/>
      <c r="B2" s="801"/>
      <c r="C2" s="801"/>
      <c r="D2" s="801"/>
      <c r="E2" s="801"/>
      <c r="F2" s="801"/>
      <c r="G2" s="801"/>
      <c r="H2" s="801"/>
      <c r="I2" s="801"/>
      <c r="J2" s="801"/>
      <c r="K2" s="801"/>
      <c r="L2" s="801"/>
      <c r="M2" s="801"/>
      <c r="N2" s="801"/>
      <c r="O2" s="801"/>
      <c r="P2" s="801"/>
      <c r="Q2" s="801"/>
      <c r="R2" s="801"/>
      <c r="S2" s="801"/>
      <c r="T2" s="801"/>
      <c r="U2" s="801"/>
      <c r="V2" s="802"/>
    </row>
    <row r="3" spans="1:24" ht="15.75">
      <c r="A3" s="735" t="s">
        <v>2</v>
      </c>
      <c r="B3" s="738" t="s">
        <v>3</v>
      </c>
      <c r="C3" s="726" t="s">
        <v>4</v>
      </c>
      <c r="D3" s="726" t="s">
        <v>5</v>
      </c>
      <c r="E3" s="741" t="s">
        <v>6</v>
      </c>
      <c r="F3" s="822" t="s">
        <v>7</v>
      </c>
      <c r="G3" s="822"/>
      <c r="H3" s="822"/>
      <c r="I3" s="822"/>
      <c r="J3" s="726" t="s">
        <v>8</v>
      </c>
      <c r="K3" s="823" t="s">
        <v>101</v>
      </c>
      <c r="L3" s="726" t="s">
        <v>15398</v>
      </c>
      <c r="M3" s="726" t="s">
        <v>15399</v>
      </c>
      <c r="N3" s="726" t="s">
        <v>15400</v>
      </c>
      <c r="O3" s="726" t="s">
        <v>15401</v>
      </c>
      <c r="P3" s="819" t="s">
        <v>15094</v>
      </c>
      <c r="Q3" s="726" t="s">
        <v>15398</v>
      </c>
      <c r="R3" s="726" t="s">
        <v>15399</v>
      </c>
      <c r="S3" s="726" t="s">
        <v>15400</v>
      </c>
      <c r="T3" s="726" t="s">
        <v>15401</v>
      </c>
      <c r="U3" s="602"/>
      <c r="V3" s="803" t="s">
        <v>8</v>
      </c>
    </row>
    <row r="4" spans="1:24" ht="15.75" customHeight="1">
      <c r="A4" s="736"/>
      <c r="B4" s="739"/>
      <c r="C4" s="727"/>
      <c r="D4" s="727"/>
      <c r="E4" s="742"/>
      <c r="F4" s="729" t="s">
        <v>9</v>
      </c>
      <c r="G4" s="729"/>
      <c r="H4" s="729"/>
      <c r="I4" s="730" t="s">
        <v>101</v>
      </c>
      <c r="J4" s="727"/>
      <c r="K4" s="824"/>
      <c r="L4" s="727"/>
      <c r="M4" s="727"/>
      <c r="N4" s="727"/>
      <c r="O4" s="727"/>
      <c r="P4" s="820"/>
      <c r="Q4" s="727"/>
      <c r="R4" s="727"/>
      <c r="S4" s="727"/>
      <c r="T4" s="727"/>
      <c r="U4" s="603"/>
      <c r="V4" s="804"/>
    </row>
    <row r="5" spans="1:24" ht="16.5" customHeight="1" thickBot="1">
      <c r="A5" s="737"/>
      <c r="B5" s="740"/>
      <c r="C5" s="728"/>
      <c r="D5" s="728"/>
      <c r="E5" s="743"/>
      <c r="F5" s="599" t="s">
        <v>10</v>
      </c>
      <c r="G5" s="600" t="s">
        <v>11</v>
      </c>
      <c r="H5" s="601" t="s">
        <v>12</v>
      </c>
      <c r="I5" s="731"/>
      <c r="J5" s="728"/>
      <c r="K5" s="825"/>
      <c r="L5" s="728"/>
      <c r="M5" s="728"/>
      <c r="N5" s="728"/>
      <c r="O5" s="728"/>
      <c r="P5" s="604" t="s">
        <v>15408</v>
      </c>
      <c r="Q5" s="728"/>
      <c r="R5" s="728"/>
      <c r="S5" s="728"/>
      <c r="T5" s="728"/>
      <c r="U5" s="605"/>
      <c r="V5" s="805"/>
    </row>
    <row r="6" spans="1:24" ht="21">
      <c r="A6" s="821" t="s">
        <v>15409</v>
      </c>
      <c r="B6" s="818" t="s">
        <v>14</v>
      </c>
      <c r="C6" s="471"/>
      <c r="D6" s="593"/>
      <c r="E6" s="594" t="s">
        <v>15</v>
      </c>
      <c r="F6" s="595" t="s">
        <v>16</v>
      </c>
      <c r="G6" s="596"/>
      <c r="H6" s="597" t="s">
        <v>17</v>
      </c>
      <c r="I6" s="597" t="s">
        <v>18</v>
      </c>
      <c r="J6" s="460">
        <v>126858.12</v>
      </c>
      <c r="K6" s="598"/>
      <c r="L6" s="460"/>
      <c r="M6" s="460"/>
      <c r="N6" s="460"/>
      <c r="O6" s="460"/>
      <c r="P6" s="499" t="s">
        <v>15094</v>
      </c>
      <c r="Q6" s="606">
        <v>24761.73</v>
      </c>
      <c r="R6" s="606">
        <v>30774.57</v>
      </c>
      <c r="S6" s="606">
        <v>36381.47</v>
      </c>
      <c r="T6" s="606">
        <v>34935.35</v>
      </c>
      <c r="U6" s="607"/>
      <c r="V6" s="608">
        <f>K7</f>
        <v>126853.12</v>
      </c>
      <c r="X6" s="539">
        <v>126853.12</v>
      </c>
    </row>
    <row r="7" spans="1:24" ht="28.5" customHeight="1">
      <c r="A7" s="809"/>
      <c r="B7" s="808"/>
      <c r="C7" s="267" t="s">
        <v>14965</v>
      </c>
      <c r="D7" s="268" t="s">
        <v>21</v>
      </c>
      <c r="E7" s="360">
        <v>1</v>
      </c>
      <c r="F7" s="270">
        <f>CPU!I852</f>
        <v>97744.74</v>
      </c>
      <c r="G7" s="271">
        <f>$J$2</f>
        <v>0</v>
      </c>
      <c r="H7" s="270">
        <f>TRUNC(F7*(1+G7),2)</f>
        <v>97744.74</v>
      </c>
      <c r="I7" s="270">
        <f>TRUNC(H7*E7,2)</f>
        <v>97744.74</v>
      </c>
      <c r="J7" s="436"/>
      <c r="K7" s="511">
        <v>126853.12</v>
      </c>
      <c r="L7" s="450">
        <v>24761.73</v>
      </c>
      <c r="M7" s="450">
        <v>30774.57</v>
      </c>
      <c r="N7" s="450">
        <f>TRUNC(K7*28.68/100,2)</f>
        <v>36381.47</v>
      </c>
      <c r="O7" s="450">
        <v>34935.35</v>
      </c>
      <c r="P7" s="450" t="s">
        <v>15408</v>
      </c>
      <c r="Q7" s="442">
        <f>TRUNC(Q6*100/X6,2)</f>
        <v>19.52</v>
      </c>
      <c r="R7" s="442">
        <f>TRUNC(R6*100/X6,2)</f>
        <v>24.26</v>
      </c>
      <c r="S7" s="442">
        <f>TRUNC(S6*100/X6,2)</f>
        <v>28.67</v>
      </c>
      <c r="T7" s="442">
        <f>TRUNC(T6*100/X6,2)</f>
        <v>27.54</v>
      </c>
      <c r="U7" s="609">
        <f>L7+M7+N7+O7</f>
        <v>126853.12</v>
      </c>
      <c r="V7" s="591"/>
      <c r="X7" s="405">
        <f>Q7+R7+S7+T7</f>
        <v>99.990000000000009</v>
      </c>
    </row>
    <row r="8" spans="1:24" ht="21">
      <c r="A8" s="809" t="s">
        <v>15410</v>
      </c>
      <c r="B8" s="808" t="s">
        <v>22</v>
      </c>
      <c r="C8" s="259"/>
      <c r="D8" s="260"/>
      <c r="E8" s="261" t="s">
        <v>15</v>
      </c>
      <c r="F8" s="262" t="s">
        <v>16</v>
      </c>
      <c r="G8" s="263"/>
      <c r="H8" s="264" t="s">
        <v>17</v>
      </c>
      <c r="I8" s="264" t="s">
        <v>18</v>
      </c>
      <c r="J8" s="437">
        <v>3972.4</v>
      </c>
      <c r="K8" s="451"/>
      <c r="L8" s="451"/>
      <c r="M8" s="451"/>
      <c r="N8" s="451"/>
      <c r="O8" s="451"/>
      <c r="P8" s="435" t="s">
        <v>15094</v>
      </c>
      <c r="Q8" s="610">
        <v>1986.2</v>
      </c>
      <c r="R8" s="611"/>
      <c r="S8" s="611"/>
      <c r="T8" s="610">
        <v>1986.2</v>
      </c>
      <c r="U8" s="487"/>
      <c r="V8" s="592">
        <f>K9</f>
        <v>3972.4</v>
      </c>
      <c r="X8" s="539">
        <v>3972.4</v>
      </c>
    </row>
    <row r="9" spans="1:24">
      <c r="A9" s="809"/>
      <c r="B9" s="808"/>
      <c r="C9" s="267" t="s">
        <v>132</v>
      </c>
      <c r="D9" s="265" t="s">
        <v>24</v>
      </c>
      <c r="E9" s="269">
        <v>2</v>
      </c>
      <c r="F9" s="270">
        <f>CPU!I105</f>
        <v>1530.44</v>
      </c>
      <c r="G9" s="271">
        <f>$J$2</f>
        <v>0</v>
      </c>
      <c r="H9" s="270">
        <f>TRUNC(F9*(1+G9),2)</f>
        <v>1530.44</v>
      </c>
      <c r="I9" s="270">
        <f>TRUNC(H9*E9,2)</f>
        <v>3060.88</v>
      </c>
      <c r="J9" s="436"/>
      <c r="K9" s="511">
        <v>3972.4</v>
      </c>
      <c r="L9" s="450">
        <v>1986.2</v>
      </c>
      <c r="M9" s="450"/>
      <c r="N9" s="450"/>
      <c r="O9" s="450">
        <v>1986.2</v>
      </c>
      <c r="P9" s="450" t="s">
        <v>15408</v>
      </c>
      <c r="Q9" s="442">
        <f>TRUNC(Q8*100/X8,2)</f>
        <v>50</v>
      </c>
      <c r="R9" s="442">
        <f>TRUNC(R8*100/X8,2)</f>
        <v>0</v>
      </c>
      <c r="S9" s="442">
        <f>TRUNC(S8*100/X8,2)</f>
        <v>0</v>
      </c>
      <c r="T9" s="442">
        <f>TRUNC(T8*100/X8,2)</f>
        <v>50</v>
      </c>
      <c r="U9" s="609">
        <f>SUM(L9:O9)</f>
        <v>3972.4</v>
      </c>
      <c r="V9" s="591"/>
      <c r="X9" s="405">
        <f>Q9+R9+S9+T9</f>
        <v>100</v>
      </c>
    </row>
    <row r="10" spans="1:24" ht="23.25">
      <c r="A10" s="809" t="s">
        <v>15411</v>
      </c>
      <c r="B10" s="808" t="s">
        <v>44</v>
      </c>
      <c r="C10" s="259"/>
      <c r="D10" s="260"/>
      <c r="E10" s="261" t="s">
        <v>15</v>
      </c>
      <c r="F10" s="335" t="s">
        <v>16</v>
      </c>
      <c r="G10" s="263"/>
      <c r="H10" s="264" t="s">
        <v>17</v>
      </c>
      <c r="I10" s="264" t="s">
        <v>18</v>
      </c>
      <c r="J10" s="437">
        <v>135728.44</v>
      </c>
      <c r="K10" s="451"/>
      <c r="L10" s="451"/>
      <c r="M10" s="451"/>
      <c r="N10" s="451"/>
      <c r="O10" s="451"/>
      <c r="P10" s="435" t="s">
        <v>15094</v>
      </c>
      <c r="Q10" s="611">
        <f>SUM(L11:L36)</f>
        <v>74523.259999999995</v>
      </c>
      <c r="R10" s="611">
        <f t="shared" ref="R10:T10" si="0">SUM(M11:M36)</f>
        <v>10333.94</v>
      </c>
      <c r="S10" s="611">
        <f t="shared" si="0"/>
        <v>24966.74</v>
      </c>
      <c r="T10" s="611">
        <f t="shared" si="0"/>
        <v>25840.48</v>
      </c>
      <c r="U10" s="609">
        <f t="shared" ref="U10:U73" si="1">SUM(L10:O10)</f>
        <v>0</v>
      </c>
      <c r="V10" s="612">
        <v>135664.42000000001</v>
      </c>
      <c r="W10" s="490">
        <f>Q10+R10+S10+T10</f>
        <v>135664.42000000001</v>
      </c>
      <c r="X10" s="537">
        <v>135664.42000000001</v>
      </c>
    </row>
    <row r="11" spans="1:24" ht="15.75">
      <c r="A11" s="809"/>
      <c r="B11" s="808"/>
      <c r="C11" s="320" t="s">
        <v>180</v>
      </c>
      <c r="D11" s="286" t="s">
        <v>21</v>
      </c>
      <c r="E11" s="280">
        <v>1</v>
      </c>
      <c r="F11" s="270">
        <v>600</v>
      </c>
      <c r="G11" s="271">
        <f t="shared" ref="G11:G36" si="2">$J$2</f>
        <v>0</v>
      </c>
      <c r="H11" s="270">
        <f>TRUNC(F11*(1+G11),2)</f>
        <v>600</v>
      </c>
      <c r="I11" s="270">
        <f t="shared" ref="I11:I100" si="3">TRUNC(H11*E11,2)</f>
        <v>600</v>
      </c>
      <c r="J11" s="435"/>
      <c r="K11" s="489">
        <v>778.68</v>
      </c>
      <c r="L11" s="449">
        <v>778.68</v>
      </c>
      <c r="M11" s="449"/>
      <c r="N11" s="449"/>
      <c r="O11" s="449"/>
      <c r="P11" s="450" t="s">
        <v>15408</v>
      </c>
      <c r="Q11" s="442">
        <f>TRUNC(Q10*100/X10,2)</f>
        <v>54.93</v>
      </c>
      <c r="R11" s="442">
        <f>TRUNC(R10*100/X10,2)</f>
        <v>7.61</v>
      </c>
      <c r="S11" s="442">
        <f>TRUNC(S10*100/X10,2)</f>
        <v>18.399999999999999</v>
      </c>
      <c r="T11" s="442">
        <f>TRUNC(T10*100/X10,2)</f>
        <v>19.04</v>
      </c>
      <c r="U11" s="609">
        <f t="shared" si="1"/>
        <v>778.68</v>
      </c>
      <c r="V11" s="591"/>
      <c r="X11" s="405">
        <f>Q11+R11+S11+T11</f>
        <v>99.97999999999999</v>
      </c>
    </row>
    <row r="12" spans="1:24" ht="57" hidden="1">
      <c r="A12" s="386" t="s">
        <v>27</v>
      </c>
      <c r="B12" s="347" t="s">
        <v>15200</v>
      </c>
      <c r="C12" s="320" t="s">
        <v>185</v>
      </c>
      <c r="D12" s="286" t="s">
        <v>21</v>
      </c>
      <c r="E12" s="280">
        <v>1</v>
      </c>
      <c r="F12" s="270">
        <v>625</v>
      </c>
      <c r="G12" s="271">
        <f t="shared" si="2"/>
        <v>0</v>
      </c>
      <c r="H12" s="270">
        <f t="shared" ref="H12:H100" si="4">TRUNC(F12*(1+G12),2)</f>
        <v>625</v>
      </c>
      <c r="I12" s="270">
        <f t="shared" si="3"/>
        <v>625</v>
      </c>
      <c r="J12" s="435"/>
      <c r="K12" s="489">
        <v>811.12</v>
      </c>
      <c r="L12" s="449">
        <v>811.12</v>
      </c>
      <c r="M12" s="449"/>
      <c r="N12" s="449"/>
      <c r="O12" s="449"/>
      <c r="P12" s="449"/>
      <c r="Q12" s="449"/>
      <c r="R12" s="449"/>
      <c r="S12" s="449"/>
      <c r="T12" s="449"/>
      <c r="U12" s="609">
        <f t="shared" si="1"/>
        <v>811.12</v>
      </c>
      <c r="V12" s="591"/>
    </row>
    <row r="13" spans="1:24" ht="15.75" hidden="1">
      <c r="A13" s="386" t="s">
        <v>56</v>
      </c>
      <c r="B13" s="578" t="s">
        <v>15199</v>
      </c>
      <c r="C13" s="320" t="s">
        <v>186</v>
      </c>
      <c r="D13" s="286" t="s">
        <v>21</v>
      </c>
      <c r="E13" s="280">
        <v>1</v>
      </c>
      <c r="F13" s="270">
        <v>254.59</v>
      </c>
      <c r="G13" s="271">
        <f t="shared" si="2"/>
        <v>0</v>
      </c>
      <c r="H13" s="270">
        <f t="shared" si="4"/>
        <v>254.59</v>
      </c>
      <c r="I13" s="270">
        <f t="shared" si="3"/>
        <v>254.59</v>
      </c>
      <c r="J13" s="435"/>
      <c r="K13" s="489">
        <v>330.4</v>
      </c>
      <c r="L13" s="449">
        <v>330.4</v>
      </c>
      <c r="M13" s="449"/>
      <c r="N13" s="449"/>
      <c r="O13" s="449"/>
      <c r="P13" s="449"/>
      <c r="Q13" s="449"/>
      <c r="R13" s="449"/>
      <c r="S13" s="449"/>
      <c r="T13" s="449"/>
      <c r="U13" s="609">
        <f t="shared" si="1"/>
        <v>330.4</v>
      </c>
      <c r="V13" s="591"/>
    </row>
    <row r="14" spans="1:24" ht="57" hidden="1">
      <c r="A14" s="386" t="s">
        <v>57</v>
      </c>
      <c r="B14" s="266" t="s">
        <v>15198</v>
      </c>
      <c r="C14" s="267">
        <v>98524</v>
      </c>
      <c r="D14" s="265" t="s">
        <v>26</v>
      </c>
      <c r="E14" s="269">
        <v>146.27000000000001</v>
      </c>
      <c r="F14" s="333">
        <v>4.74</v>
      </c>
      <c r="G14" s="271">
        <f t="shared" si="2"/>
        <v>0</v>
      </c>
      <c r="H14" s="270">
        <f t="shared" si="4"/>
        <v>4.74</v>
      </c>
      <c r="I14" s="270">
        <f t="shared" si="3"/>
        <v>693.31</v>
      </c>
      <c r="J14" s="435"/>
      <c r="K14" s="489">
        <v>899.56</v>
      </c>
      <c r="L14" s="449">
        <v>899.56</v>
      </c>
      <c r="M14" s="449"/>
      <c r="N14" s="449"/>
      <c r="O14" s="449"/>
      <c r="P14" s="449"/>
      <c r="Q14" s="449"/>
      <c r="R14" s="449"/>
      <c r="S14" s="449"/>
      <c r="T14" s="449"/>
      <c r="U14" s="609">
        <f t="shared" si="1"/>
        <v>899.56</v>
      </c>
      <c r="V14" s="591"/>
    </row>
    <row r="15" spans="1:24" ht="34.5" hidden="1" customHeight="1">
      <c r="A15" s="386" t="s">
        <v>58</v>
      </c>
      <c r="B15" s="266" t="s">
        <v>15197</v>
      </c>
      <c r="C15" s="267">
        <v>98459</v>
      </c>
      <c r="D15" s="265" t="s">
        <v>26</v>
      </c>
      <c r="E15" s="269">
        <v>115.46</v>
      </c>
      <c r="F15" s="333">
        <v>93.34</v>
      </c>
      <c r="G15" s="271">
        <f t="shared" si="2"/>
        <v>0</v>
      </c>
      <c r="H15" s="270">
        <f t="shared" si="4"/>
        <v>93.34</v>
      </c>
      <c r="I15" s="270">
        <f t="shared" si="3"/>
        <v>10777.03</v>
      </c>
      <c r="J15" s="435"/>
      <c r="K15" s="489">
        <v>14160.01</v>
      </c>
      <c r="L15" s="449">
        <v>14160.01</v>
      </c>
      <c r="M15" s="449"/>
      <c r="N15" s="449"/>
      <c r="O15" s="449"/>
      <c r="P15" s="449"/>
      <c r="Q15" s="449"/>
      <c r="R15" s="449"/>
      <c r="S15" s="449"/>
      <c r="T15" s="449"/>
      <c r="U15" s="609">
        <f t="shared" si="1"/>
        <v>14160.01</v>
      </c>
      <c r="V15" s="591"/>
    </row>
    <row r="16" spans="1:24" ht="57" hidden="1">
      <c r="A16" s="386" t="s">
        <v>95</v>
      </c>
      <c r="B16" s="347" t="s">
        <v>15239</v>
      </c>
      <c r="C16" s="321">
        <v>105114</v>
      </c>
      <c r="D16" s="277" t="s">
        <v>122</v>
      </c>
      <c r="E16" s="277">
        <v>0.19</v>
      </c>
      <c r="F16" s="334">
        <v>1799.18</v>
      </c>
      <c r="G16" s="271">
        <f t="shared" si="2"/>
        <v>0</v>
      </c>
      <c r="H16" s="270">
        <f t="shared" si="4"/>
        <v>1799.18</v>
      </c>
      <c r="I16" s="270">
        <f t="shared" si="3"/>
        <v>341.84</v>
      </c>
      <c r="J16" s="435"/>
      <c r="K16" s="489">
        <v>445.06</v>
      </c>
      <c r="L16" s="449">
        <v>445.06</v>
      </c>
      <c r="M16" s="449"/>
      <c r="N16" s="449"/>
      <c r="O16" s="449"/>
      <c r="P16" s="449"/>
      <c r="Q16" s="449"/>
      <c r="R16" s="449"/>
      <c r="S16" s="449"/>
      <c r="T16" s="449"/>
      <c r="U16" s="609">
        <f t="shared" si="1"/>
        <v>445.06</v>
      </c>
      <c r="V16" s="591"/>
    </row>
    <row r="17" spans="1:22" ht="57" hidden="1">
      <c r="A17" s="386" t="s">
        <v>96</v>
      </c>
      <c r="B17" s="266" t="s">
        <v>15238</v>
      </c>
      <c r="C17" s="267">
        <v>105115</v>
      </c>
      <c r="D17" s="265" t="s">
        <v>21</v>
      </c>
      <c r="E17" s="360">
        <v>3</v>
      </c>
      <c r="F17" s="333">
        <v>123.92</v>
      </c>
      <c r="G17" s="271">
        <f t="shared" si="2"/>
        <v>0</v>
      </c>
      <c r="H17" s="270">
        <f t="shared" si="4"/>
        <v>123.92</v>
      </c>
      <c r="I17" s="270">
        <f t="shared" si="3"/>
        <v>371.76</v>
      </c>
      <c r="J17" s="435"/>
      <c r="K17" s="489">
        <v>479.49</v>
      </c>
      <c r="L17" s="449">
        <v>239.74</v>
      </c>
      <c r="M17" s="449"/>
      <c r="N17" s="449"/>
      <c r="O17" s="449">
        <v>239.75</v>
      </c>
      <c r="P17" s="449"/>
      <c r="Q17" s="449"/>
      <c r="R17" s="449"/>
      <c r="S17" s="449"/>
      <c r="T17" s="449"/>
      <c r="U17" s="609">
        <f t="shared" si="1"/>
        <v>479.49</v>
      </c>
      <c r="V17" s="591"/>
    </row>
    <row r="18" spans="1:22" ht="114.75" hidden="1">
      <c r="A18" s="386" t="s">
        <v>97</v>
      </c>
      <c r="B18" s="266" t="s">
        <v>15196</v>
      </c>
      <c r="C18" s="267" t="s">
        <v>29</v>
      </c>
      <c r="D18" s="265" t="s">
        <v>30</v>
      </c>
      <c r="E18" s="360">
        <v>4</v>
      </c>
      <c r="F18" s="270">
        <f>CPU!I37</f>
        <v>1782.4</v>
      </c>
      <c r="G18" s="271">
        <f t="shared" si="2"/>
        <v>0</v>
      </c>
      <c r="H18" s="270">
        <f t="shared" si="4"/>
        <v>1782.4</v>
      </c>
      <c r="I18" s="270">
        <f t="shared" si="3"/>
        <v>7129.6</v>
      </c>
      <c r="J18" s="436"/>
      <c r="K18" s="511">
        <v>9252.76</v>
      </c>
      <c r="L18" s="450">
        <v>2313.19</v>
      </c>
      <c r="M18" s="450">
        <v>2313.19</v>
      </c>
      <c r="N18" s="450">
        <v>2313.19</v>
      </c>
      <c r="O18" s="450">
        <v>2313.19</v>
      </c>
      <c r="P18" s="450"/>
      <c r="Q18" s="450"/>
      <c r="R18" s="450"/>
      <c r="S18" s="450"/>
      <c r="T18" s="450"/>
      <c r="U18" s="609">
        <f t="shared" si="1"/>
        <v>9252.76</v>
      </c>
      <c r="V18" s="591"/>
    </row>
    <row r="19" spans="1:22" ht="66" hidden="1" customHeight="1">
      <c r="A19" s="386" t="s">
        <v>98</v>
      </c>
      <c r="B19" s="347" t="s">
        <v>15195</v>
      </c>
      <c r="C19" s="267">
        <v>10776</v>
      </c>
      <c r="D19" s="265" t="s">
        <v>30</v>
      </c>
      <c r="E19" s="360">
        <v>4</v>
      </c>
      <c r="F19" s="570">
        <v>705.85</v>
      </c>
      <c r="G19" s="271">
        <f t="shared" si="2"/>
        <v>0</v>
      </c>
      <c r="H19" s="270">
        <f t="shared" si="4"/>
        <v>705.85</v>
      </c>
      <c r="I19" s="270">
        <f t="shared" si="3"/>
        <v>2823.4</v>
      </c>
      <c r="J19" s="435"/>
      <c r="K19" s="489">
        <v>3437.08</v>
      </c>
      <c r="L19" s="450">
        <v>859.27</v>
      </c>
      <c r="M19" s="450">
        <v>859.27</v>
      </c>
      <c r="N19" s="450">
        <v>859.27</v>
      </c>
      <c r="O19" s="450">
        <v>859.27</v>
      </c>
      <c r="P19" s="450"/>
      <c r="Q19" s="450"/>
      <c r="R19" s="450"/>
      <c r="S19" s="450"/>
      <c r="T19" s="450"/>
      <c r="U19" s="609">
        <f t="shared" si="1"/>
        <v>3437.08</v>
      </c>
      <c r="V19" s="591"/>
    </row>
    <row r="20" spans="1:22" ht="101.25" hidden="1">
      <c r="A20" s="386" t="s">
        <v>99</v>
      </c>
      <c r="B20" s="347" t="s">
        <v>15194</v>
      </c>
      <c r="C20" s="267" t="s">
        <v>14763</v>
      </c>
      <c r="D20" s="265" t="s">
        <v>30</v>
      </c>
      <c r="E20" s="360">
        <v>4</v>
      </c>
      <c r="F20" s="270">
        <f>CPU!I54</f>
        <v>1593.91</v>
      </c>
      <c r="G20" s="271">
        <f t="shared" si="2"/>
        <v>0</v>
      </c>
      <c r="H20" s="270">
        <f t="shared" si="4"/>
        <v>1593.91</v>
      </c>
      <c r="I20" s="270">
        <f t="shared" si="3"/>
        <v>6375.64</v>
      </c>
      <c r="J20" s="436"/>
      <c r="K20" s="511">
        <v>8274.2800000000007</v>
      </c>
      <c r="L20" s="450">
        <v>2068.5700000000002</v>
      </c>
      <c r="M20" s="450">
        <v>2068.5700000000002</v>
      </c>
      <c r="N20" s="450">
        <v>2068.5700000000002</v>
      </c>
      <c r="O20" s="450">
        <v>2068.5700000000002</v>
      </c>
      <c r="P20" s="450"/>
      <c r="Q20" s="450"/>
      <c r="R20" s="450"/>
      <c r="S20" s="450"/>
      <c r="T20" s="450"/>
      <c r="U20" s="609">
        <f t="shared" si="1"/>
        <v>8274.2800000000007</v>
      </c>
      <c r="V20" s="591"/>
    </row>
    <row r="21" spans="1:22" ht="57" hidden="1">
      <c r="A21" s="386" t="s">
        <v>100</v>
      </c>
      <c r="B21" s="266" t="s">
        <v>15142</v>
      </c>
      <c r="C21" s="267" t="s">
        <v>31</v>
      </c>
      <c r="D21" s="265" t="s">
        <v>30</v>
      </c>
      <c r="E21" s="360">
        <v>4</v>
      </c>
      <c r="F21" s="270">
        <f>CPU!I71</f>
        <v>186.72</v>
      </c>
      <c r="G21" s="271">
        <f t="shared" si="2"/>
        <v>0</v>
      </c>
      <c r="H21" s="270">
        <f t="shared" si="4"/>
        <v>186.72</v>
      </c>
      <c r="I21" s="270">
        <f t="shared" si="3"/>
        <v>746.88</v>
      </c>
      <c r="J21" s="436"/>
      <c r="K21" s="511">
        <v>969.28</v>
      </c>
      <c r="L21" s="450">
        <v>242.32</v>
      </c>
      <c r="M21" s="450">
        <v>242.32</v>
      </c>
      <c r="N21" s="450">
        <v>242.32</v>
      </c>
      <c r="O21" s="450">
        <v>242.32</v>
      </c>
      <c r="P21" s="450"/>
      <c r="Q21" s="450"/>
      <c r="R21" s="450"/>
      <c r="S21" s="450"/>
      <c r="T21" s="450"/>
      <c r="U21" s="609">
        <f t="shared" si="1"/>
        <v>969.28</v>
      </c>
      <c r="V21" s="591"/>
    </row>
    <row r="22" spans="1:22" ht="33.75" hidden="1" customHeight="1">
      <c r="A22" s="386" t="s">
        <v>105</v>
      </c>
      <c r="B22" s="266" t="s">
        <v>15193</v>
      </c>
      <c r="C22" s="267">
        <v>101530</v>
      </c>
      <c r="D22" s="265" t="s">
        <v>21</v>
      </c>
      <c r="E22" s="360">
        <v>1</v>
      </c>
      <c r="F22" s="334">
        <v>1564.04</v>
      </c>
      <c r="G22" s="271">
        <f t="shared" si="2"/>
        <v>0</v>
      </c>
      <c r="H22" s="270">
        <f t="shared" si="4"/>
        <v>1564.04</v>
      </c>
      <c r="I22" s="270">
        <f t="shared" si="3"/>
        <v>1564.04</v>
      </c>
      <c r="J22" s="435"/>
      <c r="K22" s="489">
        <v>2020.11</v>
      </c>
      <c r="L22" s="449">
        <v>2020.11</v>
      </c>
      <c r="M22" s="449"/>
      <c r="N22" s="449"/>
      <c r="O22" s="449"/>
      <c r="P22" s="449"/>
      <c r="Q22" s="449"/>
      <c r="R22" s="449"/>
      <c r="S22" s="449"/>
      <c r="T22" s="449"/>
      <c r="U22" s="609">
        <f t="shared" si="1"/>
        <v>2020.11</v>
      </c>
      <c r="V22" s="591"/>
    </row>
    <row r="23" spans="1:22" ht="71.25" hidden="1">
      <c r="A23" s="386" t="s">
        <v>106</v>
      </c>
      <c r="B23" s="266" t="s">
        <v>15192</v>
      </c>
      <c r="C23" s="267">
        <v>103689</v>
      </c>
      <c r="D23" s="265" t="s">
        <v>26</v>
      </c>
      <c r="E23" s="269">
        <v>6.48</v>
      </c>
      <c r="F23" s="270">
        <v>464.59</v>
      </c>
      <c r="G23" s="271">
        <f t="shared" si="2"/>
        <v>0</v>
      </c>
      <c r="H23" s="270">
        <f t="shared" si="4"/>
        <v>464.59</v>
      </c>
      <c r="I23" s="270">
        <f t="shared" si="3"/>
        <v>3010.54</v>
      </c>
      <c r="J23" s="435"/>
      <c r="K23" s="489">
        <v>3907.05</v>
      </c>
      <c r="L23" s="449">
        <v>3907.05</v>
      </c>
      <c r="M23" s="449"/>
      <c r="N23" s="449"/>
      <c r="O23" s="449"/>
      <c r="P23" s="449"/>
      <c r="Q23" s="449"/>
      <c r="R23" s="449"/>
      <c r="S23" s="449"/>
      <c r="T23" s="449"/>
      <c r="U23" s="609">
        <f t="shared" si="1"/>
        <v>3907.05</v>
      </c>
      <c r="V23" s="591"/>
    </row>
    <row r="24" spans="1:22" ht="85.5" hidden="1">
      <c r="A24" s="386" t="s">
        <v>107</v>
      </c>
      <c r="B24" s="266" t="s">
        <v>15191</v>
      </c>
      <c r="C24" s="267" t="s">
        <v>133</v>
      </c>
      <c r="D24" s="265" t="s">
        <v>26</v>
      </c>
      <c r="E24" s="269">
        <v>1.25</v>
      </c>
      <c r="F24" s="270">
        <f>CPU!I20</f>
        <v>484.51</v>
      </c>
      <c r="G24" s="271">
        <f t="shared" si="2"/>
        <v>0</v>
      </c>
      <c r="H24" s="270">
        <f t="shared" si="4"/>
        <v>484.51</v>
      </c>
      <c r="I24" s="270">
        <f t="shared" si="3"/>
        <v>605.63</v>
      </c>
      <c r="J24" s="436"/>
      <c r="K24" s="511">
        <v>785.98</v>
      </c>
      <c r="L24" s="450">
        <v>785.98</v>
      </c>
      <c r="M24" s="450"/>
      <c r="N24" s="450"/>
      <c r="O24" s="450"/>
      <c r="P24" s="450"/>
      <c r="Q24" s="450"/>
      <c r="R24" s="450"/>
      <c r="S24" s="450"/>
      <c r="T24" s="450"/>
      <c r="U24" s="609">
        <f t="shared" si="1"/>
        <v>785.98</v>
      </c>
      <c r="V24" s="591"/>
    </row>
    <row r="25" spans="1:22" ht="42.75" hidden="1">
      <c r="A25" s="386" t="s">
        <v>108</v>
      </c>
      <c r="B25" s="266" t="s">
        <v>15190</v>
      </c>
      <c r="C25" s="267" t="s">
        <v>134</v>
      </c>
      <c r="D25" s="265" t="s">
        <v>21</v>
      </c>
      <c r="E25" s="269">
        <v>3</v>
      </c>
      <c r="F25" s="270">
        <f>CPU!I552</f>
        <v>356.1</v>
      </c>
      <c r="G25" s="271">
        <f t="shared" si="2"/>
        <v>0</v>
      </c>
      <c r="H25" s="270">
        <f t="shared" si="4"/>
        <v>356.1</v>
      </c>
      <c r="I25" s="270">
        <f t="shared" si="3"/>
        <v>1068.3</v>
      </c>
      <c r="J25" s="436"/>
      <c r="K25" s="511">
        <v>1386.42</v>
      </c>
      <c r="L25" s="450"/>
      <c r="M25" s="450">
        <v>462.14</v>
      </c>
      <c r="N25" s="450">
        <v>462.14</v>
      </c>
      <c r="O25" s="450">
        <v>462.14</v>
      </c>
      <c r="P25" s="450"/>
      <c r="Q25" s="450"/>
      <c r="R25" s="450"/>
      <c r="S25" s="450"/>
      <c r="T25" s="450"/>
      <c r="U25" s="609">
        <f t="shared" si="1"/>
        <v>1386.42</v>
      </c>
      <c r="V25" s="591"/>
    </row>
    <row r="26" spans="1:22" ht="57" hidden="1">
      <c r="A26" s="386" t="s">
        <v>109</v>
      </c>
      <c r="B26" s="266" t="s">
        <v>15189</v>
      </c>
      <c r="C26" s="267">
        <v>93382</v>
      </c>
      <c r="D26" s="265" t="s">
        <v>28</v>
      </c>
      <c r="E26" s="269">
        <v>6.49</v>
      </c>
      <c r="F26" s="333">
        <v>25.52</v>
      </c>
      <c r="G26" s="271">
        <f t="shared" si="2"/>
        <v>0</v>
      </c>
      <c r="H26" s="270">
        <f t="shared" si="4"/>
        <v>25.52</v>
      </c>
      <c r="I26" s="270">
        <f t="shared" si="3"/>
        <v>165.62</v>
      </c>
      <c r="J26" s="436"/>
      <c r="K26" s="511">
        <v>214.88</v>
      </c>
      <c r="L26" s="450"/>
      <c r="M26" s="450"/>
      <c r="N26" s="450"/>
      <c r="O26" s="450">
        <v>214.88</v>
      </c>
      <c r="P26" s="450"/>
      <c r="Q26" s="450"/>
      <c r="R26" s="450"/>
      <c r="S26" s="450"/>
      <c r="T26" s="450"/>
      <c r="U26" s="609">
        <f t="shared" si="1"/>
        <v>214.88</v>
      </c>
      <c r="V26" s="591"/>
    </row>
    <row r="27" spans="1:22" ht="99.75" hidden="1">
      <c r="A27" s="386" t="s">
        <v>110</v>
      </c>
      <c r="B27" s="577" t="s">
        <v>15267</v>
      </c>
      <c r="C27" s="267">
        <v>97008</v>
      </c>
      <c r="D27" s="265" t="s">
        <v>32</v>
      </c>
      <c r="E27" s="269">
        <v>70</v>
      </c>
      <c r="F27" s="270">
        <v>374.25</v>
      </c>
      <c r="G27" s="271">
        <f t="shared" si="2"/>
        <v>0</v>
      </c>
      <c r="H27" s="270">
        <f t="shared" si="4"/>
        <v>374.25</v>
      </c>
      <c r="I27" s="270">
        <f t="shared" si="3"/>
        <v>26197.5</v>
      </c>
      <c r="J27" s="436"/>
      <c r="K27" s="511">
        <v>33999</v>
      </c>
      <c r="L27" s="450">
        <v>33999</v>
      </c>
      <c r="M27" s="450"/>
      <c r="N27" s="450"/>
      <c r="O27" s="450"/>
      <c r="P27" s="450"/>
      <c r="Q27" s="450"/>
      <c r="R27" s="450"/>
      <c r="S27" s="450"/>
      <c r="T27" s="450"/>
      <c r="U27" s="609">
        <f t="shared" si="1"/>
        <v>33999</v>
      </c>
      <c r="V27" s="591"/>
    </row>
    <row r="28" spans="1:22" ht="57" hidden="1">
      <c r="A28" s="386" t="s">
        <v>111</v>
      </c>
      <c r="B28" s="579" t="s">
        <v>15188</v>
      </c>
      <c r="C28" s="267"/>
      <c r="D28" s="265" t="s">
        <v>26</v>
      </c>
      <c r="E28" s="269">
        <v>487.5</v>
      </c>
      <c r="F28" s="270"/>
      <c r="G28" s="271"/>
      <c r="H28" s="270"/>
      <c r="I28" s="270"/>
      <c r="J28" s="436"/>
      <c r="K28" s="511"/>
      <c r="L28" s="450"/>
      <c r="M28" s="450"/>
      <c r="N28" s="450"/>
      <c r="O28" s="450"/>
      <c r="P28" s="450"/>
      <c r="Q28" s="450"/>
      <c r="R28" s="450"/>
      <c r="S28" s="450"/>
      <c r="T28" s="450"/>
      <c r="U28" s="609">
        <f t="shared" si="1"/>
        <v>0</v>
      </c>
      <c r="V28" s="591"/>
    </row>
    <row r="29" spans="1:22" hidden="1">
      <c r="A29" s="386" t="s">
        <v>15114</v>
      </c>
      <c r="B29" s="347" t="s">
        <v>15106</v>
      </c>
      <c r="C29" s="267" t="s">
        <v>136</v>
      </c>
      <c r="D29" s="265" t="s">
        <v>26</v>
      </c>
      <c r="E29" s="280">
        <f>TRUNC(E28*0.3,2)</f>
        <v>146.25</v>
      </c>
      <c r="F29" s="270">
        <f>CPU!I122</f>
        <v>2.35</v>
      </c>
      <c r="G29" s="271">
        <f t="shared" si="2"/>
        <v>0</v>
      </c>
      <c r="H29" s="270">
        <f t="shared" si="4"/>
        <v>2.35</v>
      </c>
      <c r="I29" s="270">
        <f t="shared" si="3"/>
        <v>343.68</v>
      </c>
      <c r="J29" s="436"/>
      <c r="K29" s="511">
        <v>444.6</v>
      </c>
      <c r="L29" s="450"/>
      <c r="M29" s="450">
        <v>148.19999999999999</v>
      </c>
      <c r="N29" s="450">
        <v>148.19999999999999</v>
      </c>
      <c r="O29" s="450">
        <v>148.19999999999999</v>
      </c>
      <c r="P29" s="450"/>
      <c r="Q29" s="450"/>
      <c r="R29" s="450"/>
      <c r="S29" s="450"/>
      <c r="T29" s="450"/>
      <c r="U29" s="609">
        <f t="shared" si="1"/>
        <v>444.59999999999997</v>
      </c>
      <c r="V29" s="591"/>
    </row>
    <row r="30" spans="1:22" hidden="1">
      <c r="A30" s="386" t="s">
        <v>15115</v>
      </c>
      <c r="B30" s="347" t="s">
        <v>15109</v>
      </c>
      <c r="C30" s="267" t="s">
        <v>15129</v>
      </c>
      <c r="D30" s="265" t="s">
        <v>26</v>
      </c>
      <c r="E30" s="280">
        <f>TRUNC(E28*0.7,2)</f>
        <v>341.25</v>
      </c>
      <c r="F30" s="270">
        <f>CPU!I869</f>
        <v>2.44</v>
      </c>
      <c r="G30" s="271">
        <f t="shared" si="2"/>
        <v>0</v>
      </c>
      <c r="H30" s="270">
        <f t="shared" si="4"/>
        <v>2.44</v>
      </c>
      <c r="I30" s="270">
        <f t="shared" si="3"/>
        <v>832.65</v>
      </c>
      <c r="J30" s="436"/>
      <c r="K30" s="511">
        <v>1078.3499999999999</v>
      </c>
      <c r="L30" s="450"/>
      <c r="M30" s="450">
        <v>359.45</v>
      </c>
      <c r="N30" s="450">
        <v>359.45</v>
      </c>
      <c r="O30" s="450">
        <v>359.45</v>
      </c>
      <c r="P30" s="450"/>
      <c r="Q30" s="450"/>
      <c r="R30" s="450"/>
      <c r="S30" s="450"/>
      <c r="T30" s="450"/>
      <c r="U30" s="609">
        <f t="shared" si="1"/>
        <v>1078.3499999999999</v>
      </c>
      <c r="V30" s="591"/>
    </row>
    <row r="31" spans="1:22" ht="93" hidden="1" customHeight="1">
      <c r="A31" s="386" t="s">
        <v>112</v>
      </c>
      <c r="B31" s="347" t="s">
        <v>15187</v>
      </c>
      <c r="C31" s="267">
        <v>10527</v>
      </c>
      <c r="D31" s="265" t="s">
        <v>90</v>
      </c>
      <c r="E31" s="269">
        <v>60</v>
      </c>
      <c r="F31" s="270">
        <v>28</v>
      </c>
      <c r="G31" s="271">
        <f t="shared" si="2"/>
        <v>0</v>
      </c>
      <c r="H31" s="270">
        <f t="shared" si="4"/>
        <v>28</v>
      </c>
      <c r="I31" s="270">
        <f t="shared" si="3"/>
        <v>1680</v>
      </c>
      <c r="J31" s="436"/>
      <c r="K31" s="511">
        <v>2179.8000000000002</v>
      </c>
      <c r="L31" s="450"/>
      <c r="M31" s="450">
        <v>726.6</v>
      </c>
      <c r="N31" s="450">
        <v>726.6</v>
      </c>
      <c r="O31" s="450">
        <v>726.6</v>
      </c>
      <c r="P31" s="450"/>
      <c r="Q31" s="450"/>
      <c r="R31" s="450"/>
      <c r="S31" s="450"/>
      <c r="T31" s="450"/>
      <c r="U31" s="609">
        <f t="shared" si="1"/>
        <v>2179.8000000000002</v>
      </c>
      <c r="V31" s="591"/>
    </row>
    <row r="32" spans="1:22" ht="71.25" hidden="1">
      <c r="A32" s="563" t="s">
        <v>113</v>
      </c>
      <c r="B32" s="580" t="s">
        <v>15186</v>
      </c>
      <c r="C32" s="267"/>
      <c r="D32" s="265" t="s">
        <v>32</v>
      </c>
      <c r="E32" s="269">
        <v>1200</v>
      </c>
      <c r="F32" s="270"/>
      <c r="G32" s="271"/>
      <c r="H32" s="270"/>
      <c r="I32" s="270"/>
      <c r="J32" s="436"/>
      <c r="K32" s="511"/>
      <c r="L32" s="450"/>
      <c r="M32" s="450"/>
      <c r="N32" s="450"/>
      <c r="O32" s="450"/>
      <c r="P32" s="450"/>
      <c r="Q32" s="450"/>
      <c r="R32" s="450"/>
      <c r="S32" s="450"/>
      <c r="T32" s="450"/>
      <c r="U32" s="609">
        <f t="shared" si="1"/>
        <v>0</v>
      </c>
      <c r="V32" s="591"/>
    </row>
    <row r="33" spans="1:24" hidden="1">
      <c r="A33" s="563" t="s">
        <v>15116</v>
      </c>
      <c r="B33" s="347" t="s">
        <v>15106</v>
      </c>
      <c r="C33" s="267">
        <v>97064</v>
      </c>
      <c r="D33" s="265" t="s">
        <v>32</v>
      </c>
      <c r="E33" s="280">
        <f>TRUNC(E32*0.3,2)</f>
        <v>360</v>
      </c>
      <c r="F33" s="270">
        <v>22.83</v>
      </c>
      <c r="G33" s="271">
        <f t="shared" si="2"/>
        <v>0</v>
      </c>
      <c r="H33" s="270">
        <f t="shared" si="4"/>
        <v>22.83</v>
      </c>
      <c r="I33" s="270">
        <f t="shared" si="3"/>
        <v>8218.7999999999993</v>
      </c>
      <c r="J33" s="436"/>
      <c r="K33" s="511">
        <v>10663.2</v>
      </c>
      <c r="L33" s="450">
        <v>10663.2</v>
      </c>
      <c r="M33" s="450"/>
      <c r="N33" s="450"/>
      <c r="O33" s="450"/>
      <c r="P33" s="450"/>
      <c r="Q33" s="450"/>
      <c r="R33" s="450"/>
      <c r="S33" s="450"/>
      <c r="T33" s="450"/>
      <c r="U33" s="609">
        <f t="shared" si="1"/>
        <v>10663.2</v>
      </c>
      <c r="V33" s="591"/>
    </row>
    <row r="34" spans="1:24" hidden="1">
      <c r="A34" s="563" t="s">
        <v>15117</v>
      </c>
      <c r="B34" s="347" t="s">
        <v>15109</v>
      </c>
      <c r="C34" s="267" t="s">
        <v>14950</v>
      </c>
      <c r="D34" s="265" t="s">
        <v>32</v>
      </c>
      <c r="E34" s="280">
        <f>TRUNC(E32*0.7,2)</f>
        <v>840</v>
      </c>
      <c r="F34" s="270">
        <f>CPU!I654</f>
        <v>26.85</v>
      </c>
      <c r="G34" s="271">
        <f t="shared" si="2"/>
        <v>0</v>
      </c>
      <c r="H34" s="270">
        <f t="shared" si="4"/>
        <v>26.85</v>
      </c>
      <c r="I34" s="270">
        <f t="shared" si="3"/>
        <v>22554</v>
      </c>
      <c r="J34" s="436"/>
      <c r="K34" s="511">
        <v>29265.599999999999</v>
      </c>
      <c r="L34" s="450"/>
      <c r="M34" s="450"/>
      <c r="N34" s="450">
        <v>14632.8</v>
      </c>
      <c r="O34" s="450">
        <v>14632.8</v>
      </c>
      <c r="P34" s="450"/>
      <c r="Q34" s="450"/>
      <c r="R34" s="450"/>
      <c r="S34" s="450"/>
      <c r="T34" s="450"/>
      <c r="U34" s="609">
        <f t="shared" si="1"/>
        <v>29265.599999999999</v>
      </c>
      <c r="V34" s="591"/>
    </row>
    <row r="35" spans="1:24" ht="57" hidden="1">
      <c r="A35" s="386" t="s">
        <v>114</v>
      </c>
      <c r="B35" s="266" t="s">
        <v>15185</v>
      </c>
      <c r="C35" s="267">
        <v>97637</v>
      </c>
      <c r="D35" s="265" t="s">
        <v>91</v>
      </c>
      <c r="E35" s="269">
        <v>115.46</v>
      </c>
      <c r="F35" s="270">
        <v>2.8</v>
      </c>
      <c r="G35" s="271">
        <f t="shared" si="2"/>
        <v>0</v>
      </c>
      <c r="H35" s="270">
        <f t="shared" si="4"/>
        <v>2.8</v>
      </c>
      <c r="I35" s="270">
        <f t="shared" si="3"/>
        <v>323.27999999999997</v>
      </c>
      <c r="J35" s="436"/>
      <c r="K35" s="511">
        <v>419.11</v>
      </c>
      <c r="L35" s="450"/>
      <c r="M35" s="450"/>
      <c r="N35" s="450"/>
      <c r="O35" s="511">
        <v>419.11</v>
      </c>
      <c r="P35" s="450"/>
      <c r="Q35" s="450"/>
      <c r="R35" s="450"/>
      <c r="S35" s="450"/>
      <c r="T35" s="450"/>
      <c r="U35" s="609">
        <f t="shared" si="1"/>
        <v>419.11</v>
      </c>
      <c r="V35" s="591"/>
    </row>
    <row r="36" spans="1:24" ht="71.25" hidden="1">
      <c r="A36" s="386" t="s">
        <v>123</v>
      </c>
      <c r="B36" s="347" t="s">
        <v>15184</v>
      </c>
      <c r="C36" s="267" t="s">
        <v>137</v>
      </c>
      <c r="D36" s="265" t="s">
        <v>91</v>
      </c>
      <c r="E36" s="269">
        <v>180</v>
      </c>
      <c r="F36" s="270">
        <f>CPU!I413</f>
        <v>40.51</v>
      </c>
      <c r="G36" s="271">
        <f t="shared" si="2"/>
        <v>0</v>
      </c>
      <c r="H36" s="270">
        <f t="shared" si="4"/>
        <v>40.51</v>
      </c>
      <c r="I36" s="270">
        <f t="shared" si="3"/>
        <v>7291.8</v>
      </c>
      <c r="J36" s="436"/>
      <c r="K36" s="511">
        <v>9462.6</v>
      </c>
      <c r="L36" s="450"/>
      <c r="M36" s="450">
        <v>3154.2</v>
      </c>
      <c r="N36" s="450">
        <v>3154.2</v>
      </c>
      <c r="O36" s="450">
        <v>3154.2</v>
      </c>
      <c r="P36" s="450"/>
      <c r="Q36" s="450"/>
      <c r="R36" s="450"/>
      <c r="S36" s="450"/>
      <c r="T36" s="450"/>
      <c r="U36" s="609">
        <f t="shared" si="1"/>
        <v>9462.5999999999985</v>
      </c>
      <c r="V36" s="591"/>
    </row>
    <row r="37" spans="1:24" ht="23.25">
      <c r="A37" s="809" t="s">
        <v>81</v>
      </c>
      <c r="B37" s="808" t="s">
        <v>38</v>
      </c>
      <c r="C37" s="259"/>
      <c r="D37" s="361"/>
      <c r="E37" s="261" t="s">
        <v>15</v>
      </c>
      <c r="F37" s="262" t="s">
        <v>16</v>
      </c>
      <c r="G37" s="263"/>
      <c r="H37" s="264" t="s">
        <v>17</v>
      </c>
      <c r="I37" s="264" t="s">
        <v>18</v>
      </c>
      <c r="J37" s="437">
        <v>223355.32</v>
      </c>
      <c r="K37" s="451"/>
      <c r="L37" s="451"/>
      <c r="M37" s="451"/>
      <c r="N37" s="451"/>
      <c r="O37" s="451"/>
      <c r="P37" s="435" t="s">
        <v>15094</v>
      </c>
      <c r="Q37" s="611">
        <f>SUM(L38:L61)</f>
        <v>6590.61</v>
      </c>
      <c r="R37" s="611">
        <f t="shared" ref="R37:T37" si="5">SUM(M38:M61)</f>
        <v>67538.37</v>
      </c>
      <c r="S37" s="611">
        <f t="shared" si="5"/>
        <v>83227.7</v>
      </c>
      <c r="T37" s="611">
        <f t="shared" si="5"/>
        <v>65998.64</v>
      </c>
      <c r="U37" s="609">
        <f t="shared" si="1"/>
        <v>0</v>
      </c>
      <c r="V37" s="592">
        <f>U38+U40+U41+U42+U43++U45+U46+U48+U49+U51+U52+U54+U55+U57+U58+U60+U61</f>
        <v>223355.31999999998</v>
      </c>
      <c r="W37" s="490">
        <f>Q37+R37+S37+T37</f>
        <v>223355.32</v>
      </c>
      <c r="X37" s="537">
        <v>223355.32</v>
      </c>
    </row>
    <row r="38" spans="1:24" s="18" customFormat="1" ht="15.75">
      <c r="A38" s="809"/>
      <c r="B38" s="808"/>
      <c r="C38" s="267" t="s">
        <v>138</v>
      </c>
      <c r="D38" s="286" t="s">
        <v>32</v>
      </c>
      <c r="E38" s="280">
        <v>111.8</v>
      </c>
      <c r="F38" s="270">
        <f>CPU!I139</f>
        <v>45.43</v>
      </c>
      <c r="G38" s="271">
        <f t="shared" ref="G38:G61" si="6">$J$2</f>
        <v>0</v>
      </c>
      <c r="H38" s="270">
        <f t="shared" si="4"/>
        <v>45.43</v>
      </c>
      <c r="I38" s="270">
        <f t="shared" si="3"/>
        <v>5079.07</v>
      </c>
      <c r="J38" s="435"/>
      <c r="K38" s="489">
        <v>6590.61</v>
      </c>
      <c r="L38" s="449">
        <v>6590.61</v>
      </c>
      <c r="M38" s="449"/>
      <c r="N38" s="449"/>
      <c r="O38" s="449"/>
      <c r="P38" s="450" t="s">
        <v>15408</v>
      </c>
      <c r="Q38" s="442">
        <f>TRUNC(Q37*100/X37,2)</f>
        <v>2.95</v>
      </c>
      <c r="R38" s="442">
        <f>TRUNC(R37*100/X37,2)</f>
        <v>30.23</v>
      </c>
      <c r="S38" s="442">
        <f>TRUNC(S37*100/X37,2)</f>
        <v>37.26</v>
      </c>
      <c r="T38" s="442">
        <f>TRUNC(T37*100/X37,2)</f>
        <v>29.54</v>
      </c>
      <c r="U38" s="609">
        <f t="shared" si="1"/>
        <v>6590.61</v>
      </c>
      <c r="V38" s="591"/>
      <c r="X38" s="538">
        <f>Q38+R38+S38+T38</f>
        <v>99.97999999999999</v>
      </c>
    </row>
    <row r="39" spans="1:24" s="18" customFormat="1" ht="33.75" hidden="1" customHeight="1">
      <c r="A39" s="386" t="s">
        <v>34</v>
      </c>
      <c r="B39" s="579" t="s">
        <v>15182</v>
      </c>
      <c r="C39" s="267"/>
      <c r="D39" s="286" t="s">
        <v>26</v>
      </c>
      <c r="E39" s="280">
        <v>461.55</v>
      </c>
      <c r="F39" s="270"/>
      <c r="G39" s="271"/>
      <c r="H39" s="270"/>
      <c r="I39" s="270"/>
      <c r="J39" s="435"/>
      <c r="K39" s="489"/>
      <c r="L39" s="449"/>
      <c r="M39" s="449"/>
      <c r="N39" s="449"/>
      <c r="O39" s="449"/>
      <c r="P39" s="449"/>
      <c r="Q39" s="449"/>
      <c r="R39" s="449"/>
      <c r="S39" s="449"/>
      <c r="T39" s="449"/>
      <c r="U39" s="609">
        <f t="shared" si="1"/>
        <v>0</v>
      </c>
      <c r="V39" s="591"/>
    </row>
    <row r="40" spans="1:24" s="18" customFormat="1" ht="15.75" hidden="1">
      <c r="A40" s="386" t="s">
        <v>15118</v>
      </c>
      <c r="B40" s="347" t="s">
        <v>15106</v>
      </c>
      <c r="C40" s="267" t="s">
        <v>139</v>
      </c>
      <c r="D40" s="286" t="s">
        <v>26</v>
      </c>
      <c r="E40" s="280">
        <f>TRUNC(E39*0.3,2)</f>
        <v>138.46</v>
      </c>
      <c r="F40" s="270">
        <f>CPU!I175</f>
        <v>15.16</v>
      </c>
      <c r="G40" s="271">
        <f t="shared" si="6"/>
        <v>0</v>
      </c>
      <c r="H40" s="270">
        <f t="shared" si="4"/>
        <v>15.16</v>
      </c>
      <c r="I40" s="270">
        <f t="shared" si="3"/>
        <v>2099.0500000000002</v>
      </c>
      <c r="J40" s="435"/>
      <c r="K40" s="489">
        <v>2723.5</v>
      </c>
      <c r="L40" s="449"/>
      <c r="M40" s="449">
        <v>2723.5</v>
      </c>
      <c r="N40" s="449"/>
      <c r="O40" s="449"/>
      <c r="P40" s="449"/>
      <c r="Q40" s="449"/>
      <c r="R40" s="449"/>
      <c r="S40" s="449"/>
      <c r="T40" s="449"/>
      <c r="U40" s="609">
        <f t="shared" si="1"/>
        <v>2723.5</v>
      </c>
      <c r="V40" s="591"/>
    </row>
    <row r="41" spans="1:24" s="18" customFormat="1" ht="15.75" hidden="1">
      <c r="A41" s="386" t="s">
        <v>15119</v>
      </c>
      <c r="B41" s="347" t="s">
        <v>15109</v>
      </c>
      <c r="C41" s="267" t="s">
        <v>14954</v>
      </c>
      <c r="D41" s="286" t="s">
        <v>26</v>
      </c>
      <c r="E41" s="280">
        <f>TRUNC(E39*0.7,2)</f>
        <v>323.08</v>
      </c>
      <c r="F41" s="270">
        <f>CPU!I671</f>
        <v>17.239999999999998</v>
      </c>
      <c r="G41" s="271">
        <f t="shared" si="6"/>
        <v>0</v>
      </c>
      <c r="H41" s="270">
        <f t="shared" si="4"/>
        <v>17.239999999999998</v>
      </c>
      <c r="I41" s="270">
        <f t="shared" si="3"/>
        <v>5569.89</v>
      </c>
      <c r="J41" s="435"/>
      <c r="K41" s="489">
        <v>7227.29</v>
      </c>
      <c r="L41" s="449"/>
      <c r="M41" s="449"/>
      <c r="N41" s="449">
        <v>3613.64</v>
      </c>
      <c r="O41" s="449">
        <v>3613.65</v>
      </c>
      <c r="P41" s="449"/>
      <c r="Q41" s="449"/>
      <c r="R41" s="449"/>
      <c r="S41" s="449"/>
      <c r="T41" s="449"/>
      <c r="U41" s="609">
        <f t="shared" si="1"/>
        <v>7227.29</v>
      </c>
      <c r="V41" s="591"/>
    </row>
    <row r="42" spans="1:24" s="18" customFormat="1" ht="42.75" hidden="1">
      <c r="A42" s="386" t="s">
        <v>35</v>
      </c>
      <c r="B42" s="347" t="s">
        <v>15181</v>
      </c>
      <c r="C42" s="267" t="s">
        <v>140</v>
      </c>
      <c r="D42" s="286" t="s">
        <v>28</v>
      </c>
      <c r="E42" s="280">
        <v>0.99</v>
      </c>
      <c r="F42" s="270">
        <f>CPU!I192</f>
        <v>588.70000000000005</v>
      </c>
      <c r="G42" s="271">
        <f t="shared" si="6"/>
        <v>0</v>
      </c>
      <c r="H42" s="270">
        <f t="shared" si="4"/>
        <v>588.70000000000005</v>
      </c>
      <c r="I42" s="270">
        <f t="shared" si="3"/>
        <v>582.80999999999995</v>
      </c>
      <c r="J42" s="435"/>
      <c r="K42" s="489">
        <v>756.36</v>
      </c>
      <c r="L42" s="449"/>
      <c r="M42" s="449"/>
      <c r="N42" s="449"/>
      <c r="O42" s="449">
        <v>756.36</v>
      </c>
      <c r="P42" s="449"/>
      <c r="Q42" s="449"/>
      <c r="R42" s="449"/>
      <c r="S42" s="449"/>
      <c r="T42" s="449"/>
      <c r="U42" s="609">
        <f t="shared" si="1"/>
        <v>756.36</v>
      </c>
      <c r="V42" s="591"/>
    </row>
    <row r="43" spans="1:24" s="18" customFormat="1" ht="71.25" hidden="1">
      <c r="A43" s="386" t="s">
        <v>36</v>
      </c>
      <c r="B43" s="347" t="s">
        <v>15180</v>
      </c>
      <c r="C43" s="267" t="s">
        <v>141</v>
      </c>
      <c r="D43" s="286" t="s">
        <v>32</v>
      </c>
      <c r="E43" s="280">
        <v>17.399999999999999</v>
      </c>
      <c r="F43" s="270">
        <f>CPU!I209</f>
        <v>72.13</v>
      </c>
      <c r="G43" s="271">
        <f t="shared" si="6"/>
        <v>0</v>
      </c>
      <c r="H43" s="270">
        <f t="shared" si="4"/>
        <v>72.13</v>
      </c>
      <c r="I43" s="270">
        <f t="shared" si="3"/>
        <v>1255.06</v>
      </c>
      <c r="J43" s="435"/>
      <c r="K43" s="489">
        <v>1628.81</v>
      </c>
      <c r="L43" s="449"/>
      <c r="M43" s="449"/>
      <c r="N43" s="449"/>
      <c r="O43" s="449">
        <v>1628.81</v>
      </c>
      <c r="P43" s="449"/>
      <c r="Q43" s="449"/>
      <c r="R43" s="449"/>
      <c r="S43" s="449"/>
      <c r="T43" s="449"/>
      <c r="U43" s="609">
        <f t="shared" si="1"/>
        <v>1628.81</v>
      </c>
      <c r="V43" s="591"/>
    </row>
    <row r="44" spans="1:24" s="18" customFormat="1" ht="191.25" hidden="1" customHeight="1">
      <c r="A44" s="386" t="s">
        <v>53</v>
      </c>
      <c r="B44" s="579" t="s">
        <v>15259</v>
      </c>
      <c r="C44" s="267"/>
      <c r="D44" s="286" t="s">
        <v>26</v>
      </c>
      <c r="E44" s="280">
        <v>461.55</v>
      </c>
      <c r="F44" s="280"/>
      <c r="G44" s="271"/>
      <c r="H44" s="270"/>
      <c r="I44" s="270"/>
      <c r="J44" s="435"/>
      <c r="K44" s="489"/>
      <c r="L44" s="449"/>
      <c r="M44" s="449"/>
      <c r="N44" s="449"/>
      <c r="O44" s="449"/>
      <c r="P44" s="449"/>
      <c r="Q44" s="449"/>
      <c r="R44" s="449"/>
      <c r="S44" s="449"/>
      <c r="T44" s="449"/>
      <c r="U44" s="609">
        <f t="shared" si="1"/>
        <v>0</v>
      </c>
      <c r="V44" s="591"/>
    </row>
    <row r="45" spans="1:24" s="18" customFormat="1" ht="15.75" hidden="1">
      <c r="A45" s="386" t="s">
        <v>15250</v>
      </c>
      <c r="B45" s="347" t="s">
        <v>15106</v>
      </c>
      <c r="C45" s="267" t="s">
        <v>15244</v>
      </c>
      <c r="D45" s="286" t="s">
        <v>26</v>
      </c>
      <c r="E45" s="280">
        <f>TRUNC(E44*0.3,2)</f>
        <v>138.46</v>
      </c>
      <c r="F45" s="270">
        <f>CPU!I905</f>
        <v>263.24</v>
      </c>
      <c r="G45" s="271">
        <f t="shared" si="6"/>
        <v>0</v>
      </c>
      <c r="H45" s="270">
        <f t="shared" si="4"/>
        <v>263.24</v>
      </c>
      <c r="I45" s="270">
        <f t="shared" si="3"/>
        <v>36448.21</v>
      </c>
      <c r="J45" s="435"/>
      <c r="K45" s="489">
        <v>47302.080000000002</v>
      </c>
      <c r="L45" s="449"/>
      <c r="M45" s="449">
        <v>47302.080000000002</v>
      </c>
      <c r="N45" s="449"/>
      <c r="O45" s="449"/>
      <c r="P45" s="449"/>
      <c r="Q45" s="449"/>
      <c r="R45" s="449"/>
      <c r="S45" s="449"/>
      <c r="T45" s="449"/>
      <c r="U45" s="609">
        <f t="shared" si="1"/>
        <v>47302.080000000002</v>
      </c>
      <c r="V45" s="591"/>
    </row>
    <row r="46" spans="1:24" s="18" customFormat="1" ht="15.75" hidden="1">
      <c r="A46" s="386" t="s">
        <v>15251</v>
      </c>
      <c r="B46" s="347" t="s">
        <v>15109</v>
      </c>
      <c r="C46" s="267" t="s">
        <v>15245</v>
      </c>
      <c r="D46" s="286" t="s">
        <v>26</v>
      </c>
      <c r="E46" s="280">
        <f>TRUNC(E44*0.7,2)</f>
        <v>323.08</v>
      </c>
      <c r="F46" s="270">
        <f>CPU!I925</f>
        <v>266.05</v>
      </c>
      <c r="G46" s="271">
        <f t="shared" si="6"/>
        <v>0</v>
      </c>
      <c r="H46" s="270">
        <f t="shared" si="4"/>
        <v>266.05</v>
      </c>
      <c r="I46" s="270">
        <f t="shared" si="3"/>
        <v>85955.43</v>
      </c>
      <c r="J46" s="435"/>
      <c r="K46" s="489">
        <v>111549.83</v>
      </c>
      <c r="L46" s="449"/>
      <c r="M46" s="449"/>
      <c r="N46" s="449">
        <v>55774.91</v>
      </c>
      <c r="O46" s="449">
        <v>55774.92</v>
      </c>
      <c r="P46" s="449"/>
      <c r="Q46" s="449"/>
      <c r="R46" s="449"/>
      <c r="S46" s="449"/>
      <c r="T46" s="449"/>
      <c r="U46" s="609">
        <f t="shared" si="1"/>
        <v>111549.83</v>
      </c>
      <c r="V46" s="591"/>
    </row>
    <row r="47" spans="1:24" s="18" customFormat="1" ht="61.5" hidden="1" customHeight="1">
      <c r="A47" s="386" t="s">
        <v>82</v>
      </c>
      <c r="B47" s="573" t="s">
        <v>15263</v>
      </c>
      <c r="C47" s="267"/>
      <c r="D47" s="286" t="s">
        <v>32</v>
      </c>
      <c r="E47" s="280">
        <v>20.399999999999999</v>
      </c>
      <c r="F47" s="270"/>
      <c r="G47" s="271"/>
      <c r="H47" s="270"/>
      <c r="I47" s="270"/>
      <c r="J47" s="435"/>
      <c r="K47" s="489"/>
      <c r="L47" s="449"/>
      <c r="M47" s="449"/>
      <c r="N47" s="449"/>
      <c r="O47" s="449"/>
      <c r="P47" s="449"/>
      <c r="Q47" s="449"/>
      <c r="R47" s="449"/>
      <c r="S47" s="449"/>
      <c r="T47" s="449"/>
      <c r="U47" s="609">
        <f t="shared" si="1"/>
        <v>0</v>
      </c>
      <c r="V47" s="591"/>
    </row>
    <row r="48" spans="1:24" s="18" customFormat="1" ht="15.75" hidden="1">
      <c r="A48" s="386" t="s">
        <v>15120</v>
      </c>
      <c r="B48" s="347" t="s">
        <v>15106</v>
      </c>
      <c r="C48" s="267" t="s">
        <v>142</v>
      </c>
      <c r="D48" s="286" t="s">
        <v>32</v>
      </c>
      <c r="E48" s="280">
        <f>TRUNC(E47*0.3,2)</f>
        <v>6.12</v>
      </c>
      <c r="F48" s="270">
        <f>CPU!I226</f>
        <v>81.290000000000006</v>
      </c>
      <c r="G48" s="271">
        <f t="shared" si="6"/>
        <v>0</v>
      </c>
      <c r="H48" s="270">
        <f t="shared" si="4"/>
        <v>81.290000000000006</v>
      </c>
      <c r="I48" s="270">
        <f>TRUNC(H48*E48,2)</f>
        <v>497.49</v>
      </c>
      <c r="J48" s="435"/>
      <c r="K48" s="489">
        <v>645.59</v>
      </c>
      <c r="L48" s="449"/>
      <c r="M48" s="449">
        <v>645.59</v>
      </c>
      <c r="N48" s="449"/>
      <c r="O48" s="449"/>
      <c r="P48" s="449"/>
      <c r="Q48" s="449"/>
      <c r="R48" s="449"/>
      <c r="S48" s="449"/>
      <c r="T48" s="449"/>
      <c r="U48" s="609">
        <f t="shared" si="1"/>
        <v>645.59</v>
      </c>
      <c r="V48" s="591"/>
    </row>
    <row r="49" spans="1:24" s="18" customFormat="1" ht="15.75" hidden="1">
      <c r="A49" s="386" t="s">
        <v>15121</v>
      </c>
      <c r="B49" s="347" t="s">
        <v>15109</v>
      </c>
      <c r="C49" s="267" t="s">
        <v>15222</v>
      </c>
      <c r="D49" s="286" t="s">
        <v>32</v>
      </c>
      <c r="E49" s="280">
        <f>TRUNC(E47*0.7,2)</f>
        <v>14.28</v>
      </c>
      <c r="F49" s="270">
        <f>CPU!I888</f>
        <v>77.239999999999995</v>
      </c>
      <c r="G49" s="271">
        <f t="shared" si="6"/>
        <v>0</v>
      </c>
      <c r="H49" s="270">
        <f t="shared" si="4"/>
        <v>77.239999999999995</v>
      </c>
      <c r="I49" s="270">
        <f>TRUNC(H49*E49,2)</f>
        <v>1102.98</v>
      </c>
      <c r="J49" s="435"/>
      <c r="K49" s="489">
        <v>1431.42</v>
      </c>
      <c r="L49" s="449"/>
      <c r="M49" s="449"/>
      <c r="N49" s="449">
        <v>715.71</v>
      </c>
      <c r="O49" s="449">
        <v>715.71</v>
      </c>
      <c r="P49" s="449"/>
      <c r="Q49" s="449"/>
      <c r="R49" s="449"/>
      <c r="S49" s="449"/>
      <c r="T49" s="449"/>
      <c r="U49" s="609">
        <f t="shared" si="1"/>
        <v>1431.42</v>
      </c>
      <c r="V49" s="591"/>
    </row>
    <row r="50" spans="1:24" s="18" customFormat="1" ht="128.25" hidden="1">
      <c r="A50" s="386" t="s">
        <v>83</v>
      </c>
      <c r="B50" s="579" t="s">
        <v>15258</v>
      </c>
      <c r="C50" s="267"/>
      <c r="D50" s="286" t="s">
        <v>32</v>
      </c>
      <c r="E50" s="280">
        <v>45.25</v>
      </c>
      <c r="F50" s="270"/>
      <c r="G50" s="271"/>
      <c r="H50" s="270"/>
      <c r="I50" s="270"/>
      <c r="J50" s="435"/>
      <c r="K50" s="489"/>
      <c r="L50" s="449"/>
      <c r="M50" s="449"/>
      <c r="N50" s="449"/>
      <c r="O50" s="449"/>
      <c r="P50" s="449"/>
      <c r="Q50" s="449"/>
      <c r="R50" s="449"/>
      <c r="S50" s="449"/>
      <c r="T50" s="449"/>
      <c r="U50" s="609">
        <f t="shared" si="1"/>
        <v>0</v>
      </c>
      <c r="V50" s="591"/>
    </row>
    <row r="51" spans="1:24" s="18" customFormat="1" ht="15.75" hidden="1">
      <c r="A51" s="386" t="s">
        <v>15220</v>
      </c>
      <c r="B51" s="347" t="s">
        <v>15106</v>
      </c>
      <c r="C51" s="267" t="s">
        <v>143</v>
      </c>
      <c r="D51" s="286" t="s">
        <v>32</v>
      </c>
      <c r="E51" s="280">
        <f>TRUNC(E50*0.3,2)</f>
        <v>13.57</v>
      </c>
      <c r="F51" s="270">
        <f>CPU!I277</f>
        <v>117.3</v>
      </c>
      <c r="G51" s="271">
        <f t="shared" si="6"/>
        <v>0</v>
      </c>
      <c r="H51" s="270">
        <f t="shared" si="4"/>
        <v>117.3</v>
      </c>
      <c r="I51" s="270">
        <f t="shared" si="3"/>
        <v>1591.76</v>
      </c>
      <c r="J51" s="435"/>
      <c r="K51" s="489">
        <v>2065.7600000000002</v>
      </c>
      <c r="L51" s="449"/>
      <c r="M51" s="449">
        <v>2065.7600000000002</v>
      </c>
      <c r="N51" s="449"/>
      <c r="O51" s="449"/>
      <c r="P51" s="449"/>
      <c r="Q51" s="449"/>
      <c r="R51" s="449"/>
      <c r="S51" s="449"/>
      <c r="T51" s="449"/>
      <c r="U51" s="609">
        <f t="shared" si="1"/>
        <v>2065.7600000000002</v>
      </c>
      <c r="V51" s="591"/>
    </row>
    <row r="52" spans="1:24" s="18" customFormat="1" ht="15.75" hidden="1">
      <c r="A52" s="386" t="s">
        <v>15221</v>
      </c>
      <c r="B52" s="347" t="s">
        <v>15109</v>
      </c>
      <c r="C52" s="267" t="s">
        <v>14955</v>
      </c>
      <c r="D52" s="286" t="s">
        <v>32</v>
      </c>
      <c r="E52" s="280">
        <f>TRUNC(E50*0.7,2)</f>
        <v>31.67</v>
      </c>
      <c r="F52" s="270">
        <f>CPU!I690</f>
        <v>115.37</v>
      </c>
      <c r="G52" s="271">
        <f t="shared" si="6"/>
        <v>0</v>
      </c>
      <c r="H52" s="270">
        <f t="shared" si="4"/>
        <v>115.37</v>
      </c>
      <c r="I52" s="270">
        <f t="shared" si="3"/>
        <v>3653.76</v>
      </c>
      <c r="J52" s="435"/>
      <c r="K52" s="489">
        <v>4741.63</v>
      </c>
      <c r="L52" s="449"/>
      <c r="M52" s="449"/>
      <c r="N52" s="449">
        <v>2370.81</v>
      </c>
      <c r="O52" s="449">
        <v>2370.8200000000002</v>
      </c>
      <c r="P52" s="449"/>
      <c r="Q52" s="449"/>
      <c r="R52" s="449"/>
      <c r="S52" s="449"/>
      <c r="T52" s="449"/>
      <c r="U52" s="609">
        <f t="shared" si="1"/>
        <v>4741.63</v>
      </c>
      <c r="V52" s="591"/>
    </row>
    <row r="53" spans="1:24" s="18" customFormat="1" ht="79.5" hidden="1" customHeight="1">
      <c r="A53" s="386" t="s">
        <v>37</v>
      </c>
      <c r="B53" s="579" t="s">
        <v>15264</v>
      </c>
      <c r="C53" s="267"/>
      <c r="D53" s="286" t="s">
        <v>32</v>
      </c>
      <c r="E53" s="280">
        <v>20.399999999999999</v>
      </c>
      <c r="F53" s="270"/>
      <c r="G53" s="271"/>
      <c r="H53" s="270"/>
      <c r="I53" s="270"/>
      <c r="J53" s="435"/>
      <c r="K53" s="489"/>
      <c r="L53" s="449"/>
      <c r="M53" s="449"/>
      <c r="N53" s="449"/>
      <c r="O53" s="449"/>
      <c r="P53" s="449"/>
      <c r="Q53" s="449"/>
      <c r="R53" s="449"/>
      <c r="S53" s="449"/>
      <c r="T53" s="449"/>
      <c r="U53" s="609">
        <f t="shared" si="1"/>
        <v>0</v>
      </c>
      <c r="V53" s="591"/>
    </row>
    <row r="54" spans="1:24" s="18" customFormat="1" ht="15.75" hidden="1">
      <c r="A54" s="386" t="s">
        <v>15122</v>
      </c>
      <c r="B54" s="347" t="s">
        <v>15106</v>
      </c>
      <c r="C54" s="267" t="s">
        <v>15248</v>
      </c>
      <c r="D54" s="286" t="s">
        <v>32</v>
      </c>
      <c r="E54" s="280">
        <f>TRUNC(E53*0.3,2)</f>
        <v>6.12</v>
      </c>
      <c r="F54" s="270">
        <f>CPU!I942</f>
        <v>49.69</v>
      </c>
      <c r="G54" s="271">
        <f t="shared" si="6"/>
        <v>0</v>
      </c>
      <c r="H54" s="270">
        <f t="shared" si="4"/>
        <v>49.69</v>
      </c>
      <c r="I54" s="270">
        <f t="shared" si="3"/>
        <v>304.10000000000002</v>
      </c>
      <c r="J54" s="435"/>
      <c r="K54" s="489">
        <v>394.61</v>
      </c>
      <c r="L54" s="449"/>
      <c r="M54" s="449">
        <v>394.61</v>
      </c>
      <c r="N54" s="449"/>
      <c r="O54" s="449"/>
      <c r="P54" s="449"/>
      <c r="Q54" s="449"/>
      <c r="R54" s="449"/>
      <c r="S54" s="449"/>
      <c r="T54" s="449"/>
      <c r="U54" s="609">
        <f t="shared" si="1"/>
        <v>394.61</v>
      </c>
      <c r="V54" s="591"/>
    </row>
    <row r="55" spans="1:24" s="18" customFormat="1" ht="15.75" hidden="1">
      <c r="A55" s="386" t="s">
        <v>15123</v>
      </c>
      <c r="B55" s="347" t="s">
        <v>15109</v>
      </c>
      <c r="C55" s="267" t="s">
        <v>15249</v>
      </c>
      <c r="D55" s="286" t="s">
        <v>32</v>
      </c>
      <c r="E55" s="280">
        <f>TRUNC(E53*0.7,2)</f>
        <v>14.28</v>
      </c>
      <c r="F55" s="270">
        <f>CPU!I961</f>
        <v>51.26</v>
      </c>
      <c r="G55" s="271">
        <f t="shared" si="6"/>
        <v>0</v>
      </c>
      <c r="H55" s="270">
        <f t="shared" si="4"/>
        <v>51.26</v>
      </c>
      <c r="I55" s="270">
        <f t="shared" si="3"/>
        <v>731.99</v>
      </c>
      <c r="J55" s="435"/>
      <c r="K55" s="489">
        <v>949.9</v>
      </c>
      <c r="L55" s="449"/>
      <c r="M55" s="449"/>
      <c r="N55" s="449">
        <v>474.95</v>
      </c>
      <c r="O55" s="449">
        <v>474.95</v>
      </c>
      <c r="P55" s="449"/>
      <c r="Q55" s="449"/>
      <c r="R55" s="449"/>
      <c r="S55" s="449"/>
      <c r="T55" s="449"/>
      <c r="U55" s="609">
        <f t="shared" si="1"/>
        <v>949.9</v>
      </c>
      <c r="V55" s="591"/>
    </row>
    <row r="56" spans="1:24" s="18" customFormat="1" ht="65.25" hidden="1" customHeight="1">
      <c r="A56" s="386" t="s">
        <v>84</v>
      </c>
      <c r="B56" s="579" t="s">
        <v>15252</v>
      </c>
      <c r="C56" s="267"/>
      <c r="D56" s="286" t="s">
        <v>61</v>
      </c>
      <c r="E56" s="280">
        <v>69.23</v>
      </c>
      <c r="F56" s="270"/>
      <c r="G56" s="271"/>
      <c r="H56" s="270"/>
      <c r="I56" s="270"/>
      <c r="J56" s="435"/>
      <c r="K56" s="489"/>
      <c r="L56" s="449"/>
      <c r="M56" s="449"/>
      <c r="N56" s="449"/>
      <c r="O56" s="449"/>
      <c r="P56" s="449"/>
      <c r="Q56" s="449"/>
      <c r="R56" s="449"/>
      <c r="S56" s="449"/>
      <c r="T56" s="449"/>
      <c r="U56" s="609">
        <f t="shared" si="1"/>
        <v>0</v>
      </c>
      <c r="V56" s="591"/>
    </row>
    <row r="57" spans="1:24" s="18" customFormat="1" ht="15.75" hidden="1">
      <c r="A57" s="386" t="s">
        <v>15124</v>
      </c>
      <c r="B57" s="347" t="s">
        <v>15106</v>
      </c>
      <c r="C57" s="267">
        <v>100275</v>
      </c>
      <c r="D57" s="286" t="s">
        <v>61</v>
      </c>
      <c r="E57" s="280">
        <f>TRUNC(E56*0.3,2)</f>
        <v>20.76</v>
      </c>
      <c r="F57" s="586">
        <v>18.690000000000001</v>
      </c>
      <c r="G57" s="271">
        <f t="shared" si="6"/>
        <v>0</v>
      </c>
      <c r="H57" s="270">
        <f t="shared" si="4"/>
        <v>18.690000000000001</v>
      </c>
      <c r="I57" s="270">
        <f t="shared" si="3"/>
        <v>388</v>
      </c>
      <c r="J57" s="435"/>
      <c r="K57" s="489">
        <v>503.43</v>
      </c>
      <c r="L57" s="449"/>
      <c r="M57" s="449">
        <v>503.43</v>
      </c>
      <c r="N57" s="449"/>
      <c r="O57" s="449"/>
      <c r="P57" s="449"/>
      <c r="Q57" s="449"/>
      <c r="R57" s="449"/>
      <c r="S57" s="449"/>
      <c r="T57" s="449"/>
      <c r="U57" s="609">
        <f t="shared" si="1"/>
        <v>503.43</v>
      </c>
      <c r="V57" s="591"/>
    </row>
    <row r="58" spans="1:24" s="18" customFormat="1" ht="15.75" hidden="1">
      <c r="A58" s="386" t="s">
        <v>15124</v>
      </c>
      <c r="B58" s="347" t="s">
        <v>15109</v>
      </c>
      <c r="C58" s="267" t="s">
        <v>14956</v>
      </c>
      <c r="D58" s="286" t="s">
        <v>61</v>
      </c>
      <c r="E58" s="280">
        <f>TRUNC(E56*0.7,2)</f>
        <v>48.46</v>
      </c>
      <c r="F58" s="270">
        <f>CPU!I707</f>
        <v>21.1</v>
      </c>
      <c r="G58" s="271">
        <f t="shared" si="6"/>
        <v>0</v>
      </c>
      <c r="H58" s="270">
        <f t="shared" si="4"/>
        <v>21.1</v>
      </c>
      <c r="I58" s="270">
        <f t="shared" si="3"/>
        <v>1022.5</v>
      </c>
      <c r="J58" s="435"/>
      <c r="K58" s="489">
        <v>1326.83</v>
      </c>
      <c r="L58" s="449"/>
      <c r="M58" s="449"/>
      <c r="N58" s="449">
        <v>663.41</v>
      </c>
      <c r="O58" s="449">
        <v>663.42</v>
      </c>
      <c r="P58" s="449"/>
      <c r="Q58" s="449"/>
      <c r="R58" s="449"/>
      <c r="S58" s="449"/>
      <c r="T58" s="449"/>
      <c r="U58" s="609">
        <f t="shared" si="1"/>
        <v>1326.83</v>
      </c>
      <c r="V58" s="591"/>
    </row>
    <row r="59" spans="1:24" s="18" customFormat="1" ht="69" hidden="1" customHeight="1">
      <c r="A59" s="386" t="s">
        <v>39</v>
      </c>
      <c r="B59" s="579" t="s">
        <v>15272</v>
      </c>
      <c r="C59" s="322"/>
      <c r="D59" s="286" t="s">
        <v>24</v>
      </c>
      <c r="E59" s="280">
        <v>20</v>
      </c>
      <c r="F59" s="270"/>
      <c r="G59" s="271"/>
      <c r="H59" s="270"/>
      <c r="I59" s="270"/>
      <c r="J59" s="438" t="s">
        <v>102</v>
      </c>
      <c r="K59" s="587"/>
      <c r="L59" s="453"/>
      <c r="M59" s="453"/>
      <c r="N59" s="453"/>
      <c r="O59" s="453"/>
      <c r="P59" s="453"/>
      <c r="Q59" s="453"/>
      <c r="R59" s="453"/>
      <c r="S59" s="453"/>
      <c r="T59" s="453"/>
      <c r="U59" s="609">
        <f t="shared" si="1"/>
        <v>0</v>
      </c>
      <c r="V59" s="591"/>
    </row>
    <row r="60" spans="1:24" s="18" customFormat="1" ht="15.75" hidden="1">
      <c r="A60" s="386" t="s">
        <v>15125</v>
      </c>
      <c r="B60" s="347" t="s">
        <v>15106</v>
      </c>
      <c r="C60" s="322" t="s">
        <v>132</v>
      </c>
      <c r="D60" s="286" t="s">
        <v>24</v>
      </c>
      <c r="E60" s="280">
        <v>7</v>
      </c>
      <c r="F60" s="270">
        <f>CPU!I105</f>
        <v>1530.44</v>
      </c>
      <c r="G60" s="271">
        <f t="shared" si="6"/>
        <v>0</v>
      </c>
      <c r="H60" s="270">
        <f t="shared" si="4"/>
        <v>1530.44</v>
      </c>
      <c r="I60" s="270">
        <f t="shared" si="3"/>
        <v>10713.08</v>
      </c>
      <c r="J60" s="438"/>
      <c r="K60" s="489">
        <v>13903.4</v>
      </c>
      <c r="L60" s="453"/>
      <c r="M60" s="449">
        <v>13903.4</v>
      </c>
      <c r="N60" s="449"/>
      <c r="O60" s="453"/>
      <c r="P60" s="453"/>
      <c r="Q60" s="453"/>
      <c r="R60" s="453"/>
      <c r="S60" s="453"/>
      <c r="T60" s="453"/>
      <c r="U60" s="609">
        <f t="shared" si="1"/>
        <v>13903.4</v>
      </c>
      <c r="V60" s="591"/>
    </row>
    <row r="61" spans="1:24" s="18" customFormat="1" ht="15.75" hidden="1">
      <c r="A61" s="386" t="s">
        <v>15126</v>
      </c>
      <c r="B61" s="347" t="s">
        <v>15109</v>
      </c>
      <c r="C61" s="322" t="s">
        <v>14957</v>
      </c>
      <c r="D61" s="286" t="s">
        <v>14958</v>
      </c>
      <c r="E61" s="280">
        <v>13</v>
      </c>
      <c r="F61" s="270">
        <f>CPU!I724</f>
        <v>1162.58</v>
      </c>
      <c r="G61" s="271">
        <f t="shared" si="6"/>
        <v>0</v>
      </c>
      <c r="H61" s="270">
        <f t="shared" si="4"/>
        <v>1162.58</v>
      </c>
      <c r="I61" s="270">
        <f t="shared" si="3"/>
        <v>15113.54</v>
      </c>
      <c r="J61" s="438"/>
      <c r="K61" s="489">
        <v>19614.27</v>
      </c>
      <c r="L61" s="453"/>
      <c r="M61" s="449"/>
      <c r="N61" s="449">
        <v>19614.27</v>
      </c>
      <c r="O61" s="453"/>
      <c r="P61" s="453"/>
      <c r="Q61" s="453"/>
      <c r="R61" s="453"/>
      <c r="S61" s="453"/>
      <c r="T61" s="453"/>
      <c r="U61" s="609">
        <f t="shared" si="1"/>
        <v>19614.27</v>
      </c>
      <c r="V61" s="591"/>
    </row>
    <row r="62" spans="1:24" s="18" customFormat="1" ht="21">
      <c r="A62" s="811" t="s">
        <v>46</v>
      </c>
      <c r="B62" s="810" t="s">
        <v>103</v>
      </c>
      <c r="C62" s="588"/>
      <c r="D62" s="296"/>
      <c r="E62" s="261" t="s">
        <v>15</v>
      </c>
      <c r="F62" s="335" t="s">
        <v>16</v>
      </c>
      <c r="G62" s="263"/>
      <c r="H62" s="264" t="s">
        <v>17</v>
      </c>
      <c r="I62" s="264" t="s">
        <v>18</v>
      </c>
      <c r="J62" s="437">
        <v>11333.74</v>
      </c>
      <c r="K62" s="451"/>
      <c r="L62" s="451"/>
      <c r="M62" s="451"/>
      <c r="N62" s="451"/>
      <c r="O62" s="451"/>
      <c r="P62" s="435" t="s">
        <v>15094</v>
      </c>
      <c r="Q62" s="611">
        <f>SUM(L63:L68)</f>
        <v>0</v>
      </c>
      <c r="R62" s="611">
        <f t="shared" ref="R62:T62" si="7">SUM(M63:M68)</f>
        <v>2012.37</v>
      </c>
      <c r="S62" s="611">
        <f t="shared" si="7"/>
        <v>0</v>
      </c>
      <c r="T62" s="611">
        <f t="shared" si="7"/>
        <v>9321.3700000000008</v>
      </c>
      <c r="U62" s="609">
        <f t="shared" si="1"/>
        <v>0</v>
      </c>
      <c r="V62" s="592">
        <f>U63+U64+U65+U66+U67+U68</f>
        <v>11333.74</v>
      </c>
      <c r="W62" s="506">
        <f>Q62+R62+S62+T62</f>
        <v>11333.740000000002</v>
      </c>
      <c r="X62" s="540">
        <v>11333.74</v>
      </c>
    </row>
    <row r="63" spans="1:24" ht="15.75">
      <c r="A63" s="811"/>
      <c r="B63" s="810"/>
      <c r="C63" s="267" t="s">
        <v>15269</v>
      </c>
      <c r="D63" s="286" t="s">
        <v>26</v>
      </c>
      <c r="E63" s="280">
        <v>146.56</v>
      </c>
      <c r="F63" s="270">
        <f>CPU!I978</f>
        <v>2.29</v>
      </c>
      <c r="G63" s="271">
        <f t="shared" ref="G63:G68" si="8">$J$2</f>
        <v>0</v>
      </c>
      <c r="H63" s="270">
        <f t="shared" si="4"/>
        <v>2.29</v>
      </c>
      <c r="I63" s="270">
        <f t="shared" si="3"/>
        <v>335.62</v>
      </c>
      <c r="J63" s="435"/>
      <c r="K63" s="489">
        <v>435.28</v>
      </c>
      <c r="L63" s="449"/>
      <c r="M63" s="449">
        <v>435.28</v>
      </c>
      <c r="N63" s="449"/>
      <c r="O63" s="449"/>
      <c r="P63" s="450" t="s">
        <v>15408</v>
      </c>
      <c r="Q63" s="442">
        <f>TRUNC(Q62*100/X62,2)</f>
        <v>0</v>
      </c>
      <c r="R63" s="442">
        <f>TRUNC(R62*100/X62,2)</f>
        <v>17.75</v>
      </c>
      <c r="S63" s="442">
        <f>TRUNC(S62*100/X62,2)</f>
        <v>0</v>
      </c>
      <c r="T63" s="442">
        <f>TRUNC(T62*100/X62,2)</f>
        <v>82.24</v>
      </c>
      <c r="U63" s="609">
        <f t="shared" si="1"/>
        <v>435.28</v>
      </c>
      <c r="V63" s="591"/>
      <c r="X63" s="538">
        <f>Q63+R63+S63+T63</f>
        <v>99.99</v>
      </c>
    </row>
    <row r="64" spans="1:24" ht="85.5" hidden="1">
      <c r="A64" s="386" t="s">
        <v>48</v>
      </c>
      <c r="B64" s="581" t="s">
        <v>15179</v>
      </c>
      <c r="C64" s="267" t="s">
        <v>144</v>
      </c>
      <c r="D64" s="286" t="s">
        <v>61</v>
      </c>
      <c r="E64" s="280">
        <v>43.96</v>
      </c>
      <c r="F64" s="270">
        <f>CPU!I447</f>
        <v>40.79</v>
      </c>
      <c r="G64" s="271">
        <f t="shared" si="8"/>
        <v>0</v>
      </c>
      <c r="H64" s="270">
        <f t="shared" si="4"/>
        <v>40.79</v>
      </c>
      <c r="I64" s="270">
        <f t="shared" si="3"/>
        <v>1793.12</v>
      </c>
      <c r="J64" s="435"/>
      <c r="K64" s="489">
        <v>2326.8000000000002</v>
      </c>
      <c r="L64" s="449"/>
      <c r="M64" s="449">
        <v>1163.4000000000001</v>
      </c>
      <c r="N64" s="449"/>
      <c r="O64" s="449">
        <v>1163.4000000000001</v>
      </c>
      <c r="P64" s="449"/>
      <c r="Q64" s="449"/>
      <c r="R64" s="449"/>
      <c r="S64" s="449"/>
      <c r="T64" s="449"/>
      <c r="U64" s="609">
        <f t="shared" si="1"/>
        <v>2326.8000000000002</v>
      </c>
      <c r="V64" s="591"/>
    </row>
    <row r="65" spans="1:24" ht="85.5" hidden="1">
      <c r="A65" s="386" t="s">
        <v>59</v>
      </c>
      <c r="B65" s="347" t="s">
        <v>15178</v>
      </c>
      <c r="C65" s="267" t="s">
        <v>145</v>
      </c>
      <c r="D65" s="286" t="s">
        <v>21</v>
      </c>
      <c r="E65" s="280">
        <v>47</v>
      </c>
      <c r="F65" s="270">
        <f>CPU!I294</f>
        <v>6.27</v>
      </c>
      <c r="G65" s="271">
        <f t="shared" si="8"/>
        <v>0</v>
      </c>
      <c r="H65" s="270">
        <f t="shared" si="4"/>
        <v>6.27</v>
      </c>
      <c r="I65" s="270">
        <f t="shared" si="3"/>
        <v>294.69</v>
      </c>
      <c r="J65" s="435"/>
      <c r="K65" s="489">
        <v>382.11</v>
      </c>
      <c r="L65" s="449"/>
      <c r="M65" s="449">
        <v>382.11</v>
      </c>
      <c r="N65" s="449"/>
      <c r="O65" s="449"/>
      <c r="P65" s="449"/>
      <c r="Q65" s="449"/>
      <c r="R65" s="449"/>
      <c r="S65" s="449"/>
      <c r="T65" s="449"/>
      <c r="U65" s="609">
        <f t="shared" si="1"/>
        <v>382.11</v>
      </c>
      <c r="V65" s="591"/>
    </row>
    <row r="66" spans="1:24" ht="71.25" hidden="1">
      <c r="A66" s="386" t="s">
        <v>60</v>
      </c>
      <c r="B66" s="347" t="s">
        <v>15177</v>
      </c>
      <c r="C66" s="267" t="s">
        <v>146</v>
      </c>
      <c r="D66" s="286" t="s">
        <v>14164</v>
      </c>
      <c r="E66" s="280">
        <v>8.81</v>
      </c>
      <c r="F66" s="270">
        <f>CPU!I464</f>
        <v>5.53</v>
      </c>
      <c r="G66" s="271">
        <f t="shared" si="8"/>
        <v>0</v>
      </c>
      <c r="H66" s="270">
        <f t="shared" si="4"/>
        <v>5.53</v>
      </c>
      <c r="I66" s="270">
        <f t="shared" si="3"/>
        <v>48.71</v>
      </c>
      <c r="J66" s="435"/>
      <c r="K66" s="489">
        <v>63.16</v>
      </c>
      <c r="L66" s="449"/>
      <c r="M66" s="449">
        <v>31.58</v>
      </c>
      <c r="N66" s="449"/>
      <c r="O66" s="449">
        <v>31.58</v>
      </c>
      <c r="P66" s="449"/>
      <c r="Q66" s="449"/>
      <c r="R66" s="449"/>
      <c r="S66" s="449"/>
      <c r="T66" s="449"/>
      <c r="U66" s="609">
        <f t="shared" si="1"/>
        <v>63.16</v>
      </c>
      <c r="V66" s="591"/>
    </row>
    <row r="67" spans="1:24" ht="31.5" hidden="1" customHeight="1">
      <c r="A67" s="386" t="s">
        <v>120</v>
      </c>
      <c r="B67" s="581" t="s">
        <v>15229</v>
      </c>
      <c r="C67" s="267" t="s">
        <v>147</v>
      </c>
      <c r="D67" s="286" t="s">
        <v>26</v>
      </c>
      <c r="E67" s="280">
        <v>146.56</v>
      </c>
      <c r="F67" s="270">
        <f>CPU!I311</f>
        <v>37.14</v>
      </c>
      <c r="G67" s="271">
        <f t="shared" si="8"/>
        <v>0</v>
      </c>
      <c r="H67" s="270">
        <f t="shared" si="4"/>
        <v>37.14</v>
      </c>
      <c r="I67" s="270">
        <f t="shared" si="3"/>
        <v>5443.23</v>
      </c>
      <c r="J67" s="435"/>
      <c r="K67" s="489">
        <v>7064.19</v>
      </c>
      <c r="L67" s="449"/>
      <c r="M67" s="449"/>
      <c r="N67" s="449"/>
      <c r="O67" s="449">
        <v>7064.19</v>
      </c>
      <c r="P67" s="449"/>
      <c r="Q67" s="449"/>
      <c r="R67" s="449"/>
      <c r="S67" s="449"/>
      <c r="T67" s="449"/>
      <c r="U67" s="609">
        <f t="shared" si="1"/>
        <v>7064.19</v>
      </c>
      <c r="V67" s="591"/>
    </row>
    <row r="68" spans="1:24" ht="33" hidden="1" customHeight="1">
      <c r="A68" s="386" t="s">
        <v>121</v>
      </c>
      <c r="B68" s="581" t="s">
        <v>15176</v>
      </c>
      <c r="C68" s="267" t="s">
        <v>148</v>
      </c>
      <c r="D68" s="286" t="s">
        <v>21</v>
      </c>
      <c r="E68" s="280">
        <v>47</v>
      </c>
      <c r="F68" s="270">
        <f>CPU!I362</f>
        <v>17.420000000000002</v>
      </c>
      <c r="G68" s="271">
        <f t="shared" si="8"/>
        <v>0</v>
      </c>
      <c r="H68" s="270">
        <f t="shared" si="4"/>
        <v>17.420000000000002</v>
      </c>
      <c r="I68" s="270">
        <f t="shared" si="3"/>
        <v>818.74</v>
      </c>
      <c r="J68" s="435"/>
      <c r="K68" s="489">
        <v>1062.2</v>
      </c>
      <c r="L68" s="449"/>
      <c r="M68" s="449"/>
      <c r="N68" s="449"/>
      <c r="O68" s="449">
        <v>1062.2</v>
      </c>
      <c r="P68" s="449"/>
      <c r="Q68" s="449"/>
      <c r="R68" s="449"/>
      <c r="S68" s="449"/>
      <c r="T68" s="449"/>
      <c r="U68" s="609">
        <f t="shared" si="1"/>
        <v>1062.2</v>
      </c>
      <c r="V68" s="591"/>
    </row>
    <row r="69" spans="1:24" ht="18.75">
      <c r="A69" s="812" t="s">
        <v>49</v>
      </c>
      <c r="B69" s="810" t="s">
        <v>104</v>
      </c>
      <c r="C69" s="576"/>
      <c r="D69" s="296"/>
      <c r="E69" s="261" t="s">
        <v>15</v>
      </c>
      <c r="F69" s="335" t="s">
        <v>16</v>
      </c>
      <c r="G69" s="263"/>
      <c r="H69" s="264" t="s">
        <v>17</v>
      </c>
      <c r="I69" s="264" t="s">
        <v>18</v>
      </c>
      <c r="J69" s="437">
        <v>5641.78</v>
      </c>
      <c r="K69" s="451"/>
      <c r="L69" s="451"/>
      <c r="M69" s="451"/>
      <c r="N69" s="451"/>
      <c r="O69" s="451"/>
      <c r="P69" s="435" t="s">
        <v>15094</v>
      </c>
      <c r="Q69" s="611">
        <f>SUM(L70:L77)</f>
        <v>0</v>
      </c>
      <c r="R69" s="611">
        <f t="shared" ref="R69:T69" si="9">SUM(M70:M77)</f>
        <v>446.92</v>
      </c>
      <c r="S69" s="611">
        <f t="shared" si="9"/>
        <v>3613.4</v>
      </c>
      <c r="T69" s="611">
        <f t="shared" si="9"/>
        <v>1587.21</v>
      </c>
      <c r="U69" s="609">
        <f t="shared" si="1"/>
        <v>0</v>
      </c>
      <c r="V69" s="612">
        <v>5647.53</v>
      </c>
      <c r="X69" s="508">
        <v>5647.53</v>
      </c>
    </row>
    <row r="70" spans="1:24" s="18" customFormat="1" ht="15.75">
      <c r="A70" s="812"/>
      <c r="B70" s="810"/>
      <c r="C70" s="267" t="s">
        <v>149</v>
      </c>
      <c r="D70" s="286" t="s">
        <v>26</v>
      </c>
      <c r="E70" s="280">
        <v>44.02</v>
      </c>
      <c r="F70" s="270">
        <f>CPU!I243</f>
        <v>8.9</v>
      </c>
      <c r="G70" s="271">
        <f t="shared" ref="G70:G77" si="10">$J$2</f>
        <v>0</v>
      </c>
      <c r="H70" s="270">
        <f t="shared" si="4"/>
        <v>8.9</v>
      </c>
      <c r="I70" s="270">
        <f t="shared" si="3"/>
        <v>391.77</v>
      </c>
      <c r="J70" s="435"/>
      <c r="K70" s="489">
        <v>508.43</v>
      </c>
      <c r="L70" s="449"/>
      <c r="M70" s="449">
        <v>254.21</v>
      </c>
      <c r="N70" s="449">
        <v>254.22</v>
      </c>
      <c r="O70" s="449"/>
      <c r="P70" s="450" t="s">
        <v>15408</v>
      </c>
      <c r="Q70" s="442">
        <f>TRUNC(Q69*100/X69,2)</f>
        <v>0</v>
      </c>
      <c r="R70" s="442">
        <f>TRUNC(R69*100/X69,2)</f>
        <v>7.91</v>
      </c>
      <c r="S70" s="442">
        <f>TRUNC(S69*100/X69,2)</f>
        <v>63.98</v>
      </c>
      <c r="T70" s="442">
        <f>TRUNC(T69*100/X69,2)</f>
        <v>28.1</v>
      </c>
      <c r="U70" s="609">
        <f t="shared" si="1"/>
        <v>508.43</v>
      </c>
      <c r="V70" s="591"/>
      <c r="X70" s="538">
        <f>Q70+R70+S70+T70</f>
        <v>99.990000000000009</v>
      </c>
    </row>
    <row r="71" spans="1:24" s="18" customFormat="1" ht="42.75" hidden="1">
      <c r="A71" s="386" t="s">
        <v>42</v>
      </c>
      <c r="B71" s="581" t="s">
        <v>15175</v>
      </c>
      <c r="C71" s="267" t="s">
        <v>150</v>
      </c>
      <c r="D71" s="286" t="s">
        <v>26</v>
      </c>
      <c r="E71" s="280">
        <v>44.2</v>
      </c>
      <c r="F71" s="270">
        <f>CPU!I396</f>
        <v>3.36</v>
      </c>
      <c r="G71" s="271">
        <f t="shared" si="10"/>
        <v>0</v>
      </c>
      <c r="H71" s="270">
        <f t="shared" si="4"/>
        <v>3.36</v>
      </c>
      <c r="I71" s="270">
        <f t="shared" si="3"/>
        <v>148.51</v>
      </c>
      <c r="J71" s="435"/>
      <c r="K71" s="489">
        <v>192.71</v>
      </c>
      <c r="L71" s="449"/>
      <c r="M71" s="449">
        <v>192.71</v>
      </c>
      <c r="N71" s="449"/>
      <c r="O71" s="449"/>
      <c r="P71" s="449"/>
      <c r="Q71" s="449"/>
      <c r="R71" s="449"/>
      <c r="S71" s="449"/>
      <c r="T71" s="449"/>
      <c r="U71" s="609">
        <f t="shared" si="1"/>
        <v>192.71</v>
      </c>
      <c r="V71" s="591"/>
    </row>
    <row r="72" spans="1:24" s="18" customFormat="1" ht="36.75" hidden="1" customHeight="1">
      <c r="A72" s="386" t="s">
        <v>63</v>
      </c>
      <c r="B72" s="581" t="s">
        <v>15174</v>
      </c>
      <c r="C72" s="267">
        <v>88485</v>
      </c>
      <c r="D72" s="286" t="s">
        <v>26</v>
      </c>
      <c r="E72" s="280">
        <v>44.2</v>
      </c>
      <c r="F72" s="333">
        <v>4.18</v>
      </c>
      <c r="G72" s="271">
        <f t="shared" si="10"/>
        <v>0</v>
      </c>
      <c r="H72" s="270">
        <f t="shared" si="4"/>
        <v>4.18</v>
      </c>
      <c r="I72" s="270">
        <f t="shared" si="3"/>
        <v>184.75</v>
      </c>
      <c r="J72" s="435"/>
      <c r="K72" s="489">
        <v>243.98</v>
      </c>
      <c r="L72" s="449"/>
      <c r="M72" s="449"/>
      <c r="N72" s="449"/>
      <c r="O72" s="449">
        <v>243.98</v>
      </c>
      <c r="P72" s="449"/>
      <c r="Q72" s="449"/>
      <c r="R72" s="449"/>
      <c r="S72" s="449"/>
      <c r="T72" s="449"/>
      <c r="U72" s="609">
        <f t="shared" si="1"/>
        <v>243.98</v>
      </c>
      <c r="V72" s="591"/>
    </row>
    <row r="73" spans="1:24" s="18" customFormat="1" ht="42.75" hidden="1">
      <c r="A73" s="386" t="s">
        <v>65</v>
      </c>
      <c r="B73" s="581" t="s">
        <v>15173</v>
      </c>
      <c r="C73" s="267" t="s">
        <v>151</v>
      </c>
      <c r="D73" s="286" t="s">
        <v>26</v>
      </c>
      <c r="E73" s="280">
        <v>44.2</v>
      </c>
      <c r="F73" s="270">
        <f>CPU!I260</f>
        <v>3.39</v>
      </c>
      <c r="G73" s="271">
        <f t="shared" si="10"/>
        <v>0</v>
      </c>
      <c r="H73" s="270">
        <f t="shared" si="4"/>
        <v>3.39</v>
      </c>
      <c r="I73" s="270">
        <f t="shared" si="3"/>
        <v>149.83000000000001</v>
      </c>
      <c r="J73" s="435"/>
      <c r="K73" s="489">
        <v>194.03</v>
      </c>
      <c r="L73" s="449"/>
      <c r="M73" s="449"/>
      <c r="N73" s="449">
        <v>194.03</v>
      </c>
      <c r="O73" s="449"/>
      <c r="P73" s="449"/>
      <c r="Q73" s="449"/>
      <c r="R73" s="449"/>
      <c r="S73" s="449"/>
      <c r="T73" s="449"/>
      <c r="U73" s="609">
        <f t="shared" si="1"/>
        <v>194.03</v>
      </c>
      <c r="V73" s="591"/>
    </row>
    <row r="74" spans="1:24" s="18" customFormat="1" ht="85.5" hidden="1">
      <c r="A74" s="386" t="s">
        <v>67</v>
      </c>
      <c r="B74" s="581" t="s">
        <v>15172</v>
      </c>
      <c r="C74" s="267">
        <v>87904</v>
      </c>
      <c r="D74" s="286" t="s">
        <v>26</v>
      </c>
      <c r="E74" s="280">
        <v>44.2</v>
      </c>
      <c r="F74" s="333">
        <v>8.4700000000000006</v>
      </c>
      <c r="G74" s="271">
        <f t="shared" si="10"/>
        <v>0</v>
      </c>
      <c r="H74" s="270">
        <f t="shared" si="4"/>
        <v>8.4700000000000006</v>
      </c>
      <c r="I74" s="270">
        <f t="shared" si="3"/>
        <v>374.37</v>
      </c>
      <c r="J74" s="435"/>
      <c r="K74" s="489">
        <v>485.75</v>
      </c>
      <c r="L74" s="449"/>
      <c r="M74" s="449"/>
      <c r="N74" s="449">
        <v>485.75</v>
      </c>
      <c r="O74" s="449"/>
      <c r="P74" s="449"/>
      <c r="Q74" s="449"/>
      <c r="R74" s="449"/>
      <c r="S74" s="449"/>
      <c r="T74" s="449"/>
      <c r="U74" s="609">
        <f t="shared" ref="U74:U112" si="11">SUM(L74:O74)</f>
        <v>485.75</v>
      </c>
      <c r="V74" s="591"/>
    </row>
    <row r="75" spans="1:24" s="18" customFormat="1" ht="72" hidden="1" customHeight="1">
      <c r="A75" s="386" t="s">
        <v>85</v>
      </c>
      <c r="B75" s="581" t="s">
        <v>15171</v>
      </c>
      <c r="C75" s="267">
        <v>87528</v>
      </c>
      <c r="D75" s="286" t="s">
        <v>26</v>
      </c>
      <c r="E75" s="280">
        <v>44.2</v>
      </c>
      <c r="F75" s="333">
        <v>46.69</v>
      </c>
      <c r="G75" s="271">
        <f t="shared" si="10"/>
        <v>0</v>
      </c>
      <c r="H75" s="270">
        <f t="shared" si="4"/>
        <v>46.69</v>
      </c>
      <c r="I75" s="270">
        <f t="shared" si="3"/>
        <v>2063.69</v>
      </c>
      <c r="J75" s="435"/>
      <c r="K75" s="489">
        <v>2679.4</v>
      </c>
      <c r="L75" s="449"/>
      <c r="M75" s="449"/>
      <c r="N75" s="449">
        <v>2679.4</v>
      </c>
      <c r="O75" s="449"/>
      <c r="P75" s="449"/>
      <c r="Q75" s="449"/>
      <c r="R75" s="449"/>
      <c r="S75" s="449"/>
      <c r="T75" s="449"/>
      <c r="U75" s="609">
        <f t="shared" si="11"/>
        <v>2679.4</v>
      </c>
      <c r="V75" s="591"/>
    </row>
    <row r="76" spans="1:24" s="18" customFormat="1" ht="33" hidden="1" customHeight="1">
      <c r="A76" s="386" t="s">
        <v>86</v>
      </c>
      <c r="B76" s="582" t="s">
        <v>15170</v>
      </c>
      <c r="C76" s="267" t="s">
        <v>14927</v>
      </c>
      <c r="D76" s="286" t="s">
        <v>26</v>
      </c>
      <c r="E76" s="280">
        <v>44.2</v>
      </c>
      <c r="F76" s="270">
        <f>CPU!I637</f>
        <v>8.98</v>
      </c>
      <c r="G76" s="271">
        <f t="shared" si="10"/>
        <v>0</v>
      </c>
      <c r="H76" s="270">
        <f t="shared" si="4"/>
        <v>8.98</v>
      </c>
      <c r="I76" s="270">
        <f t="shared" si="3"/>
        <v>396.91</v>
      </c>
      <c r="J76" s="435"/>
      <c r="K76" s="489">
        <v>514.92999999999995</v>
      </c>
      <c r="L76" s="449"/>
      <c r="M76" s="449"/>
      <c r="N76" s="449"/>
      <c r="O76" s="449">
        <v>514.92999999999995</v>
      </c>
      <c r="P76" s="449"/>
      <c r="Q76" s="449"/>
      <c r="R76" s="449"/>
      <c r="S76" s="449"/>
      <c r="T76" s="449"/>
      <c r="U76" s="609">
        <f t="shared" si="11"/>
        <v>514.92999999999995</v>
      </c>
      <c r="V76" s="591"/>
    </row>
    <row r="77" spans="1:24" ht="30.75" hidden="1" customHeight="1">
      <c r="A77" s="386" t="s">
        <v>115</v>
      </c>
      <c r="B77" s="581" t="s">
        <v>15228</v>
      </c>
      <c r="C77" s="267">
        <v>88489</v>
      </c>
      <c r="D77" s="286" t="s">
        <v>26</v>
      </c>
      <c r="E77" s="280">
        <v>44.2</v>
      </c>
      <c r="F77" s="333">
        <v>14.44</v>
      </c>
      <c r="G77" s="271">
        <f t="shared" si="10"/>
        <v>0</v>
      </c>
      <c r="H77" s="270">
        <f t="shared" si="4"/>
        <v>14.44</v>
      </c>
      <c r="I77" s="270">
        <f t="shared" si="3"/>
        <v>638.24</v>
      </c>
      <c r="J77" s="435"/>
      <c r="K77" s="489">
        <v>828.3</v>
      </c>
      <c r="L77" s="449"/>
      <c r="M77" s="449"/>
      <c r="N77" s="449"/>
      <c r="O77" s="449">
        <v>828.3</v>
      </c>
      <c r="P77" s="449"/>
      <c r="Q77" s="449"/>
      <c r="R77" s="449"/>
      <c r="S77" s="449"/>
      <c r="T77" s="449"/>
      <c r="U77" s="609">
        <f t="shared" si="11"/>
        <v>828.3</v>
      </c>
      <c r="V77" s="591"/>
    </row>
    <row r="78" spans="1:24" ht="21">
      <c r="A78" s="807" t="s">
        <v>50</v>
      </c>
      <c r="B78" s="806" t="s">
        <v>62</v>
      </c>
      <c r="C78" s="295"/>
      <c r="D78" s="296"/>
      <c r="E78" s="261" t="s">
        <v>15</v>
      </c>
      <c r="F78" s="335" t="s">
        <v>16</v>
      </c>
      <c r="G78" s="263"/>
      <c r="H78" s="264" t="s">
        <v>17</v>
      </c>
      <c r="I78" s="264" t="s">
        <v>18</v>
      </c>
      <c r="J78" s="437">
        <v>13920.88</v>
      </c>
      <c r="K78" s="451"/>
      <c r="L78" s="451"/>
      <c r="M78" s="451"/>
      <c r="N78" s="451"/>
      <c r="O78" s="451"/>
      <c r="P78" s="435" t="s">
        <v>15094</v>
      </c>
      <c r="Q78" s="611">
        <f>SUM(L79:L83)</f>
        <v>0</v>
      </c>
      <c r="R78" s="611">
        <f t="shared" ref="R78:T78" si="12">SUM(M79:M83)</f>
        <v>13910.43</v>
      </c>
      <c r="S78" s="611">
        <f t="shared" si="12"/>
        <v>0</v>
      </c>
      <c r="T78" s="611">
        <f t="shared" si="12"/>
        <v>0</v>
      </c>
      <c r="U78" s="609">
        <f t="shared" si="11"/>
        <v>0</v>
      </c>
      <c r="V78" s="592">
        <v>13910.43</v>
      </c>
      <c r="X78" s="539">
        <v>13910.43</v>
      </c>
    </row>
    <row r="79" spans="1:24" ht="15.75">
      <c r="A79" s="807"/>
      <c r="B79" s="806"/>
      <c r="C79" s="267">
        <v>97631</v>
      </c>
      <c r="D79" s="286" t="s">
        <v>26</v>
      </c>
      <c r="E79" s="280">
        <v>47.51</v>
      </c>
      <c r="F79" s="333">
        <v>11.76</v>
      </c>
      <c r="G79" s="271">
        <f>$J$2</f>
        <v>0</v>
      </c>
      <c r="H79" s="270">
        <f t="shared" si="4"/>
        <v>11.76</v>
      </c>
      <c r="I79" s="270">
        <f t="shared" si="3"/>
        <v>558.71</v>
      </c>
      <c r="J79" s="435"/>
      <c r="K79" s="489">
        <v>725</v>
      </c>
      <c r="L79" s="449"/>
      <c r="M79" s="449">
        <v>725</v>
      </c>
      <c r="N79" s="449"/>
      <c r="O79" s="449"/>
      <c r="P79" s="450" t="s">
        <v>15408</v>
      </c>
      <c r="Q79" s="442">
        <f>TRUNC(Q78*100/X78,2)</f>
        <v>0</v>
      </c>
      <c r="R79" s="442">
        <f>TRUNC(R78*100/X78,2)</f>
        <v>100</v>
      </c>
      <c r="S79" s="442">
        <f>TRUNC(S78*100/X78,2)</f>
        <v>0</v>
      </c>
      <c r="T79" s="442">
        <f>TRUNC(T78*100/X78,2)</f>
        <v>0</v>
      </c>
      <c r="U79" s="609">
        <f t="shared" si="11"/>
        <v>725</v>
      </c>
      <c r="V79" s="591"/>
      <c r="X79" s="538">
        <f>Q79+R79+S79+T79</f>
        <v>100</v>
      </c>
    </row>
    <row r="80" spans="1:24" ht="42.75" hidden="1">
      <c r="A80" s="563" t="s">
        <v>70</v>
      </c>
      <c r="B80" s="581" t="s">
        <v>15158</v>
      </c>
      <c r="C80" s="267">
        <v>99811</v>
      </c>
      <c r="D80" s="286" t="s">
        <v>26</v>
      </c>
      <c r="E80" s="280">
        <v>47.51</v>
      </c>
      <c r="F80" s="333">
        <v>3.67</v>
      </c>
      <c r="G80" s="271">
        <f>$J$2</f>
        <v>0</v>
      </c>
      <c r="H80" s="270">
        <f t="shared" si="4"/>
        <v>3.67</v>
      </c>
      <c r="I80" s="270">
        <f t="shared" si="3"/>
        <v>174.36</v>
      </c>
      <c r="J80" s="435"/>
      <c r="K80" s="489">
        <v>226.14</v>
      </c>
      <c r="L80" s="449"/>
      <c r="M80" s="449">
        <v>226.14</v>
      </c>
      <c r="N80" s="449"/>
      <c r="O80" s="449"/>
      <c r="P80" s="449"/>
      <c r="Q80" s="449"/>
      <c r="R80" s="449"/>
      <c r="S80" s="449"/>
      <c r="T80" s="449"/>
      <c r="U80" s="609">
        <f t="shared" si="11"/>
        <v>226.14</v>
      </c>
      <c r="V80" s="591"/>
    </row>
    <row r="81" spans="1:24" ht="71.25" hidden="1">
      <c r="A81" s="563" t="s">
        <v>71</v>
      </c>
      <c r="B81" s="581" t="s">
        <v>64</v>
      </c>
      <c r="C81" s="267" t="s">
        <v>152</v>
      </c>
      <c r="D81" s="286" t="s">
        <v>26</v>
      </c>
      <c r="E81" s="280">
        <v>47.51</v>
      </c>
      <c r="F81" s="270">
        <f>CPU!I328</f>
        <v>52.44</v>
      </c>
      <c r="G81" s="271">
        <f>$J$2</f>
        <v>0</v>
      </c>
      <c r="H81" s="270">
        <f t="shared" si="4"/>
        <v>52.44</v>
      </c>
      <c r="I81" s="270">
        <f t="shared" si="3"/>
        <v>2491.42</v>
      </c>
      <c r="J81" s="435"/>
      <c r="K81" s="489">
        <v>3233.05</v>
      </c>
      <c r="L81" s="449"/>
      <c r="M81" s="449">
        <v>3233.05</v>
      </c>
      <c r="N81" s="449"/>
      <c r="O81" s="449"/>
      <c r="P81" s="449"/>
      <c r="Q81" s="449"/>
      <c r="R81" s="449"/>
      <c r="S81" s="449"/>
      <c r="T81" s="449"/>
      <c r="U81" s="609">
        <f t="shared" si="11"/>
        <v>3233.05</v>
      </c>
      <c r="V81" s="591"/>
    </row>
    <row r="82" spans="1:24" ht="71.25" hidden="1">
      <c r="A82" s="563" t="s">
        <v>72</v>
      </c>
      <c r="B82" s="581" t="s">
        <v>66</v>
      </c>
      <c r="C82" s="267" t="s">
        <v>153</v>
      </c>
      <c r="D82" s="286" t="s">
        <v>26</v>
      </c>
      <c r="E82" s="280">
        <v>47.51</v>
      </c>
      <c r="F82" s="270">
        <f>CPU!I345</f>
        <v>120.22</v>
      </c>
      <c r="G82" s="271">
        <f>$J$2</f>
        <v>0</v>
      </c>
      <c r="H82" s="270">
        <f t="shared" si="4"/>
        <v>120.22</v>
      </c>
      <c r="I82" s="270">
        <f t="shared" si="3"/>
        <v>5711.65</v>
      </c>
      <c r="J82" s="435"/>
      <c r="K82" s="489">
        <v>7412.51</v>
      </c>
      <c r="L82" s="449"/>
      <c r="M82" s="449">
        <v>7412.51</v>
      </c>
      <c r="N82" s="449"/>
      <c r="O82" s="449"/>
      <c r="P82" s="449"/>
      <c r="Q82" s="449"/>
      <c r="R82" s="449"/>
      <c r="S82" s="449"/>
      <c r="T82" s="449"/>
      <c r="U82" s="609">
        <f t="shared" si="11"/>
        <v>7412.51</v>
      </c>
      <c r="V82" s="591"/>
    </row>
    <row r="83" spans="1:24" ht="71.25" hidden="1">
      <c r="A83" s="563" t="s">
        <v>87</v>
      </c>
      <c r="B83" s="581" t="s">
        <v>15159</v>
      </c>
      <c r="C83" s="267">
        <v>98563</v>
      </c>
      <c r="D83" s="286" t="s">
        <v>26</v>
      </c>
      <c r="E83" s="280">
        <v>47.51</v>
      </c>
      <c r="F83" s="333">
        <v>37.700000000000003</v>
      </c>
      <c r="G83" s="271">
        <f>$J$2</f>
        <v>0</v>
      </c>
      <c r="H83" s="270">
        <f t="shared" si="4"/>
        <v>37.700000000000003</v>
      </c>
      <c r="I83" s="270">
        <f t="shared" si="3"/>
        <v>1791.12</v>
      </c>
      <c r="J83" s="435"/>
      <c r="K83" s="489">
        <v>2313.73</v>
      </c>
      <c r="L83" s="449"/>
      <c r="M83" s="449">
        <v>2313.73</v>
      </c>
      <c r="N83" s="449"/>
      <c r="O83" s="449"/>
      <c r="P83" s="449"/>
      <c r="Q83" s="449"/>
      <c r="R83" s="449"/>
      <c r="S83" s="449"/>
      <c r="T83" s="449"/>
      <c r="U83" s="609">
        <f t="shared" si="11"/>
        <v>2313.73</v>
      </c>
      <c r="V83" s="591"/>
    </row>
    <row r="84" spans="1:24" ht="21">
      <c r="A84" s="807" t="s">
        <v>51</v>
      </c>
      <c r="B84" s="806" t="s">
        <v>68</v>
      </c>
      <c r="C84" s="295"/>
      <c r="D84" s="312"/>
      <c r="E84" s="261" t="s">
        <v>15</v>
      </c>
      <c r="F84" s="262" t="s">
        <v>16</v>
      </c>
      <c r="G84" s="263"/>
      <c r="H84" s="264" t="s">
        <v>17</v>
      </c>
      <c r="I84" s="264" t="s">
        <v>18</v>
      </c>
      <c r="J84" s="437">
        <v>25792.42</v>
      </c>
      <c r="K84" s="451"/>
      <c r="L84" s="451"/>
      <c r="M84" s="451"/>
      <c r="N84" s="451"/>
      <c r="O84" s="451"/>
      <c r="P84" s="435" t="s">
        <v>15094</v>
      </c>
      <c r="Q84" s="611">
        <f>SUM(L85:L98)</f>
        <v>0</v>
      </c>
      <c r="R84" s="611">
        <f t="shared" ref="R84:T84" si="13">SUM(M85:M98)</f>
        <v>12017.849999999999</v>
      </c>
      <c r="S84" s="611">
        <f t="shared" si="13"/>
        <v>8270.9000000000015</v>
      </c>
      <c r="T84" s="611">
        <f t="shared" si="13"/>
        <v>5535.98</v>
      </c>
      <c r="U84" s="609">
        <f t="shared" si="11"/>
        <v>0</v>
      </c>
      <c r="V84" s="592">
        <f>U85+U87+U88+U90+U91+U93+U94+U95+U97+U98</f>
        <v>25824.730000000003</v>
      </c>
      <c r="X84" s="539">
        <v>25824.73</v>
      </c>
    </row>
    <row r="85" spans="1:24" ht="15.75">
      <c r="A85" s="807"/>
      <c r="B85" s="806"/>
      <c r="C85" s="267">
        <v>100717</v>
      </c>
      <c r="D85" s="286" t="s">
        <v>26</v>
      </c>
      <c r="E85" s="280">
        <v>461.55</v>
      </c>
      <c r="F85" s="333">
        <v>9.4600000000000009</v>
      </c>
      <c r="G85" s="271">
        <f t="shared" ref="G85:G98" si="14">$J$2</f>
        <v>0</v>
      </c>
      <c r="H85" s="270">
        <f t="shared" si="4"/>
        <v>9.4600000000000009</v>
      </c>
      <c r="I85" s="270">
        <f t="shared" si="3"/>
        <v>4366.26</v>
      </c>
      <c r="J85" s="435"/>
      <c r="K85" s="489">
        <v>5695.52</v>
      </c>
      <c r="L85" s="449"/>
      <c r="M85" s="489">
        <v>5695.52</v>
      </c>
      <c r="N85" s="449"/>
      <c r="O85" s="449"/>
      <c r="P85" s="450" t="s">
        <v>15408</v>
      </c>
      <c r="Q85" s="442">
        <f>TRUNC(Q84*100/X84,2)</f>
        <v>0</v>
      </c>
      <c r="R85" s="442">
        <f>TRUNC(R84*100/X84,2)</f>
        <v>46.53</v>
      </c>
      <c r="S85" s="442">
        <f>TRUNC(S84*100/X84,2)</f>
        <v>32.020000000000003</v>
      </c>
      <c r="T85" s="442">
        <f>TRUNC(T84*100/X84,2)</f>
        <v>21.43</v>
      </c>
      <c r="U85" s="609">
        <f t="shared" si="11"/>
        <v>5695.52</v>
      </c>
      <c r="V85" s="591"/>
      <c r="X85" s="538">
        <f>Q85+R85+S85+T85</f>
        <v>99.980000000000018</v>
      </c>
    </row>
    <row r="86" spans="1:24" ht="99.75" hidden="1">
      <c r="A86" s="563" t="s">
        <v>74</v>
      </c>
      <c r="B86" s="583" t="s">
        <v>15161</v>
      </c>
      <c r="C86" s="302"/>
      <c r="D86" s="286" t="s">
        <v>26</v>
      </c>
      <c r="E86" s="280">
        <v>461.55</v>
      </c>
      <c r="F86" s="270"/>
      <c r="G86" s="271"/>
      <c r="H86" s="270"/>
      <c r="I86" s="270"/>
      <c r="J86" s="435"/>
      <c r="K86" s="489"/>
      <c r="L86" s="449"/>
      <c r="M86" s="449"/>
      <c r="N86" s="449"/>
      <c r="O86" s="449"/>
      <c r="P86" s="449"/>
      <c r="Q86" s="449"/>
      <c r="R86" s="449"/>
      <c r="S86" s="449"/>
      <c r="T86" s="449"/>
      <c r="U86" s="609">
        <f t="shared" si="11"/>
        <v>0</v>
      </c>
      <c r="V86" s="591"/>
    </row>
    <row r="87" spans="1:24" ht="15.75" hidden="1">
      <c r="A87" s="563" t="s">
        <v>15127</v>
      </c>
      <c r="B87" s="347" t="s">
        <v>15106</v>
      </c>
      <c r="C87" s="302" t="s">
        <v>154</v>
      </c>
      <c r="D87" s="286" t="s">
        <v>26</v>
      </c>
      <c r="E87" s="280">
        <f>TRUNC(E86*0.3,2)</f>
        <v>138.46</v>
      </c>
      <c r="F87" s="270">
        <f>CPU!I430</f>
        <v>24.01</v>
      </c>
      <c r="G87" s="271">
        <f t="shared" si="14"/>
        <v>0</v>
      </c>
      <c r="H87" s="270">
        <f t="shared" si="4"/>
        <v>24.01</v>
      </c>
      <c r="I87" s="270">
        <f t="shared" si="3"/>
        <v>3324.42</v>
      </c>
      <c r="J87" s="435"/>
      <c r="K87" s="489">
        <v>4314.41</v>
      </c>
      <c r="L87" s="449"/>
      <c r="M87" s="489">
        <v>4314.41</v>
      </c>
      <c r="N87" s="449"/>
      <c r="O87" s="449"/>
      <c r="P87" s="449"/>
      <c r="Q87" s="449"/>
      <c r="R87" s="449"/>
      <c r="S87" s="449"/>
      <c r="T87" s="449"/>
      <c r="U87" s="609">
        <f t="shared" si="11"/>
        <v>4314.41</v>
      </c>
      <c r="V87" s="591"/>
    </row>
    <row r="88" spans="1:24" ht="15.75" hidden="1">
      <c r="A88" s="563" t="s">
        <v>15128</v>
      </c>
      <c r="B88" s="347" t="s">
        <v>15109</v>
      </c>
      <c r="C88" s="302" t="s">
        <v>14959</v>
      </c>
      <c r="D88" s="286" t="s">
        <v>26</v>
      </c>
      <c r="E88" s="280">
        <f>TRUNC(E86*0.7,2)</f>
        <v>323.08</v>
      </c>
      <c r="F88" s="270">
        <f>CPU!I741</f>
        <v>26.41</v>
      </c>
      <c r="G88" s="271">
        <f t="shared" si="14"/>
        <v>0</v>
      </c>
      <c r="H88" s="270">
        <f t="shared" si="4"/>
        <v>26.41</v>
      </c>
      <c r="I88" s="270">
        <f t="shared" si="3"/>
        <v>8532.5400000000009</v>
      </c>
      <c r="J88" s="435"/>
      <c r="K88" s="489">
        <v>11071.95</v>
      </c>
      <c r="L88" s="449"/>
      <c r="M88" s="449"/>
      <c r="N88" s="449">
        <v>5535.97</v>
      </c>
      <c r="O88" s="449">
        <v>5535.98</v>
      </c>
      <c r="P88" s="449"/>
      <c r="Q88" s="449"/>
      <c r="R88" s="449"/>
      <c r="S88" s="449"/>
      <c r="T88" s="449"/>
      <c r="U88" s="609">
        <f t="shared" si="11"/>
        <v>11071.95</v>
      </c>
      <c r="V88" s="591"/>
    </row>
    <row r="89" spans="1:24" ht="45.75" hidden="1" customHeight="1">
      <c r="A89" s="563" t="s">
        <v>75</v>
      </c>
      <c r="B89" s="579" t="s">
        <v>15162</v>
      </c>
      <c r="C89" s="267"/>
      <c r="D89" s="286" t="s">
        <v>129</v>
      </c>
      <c r="E89" s="280">
        <v>213.5</v>
      </c>
      <c r="F89" s="270"/>
      <c r="G89" s="271"/>
      <c r="H89" s="270"/>
      <c r="I89" s="270"/>
      <c r="J89" s="435"/>
      <c r="K89" s="489"/>
      <c r="L89" s="449"/>
      <c r="M89" s="449"/>
      <c r="N89" s="449"/>
      <c r="O89" s="449"/>
      <c r="P89" s="449"/>
      <c r="Q89" s="449"/>
      <c r="R89" s="449"/>
      <c r="S89" s="449"/>
      <c r="T89" s="449"/>
      <c r="U89" s="609">
        <f t="shared" si="11"/>
        <v>0</v>
      </c>
      <c r="V89" s="591"/>
    </row>
    <row r="90" spans="1:24" ht="15.75" hidden="1">
      <c r="A90" s="563" t="s">
        <v>15112</v>
      </c>
      <c r="B90" s="347" t="s">
        <v>15106</v>
      </c>
      <c r="C90" s="267" t="s">
        <v>155</v>
      </c>
      <c r="D90" s="286" t="s">
        <v>129</v>
      </c>
      <c r="E90" s="280">
        <f>TRUNC(E89*0.3,2)</f>
        <v>64.05</v>
      </c>
      <c r="F90" s="270">
        <f>CPU!I535</f>
        <v>9.19</v>
      </c>
      <c r="G90" s="271">
        <f t="shared" si="14"/>
        <v>0</v>
      </c>
      <c r="H90" s="270">
        <f t="shared" si="4"/>
        <v>9.19</v>
      </c>
      <c r="I90" s="270">
        <f t="shared" si="3"/>
        <v>588.61</v>
      </c>
      <c r="J90" s="435"/>
      <c r="K90" s="489">
        <v>763.47</v>
      </c>
      <c r="L90" s="449"/>
      <c r="M90" s="489">
        <v>763.47</v>
      </c>
      <c r="N90" s="449"/>
      <c r="O90" s="449"/>
      <c r="P90" s="449"/>
      <c r="Q90" s="449"/>
      <c r="R90" s="449"/>
      <c r="S90" s="449"/>
      <c r="T90" s="449"/>
      <c r="U90" s="609">
        <f t="shared" si="11"/>
        <v>763.47</v>
      </c>
      <c r="V90" s="591"/>
    </row>
    <row r="91" spans="1:24" ht="15.75" hidden="1">
      <c r="A91" s="563" t="s">
        <v>15113</v>
      </c>
      <c r="B91" s="347" t="s">
        <v>15109</v>
      </c>
      <c r="C91" s="267" t="s">
        <v>14960</v>
      </c>
      <c r="D91" s="286" t="s">
        <v>129</v>
      </c>
      <c r="E91" s="280">
        <f>TRUNC(E89*0.7,2)</f>
        <v>149.44999999999999</v>
      </c>
      <c r="F91" s="270">
        <f>CPU!I758</f>
        <v>9.3800000000000008</v>
      </c>
      <c r="G91" s="271">
        <f t="shared" si="14"/>
        <v>0</v>
      </c>
      <c r="H91" s="270">
        <f t="shared" si="4"/>
        <v>9.3800000000000008</v>
      </c>
      <c r="I91" s="270">
        <f t="shared" si="3"/>
        <v>1401.84</v>
      </c>
      <c r="J91" s="435"/>
      <c r="K91" s="489">
        <v>1818.8</v>
      </c>
      <c r="L91" s="449"/>
      <c r="M91" s="449"/>
      <c r="N91" s="489">
        <v>1818.8</v>
      </c>
      <c r="O91" s="449"/>
      <c r="P91" s="449"/>
      <c r="Q91" s="449"/>
      <c r="R91" s="449"/>
      <c r="S91" s="449"/>
      <c r="T91" s="449"/>
      <c r="U91" s="609">
        <f t="shared" si="11"/>
        <v>1818.8</v>
      </c>
      <c r="V91" s="591"/>
    </row>
    <row r="92" spans="1:24" ht="60.75" hidden="1" customHeight="1">
      <c r="A92" s="563" t="s">
        <v>76</v>
      </c>
      <c r="B92" s="579" t="s">
        <v>15163</v>
      </c>
      <c r="C92" s="267"/>
      <c r="D92" s="286" t="s">
        <v>129</v>
      </c>
      <c r="E92" s="280">
        <v>88.4</v>
      </c>
      <c r="F92" s="270"/>
      <c r="G92" s="271"/>
      <c r="H92" s="270"/>
      <c r="I92" s="270"/>
      <c r="J92" s="435"/>
      <c r="K92" s="489"/>
      <c r="L92" s="449"/>
      <c r="M92" s="449"/>
      <c r="N92" s="449"/>
      <c r="O92" s="449"/>
      <c r="P92" s="449"/>
      <c r="Q92" s="449"/>
      <c r="R92" s="449"/>
      <c r="S92" s="449"/>
      <c r="T92" s="449"/>
      <c r="U92" s="609">
        <f t="shared" si="11"/>
        <v>0</v>
      </c>
      <c r="V92" s="591"/>
    </row>
    <row r="93" spans="1:24" ht="15.75" hidden="1">
      <c r="A93" s="563" t="s">
        <v>15110</v>
      </c>
      <c r="B93" s="347" t="s">
        <v>15106</v>
      </c>
      <c r="C93" s="267" t="s">
        <v>156</v>
      </c>
      <c r="D93" s="286" t="s">
        <v>129</v>
      </c>
      <c r="E93" s="280">
        <f>TRUNC(E92*0.3,2)</f>
        <v>26.52</v>
      </c>
      <c r="F93" s="270">
        <f>CPU!I518</f>
        <v>7.64</v>
      </c>
      <c r="G93" s="271">
        <f t="shared" si="14"/>
        <v>0</v>
      </c>
      <c r="H93" s="270">
        <f t="shared" si="4"/>
        <v>7.64</v>
      </c>
      <c r="I93" s="270">
        <f t="shared" si="3"/>
        <v>202.61</v>
      </c>
      <c r="J93" s="435"/>
      <c r="K93" s="489">
        <v>262.81</v>
      </c>
      <c r="L93" s="449"/>
      <c r="M93" s="489">
        <v>262.81</v>
      </c>
      <c r="N93" s="449"/>
      <c r="O93" s="449"/>
      <c r="P93" s="449"/>
      <c r="Q93" s="449"/>
      <c r="R93" s="449"/>
      <c r="S93" s="449"/>
      <c r="T93" s="449"/>
      <c r="U93" s="609">
        <f t="shared" si="11"/>
        <v>262.81</v>
      </c>
      <c r="V93" s="591"/>
    </row>
    <row r="94" spans="1:24" ht="15.75" hidden="1">
      <c r="A94" s="563" t="s">
        <v>15111</v>
      </c>
      <c r="B94" s="347" t="s">
        <v>15109</v>
      </c>
      <c r="C94" s="267" t="s">
        <v>14961</v>
      </c>
      <c r="D94" s="286" t="s">
        <v>129</v>
      </c>
      <c r="E94" s="280">
        <f>TRUNC(E92*0.7,2)</f>
        <v>61.88</v>
      </c>
      <c r="F94" s="270">
        <f>CPU!I779</f>
        <v>11.27</v>
      </c>
      <c r="G94" s="271">
        <f t="shared" si="14"/>
        <v>0</v>
      </c>
      <c r="H94" s="270">
        <f t="shared" si="4"/>
        <v>11.27</v>
      </c>
      <c r="I94" s="270">
        <f t="shared" si="3"/>
        <v>697.38</v>
      </c>
      <c r="J94" s="435"/>
      <c r="K94" s="489">
        <v>904.68</v>
      </c>
      <c r="L94" s="449"/>
      <c r="M94" s="449"/>
      <c r="N94" s="449">
        <v>904.68</v>
      </c>
      <c r="O94" s="449"/>
      <c r="P94" s="449"/>
      <c r="Q94" s="449"/>
      <c r="R94" s="449"/>
      <c r="S94" s="449"/>
      <c r="T94" s="449"/>
      <c r="U94" s="609">
        <f t="shared" si="11"/>
        <v>904.68</v>
      </c>
      <c r="V94" s="591"/>
    </row>
    <row r="95" spans="1:24" ht="45.75" hidden="1" customHeight="1">
      <c r="A95" s="563" t="s">
        <v>77</v>
      </c>
      <c r="B95" s="347" t="s">
        <v>15164</v>
      </c>
      <c r="C95" s="267" t="s">
        <v>157</v>
      </c>
      <c r="D95" s="286" t="s">
        <v>21</v>
      </c>
      <c r="E95" s="280">
        <v>3</v>
      </c>
      <c r="F95" s="270">
        <f>CPU!I569</f>
        <v>5.88</v>
      </c>
      <c r="G95" s="271">
        <f t="shared" si="14"/>
        <v>0</v>
      </c>
      <c r="H95" s="270">
        <f t="shared" si="4"/>
        <v>5.88</v>
      </c>
      <c r="I95" s="270">
        <f t="shared" si="3"/>
        <v>17.64</v>
      </c>
      <c r="J95" s="435"/>
      <c r="K95" s="489">
        <v>22.89</v>
      </c>
      <c r="L95" s="449"/>
      <c r="M95" s="449">
        <v>11.44</v>
      </c>
      <c r="N95" s="449">
        <v>11.45</v>
      </c>
      <c r="O95" s="449"/>
      <c r="P95" s="449"/>
      <c r="Q95" s="449"/>
      <c r="R95" s="449"/>
      <c r="S95" s="449"/>
      <c r="T95" s="449"/>
      <c r="U95" s="609">
        <f t="shared" si="11"/>
        <v>22.89</v>
      </c>
      <c r="V95" s="591"/>
    </row>
    <row r="96" spans="1:24" ht="71.25" hidden="1">
      <c r="A96" s="563" t="s">
        <v>78</v>
      </c>
      <c r="B96" s="579" t="s">
        <v>15165</v>
      </c>
      <c r="C96" s="345"/>
      <c r="D96" s="286" t="s">
        <v>129</v>
      </c>
      <c r="E96" s="568">
        <v>25.14</v>
      </c>
      <c r="F96" s="270"/>
      <c r="G96" s="271"/>
      <c r="H96" s="270"/>
      <c r="I96" s="270"/>
      <c r="J96" s="439" t="s">
        <v>15240</v>
      </c>
      <c r="K96" s="589"/>
      <c r="L96" s="455"/>
      <c r="M96" s="455"/>
      <c r="N96" s="455"/>
      <c r="O96" s="455"/>
      <c r="P96" s="455"/>
      <c r="Q96" s="455"/>
      <c r="R96" s="455"/>
      <c r="S96" s="455"/>
      <c r="T96" s="455"/>
      <c r="U96" s="609">
        <f t="shared" si="11"/>
        <v>0</v>
      </c>
      <c r="V96" s="591"/>
    </row>
    <row r="97" spans="1:24" ht="15.75" hidden="1">
      <c r="A97" s="563" t="s">
        <v>15218</v>
      </c>
      <c r="B97" s="347" t="s">
        <v>15106</v>
      </c>
      <c r="C97" s="267" t="s">
        <v>164</v>
      </c>
      <c r="D97" s="286" t="s">
        <v>129</v>
      </c>
      <c r="E97" s="280">
        <f>TRUNC(E96*0.3,2)</f>
        <v>7.54</v>
      </c>
      <c r="F97" s="270">
        <f>CPU!I620</f>
        <v>29.08</v>
      </c>
      <c r="G97" s="271">
        <f t="shared" si="14"/>
        <v>0</v>
      </c>
      <c r="H97" s="270">
        <f t="shared" si="4"/>
        <v>29.08</v>
      </c>
      <c r="I97" s="270">
        <f t="shared" si="3"/>
        <v>219.26</v>
      </c>
      <c r="J97" s="435"/>
      <c r="K97" s="489">
        <v>284.55</v>
      </c>
      <c r="L97" s="449"/>
      <c r="M97" s="449">
        <v>284.55</v>
      </c>
      <c r="N97" s="449"/>
      <c r="O97" s="449"/>
      <c r="P97" s="449"/>
      <c r="Q97" s="449"/>
      <c r="R97" s="449"/>
      <c r="S97" s="449"/>
      <c r="T97" s="449"/>
      <c r="U97" s="609">
        <f t="shared" si="11"/>
        <v>284.55</v>
      </c>
      <c r="V97" s="591"/>
    </row>
    <row r="98" spans="1:24" ht="15.75" hidden="1">
      <c r="A98" s="563" t="s">
        <v>15219</v>
      </c>
      <c r="B98" s="347" t="s">
        <v>15109</v>
      </c>
      <c r="C98" s="267" t="s">
        <v>14962</v>
      </c>
      <c r="D98" s="286" t="s">
        <v>129</v>
      </c>
      <c r="E98" s="280">
        <f>TRUNC(E96*0.7,2)</f>
        <v>17.59</v>
      </c>
      <c r="F98" s="270">
        <f>CPU!I796</f>
        <v>30.04</v>
      </c>
      <c r="G98" s="271">
        <f t="shared" si="14"/>
        <v>0</v>
      </c>
      <c r="H98" s="270">
        <f t="shared" si="4"/>
        <v>30.04</v>
      </c>
      <c r="I98" s="270">
        <f t="shared" si="3"/>
        <v>528.4</v>
      </c>
      <c r="J98" s="435"/>
      <c r="K98" s="489">
        <v>685.65</v>
      </c>
      <c r="L98" s="449"/>
      <c r="M98" s="449">
        <v>685.65</v>
      </c>
      <c r="N98" s="449"/>
      <c r="O98" s="449"/>
      <c r="P98" s="449"/>
      <c r="Q98" s="449"/>
      <c r="R98" s="449"/>
      <c r="S98" s="449"/>
      <c r="T98" s="449"/>
      <c r="U98" s="609">
        <f t="shared" si="11"/>
        <v>685.65</v>
      </c>
      <c r="V98" s="591"/>
    </row>
    <row r="99" spans="1:24" ht="21">
      <c r="A99" s="807" t="s">
        <v>52</v>
      </c>
      <c r="B99" s="806" t="s">
        <v>45</v>
      </c>
      <c r="C99" s="295"/>
      <c r="D99" s="312"/>
      <c r="E99" s="261" t="s">
        <v>15</v>
      </c>
      <c r="F99" s="262" t="s">
        <v>16</v>
      </c>
      <c r="G99" s="263"/>
      <c r="H99" s="264" t="s">
        <v>17</v>
      </c>
      <c r="I99" s="264" t="s">
        <v>18</v>
      </c>
      <c r="J99" s="437">
        <v>27529.05</v>
      </c>
      <c r="K99" s="451"/>
      <c r="L99" s="451"/>
      <c r="M99" s="451"/>
      <c r="N99" s="451"/>
      <c r="O99" s="451"/>
      <c r="P99" s="435" t="s">
        <v>15094</v>
      </c>
      <c r="Q99" s="611">
        <f>SUM(L100:L106)</f>
        <v>4652.9500000000007</v>
      </c>
      <c r="R99" s="611">
        <f t="shared" ref="R99:T99" si="15">SUM(M100:M106)</f>
        <v>2761.74</v>
      </c>
      <c r="S99" s="611">
        <f t="shared" si="15"/>
        <v>8756.4399999999987</v>
      </c>
      <c r="T99" s="611">
        <f t="shared" si="15"/>
        <v>11357.92</v>
      </c>
      <c r="U99" s="609">
        <f t="shared" si="11"/>
        <v>0</v>
      </c>
      <c r="V99" s="592">
        <f>U100+U101+U103+U104+U105+U106</f>
        <v>27529.05</v>
      </c>
      <c r="X99" s="539">
        <v>27529.05</v>
      </c>
    </row>
    <row r="100" spans="1:24" ht="15.75">
      <c r="A100" s="807"/>
      <c r="B100" s="806"/>
      <c r="C100" s="267" t="s">
        <v>158</v>
      </c>
      <c r="D100" s="286" t="s">
        <v>21</v>
      </c>
      <c r="E100" s="280">
        <v>1</v>
      </c>
      <c r="F100" s="270">
        <f>CPU!I379</f>
        <v>13.35</v>
      </c>
      <c r="G100" s="271">
        <f>$J$2</f>
        <v>0</v>
      </c>
      <c r="H100" s="270">
        <f t="shared" si="4"/>
        <v>13.35</v>
      </c>
      <c r="I100" s="270">
        <f t="shared" si="3"/>
        <v>13.35</v>
      </c>
      <c r="J100" s="435"/>
      <c r="K100" s="489">
        <v>17.32</v>
      </c>
      <c r="L100" s="449">
        <v>17.32</v>
      </c>
      <c r="M100" s="449"/>
      <c r="N100" s="449"/>
      <c r="O100" s="449"/>
      <c r="P100" s="450" t="s">
        <v>15408</v>
      </c>
      <c r="Q100" s="442">
        <f>TRUNC(Q99*100/X99,2)</f>
        <v>16.899999999999999</v>
      </c>
      <c r="R100" s="442">
        <f>TRUNC(R99*100/X99,2)</f>
        <v>10.029999999999999</v>
      </c>
      <c r="S100" s="442">
        <f>TRUNC(S99*100/X99,2)</f>
        <v>31.8</v>
      </c>
      <c r="T100" s="442">
        <f>TRUNC(T99*100/X99,2)</f>
        <v>41.25</v>
      </c>
      <c r="U100" s="609">
        <f t="shared" si="11"/>
        <v>17.32</v>
      </c>
      <c r="V100" s="591"/>
      <c r="X100" s="538">
        <f>Q100+R100+S100+T100</f>
        <v>99.98</v>
      </c>
    </row>
    <row r="101" spans="1:24" ht="33" hidden="1" customHeight="1">
      <c r="A101" s="386" t="s">
        <v>80</v>
      </c>
      <c r="B101" s="584" t="s">
        <v>15226</v>
      </c>
      <c r="C101" s="267" t="s">
        <v>163</v>
      </c>
      <c r="D101" s="286" t="s">
        <v>26</v>
      </c>
      <c r="E101" s="567">
        <v>5.94</v>
      </c>
      <c r="F101" s="270">
        <f>CPU!I603</f>
        <v>15.15</v>
      </c>
      <c r="G101" s="271">
        <f>$J$2</f>
        <v>0</v>
      </c>
      <c r="H101" s="270">
        <f t="shared" ref="H101:H106" si="16">TRUNC(F101*(1+G101),2)</f>
        <v>15.15</v>
      </c>
      <c r="I101" s="270">
        <f t="shared" ref="I101:I106" si="17">TRUNC(H101*E101,2)</f>
        <v>89.99</v>
      </c>
      <c r="J101" s="435"/>
      <c r="K101" s="489">
        <v>116.78</v>
      </c>
      <c r="L101" s="449">
        <v>116.78</v>
      </c>
      <c r="M101" s="449"/>
      <c r="N101" s="449"/>
      <c r="O101" s="449"/>
      <c r="P101" s="449"/>
      <c r="Q101" s="449"/>
      <c r="R101" s="449"/>
      <c r="S101" s="449"/>
      <c r="T101" s="449"/>
      <c r="U101" s="609">
        <f t="shared" si="11"/>
        <v>116.78</v>
      </c>
      <c r="V101" s="591"/>
    </row>
    <row r="102" spans="1:24" ht="31.5" hidden="1" customHeight="1">
      <c r="A102" s="386" t="s">
        <v>116</v>
      </c>
      <c r="B102" s="573" t="s">
        <v>15271</v>
      </c>
      <c r="C102" s="267"/>
      <c r="D102" s="286" t="s">
        <v>14148</v>
      </c>
      <c r="E102" s="567">
        <v>7.65</v>
      </c>
      <c r="F102" s="270"/>
      <c r="G102" s="271"/>
      <c r="H102" s="270"/>
      <c r="I102" s="270"/>
      <c r="J102" s="435"/>
      <c r="K102" s="489"/>
      <c r="L102" s="449"/>
      <c r="M102" s="449"/>
      <c r="N102" s="449"/>
      <c r="O102" s="449"/>
      <c r="P102" s="449"/>
      <c r="Q102" s="449"/>
      <c r="R102" s="449"/>
      <c r="S102" s="449"/>
      <c r="T102" s="449"/>
      <c r="U102" s="609">
        <f t="shared" si="11"/>
        <v>0</v>
      </c>
      <c r="V102" s="591"/>
    </row>
    <row r="103" spans="1:24" ht="15.75" hidden="1" customHeight="1">
      <c r="A103" s="386" t="s">
        <v>15107</v>
      </c>
      <c r="B103" s="347" t="s">
        <v>15106</v>
      </c>
      <c r="C103" s="267">
        <v>100205</v>
      </c>
      <c r="D103" s="286" t="s">
        <v>14148</v>
      </c>
      <c r="E103" s="280">
        <f>TRUNC(E102*0.3,2)</f>
        <v>2.29</v>
      </c>
      <c r="F103" s="270">
        <v>1520.5</v>
      </c>
      <c r="G103" s="271">
        <f>$J$2</f>
        <v>0</v>
      </c>
      <c r="H103" s="270">
        <f>TRUNC(F103*(1+G103),2)</f>
        <v>1520.5</v>
      </c>
      <c r="I103" s="270">
        <f>TRUNC(H103*E103,2)</f>
        <v>3481.94</v>
      </c>
      <c r="J103" s="435"/>
      <c r="K103" s="489">
        <v>4518.8500000000004</v>
      </c>
      <c r="L103" s="449">
        <v>4518.8500000000004</v>
      </c>
      <c r="M103" s="449"/>
      <c r="N103" s="449"/>
      <c r="O103" s="449"/>
      <c r="P103" s="449"/>
      <c r="Q103" s="449"/>
      <c r="R103" s="449"/>
      <c r="S103" s="449"/>
      <c r="T103" s="449"/>
      <c r="U103" s="609">
        <f t="shared" si="11"/>
        <v>4518.8500000000004</v>
      </c>
      <c r="V103" s="591"/>
    </row>
    <row r="104" spans="1:24" ht="15.75" hidden="1" customHeight="1">
      <c r="A104" s="386" t="s">
        <v>15108</v>
      </c>
      <c r="B104" s="347" t="s">
        <v>15109</v>
      </c>
      <c r="C104" s="267" t="s">
        <v>14963</v>
      </c>
      <c r="D104" s="286" t="s">
        <v>14148</v>
      </c>
      <c r="E104" s="280">
        <f>TRUNC(E102*0.7,2)</f>
        <v>5.35</v>
      </c>
      <c r="F104" s="270">
        <f>CPU!I814</f>
        <v>1726.78</v>
      </c>
      <c r="G104" s="271">
        <f>$J$2</f>
        <v>0</v>
      </c>
      <c r="H104" s="270">
        <f>TRUNC(F104*(1+G104),2)</f>
        <v>1726.78</v>
      </c>
      <c r="I104" s="270">
        <f>TRUNC(H104*E104,2)</f>
        <v>9238.27</v>
      </c>
      <c r="J104" s="435"/>
      <c r="K104" s="489">
        <v>11989.4</v>
      </c>
      <c r="L104" s="449"/>
      <c r="M104" s="449"/>
      <c r="N104" s="449">
        <v>5994.7</v>
      </c>
      <c r="O104" s="449">
        <v>5994.7</v>
      </c>
      <c r="P104" s="449"/>
      <c r="Q104" s="449"/>
      <c r="R104" s="449"/>
      <c r="S104" s="449"/>
      <c r="T104" s="449"/>
      <c r="U104" s="609">
        <f t="shared" si="11"/>
        <v>11989.4</v>
      </c>
      <c r="V104" s="591"/>
    </row>
    <row r="105" spans="1:24" ht="42.75" hidden="1" customHeight="1">
      <c r="A105" s="386" t="s">
        <v>125</v>
      </c>
      <c r="B105" s="585" t="s">
        <v>15166</v>
      </c>
      <c r="C105" s="267" t="s">
        <v>160</v>
      </c>
      <c r="D105" s="286" t="s">
        <v>28</v>
      </c>
      <c r="E105" s="567">
        <v>51.03</v>
      </c>
      <c r="F105" s="270">
        <f>CPU!I88</f>
        <v>125.11</v>
      </c>
      <c r="G105" s="271">
        <f>$J$2</f>
        <v>0</v>
      </c>
      <c r="H105" s="270">
        <f t="shared" si="16"/>
        <v>125.11</v>
      </c>
      <c r="I105" s="270">
        <f t="shared" si="17"/>
        <v>6384.36</v>
      </c>
      <c r="J105" s="435"/>
      <c r="K105" s="489">
        <v>8285.23</v>
      </c>
      <c r="L105" s="449"/>
      <c r="M105" s="449">
        <v>2761.74</v>
      </c>
      <c r="N105" s="449">
        <v>2761.74</v>
      </c>
      <c r="O105" s="449">
        <v>2761.75</v>
      </c>
      <c r="P105" s="449"/>
      <c r="Q105" s="449"/>
      <c r="R105" s="449"/>
      <c r="S105" s="449"/>
      <c r="T105" s="449"/>
      <c r="U105" s="609">
        <f t="shared" si="11"/>
        <v>8285.23</v>
      </c>
      <c r="V105" s="591"/>
    </row>
    <row r="106" spans="1:24" ht="28.5" hidden="1" customHeight="1">
      <c r="A106" s="386" t="s">
        <v>128</v>
      </c>
      <c r="B106" s="585" t="s">
        <v>15167</v>
      </c>
      <c r="C106" s="566" t="s">
        <v>161</v>
      </c>
      <c r="D106" s="302" t="s">
        <v>32</v>
      </c>
      <c r="E106" s="590">
        <v>17.399999999999999</v>
      </c>
      <c r="F106" s="566">
        <f>CPU!I498</f>
        <v>115.21</v>
      </c>
      <c r="G106" s="271">
        <f>$J$2</f>
        <v>0</v>
      </c>
      <c r="H106" s="270">
        <f t="shared" si="16"/>
        <v>115.21</v>
      </c>
      <c r="I106" s="270">
        <f t="shared" si="17"/>
        <v>2004.65</v>
      </c>
      <c r="J106" s="435"/>
      <c r="K106" s="489">
        <v>2601.4699999999998</v>
      </c>
      <c r="L106" s="449"/>
      <c r="M106" s="449"/>
      <c r="N106" s="449"/>
      <c r="O106" s="449">
        <v>2601.4699999999998</v>
      </c>
      <c r="P106" s="449"/>
      <c r="Q106" s="449"/>
      <c r="R106" s="449"/>
      <c r="S106" s="449"/>
      <c r="T106" s="449"/>
      <c r="U106" s="609">
        <f t="shared" si="11"/>
        <v>2601.4699999999998</v>
      </c>
      <c r="V106" s="591"/>
    </row>
    <row r="107" spans="1:24" ht="21">
      <c r="A107" s="807" t="s">
        <v>117</v>
      </c>
      <c r="B107" s="806" t="s">
        <v>40</v>
      </c>
      <c r="C107" s="295"/>
      <c r="D107" s="312"/>
      <c r="E107" s="261" t="s">
        <v>15</v>
      </c>
      <c r="F107" s="262" t="s">
        <v>16</v>
      </c>
      <c r="G107" s="263"/>
      <c r="H107" s="264" t="s">
        <v>17</v>
      </c>
      <c r="I107" s="264" t="s">
        <v>18</v>
      </c>
      <c r="J107" s="437">
        <v>2094.9299999999998</v>
      </c>
      <c r="K107" s="451"/>
      <c r="L107" s="451"/>
      <c r="M107" s="451"/>
      <c r="N107" s="451"/>
      <c r="O107" s="451"/>
      <c r="P107" s="435" t="s">
        <v>15094</v>
      </c>
      <c r="Q107" s="611">
        <f>SUM(L108:L111)</f>
        <v>0</v>
      </c>
      <c r="R107" s="611">
        <f t="shared" ref="R107:T107" si="18">SUM(M108:M111)</f>
        <v>0</v>
      </c>
      <c r="S107" s="611">
        <f t="shared" si="18"/>
        <v>0</v>
      </c>
      <c r="T107" s="611">
        <f t="shared" si="18"/>
        <v>2094.9299999999998</v>
      </c>
      <c r="U107" s="609">
        <f t="shared" si="11"/>
        <v>0</v>
      </c>
      <c r="V107" s="592">
        <f>U108+U110+U111</f>
        <v>2094.9299999999998</v>
      </c>
      <c r="X107" s="539">
        <v>2094.9299999999998</v>
      </c>
    </row>
    <row r="108" spans="1:24" s="18" customFormat="1" ht="16.5" thickBot="1">
      <c r="A108" s="807"/>
      <c r="B108" s="806"/>
      <c r="C108" s="302">
        <v>99802</v>
      </c>
      <c r="D108" s="569" t="s">
        <v>26</v>
      </c>
      <c r="E108" s="280">
        <v>461.55</v>
      </c>
      <c r="F108" s="569">
        <v>0.55000000000000004</v>
      </c>
      <c r="G108" s="271">
        <f>$J$2</f>
        <v>0</v>
      </c>
      <c r="H108" s="270">
        <f>TRUNC(F108*(1+G108),2)</f>
        <v>0.55000000000000004</v>
      </c>
      <c r="I108" s="270">
        <f>TRUNC(H108*E108,2)</f>
        <v>253.85</v>
      </c>
      <c r="J108" s="435"/>
      <c r="K108" s="489">
        <v>327.7</v>
      </c>
      <c r="L108" s="449"/>
      <c r="M108" s="449"/>
      <c r="N108" s="449"/>
      <c r="O108" s="449">
        <v>327.7</v>
      </c>
      <c r="P108" s="450" t="s">
        <v>15408</v>
      </c>
      <c r="Q108" s="442">
        <f>TRUNC(Q107*100/X107,2)</f>
        <v>0</v>
      </c>
      <c r="R108" s="442">
        <f>TRUNC(R107*100/X107,2)</f>
        <v>0</v>
      </c>
      <c r="S108" s="442">
        <f>TRUNC(S107*100/X107,2)</f>
        <v>0</v>
      </c>
      <c r="T108" s="442">
        <f>TRUNC(T107*100/X107,2)</f>
        <v>100</v>
      </c>
      <c r="U108" s="609">
        <f t="shared" si="11"/>
        <v>327.7</v>
      </c>
      <c r="V108" s="591"/>
      <c r="X108" s="538">
        <f>Q108+R108+S108+T108</f>
        <v>100</v>
      </c>
    </row>
    <row r="109" spans="1:24" ht="57.75" hidden="1" thickBot="1">
      <c r="A109" s="386" t="s">
        <v>165</v>
      </c>
      <c r="B109" s="358" t="s">
        <v>15169</v>
      </c>
      <c r="C109" s="267"/>
      <c r="D109" s="286" t="s">
        <v>26</v>
      </c>
      <c r="E109" s="280">
        <v>461.55</v>
      </c>
      <c r="F109" s="270"/>
      <c r="G109" s="271"/>
      <c r="H109" s="270"/>
      <c r="I109" s="270"/>
      <c r="J109" s="435"/>
      <c r="K109" s="489"/>
      <c r="L109" s="449"/>
      <c r="M109" s="449"/>
      <c r="N109" s="449"/>
      <c r="O109" s="449"/>
      <c r="P109" s="449"/>
      <c r="Q109" s="449"/>
      <c r="R109" s="449"/>
      <c r="S109" s="449"/>
      <c r="T109" s="449"/>
      <c r="U109" s="609">
        <f t="shared" si="11"/>
        <v>0</v>
      </c>
      <c r="V109" s="591"/>
    </row>
    <row r="110" spans="1:24" ht="16.5" hidden="1" thickBot="1">
      <c r="A110" s="386" t="s">
        <v>15104</v>
      </c>
      <c r="B110" s="272" t="s">
        <v>15106</v>
      </c>
      <c r="C110" s="267" t="s">
        <v>162</v>
      </c>
      <c r="D110" s="286" t="s">
        <v>26</v>
      </c>
      <c r="E110" s="280">
        <f>TRUNC(E109*0.3,2)</f>
        <v>138.46</v>
      </c>
      <c r="F110" s="270">
        <f>CPU!I481</f>
        <v>2.7</v>
      </c>
      <c r="G110" s="271">
        <f>$J$2</f>
        <v>0</v>
      </c>
      <c r="H110" s="270">
        <f>TRUNC(F110*(1+G110),2)</f>
        <v>2.7</v>
      </c>
      <c r="I110" s="270">
        <f>TRUNC(H110*E110,2)</f>
        <v>373.84</v>
      </c>
      <c r="J110" s="435"/>
      <c r="K110" s="489">
        <v>484.61</v>
      </c>
      <c r="L110" s="449"/>
      <c r="M110" s="449"/>
      <c r="N110" s="449"/>
      <c r="O110" s="449">
        <v>484.61</v>
      </c>
      <c r="P110" s="449"/>
      <c r="Q110" s="449"/>
      <c r="R110" s="449"/>
      <c r="S110" s="449"/>
      <c r="T110" s="449"/>
      <c r="U110" s="609">
        <f t="shared" si="11"/>
        <v>484.61</v>
      </c>
      <c r="V110" s="591"/>
    </row>
    <row r="111" spans="1:24" ht="16.5" hidden="1" thickBot="1">
      <c r="A111" s="386" t="s">
        <v>15105</v>
      </c>
      <c r="B111" s="272" t="s">
        <v>15109</v>
      </c>
      <c r="C111" s="267" t="s">
        <v>14964</v>
      </c>
      <c r="D111" s="286" t="s">
        <v>26</v>
      </c>
      <c r="E111" s="280">
        <f>TRUNC(E109*0.7,2)</f>
        <v>323.08</v>
      </c>
      <c r="F111" s="270">
        <f>CPU!I832</f>
        <v>3.06</v>
      </c>
      <c r="G111" s="271">
        <f>$J$2</f>
        <v>0</v>
      </c>
      <c r="H111" s="270">
        <f>TRUNC(F111*(1+G111),2)</f>
        <v>3.06</v>
      </c>
      <c r="I111" s="270">
        <f>TRUNC(H111*E111,2)</f>
        <v>988.62</v>
      </c>
      <c r="J111" s="435"/>
      <c r="K111" s="489">
        <v>1282.6199999999999</v>
      </c>
      <c r="L111" s="449"/>
      <c r="M111" s="449"/>
      <c r="N111" s="449"/>
      <c r="O111" s="449">
        <v>1282.6199999999999</v>
      </c>
      <c r="P111" s="449"/>
      <c r="Q111" s="449"/>
      <c r="R111" s="449"/>
      <c r="S111" s="449"/>
      <c r="T111" s="449"/>
      <c r="U111" s="609">
        <f t="shared" si="11"/>
        <v>1282.6199999999999</v>
      </c>
      <c r="V111" s="591"/>
    </row>
    <row r="112" spans="1:24" ht="16.5" hidden="1" thickBot="1">
      <c r="A112" s="386"/>
      <c r="B112" s="272" t="s">
        <v>15404</v>
      </c>
      <c r="C112" s="267"/>
      <c r="D112" s="286"/>
      <c r="E112" s="280"/>
      <c r="F112" s="270"/>
      <c r="G112" s="271"/>
      <c r="H112" s="270"/>
      <c r="I112" s="270"/>
      <c r="J112" s="435"/>
      <c r="K112" s="489">
        <f>TRUNC(SUM(K9:K111),2)</f>
        <v>449332.55</v>
      </c>
      <c r="L112" s="489">
        <f t="shared" ref="L112:O112" si="19">SUM(L9:L111)</f>
        <v>87753.020000000019</v>
      </c>
      <c r="M112" s="489">
        <f t="shared" si="19"/>
        <v>109021.62000000001</v>
      </c>
      <c r="N112" s="489">
        <f t="shared" si="19"/>
        <v>128835.18000000001</v>
      </c>
      <c r="O112" s="489">
        <f t="shared" si="19"/>
        <v>123722.73</v>
      </c>
      <c r="P112" s="449"/>
      <c r="Q112" s="449"/>
      <c r="R112" s="449"/>
      <c r="S112" s="449"/>
      <c r="T112" s="449"/>
      <c r="U112" s="609">
        <f t="shared" si="11"/>
        <v>449332.55</v>
      </c>
      <c r="V112" s="591"/>
      <c r="X112" s="490">
        <f>U112+V6</f>
        <v>576185.66999999993</v>
      </c>
    </row>
    <row r="113" spans="1:22" ht="16.5" hidden="1" thickBot="1">
      <c r="A113" s="398"/>
      <c r="B113" s="512" t="s">
        <v>15405</v>
      </c>
      <c r="C113" s="316"/>
      <c r="D113" s="400"/>
      <c r="E113" s="401"/>
      <c r="F113" s="283"/>
      <c r="G113" s="311"/>
      <c r="H113" s="283"/>
      <c r="I113" s="283"/>
      <c r="J113" s="513"/>
      <c r="K113" s="524"/>
      <c r="L113" s="525">
        <v>19.52</v>
      </c>
      <c r="M113" s="525">
        <v>24.26</v>
      </c>
      <c r="N113" s="525">
        <v>28.68</v>
      </c>
      <c r="O113" s="525">
        <v>27.54</v>
      </c>
      <c r="P113" s="525"/>
      <c r="Q113" s="525"/>
      <c r="R113" s="525"/>
      <c r="S113" s="525"/>
      <c r="T113" s="525"/>
      <c r="U113" s="613"/>
      <c r="V113" s="614"/>
    </row>
    <row r="114" spans="1:22" ht="16.5" thickBot="1">
      <c r="A114" s="815" t="s">
        <v>13</v>
      </c>
      <c r="B114" s="816"/>
      <c r="C114" s="406"/>
      <c r="D114" s="406"/>
      <c r="E114" s="406"/>
      <c r="F114" s="406"/>
      <c r="G114" s="406"/>
      <c r="H114" s="526"/>
      <c r="I114" s="526"/>
      <c r="J114" s="527">
        <f>SUM(J6+J8+J10+J37+J62+J69+J78+J84+J99+J107)</f>
        <v>576227.08000000007</v>
      </c>
      <c r="K114" s="468">
        <f>TRUNC(SUM(K7:K111),2)</f>
        <v>576185.67000000004</v>
      </c>
      <c r="L114" s="468">
        <f>L112+L7</f>
        <v>112514.75000000001</v>
      </c>
      <c r="M114" s="468">
        <f t="shared" ref="M114:O114" si="20">M112+M7</f>
        <v>139796.19</v>
      </c>
      <c r="N114" s="468">
        <f t="shared" si="20"/>
        <v>165216.65000000002</v>
      </c>
      <c r="O114" s="468">
        <f t="shared" si="20"/>
        <v>158658.07999999999</v>
      </c>
      <c r="P114" s="615"/>
      <c r="Q114" s="615">
        <v>112514.75000000001</v>
      </c>
      <c r="R114" s="615">
        <v>139796.19</v>
      </c>
      <c r="S114" s="615">
        <v>165216.65000000002</v>
      </c>
      <c r="T114" s="615">
        <v>158658.07999999999</v>
      </c>
      <c r="U114" s="616">
        <f>U112+K7</f>
        <v>576185.66999999993</v>
      </c>
      <c r="V114" s="617">
        <f>V107+V99+V84+V78+V69+V62+V37+V10+V8+V6</f>
        <v>576185.67000000004</v>
      </c>
    </row>
    <row r="115" spans="1:22" ht="15.75">
      <c r="A115" s="318"/>
      <c r="B115" s="319"/>
      <c r="C115" s="319"/>
      <c r="D115" s="319"/>
      <c r="E115" s="319"/>
      <c r="F115" s="319"/>
      <c r="G115" s="319"/>
      <c r="H115" s="441"/>
      <c r="I115" s="441"/>
      <c r="J115" s="49"/>
      <c r="K115" s="492"/>
      <c r="L115" s="49"/>
      <c r="M115" s="49"/>
      <c r="N115" s="49"/>
      <c r="O115" s="49"/>
      <c r="P115" s="49"/>
      <c r="Q115" s="49"/>
      <c r="R115" s="49"/>
      <c r="S115" s="49"/>
      <c r="T115" s="49"/>
    </row>
    <row r="116" spans="1:22" ht="15.75">
      <c r="A116" s="318"/>
      <c r="B116" s="319"/>
      <c r="C116" s="319"/>
      <c r="D116" s="319"/>
      <c r="E116" s="319"/>
      <c r="F116" s="319"/>
      <c r="G116" s="319"/>
      <c r="H116" s="441"/>
      <c r="I116" s="441"/>
      <c r="J116" s="49"/>
      <c r="K116" s="492"/>
      <c r="L116" s="49"/>
      <c r="M116" s="510">
        <f>L113+M113+N113+O113</f>
        <v>100</v>
      </c>
      <c r="N116" s="492">
        <f>L114+M114+N114+O114</f>
        <v>576185.67000000004</v>
      </c>
      <c r="O116" s="49"/>
      <c r="P116" s="49"/>
      <c r="Q116" s="49"/>
      <c r="R116" s="49"/>
      <c r="S116" s="49"/>
      <c r="T116" s="49"/>
    </row>
    <row r="117" spans="1:22" ht="15.75">
      <c r="A117" s="318"/>
      <c r="B117" s="319"/>
      <c r="C117" s="319"/>
      <c r="D117" s="319"/>
      <c r="E117" s="319"/>
      <c r="F117" s="319"/>
      <c r="G117" s="319"/>
      <c r="H117" s="441"/>
      <c r="I117" s="441"/>
      <c r="J117" s="49"/>
      <c r="K117" s="492"/>
      <c r="L117" s="49"/>
      <c r="M117" s="49"/>
      <c r="N117" s="49"/>
      <c r="O117" s="49"/>
      <c r="P117" s="49"/>
      <c r="Q117" s="49"/>
      <c r="R117" s="49"/>
      <c r="S117" s="49"/>
      <c r="T117" s="49"/>
    </row>
    <row r="118" spans="1:22" ht="15.75">
      <c r="A118" s="318"/>
      <c r="B118" s="319"/>
      <c r="C118" s="319"/>
      <c r="D118" s="319"/>
      <c r="E118" s="319"/>
      <c r="F118" s="319"/>
      <c r="G118" s="319"/>
      <c r="H118" s="441"/>
      <c r="I118" s="441"/>
      <c r="J118" s="49"/>
      <c r="K118" s="492"/>
      <c r="L118" s="49"/>
      <c r="M118" s="49"/>
      <c r="N118" s="49"/>
      <c r="O118" s="49"/>
      <c r="P118" s="49"/>
      <c r="Q118" s="49"/>
      <c r="R118" s="49"/>
      <c r="S118" s="49"/>
      <c r="T118" s="49"/>
    </row>
    <row r="119" spans="1:22" ht="15.75">
      <c r="A119" s="318"/>
      <c r="B119" s="319"/>
      <c r="C119" s="319"/>
      <c r="D119" s="319"/>
      <c r="E119" s="319"/>
      <c r="F119" s="319"/>
      <c r="G119" s="319"/>
      <c r="H119" s="441"/>
      <c r="I119" s="441"/>
      <c r="J119" s="49"/>
      <c r="K119" s="492"/>
      <c r="L119" s="49"/>
      <c r="M119" s="49"/>
      <c r="N119" s="49"/>
      <c r="O119" s="49"/>
      <c r="P119" s="49"/>
      <c r="Q119" s="49"/>
      <c r="R119" s="49"/>
      <c r="S119" s="49"/>
      <c r="T119" s="49"/>
    </row>
    <row r="120" spans="1:22" ht="15.75">
      <c r="A120" s="318"/>
      <c r="B120" s="319"/>
      <c r="C120" s="319"/>
      <c r="D120" s="319"/>
      <c r="E120" s="319"/>
      <c r="F120" s="319"/>
      <c r="G120" s="319"/>
      <c r="H120" s="441"/>
      <c r="I120" s="441"/>
      <c r="J120" s="49"/>
      <c r="K120" s="492"/>
      <c r="L120" s="49"/>
      <c r="M120" s="49"/>
      <c r="N120" s="49"/>
      <c r="O120" s="49"/>
      <c r="P120" s="49"/>
      <c r="Q120" s="49"/>
      <c r="R120" s="49"/>
      <c r="S120" s="49"/>
      <c r="T120" s="49"/>
    </row>
    <row r="121" spans="1:22" ht="15.75">
      <c r="A121" s="318"/>
      <c r="B121" s="319"/>
      <c r="C121" s="319"/>
      <c r="D121" s="319"/>
      <c r="E121" s="319"/>
      <c r="F121" s="319"/>
      <c r="G121" s="319"/>
      <c r="H121" s="441"/>
      <c r="I121" s="441"/>
      <c r="J121" s="49"/>
      <c r="K121" s="492"/>
      <c r="L121" s="49"/>
      <c r="M121" s="49"/>
      <c r="N121" s="49"/>
      <c r="O121" s="49"/>
      <c r="P121" s="49"/>
      <c r="Q121" s="49"/>
      <c r="R121" s="49"/>
      <c r="S121" s="49"/>
      <c r="T121" s="49"/>
    </row>
    <row r="122" spans="1:22" ht="15.75">
      <c r="A122" s="318"/>
      <c r="B122" s="319"/>
      <c r="C122" s="319"/>
      <c r="D122" s="319"/>
      <c r="E122" s="319"/>
      <c r="F122" s="319"/>
      <c r="G122" s="319"/>
      <c r="H122" s="441"/>
      <c r="I122" s="441"/>
      <c r="J122" s="49"/>
      <c r="K122" s="492"/>
      <c r="L122" s="49"/>
      <c r="M122" s="49"/>
      <c r="N122" s="49"/>
      <c r="O122" s="49"/>
      <c r="P122" s="49"/>
      <c r="Q122" s="49"/>
      <c r="R122" s="49"/>
      <c r="S122" s="49"/>
      <c r="T122" s="49"/>
    </row>
    <row r="123" spans="1:22" ht="15.75">
      <c r="A123" s="318"/>
      <c r="B123" s="319"/>
      <c r="C123" s="319"/>
      <c r="D123" s="319"/>
      <c r="E123" s="319"/>
      <c r="F123" s="319"/>
      <c r="G123" s="319"/>
      <c r="H123" s="441"/>
      <c r="I123" s="441"/>
      <c r="J123" s="49"/>
      <c r="K123" s="492"/>
      <c r="L123" s="49"/>
      <c r="M123" s="49"/>
      <c r="N123" s="49"/>
      <c r="O123" s="49"/>
      <c r="P123" s="49"/>
      <c r="Q123" s="49"/>
      <c r="R123" s="49"/>
      <c r="S123" s="49"/>
      <c r="T123" s="49"/>
    </row>
    <row r="124" spans="1:22" ht="15.75">
      <c r="A124" s="673"/>
      <c r="B124" s="673"/>
      <c r="C124" s="673"/>
      <c r="D124" s="673"/>
      <c r="E124" s="673"/>
      <c r="F124" s="673"/>
      <c r="G124" s="673"/>
      <c r="H124" s="674"/>
      <c r="I124" s="674"/>
      <c r="J124" s="675"/>
      <c r="K124" s="492"/>
      <c r="L124" s="49"/>
      <c r="M124" s="49"/>
      <c r="N124" s="49"/>
      <c r="O124" s="49"/>
      <c r="P124" s="49"/>
      <c r="Q124" s="49"/>
      <c r="R124" s="49"/>
      <c r="S124" s="49"/>
      <c r="T124" s="49"/>
    </row>
    <row r="125" spans="1:22" ht="15.75">
      <c r="A125" s="673"/>
      <c r="B125" s="673"/>
      <c r="C125" s="673"/>
      <c r="D125" s="673"/>
      <c r="E125" s="673"/>
      <c r="F125" s="673"/>
      <c r="G125" s="673"/>
      <c r="H125" s="674"/>
      <c r="I125" s="674"/>
      <c r="J125" s="675"/>
      <c r="K125" s="492"/>
      <c r="L125" s="49"/>
      <c r="M125" s="49"/>
      <c r="N125" s="49"/>
      <c r="O125" s="49"/>
      <c r="P125" s="49"/>
      <c r="Q125" s="49"/>
      <c r="R125" s="49"/>
      <c r="S125" s="49"/>
      <c r="T125" s="49"/>
    </row>
    <row r="126" spans="1:22" ht="15.75">
      <c r="A126" s="673"/>
      <c r="B126" s="673"/>
      <c r="C126" s="673"/>
      <c r="D126" s="673"/>
      <c r="E126" s="673"/>
      <c r="F126" s="673"/>
      <c r="G126" s="673"/>
      <c r="H126" s="674"/>
      <c r="I126" s="674"/>
      <c r="J126" s="675"/>
      <c r="K126" s="492"/>
      <c r="L126" s="49"/>
      <c r="M126" s="49"/>
      <c r="N126" s="49"/>
      <c r="O126" s="49"/>
      <c r="P126" s="49"/>
      <c r="Q126" s="49"/>
      <c r="R126" s="49"/>
      <c r="S126" s="49"/>
      <c r="T126" s="49"/>
    </row>
    <row r="127" spans="1:22">
      <c r="A127" s="420"/>
      <c r="B127" s="676"/>
      <c r="C127" s="676"/>
      <c r="D127" s="676"/>
      <c r="E127" s="44"/>
      <c r="F127" s="35"/>
      <c r="G127" s="36"/>
      <c r="H127" s="37"/>
      <c r="I127" s="38"/>
      <c r="J127" s="420"/>
      <c r="K127" s="493"/>
      <c r="L127" s="420"/>
      <c r="M127" s="420"/>
      <c r="N127" s="420"/>
      <c r="O127" s="420"/>
      <c r="P127" s="420"/>
      <c r="Q127" s="420"/>
      <c r="R127" s="420"/>
      <c r="S127" s="420"/>
      <c r="T127" s="420"/>
    </row>
    <row r="128" spans="1:22">
      <c r="A128" s="420"/>
      <c r="B128" s="676"/>
      <c r="C128" s="676"/>
      <c r="D128" s="676"/>
      <c r="E128" s="44"/>
      <c r="F128" s="35"/>
      <c r="G128" s="36"/>
      <c r="H128" s="37"/>
      <c r="I128" s="38"/>
      <c r="J128" s="420"/>
      <c r="K128" s="493"/>
      <c r="L128" s="420"/>
      <c r="M128" s="420"/>
      <c r="N128" s="420"/>
      <c r="O128" s="420"/>
      <c r="P128" s="420"/>
      <c r="Q128" s="420"/>
      <c r="R128" s="420"/>
      <c r="S128" s="420"/>
      <c r="T128" s="420"/>
    </row>
    <row r="129" spans="1:20" ht="15.75">
      <c r="A129" s="718"/>
      <c r="B129" s="718"/>
      <c r="C129" s="623"/>
      <c r="D129" s="677"/>
      <c r="E129" s="45"/>
      <c r="F129" s="25"/>
      <c r="G129" s="8"/>
      <c r="H129" s="29"/>
      <c r="I129" s="32"/>
      <c r="J129" s="8"/>
      <c r="K129" s="494"/>
      <c r="L129" s="8"/>
      <c r="M129" s="8"/>
      <c r="N129" s="8"/>
      <c r="O129" s="8"/>
      <c r="P129" s="8"/>
      <c r="Q129" s="8"/>
      <c r="R129" s="8"/>
      <c r="S129" s="8"/>
      <c r="T129" s="8"/>
    </row>
    <row r="130" spans="1:20">
      <c r="A130" s="817"/>
      <c r="B130" s="817"/>
      <c r="C130" s="817"/>
      <c r="D130" s="817"/>
      <c r="E130" s="817"/>
      <c r="F130" s="817"/>
      <c r="G130" s="817"/>
      <c r="H130" s="817"/>
      <c r="I130" s="817"/>
      <c r="J130" s="817"/>
      <c r="K130" s="495"/>
      <c r="L130" s="421"/>
      <c r="M130" s="421"/>
      <c r="N130" s="421"/>
      <c r="O130" s="421"/>
      <c r="P130" s="421"/>
      <c r="Q130" s="421"/>
      <c r="R130" s="421"/>
      <c r="S130" s="421"/>
      <c r="T130" s="421"/>
    </row>
    <row r="131" spans="1:20">
      <c r="A131" s="813"/>
      <c r="B131" s="813"/>
      <c r="C131" s="813"/>
      <c r="D131" s="813"/>
      <c r="E131" s="813"/>
      <c r="F131" s="813"/>
      <c r="G131" s="813"/>
      <c r="H131" s="813"/>
      <c r="I131" s="813"/>
      <c r="J131" s="813"/>
      <c r="K131" s="496"/>
      <c r="L131" s="422"/>
      <c r="M131" s="422"/>
      <c r="N131" s="422"/>
      <c r="O131" s="422"/>
      <c r="P131" s="422"/>
      <c r="Q131" s="422"/>
      <c r="R131" s="422"/>
      <c r="S131" s="422"/>
      <c r="T131" s="422"/>
    </row>
    <row r="132" spans="1:20">
      <c r="A132" s="814"/>
      <c r="B132" s="814"/>
      <c r="C132" s="814"/>
      <c r="D132" s="814"/>
      <c r="E132" s="814"/>
      <c r="F132" s="814"/>
      <c r="G132" s="814"/>
      <c r="H132" s="814"/>
      <c r="I132" s="814"/>
      <c r="J132" s="814"/>
      <c r="K132" s="495"/>
      <c r="L132" s="423"/>
      <c r="M132" s="423"/>
      <c r="N132" s="423"/>
      <c r="O132" s="423"/>
      <c r="P132" s="423"/>
      <c r="Q132" s="423"/>
      <c r="R132" s="423"/>
      <c r="S132" s="423"/>
      <c r="T132" s="423"/>
    </row>
    <row r="133" spans="1:20">
      <c r="A133" s="814"/>
      <c r="B133" s="814"/>
      <c r="C133" s="814"/>
      <c r="D133" s="814"/>
      <c r="E133" s="814"/>
      <c r="F133" s="814"/>
      <c r="G133" s="814"/>
      <c r="H133" s="814"/>
      <c r="I133" s="814"/>
      <c r="J133" s="814"/>
      <c r="K133" s="495"/>
      <c r="L133" s="423"/>
      <c r="M133" s="423"/>
      <c r="N133" s="423"/>
      <c r="O133" s="423"/>
      <c r="P133" s="423"/>
      <c r="Q133" s="423"/>
      <c r="R133" s="423"/>
      <c r="S133" s="423"/>
      <c r="T133" s="423"/>
    </row>
    <row r="134" spans="1:20">
      <c r="A134" s="813"/>
      <c r="B134" s="813"/>
      <c r="C134" s="813"/>
      <c r="D134" s="813"/>
      <c r="E134" s="813"/>
      <c r="F134" s="813"/>
      <c r="G134" s="813"/>
      <c r="H134" s="813"/>
      <c r="I134" s="813"/>
      <c r="J134" s="813"/>
      <c r="K134" s="496"/>
      <c r="L134" s="422"/>
      <c r="M134" s="422"/>
      <c r="N134" s="422"/>
      <c r="O134" s="422"/>
      <c r="P134" s="422"/>
      <c r="Q134" s="422"/>
      <c r="R134" s="422"/>
      <c r="S134" s="422"/>
      <c r="T134" s="422"/>
    </row>
    <row r="135" spans="1:20">
      <c r="A135" s="814"/>
      <c r="B135" s="814"/>
      <c r="C135" s="814"/>
      <c r="D135" s="814"/>
      <c r="E135" s="814"/>
      <c r="F135" s="814"/>
      <c r="G135" s="814"/>
      <c r="H135" s="814"/>
      <c r="I135" s="814"/>
      <c r="J135" s="814"/>
      <c r="K135" s="495"/>
      <c r="L135" s="423"/>
      <c r="M135" s="423"/>
      <c r="N135" s="423"/>
      <c r="O135" s="423"/>
      <c r="P135" s="423"/>
      <c r="Q135" s="423"/>
      <c r="R135" s="423"/>
      <c r="S135" s="423"/>
      <c r="T135" s="423"/>
    </row>
    <row r="136" spans="1:20" ht="15.75">
      <c r="A136" s="424"/>
      <c r="B136" s="668"/>
      <c r="C136" s="668"/>
      <c r="D136" s="669"/>
      <c r="E136" s="46"/>
      <c r="F136" s="26"/>
      <c r="G136" s="11"/>
      <c r="H136" s="30"/>
      <c r="I136" s="30"/>
      <c r="J136" s="424"/>
      <c r="K136" s="497"/>
      <c r="L136" s="424"/>
      <c r="M136" s="424"/>
      <c r="N136" s="424"/>
      <c r="O136" s="424"/>
      <c r="P136" s="424"/>
      <c r="Q136" s="424"/>
      <c r="R136" s="424"/>
      <c r="S136" s="424"/>
      <c r="T136" s="424"/>
    </row>
    <row r="137" spans="1:20" ht="15.75">
      <c r="A137" s="424"/>
      <c r="B137" s="668"/>
      <c r="C137" s="668"/>
      <c r="D137" s="669"/>
      <c r="E137" s="46"/>
      <c r="F137" s="26"/>
      <c r="G137" s="11"/>
      <c r="H137" s="30"/>
      <c r="I137" s="30"/>
      <c r="J137" s="424"/>
      <c r="K137" s="497"/>
      <c r="L137" s="424"/>
      <c r="M137" s="424"/>
      <c r="N137" s="424"/>
      <c r="O137" s="424"/>
      <c r="P137" s="424"/>
      <c r="Q137" s="424"/>
      <c r="R137" s="424"/>
      <c r="S137" s="424"/>
      <c r="T137" s="424"/>
    </row>
    <row r="138" spans="1:20" ht="15.75">
      <c r="A138" s="424"/>
      <c r="B138" s="668"/>
      <c r="C138" s="668"/>
      <c r="D138" s="669"/>
      <c r="E138" s="46"/>
      <c r="F138" s="26"/>
      <c r="G138" s="11"/>
      <c r="H138" s="30"/>
      <c r="I138" s="30"/>
      <c r="J138" s="424"/>
      <c r="K138" s="497"/>
      <c r="L138" s="424"/>
      <c r="M138" s="424"/>
      <c r="N138" s="424"/>
      <c r="O138" s="424"/>
      <c r="P138" s="424"/>
      <c r="Q138" s="424"/>
      <c r="R138" s="424"/>
      <c r="S138" s="424"/>
      <c r="T138" s="424"/>
    </row>
    <row r="139" spans="1:20" ht="15.75">
      <c r="A139" s="424"/>
      <c r="B139" s="667"/>
      <c r="C139" s="667"/>
      <c r="D139" s="725"/>
      <c r="E139" s="725"/>
      <c r="F139" s="725"/>
      <c r="G139" s="725"/>
      <c r="H139" s="725"/>
      <c r="I139" s="725"/>
      <c r="J139" s="725"/>
      <c r="K139" s="497"/>
      <c r="L139" s="424"/>
      <c r="M139" s="424"/>
      <c r="N139" s="424"/>
      <c r="O139" s="424"/>
      <c r="P139" s="424"/>
      <c r="Q139" s="424"/>
      <c r="R139" s="424"/>
      <c r="S139" s="424"/>
      <c r="T139" s="424"/>
    </row>
    <row r="140" spans="1:20" ht="15.75">
      <c r="A140" s="424"/>
      <c r="B140" s="668"/>
      <c r="C140" s="668"/>
      <c r="D140" s="669"/>
      <c r="E140" s="46"/>
      <c r="F140" s="26"/>
      <c r="G140" s="11"/>
      <c r="H140" s="30"/>
      <c r="I140" s="30"/>
      <c r="J140" s="424"/>
      <c r="K140" s="498"/>
      <c r="L140" s="2"/>
      <c r="M140" s="2"/>
      <c r="N140" s="2"/>
      <c r="O140" s="2"/>
      <c r="P140" s="2"/>
      <c r="Q140" s="2"/>
      <c r="R140" s="2"/>
      <c r="S140" s="2"/>
      <c r="T140" s="2"/>
    </row>
    <row r="141" spans="1:20">
      <c r="A141" s="670"/>
      <c r="B141" s="670"/>
      <c r="C141" s="670"/>
      <c r="D141" s="670"/>
      <c r="E141" s="671"/>
      <c r="F141" s="672"/>
      <c r="G141" s="670"/>
      <c r="H141" s="672"/>
      <c r="I141" s="672"/>
      <c r="J141" s="670"/>
    </row>
    <row r="142" spans="1:20">
      <c r="A142" s="670"/>
      <c r="B142" s="670"/>
      <c r="C142" s="670"/>
      <c r="D142" s="670"/>
      <c r="E142" s="671"/>
      <c r="F142" s="672"/>
      <c r="G142" s="670"/>
      <c r="H142" s="672"/>
      <c r="I142" s="672"/>
      <c r="J142" s="670"/>
    </row>
    <row r="143" spans="1:20">
      <c r="A143" s="670"/>
      <c r="B143" s="670"/>
      <c r="C143" s="670"/>
      <c r="D143" s="670"/>
      <c r="E143" s="671"/>
      <c r="F143" s="672"/>
      <c r="G143" s="670"/>
      <c r="H143" s="672"/>
      <c r="I143" s="672"/>
      <c r="J143" s="670"/>
    </row>
    <row r="144" spans="1:20">
      <c r="A144" s="670"/>
      <c r="B144" s="670"/>
      <c r="C144" s="670"/>
      <c r="D144" s="670"/>
      <c r="E144" s="671"/>
      <c r="F144" s="672"/>
      <c r="G144" s="670"/>
      <c r="H144" s="672"/>
      <c r="I144" s="672"/>
      <c r="J144" s="670"/>
    </row>
    <row r="145" spans="1:10">
      <c r="A145" s="670"/>
      <c r="B145" s="670"/>
      <c r="C145" s="670"/>
      <c r="D145" s="670"/>
      <c r="E145" s="671"/>
      <c r="F145" s="672"/>
      <c r="G145" s="670"/>
      <c r="H145" s="672"/>
      <c r="I145" s="672"/>
      <c r="J145" s="670"/>
    </row>
    <row r="146" spans="1:10">
      <c r="A146" s="670"/>
      <c r="B146" s="670"/>
      <c r="C146" s="670"/>
      <c r="D146" s="670"/>
      <c r="E146" s="671"/>
      <c r="F146" s="672"/>
      <c r="G146" s="670"/>
      <c r="H146" s="672"/>
      <c r="I146" s="672"/>
      <c r="J146" s="670"/>
    </row>
    <row r="147" spans="1:10">
      <c r="A147" s="670"/>
      <c r="B147" s="670"/>
      <c r="C147" s="670"/>
      <c r="D147" s="670"/>
      <c r="E147" s="671"/>
      <c r="F147" s="672"/>
      <c r="G147" s="670"/>
      <c r="H147" s="672"/>
      <c r="I147" s="672"/>
      <c r="J147" s="670"/>
    </row>
    <row r="148" spans="1:10">
      <c r="A148" s="670"/>
      <c r="B148" s="670"/>
      <c r="C148" s="670"/>
      <c r="D148" s="670"/>
      <c r="E148" s="671"/>
      <c r="F148" s="672"/>
      <c r="G148" s="670"/>
      <c r="H148" s="672"/>
      <c r="I148" s="672"/>
      <c r="J148" s="670"/>
    </row>
    <row r="149" spans="1:10">
      <c r="A149" s="670"/>
      <c r="B149" s="670"/>
      <c r="C149" s="670"/>
      <c r="D149" s="670"/>
      <c r="E149" s="671"/>
      <c r="F149" s="672"/>
      <c r="G149" s="670"/>
      <c r="H149" s="672"/>
      <c r="I149" s="672"/>
      <c r="J149" s="670"/>
    </row>
    <row r="150" spans="1:10">
      <c r="A150" s="670"/>
      <c r="B150" s="670"/>
      <c r="C150" s="670"/>
      <c r="D150" s="670"/>
      <c r="E150" s="671"/>
      <c r="F150" s="672"/>
      <c r="G150" s="670"/>
      <c r="H150" s="672"/>
      <c r="I150" s="672"/>
      <c r="J150" s="670"/>
    </row>
    <row r="151" spans="1:10">
      <c r="A151" s="670"/>
      <c r="B151" s="670"/>
      <c r="C151" s="670"/>
      <c r="D151" s="670"/>
      <c r="E151" s="671"/>
      <c r="F151" s="672"/>
      <c r="G151" s="670"/>
      <c r="H151" s="672"/>
      <c r="I151" s="672"/>
      <c r="J151" s="670"/>
    </row>
    <row r="152" spans="1:10">
      <c r="A152" s="670"/>
      <c r="B152" s="670"/>
      <c r="C152" s="670"/>
      <c r="D152" s="670"/>
      <c r="E152" s="671"/>
      <c r="F152" s="672"/>
      <c r="G152" s="670"/>
      <c r="H152" s="672"/>
      <c r="I152" s="672"/>
      <c r="J152" s="670"/>
    </row>
    <row r="153" spans="1:10">
      <c r="A153" s="670"/>
      <c r="B153" s="670"/>
      <c r="C153" s="670"/>
      <c r="D153" s="670"/>
      <c r="E153" s="671"/>
      <c r="F153" s="672"/>
      <c r="G153" s="670"/>
      <c r="H153" s="672"/>
      <c r="I153" s="672"/>
      <c r="J153" s="670"/>
    </row>
    <row r="154" spans="1:10">
      <c r="A154" s="670"/>
      <c r="B154" s="670"/>
      <c r="C154" s="670"/>
      <c r="D154" s="670"/>
      <c r="E154" s="671"/>
      <c r="F154" s="672"/>
      <c r="G154" s="670"/>
      <c r="H154" s="672"/>
      <c r="I154" s="672"/>
      <c r="J154" s="670"/>
    </row>
    <row r="155" spans="1:10">
      <c r="A155" s="670"/>
      <c r="B155" s="670"/>
      <c r="C155" s="670"/>
      <c r="D155" s="670"/>
      <c r="E155" s="671"/>
      <c r="F155" s="672"/>
      <c r="G155" s="670"/>
      <c r="H155" s="672"/>
      <c r="I155" s="672"/>
      <c r="J155" s="670"/>
    </row>
    <row r="156" spans="1:10">
      <c r="A156" s="670"/>
      <c r="B156" s="670"/>
      <c r="C156" s="670"/>
      <c r="D156" s="670"/>
      <c r="E156" s="671"/>
      <c r="F156" s="672"/>
      <c r="G156" s="670"/>
      <c r="H156" s="672"/>
      <c r="I156" s="672"/>
      <c r="J156" s="670"/>
    </row>
    <row r="157" spans="1:10">
      <c r="A157" s="670"/>
      <c r="B157" s="670"/>
      <c r="C157" s="670"/>
      <c r="D157" s="670"/>
      <c r="E157" s="671"/>
      <c r="F157" s="672"/>
      <c r="G157" s="670"/>
      <c r="H157" s="672"/>
      <c r="I157" s="672"/>
      <c r="J157" s="670"/>
    </row>
    <row r="158" spans="1:10">
      <c r="A158" s="670"/>
      <c r="B158" s="670"/>
      <c r="C158" s="670"/>
      <c r="D158" s="670"/>
      <c r="E158" s="671"/>
      <c r="F158" s="672"/>
      <c r="G158" s="670"/>
      <c r="H158" s="672"/>
      <c r="I158" s="672"/>
      <c r="J158" s="670"/>
    </row>
    <row r="159" spans="1:10">
      <c r="A159" s="670"/>
      <c r="B159" s="670"/>
      <c r="C159" s="670"/>
      <c r="D159" s="670"/>
      <c r="E159" s="671"/>
      <c r="F159" s="672"/>
      <c r="G159" s="670"/>
      <c r="H159" s="672"/>
      <c r="I159" s="672"/>
      <c r="J159" s="670"/>
    </row>
    <row r="160" spans="1:10">
      <c r="A160" s="670"/>
      <c r="B160" s="670"/>
      <c r="C160" s="670"/>
      <c r="D160" s="670"/>
      <c r="E160" s="671"/>
      <c r="F160" s="672"/>
      <c r="G160" s="670"/>
      <c r="H160" s="672"/>
      <c r="I160" s="672"/>
      <c r="J160" s="670"/>
    </row>
    <row r="161" spans="1:10">
      <c r="A161" s="670"/>
      <c r="B161" s="670"/>
      <c r="C161" s="670"/>
      <c r="D161" s="670"/>
      <c r="E161" s="671"/>
      <c r="F161" s="672"/>
      <c r="G161" s="670"/>
      <c r="H161" s="672"/>
      <c r="I161" s="672"/>
      <c r="J161" s="670"/>
    </row>
    <row r="162" spans="1:10">
      <c r="A162" s="670"/>
      <c r="B162" s="670"/>
      <c r="C162" s="670"/>
      <c r="D162" s="670"/>
      <c r="E162" s="671"/>
      <c r="F162" s="672"/>
      <c r="G162" s="670"/>
      <c r="H162" s="672"/>
      <c r="I162" s="672"/>
      <c r="J162" s="670"/>
    </row>
    <row r="163" spans="1:10">
      <c r="A163" s="670"/>
      <c r="B163" s="670"/>
      <c r="C163" s="670"/>
      <c r="D163" s="670"/>
      <c r="E163" s="671"/>
      <c r="F163" s="672"/>
      <c r="G163" s="670"/>
      <c r="H163" s="672"/>
      <c r="I163" s="672"/>
      <c r="J163" s="670"/>
    </row>
    <row r="164" spans="1:10">
      <c r="A164" s="670"/>
      <c r="B164" s="670"/>
      <c r="C164" s="670"/>
      <c r="D164" s="670"/>
      <c r="E164" s="671"/>
      <c r="F164" s="672"/>
      <c r="G164" s="670"/>
      <c r="H164" s="672"/>
      <c r="I164" s="672"/>
      <c r="J164" s="670"/>
    </row>
    <row r="165" spans="1:10">
      <c r="A165" s="670"/>
      <c r="B165" s="670"/>
      <c r="C165" s="670"/>
      <c r="D165" s="670"/>
      <c r="E165" s="671"/>
      <c r="F165" s="672"/>
      <c r="G165" s="670"/>
      <c r="H165" s="672"/>
      <c r="I165" s="672"/>
      <c r="J165" s="670"/>
    </row>
    <row r="166" spans="1:10">
      <c r="A166" s="670"/>
      <c r="B166" s="670"/>
      <c r="C166" s="670"/>
      <c r="D166" s="670"/>
      <c r="E166" s="671"/>
      <c r="F166" s="672"/>
      <c r="G166" s="670"/>
      <c r="H166" s="672"/>
      <c r="I166" s="672"/>
      <c r="J166" s="670"/>
    </row>
    <row r="167" spans="1:10">
      <c r="A167" s="670"/>
      <c r="B167" s="670"/>
      <c r="C167" s="670"/>
      <c r="D167" s="670"/>
      <c r="E167" s="671"/>
      <c r="F167" s="672"/>
      <c r="G167" s="670"/>
      <c r="H167" s="672"/>
      <c r="I167" s="672"/>
      <c r="J167" s="670"/>
    </row>
    <row r="168" spans="1:10">
      <c r="A168" s="670"/>
      <c r="B168" s="670"/>
      <c r="C168" s="670"/>
      <c r="D168" s="670"/>
      <c r="E168" s="671"/>
      <c r="F168" s="672"/>
      <c r="G168" s="670"/>
      <c r="H168" s="672"/>
      <c r="I168" s="672"/>
      <c r="J168" s="670"/>
    </row>
    <row r="169" spans="1:10">
      <c r="A169" s="670"/>
      <c r="B169" s="670"/>
      <c r="C169" s="670"/>
      <c r="D169" s="670"/>
      <c r="E169" s="671"/>
      <c r="F169" s="672"/>
      <c r="G169" s="670"/>
      <c r="H169" s="672"/>
      <c r="I169" s="672"/>
      <c r="J169" s="670"/>
    </row>
    <row r="170" spans="1:10">
      <c r="A170" s="670"/>
      <c r="B170" s="670"/>
      <c r="C170" s="670"/>
      <c r="D170" s="670"/>
      <c r="E170" s="671"/>
      <c r="F170" s="672"/>
      <c r="G170" s="670"/>
      <c r="H170" s="672"/>
      <c r="I170" s="672"/>
      <c r="J170" s="670"/>
    </row>
    <row r="171" spans="1:10">
      <c r="A171" s="670"/>
      <c r="B171" s="670"/>
      <c r="C171" s="670"/>
      <c r="D171" s="670"/>
      <c r="E171" s="671"/>
      <c r="F171" s="672"/>
      <c r="G171" s="670"/>
      <c r="H171" s="672"/>
      <c r="I171" s="672"/>
      <c r="J171" s="670"/>
    </row>
    <row r="172" spans="1:10">
      <c r="A172" s="670"/>
      <c r="B172" s="670"/>
      <c r="C172" s="670"/>
      <c r="D172" s="670"/>
      <c r="E172" s="671"/>
      <c r="F172" s="672"/>
      <c r="G172" s="670"/>
      <c r="H172" s="672"/>
      <c r="I172" s="672"/>
      <c r="J172" s="670"/>
    </row>
    <row r="173" spans="1:10">
      <c r="A173" s="670"/>
      <c r="B173" s="670"/>
      <c r="C173" s="670"/>
      <c r="D173" s="670"/>
      <c r="E173" s="671"/>
      <c r="F173" s="672"/>
      <c r="G173" s="670"/>
      <c r="H173" s="672"/>
      <c r="I173" s="672"/>
      <c r="J173" s="670"/>
    </row>
    <row r="174" spans="1:10">
      <c r="A174" s="670"/>
      <c r="B174" s="670"/>
      <c r="C174" s="670"/>
      <c r="D174" s="670"/>
      <c r="E174" s="671"/>
      <c r="F174" s="672"/>
      <c r="G174" s="670"/>
      <c r="H174" s="672"/>
      <c r="I174" s="672"/>
      <c r="J174" s="670"/>
    </row>
    <row r="175" spans="1:10">
      <c r="A175" s="670"/>
      <c r="B175" s="670"/>
      <c r="C175" s="670"/>
      <c r="D175" s="670"/>
      <c r="E175" s="671"/>
      <c r="F175" s="672"/>
      <c r="G175" s="670"/>
      <c r="H175" s="672"/>
      <c r="I175" s="672"/>
      <c r="J175" s="670"/>
    </row>
    <row r="176" spans="1:10">
      <c r="A176" s="670"/>
      <c r="B176" s="670"/>
      <c r="C176" s="670"/>
      <c r="D176" s="670"/>
      <c r="E176" s="671"/>
      <c r="F176" s="672"/>
      <c r="G176" s="670"/>
      <c r="H176" s="672"/>
      <c r="I176" s="672"/>
      <c r="J176" s="670"/>
    </row>
    <row r="177" spans="1:10">
      <c r="A177" s="670"/>
      <c r="B177" s="670"/>
      <c r="C177" s="670"/>
      <c r="D177" s="670"/>
      <c r="E177" s="671"/>
      <c r="F177" s="672"/>
      <c r="G177" s="670"/>
      <c r="H177" s="672"/>
      <c r="I177" s="672"/>
      <c r="J177" s="670"/>
    </row>
    <row r="178" spans="1:10">
      <c r="A178" s="670"/>
      <c r="B178" s="670"/>
      <c r="C178" s="670"/>
      <c r="D178" s="670"/>
      <c r="E178" s="671"/>
      <c r="F178" s="672"/>
      <c r="G178" s="670"/>
      <c r="H178" s="672"/>
      <c r="I178" s="672"/>
      <c r="J178" s="670"/>
    </row>
    <row r="179" spans="1:10">
      <c r="A179" s="670"/>
      <c r="B179" s="670"/>
      <c r="C179" s="670"/>
      <c r="D179" s="670"/>
      <c r="E179" s="671"/>
      <c r="F179" s="672"/>
      <c r="G179" s="670"/>
      <c r="H179" s="672"/>
      <c r="I179" s="672"/>
      <c r="J179" s="670"/>
    </row>
    <row r="180" spans="1:10">
      <c r="A180" s="670"/>
      <c r="B180" s="670"/>
      <c r="C180" s="670"/>
      <c r="D180" s="670"/>
      <c r="E180" s="671"/>
      <c r="F180" s="672"/>
      <c r="G180" s="670"/>
      <c r="H180" s="672"/>
      <c r="I180" s="672"/>
      <c r="J180" s="670"/>
    </row>
    <row r="181" spans="1:10">
      <c r="A181" s="670"/>
      <c r="B181" s="670"/>
      <c r="C181" s="670"/>
      <c r="D181" s="670"/>
      <c r="E181" s="671"/>
      <c r="F181" s="672"/>
      <c r="G181" s="670"/>
      <c r="H181" s="672"/>
      <c r="I181" s="672"/>
      <c r="J181" s="670"/>
    </row>
    <row r="182" spans="1:10">
      <c r="A182" s="670"/>
      <c r="B182" s="670"/>
      <c r="C182" s="670"/>
      <c r="D182" s="670"/>
      <c r="E182" s="671"/>
      <c r="F182" s="672"/>
      <c r="G182" s="670"/>
      <c r="H182" s="672"/>
      <c r="I182" s="672"/>
      <c r="J182" s="670"/>
    </row>
    <row r="183" spans="1:10">
      <c r="A183" s="670"/>
      <c r="B183" s="670"/>
      <c r="C183" s="670"/>
      <c r="D183" s="670"/>
      <c r="E183" s="671"/>
      <c r="F183" s="672"/>
      <c r="G183" s="670"/>
      <c r="H183" s="672"/>
      <c r="I183" s="672"/>
      <c r="J183" s="670"/>
    </row>
    <row r="184" spans="1:10">
      <c r="A184" s="670"/>
      <c r="B184" s="670"/>
      <c r="C184" s="670"/>
      <c r="D184" s="670"/>
      <c r="E184" s="671"/>
      <c r="F184" s="672"/>
      <c r="G184" s="670"/>
      <c r="H184" s="672"/>
      <c r="I184" s="672"/>
      <c r="J184" s="670"/>
    </row>
    <row r="185" spans="1:10">
      <c r="A185" s="670"/>
      <c r="B185" s="670"/>
      <c r="C185" s="670"/>
      <c r="D185" s="670"/>
      <c r="E185" s="671"/>
      <c r="F185" s="672"/>
      <c r="G185" s="670"/>
      <c r="H185" s="672"/>
      <c r="I185" s="672"/>
      <c r="J185" s="670"/>
    </row>
    <row r="186" spans="1:10">
      <c r="A186" s="670"/>
      <c r="B186" s="670"/>
      <c r="C186" s="670"/>
      <c r="D186" s="670"/>
      <c r="E186" s="671"/>
      <c r="F186" s="672"/>
      <c r="G186" s="670"/>
      <c r="H186" s="672"/>
      <c r="I186" s="672"/>
      <c r="J186" s="670"/>
    </row>
    <row r="187" spans="1:10">
      <c r="A187" s="670"/>
      <c r="B187" s="670"/>
      <c r="C187" s="670"/>
      <c r="D187" s="670"/>
      <c r="E187" s="671"/>
      <c r="F187" s="672"/>
      <c r="G187" s="670"/>
      <c r="H187" s="672"/>
      <c r="I187" s="672"/>
      <c r="J187" s="670"/>
    </row>
    <row r="188" spans="1:10">
      <c r="A188" s="670"/>
      <c r="B188" s="670"/>
      <c r="C188" s="670"/>
      <c r="D188" s="670"/>
      <c r="E188" s="671"/>
      <c r="F188" s="672"/>
      <c r="G188" s="670"/>
      <c r="H188" s="672"/>
      <c r="I188" s="672"/>
      <c r="J188" s="670"/>
    </row>
    <row r="189" spans="1:10">
      <c r="A189" s="670"/>
      <c r="B189" s="670"/>
      <c r="C189" s="670"/>
      <c r="D189" s="670"/>
      <c r="E189" s="671"/>
      <c r="F189" s="672"/>
      <c r="G189" s="670"/>
      <c r="H189" s="672"/>
      <c r="I189" s="672"/>
      <c r="J189" s="670"/>
    </row>
    <row r="190" spans="1:10">
      <c r="A190" s="670"/>
      <c r="B190" s="670"/>
      <c r="C190" s="670"/>
      <c r="D190" s="670"/>
      <c r="E190" s="671"/>
      <c r="F190" s="672"/>
      <c r="G190" s="670"/>
      <c r="H190" s="672"/>
      <c r="I190" s="672"/>
      <c r="J190" s="670"/>
    </row>
    <row r="191" spans="1:10">
      <c r="A191" s="670"/>
      <c r="B191" s="670"/>
      <c r="C191" s="670"/>
      <c r="D191" s="670"/>
      <c r="E191" s="671"/>
      <c r="F191" s="672"/>
      <c r="G191" s="670"/>
      <c r="H191" s="672"/>
      <c r="I191" s="672"/>
      <c r="J191" s="670"/>
    </row>
    <row r="192" spans="1:10">
      <c r="A192" s="670"/>
      <c r="B192" s="670"/>
      <c r="C192" s="670"/>
      <c r="D192" s="670"/>
      <c r="E192" s="671"/>
      <c r="F192" s="672"/>
      <c r="G192" s="670"/>
      <c r="H192" s="672"/>
      <c r="I192" s="672"/>
      <c r="J192" s="670"/>
    </row>
    <row r="193" spans="1:10">
      <c r="A193" s="670"/>
      <c r="B193" s="670"/>
      <c r="C193" s="670"/>
      <c r="D193" s="670"/>
      <c r="E193" s="671"/>
      <c r="F193" s="672"/>
      <c r="G193" s="670"/>
      <c r="H193" s="672"/>
      <c r="I193" s="672"/>
      <c r="J193" s="670"/>
    </row>
    <row r="194" spans="1:10">
      <c r="A194" s="670"/>
      <c r="B194" s="670"/>
      <c r="C194" s="670"/>
      <c r="D194" s="670"/>
      <c r="E194" s="671"/>
      <c r="F194" s="672"/>
      <c r="G194" s="670"/>
      <c r="H194" s="672"/>
      <c r="I194" s="672"/>
      <c r="J194" s="670"/>
    </row>
    <row r="195" spans="1:10">
      <c r="A195" s="670"/>
      <c r="B195" s="670"/>
      <c r="C195" s="670"/>
      <c r="D195" s="670"/>
      <c r="E195" s="671"/>
      <c r="F195" s="672"/>
      <c r="G195" s="670"/>
      <c r="H195" s="672"/>
      <c r="I195" s="672"/>
      <c r="J195" s="670"/>
    </row>
    <row r="196" spans="1:10">
      <c r="A196" s="670"/>
      <c r="B196" s="670"/>
      <c r="C196" s="670"/>
      <c r="D196" s="670"/>
      <c r="E196" s="671"/>
      <c r="F196" s="672"/>
      <c r="G196" s="670"/>
      <c r="H196" s="672"/>
      <c r="I196" s="672"/>
      <c r="J196" s="670"/>
    </row>
    <row r="197" spans="1:10">
      <c r="A197" s="670"/>
      <c r="B197" s="670"/>
      <c r="C197" s="670"/>
      <c r="D197" s="670"/>
      <c r="E197" s="671"/>
      <c r="F197" s="672"/>
      <c r="G197" s="670"/>
      <c r="H197" s="672"/>
      <c r="I197" s="672"/>
      <c r="J197" s="670"/>
    </row>
    <row r="198" spans="1:10">
      <c r="A198" s="670"/>
      <c r="B198" s="670"/>
      <c r="C198" s="670"/>
      <c r="D198" s="670"/>
      <c r="E198" s="671"/>
      <c r="F198" s="672"/>
      <c r="G198" s="670"/>
      <c r="H198" s="672"/>
      <c r="I198" s="672"/>
      <c r="J198" s="670"/>
    </row>
    <row r="199" spans="1:10">
      <c r="A199" s="670"/>
      <c r="B199" s="670"/>
      <c r="C199" s="670"/>
      <c r="D199" s="670"/>
      <c r="E199" s="671"/>
      <c r="F199" s="672"/>
      <c r="G199" s="670"/>
      <c r="H199" s="672"/>
      <c r="I199" s="672"/>
      <c r="J199" s="670"/>
    </row>
    <row r="200" spans="1:10">
      <c r="A200" s="670"/>
      <c r="B200" s="670"/>
      <c r="C200" s="670"/>
      <c r="D200" s="670"/>
      <c r="E200" s="671"/>
      <c r="F200" s="672"/>
      <c r="G200" s="670"/>
      <c r="H200" s="672"/>
      <c r="I200" s="672"/>
      <c r="J200" s="670"/>
    </row>
    <row r="201" spans="1:10">
      <c r="A201" s="670"/>
      <c r="B201" s="670"/>
      <c r="C201" s="670"/>
      <c r="D201" s="670"/>
      <c r="E201" s="671"/>
      <c r="F201" s="672"/>
      <c r="G201" s="670"/>
      <c r="H201" s="672"/>
      <c r="I201" s="672"/>
      <c r="J201" s="670"/>
    </row>
    <row r="202" spans="1:10">
      <c r="A202" s="670"/>
      <c r="B202" s="670"/>
      <c r="C202" s="670"/>
      <c r="D202" s="670"/>
      <c r="E202" s="671"/>
      <c r="F202" s="672"/>
      <c r="G202" s="670"/>
      <c r="H202" s="672"/>
      <c r="I202" s="672"/>
      <c r="J202" s="670"/>
    </row>
  </sheetData>
  <mergeCells count="50">
    <mergeCell ref="E3:E5"/>
    <mergeCell ref="F3:I3"/>
    <mergeCell ref="J3:J5"/>
    <mergeCell ref="K3:K5"/>
    <mergeCell ref="L3:L5"/>
    <mergeCell ref="D139:J139"/>
    <mergeCell ref="T3:T5"/>
    <mergeCell ref="F4:H4"/>
    <mergeCell ref="I4:I5"/>
    <mergeCell ref="A114:B114"/>
    <mergeCell ref="A129:B129"/>
    <mergeCell ref="A130:J130"/>
    <mergeCell ref="B6:B7"/>
    <mergeCell ref="P3:P4"/>
    <mergeCell ref="A6:A7"/>
    <mergeCell ref="M3:M5"/>
    <mergeCell ref="N3:N5"/>
    <mergeCell ref="O3:O5"/>
    <mergeCell ref="Q3:Q5"/>
    <mergeCell ref="R3:R5"/>
    <mergeCell ref="S3:S5"/>
    <mergeCell ref="A131:J131"/>
    <mergeCell ref="A132:J132"/>
    <mergeCell ref="A133:J133"/>
    <mergeCell ref="A134:J134"/>
    <mergeCell ref="A135:J135"/>
    <mergeCell ref="B107:B108"/>
    <mergeCell ref="A107:A108"/>
    <mergeCell ref="B62:B63"/>
    <mergeCell ref="A62:A63"/>
    <mergeCell ref="B69:B70"/>
    <mergeCell ref="A69:A70"/>
    <mergeCell ref="B78:B79"/>
    <mergeCell ref="A78:A79"/>
    <mergeCell ref="A1:V2"/>
    <mergeCell ref="V3:V5"/>
    <mergeCell ref="B84:B85"/>
    <mergeCell ref="A84:A85"/>
    <mergeCell ref="B99:B100"/>
    <mergeCell ref="A99:A100"/>
    <mergeCell ref="B8:B9"/>
    <mergeCell ref="A8:A9"/>
    <mergeCell ref="B10:B11"/>
    <mergeCell ref="A10:A11"/>
    <mergeCell ref="B37:B38"/>
    <mergeCell ref="A37:A38"/>
    <mergeCell ref="A3:A5"/>
    <mergeCell ref="B3:B5"/>
    <mergeCell ref="C3:C5"/>
    <mergeCell ref="D3:D5"/>
  </mergeCells>
  <pageMargins left="0.31496062992125984" right="0.31496062992125984" top="0.39370078740157483" bottom="0.39370078740157483" header="0.31496062992125984" footer="0.31496062992125984"/>
  <pageSetup paperSize="9" scale="8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61"/>
  <sheetViews>
    <sheetView tabSelected="1" workbookViewId="0">
      <selection activeCell="M14" sqref="M14"/>
    </sheetView>
  </sheetViews>
  <sheetFormatPr defaultColWidth="8.85546875" defaultRowHeight="14.25"/>
  <cols>
    <col min="1" max="1" width="6.7109375" style="54" customWidth="1"/>
    <col min="2" max="2" width="70.28515625" style="54" customWidth="1"/>
    <col min="3" max="3" width="5.140625" style="54" bestFit="1" customWidth="1"/>
    <col min="4" max="4" width="8.85546875" style="54"/>
    <col min="5" max="5" width="11" style="54" bestFit="1" customWidth="1"/>
    <col min="6" max="6" width="12.7109375" style="54" hidden="1" customWidth="1"/>
    <col min="7" max="7" width="14.28515625" style="54" customWidth="1"/>
    <col min="8" max="8" width="12.42578125" style="54" customWidth="1"/>
    <col min="9" max="9" width="14.28515625" style="54" customWidth="1"/>
    <col min="10" max="10" width="13" style="54" customWidth="1"/>
    <col min="11" max="11" width="12.85546875" style="54" customWidth="1"/>
    <col min="12" max="16384" width="8.85546875" style="54"/>
  </cols>
  <sheetData>
    <row r="2" spans="1:11" ht="15" thickBot="1"/>
    <row r="3" spans="1:11" ht="18" customHeight="1">
      <c r="A3" s="828" t="s">
        <v>168</v>
      </c>
      <c r="B3" s="829"/>
      <c r="C3" s="829"/>
      <c r="D3" s="829"/>
      <c r="E3" s="829"/>
      <c r="F3" s="829"/>
      <c r="G3" s="829"/>
      <c r="H3" s="829"/>
      <c r="I3" s="829"/>
      <c r="J3" s="829"/>
      <c r="K3" s="830"/>
    </row>
    <row r="4" spans="1:11" ht="18" customHeight="1">
      <c r="A4" s="831"/>
      <c r="B4" s="832"/>
      <c r="C4" s="832"/>
      <c r="D4" s="832"/>
      <c r="E4" s="832"/>
      <c r="F4" s="832"/>
      <c r="G4" s="832"/>
      <c r="H4" s="832"/>
      <c r="I4" s="832"/>
      <c r="J4" s="832"/>
      <c r="K4" s="833"/>
    </row>
    <row r="5" spans="1:11" ht="15.75" customHeight="1">
      <c r="A5" s="840" t="s">
        <v>15427</v>
      </c>
      <c r="B5" s="841"/>
      <c r="C5" s="841"/>
      <c r="D5" s="841"/>
      <c r="E5" s="841"/>
      <c r="F5" s="841"/>
      <c r="G5" s="841"/>
      <c r="H5" s="841"/>
      <c r="I5" s="841"/>
      <c r="J5" s="841"/>
      <c r="K5" s="842"/>
    </row>
    <row r="6" spans="1:11">
      <c r="A6" s="651" t="s">
        <v>169</v>
      </c>
      <c r="B6" s="648" t="s">
        <v>170</v>
      </c>
      <c r="C6" s="647" t="s">
        <v>184</v>
      </c>
      <c r="D6" s="647" t="s">
        <v>172</v>
      </c>
      <c r="E6" s="647" t="s">
        <v>173</v>
      </c>
      <c r="F6" s="649" t="s">
        <v>174</v>
      </c>
      <c r="G6" s="650" t="s">
        <v>175</v>
      </c>
      <c r="H6" s="650" t="s">
        <v>176</v>
      </c>
      <c r="I6" s="650" t="s">
        <v>177</v>
      </c>
      <c r="J6" s="650" t="s">
        <v>178</v>
      </c>
      <c r="K6" s="652" t="s">
        <v>179</v>
      </c>
    </row>
    <row r="7" spans="1:11" s="485" customFormat="1" ht="25.5">
      <c r="A7" s="834" t="s">
        <v>180</v>
      </c>
      <c r="B7" s="835" t="s">
        <v>54</v>
      </c>
      <c r="C7" s="836" t="s">
        <v>21</v>
      </c>
      <c r="D7" s="837" t="s">
        <v>181</v>
      </c>
      <c r="E7" s="838">
        <f>MEDIAN(G8,H8,I8,J8,K8)</f>
        <v>600</v>
      </c>
      <c r="F7" s="826" t="s">
        <v>182</v>
      </c>
      <c r="G7" s="338" t="s">
        <v>14870</v>
      </c>
      <c r="H7" s="338" t="s">
        <v>14871</v>
      </c>
      <c r="I7" s="338" t="s">
        <v>14913</v>
      </c>
      <c r="J7" s="338"/>
      <c r="K7" s="653" t="s">
        <v>14872</v>
      </c>
    </row>
    <row r="8" spans="1:11" s="485" customFormat="1">
      <c r="A8" s="834"/>
      <c r="B8" s="835"/>
      <c r="C8" s="836"/>
      <c r="D8" s="837"/>
      <c r="E8" s="839"/>
      <c r="F8" s="827"/>
      <c r="G8" s="339">
        <v>650</v>
      </c>
      <c r="H8" s="407">
        <v>600</v>
      </c>
      <c r="I8" s="407">
        <v>600</v>
      </c>
      <c r="J8" s="407"/>
      <c r="K8" s="654">
        <v>500</v>
      </c>
    </row>
    <row r="9" spans="1:11" s="485" customFormat="1" ht="25.5">
      <c r="A9" s="834" t="s">
        <v>185</v>
      </c>
      <c r="B9" s="835" t="s">
        <v>55</v>
      </c>
      <c r="C9" s="836" t="s">
        <v>21</v>
      </c>
      <c r="D9" s="837" t="s">
        <v>181</v>
      </c>
      <c r="E9" s="838">
        <f>MEDIAN(G10,H10,I10,J10,K10)</f>
        <v>625</v>
      </c>
      <c r="F9" s="826" t="s">
        <v>182</v>
      </c>
      <c r="G9" s="338" t="s">
        <v>14870</v>
      </c>
      <c r="H9" s="338" t="s">
        <v>14871</v>
      </c>
      <c r="I9" s="338" t="s">
        <v>14913</v>
      </c>
      <c r="J9" s="338"/>
      <c r="K9" s="653" t="s">
        <v>14872</v>
      </c>
    </row>
    <row r="10" spans="1:11" s="485" customFormat="1">
      <c r="A10" s="834"/>
      <c r="B10" s="835"/>
      <c r="C10" s="836"/>
      <c r="D10" s="837"/>
      <c r="E10" s="839"/>
      <c r="F10" s="827"/>
      <c r="G10" s="339">
        <v>650</v>
      </c>
      <c r="H10" s="407">
        <v>600</v>
      </c>
      <c r="I10" s="407">
        <v>600</v>
      </c>
      <c r="J10" s="407"/>
      <c r="K10" s="654">
        <v>650</v>
      </c>
    </row>
    <row r="11" spans="1:11" s="485" customFormat="1">
      <c r="A11" s="834" t="s">
        <v>186</v>
      </c>
      <c r="B11" s="835" t="s">
        <v>126</v>
      </c>
      <c r="C11" s="836" t="s">
        <v>21</v>
      </c>
      <c r="D11" s="837" t="s">
        <v>181</v>
      </c>
      <c r="E11" s="838">
        <f>MEDIAN(G12,H12,I12,J12,K12)</f>
        <v>254.59</v>
      </c>
      <c r="F11" s="826" t="s">
        <v>182</v>
      </c>
      <c r="G11" s="338" t="s">
        <v>183</v>
      </c>
      <c r="H11" s="338"/>
      <c r="I11" s="338"/>
      <c r="J11" s="338"/>
      <c r="K11" s="653"/>
    </row>
    <row r="12" spans="1:11" s="485" customFormat="1">
      <c r="A12" s="834"/>
      <c r="B12" s="835"/>
      <c r="C12" s="836"/>
      <c r="D12" s="837"/>
      <c r="E12" s="839"/>
      <c r="F12" s="827"/>
      <c r="G12" s="339">
        <v>254.59</v>
      </c>
      <c r="H12" s="407"/>
      <c r="I12" s="407"/>
      <c r="J12" s="407"/>
      <c r="K12" s="654"/>
    </row>
    <row r="13" spans="1:11" s="485" customFormat="1" ht="25.5">
      <c r="A13" s="834" t="s">
        <v>187</v>
      </c>
      <c r="B13" s="843" t="s">
        <v>14772</v>
      </c>
      <c r="C13" s="836" t="s">
        <v>30</v>
      </c>
      <c r="D13" s="837" t="s">
        <v>181</v>
      </c>
      <c r="E13" s="838">
        <f>MEDIAN(G14,H14,I14,J14,K14)</f>
        <v>615.99</v>
      </c>
      <c r="F13" s="826" t="s">
        <v>182</v>
      </c>
      <c r="G13" s="338" t="s">
        <v>14873</v>
      </c>
      <c r="H13" s="338" t="s">
        <v>14874</v>
      </c>
      <c r="I13" s="338" t="s">
        <v>14875</v>
      </c>
      <c r="J13" s="338" t="s">
        <v>14876</v>
      </c>
      <c r="K13" s="654"/>
    </row>
    <row r="14" spans="1:11" s="485" customFormat="1" ht="14.25" customHeight="1">
      <c r="A14" s="834"/>
      <c r="B14" s="844"/>
      <c r="C14" s="836"/>
      <c r="D14" s="837"/>
      <c r="E14" s="839"/>
      <c r="F14" s="827"/>
      <c r="G14" s="339">
        <v>664.04</v>
      </c>
      <c r="H14" s="339">
        <v>549.9</v>
      </c>
      <c r="I14" s="339">
        <v>567.94000000000005</v>
      </c>
      <c r="J14" s="339">
        <v>699</v>
      </c>
      <c r="K14" s="654"/>
    </row>
    <row r="15" spans="1:11" s="485" customFormat="1" ht="25.5">
      <c r="A15" s="834" t="s">
        <v>14862</v>
      </c>
      <c r="B15" s="843" t="s">
        <v>14773</v>
      </c>
      <c r="C15" s="836" t="s">
        <v>30</v>
      </c>
      <c r="D15" s="837" t="s">
        <v>181</v>
      </c>
      <c r="E15" s="838">
        <f>MEDIAN(G16,H16,I16,J16,K16)</f>
        <v>1272.46</v>
      </c>
      <c r="F15" s="826" t="s">
        <v>182</v>
      </c>
      <c r="G15" s="338" t="s">
        <v>14877</v>
      </c>
      <c r="H15" s="338" t="s">
        <v>14878</v>
      </c>
      <c r="I15" s="338" t="s">
        <v>14873</v>
      </c>
      <c r="J15" s="338" t="s">
        <v>14879</v>
      </c>
      <c r="K15" s="654"/>
    </row>
    <row r="16" spans="1:11" s="485" customFormat="1" ht="14.25" customHeight="1">
      <c r="A16" s="834"/>
      <c r="B16" s="844"/>
      <c r="C16" s="836"/>
      <c r="D16" s="837"/>
      <c r="E16" s="839"/>
      <c r="F16" s="827"/>
      <c r="G16" s="339">
        <v>1472.41</v>
      </c>
      <c r="H16" s="339">
        <v>1099</v>
      </c>
      <c r="I16" s="339">
        <v>1157.1199999999999</v>
      </c>
      <c r="J16" s="339">
        <v>1387.8</v>
      </c>
      <c r="K16" s="654"/>
    </row>
    <row r="17" spans="1:11" s="485" customFormat="1" ht="38.25">
      <c r="A17" s="834" t="s">
        <v>14863</v>
      </c>
      <c r="B17" s="835" t="s">
        <v>14774</v>
      </c>
      <c r="C17" s="836" t="s">
        <v>30</v>
      </c>
      <c r="D17" s="837" t="s">
        <v>181</v>
      </c>
      <c r="E17" s="838">
        <f>MEDIAN(G18,H18,I18,J18,K18)</f>
        <v>405.755</v>
      </c>
      <c r="F17" s="826" t="s">
        <v>15420</v>
      </c>
      <c r="G17" s="338" t="s">
        <v>14873</v>
      </c>
      <c r="H17" s="338" t="s">
        <v>14880</v>
      </c>
      <c r="I17" s="338" t="s">
        <v>14874</v>
      </c>
      <c r="J17" s="338" t="s">
        <v>14875</v>
      </c>
      <c r="K17" s="654"/>
    </row>
    <row r="18" spans="1:11" s="485" customFormat="1" ht="14.25" customHeight="1">
      <c r="A18" s="834"/>
      <c r="B18" s="835"/>
      <c r="C18" s="836"/>
      <c r="D18" s="837"/>
      <c r="E18" s="839"/>
      <c r="F18" s="827"/>
      <c r="G18" s="339">
        <v>392.4</v>
      </c>
      <c r="H18" s="339">
        <v>324.99</v>
      </c>
      <c r="I18" s="339">
        <v>419.11</v>
      </c>
      <c r="J18" s="339">
        <v>499</v>
      </c>
      <c r="K18" s="654"/>
    </row>
    <row r="19" spans="1:11" s="485" customFormat="1" ht="25.5">
      <c r="A19" s="834" t="s">
        <v>14864</v>
      </c>
      <c r="B19" s="835" t="s">
        <v>14775</v>
      </c>
      <c r="C19" s="836" t="s">
        <v>30</v>
      </c>
      <c r="D19" s="837" t="s">
        <v>181</v>
      </c>
      <c r="E19" s="838">
        <f>MEDIAN(G20,H20,I20,J20,K20)</f>
        <v>66.965000000000003</v>
      </c>
      <c r="F19" s="826" t="s">
        <v>182</v>
      </c>
      <c r="G19" s="338" t="s">
        <v>14881</v>
      </c>
      <c r="H19" s="338" t="s">
        <v>14879</v>
      </c>
      <c r="I19" s="338" t="s">
        <v>14873</v>
      </c>
      <c r="J19" s="338" t="s">
        <v>14882</v>
      </c>
      <c r="K19" s="654"/>
    </row>
    <row r="20" spans="1:11" s="485" customFormat="1">
      <c r="A20" s="834"/>
      <c r="B20" s="835"/>
      <c r="C20" s="836"/>
      <c r="D20" s="837"/>
      <c r="E20" s="839"/>
      <c r="F20" s="827"/>
      <c r="G20" s="339">
        <v>65.25</v>
      </c>
      <c r="H20" s="339">
        <v>68.680000000000007</v>
      </c>
      <c r="I20" s="339">
        <v>52.95</v>
      </c>
      <c r="J20" s="339">
        <v>69.900000000000006</v>
      </c>
      <c r="K20" s="654"/>
    </row>
    <row r="21" spans="1:11" s="485" customFormat="1">
      <c r="A21" s="834" t="s">
        <v>14865</v>
      </c>
      <c r="B21" s="835" t="s">
        <v>14779</v>
      </c>
      <c r="C21" s="836" t="s">
        <v>122</v>
      </c>
      <c r="D21" s="837" t="s">
        <v>181</v>
      </c>
      <c r="E21" s="838">
        <f>MEDIAN(G22,H22,I22,J22,K22)</f>
        <v>109.09</v>
      </c>
      <c r="F21" s="826" t="s">
        <v>182</v>
      </c>
      <c r="G21" s="338" t="s">
        <v>14933</v>
      </c>
      <c r="H21" s="338" t="s">
        <v>14934</v>
      </c>
      <c r="I21" s="338" t="s">
        <v>14935</v>
      </c>
      <c r="J21" s="407"/>
      <c r="K21" s="654"/>
    </row>
    <row r="22" spans="1:11" s="485" customFormat="1">
      <c r="A22" s="834"/>
      <c r="B22" s="835"/>
      <c r="C22" s="836"/>
      <c r="D22" s="837"/>
      <c r="E22" s="839"/>
      <c r="F22" s="827"/>
      <c r="G22" s="339">
        <v>100</v>
      </c>
      <c r="H22" s="407">
        <v>109.09</v>
      </c>
      <c r="I22" s="407">
        <v>109.09</v>
      </c>
      <c r="J22" s="407"/>
      <c r="K22" s="654"/>
    </row>
    <row r="23" spans="1:11" s="485" customFormat="1">
      <c r="A23" s="834" t="s">
        <v>14866</v>
      </c>
      <c r="B23" s="835" t="s">
        <v>15143</v>
      </c>
      <c r="C23" s="836" t="s">
        <v>21</v>
      </c>
      <c r="D23" s="837" t="s">
        <v>181</v>
      </c>
      <c r="E23" s="838">
        <f>MEDIAN(G24,H24,I24,J24,K24)</f>
        <v>0.32</v>
      </c>
      <c r="F23" s="826" t="s">
        <v>182</v>
      </c>
      <c r="G23" s="338" t="s">
        <v>15144</v>
      </c>
      <c r="H23" s="338" t="s">
        <v>15145</v>
      </c>
      <c r="I23" s="338" t="s">
        <v>14918</v>
      </c>
      <c r="J23" s="407"/>
      <c r="K23" s="654"/>
    </row>
    <row r="24" spans="1:11" s="485" customFormat="1">
      <c r="A24" s="834"/>
      <c r="B24" s="835"/>
      <c r="C24" s="836"/>
      <c r="D24" s="837"/>
      <c r="E24" s="839"/>
      <c r="F24" s="827"/>
      <c r="G24" s="339">
        <v>0.23</v>
      </c>
      <c r="H24" s="407">
        <v>0.32</v>
      </c>
      <c r="I24" s="407">
        <v>0.45</v>
      </c>
      <c r="J24" s="407"/>
      <c r="K24" s="654"/>
    </row>
    <row r="25" spans="1:11" s="485" customFormat="1" ht="14.25" customHeight="1">
      <c r="A25" s="845" t="s">
        <v>15402</v>
      </c>
      <c r="B25" s="835" t="s">
        <v>14807</v>
      </c>
      <c r="C25" s="836" t="s">
        <v>32</v>
      </c>
      <c r="D25" s="837" t="s">
        <v>181</v>
      </c>
      <c r="E25" s="838">
        <f>MEDIAN(G26,H26,I26,J26,K26)</f>
        <v>97.08</v>
      </c>
      <c r="F25" s="826" t="s">
        <v>182</v>
      </c>
      <c r="G25" s="338" t="s">
        <v>14917</v>
      </c>
      <c r="H25" s="338" t="s">
        <v>15253</v>
      </c>
      <c r="I25" s="338" t="s">
        <v>15254</v>
      </c>
      <c r="J25" s="407"/>
      <c r="K25" s="654"/>
    </row>
    <row r="26" spans="1:11" s="485" customFormat="1" ht="14.25" customHeight="1">
      <c r="A26" s="846"/>
      <c r="B26" s="835"/>
      <c r="C26" s="836"/>
      <c r="D26" s="837"/>
      <c r="E26" s="839"/>
      <c r="F26" s="827"/>
      <c r="G26" s="339">
        <v>97.08</v>
      </c>
      <c r="H26" s="407">
        <v>42.78</v>
      </c>
      <c r="I26" s="407">
        <v>117.6</v>
      </c>
      <c r="J26" s="407"/>
      <c r="K26" s="654"/>
    </row>
    <row r="27" spans="1:11" s="485" customFormat="1">
      <c r="A27" s="834" t="s">
        <v>14867</v>
      </c>
      <c r="B27" s="835" t="s">
        <v>14829</v>
      </c>
      <c r="C27" s="836" t="s">
        <v>21</v>
      </c>
      <c r="D27" s="837" t="s">
        <v>181</v>
      </c>
      <c r="E27" s="838">
        <f>MEDIAN(G28,H28,I28,J28,K28)</f>
        <v>2.65</v>
      </c>
      <c r="F27" s="826" t="s">
        <v>182</v>
      </c>
      <c r="G27" s="338" t="s">
        <v>14917</v>
      </c>
      <c r="H27" s="338" t="s">
        <v>15139</v>
      </c>
      <c r="I27" s="338" t="s">
        <v>15140</v>
      </c>
      <c r="J27" s="407" t="s">
        <v>15141</v>
      </c>
      <c r="K27" s="654"/>
    </row>
    <row r="28" spans="1:11" s="485" customFormat="1" ht="29.25" customHeight="1">
      <c r="A28" s="834"/>
      <c r="B28" s="835"/>
      <c r="C28" s="836"/>
      <c r="D28" s="837"/>
      <c r="E28" s="839"/>
      <c r="F28" s="827"/>
      <c r="G28" s="339">
        <v>1.73</v>
      </c>
      <c r="H28" s="407">
        <v>3.53</v>
      </c>
      <c r="I28" s="407">
        <v>3.15</v>
      </c>
      <c r="J28" s="407">
        <v>2.15</v>
      </c>
      <c r="K28" s="654"/>
    </row>
    <row r="29" spans="1:11" s="485" customFormat="1">
      <c r="A29" s="834" t="s">
        <v>14868</v>
      </c>
      <c r="B29" s="835" t="s">
        <v>14916</v>
      </c>
      <c r="C29" s="836" t="s">
        <v>32</v>
      </c>
      <c r="D29" s="837" t="s">
        <v>181</v>
      </c>
      <c r="E29" s="838">
        <f>MEDIAN(G30,H30,I30,J30,K30)</f>
        <v>8.0399999999999991</v>
      </c>
      <c r="F29" s="826" t="s">
        <v>182</v>
      </c>
      <c r="G29" s="338" t="s">
        <v>14917</v>
      </c>
      <c r="H29" s="338" t="s">
        <v>14918</v>
      </c>
      <c r="I29" s="338" t="s">
        <v>14919</v>
      </c>
      <c r="J29" s="407"/>
      <c r="K29" s="654"/>
    </row>
    <row r="30" spans="1:11" s="485" customFormat="1" ht="27.75" customHeight="1">
      <c r="A30" s="834"/>
      <c r="B30" s="835"/>
      <c r="C30" s="836"/>
      <c r="D30" s="837"/>
      <c r="E30" s="839"/>
      <c r="F30" s="827"/>
      <c r="G30" s="339">
        <v>8.0399999999999991</v>
      </c>
      <c r="H30" s="407">
        <v>8.51</v>
      </c>
      <c r="I30" s="407">
        <v>7.77</v>
      </c>
      <c r="J30" s="407"/>
      <c r="K30" s="654"/>
    </row>
    <row r="31" spans="1:11" s="485" customFormat="1" ht="15" customHeight="1">
      <c r="A31" s="834" t="s">
        <v>14869</v>
      </c>
      <c r="B31" s="843" t="s">
        <v>15421</v>
      </c>
      <c r="C31" s="836" t="s">
        <v>32</v>
      </c>
      <c r="D31" s="837" t="s">
        <v>181</v>
      </c>
      <c r="E31" s="838">
        <f>MEDIAN(G32,H32,I32,J32,K32)</f>
        <v>193.87</v>
      </c>
      <c r="F31" s="826" t="s">
        <v>182</v>
      </c>
      <c r="G31" s="338" t="s">
        <v>14917</v>
      </c>
      <c r="H31" s="338" t="s">
        <v>15253</v>
      </c>
      <c r="I31" s="338" t="s">
        <v>15254</v>
      </c>
      <c r="J31" s="407"/>
      <c r="K31" s="654"/>
    </row>
    <row r="32" spans="1:11" s="485" customFormat="1" ht="117.75" customHeight="1">
      <c r="A32" s="834"/>
      <c r="B32" s="844"/>
      <c r="C32" s="836"/>
      <c r="D32" s="837"/>
      <c r="E32" s="839"/>
      <c r="F32" s="827"/>
      <c r="G32" s="339">
        <v>232.86</v>
      </c>
      <c r="H32" s="407">
        <v>150.55000000000001</v>
      </c>
      <c r="I32" s="407">
        <v>193.87</v>
      </c>
      <c r="J32" s="407"/>
      <c r="K32" s="654"/>
    </row>
    <row r="33" spans="1:11" s="485" customFormat="1">
      <c r="A33" s="834" t="s">
        <v>14928</v>
      </c>
      <c r="B33" s="835" t="s">
        <v>14930</v>
      </c>
      <c r="C33" s="836" t="s">
        <v>32</v>
      </c>
      <c r="D33" s="837" t="s">
        <v>181</v>
      </c>
      <c r="E33" s="838">
        <f>MEDIAN(G34,H34,I34,J34,K34)</f>
        <v>42.78</v>
      </c>
      <c r="F33" s="826" t="s">
        <v>182</v>
      </c>
      <c r="G33" s="338" t="s">
        <v>14917</v>
      </c>
      <c r="H33" s="338" t="s">
        <v>15253</v>
      </c>
      <c r="I33" s="338" t="s">
        <v>15254</v>
      </c>
      <c r="J33" s="407"/>
      <c r="K33" s="654"/>
    </row>
    <row r="34" spans="1:11" s="485" customFormat="1">
      <c r="A34" s="834"/>
      <c r="B34" s="835"/>
      <c r="C34" s="836"/>
      <c r="D34" s="837"/>
      <c r="E34" s="839"/>
      <c r="F34" s="827"/>
      <c r="G34" s="339">
        <v>107.76</v>
      </c>
      <c r="H34" s="407">
        <v>42.78</v>
      </c>
      <c r="I34" s="407">
        <v>27.34</v>
      </c>
      <c r="J34" s="407"/>
      <c r="K34" s="654"/>
    </row>
    <row r="35" spans="1:11" s="485" customFormat="1">
      <c r="A35" s="834" t="s">
        <v>14929</v>
      </c>
      <c r="B35" s="835" t="s">
        <v>14932</v>
      </c>
      <c r="C35" s="836" t="s">
        <v>32</v>
      </c>
      <c r="D35" s="837" t="s">
        <v>181</v>
      </c>
      <c r="E35" s="838">
        <f>MEDIAN(G36,H36,I36,J36,K36)</f>
        <v>25.59</v>
      </c>
      <c r="F35" s="826" t="s">
        <v>182</v>
      </c>
      <c r="G35" s="338" t="s">
        <v>14917</v>
      </c>
      <c r="H35" s="338" t="s">
        <v>15253</v>
      </c>
      <c r="I35" s="338" t="s">
        <v>15254</v>
      </c>
      <c r="J35" s="407"/>
      <c r="K35" s="654"/>
    </row>
    <row r="36" spans="1:11" s="485" customFormat="1">
      <c r="A36" s="834"/>
      <c r="B36" s="835"/>
      <c r="C36" s="836"/>
      <c r="D36" s="837"/>
      <c r="E36" s="839"/>
      <c r="F36" s="827"/>
      <c r="G36" s="339">
        <v>25.59</v>
      </c>
      <c r="H36" s="407">
        <v>82.3</v>
      </c>
      <c r="I36" s="407">
        <v>24.99</v>
      </c>
      <c r="J36" s="407"/>
      <c r="K36" s="654"/>
    </row>
    <row r="37" spans="1:11" s="485" customFormat="1" ht="14.25" customHeight="1">
      <c r="A37" s="834" t="s">
        <v>15406</v>
      </c>
      <c r="B37" s="835" t="s">
        <v>15407</v>
      </c>
      <c r="C37" s="836"/>
      <c r="D37" s="837"/>
      <c r="E37" s="838"/>
      <c r="F37" s="826"/>
      <c r="G37" s="338"/>
      <c r="H37" s="338"/>
      <c r="I37" s="338"/>
      <c r="J37" s="407"/>
      <c r="K37" s="654"/>
    </row>
    <row r="38" spans="1:11" s="485" customFormat="1" ht="14.25" customHeight="1">
      <c r="A38" s="834"/>
      <c r="B38" s="835"/>
      <c r="C38" s="836"/>
      <c r="D38" s="837"/>
      <c r="E38" s="839"/>
      <c r="F38" s="827"/>
      <c r="G38" s="339"/>
      <c r="H38" s="407"/>
      <c r="I38" s="407"/>
      <c r="J38" s="407"/>
      <c r="K38" s="654"/>
    </row>
    <row r="39" spans="1:11" s="485" customFormat="1">
      <c r="A39" s="834" t="s">
        <v>15255</v>
      </c>
      <c r="B39" s="835" t="s">
        <v>14813</v>
      </c>
      <c r="C39" s="836" t="s">
        <v>21</v>
      </c>
      <c r="D39" s="837" t="s">
        <v>181</v>
      </c>
      <c r="E39" s="838">
        <f>MEDIAN(G40,H40,I40,J40,K40)</f>
        <v>1.29</v>
      </c>
      <c r="F39" s="826" t="s">
        <v>182</v>
      </c>
      <c r="G39" s="338" t="s">
        <v>15146</v>
      </c>
      <c r="H39" s="338" t="s">
        <v>15147</v>
      </c>
      <c r="I39" s="338" t="s">
        <v>15148</v>
      </c>
      <c r="J39" s="407"/>
      <c r="K39" s="654"/>
    </row>
    <row r="40" spans="1:11" s="485" customFormat="1" ht="15" thickBot="1">
      <c r="A40" s="848"/>
      <c r="B40" s="849"/>
      <c r="C40" s="850"/>
      <c r="D40" s="851"/>
      <c r="E40" s="852"/>
      <c r="F40" s="847"/>
      <c r="G40" s="655">
        <v>1.29</v>
      </c>
      <c r="H40" s="656">
        <v>2.9</v>
      </c>
      <c r="I40" s="656">
        <v>1.25</v>
      </c>
      <c r="J40" s="656"/>
      <c r="K40" s="657"/>
    </row>
    <row r="41" spans="1:11" s="485" customFormat="1"/>
    <row r="43" spans="1:11" ht="18">
      <c r="B43" s="198"/>
    </row>
    <row r="44" spans="1:11" ht="15">
      <c r="B44" s="196"/>
    </row>
    <row r="45" spans="1:11" ht="15">
      <c r="B45"/>
    </row>
    <row r="46" spans="1:11" ht="15">
      <c r="B46"/>
    </row>
    <row r="47" spans="1:11" ht="18">
      <c r="B47" s="198"/>
    </row>
    <row r="48" spans="1:11" ht="15">
      <c r="B48" s="196"/>
    </row>
    <row r="49" spans="2:2" ht="15">
      <c r="B49" s="197"/>
    </row>
    <row r="50" spans="2:2" ht="15">
      <c r="B50" s="196"/>
    </row>
    <row r="51" spans="2:2" ht="15">
      <c r="B51" s="196"/>
    </row>
    <row r="52" spans="2:2" ht="15">
      <c r="B52" s="336"/>
    </row>
    <row r="53" spans="2:2" ht="15">
      <c r="B53" s="337"/>
    </row>
    <row r="54" spans="2:2" ht="15">
      <c r="B54" s="196"/>
    </row>
    <row r="55" spans="2:2" ht="15">
      <c r="B55" s="197"/>
    </row>
    <row r="56" spans="2:2" ht="15">
      <c r="B56" s="196"/>
    </row>
    <row r="57" spans="2:2" ht="15">
      <c r="B57" s="196"/>
    </row>
    <row r="58" spans="2:2" ht="15">
      <c r="B58" s="336"/>
    </row>
    <row r="59" spans="2:2" ht="15">
      <c r="B59" s="337"/>
    </row>
    <row r="60" spans="2:2" ht="15">
      <c r="B60" s="196"/>
    </row>
    <row r="61" spans="2:2" ht="15">
      <c r="B61" s="197"/>
    </row>
  </sheetData>
  <mergeCells count="104">
    <mergeCell ref="F29:F30"/>
    <mergeCell ref="A29:A30"/>
    <mergeCell ref="B29:B30"/>
    <mergeCell ref="C29:C30"/>
    <mergeCell ref="D29:D30"/>
    <mergeCell ref="E29:E30"/>
    <mergeCell ref="F39:F40"/>
    <mergeCell ref="A39:A40"/>
    <mergeCell ref="B39:B40"/>
    <mergeCell ref="C39:C40"/>
    <mergeCell ref="D39:D40"/>
    <mergeCell ref="E39:E40"/>
    <mergeCell ref="F33:F34"/>
    <mergeCell ref="A37:A38"/>
    <mergeCell ref="B37:B38"/>
    <mergeCell ref="C37:C38"/>
    <mergeCell ref="D37:D38"/>
    <mergeCell ref="E37:E38"/>
    <mergeCell ref="A35:A36"/>
    <mergeCell ref="B35:B36"/>
    <mergeCell ref="C35:C36"/>
    <mergeCell ref="D35:D36"/>
    <mergeCell ref="E35:E36"/>
    <mergeCell ref="A33:A34"/>
    <mergeCell ref="A21:A22"/>
    <mergeCell ref="B21:B22"/>
    <mergeCell ref="C21:C22"/>
    <mergeCell ref="D21:D22"/>
    <mergeCell ref="E21:E22"/>
    <mergeCell ref="F25:F26"/>
    <mergeCell ref="A27:A28"/>
    <mergeCell ref="B27:B28"/>
    <mergeCell ref="C27:C28"/>
    <mergeCell ref="D27:D28"/>
    <mergeCell ref="E27:E28"/>
    <mergeCell ref="F27:F28"/>
    <mergeCell ref="A25:A26"/>
    <mergeCell ref="B25:B26"/>
    <mergeCell ref="C25:C26"/>
    <mergeCell ref="D25:D26"/>
    <mergeCell ref="E25:E26"/>
    <mergeCell ref="B23:B24"/>
    <mergeCell ref="C23:C24"/>
    <mergeCell ref="D23:D24"/>
    <mergeCell ref="E23:E24"/>
    <mergeCell ref="B33:B34"/>
    <mergeCell ref="C33:C34"/>
    <mergeCell ref="D33:D34"/>
    <mergeCell ref="E33:E34"/>
    <mergeCell ref="F17:F18"/>
    <mergeCell ref="A31:A32"/>
    <mergeCell ref="B31:B32"/>
    <mergeCell ref="C31:C32"/>
    <mergeCell ref="D31:D32"/>
    <mergeCell ref="E31:E32"/>
    <mergeCell ref="F31:F32"/>
    <mergeCell ref="A19:A20"/>
    <mergeCell ref="B19:B20"/>
    <mergeCell ref="C19:C20"/>
    <mergeCell ref="D19:D20"/>
    <mergeCell ref="E19:E20"/>
    <mergeCell ref="F19:F20"/>
    <mergeCell ref="A17:A18"/>
    <mergeCell ref="B17:B18"/>
    <mergeCell ref="C17:C18"/>
    <mergeCell ref="D17:D18"/>
    <mergeCell ref="E17:E18"/>
    <mergeCell ref="F21:F22"/>
    <mergeCell ref="A23:A24"/>
    <mergeCell ref="F7:F8"/>
    <mergeCell ref="B15:B16"/>
    <mergeCell ref="C15:C16"/>
    <mergeCell ref="D15:D16"/>
    <mergeCell ref="E15:E16"/>
    <mergeCell ref="A13:A14"/>
    <mergeCell ref="B13:B14"/>
    <mergeCell ref="C13:C14"/>
    <mergeCell ref="D13:D14"/>
    <mergeCell ref="E13:E14"/>
    <mergeCell ref="A15:A16"/>
    <mergeCell ref="F37:F38"/>
    <mergeCell ref="F35:F36"/>
    <mergeCell ref="F23:F24"/>
    <mergeCell ref="F15:F16"/>
    <mergeCell ref="F13:F14"/>
    <mergeCell ref="A3:K4"/>
    <mergeCell ref="F9:F10"/>
    <mergeCell ref="A11:A12"/>
    <mergeCell ref="B11:B12"/>
    <mergeCell ref="C11:C12"/>
    <mergeCell ref="D11:D12"/>
    <mergeCell ref="E11:E12"/>
    <mergeCell ref="F11:F12"/>
    <mergeCell ref="A9:A10"/>
    <mergeCell ref="B9:B10"/>
    <mergeCell ref="C9:C10"/>
    <mergeCell ref="D9:D10"/>
    <mergeCell ref="E9:E10"/>
    <mergeCell ref="A5:K5"/>
    <mergeCell ref="A7:A8"/>
    <mergeCell ref="B7:B8"/>
    <mergeCell ref="C7:C8"/>
    <mergeCell ref="D7:D8"/>
    <mergeCell ref="E7:E8"/>
  </mergeCells>
  <phoneticPr fontId="76" type="noConversion"/>
  <conditionalFormatting sqref="B37:B38">
    <cfRule type="duplicateValues" dxfId="131" priority="2"/>
  </conditionalFormatting>
  <conditionalFormatting sqref="B25:B26">
    <cfRule type="duplicateValues" dxfId="130" priority="1"/>
  </conditionalFormatting>
  <conditionalFormatting sqref="B6:B24 B39:B40 B27:B36">
    <cfRule type="duplicateValues" dxfId="129" priority="301"/>
  </conditionalFormatting>
  <printOptions horizontalCentered="1" verticalCentered="1"/>
  <pageMargins left="0.51181102362204722" right="0.51181102362204722" top="0.59055118110236227" bottom="0.59055118110236227" header="0.31496062992125984" footer="0.31496062992125984"/>
  <pageSetup paperSize="9" scale="8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L24"/>
  <sheetViews>
    <sheetView zoomScale="75" zoomScaleNormal="75" workbookViewId="0">
      <selection activeCell="U17" sqref="U17"/>
    </sheetView>
  </sheetViews>
  <sheetFormatPr defaultRowHeight="15.75"/>
  <cols>
    <col min="1" max="1" width="6.42578125" style="67" customWidth="1"/>
    <col min="2" max="2" width="8.7109375" style="67" customWidth="1"/>
    <col min="3" max="3" width="71.7109375" style="67" customWidth="1"/>
    <col min="4" max="4" width="8.85546875" style="67" customWidth="1"/>
    <col min="5" max="5" width="5" style="67" customWidth="1"/>
    <col min="6" max="6" width="11.42578125" style="67" customWidth="1"/>
    <col min="7" max="7" width="15.7109375" style="67" customWidth="1"/>
    <col min="8" max="8" width="17.140625" style="67" bestFit="1" customWidth="1"/>
    <col min="9" max="9" width="28.42578125" hidden="1" customWidth="1"/>
    <col min="10" max="10" width="18" hidden="1" customWidth="1"/>
    <col min="11" max="12" width="11.5703125" hidden="1" customWidth="1"/>
    <col min="13" max="16" width="0" hidden="1" customWidth="1"/>
  </cols>
  <sheetData>
    <row r="1" spans="1:11" ht="15">
      <c r="A1" s="54"/>
      <c r="B1" s="54"/>
      <c r="C1" s="54"/>
      <c r="D1" s="54"/>
      <c r="E1" s="54"/>
      <c r="F1" s="54"/>
      <c r="G1" s="678" t="s">
        <v>15425</v>
      </c>
      <c r="H1" s="679">
        <v>45839</v>
      </c>
    </row>
    <row r="2" spans="1:11" ht="15.75" customHeight="1">
      <c r="A2" s="853" t="s">
        <v>15423</v>
      </c>
      <c r="B2" s="853"/>
      <c r="C2" s="853"/>
      <c r="D2" s="853"/>
      <c r="E2" s="853"/>
      <c r="F2" s="853"/>
      <c r="G2" s="853"/>
      <c r="H2" s="853"/>
    </row>
    <row r="3" spans="1:11" ht="15.75" customHeight="1">
      <c r="A3" s="853"/>
      <c r="B3" s="853"/>
      <c r="C3" s="853"/>
      <c r="D3" s="853"/>
      <c r="E3" s="853"/>
      <c r="F3" s="853"/>
      <c r="G3" s="853"/>
      <c r="H3" s="853"/>
      <c r="J3" s="250" t="s">
        <v>15092</v>
      </c>
    </row>
    <row r="4" spans="1:11" ht="15">
      <c r="A4" s="680"/>
      <c r="B4" s="680"/>
      <c r="C4" s="680"/>
      <c r="D4" s="680"/>
      <c r="E4" s="680"/>
      <c r="F4" s="680"/>
      <c r="G4" s="680"/>
      <c r="H4" s="681"/>
    </row>
    <row r="5" spans="1:11" ht="15">
      <c r="A5" s="861" t="s">
        <v>14965</v>
      </c>
      <c r="B5" s="861"/>
      <c r="C5" s="854" t="s">
        <v>14966</v>
      </c>
      <c r="D5" s="855"/>
      <c r="E5" s="855"/>
      <c r="F5" s="855"/>
      <c r="G5" s="855"/>
      <c r="H5" s="858" t="s">
        <v>21</v>
      </c>
    </row>
    <row r="6" spans="1:11" ht="18.75" customHeight="1">
      <c r="A6" s="861" t="s">
        <v>14738</v>
      </c>
      <c r="B6" s="861"/>
      <c r="C6" s="856"/>
      <c r="D6" s="857"/>
      <c r="E6" s="857"/>
      <c r="F6" s="857"/>
      <c r="G6" s="857"/>
      <c r="H6" s="859"/>
    </row>
    <row r="7" spans="1:11" ht="15">
      <c r="A7" s="862" t="s">
        <v>14770</v>
      </c>
      <c r="B7" s="863"/>
      <c r="C7" s="863"/>
      <c r="D7" s="863"/>
      <c r="E7" s="863"/>
      <c r="F7" s="863"/>
      <c r="G7" s="864"/>
      <c r="H7" s="682">
        <f>$H$1</f>
        <v>45839</v>
      </c>
    </row>
    <row r="8" spans="1:11" ht="15">
      <c r="A8" s="54"/>
      <c r="B8" s="54"/>
      <c r="C8" s="54"/>
      <c r="D8" s="54"/>
      <c r="E8" s="54"/>
      <c r="F8" s="54"/>
      <c r="G8" s="54"/>
      <c r="H8" s="54"/>
    </row>
    <row r="9" spans="1:11">
      <c r="A9" s="683" t="s">
        <v>14740</v>
      </c>
      <c r="B9" s="684" t="s">
        <v>14741</v>
      </c>
      <c r="C9" s="683" t="s">
        <v>3</v>
      </c>
      <c r="D9" s="683" t="s">
        <v>4</v>
      </c>
      <c r="E9" s="683" t="s">
        <v>21</v>
      </c>
      <c r="F9" s="683" t="s">
        <v>14743</v>
      </c>
      <c r="G9" s="683" t="s">
        <v>15424</v>
      </c>
      <c r="H9" s="683" t="s">
        <v>14745</v>
      </c>
      <c r="J9" s="257"/>
      <c r="K9" s="257"/>
    </row>
    <row r="10" spans="1:11" ht="15">
      <c r="A10" s="685" t="s">
        <v>102</v>
      </c>
      <c r="B10" s="686">
        <v>90778</v>
      </c>
      <c r="C10" s="687" t="s">
        <v>14967</v>
      </c>
      <c r="D10" s="688" t="s">
        <v>14747</v>
      </c>
      <c r="E10" s="685" t="s">
        <v>359</v>
      </c>
      <c r="F10" s="689">
        <v>30</v>
      </c>
      <c r="G10" s="690">
        <f>IF(B10&lt;&gt;"",IF(D10="SINAPI",IF(A10="I",IF(VLOOKUP(B10,Aux_SINAPI_ICD!$B:$G,5,FALSE)&lt;&gt;0,VLOOKUP(B10,Aux_SINAPI_ICD!$B:$G,5,FALSE),VLOOKUP(B10,Aux_SINAPI_ICD!$B:$G,6,FALSE)),IF(VLOOKUP(B10,Aux_SINAPI_CCD!$B:$F,4,FALSE)&lt;&gt;0,VLOOKUP(B10,Aux_SINAPI_CCD!$B:$F,4,FALSE),VLOOKUP(B10,Aux_SINAPI_CCD!$B:$F,5,FALSE))),0))</f>
        <v>121.74</v>
      </c>
      <c r="H10" s="690">
        <f t="shared" ref="H10:H21" si="0">TRUNC(F10*G10,2)</f>
        <v>3652.2</v>
      </c>
      <c r="I10" t="s">
        <v>15203</v>
      </c>
      <c r="J10" s="18"/>
      <c r="K10" s="18"/>
    </row>
    <row r="11" spans="1:11" ht="15">
      <c r="A11" s="685" t="s">
        <v>102</v>
      </c>
      <c r="B11" s="686">
        <v>90776</v>
      </c>
      <c r="C11" s="687" t="s">
        <v>14968</v>
      </c>
      <c r="D11" s="688" t="s">
        <v>14747</v>
      </c>
      <c r="E11" s="685" t="s">
        <v>359</v>
      </c>
      <c r="F11" s="689">
        <v>240</v>
      </c>
      <c r="G11" s="690">
        <f>IF(B11&lt;&gt;"",IF(D11="SINAPI",IF(A11="I",IF(VLOOKUP(B11,Aux_SINAPI_ICD!$B:$G,5,FALSE)&lt;&gt;0,VLOOKUP(B11,Aux_SINAPI_ICD!$B:$G,5,FALSE),VLOOKUP(B11,Aux_SINAPI_ICD!$B:$G,6,FALSE)),IF(VLOOKUP(B11,Aux_SINAPI_CCD!$B:$F,4,FALSE)&lt;&gt;0,VLOOKUP(B11,Aux_SINAPI_CCD!$B:$F,4,FALSE),VLOOKUP(B11,Aux_SINAPI_CCD!$B:$F,5,FALSE))),0))</f>
        <v>40.369999999999997</v>
      </c>
      <c r="H11" s="690">
        <f t="shared" si="0"/>
        <v>9688.7999999999993</v>
      </c>
      <c r="J11" s="18"/>
      <c r="K11" s="18"/>
    </row>
    <row r="12" spans="1:11" ht="28.5">
      <c r="A12" s="685" t="s">
        <v>102</v>
      </c>
      <c r="B12" s="686">
        <v>100309</v>
      </c>
      <c r="C12" s="687" t="s">
        <v>14969</v>
      </c>
      <c r="D12" s="688" t="s">
        <v>14747</v>
      </c>
      <c r="E12" s="685" t="s">
        <v>359</v>
      </c>
      <c r="F12" s="689">
        <v>240</v>
      </c>
      <c r="G12" s="690">
        <f>IF(B12&lt;&gt;"",IF(D12="SINAPI",IF(A12="I",IF(VLOOKUP(B12,Aux_SINAPI_ICD!$B:$G,5,FALSE)&lt;&gt;0,VLOOKUP(B12,Aux_SINAPI_ICD!$B:$G,5,FALSE),VLOOKUP(B12,Aux_SINAPI_ICD!$B:$G,6,FALSE)),IF(VLOOKUP(B12,Aux_SINAPI_CCD!$B:$F,4,FALSE)&lt;&gt;0,VLOOKUP(B12,Aux_SINAPI_CCD!$B:$F,4,FALSE),VLOOKUP(B12,Aux_SINAPI_CCD!$B:$F,5,FALSE))),0))</f>
        <v>28.07</v>
      </c>
      <c r="H12" s="690">
        <f t="shared" si="0"/>
        <v>6736.8</v>
      </c>
      <c r="J12" s="18"/>
      <c r="K12" s="18"/>
    </row>
    <row r="13" spans="1:11" ht="15">
      <c r="A13" s="685" t="s">
        <v>102</v>
      </c>
      <c r="B13" s="686">
        <v>88266</v>
      </c>
      <c r="C13" s="687" t="s">
        <v>11989</v>
      </c>
      <c r="D13" s="688" t="s">
        <v>14747</v>
      </c>
      <c r="E13" s="685" t="s">
        <v>359</v>
      </c>
      <c r="F13" s="689"/>
      <c r="G13" s="690">
        <f>IF(B13&lt;&gt;"",IF(D13="SINAPI",IF(A13="I",IF(VLOOKUP(B13,Aux_SINAPI_ICD!$B:$G,5,FALSE)&lt;&gt;0,VLOOKUP(B13,Aux_SINAPI_ICD!$B:$G,5,FALSE),VLOOKUP(B13,Aux_SINAPI_ICD!$B:$G,6,FALSE)),IF(VLOOKUP(B13,Aux_SINAPI_CCD!$B:$F,4,FALSE)&lt;&gt;0,VLOOKUP(B13,Aux_SINAPI_CCD!$B:$F,4,FALSE),VLOOKUP(B13,Aux_SINAPI_CCD!$B:$F,5,FALSE))),0))</f>
        <v>28.91</v>
      </c>
      <c r="H13" s="690">
        <f t="shared" si="0"/>
        <v>0</v>
      </c>
      <c r="J13" s="18"/>
      <c r="K13" s="18"/>
    </row>
    <row r="14" spans="1:11" ht="15">
      <c r="A14" s="691" t="s">
        <v>102</v>
      </c>
      <c r="B14" s="692">
        <v>90778</v>
      </c>
      <c r="C14" s="693" t="s">
        <v>14967</v>
      </c>
      <c r="D14" s="694" t="s">
        <v>14747</v>
      </c>
      <c r="E14" s="691" t="s">
        <v>359</v>
      </c>
      <c r="F14" s="695">
        <v>180</v>
      </c>
      <c r="G14" s="696">
        <f>IF(B14&lt;&gt;"",IF(D14="SINAPI",IF(A14="I",IF(VLOOKUP(B14,Aux_SINAPI_ICD!$B:$G,5,FALSE)&lt;&gt;0,VLOOKUP(B14,Aux_SINAPI_ICD!$B:$G,5,FALSE),VLOOKUP(B14,Aux_SINAPI_ICD!$B:$G,6,FALSE)),IF(VLOOKUP(B14,Aux_SINAPI_CCD!$B:$F,4,FALSE)&lt;&gt;0,VLOOKUP(B14,Aux_SINAPI_CCD!$B:$F,4,FALSE),VLOOKUP(B14,Aux_SINAPI_CCD!$B:$F,5,FALSE))),0))</f>
        <v>121.74</v>
      </c>
      <c r="H14" s="696">
        <f t="shared" si="0"/>
        <v>21913.200000000001</v>
      </c>
      <c r="I14" t="s">
        <v>15204</v>
      </c>
      <c r="J14" s="18"/>
      <c r="K14" s="18"/>
    </row>
    <row r="15" spans="1:11" ht="15">
      <c r="A15" s="691" t="s">
        <v>14748</v>
      </c>
      <c r="B15" s="692">
        <v>2707</v>
      </c>
      <c r="C15" s="693" t="s">
        <v>15205</v>
      </c>
      <c r="D15" s="694" t="s">
        <v>14747</v>
      </c>
      <c r="E15" s="691" t="s">
        <v>359</v>
      </c>
      <c r="F15" s="697">
        <f>TRUNC(F14*0.2,2)</f>
        <v>36</v>
      </c>
      <c r="G15" s="696">
        <f>IF(B15&lt;&gt;"",IF(D15="SINAPI",IF(A15="I",IF(VLOOKUP(B15,Aux_SINAPI_ICD!$B:$G,5,FALSE)&lt;&gt;0,VLOOKUP(B15,Aux_SINAPI_ICD!$B:$G,5,FALSE),VLOOKUP(B15,Aux_SINAPI_ICD!$B:$G,6,FALSE)),IF(VLOOKUP(B15,Aux_SINAPI_CCD!$B:$F,4,FALSE)&lt;&gt;0,VLOOKUP(B15,Aux_SINAPI_CCD!$B:$F,4,FALSE),VLOOKUP(B15,Aux_SINAPI_CCD!$B:$F,5,FALSE))),0))</f>
        <v>117.72</v>
      </c>
      <c r="H15" s="696">
        <f t="shared" si="0"/>
        <v>4237.92</v>
      </c>
      <c r="J15" s="18"/>
      <c r="K15" s="18"/>
    </row>
    <row r="16" spans="1:11" ht="15">
      <c r="A16" s="691" t="s">
        <v>102</v>
      </c>
      <c r="B16" s="692">
        <v>90776</v>
      </c>
      <c r="C16" s="693" t="s">
        <v>14968</v>
      </c>
      <c r="D16" s="694" t="s">
        <v>14747</v>
      </c>
      <c r="E16" s="691" t="s">
        <v>359</v>
      </c>
      <c r="F16" s="695">
        <v>630</v>
      </c>
      <c r="G16" s="696">
        <f>IF(B16&lt;&gt;"",IF(D16="SINAPI",IF(A16="I",IF(VLOOKUP(B16,Aux_SINAPI_ICD!$B:$G,5,FALSE)&lt;&gt;0,VLOOKUP(B16,Aux_SINAPI_ICD!$B:$G,5,FALSE),VLOOKUP(B16,Aux_SINAPI_ICD!$B:$G,6,FALSE)),IF(VLOOKUP(B16,Aux_SINAPI_CCD!$B:$F,4,FALSE)&lt;&gt;0,VLOOKUP(B16,Aux_SINAPI_CCD!$B:$F,4,FALSE),VLOOKUP(B16,Aux_SINAPI_CCD!$B:$F,5,FALSE))),0))</f>
        <v>40.369999999999997</v>
      </c>
      <c r="H16" s="696">
        <f t="shared" si="0"/>
        <v>25433.1</v>
      </c>
      <c r="J16" s="18"/>
      <c r="K16" s="18"/>
    </row>
    <row r="17" spans="1:11" ht="15">
      <c r="A17" s="691" t="s">
        <v>14748</v>
      </c>
      <c r="B17" s="692">
        <v>4083</v>
      </c>
      <c r="C17" s="693" t="s">
        <v>15206</v>
      </c>
      <c r="D17" s="694" t="s">
        <v>14747</v>
      </c>
      <c r="E17" s="691" t="s">
        <v>359</v>
      </c>
      <c r="F17" s="697">
        <f>TRUNC(F16*0.2,2)</f>
        <v>126</v>
      </c>
      <c r="G17" s="696">
        <f>IF(B17&lt;&gt;"",IF(D17="SINAPI",IF(A17="I",IF(VLOOKUP(B17,Aux_SINAPI_ICD!$B:$G,5,FALSE)&lt;&gt;0,VLOOKUP(B17,Aux_SINAPI_ICD!$B:$G,5,FALSE),VLOOKUP(B17,Aux_SINAPI_ICD!$B:$G,6,FALSE)),IF(VLOOKUP(B17,Aux_SINAPI_CCD!$B:$F,4,FALSE)&lt;&gt;0,VLOOKUP(B17,Aux_SINAPI_CCD!$B:$F,4,FALSE),VLOOKUP(B17,Aux_SINAPI_CCD!$B:$F,5,FALSE))),0))</f>
        <v>36.729999999999997</v>
      </c>
      <c r="H17" s="696">
        <f t="shared" si="0"/>
        <v>4627.9799999999996</v>
      </c>
      <c r="J17" s="18"/>
      <c r="K17" s="18"/>
    </row>
    <row r="18" spans="1:11" ht="28.5">
      <c r="A18" s="691" t="s">
        <v>102</v>
      </c>
      <c r="B18" s="692">
        <v>100309</v>
      </c>
      <c r="C18" s="693" t="s">
        <v>14969</v>
      </c>
      <c r="D18" s="694" t="s">
        <v>14747</v>
      </c>
      <c r="E18" s="691" t="s">
        <v>359</v>
      </c>
      <c r="F18" s="695">
        <v>630</v>
      </c>
      <c r="G18" s="696">
        <f>IF(B18&lt;&gt;"",IF(D18="SINAPI",IF(A18="I",IF(VLOOKUP(B18,Aux_SINAPI_ICD!$B:$G,5,FALSE)&lt;&gt;0,VLOOKUP(B18,Aux_SINAPI_ICD!$B:$G,5,FALSE),VLOOKUP(B18,Aux_SINAPI_ICD!$B:$G,6,FALSE)),IF(VLOOKUP(B18,Aux_SINAPI_CCD!$B:$F,4,FALSE)&lt;&gt;0,VLOOKUP(B18,Aux_SINAPI_CCD!$B:$F,4,FALSE),VLOOKUP(B18,Aux_SINAPI_CCD!$B:$F,5,FALSE))),0))</f>
        <v>28.07</v>
      </c>
      <c r="H18" s="696">
        <f t="shared" si="0"/>
        <v>17684.099999999999</v>
      </c>
    </row>
    <row r="19" spans="1:11" ht="15">
      <c r="A19" s="691" t="s">
        <v>14748</v>
      </c>
      <c r="B19" s="692">
        <v>40943</v>
      </c>
      <c r="C19" s="693" t="s">
        <v>15207</v>
      </c>
      <c r="D19" s="694" t="s">
        <v>14747</v>
      </c>
      <c r="E19" s="691" t="s">
        <v>359</v>
      </c>
      <c r="F19" s="697">
        <f>TRUNC(F18*0.2,2)</f>
        <v>126</v>
      </c>
      <c r="G19" s="696">
        <f>IF(B19&lt;&gt;"",IF(D19="SINAPI",IF(A19="I",IF(VLOOKUP(B19,Aux_SINAPI_ICD!$B:$G,5,FALSE)&lt;&gt;0,VLOOKUP(B19,Aux_SINAPI_ICD!$B:$G,5,FALSE),VLOOKUP(B19,Aux_SINAPI_ICD!$B:$G,6,FALSE)),IF(VLOOKUP(B19,Aux_SINAPI_CCD!$B:$F,4,FALSE)&lt;&gt;0,VLOOKUP(B19,Aux_SINAPI_CCD!$B:$F,4,FALSE),VLOOKUP(B19,Aux_SINAPI_CCD!$B:$F,5,FALSE))),0))</f>
        <v>25.24</v>
      </c>
      <c r="H19" s="696">
        <f t="shared" si="0"/>
        <v>3180.24</v>
      </c>
    </row>
    <row r="20" spans="1:11" ht="15">
      <c r="A20" s="691" t="s">
        <v>102</v>
      </c>
      <c r="B20" s="692">
        <v>88266</v>
      </c>
      <c r="C20" s="693" t="s">
        <v>11989</v>
      </c>
      <c r="D20" s="694" t="s">
        <v>14747</v>
      </c>
      <c r="E20" s="691" t="s">
        <v>359</v>
      </c>
      <c r="F20" s="697">
        <v>420</v>
      </c>
      <c r="G20" s="696">
        <f>IF(B20&lt;&gt;"",IF(D20="SINAPI",IF(A20="I",IF(VLOOKUP(B20,Aux_SINAPI_ICD!$B:$G,5,FALSE)&lt;&gt;0,VLOOKUP(B20,Aux_SINAPI_ICD!$B:$G,5,FALSE),VLOOKUP(B20,Aux_SINAPI_ICD!$B:$G,6,FALSE)),IF(VLOOKUP(B20,Aux_SINAPI_CCD!$B:$F,4,FALSE)&lt;&gt;0,VLOOKUP(B20,Aux_SINAPI_CCD!$B:$F,4,FALSE),VLOOKUP(B20,Aux_SINAPI_CCD!$B:$F,5,FALSE))),0))</f>
        <v>28.91</v>
      </c>
      <c r="H20" s="696">
        <f t="shared" si="0"/>
        <v>12142.2</v>
      </c>
    </row>
    <row r="21" spans="1:11" ht="15">
      <c r="A21" s="691" t="s">
        <v>14748</v>
      </c>
      <c r="B21" s="692">
        <v>2438</v>
      </c>
      <c r="C21" s="693" t="s">
        <v>15208</v>
      </c>
      <c r="D21" s="694" t="s">
        <v>14747</v>
      </c>
      <c r="E21" s="691" t="s">
        <v>359</v>
      </c>
      <c r="F21" s="697">
        <f>TRUNC(F20*0.2,2)</f>
        <v>84</v>
      </c>
      <c r="G21" s="696">
        <f>IF(B21&lt;&gt;"",IF(D21="SINAPI",IF(A21="I",IF(VLOOKUP(B21,Aux_SINAPI_ICD!$B:$G,5,FALSE)&lt;&gt;0,VLOOKUP(B21,Aux_SINAPI_ICD!$B:$G,5,FALSE),VLOOKUP(B21,Aux_SINAPI_ICD!$B:$G,6,FALSE)),IF(VLOOKUP(B21,Aux_SINAPI_CCD!$B:$F,4,FALSE)&lt;&gt;0,VLOOKUP(B21,Aux_SINAPI_CCD!$B:$F,4,FALSE),VLOOKUP(B21,Aux_SINAPI_CCD!$B:$F,5,FALSE))),0))</f>
        <v>21.3</v>
      </c>
      <c r="H21" s="696">
        <f t="shared" si="0"/>
        <v>1789.2</v>
      </c>
    </row>
    <row r="22" spans="1:11" ht="15">
      <c r="A22" s="302"/>
      <c r="B22" s="698"/>
      <c r="C22" s="699"/>
      <c r="D22" s="699"/>
      <c r="E22" s="302"/>
      <c r="F22" s="700"/>
      <c r="G22" s="701"/>
      <c r="H22" s="702"/>
    </row>
    <row r="23" spans="1:11" ht="15">
      <c r="A23" s="860" t="s">
        <v>13</v>
      </c>
      <c r="B23" s="860"/>
      <c r="C23" s="860"/>
      <c r="D23" s="860"/>
      <c r="E23" s="860"/>
      <c r="F23" s="860"/>
      <c r="G23" s="860"/>
      <c r="H23" s="703">
        <f>TRUNC(SUM(H12:H22),2)</f>
        <v>97744.74</v>
      </c>
    </row>
    <row r="24" spans="1:11" ht="15">
      <c r="A24" s="680"/>
      <c r="B24" s="680"/>
      <c r="C24" s="680"/>
      <c r="D24" s="680"/>
      <c r="E24" s="680"/>
      <c r="F24" s="680"/>
      <c r="G24" s="680"/>
      <c r="H24" s="681"/>
    </row>
  </sheetData>
  <mergeCells count="7">
    <mergeCell ref="A2:H3"/>
    <mergeCell ref="C5:G6"/>
    <mergeCell ref="H5:H6"/>
    <mergeCell ref="A23:G23"/>
    <mergeCell ref="A5:B5"/>
    <mergeCell ref="A6:B6"/>
    <mergeCell ref="A7:G7"/>
  </mergeCells>
  <conditionalFormatting sqref="C16:C19 C21:C22">
    <cfRule type="expression" dxfId="128" priority="126">
      <formula>"SE($A:$A=""ERRO NÚMERO"";$D:$O;"""")"</formula>
    </cfRule>
  </conditionalFormatting>
  <conditionalFormatting sqref="C11:C13">
    <cfRule type="expression" dxfId="127" priority="91">
      <formula>"SE($A:$A=""ERRO NÚMERO"";$D:$O;"""")"</formula>
    </cfRule>
  </conditionalFormatting>
  <conditionalFormatting sqref="C20">
    <cfRule type="expression" dxfId="126" priority="36">
      <formula>"SE($A:$A=""ERRO NÚMERO"";$D:$O;"""")"</formula>
    </cfRule>
  </conditionalFormatting>
  <pageMargins left="0.70866141732283472" right="0.70866141732283472" top="0.74803149606299213" bottom="0.74803149606299213" header="0.31496062992125984" footer="0.31496062992125984"/>
  <pageSetup paperSize="9" scale="9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Q978"/>
  <sheetViews>
    <sheetView topLeftCell="A826" zoomScale="75" zoomScaleNormal="75" workbookViewId="0">
      <selection activeCell="W855" sqref="W855"/>
    </sheetView>
  </sheetViews>
  <sheetFormatPr defaultRowHeight="15.75"/>
  <cols>
    <col min="2" max="2" width="11.140625" style="67" customWidth="1"/>
    <col min="3" max="3" width="10" style="67" customWidth="1"/>
    <col min="4" max="4" width="89.28515625" style="67" customWidth="1"/>
    <col min="5" max="5" width="10.5703125" style="67" customWidth="1"/>
    <col min="6" max="6" width="8.85546875" style="67" customWidth="1"/>
    <col min="7" max="7" width="13" style="67" customWidth="1"/>
    <col min="8" max="8" width="14.5703125" style="67" customWidth="1"/>
    <col min="9" max="9" width="16.7109375" style="67" customWidth="1"/>
    <col min="10" max="10" width="28.42578125" hidden="1" customWidth="1"/>
    <col min="11" max="11" width="18" hidden="1" customWidth="1"/>
    <col min="12" max="12" width="11.5703125" hidden="1" customWidth="1"/>
    <col min="13" max="17" width="0" hidden="1" customWidth="1"/>
  </cols>
  <sheetData>
    <row r="1" spans="2:12">
      <c r="H1" s="68" t="s">
        <v>14737</v>
      </c>
      <c r="I1" s="488">
        <v>45839</v>
      </c>
    </row>
    <row r="2" spans="2:12" ht="15.75" customHeight="1">
      <c r="B2" s="867" t="s">
        <v>15422</v>
      </c>
      <c r="C2" s="867"/>
      <c r="D2" s="867"/>
      <c r="E2" s="867"/>
      <c r="F2" s="867"/>
      <c r="G2" s="867"/>
      <c r="H2" s="867"/>
      <c r="I2" s="867"/>
    </row>
    <row r="3" spans="2:12" ht="15.75" customHeight="1">
      <c r="B3" s="867"/>
      <c r="C3" s="867"/>
      <c r="D3" s="867"/>
      <c r="E3" s="867"/>
      <c r="F3" s="867"/>
      <c r="G3" s="867"/>
      <c r="H3" s="867"/>
      <c r="I3" s="867"/>
      <c r="K3" s="250" t="s">
        <v>15092</v>
      </c>
    </row>
    <row r="5" spans="2:12">
      <c r="B5" s="868" t="s">
        <v>133</v>
      </c>
      <c r="C5" s="868"/>
      <c r="D5" s="868"/>
      <c r="E5" s="869"/>
      <c r="F5" s="869"/>
      <c r="G5" s="869"/>
      <c r="H5" s="869"/>
      <c r="I5" s="869"/>
    </row>
    <row r="6" spans="2:12" ht="30.75" customHeight="1">
      <c r="B6" s="868" t="s">
        <v>14738</v>
      </c>
      <c r="C6" s="868"/>
      <c r="D6" s="893" t="s">
        <v>14752</v>
      </c>
      <c r="E6" s="894"/>
      <c r="F6" s="894"/>
      <c r="G6" s="894"/>
      <c r="H6" s="895"/>
      <c r="I6" s="200" t="s">
        <v>14739</v>
      </c>
    </row>
    <row r="7" spans="2:12" ht="15" customHeight="1">
      <c r="B7" s="927" t="s">
        <v>14753</v>
      </c>
      <c r="C7" s="928"/>
      <c r="D7" s="928"/>
      <c r="E7" s="928"/>
      <c r="F7" s="928"/>
      <c r="G7" s="928"/>
      <c r="H7" s="929"/>
      <c r="I7" s="202">
        <f>$I$1</f>
        <v>45839</v>
      </c>
    </row>
    <row r="8" spans="2:12" ht="15">
      <c r="B8" s="73"/>
      <c r="C8" s="73"/>
      <c r="D8" s="73"/>
      <c r="E8" s="73"/>
      <c r="F8" s="73"/>
      <c r="G8" s="73"/>
      <c r="H8" s="73"/>
      <c r="I8" s="73"/>
    </row>
    <row r="9" spans="2:12">
      <c r="B9" s="203" t="s">
        <v>14740</v>
      </c>
      <c r="C9" s="203" t="s">
        <v>14741</v>
      </c>
      <c r="D9" s="203" t="s">
        <v>3</v>
      </c>
      <c r="E9" s="203" t="s">
        <v>4</v>
      </c>
      <c r="F9" s="203" t="s">
        <v>14742</v>
      </c>
      <c r="G9" s="203" t="s">
        <v>14743</v>
      </c>
      <c r="H9" s="203" t="s">
        <v>14744</v>
      </c>
      <c r="I9" s="203" t="s">
        <v>14745</v>
      </c>
      <c r="K9" s="486"/>
      <c r="L9" s="486"/>
    </row>
    <row r="10" spans="2:12" ht="15">
      <c r="B10" s="69" t="s">
        <v>14746</v>
      </c>
      <c r="C10" s="69">
        <v>88262</v>
      </c>
      <c r="D10" s="70" t="s">
        <v>11799</v>
      </c>
      <c r="E10" s="69" t="s">
        <v>14747</v>
      </c>
      <c r="F10" s="69" t="s">
        <v>359</v>
      </c>
      <c r="G10" s="71">
        <v>1</v>
      </c>
      <c r="H10" s="72">
        <f>IF(C10&lt;&gt;"",IF(E10="SINAPI",IF(B10="I",IF(VLOOKUP(C10,Aux_SINAPI_ICD!$B:$G,5,FALSE)&lt;&gt;0,VLOOKUP(C10,Aux_SINAPI_ICD!$B:$G,5,FALSE),VLOOKUP(C10,Aux_SINAPI_ICD!$B:$G,6,FALSE)),IF(VLOOKUP(C10,Aux_SINAPI_CCD!$B:$F,4,FALSE)&lt;&gt;0,VLOOKUP(C10,Aux_SINAPI_CCD!$B:$F,4,FALSE),VLOOKUP(C10,Aux_SINAPI_CCD!$B:$F,5,FALSE))),0))</f>
        <v>27.01</v>
      </c>
      <c r="I10" s="74">
        <f>IF(G10&lt;&gt;"",TRUNC(G10*H10,2),"")</f>
        <v>27.01</v>
      </c>
      <c r="K10" s="487"/>
      <c r="L10" s="487"/>
    </row>
    <row r="11" spans="2:12" ht="15">
      <c r="B11" s="69" t="s">
        <v>14746</v>
      </c>
      <c r="C11" s="69">
        <v>88316</v>
      </c>
      <c r="D11" s="70" t="s">
        <v>12062</v>
      </c>
      <c r="E11" s="69" t="s">
        <v>14747</v>
      </c>
      <c r="F11" s="69" t="s">
        <v>359</v>
      </c>
      <c r="G11" s="71">
        <v>2</v>
      </c>
      <c r="H11" s="72">
        <f>IF(C11&lt;&gt;"",IF(E11="SINAPI",IF(B11="I",IF(VLOOKUP(C11,Aux_SINAPI_ICD!$B:$G,5,FALSE)&lt;&gt;0,VLOOKUP(C11,Aux_SINAPI_ICD!$B:$G,5,FALSE),VLOOKUP(C11,Aux_SINAPI_ICD!$B:$G,6,FALSE)),IF(VLOOKUP(C11,Aux_SINAPI_CCD!$B:$F,4,FALSE)&lt;&gt;0,VLOOKUP(C11,Aux_SINAPI_CCD!$B:$F,4,FALSE),VLOOKUP(C11,Aux_SINAPI_CCD!$B:$F,5,FALSE))),0))</f>
        <v>22.26</v>
      </c>
      <c r="I11" s="74">
        <f t="shared" ref="I11:I19" si="0">IF(G11&lt;&gt;"",TRUNC(G11*H11,2),"")</f>
        <v>44.52</v>
      </c>
      <c r="K11" s="487"/>
      <c r="L11" s="487"/>
    </row>
    <row r="12" spans="2:12" ht="30">
      <c r="B12" s="69" t="s">
        <v>14748</v>
      </c>
      <c r="C12" s="69">
        <v>4509</v>
      </c>
      <c r="D12" s="70" t="s">
        <v>14754</v>
      </c>
      <c r="E12" s="69" t="s">
        <v>14747</v>
      </c>
      <c r="F12" s="69" t="s">
        <v>14749</v>
      </c>
      <c r="G12" s="71">
        <v>1</v>
      </c>
      <c r="H12" s="72">
        <f>IF(C12&lt;&gt;"",IF(E12="SINAPI",IF(B12="I",IF(VLOOKUP(C12,Aux_SINAPI_ICD!$B:$G,5,FALSE)&lt;&gt;0,VLOOKUP(C12,Aux_SINAPI_ICD!$B:$G,5,FALSE),VLOOKUP(C12,Aux_SINAPI_ICD!$B:$G,6,FALSE)),IF(VLOOKUP(C12,Aux_SINAPI_CCD!$B:$F,4,FALSE)&lt;&gt;0,VLOOKUP(C12,Aux_SINAPI_CCD!$B:$F,4,FALSE),VLOOKUP(C12,Aux_SINAPI_CCD!$B:$F,5,FALSE))),0))</f>
        <v>5.41</v>
      </c>
      <c r="I12" s="74">
        <f t="shared" si="0"/>
        <v>5.41</v>
      </c>
      <c r="K12" s="487"/>
      <c r="L12" s="487"/>
    </row>
    <row r="13" spans="2:12" ht="30">
      <c r="B13" s="69" t="s">
        <v>14748</v>
      </c>
      <c r="C13" s="69">
        <v>4813</v>
      </c>
      <c r="D13" s="70" t="s">
        <v>3569</v>
      </c>
      <c r="E13" s="69" t="s">
        <v>14747</v>
      </c>
      <c r="F13" s="69" t="s">
        <v>14750</v>
      </c>
      <c r="G13" s="71">
        <v>1</v>
      </c>
      <c r="H13" s="72">
        <f>IF(C13&lt;&gt;"",IF(E13="SINAPI",IF(B13="I",IF(VLOOKUP(C13,Aux_SINAPI_ICD!$B:$G,5,FALSE)&lt;&gt;0,VLOOKUP(C13,Aux_SINAPI_ICD!$B:$G,5,FALSE),VLOOKUP(C13,Aux_SINAPI_ICD!$B:$G,6,FALSE)),IF(VLOOKUP(C13,Aux_SINAPI_CCD!$B:$F,4,FALSE)&lt;&gt;0,VLOOKUP(C13,Aux_SINAPI_CCD!$B:$F,4,FALSE),VLOOKUP(C13,Aux_SINAPI_CCD!$B:$F,5,FALSE))),0))</f>
        <v>400</v>
      </c>
      <c r="I13" s="74">
        <f t="shared" si="0"/>
        <v>400</v>
      </c>
      <c r="K13" s="487"/>
      <c r="L13" s="487"/>
    </row>
    <row r="14" spans="2:12" ht="15">
      <c r="B14" s="69" t="s">
        <v>14748</v>
      </c>
      <c r="C14" s="69">
        <v>5065</v>
      </c>
      <c r="D14" s="70" t="s">
        <v>3754</v>
      </c>
      <c r="E14" s="69" t="s">
        <v>14747</v>
      </c>
      <c r="F14" s="69" t="s">
        <v>14751</v>
      </c>
      <c r="G14" s="71">
        <v>0.11</v>
      </c>
      <c r="H14" s="72">
        <f>IF(C14&lt;&gt;"",IF(E14="SINAPI",IF(B14="I",IF(VLOOKUP(C14,Aux_SINAPI_ICD!$B:$G,5,FALSE)&lt;&gt;0,VLOOKUP(C14,Aux_SINAPI_ICD!$B:$G,5,FALSE),VLOOKUP(C14,Aux_SINAPI_ICD!$B:$G,6,FALSE)),IF(VLOOKUP(C14,Aux_SINAPI_CCD!$B:$F,4,FALSE)&lt;&gt;0,VLOOKUP(C14,Aux_SINAPI_CCD!$B:$F,4,FALSE),VLOOKUP(C14,Aux_SINAPI_CCD!$B:$F,5,FALSE))),0))</f>
        <v>31.65</v>
      </c>
      <c r="I14" s="74">
        <f t="shared" si="0"/>
        <v>3.48</v>
      </c>
      <c r="K14" s="487"/>
      <c r="L14" s="487"/>
    </row>
    <row r="15" spans="2:12" ht="45">
      <c r="B15" s="69" t="s">
        <v>102</v>
      </c>
      <c r="C15" s="69">
        <v>94962</v>
      </c>
      <c r="D15" s="70" t="s">
        <v>13283</v>
      </c>
      <c r="E15" s="69" t="s">
        <v>14747</v>
      </c>
      <c r="F15" s="69" t="s">
        <v>28</v>
      </c>
      <c r="G15" s="71">
        <v>0.01</v>
      </c>
      <c r="H15" s="72">
        <f>IF(C15&lt;&gt;"",IF(E15="SINAPI",IF(B15="I",IF(VLOOKUP(C15,Aux_SINAPI_ICD!$B:$G,5,FALSE)&lt;&gt;0,VLOOKUP(C15,Aux_SINAPI_ICD!$B:$G,5,FALSE),VLOOKUP(C15,Aux_SINAPI_ICD!$B:$G,6,FALSE)),IF(VLOOKUP(C15,Aux_SINAPI_CCD!$B:$F,4,FALSE)&lt;&gt;0,VLOOKUP(C15,Aux_SINAPI_CCD!$B:$F,4,FALSE),VLOOKUP(C15,Aux_SINAPI_CCD!$B:$F,5,FALSE))),0))</f>
        <v>409.53</v>
      </c>
      <c r="I15" s="74">
        <f t="shared" si="0"/>
        <v>4.09</v>
      </c>
      <c r="K15" s="487"/>
      <c r="L15" s="487"/>
    </row>
    <row r="16" spans="2:12" ht="15">
      <c r="B16" s="69"/>
      <c r="C16" s="69"/>
      <c r="D16" s="70"/>
      <c r="E16" s="69"/>
      <c r="F16" s="69"/>
      <c r="G16" s="71"/>
      <c r="H16" s="72" t="str">
        <f>IF(C16&lt;&gt;"",IF(E16="SINAPI",IF(B16="I",VLOOKUP(C16,Aux_SINAPI_ICD!$B:$F,5,FALSE),VLOOKUP(C16,Aux_SINAPI_CCD!$B:$E,4,FALSE)),0),"")</f>
        <v/>
      </c>
      <c r="I16" s="74" t="str">
        <f t="shared" si="0"/>
        <v/>
      </c>
    </row>
    <row r="17" spans="1:12" ht="15">
      <c r="B17" s="69"/>
      <c r="C17" s="69"/>
      <c r="D17" s="70"/>
      <c r="E17" s="69"/>
      <c r="F17" s="69"/>
      <c r="G17" s="71"/>
      <c r="H17" s="72" t="str">
        <f>IF(C17&lt;&gt;"",IF(E17="SINAPI",IF(B17="I",VLOOKUP(C17,Aux_SINAPI_ICD!$B:$F,5,FALSE),VLOOKUP(C17,Aux_SINAPI_CCD!$B:$E,4,FALSE)),0),"")</f>
        <v/>
      </c>
      <c r="I17" s="74" t="str">
        <f t="shared" si="0"/>
        <v/>
      </c>
    </row>
    <row r="18" spans="1:12" ht="15">
      <c r="B18" s="69"/>
      <c r="C18" s="69"/>
      <c r="D18" s="70"/>
      <c r="E18" s="69"/>
      <c r="F18" s="69"/>
      <c r="G18" s="71"/>
      <c r="H18" s="72" t="str">
        <f>IF(C18&lt;&gt;"",IF(E18="SINAPI",IF(B18="I",VLOOKUP(C18,Aux_SINAPI_ICD!$B:$F,5,FALSE),VLOOKUP(C18,Aux_SINAPI_CCD!$B:$E,4,FALSE)),0),"")</f>
        <v/>
      </c>
      <c r="I18" s="74" t="str">
        <f t="shared" si="0"/>
        <v/>
      </c>
    </row>
    <row r="19" spans="1:12" ht="15">
      <c r="B19" s="69"/>
      <c r="C19" s="69"/>
      <c r="D19" s="70"/>
      <c r="E19" s="69"/>
      <c r="F19" s="69"/>
      <c r="G19" s="71"/>
      <c r="H19" s="72" t="str">
        <f>IF(C19&lt;&gt;"",IF(E19="SINAPI",IF(B19="I",VLOOKUP(C19,Aux_SINAPI_ICD!$B:$F,5,FALSE),VLOOKUP(C19,Aux_SINAPI_CCD!$B:$E,4,FALSE)),0),"")</f>
        <v/>
      </c>
      <c r="I19" s="74" t="str">
        <f t="shared" si="0"/>
        <v/>
      </c>
    </row>
    <row r="20" spans="1:12" ht="15">
      <c r="A20" t="str">
        <f>B5</f>
        <v>CPU 002</v>
      </c>
      <c r="B20" s="880" t="s">
        <v>13</v>
      </c>
      <c r="C20" s="880"/>
      <c r="D20" s="880"/>
      <c r="E20" s="880"/>
      <c r="F20" s="880"/>
      <c r="G20" s="880"/>
      <c r="H20" s="880"/>
      <c r="I20" s="241">
        <f>TRUNC(SUM(I10:I19),2)</f>
        <v>484.51</v>
      </c>
    </row>
    <row r="22" spans="1:12">
      <c r="B22" s="868" t="s">
        <v>14755</v>
      </c>
      <c r="C22" s="868"/>
      <c r="D22" s="868"/>
      <c r="E22" s="869"/>
      <c r="F22" s="869"/>
      <c r="G22" s="869"/>
      <c r="H22" s="869"/>
      <c r="I22" s="869"/>
    </row>
    <row r="23" spans="1:12" ht="15">
      <c r="B23" s="868" t="s">
        <v>14738</v>
      </c>
      <c r="C23" s="868"/>
      <c r="D23" s="893" t="s">
        <v>14756</v>
      </c>
      <c r="E23" s="894"/>
      <c r="F23" s="894"/>
      <c r="G23" s="894"/>
      <c r="H23" s="895"/>
      <c r="I23" s="200" t="s">
        <v>30</v>
      </c>
    </row>
    <row r="24" spans="1:12" ht="15" customHeight="1">
      <c r="B24" s="893" t="s">
        <v>14757</v>
      </c>
      <c r="C24" s="894"/>
      <c r="D24" s="894"/>
      <c r="E24" s="894"/>
      <c r="F24" s="894"/>
      <c r="G24" s="894"/>
      <c r="H24" s="895"/>
      <c r="I24" s="202">
        <f>$I$1</f>
        <v>45839</v>
      </c>
    </row>
    <row r="25" spans="1:12" ht="15">
      <c r="B25" s="73"/>
      <c r="C25" s="73"/>
      <c r="D25" s="73"/>
      <c r="E25" s="73"/>
      <c r="F25" s="73"/>
      <c r="G25" s="73"/>
      <c r="H25" s="73"/>
      <c r="I25" s="73"/>
    </row>
    <row r="26" spans="1:12">
      <c r="B26" s="204" t="s">
        <v>14740</v>
      </c>
      <c r="C26" s="204" t="s">
        <v>14741</v>
      </c>
      <c r="D26" s="204" t="s">
        <v>3</v>
      </c>
      <c r="E26" s="204" t="s">
        <v>4</v>
      </c>
      <c r="F26" s="204" t="s">
        <v>14742</v>
      </c>
      <c r="G26" s="204" t="s">
        <v>14743</v>
      </c>
      <c r="H26" s="204" t="s">
        <v>14744</v>
      </c>
      <c r="I26" s="204" t="s">
        <v>14745</v>
      </c>
      <c r="K26" s="486"/>
      <c r="L26" s="486"/>
    </row>
    <row r="27" spans="1:12" ht="45">
      <c r="B27" s="69" t="s">
        <v>14748</v>
      </c>
      <c r="C27" s="69">
        <v>10775</v>
      </c>
      <c r="D27" s="70" t="s">
        <v>2769</v>
      </c>
      <c r="E27" s="69" t="s">
        <v>14747</v>
      </c>
      <c r="F27" s="69" t="s">
        <v>14758</v>
      </c>
      <c r="G27" s="71">
        <v>1</v>
      </c>
      <c r="H27" s="72">
        <f>IF(C27&lt;&gt;"",IF(E27="SINAPI",IF(B27="I",IF(VLOOKUP(C27,Aux_SINAPI_ICD!$B:$G,5,FALSE)&lt;&gt;0,VLOOKUP(C27,Aux_SINAPI_ICD!$B:$G,5,FALSE),VLOOKUP(C27,Aux_SINAPI_ICD!$B:$G,6,FALSE)),IF(VLOOKUP(C27,Aux_SINAPI_CCD!$B:$F,4,FALSE)&lt;&gt;0,VLOOKUP(C27,Aux_SINAPI_CCD!$B:$F,4,FALSE),VLOOKUP(C27,Aux_SINAPI_CCD!$B:$F,5,FALSE))),0))</f>
        <v>847.5</v>
      </c>
      <c r="I27" s="74">
        <f>IF(G27&lt;&gt;"",TRUNC(G27*H27,2),"")</f>
        <v>847.5</v>
      </c>
      <c r="K27" s="487"/>
      <c r="L27" s="487"/>
    </row>
    <row r="28" spans="1:12" ht="30">
      <c r="B28" s="69" t="s">
        <v>14759</v>
      </c>
      <c r="C28" s="69" t="s">
        <v>14760</v>
      </c>
      <c r="D28" s="70" t="s">
        <v>14761</v>
      </c>
      <c r="E28" s="69" t="s">
        <v>15230</v>
      </c>
      <c r="F28" s="69" t="s">
        <v>14762</v>
      </c>
      <c r="G28" s="71">
        <v>2</v>
      </c>
      <c r="H28" s="72">
        <v>467.45</v>
      </c>
      <c r="I28" s="74">
        <f t="shared" ref="I28:I36" si="1">IF(G28&lt;&gt;"",TRUNC(G28*H28,2),"")</f>
        <v>934.9</v>
      </c>
      <c r="K28" s="487"/>
      <c r="L28" s="487"/>
    </row>
    <row r="29" spans="1:12" ht="15">
      <c r="B29" s="69"/>
      <c r="C29" s="69"/>
      <c r="D29" s="70"/>
      <c r="E29" s="69"/>
      <c r="F29" s="69"/>
      <c r="G29" s="71"/>
      <c r="H29" s="72" t="str">
        <f>IF(C29&lt;&gt;"",IF(E29="SINAPI",IF(B29="I",VLOOKUP(C29,Aux_SINAPI_ICD!$B:$F,5,FALSE),VLOOKUP(C29,Aux_SINAPI_CCD!$B:$E,4,FALSE)),0),"")</f>
        <v/>
      </c>
      <c r="I29" s="74" t="str">
        <f t="shared" si="1"/>
        <v/>
      </c>
      <c r="K29" s="487"/>
      <c r="L29" s="487"/>
    </row>
    <row r="30" spans="1:12" ht="15">
      <c r="B30" s="69"/>
      <c r="C30" s="69"/>
      <c r="D30" s="70"/>
      <c r="E30" s="69"/>
      <c r="F30" s="69"/>
      <c r="G30" s="71"/>
      <c r="H30" s="72" t="str">
        <f>IF(C30&lt;&gt;"",IF(E30="SINAPI",IF(B30="I",VLOOKUP(C30,Aux_SINAPI_ICD!$B:$F,5,FALSE),VLOOKUP(C30,Aux_SINAPI_CCD!$B:$E,4,FALSE)),0),"")</f>
        <v/>
      </c>
      <c r="I30" s="74" t="str">
        <f t="shared" si="1"/>
        <v/>
      </c>
      <c r="K30" s="487"/>
      <c r="L30" s="487"/>
    </row>
    <row r="31" spans="1:12" ht="15">
      <c r="B31" s="69"/>
      <c r="C31" s="69"/>
      <c r="D31" s="70"/>
      <c r="E31" s="69"/>
      <c r="F31" s="69"/>
      <c r="G31" s="71"/>
      <c r="H31" s="72"/>
      <c r="I31" s="74"/>
      <c r="K31" s="487"/>
      <c r="L31" s="487"/>
    </row>
    <row r="32" spans="1:12" ht="15">
      <c r="B32" s="69"/>
      <c r="C32" s="69"/>
      <c r="D32" s="70"/>
      <c r="E32" s="69"/>
      <c r="F32" s="69"/>
      <c r="G32" s="71"/>
      <c r="H32" s="72"/>
      <c r="I32" s="74"/>
      <c r="K32" s="487"/>
      <c r="L32" s="487"/>
    </row>
    <row r="33" spans="1:13" ht="15">
      <c r="B33" s="69"/>
      <c r="C33" s="69"/>
      <c r="D33" s="70"/>
      <c r="E33" s="69"/>
      <c r="F33" s="69"/>
      <c r="G33" s="71"/>
      <c r="H33" s="72"/>
      <c r="I33" s="74"/>
      <c r="K33" s="487"/>
      <c r="L33" s="487"/>
    </row>
    <row r="34" spans="1:13" ht="15">
      <c r="B34" s="69"/>
      <c r="C34" s="69"/>
      <c r="D34" s="70"/>
      <c r="E34" s="69"/>
      <c r="F34" s="69"/>
      <c r="G34" s="71"/>
      <c r="H34" s="72" t="str">
        <f>IF(C34&lt;&gt;"",IF(E34="SINAPI",IF(B34="I",VLOOKUP(C34,Aux_SINAPI_ICD!$B:$F,5,FALSE),VLOOKUP(C34,Aux_SINAPI_CCD!$B:$E,4,FALSE)),0),"")</f>
        <v/>
      </c>
      <c r="I34" s="74" t="str">
        <f t="shared" si="1"/>
        <v/>
      </c>
      <c r="K34" s="487"/>
      <c r="L34" s="487"/>
    </row>
    <row r="35" spans="1:13" ht="15">
      <c r="B35" s="69"/>
      <c r="C35" s="69"/>
      <c r="D35" s="70"/>
      <c r="E35" s="69"/>
      <c r="F35" s="69"/>
      <c r="G35" s="71"/>
      <c r="H35" s="72" t="str">
        <f>IF(C35&lt;&gt;"",IF(E35="SINAPI",IF(B35="I",VLOOKUP(C35,Aux_SINAPI_ICD!$B:$F,5,FALSE),VLOOKUP(C35,Aux_SINAPI_CCD!$B:$E,4,FALSE)),0),"")</f>
        <v/>
      </c>
      <c r="I35" s="74" t="str">
        <f t="shared" si="1"/>
        <v/>
      </c>
      <c r="K35" s="487"/>
      <c r="L35" s="487"/>
    </row>
    <row r="36" spans="1:13" ht="15">
      <c r="B36" s="69"/>
      <c r="C36" s="69"/>
      <c r="D36" s="70"/>
      <c r="E36" s="69"/>
      <c r="F36" s="69"/>
      <c r="G36" s="71"/>
      <c r="H36" s="72" t="str">
        <f>IF(C36&lt;&gt;"",IF(E36="SINAPI",IF(B36="I",VLOOKUP(C36,Aux_SINAPI_ICD!$B:$F,5,FALSE),VLOOKUP(C36,Aux_SINAPI_CCD!$B:$E,4,FALSE)),0),"")</f>
        <v/>
      </c>
      <c r="I36" s="74" t="str">
        <f t="shared" si="1"/>
        <v/>
      </c>
      <c r="K36" s="18"/>
      <c r="L36" s="18"/>
    </row>
    <row r="37" spans="1:13" ht="15">
      <c r="A37" t="str">
        <f>B22</f>
        <v>CPU 003</v>
      </c>
      <c r="B37" s="880" t="s">
        <v>13</v>
      </c>
      <c r="C37" s="880"/>
      <c r="D37" s="880"/>
      <c r="E37" s="880"/>
      <c r="F37" s="880"/>
      <c r="G37" s="880"/>
      <c r="H37" s="880"/>
      <c r="I37" s="241">
        <f>TRUNC(SUM(I27:I36),2)</f>
        <v>1782.4</v>
      </c>
      <c r="K37" s="18"/>
      <c r="L37" s="18"/>
    </row>
    <row r="39" spans="1:13">
      <c r="B39" s="868" t="s">
        <v>14763</v>
      </c>
      <c r="C39" s="868"/>
      <c r="D39" s="868"/>
      <c r="E39" s="869"/>
      <c r="F39" s="869"/>
      <c r="G39" s="869"/>
      <c r="H39" s="869"/>
      <c r="I39" s="869"/>
    </row>
    <row r="40" spans="1:13" ht="15">
      <c r="B40" s="868" t="s">
        <v>14738</v>
      </c>
      <c r="C40" s="868"/>
      <c r="D40" s="924" t="s">
        <v>14764</v>
      </c>
      <c r="E40" s="925"/>
      <c r="F40" s="925"/>
      <c r="G40" s="925"/>
      <c r="H40" s="926"/>
      <c r="I40" s="200" t="s">
        <v>30</v>
      </c>
    </row>
    <row r="41" spans="1:13" ht="15">
      <c r="B41" s="923" t="s">
        <v>14765</v>
      </c>
      <c r="C41" s="923"/>
      <c r="D41" s="923"/>
      <c r="E41" s="923"/>
      <c r="F41" s="923"/>
      <c r="G41" s="923"/>
      <c r="H41" s="923"/>
      <c r="I41" s="202">
        <f>$I$1</f>
        <v>45839</v>
      </c>
    </row>
    <row r="42" spans="1:13" ht="15">
      <c r="B42" s="73"/>
      <c r="C42" s="73"/>
      <c r="D42" s="73"/>
      <c r="E42" s="73"/>
      <c r="F42" s="73"/>
      <c r="G42" s="73"/>
      <c r="H42" s="73"/>
      <c r="I42" s="73"/>
    </row>
    <row r="43" spans="1:13">
      <c r="B43" s="204" t="s">
        <v>14740</v>
      </c>
      <c r="C43" s="204" t="s">
        <v>14741</v>
      </c>
      <c r="D43" s="204" t="s">
        <v>3</v>
      </c>
      <c r="E43" s="204" t="s">
        <v>4</v>
      </c>
      <c r="F43" s="204" t="s">
        <v>14742</v>
      </c>
      <c r="G43" s="204" t="s">
        <v>14743</v>
      </c>
      <c r="H43" s="204" t="s">
        <v>14744</v>
      </c>
      <c r="I43" s="204" t="s">
        <v>14745</v>
      </c>
      <c r="K43" s="486"/>
      <c r="L43" s="486"/>
      <c r="M43" s="18"/>
    </row>
    <row r="44" spans="1:13" ht="45">
      <c r="B44" s="69" t="s">
        <v>14748</v>
      </c>
      <c r="C44" s="69">
        <v>10777</v>
      </c>
      <c r="D44" s="70" t="s">
        <v>2768</v>
      </c>
      <c r="E44" s="69" t="s">
        <v>14747</v>
      </c>
      <c r="F44" s="69" t="s">
        <v>14758</v>
      </c>
      <c r="G44" s="71">
        <v>1</v>
      </c>
      <c r="H44" s="72">
        <f>IF(C44&lt;&gt;"",IF(E44="SINAPI",IF(B44="I",IF(VLOOKUP(C44,Aux_SINAPI_ICD!$B:$G,5,FALSE)&lt;&gt;0,VLOOKUP(C44,Aux_SINAPI_ICD!$B:$G,5,FALSE),VLOOKUP(C44,Aux_SINAPI_ICD!$B:$G,6,FALSE)),IF(VLOOKUP(C44,Aux_SINAPI_CCD!$B:$F,4,FALSE)&lt;&gt;0,VLOOKUP(C44,Aux_SINAPI_CCD!$B:$F,4,FALSE),VLOOKUP(C44,Aux_SINAPI_CCD!$B:$F,5,FALSE))),0))</f>
        <v>962.26</v>
      </c>
      <c r="I44" s="86">
        <f>TRUNC(G44*H44,2)</f>
        <v>962.26</v>
      </c>
      <c r="K44" s="487"/>
      <c r="L44" s="487"/>
      <c r="M44" s="18"/>
    </row>
    <row r="45" spans="1:13" ht="30">
      <c r="B45" s="77" t="s">
        <v>14759</v>
      </c>
      <c r="C45" s="77" t="s">
        <v>14766</v>
      </c>
      <c r="D45" s="78" t="s">
        <v>14767</v>
      </c>
      <c r="E45" s="77" t="s">
        <v>15230</v>
      </c>
      <c r="F45" s="77" t="s">
        <v>14762</v>
      </c>
      <c r="G45" s="79">
        <v>15</v>
      </c>
      <c r="H45" s="72">
        <v>42.11</v>
      </c>
      <c r="I45" s="359">
        <f>TRUNC(G45*H45,2)</f>
        <v>631.65</v>
      </c>
      <c r="K45" s="487"/>
      <c r="L45" s="487"/>
      <c r="M45" s="18"/>
    </row>
    <row r="46" spans="1:13" ht="15">
      <c r="B46" s="69"/>
      <c r="C46" s="69"/>
      <c r="D46" s="70"/>
      <c r="E46" s="69"/>
      <c r="F46" s="69"/>
      <c r="G46" s="71"/>
      <c r="H46" s="72" t="str">
        <f>IF(C46&lt;&gt;"",IF(E46="SINAPI",IF(B46="I",VLOOKUP(C46,Aux_SINAPI_ICD!$B:$F,5,FALSE),VLOOKUP(C46,Aux_SINAPI_CCD!$B:$E,4,FALSE)),0),"")</f>
        <v/>
      </c>
      <c r="I46" s="80"/>
      <c r="K46" s="487"/>
      <c r="L46" s="487"/>
      <c r="M46" s="18"/>
    </row>
    <row r="47" spans="1:13" ht="15">
      <c r="B47" s="69"/>
      <c r="C47" s="69"/>
      <c r="D47" s="70"/>
      <c r="E47" s="69"/>
      <c r="F47" s="69"/>
      <c r="G47" s="71"/>
      <c r="H47" s="72" t="str">
        <f>IF(C47&lt;&gt;"",IF(E47="SINAPI",IF(B47="I",VLOOKUP(C47,Aux_SINAPI_ICD!$B:$F,5,FALSE),VLOOKUP(C47,Aux_SINAPI_CCD!$B:$E,4,FALSE)),0),"")</f>
        <v/>
      </c>
      <c r="I47" s="80"/>
      <c r="K47" s="487"/>
      <c r="L47" s="487"/>
      <c r="M47" s="18"/>
    </row>
    <row r="48" spans="1:13" ht="15">
      <c r="B48" s="69"/>
      <c r="C48" s="69"/>
      <c r="D48" s="70"/>
      <c r="E48" s="69"/>
      <c r="F48" s="69"/>
      <c r="G48" s="71"/>
      <c r="H48" s="72" t="str">
        <f>IF(C48&lt;&gt;"",IF(E48="SINAPI",IF(B48="I",VLOOKUP(C48,Aux_SINAPI_ICD!$B:$F,5,FALSE),VLOOKUP(C48,Aux_SINAPI_CCD!$B:$E,4,FALSE)),0),"")</f>
        <v/>
      </c>
      <c r="I48" s="80"/>
      <c r="K48" s="487"/>
      <c r="L48" s="487"/>
      <c r="M48" s="18"/>
    </row>
    <row r="49" spans="1:13" ht="15">
      <c r="B49" s="69"/>
      <c r="C49" s="69"/>
      <c r="D49" s="70"/>
      <c r="E49" s="69"/>
      <c r="F49" s="69"/>
      <c r="G49" s="71"/>
      <c r="H49" s="72" t="str">
        <f>IF(C49&lt;&gt;"",IF(E49="SINAPI",IF(B49="I",VLOOKUP(C49,Aux_SINAPI_ICD!$B:$F,5,FALSE),VLOOKUP(C49,Aux_SINAPI_CCD!$B:$E,4,FALSE)),0),"")</f>
        <v/>
      </c>
      <c r="I49" s="80"/>
      <c r="K49" s="487"/>
      <c r="L49" s="487"/>
      <c r="M49" s="18"/>
    </row>
    <row r="50" spans="1:13" ht="15">
      <c r="B50" s="69"/>
      <c r="C50" s="69"/>
      <c r="D50" s="70"/>
      <c r="E50" s="69"/>
      <c r="F50" s="69"/>
      <c r="G50" s="71"/>
      <c r="H50" s="72" t="str">
        <f>IF(C50&lt;&gt;"",IF(E50="SINAPI",IF(B50="I",VLOOKUP(C50,Aux_SINAPI_ICD!$B:$F,5,FALSE),VLOOKUP(C50,Aux_SINAPI_CCD!$B:$E,4,FALSE)),0),"")</f>
        <v/>
      </c>
      <c r="I50" s="80"/>
      <c r="K50" s="18"/>
      <c r="L50" s="18"/>
      <c r="M50" s="18"/>
    </row>
    <row r="51" spans="1:13" ht="15">
      <c r="B51" s="69"/>
      <c r="C51" s="69"/>
      <c r="D51" s="70"/>
      <c r="E51" s="69"/>
      <c r="F51" s="69"/>
      <c r="G51" s="71"/>
      <c r="H51" s="72" t="str">
        <f>IF(C51&lt;&gt;"",IF(E51="SINAPI",IF(B51="I",VLOOKUP(C51,Aux_SINAPI_ICD!$B:$F,5,FALSE),VLOOKUP(C51,Aux_SINAPI_CCD!$B:$E,4,FALSE)),0),"")</f>
        <v/>
      </c>
      <c r="I51" s="80"/>
      <c r="K51" s="18"/>
      <c r="L51" s="18"/>
      <c r="M51" s="18"/>
    </row>
    <row r="52" spans="1:13" ht="15">
      <c r="B52" s="69"/>
      <c r="C52" s="69"/>
      <c r="D52" s="70"/>
      <c r="E52" s="69"/>
      <c r="F52" s="69"/>
      <c r="G52" s="71"/>
      <c r="H52" s="72" t="str">
        <f>IF(C52&lt;&gt;"",IF(E52="SINAPI",IF(B52="I",VLOOKUP(C52,Aux_SINAPI_ICD!$B:$F,5,FALSE),VLOOKUP(C52,Aux_SINAPI_CCD!$B:$E,4,FALSE)),0),"")</f>
        <v/>
      </c>
      <c r="I52" s="80"/>
      <c r="K52" s="18"/>
      <c r="L52" s="18"/>
      <c r="M52" s="18"/>
    </row>
    <row r="53" spans="1:13" ht="15">
      <c r="B53" s="69"/>
      <c r="C53" s="69"/>
      <c r="D53" s="70"/>
      <c r="E53" s="69"/>
      <c r="F53" s="69"/>
      <c r="G53" s="71"/>
      <c r="H53" s="72" t="str">
        <f>IF(C53&lt;&gt;"",IF(E53="SINAPI",IF(B53="I",VLOOKUP(C53,Aux_SINAPI_ICD!$B:$F,5,FALSE),VLOOKUP(C53,Aux_SINAPI_CCD!$B:$E,4,FALSE)),0),"")</f>
        <v/>
      </c>
      <c r="I53" s="80"/>
    </row>
    <row r="54" spans="1:13" ht="15">
      <c r="A54" t="str">
        <f>B39</f>
        <v>CPU 004</v>
      </c>
      <c r="B54" s="880" t="s">
        <v>13</v>
      </c>
      <c r="C54" s="880"/>
      <c r="D54" s="880"/>
      <c r="E54" s="880"/>
      <c r="F54" s="880"/>
      <c r="G54" s="880"/>
      <c r="H54" s="880"/>
      <c r="I54" s="241">
        <f>TRUNC(SUM(I44:I53),2)</f>
        <v>1593.91</v>
      </c>
    </row>
    <row r="56" spans="1:13">
      <c r="B56" s="868" t="s">
        <v>14768</v>
      </c>
      <c r="C56" s="868"/>
      <c r="D56" s="868"/>
      <c r="E56" s="869"/>
      <c r="F56" s="869"/>
      <c r="G56" s="869"/>
      <c r="H56" s="869"/>
      <c r="I56" s="869"/>
    </row>
    <row r="57" spans="1:13" ht="15">
      <c r="B57" s="868" t="s">
        <v>14738</v>
      </c>
      <c r="C57" s="868"/>
      <c r="D57" s="882" t="s">
        <v>14769</v>
      </c>
      <c r="E57" s="883"/>
      <c r="F57" s="883"/>
      <c r="G57" s="883"/>
      <c r="H57" s="884"/>
      <c r="I57" s="200" t="s">
        <v>30</v>
      </c>
    </row>
    <row r="58" spans="1:13" ht="15">
      <c r="B58" s="912" t="s">
        <v>14770</v>
      </c>
      <c r="C58" s="913"/>
      <c r="D58" s="913"/>
      <c r="E58" s="913"/>
      <c r="F58" s="913"/>
      <c r="G58" s="913"/>
      <c r="H58" s="914"/>
      <c r="I58" s="202">
        <f>$I$1</f>
        <v>45839</v>
      </c>
    </row>
    <row r="59" spans="1:13" ht="15">
      <c r="B59" s="73"/>
      <c r="C59" s="73"/>
      <c r="D59" s="73"/>
      <c r="E59" s="73"/>
      <c r="F59" s="73"/>
      <c r="G59" s="73"/>
      <c r="H59" s="73"/>
      <c r="I59" s="73"/>
    </row>
    <row r="60" spans="1:13">
      <c r="B60" s="204" t="s">
        <v>14740</v>
      </c>
      <c r="C60" s="204" t="s">
        <v>14741</v>
      </c>
      <c r="D60" s="204" t="s">
        <v>3</v>
      </c>
      <c r="E60" s="204" t="s">
        <v>4</v>
      </c>
      <c r="F60" s="204" t="s">
        <v>14742</v>
      </c>
      <c r="G60" s="204" t="s">
        <v>14743</v>
      </c>
      <c r="H60" s="204" t="s">
        <v>14744</v>
      </c>
      <c r="I60" s="204" t="s">
        <v>14745</v>
      </c>
      <c r="K60" s="486"/>
      <c r="L60" s="486"/>
    </row>
    <row r="61" spans="1:13" ht="15">
      <c r="B61" s="81" t="s">
        <v>14771</v>
      </c>
      <c r="C61" s="81">
        <v>4</v>
      </c>
      <c r="D61" s="82" t="s">
        <v>14772</v>
      </c>
      <c r="E61" s="81" t="s">
        <v>14771</v>
      </c>
      <c r="F61" s="81" t="s">
        <v>21</v>
      </c>
      <c r="G61" s="83">
        <v>1</v>
      </c>
      <c r="H61" s="72">
        <f>LOCAÇÃO!B33</f>
        <v>50.18</v>
      </c>
      <c r="I61" s="84">
        <f>TRUNC(G61*H61,2)</f>
        <v>50.18</v>
      </c>
      <c r="K61" s="487"/>
      <c r="L61" s="487"/>
    </row>
    <row r="62" spans="1:13" ht="15">
      <c r="B62" s="81" t="s">
        <v>14771</v>
      </c>
      <c r="C62" s="119">
        <v>5</v>
      </c>
      <c r="D62" s="82" t="s">
        <v>14773</v>
      </c>
      <c r="E62" s="81" t="s">
        <v>14771</v>
      </c>
      <c r="F62" s="81" t="s">
        <v>21</v>
      </c>
      <c r="G62" s="83">
        <v>1</v>
      </c>
      <c r="H62" s="72">
        <f>LOCAÇÃO!B67</f>
        <v>103.66</v>
      </c>
      <c r="I62" s="84">
        <f>TRUNC(G62*H62,2)</f>
        <v>103.66</v>
      </c>
      <c r="K62" s="487"/>
      <c r="L62" s="487"/>
    </row>
    <row r="63" spans="1:13" ht="15">
      <c r="B63" s="81" t="s">
        <v>14771</v>
      </c>
      <c r="C63" s="119">
        <v>6</v>
      </c>
      <c r="D63" s="82" t="s">
        <v>14774</v>
      </c>
      <c r="E63" s="81" t="s">
        <v>14771</v>
      </c>
      <c r="F63" s="81" t="s">
        <v>21</v>
      </c>
      <c r="G63" s="83">
        <v>1</v>
      </c>
      <c r="H63" s="72">
        <f>LOCAÇÃO!B101</f>
        <v>21.83</v>
      </c>
      <c r="I63" s="84">
        <f>TRUNC(G63*H63,2)</f>
        <v>21.83</v>
      </c>
      <c r="K63" s="487"/>
      <c r="L63" s="487"/>
    </row>
    <row r="64" spans="1:13" ht="15">
      <c r="B64" s="81" t="s">
        <v>14771</v>
      </c>
      <c r="C64" s="119">
        <v>7</v>
      </c>
      <c r="D64" s="82" t="s">
        <v>14775</v>
      </c>
      <c r="E64" s="81" t="s">
        <v>14771</v>
      </c>
      <c r="F64" s="81" t="s">
        <v>21</v>
      </c>
      <c r="G64" s="83">
        <v>1</v>
      </c>
      <c r="H64" s="72">
        <f>LOCAÇÃO!B135</f>
        <v>11.05</v>
      </c>
      <c r="I64" s="84">
        <f>TRUNC(G64*H64,2)</f>
        <v>11.05</v>
      </c>
      <c r="K64" s="487"/>
      <c r="L64" s="487"/>
    </row>
    <row r="65" spans="1:12" ht="15">
      <c r="B65" s="81"/>
      <c r="C65" s="81"/>
      <c r="D65" s="82"/>
      <c r="E65" s="81"/>
      <c r="F65" s="81"/>
      <c r="G65" s="83"/>
      <c r="H65" s="72" t="str">
        <f>IF(C65&lt;&gt;"",IF(E65="SINAPI",IF(B65="I",VLOOKUP(C65,Aux_SINAPI_ICD!$B:$F,5,FALSE),VLOOKUP(C65,Aux_SINAPI_CCD!$B:$E,4,FALSE)),0),"")</f>
        <v/>
      </c>
      <c r="I65" s="84"/>
      <c r="K65" s="487"/>
      <c r="L65" s="487"/>
    </row>
    <row r="66" spans="1:12" ht="15">
      <c r="B66" s="81"/>
      <c r="C66" s="81"/>
      <c r="D66" s="82"/>
      <c r="E66" s="81"/>
      <c r="F66" s="81"/>
      <c r="G66" s="83"/>
      <c r="H66" s="72" t="str">
        <f>IF(C66&lt;&gt;"",IF(E66="SINAPI",IF(B66="I",VLOOKUP(C66,Aux_SINAPI_ICD!$B:$F,5,FALSE),VLOOKUP(C66,Aux_SINAPI_CCD!$B:$E,4,FALSE)),0),"")</f>
        <v/>
      </c>
      <c r="I66" s="84"/>
      <c r="K66" s="487"/>
      <c r="L66" s="487"/>
    </row>
    <row r="67" spans="1:12" ht="15">
      <c r="B67" s="81"/>
      <c r="C67" s="81"/>
      <c r="D67" s="82"/>
      <c r="E67" s="81"/>
      <c r="F67" s="81"/>
      <c r="G67" s="83"/>
      <c r="H67" s="72" t="str">
        <f>IF(C67&lt;&gt;"",IF(E67="SINAPI",IF(B67="I",VLOOKUP(C67,Aux_SINAPI_ICD!$B:$F,5,FALSE),VLOOKUP(C67,Aux_SINAPI_CCD!$B:$E,4,FALSE)),0),"")</f>
        <v/>
      </c>
      <c r="I67" s="84"/>
      <c r="K67" s="18"/>
      <c r="L67" s="18"/>
    </row>
    <row r="68" spans="1:12" ht="15">
      <c r="B68" s="81"/>
      <c r="C68" s="81"/>
      <c r="D68" s="82"/>
      <c r="E68" s="81"/>
      <c r="F68" s="81"/>
      <c r="G68" s="83"/>
      <c r="H68" s="72" t="str">
        <f>IF(C68&lt;&gt;"",IF(E68="SINAPI",IF(B68="I",VLOOKUP(C68,Aux_SINAPI_ICD!$B:$F,5,FALSE),VLOOKUP(C68,Aux_SINAPI_CCD!$B:$E,4,FALSE)),0),"")</f>
        <v/>
      </c>
      <c r="I68" s="84"/>
      <c r="K68" s="18"/>
      <c r="L68" s="18"/>
    </row>
    <row r="69" spans="1:12" ht="15">
      <c r="B69" s="81"/>
      <c r="C69" s="81"/>
      <c r="D69" s="82"/>
      <c r="E69" s="81"/>
      <c r="F69" s="81"/>
      <c r="G69" s="83"/>
      <c r="H69" s="72" t="str">
        <f>IF(C69&lt;&gt;"",IF(E69="SINAPI",IF(B69="I",VLOOKUP(C69,Aux_SINAPI_ICD!$B:$F,5,FALSE),VLOOKUP(C69,Aux_SINAPI_CCD!$B:$E,4,FALSE)),0),"")</f>
        <v/>
      </c>
      <c r="I69" s="84"/>
      <c r="K69" s="18"/>
      <c r="L69" s="18"/>
    </row>
    <row r="70" spans="1:12" ht="15">
      <c r="B70" s="81"/>
      <c r="C70" s="81"/>
      <c r="D70" s="82"/>
      <c r="E70" s="81"/>
      <c r="F70" s="81"/>
      <c r="G70" s="83"/>
      <c r="H70" s="72" t="str">
        <f>IF(C70&lt;&gt;"",IF(E70="SINAPI",IF(B70="I",VLOOKUP(C70,Aux_SINAPI_ICD!$B:$F,5,FALSE),VLOOKUP(C70,Aux_SINAPI_CCD!$B:$E,4,FALSE)),0),"")</f>
        <v/>
      </c>
      <c r="I70" s="84"/>
    </row>
    <row r="71" spans="1:12" ht="15">
      <c r="A71" t="str">
        <f>B56</f>
        <v>CPU 005</v>
      </c>
      <c r="B71" s="880" t="s">
        <v>13</v>
      </c>
      <c r="C71" s="880"/>
      <c r="D71" s="880"/>
      <c r="E71" s="880"/>
      <c r="F71" s="880"/>
      <c r="G71" s="880"/>
      <c r="H71" s="880"/>
      <c r="I71" s="241">
        <f>TRUNC(SUM(I61:I70),2)</f>
        <v>186.72</v>
      </c>
    </row>
    <row r="73" spans="1:12">
      <c r="B73" s="868" t="s">
        <v>160</v>
      </c>
      <c r="C73" s="868"/>
      <c r="D73" s="868"/>
      <c r="E73" s="869"/>
      <c r="F73" s="869"/>
      <c r="G73" s="869"/>
      <c r="H73" s="869"/>
      <c r="I73" s="869"/>
    </row>
    <row r="74" spans="1:12" ht="15">
      <c r="B74" s="868" t="s">
        <v>14738</v>
      </c>
      <c r="C74" s="868"/>
      <c r="D74" s="893" t="s">
        <v>14776</v>
      </c>
      <c r="E74" s="894"/>
      <c r="F74" s="894"/>
      <c r="G74" s="894"/>
      <c r="H74" s="895"/>
      <c r="I74" s="200" t="s">
        <v>14777</v>
      </c>
    </row>
    <row r="75" spans="1:12" ht="15">
      <c r="B75" s="893" t="s">
        <v>14778</v>
      </c>
      <c r="C75" s="894"/>
      <c r="D75" s="894"/>
      <c r="E75" s="894"/>
      <c r="F75" s="894"/>
      <c r="G75" s="894"/>
      <c r="H75" s="895"/>
      <c r="I75" s="202">
        <f>$I$1</f>
        <v>45839</v>
      </c>
    </row>
    <row r="76" spans="1:12">
      <c r="B76" s="85"/>
      <c r="C76" s="85"/>
      <c r="D76" s="85"/>
      <c r="E76" s="85"/>
      <c r="F76" s="85"/>
      <c r="G76" s="85"/>
      <c r="H76" s="85"/>
      <c r="I76" s="85"/>
    </row>
    <row r="77" spans="1:12">
      <c r="B77" s="203" t="s">
        <v>14740</v>
      </c>
      <c r="C77" s="203" t="s">
        <v>14741</v>
      </c>
      <c r="D77" s="203" t="s">
        <v>3</v>
      </c>
      <c r="E77" s="203" t="s">
        <v>4</v>
      </c>
      <c r="F77" s="203" t="s">
        <v>14742</v>
      </c>
      <c r="G77" s="203" t="s">
        <v>14743</v>
      </c>
      <c r="H77" s="203" t="s">
        <v>14744</v>
      </c>
      <c r="I77" s="203" t="s">
        <v>14745</v>
      </c>
      <c r="J77" s="18"/>
      <c r="K77" s="486"/>
      <c r="L77" s="486"/>
    </row>
    <row r="78" spans="1:12" ht="15">
      <c r="B78" s="86" t="s">
        <v>102</v>
      </c>
      <c r="C78" s="185">
        <v>88316</v>
      </c>
      <c r="D78" s="70" t="s">
        <v>12062</v>
      </c>
      <c r="E78" s="86" t="s">
        <v>14747</v>
      </c>
      <c r="F78" s="86" t="s">
        <v>359</v>
      </c>
      <c r="G78" s="86">
        <v>0.72</v>
      </c>
      <c r="H78" s="72">
        <f>IF(C78&lt;&gt;"",IF(E78="SINAPI",IF(B78="I",IF(VLOOKUP(C78,Aux_SINAPI_ICD!$B:$G,5,FALSE)&lt;&gt;0,VLOOKUP(C78,Aux_SINAPI_ICD!$B:$G,5,FALSE),VLOOKUP(C78,Aux_SINAPI_ICD!$B:$G,6,FALSE)),IF(VLOOKUP(C78,Aux_SINAPI_CCD!$B:$F,4,FALSE)&lt;&gt;0,VLOOKUP(C78,Aux_SINAPI_CCD!$B:$F,4,FALSE),VLOOKUP(C78,Aux_SINAPI_CCD!$B:$F,5,FALSE))),0))</f>
        <v>22.26</v>
      </c>
      <c r="I78" s="86">
        <f>TRUNC(G78*H78,2)</f>
        <v>16.02</v>
      </c>
      <c r="J78" s="369"/>
      <c r="K78" s="487"/>
      <c r="L78" s="487"/>
    </row>
    <row r="79" spans="1:12" ht="30">
      <c r="B79" s="86" t="s">
        <v>88</v>
      </c>
      <c r="C79" s="185">
        <v>8</v>
      </c>
      <c r="D79" s="88" t="s">
        <v>14779</v>
      </c>
      <c r="E79" s="86" t="s">
        <v>14780</v>
      </c>
      <c r="F79" s="86" t="s">
        <v>122</v>
      </c>
      <c r="G79" s="89">
        <v>1</v>
      </c>
      <c r="H79" s="72">
        <v>109.09</v>
      </c>
      <c r="I79" s="86">
        <f>TRUNC(G79*H79,2)</f>
        <v>109.09</v>
      </c>
      <c r="J79" s="18"/>
      <c r="K79" s="487"/>
      <c r="L79" s="487"/>
    </row>
    <row r="80" spans="1:12" ht="15">
      <c r="B80" s="86"/>
      <c r="C80" s="87"/>
      <c r="D80" s="86"/>
      <c r="E80" s="86"/>
      <c r="F80" s="86"/>
      <c r="G80" s="89"/>
      <c r="H80" s="72" t="str">
        <f>IF(C80&lt;&gt;"",IF(E80="SINAPI",IF(B80="I",VLOOKUP(C80,Aux_SINAPI_ICD!$B:$F,5,FALSE),VLOOKUP(C80,Aux_SINAPI_CCD!$B:$E,4,FALSE)),0),"")</f>
        <v/>
      </c>
      <c r="I80" s="86"/>
      <c r="J80" s="18"/>
      <c r="K80" s="487"/>
      <c r="L80" s="487"/>
    </row>
    <row r="81" spans="1:12" ht="15">
      <c r="B81" s="86"/>
      <c r="C81" s="87"/>
      <c r="D81" s="86"/>
      <c r="E81" s="86"/>
      <c r="F81" s="86"/>
      <c r="G81" s="89"/>
      <c r="H81" s="72" t="str">
        <f>IF(C81&lt;&gt;"",IF(E81="SINAPI",IF(B81="I",VLOOKUP(C81,Aux_SINAPI_ICD!$B:$F,5,FALSE),VLOOKUP(C81,Aux_SINAPI_CCD!$B:$E,4,FALSE)),0),"")</f>
        <v/>
      </c>
      <c r="I81" s="86"/>
      <c r="J81" s="18"/>
      <c r="K81" s="487"/>
      <c r="L81" s="487"/>
    </row>
    <row r="82" spans="1:12" ht="15">
      <c r="B82" s="86"/>
      <c r="C82" s="87"/>
      <c r="D82" s="86"/>
      <c r="E82" s="86"/>
      <c r="F82" s="86"/>
      <c r="G82" s="89"/>
      <c r="H82" s="72" t="str">
        <f>IF(C82&lt;&gt;"",IF(E82="SINAPI",IF(B82="I",VLOOKUP(C82,Aux_SINAPI_ICD!$B:$F,5,FALSE),VLOOKUP(C82,Aux_SINAPI_CCD!$B:$E,4,FALSE)),0),"")</f>
        <v/>
      </c>
      <c r="I82" s="86"/>
      <c r="J82" s="18"/>
      <c r="K82" s="487"/>
      <c r="L82" s="487"/>
    </row>
    <row r="83" spans="1:12" ht="15">
      <c r="B83" s="86"/>
      <c r="C83" s="87"/>
      <c r="D83" s="86"/>
      <c r="E83" s="86"/>
      <c r="F83" s="86"/>
      <c r="G83" s="89"/>
      <c r="H83" s="72" t="str">
        <f>IF(C83&lt;&gt;"",IF(E83="SINAPI",IF(B83="I",VLOOKUP(C83,Aux_SINAPI_ICD!$B:$F,5,FALSE),VLOOKUP(C83,Aux_SINAPI_CCD!$B:$E,4,FALSE)),0),"")</f>
        <v/>
      </c>
      <c r="I83" s="86"/>
      <c r="J83" s="18"/>
      <c r="K83" s="487"/>
      <c r="L83" s="487"/>
    </row>
    <row r="84" spans="1:12" ht="15">
      <c r="B84" s="86"/>
      <c r="C84" s="87"/>
      <c r="D84" s="86"/>
      <c r="E84" s="86"/>
      <c r="F84" s="86"/>
      <c r="G84" s="89"/>
      <c r="H84" s="72" t="str">
        <f>IF(C84&lt;&gt;"",IF(E84="SINAPI",IF(B84="I",VLOOKUP(C84,Aux_SINAPI_ICD!$B:$F,5,FALSE),VLOOKUP(C84,Aux_SINAPI_CCD!$B:$E,4,FALSE)),0),"")</f>
        <v/>
      </c>
      <c r="I84" s="86"/>
    </row>
    <row r="85" spans="1:12" ht="15">
      <c r="B85" s="86"/>
      <c r="C85" s="87"/>
      <c r="D85" s="86"/>
      <c r="E85" s="86"/>
      <c r="F85" s="86"/>
      <c r="G85" s="89"/>
      <c r="H85" s="72" t="str">
        <f>IF(C85&lt;&gt;"",IF(E85="SINAPI",IF(B85="I",VLOOKUP(C85,Aux_SINAPI_ICD!$B:$F,5,FALSE),VLOOKUP(C85,Aux_SINAPI_CCD!$B:$E,4,FALSE)),0),"")</f>
        <v/>
      </c>
      <c r="I85" s="86"/>
    </row>
    <row r="86" spans="1:12" ht="15">
      <c r="B86" s="86"/>
      <c r="C86" s="87"/>
      <c r="D86" s="86"/>
      <c r="E86" s="86"/>
      <c r="F86" s="86"/>
      <c r="G86" s="89"/>
      <c r="H86" s="72" t="str">
        <f>IF(C86&lt;&gt;"",IF(E86="SINAPI",IF(B86="I",VLOOKUP(C86,Aux_SINAPI_ICD!$B:$F,5,FALSE),VLOOKUP(C86,Aux_SINAPI_CCD!$B:$E,4,FALSE)),0),"")</f>
        <v/>
      </c>
      <c r="I86" s="86"/>
    </row>
    <row r="87" spans="1:12" ht="15">
      <c r="B87" s="86"/>
      <c r="C87" s="87"/>
      <c r="D87" s="86"/>
      <c r="E87" s="86"/>
      <c r="F87" s="86"/>
      <c r="G87" s="89"/>
      <c r="H87" s="72" t="str">
        <f>IF(C87&lt;&gt;"",IF(E87="SINAPI",IF(B87="I",VLOOKUP(C87,Aux_SINAPI_ICD!$B:$F,5,FALSE),VLOOKUP(C87,Aux_SINAPI_CCD!$B:$E,4,FALSE)),0),"")</f>
        <v/>
      </c>
      <c r="I87" s="86"/>
    </row>
    <row r="88" spans="1:12" ht="15">
      <c r="A88" t="str">
        <f>B73</f>
        <v>CPU 006</v>
      </c>
      <c r="B88" s="880" t="s">
        <v>13</v>
      </c>
      <c r="C88" s="880"/>
      <c r="D88" s="880"/>
      <c r="E88" s="880"/>
      <c r="F88" s="880"/>
      <c r="G88" s="880"/>
      <c r="H88" s="880"/>
      <c r="I88" s="241">
        <f>TRUNC(SUM(I78:I87),2)</f>
        <v>125.11</v>
      </c>
    </row>
    <row r="90" spans="1:12">
      <c r="B90" s="930" t="s">
        <v>132</v>
      </c>
      <c r="C90" s="930"/>
      <c r="D90" s="930"/>
      <c r="E90" s="869"/>
      <c r="F90" s="869"/>
      <c r="G90" s="869"/>
      <c r="H90" s="869"/>
      <c r="I90" s="869"/>
    </row>
    <row r="91" spans="1:12">
      <c r="B91" s="930" t="s">
        <v>14738</v>
      </c>
      <c r="C91" s="930"/>
      <c r="D91" s="868" t="s">
        <v>14781</v>
      </c>
      <c r="E91" s="868"/>
      <c r="F91" s="868"/>
      <c r="G91" s="868"/>
      <c r="H91" s="868"/>
      <c r="I91" s="200" t="s">
        <v>24</v>
      </c>
    </row>
    <row r="92" spans="1:12">
      <c r="B92" s="921" t="s">
        <v>14782</v>
      </c>
      <c r="C92" s="922"/>
      <c r="D92" s="922"/>
      <c r="E92" s="922"/>
      <c r="F92" s="922"/>
      <c r="G92" s="922"/>
      <c r="H92" s="922"/>
      <c r="I92" s="202">
        <f>$I$1</f>
        <v>45839</v>
      </c>
    </row>
    <row r="93" spans="1:12">
      <c r="B93" s="90"/>
      <c r="C93" s="90"/>
      <c r="D93" s="90"/>
      <c r="E93" s="90"/>
      <c r="F93" s="90"/>
      <c r="G93" s="90"/>
      <c r="H93" s="90"/>
      <c r="I93" s="90"/>
    </row>
    <row r="94" spans="1:12">
      <c r="B94" s="240" t="s">
        <v>14740</v>
      </c>
      <c r="C94" s="240" t="s">
        <v>14741</v>
      </c>
      <c r="D94" s="240" t="s">
        <v>3</v>
      </c>
      <c r="E94" s="240" t="s">
        <v>4</v>
      </c>
      <c r="F94" s="240" t="s">
        <v>14742</v>
      </c>
      <c r="G94" s="240" t="s">
        <v>14743</v>
      </c>
      <c r="H94" s="240" t="s">
        <v>14744</v>
      </c>
      <c r="I94" s="240" t="s">
        <v>14745</v>
      </c>
      <c r="J94" s="18"/>
      <c r="K94" s="257"/>
      <c r="L94" s="257"/>
    </row>
    <row r="95" spans="1:12" ht="60">
      <c r="B95" s="86" t="s">
        <v>102</v>
      </c>
      <c r="C95" s="91">
        <v>5928</v>
      </c>
      <c r="D95" s="92" t="s">
        <v>6668</v>
      </c>
      <c r="E95" s="91" t="s">
        <v>14747</v>
      </c>
      <c r="F95" s="93" t="s">
        <v>6496</v>
      </c>
      <c r="G95" s="94">
        <v>4</v>
      </c>
      <c r="H95" s="72">
        <f>IF(C95&lt;&gt;"",IF(E95="SINAPI",IF(B95="I",IF(VLOOKUP(C95,Aux_SINAPI_ICD!$B:$G,5,FALSE)&lt;&gt;0,VLOOKUP(C95,Aux_SINAPI_ICD!$B:$G,5,FALSE),VLOOKUP(C95,Aux_SINAPI_ICD!$B:$G,6,FALSE)),IF(VLOOKUP(C95,Aux_SINAPI_CCD!$B:$F,4,FALSE)&lt;&gt;0,VLOOKUP(C95,Aux_SINAPI_CCD!$B:$F,4,FALSE),VLOOKUP(C95,Aux_SINAPI_CCD!$B:$F,5,FALSE))),0))</f>
        <v>267.05</v>
      </c>
      <c r="I95" s="86">
        <f>TRUNC(G95*H95,2)</f>
        <v>1068.2</v>
      </c>
      <c r="J95" s="369"/>
      <c r="K95" s="18"/>
      <c r="L95" s="18"/>
    </row>
    <row r="96" spans="1:12" ht="60">
      <c r="B96" s="86" t="s">
        <v>102</v>
      </c>
      <c r="C96" s="91">
        <v>5930</v>
      </c>
      <c r="D96" s="92" t="s">
        <v>6668</v>
      </c>
      <c r="E96" s="91" t="s">
        <v>14747</v>
      </c>
      <c r="F96" s="93" t="s">
        <v>6494</v>
      </c>
      <c r="G96" s="94">
        <v>4</v>
      </c>
      <c r="H96" s="72">
        <f>IF(C96&lt;&gt;"",IF(E96="SINAPI",IF(B96="I",IF(VLOOKUP(C96,Aux_SINAPI_ICD!$B:$G,5,FALSE)&lt;&gt;0,VLOOKUP(C96,Aux_SINAPI_ICD!$B:$G,5,FALSE),VLOOKUP(C96,Aux_SINAPI_ICD!$B:$G,6,FALSE)),IF(VLOOKUP(C96,Aux_SINAPI_CCD!$B:$F,4,FALSE)&lt;&gt;0,VLOOKUP(C96,Aux_SINAPI_CCD!$B:$F,4,FALSE),VLOOKUP(C96,Aux_SINAPI_CCD!$B:$F,5,FALSE))),0))</f>
        <v>71.040000000000006</v>
      </c>
      <c r="I96" s="86">
        <f>TRUNC(G96*H96,2)</f>
        <v>284.16000000000003</v>
      </c>
      <c r="J96" s="369"/>
      <c r="K96" s="18"/>
      <c r="L96" s="18"/>
    </row>
    <row r="97" spans="1:12" ht="15">
      <c r="B97" s="95" t="s">
        <v>102</v>
      </c>
      <c r="C97" s="220">
        <v>88316</v>
      </c>
      <c r="D97" s="96" t="s">
        <v>14783</v>
      </c>
      <c r="E97" s="97" t="s">
        <v>14747</v>
      </c>
      <c r="F97" s="98" t="s">
        <v>359</v>
      </c>
      <c r="G97" s="99">
        <v>8</v>
      </c>
      <c r="H97" s="72">
        <f>IF(C97&lt;&gt;"",IF(E97="SINAPI",IF(B97="I",IF(VLOOKUP(C97,Aux_SINAPI_ICD!$B:$G,5,FALSE)&lt;&gt;0,VLOOKUP(C97,Aux_SINAPI_ICD!$B:$G,5,FALSE),VLOOKUP(C97,Aux_SINAPI_ICD!$B:$G,6,FALSE)),IF(VLOOKUP(C97,Aux_SINAPI_CCD!$B:$F,4,FALSE)&lt;&gt;0,VLOOKUP(C97,Aux_SINAPI_CCD!$B:$F,4,FALSE),VLOOKUP(C97,Aux_SINAPI_CCD!$B:$F,5,FALSE))),0))</f>
        <v>22.26</v>
      </c>
      <c r="I97" s="86">
        <f>TRUNC(G97*H97,2)</f>
        <v>178.08</v>
      </c>
    </row>
    <row r="98" spans="1:12" ht="15">
      <c r="B98" s="92"/>
      <c r="C98" s="100"/>
      <c r="D98" s="92"/>
      <c r="E98" s="101"/>
      <c r="F98" s="102"/>
      <c r="G98" s="103"/>
      <c r="H98" s="72" t="str">
        <f>IF(C98&lt;&gt;"",IF(E98="SINAPI",IF(B98="I",VLOOKUP(C98,Aux_SINAPI_ICD!$B:$F,5,FALSE),VLOOKUP(C98,Aux_SINAPI_CCD!$B:$E,4,FALSE)),0),"")</f>
        <v/>
      </c>
      <c r="I98" s="86"/>
      <c r="K98" t="s">
        <v>15095</v>
      </c>
    </row>
    <row r="99" spans="1:12" ht="15">
      <c r="B99" s="92"/>
      <c r="C99" s="100"/>
      <c r="D99" s="92"/>
      <c r="E99" s="101"/>
      <c r="F99" s="102"/>
      <c r="G99" s="103"/>
      <c r="H99" s="72" t="str">
        <f>IF(C99&lt;&gt;"",IF(E99="SINAPI",IF(B99="I",VLOOKUP(C99,Aux_SINAPI_ICD!$B:$F,5,FALSE),VLOOKUP(C99,Aux_SINAPI_CCD!$B:$E,4,FALSE)),0),"")</f>
        <v/>
      </c>
      <c r="I99" s="86"/>
    </row>
    <row r="100" spans="1:12" ht="15">
      <c r="B100" s="92"/>
      <c r="C100" s="100"/>
      <c r="D100" s="92"/>
      <c r="E100" s="101"/>
      <c r="F100" s="102"/>
      <c r="G100" s="103"/>
      <c r="H100" s="72" t="str">
        <f>IF(C100&lt;&gt;"",IF(E100="SINAPI",IF(B100="I",VLOOKUP(C100,Aux_SINAPI_ICD!$B:$F,5,FALSE),VLOOKUP(C100,Aux_SINAPI_CCD!$B:$E,4,FALSE)),0),"")</f>
        <v/>
      </c>
      <c r="I100" s="86"/>
      <c r="K100" t="s">
        <v>15096</v>
      </c>
    </row>
    <row r="101" spans="1:12" ht="15">
      <c r="B101" s="92"/>
      <c r="C101" s="100"/>
      <c r="D101" s="92"/>
      <c r="E101" s="101"/>
      <c r="F101" s="102"/>
      <c r="G101" s="103"/>
      <c r="H101" s="72" t="str">
        <f>IF(C101&lt;&gt;"",IF(E101="SINAPI",IF(B101="I",VLOOKUP(C101,Aux_SINAPI_ICD!$B:$F,5,FALSE),VLOOKUP(C101,Aux_SINAPI_CCD!$B:$E,4,FALSE)),0),"")</f>
        <v/>
      </c>
      <c r="I101" s="86"/>
      <c r="K101" s="196"/>
    </row>
    <row r="102" spans="1:12" ht="15">
      <c r="B102" s="92"/>
      <c r="C102" s="100"/>
      <c r="D102" s="92"/>
      <c r="E102" s="101"/>
      <c r="F102" s="102"/>
      <c r="G102" s="103"/>
      <c r="H102" s="72" t="str">
        <f>IF(C102&lt;&gt;"",IF(E102="SINAPI",IF(B102="I",VLOOKUP(C102,Aux_SINAPI_ICD!$B:$F,5,FALSE),VLOOKUP(C102,Aux_SINAPI_CCD!$B:$E,4,FALSE)),0),"")</f>
        <v/>
      </c>
      <c r="I102" s="86"/>
      <c r="K102" s="197" t="s">
        <v>15097</v>
      </c>
    </row>
    <row r="103" spans="1:12" ht="15">
      <c r="B103" s="92"/>
      <c r="C103" s="100"/>
      <c r="D103" s="92"/>
      <c r="E103" s="101"/>
      <c r="F103" s="102"/>
      <c r="G103" s="103"/>
      <c r="H103" s="72" t="str">
        <f>IF(C103&lt;&gt;"",IF(E103="SINAPI",IF(B103="I",VLOOKUP(C103,Aux_SINAPI_ICD!$B:$F,5,FALSE),VLOOKUP(C103,Aux_SINAPI_CCD!$B:$E,4,FALSE)),0),"")</f>
        <v/>
      </c>
      <c r="I103" s="86"/>
      <c r="K103" s="196"/>
    </row>
    <row r="104" spans="1:12" ht="15">
      <c r="B104" s="92"/>
      <c r="C104" s="100"/>
      <c r="D104" s="92"/>
      <c r="E104" s="101"/>
      <c r="F104" s="102"/>
      <c r="G104" s="103"/>
      <c r="H104" s="72" t="str">
        <f>IF(C104&lt;&gt;"",IF(E104="SINAPI",IF(B104="I",VLOOKUP(C104,Aux_SINAPI_ICD!$B:$F,5,FALSE),VLOOKUP(C104,Aux_SINAPI_CCD!$B:$E,4,FALSE)),0),"")</f>
        <v/>
      </c>
      <c r="I104" s="86"/>
      <c r="K104" s="197" t="s">
        <v>15098</v>
      </c>
    </row>
    <row r="105" spans="1:12" ht="15">
      <c r="A105" t="str">
        <f>B90</f>
        <v>CPU 007</v>
      </c>
      <c r="B105" s="880" t="s">
        <v>13</v>
      </c>
      <c r="C105" s="880"/>
      <c r="D105" s="880"/>
      <c r="E105" s="880"/>
      <c r="F105" s="880"/>
      <c r="G105" s="880"/>
      <c r="H105" s="880"/>
      <c r="I105" s="241">
        <f>TRUNC(SUM(I95:I104),2)</f>
        <v>1530.44</v>
      </c>
      <c r="K105" s="196"/>
    </row>
    <row r="106" spans="1:12">
      <c r="K106" s="197" t="s">
        <v>15099</v>
      </c>
    </row>
    <row r="107" spans="1:12">
      <c r="B107" s="868" t="s">
        <v>136</v>
      </c>
      <c r="C107" s="868"/>
      <c r="D107" s="868"/>
      <c r="E107" s="869"/>
      <c r="F107" s="869"/>
      <c r="G107" s="869"/>
      <c r="H107" s="869"/>
      <c r="I107" s="869"/>
    </row>
    <row r="108" spans="1:12" ht="15">
      <c r="B108" s="868" t="s">
        <v>14738</v>
      </c>
      <c r="C108" s="868"/>
      <c r="D108" s="868" t="s">
        <v>14784</v>
      </c>
      <c r="E108" s="868"/>
      <c r="F108" s="868"/>
      <c r="G108" s="868"/>
      <c r="H108" s="868"/>
      <c r="I108" s="201" t="s">
        <v>91</v>
      </c>
    </row>
    <row r="109" spans="1:12" ht="15">
      <c r="B109" s="868" t="s">
        <v>14785</v>
      </c>
      <c r="C109" s="868"/>
      <c r="D109" s="868"/>
      <c r="E109" s="868"/>
      <c r="F109" s="868"/>
      <c r="G109" s="868"/>
      <c r="H109" s="868"/>
      <c r="I109" s="202">
        <f>$I$1</f>
        <v>45839</v>
      </c>
    </row>
    <row r="110" spans="1:12" ht="15">
      <c r="B110" s="105"/>
      <c r="C110" s="105"/>
      <c r="D110" s="105"/>
      <c r="E110" s="105"/>
      <c r="F110" s="105"/>
      <c r="G110" s="105"/>
      <c r="H110" s="105"/>
      <c r="I110" s="106"/>
    </row>
    <row r="111" spans="1:12">
      <c r="B111" s="203" t="s">
        <v>14740</v>
      </c>
      <c r="C111" s="204" t="s">
        <v>14741</v>
      </c>
      <c r="D111" s="203" t="s">
        <v>3</v>
      </c>
      <c r="E111" s="203" t="s">
        <v>4</v>
      </c>
      <c r="F111" s="203" t="s">
        <v>14742</v>
      </c>
      <c r="G111" s="203" t="s">
        <v>14743</v>
      </c>
      <c r="H111" s="203" t="s">
        <v>14744</v>
      </c>
      <c r="I111" s="203" t="s">
        <v>14745</v>
      </c>
      <c r="K111" s="255" t="s">
        <v>14741</v>
      </c>
      <c r="L111" s="255" t="s">
        <v>15094</v>
      </c>
    </row>
    <row r="112" spans="1:12" ht="15">
      <c r="B112" s="107" t="s">
        <v>102</v>
      </c>
      <c r="C112" s="108">
        <v>88316</v>
      </c>
      <c r="D112" s="109" t="s">
        <v>12062</v>
      </c>
      <c r="E112" s="110" t="s">
        <v>14747</v>
      </c>
      <c r="F112" s="107" t="s">
        <v>359</v>
      </c>
      <c r="G112" s="366">
        <v>0.03</v>
      </c>
      <c r="H112" s="72">
        <f>IF(C112&lt;&gt;"",IF(E112="SINAPI",IF(B112="I",IF(VLOOKUP(C112,Aux_SINAPI_ICD!$B:$G,5,FALSE)&lt;&gt;0,VLOOKUP(C112,Aux_SINAPI_ICD!$B:$G,5,FALSE),VLOOKUP(C112,Aux_SINAPI_ICD!$B:$G,6,FALSE)),IF(VLOOKUP(C112,Aux_SINAPI_CCD!$B:$F,4,FALSE)&lt;&gt;0,VLOOKUP(C112,Aux_SINAPI_CCD!$B:$F,4,FALSE),VLOOKUP(C112,Aux_SINAPI_CCD!$B:$F,5,FALSE))),0))</f>
        <v>22.26</v>
      </c>
      <c r="I112" s="107">
        <f>TRUNC(G112*H112,2)</f>
        <v>0.66</v>
      </c>
      <c r="K112" s="254">
        <v>6111</v>
      </c>
      <c r="L112" s="254">
        <v>15.1</v>
      </c>
    </row>
    <row r="113" spans="1:12" ht="15">
      <c r="B113" s="86" t="s">
        <v>14748</v>
      </c>
      <c r="C113" s="108">
        <v>3777</v>
      </c>
      <c r="D113" s="109" t="s">
        <v>14786</v>
      </c>
      <c r="E113" s="110" t="s">
        <v>14747</v>
      </c>
      <c r="F113" s="86" t="s">
        <v>91</v>
      </c>
      <c r="G113" s="86">
        <v>1.1000000000000001</v>
      </c>
      <c r="H113" s="72">
        <f>IF(C113&lt;&gt;"",IF(E113="SINAPI",IF(B113="I",IF(VLOOKUP(C113,Aux_SINAPI_ICD!$B:$G,5,FALSE)&lt;&gt;0,VLOOKUP(C113,Aux_SINAPI_ICD!$B:$G,5,FALSE),VLOOKUP(C113,Aux_SINAPI_ICD!$B:$G,6,FALSE)),IF(VLOOKUP(C113,Aux_SINAPI_CCD!$B:$F,4,FALSE)&lt;&gt;0,VLOOKUP(C113,Aux_SINAPI_CCD!$B:$F,4,FALSE),VLOOKUP(C113,Aux_SINAPI_CCD!$B:$F,5,FALSE))),0))</f>
        <v>1.54</v>
      </c>
      <c r="I113" s="107">
        <f>TRUNC(G113*H113,2)</f>
        <v>1.69</v>
      </c>
      <c r="K113" s="254">
        <v>44497</v>
      </c>
      <c r="L113" s="254">
        <v>14.74</v>
      </c>
    </row>
    <row r="114" spans="1:12" ht="15">
      <c r="B114" s="86"/>
      <c r="C114" s="108"/>
      <c r="D114" s="109"/>
      <c r="E114" s="110"/>
      <c r="F114" s="86"/>
      <c r="G114" s="86"/>
      <c r="H114" s="72" t="str">
        <f>IF(C114&lt;&gt;"",IF(E114="SINAPI",IF(B114="I",VLOOKUP(C114,Aux_SINAPI_ICD!$B:$F,5,FALSE),VLOOKUP(C114,Aux_SINAPI_CCD!$B:$E,4,FALSE)),0),"")</f>
        <v/>
      </c>
      <c r="I114" s="107"/>
      <c r="K114" s="254">
        <v>44499</v>
      </c>
      <c r="L114" s="254">
        <v>16.02</v>
      </c>
    </row>
    <row r="115" spans="1:12" ht="15">
      <c r="B115" s="86"/>
      <c r="C115" s="108"/>
      <c r="D115" s="109"/>
      <c r="E115" s="110"/>
      <c r="F115" s="86"/>
      <c r="G115" s="86"/>
      <c r="H115" s="72" t="str">
        <f>IF(C115&lt;&gt;"",IF(E115="SINAPI",IF(B115="I",VLOOKUP(C115,Aux_SINAPI_ICD!$B:$F,5,FALSE),VLOOKUP(C115,Aux_SINAPI_CCD!$B:$E,4,FALSE)),0),"")</f>
        <v/>
      </c>
      <c r="I115" s="107"/>
      <c r="K115" s="254">
        <v>12869</v>
      </c>
      <c r="L115" s="254">
        <v>19.829999999999998</v>
      </c>
    </row>
    <row r="116" spans="1:12" ht="15">
      <c r="B116" s="86"/>
      <c r="C116" s="108"/>
      <c r="D116" s="109"/>
      <c r="E116" s="110"/>
      <c r="F116" s="86"/>
      <c r="G116" s="86"/>
      <c r="H116" s="72" t="str">
        <f>IF(C116&lt;&gt;"",IF(E116="SINAPI",IF(B116="I",VLOOKUP(C116,Aux_SINAPI_ICD!$B:$F,5,FALSE),VLOOKUP(C116,Aux_SINAPI_CCD!$B:$E,4,FALSE)),0),"")</f>
        <v/>
      </c>
      <c r="I116" s="107"/>
      <c r="K116" s="254">
        <v>4783</v>
      </c>
      <c r="L116" s="254">
        <v>20.07</v>
      </c>
    </row>
    <row r="117" spans="1:12" ht="15">
      <c r="B117" s="86"/>
      <c r="C117" s="108"/>
      <c r="D117" s="109"/>
      <c r="E117" s="110"/>
      <c r="F117" s="86"/>
      <c r="G117" s="86"/>
      <c r="H117" s="72" t="str">
        <f>IF(C117&lt;&gt;"",IF(E117="SINAPI",IF(B117="I",VLOOKUP(C117,Aux_SINAPI_ICD!$B:$F,5,FALSE),VLOOKUP(C117,Aux_SINAPI_CCD!$B:$E,4,FALSE)),0),"")</f>
        <v/>
      </c>
      <c r="I117" s="107"/>
      <c r="K117" s="254">
        <v>6160</v>
      </c>
      <c r="L117" s="254">
        <v>20.07</v>
      </c>
    </row>
    <row r="118" spans="1:12" ht="15">
      <c r="B118" s="86"/>
      <c r="C118" s="108"/>
      <c r="D118" s="109"/>
      <c r="E118" s="110"/>
      <c r="F118" s="86"/>
      <c r="G118" s="86"/>
      <c r="H118" s="72" t="str">
        <f>IF(C118&lt;&gt;"",IF(E118="SINAPI",IF(B118="I",VLOOKUP(C118,Aux_SINAPI_ICD!$B:$F,5,FALSE),VLOOKUP(C118,Aux_SINAPI_CCD!$B:$E,4,FALSE)),0),"")</f>
        <v/>
      </c>
      <c r="I118" s="107"/>
    </row>
    <row r="119" spans="1:12" ht="15">
      <c r="B119" s="86"/>
      <c r="C119" s="108"/>
      <c r="D119" s="109"/>
      <c r="E119" s="110"/>
      <c r="F119" s="86"/>
      <c r="G119" s="86"/>
      <c r="H119" s="72" t="str">
        <f>IF(C119&lt;&gt;"",IF(E119="SINAPI",IF(B119="I",VLOOKUP(C119,Aux_SINAPI_ICD!$B:$F,5,FALSE),VLOOKUP(C119,Aux_SINAPI_CCD!$B:$E,4,FALSE)),0),"")</f>
        <v/>
      </c>
      <c r="I119" s="107"/>
    </row>
    <row r="120" spans="1:12" ht="15">
      <c r="B120" s="86"/>
      <c r="C120" s="108"/>
      <c r="D120" s="109"/>
      <c r="E120" s="110"/>
      <c r="F120" s="86"/>
      <c r="G120" s="86"/>
      <c r="H120" s="72" t="str">
        <f>IF(C120&lt;&gt;"",IF(E120="SINAPI",IF(B120="I",VLOOKUP(C120,Aux_SINAPI_ICD!$B:$F,5,FALSE),VLOOKUP(C120,Aux_SINAPI_CCD!$B:$E,4,FALSE)),0),"")</f>
        <v/>
      </c>
      <c r="I120" s="107"/>
    </row>
    <row r="121" spans="1:12" ht="15">
      <c r="B121" s="86"/>
      <c r="C121" s="108"/>
      <c r="D121" s="109"/>
      <c r="E121" s="110"/>
      <c r="F121" s="86"/>
      <c r="G121" s="86"/>
      <c r="H121" s="72" t="str">
        <f>IF(C121&lt;&gt;"",IF(E121="SINAPI",IF(B121="I",VLOOKUP(C121,Aux_SINAPI_ICD!$B:$F,5,FALSE),VLOOKUP(C121,Aux_SINAPI_CCD!$B:$E,4,FALSE)),0),"")</f>
        <v/>
      </c>
      <c r="I121" s="107"/>
    </row>
    <row r="122" spans="1:12" ht="15">
      <c r="A122" t="str">
        <f>B107</f>
        <v>CPU 008</v>
      </c>
      <c r="B122" s="880" t="s">
        <v>13</v>
      </c>
      <c r="C122" s="880"/>
      <c r="D122" s="880"/>
      <c r="E122" s="880"/>
      <c r="F122" s="880"/>
      <c r="G122" s="880"/>
      <c r="H122" s="880"/>
      <c r="I122" s="241">
        <f>TRUNC(SUM(I112:I121),2)</f>
        <v>2.35</v>
      </c>
    </row>
    <row r="124" spans="1:12">
      <c r="B124" s="868" t="s">
        <v>138</v>
      </c>
      <c r="C124" s="868"/>
      <c r="D124" s="868"/>
      <c r="E124" s="869"/>
      <c r="F124" s="869"/>
      <c r="G124" s="869"/>
      <c r="H124" s="869"/>
      <c r="I124" s="869"/>
    </row>
    <row r="125" spans="1:12" ht="15">
      <c r="B125" s="868" t="s">
        <v>14738</v>
      </c>
      <c r="C125" s="868"/>
      <c r="D125" s="897" t="s">
        <v>14787</v>
      </c>
      <c r="E125" s="898"/>
      <c r="F125" s="898"/>
      <c r="G125" s="898"/>
      <c r="H125" s="899"/>
      <c r="I125" s="201" t="s">
        <v>32</v>
      </c>
    </row>
    <row r="126" spans="1:12" ht="15">
      <c r="B126" s="868" t="s">
        <v>14788</v>
      </c>
      <c r="C126" s="868"/>
      <c r="D126" s="868"/>
      <c r="E126" s="868"/>
      <c r="F126" s="868"/>
      <c r="G126" s="868"/>
      <c r="H126" s="868"/>
      <c r="I126" s="202">
        <f>$I$1</f>
        <v>45839</v>
      </c>
    </row>
    <row r="127" spans="1:12" ht="15">
      <c r="B127" s="105"/>
      <c r="C127" s="105"/>
      <c r="D127" s="105"/>
      <c r="E127" s="105"/>
      <c r="F127" s="105"/>
      <c r="G127" s="105"/>
      <c r="H127" s="105"/>
      <c r="I127" s="106"/>
    </row>
    <row r="128" spans="1:12">
      <c r="B128" s="203" t="s">
        <v>14740</v>
      </c>
      <c r="C128" s="203" t="s">
        <v>14741</v>
      </c>
      <c r="D128" s="203" t="s">
        <v>3</v>
      </c>
      <c r="E128" s="203" t="s">
        <v>4</v>
      </c>
      <c r="F128" s="203" t="s">
        <v>14742</v>
      </c>
      <c r="G128" s="203" t="s">
        <v>14743</v>
      </c>
      <c r="H128" s="203" t="s">
        <v>14744</v>
      </c>
      <c r="I128" s="203" t="s">
        <v>14745</v>
      </c>
      <c r="J128" s="18"/>
      <c r="K128" s="486"/>
      <c r="L128" s="486"/>
    </row>
    <row r="129" spans="1:12" ht="15">
      <c r="B129" s="116" t="s">
        <v>102</v>
      </c>
      <c r="C129" s="81">
        <v>88262</v>
      </c>
      <c r="D129" s="112" t="s">
        <v>11799</v>
      </c>
      <c r="E129" s="81" t="s">
        <v>14747</v>
      </c>
      <c r="F129" s="81" t="s">
        <v>359</v>
      </c>
      <c r="G129" s="113">
        <v>9.4799999999999995E-2</v>
      </c>
      <c r="H129" s="72">
        <f>IF(C129&lt;&gt;"",IF(E129="SINAPI",IF(B129="I",IF(VLOOKUP(C129,Aux_SINAPI_ICD!$B:$G,5,FALSE)&lt;&gt;0,VLOOKUP(C129,Aux_SINAPI_ICD!$B:$G,5,FALSE),VLOOKUP(C129,Aux_SINAPI_ICD!$B:$G,6,FALSE)),IF(VLOOKUP(C129,Aux_SINAPI_CCD!$B:$F,4,FALSE)&lt;&gt;0,VLOOKUP(C129,Aux_SINAPI_CCD!$B:$F,4,FALSE),VLOOKUP(C129,Aux_SINAPI_CCD!$B:$F,5,FALSE))),0))</f>
        <v>27.01</v>
      </c>
      <c r="I129" s="107">
        <f>TRUNC(G129*H129,2)</f>
        <v>2.56</v>
      </c>
      <c r="J129" s="369"/>
      <c r="K129" s="487"/>
      <c r="L129" s="487"/>
    </row>
    <row r="130" spans="1:12" ht="15">
      <c r="B130" s="116" t="s">
        <v>102</v>
      </c>
      <c r="C130" s="114">
        <v>88239</v>
      </c>
      <c r="D130" s="115" t="s">
        <v>11760</v>
      </c>
      <c r="E130" s="116" t="s">
        <v>14747</v>
      </c>
      <c r="F130" s="116" t="s">
        <v>359</v>
      </c>
      <c r="G130" s="113">
        <v>0.10050000000000001</v>
      </c>
      <c r="H130" s="72">
        <f>IF(C130&lt;&gt;"",IF(E130="SINAPI",IF(B130="I",IF(VLOOKUP(C130,Aux_SINAPI_ICD!$B:$G,5,FALSE)&lt;&gt;0,VLOOKUP(C130,Aux_SINAPI_ICD!$B:$G,5,FALSE),VLOOKUP(C130,Aux_SINAPI_ICD!$B:$G,6,FALSE)),IF(VLOOKUP(C130,Aux_SINAPI_CCD!$B:$F,4,FALSE)&lt;&gt;0,VLOOKUP(C130,Aux_SINAPI_CCD!$B:$F,4,FALSE),VLOOKUP(C130,Aux_SINAPI_CCD!$B:$F,5,FALSE))),0))</f>
        <v>22.96</v>
      </c>
      <c r="I130" s="74">
        <f t="shared" ref="I130:I135" si="2">TRUNC(G130*H130,2)</f>
        <v>2.2999999999999998</v>
      </c>
      <c r="J130" s="369"/>
      <c r="K130" s="487"/>
      <c r="L130" s="487"/>
    </row>
    <row r="131" spans="1:12" ht="30">
      <c r="B131" s="116" t="s">
        <v>14748</v>
      </c>
      <c r="C131" s="117">
        <v>41955</v>
      </c>
      <c r="D131" s="88" t="s">
        <v>922</v>
      </c>
      <c r="E131" s="81" t="s">
        <v>14747</v>
      </c>
      <c r="F131" s="81" t="s">
        <v>14751</v>
      </c>
      <c r="G131" s="118">
        <v>0.58460000000000001</v>
      </c>
      <c r="H131" s="72">
        <f>IF(C131&lt;&gt;"",IF(E131="SINAPI",IF(B131="I",IF(VLOOKUP(C131,Aux_SINAPI_ICD!$B:$G,5,FALSE)&lt;&gt;0,VLOOKUP(C131,Aux_SINAPI_ICD!$B:$G,5,FALSE),VLOOKUP(C131,Aux_SINAPI_ICD!$B:$G,6,FALSE)),IF(VLOOKUP(C131,Aux_SINAPI_CCD!$B:$F,4,FALSE)&lt;&gt;0,VLOOKUP(C131,Aux_SINAPI_CCD!$B:$F,4,FALSE),VLOOKUP(C131,Aux_SINAPI_CCD!$B:$F,5,FALSE))),0))</f>
        <v>53.55</v>
      </c>
      <c r="I131" s="107">
        <f t="shared" si="2"/>
        <v>31.3</v>
      </c>
      <c r="J131" s="18"/>
      <c r="K131" s="487"/>
      <c r="L131" s="487"/>
    </row>
    <row r="132" spans="1:12" ht="30">
      <c r="B132" s="81" t="s">
        <v>14748</v>
      </c>
      <c r="C132" s="117">
        <v>43054</v>
      </c>
      <c r="D132" s="88" t="s">
        <v>262</v>
      </c>
      <c r="E132" s="81" t="s">
        <v>14747</v>
      </c>
      <c r="F132" s="81" t="s">
        <v>14751</v>
      </c>
      <c r="G132" s="118">
        <v>0.11210000000000001</v>
      </c>
      <c r="H132" s="72">
        <f>IF(C132&lt;&gt;"",IF(E132="SINAPI",IF(B132="I",IF(VLOOKUP(C132,Aux_SINAPI_ICD!$B:$G,5,FALSE)&lt;&gt;0,VLOOKUP(C132,Aux_SINAPI_ICD!$B:$G,5,FALSE),VLOOKUP(C132,Aux_SINAPI_ICD!$B:$G,6,FALSE)),IF(VLOOKUP(C132,Aux_SINAPI_CCD!$B:$F,4,FALSE)&lt;&gt;0,VLOOKUP(C132,Aux_SINAPI_CCD!$B:$F,4,FALSE),VLOOKUP(C132,Aux_SINAPI_CCD!$B:$F,5,FALSE))),0))</f>
        <v>8.64</v>
      </c>
      <c r="I132" s="107">
        <f t="shared" si="2"/>
        <v>0.96</v>
      </c>
      <c r="J132" s="18"/>
      <c r="K132" s="487"/>
      <c r="L132" s="487"/>
    </row>
    <row r="133" spans="1:12" ht="30">
      <c r="B133" s="81" t="s">
        <v>14748</v>
      </c>
      <c r="C133" s="119">
        <v>38055</v>
      </c>
      <c r="D133" s="112" t="s">
        <v>14789</v>
      </c>
      <c r="E133" s="81" t="s">
        <v>14747</v>
      </c>
      <c r="F133" s="81" t="s">
        <v>14790</v>
      </c>
      <c r="G133" s="120">
        <v>0.78300000000000003</v>
      </c>
      <c r="H133" s="72">
        <f>IF(C133&lt;&gt;"",IF(E133="SINAPI",IF(B133="I",IF(VLOOKUP(C133,Aux_SINAPI_ICD!$B:$G,5,FALSE)&lt;&gt;0,VLOOKUP(C133,Aux_SINAPI_ICD!$B:$G,5,FALSE),VLOOKUP(C133,Aux_SINAPI_ICD!$B:$G,6,FALSE)),IF(VLOOKUP(C133,Aux_SINAPI_CCD!$B:$F,4,FALSE)&lt;&gt;0,VLOOKUP(C133,Aux_SINAPI_CCD!$B:$F,4,FALSE),VLOOKUP(C133,Aux_SINAPI_CCD!$B:$F,5,FALSE))),0))</f>
        <v>8.68</v>
      </c>
      <c r="I133" s="107">
        <f t="shared" si="2"/>
        <v>6.79</v>
      </c>
      <c r="J133" s="18"/>
      <c r="K133" s="487"/>
      <c r="L133" s="487"/>
    </row>
    <row r="134" spans="1:12" ht="30">
      <c r="B134" s="81" t="s">
        <v>14748</v>
      </c>
      <c r="C134" s="121">
        <v>11964</v>
      </c>
      <c r="D134" s="115" t="s">
        <v>14791</v>
      </c>
      <c r="E134" s="81" t="s">
        <v>14747</v>
      </c>
      <c r="F134" s="116" t="s">
        <v>14790</v>
      </c>
      <c r="G134" s="122">
        <v>9.1157702825888781E-2</v>
      </c>
      <c r="H134" s="72">
        <f>IF(C134&lt;&gt;"",IF(E134="SINAPI",IF(B134="I",IF(VLOOKUP(C134,Aux_SINAPI_ICD!$B:$G,5,FALSE)&lt;&gt;0,VLOOKUP(C134,Aux_SINAPI_ICD!$B:$G,5,FALSE),VLOOKUP(C134,Aux_SINAPI_ICD!$B:$G,6,FALSE)),IF(VLOOKUP(C134,Aux_SINAPI_CCD!$B:$F,4,FALSE)&lt;&gt;0,VLOOKUP(C134,Aux_SINAPI_CCD!$B:$F,4,FALSE),VLOOKUP(C134,Aux_SINAPI_CCD!$B:$F,5,FALSE))),0))</f>
        <v>3.73</v>
      </c>
      <c r="I134" s="107">
        <f t="shared" si="2"/>
        <v>0.34</v>
      </c>
      <c r="J134" s="18"/>
      <c r="K134" s="487"/>
      <c r="L134" s="487"/>
    </row>
    <row r="135" spans="1:12" ht="15">
      <c r="B135" s="81" t="s">
        <v>14748</v>
      </c>
      <c r="C135" s="117">
        <v>12362</v>
      </c>
      <c r="D135" s="112" t="s">
        <v>3611</v>
      </c>
      <c r="E135" s="81" t="s">
        <v>14747</v>
      </c>
      <c r="F135" s="81" t="s">
        <v>14790</v>
      </c>
      <c r="G135" s="118">
        <v>9.1157702825888781E-2</v>
      </c>
      <c r="H135" s="72">
        <f>IF(C135&lt;&gt;"",IF(E135="SINAPI",IF(B135="I",IF(VLOOKUP(C135,Aux_SINAPI_ICD!$B:$G,5,FALSE)&lt;&gt;0,VLOOKUP(C135,Aux_SINAPI_ICD!$B:$G,5,FALSE),VLOOKUP(C135,Aux_SINAPI_ICD!$B:$G,6,FALSE)),IF(VLOOKUP(C135,Aux_SINAPI_CCD!$B:$F,4,FALSE)&lt;&gt;0,VLOOKUP(C135,Aux_SINAPI_CCD!$B:$F,4,FALSE),VLOOKUP(C135,Aux_SINAPI_CCD!$B:$F,5,FALSE))),0))</f>
        <v>13.04</v>
      </c>
      <c r="I135" s="74">
        <f t="shared" si="2"/>
        <v>1.18</v>
      </c>
    </row>
    <row r="136" spans="1:12" ht="15">
      <c r="B136" s="81"/>
      <c r="C136" s="117"/>
      <c r="D136" s="112"/>
      <c r="E136" s="81"/>
      <c r="F136" s="81"/>
      <c r="G136" s="118"/>
      <c r="H136" s="123"/>
      <c r="I136" s="107"/>
    </row>
    <row r="137" spans="1:12" ht="15">
      <c r="B137" s="81"/>
      <c r="C137" s="117"/>
      <c r="D137" s="112"/>
      <c r="E137" s="81"/>
      <c r="F137" s="81"/>
      <c r="G137" s="118"/>
      <c r="H137" s="123"/>
      <c r="I137" s="107"/>
    </row>
    <row r="138" spans="1:12" ht="15">
      <c r="B138" s="81"/>
      <c r="C138" s="81"/>
      <c r="D138" s="112"/>
      <c r="E138" s="81"/>
      <c r="F138" s="81"/>
      <c r="G138" s="124"/>
      <c r="H138" s="123"/>
      <c r="I138" s="86"/>
    </row>
    <row r="139" spans="1:12" ht="15">
      <c r="A139" t="str">
        <f>B124</f>
        <v>CPU 009</v>
      </c>
      <c r="B139" s="880" t="s">
        <v>13</v>
      </c>
      <c r="C139" s="880"/>
      <c r="D139" s="880"/>
      <c r="E139" s="880"/>
      <c r="F139" s="880"/>
      <c r="G139" s="880"/>
      <c r="H139" s="880"/>
      <c r="I139" s="241">
        <f>TRUNC(SUM(I129:I138),2)</f>
        <v>45.43</v>
      </c>
    </row>
    <row r="141" spans="1:12">
      <c r="B141" s="874" t="s">
        <v>135</v>
      </c>
      <c r="C141" s="874"/>
      <c r="D141" s="874"/>
      <c r="E141" s="875"/>
      <c r="F141" s="875"/>
      <c r="G141" s="875"/>
      <c r="H141" s="875"/>
      <c r="I141" s="875"/>
    </row>
    <row r="142" spans="1:12" ht="15">
      <c r="B142" s="874" t="s">
        <v>14738</v>
      </c>
      <c r="C142" s="874"/>
      <c r="D142" s="889" t="s">
        <v>14949</v>
      </c>
      <c r="E142" s="890"/>
      <c r="F142" s="890"/>
      <c r="G142" s="890"/>
      <c r="H142" s="891"/>
      <c r="I142" s="211" t="s">
        <v>91</v>
      </c>
    </row>
    <row r="143" spans="1:12" ht="15">
      <c r="B143" s="918" t="s">
        <v>14792</v>
      </c>
      <c r="C143" s="919"/>
      <c r="D143" s="919"/>
      <c r="E143" s="919"/>
      <c r="F143" s="919"/>
      <c r="G143" s="919"/>
      <c r="H143" s="920"/>
      <c r="I143" s="212">
        <f>$I$1</f>
        <v>45839</v>
      </c>
    </row>
    <row r="144" spans="1:12" ht="15">
      <c r="B144" s="105"/>
      <c r="C144" s="105"/>
      <c r="D144" s="105"/>
      <c r="E144" s="105"/>
      <c r="F144" s="105"/>
      <c r="G144" s="105"/>
      <c r="H144" s="105"/>
      <c r="I144" s="106"/>
    </row>
    <row r="145" spans="1:12">
      <c r="B145" s="346" t="s">
        <v>14740</v>
      </c>
      <c r="C145" s="346" t="s">
        <v>14741</v>
      </c>
      <c r="D145" s="346" t="s">
        <v>3</v>
      </c>
      <c r="E145" s="346" t="s">
        <v>4</v>
      </c>
      <c r="F145" s="346" t="s">
        <v>14742</v>
      </c>
      <c r="G145" s="346" t="s">
        <v>14743</v>
      </c>
      <c r="H145" s="346" t="s">
        <v>14744</v>
      </c>
      <c r="I145" s="346" t="s">
        <v>14745</v>
      </c>
      <c r="K145" s="255" t="s">
        <v>14741</v>
      </c>
      <c r="L145" s="255" t="s">
        <v>15094</v>
      </c>
    </row>
    <row r="146" spans="1:12" ht="15">
      <c r="B146" s="81" t="s">
        <v>102</v>
      </c>
      <c r="C146" s="125">
        <v>88239</v>
      </c>
      <c r="D146" s="109" t="s">
        <v>11760</v>
      </c>
      <c r="E146" s="81" t="s">
        <v>14747</v>
      </c>
      <c r="F146" s="81" t="s">
        <v>359</v>
      </c>
      <c r="G146" s="159">
        <v>0.03</v>
      </c>
      <c r="H146" s="72">
        <f>IF(C146&lt;&gt;"",IF(E146="SINAPI",IF(B146="I",IF(VLOOKUP(C146,Aux_SINAPI_ICD!$B:$G,5,FALSE)&lt;&gt;0,VLOOKUP(C146,Aux_SINAPI_ICD!$B:$G,5,FALSE),VLOOKUP(C146,Aux_SINAPI_ICD!$B:$G,6,FALSE)),IF(VLOOKUP(C146,Aux_SINAPI_CCD!$B:$F,4,FALSE)&lt;&gt;0,VLOOKUP(C146,Aux_SINAPI_CCD!$B:$F,4,FALSE),VLOOKUP(C146,Aux_SINAPI_CCD!$B:$F,5,FALSE))),0))</f>
        <v>22.96</v>
      </c>
      <c r="I146" s="107">
        <f>TRUNC(G146*H146,2)</f>
        <v>0.68</v>
      </c>
      <c r="K146" s="254">
        <v>6111</v>
      </c>
      <c r="L146" s="254">
        <v>15.1</v>
      </c>
    </row>
    <row r="147" spans="1:12" ht="15">
      <c r="B147" s="81" t="s">
        <v>14748</v>
      </c>
      <c r="C147" s="111">
        <v>6117</v>
      </c>
      <c r="D147" s="109" t="s">
        <v>15231</v>
      </c>
      <c r="E147" s="81" t="s">
        <v>14747</v>
      </c>
      <c r="F147" s="81" t="s">
        <v>359</v>
      </c>
      <c r="G147" s="159">
        <f>TRUNC(G146*0.2,2)</f>
        <v>0</v>
      </c>
      <c r="H147" s="72">
        <f>IF(C147&lt;&gt;"",IF(E147="SINAPI",IF(B147="I",IF(VLOOKUP(C147,Aux_SINAPI_ICD!$B:$G,5,FALSE)&lt;&gt;0,VLOOKUP(C147,Aux_SINAPI_ICD!$B:$G,5,FALSE),VLOOKUP(C147,Aux_SINAPI_ICD!$B:$G,6,FALSE)),IF(VLOOKUP(C147,Aux_SINAPI_CCD!$B:$F,4,FALSE)&lt;&gt;0,VLOOKUP(C147,Aux_SINAPI_CCD!$B:$F,4,FALSE),VLOOKUP(C147,Aux_SINAPI_CCD!$B:$F,5,FALSE))),0))</f>
        <v>16.02</v>
      </c>
      <c r="I147" s="107">
        <f t="shared" ref="I147:I156" si="3">TRUNC(G147*H147,2)</f>
        <v>0</v>
      </c>
      <c r="J147" s="249" t="s">
        <v>15090</v>
      </c>
      <c r="K147" s="254">
        <v>44497</v>
      </c>
      <c r="L147" s="254">
        <v>14.74</v>
      </c>
    </row>
    <row r="148" spans="1:12" ht="15">
      <c r="B148" s="81" t="s">
        <v>102</v>
      </c>
      <c r="C148" s="125">
        <v>88262</v>
      </c>
      <c r="D148" s="88" t="s">
        <v>11799</v>
      </c>
      <c r="E148" s="81" t="s">
        <v>14747</v>
      </c>
      <c r="F148" s="81" t="s">
        <v>359</v>
      </c>
      <c r="G148" s="118">
        <v>1.1000000000000001</v>
      </c>
      <c r="H148" s="72">
        <f>IF(C148&lt;&gt;"",IF(E148="SINAPI",IF(B148="I",IF(VLOOKUP(C148,Aux_SINAPI_ICD!$B:$G,5,FALSE)&lt;&gt;0,VLOOKUP(C148,Aux_SINAPI_ICD!$B:$G,5,FALSE),VLOOKUP(C148,Aux_SINAPI_ICD!$B:$G,6,FALSE)),IF(VLOOKUP(C148,Aux_SINAPI_CCD!$B:$F,4,FALSE)&lt;&gt;0,VLOOKUP(C148,Aux_SINAPI_CCD!$B:$F,4,FALSE),VLOOKUP(C148,Aux_SINAPI_CCD!$B:$F,5,FALSE))),0))</f>
        <v>27.01</v>
      </c>
      <c r="I148" s="107">
        <f t="shared" si="3"/>
        <v>29.71</v>
      </c>
      <c r="K148" s="254">
        <v>44499</v>
      </c>
      <c r="L148" s="254">
        <v>16.02</v>
      </c>
    </row>
    <row r="149" spans="1:12" ht="15">
      <c r="B149" s="81" t="s">
        <v>14748</v>
      </c>
      <c r="C149" s="111">
        <v>1213</v>
      </c>
      <c r="D149" s="88" t="s">
        <v>15232</v>
      </c>
      <c r="E149" s="81" t="s">
        <v>14747</v>
      </c>
      <c r="F149" s="81" t="s">
        <v>359</v>
      </c>
      <c r="G149" s="159">
        <f>TRUNC(G148*0.2,2)</f>
        <v>0.22</v>
      </c>
      <c r="H149" s="72">
        <f>IF(C149&lt;&gt;"",IF(E149="SINAPI",IF(B149="I",IF(VLOOKUP(C149,Aux_SINAPI_ICD!$B:$G,5,FALSE)&lt;&gt;0,VLOOKUP(C149,Aux_SINAPI_ICD!$B:$G,5,FALSE),VLOOKUP(C149,Aux_SINAPI_ICD!$B:$G,6,FALSE)),IF(VLOOKUP(C149,Aux_SINAPI_CCD!$B:$F,4,FALSE)&lt;&gt;0,VLOOKUP(C149,Aux_SINAPI_CCD!$B:$F,4,FALSE),VLOOKUP(C149,Aux_SINAPI_CCD!$B:$F,5,FALSE))),0))</f>
        <v>20.07</v>
      </c>
      <c r="I149" s="107">
        <f t="shared" si="3"/>
        <v>4.41</v>
      </c>
      <c r="J149" s="249" t="s">
        <v>15090</v>
      </c>
      <c r="K149" s="254">
        <v>12869</v>
      </c>
      <c r="L149" s="254">
        <v>19.829999999999998</v>
      </c>
    </row>
    <row r="150" spans="1:12" ht="30">
      <c r="B150" s="116" t="s">
        <v>102</v>
      </c>
      <c r="C150" s="125">
        <v>91693</v>
      </c>
      <c r="D150" s="88" t="s">
        <v>6825</v>
      </c>
      <c r="E150" s="81" t="s">
        <v>14747</v>
      </c>
      <c r="F150" s="81" t="s">
        <v>6494</v>
      </c>
      <c r="G150" s="118">
        <v>4.2900000000000001E-2</v>
      </c>
      <c r="H150" s="72">
        <f>IF(C150&lt;&gt;"",IF(E150="SINAPI",IF(B150="I",IF(VLOOKUP(C150,Aux_SINAPI_ICD!$B:$G,5,FALSE)&lt;&gt;0,VLOOKUP(C150,Aux_SINAPI_ICD!$B:$G,5,FALSE),VLOOKUP(C150,Aux_SINAPI_ICD!$B:$G,6,FALSE)),IF(VLOOKUP(C150,Aux_SINAPI_CCD!$B:$F,4,FALSE)&lt;&gt;0,VLOOKUP(C150,Aux_SINAPI_CCD!$B:$F,4,FALSE),VLOOKUP(C150,Aux_SINAPI_CCD!$B:$F,5,FALSE))),0))</f>
        <v>23.67</v>
      </c>
      <c r="I150" s="107">
        <f t="shared" si="3"/>
        <v>1.01</v>
      </c>
      <c r="J150" s="249" t="s">
        <v>15091</v>
      </c>
      <c r="K150" s="254">
        <v>4783</v>
      </c>
      <c r="L150" s="254">
        <v>20.07</v>
      </c>
    </row>
    <row r="151" spans="1:12" ht="30">
      <c r="B151" s="116" t="s">
        <v>102</v>
      </c>
      <c r="C151" s="125">
        <v>91692</v>
      </c>
      <c r="D151" s="112" t="s">
        <v>6826</v>
      </c>
      <c r="E151" s="81" t="s">
        <v>14747</v>
      </c>
      <c r="F151" s="81" t="s">
        <v>6496</v>
      </c>
      <c r="G151" s="120">
        <v>1.0699999999999999E-2</v>
      </c>
      <c r="H151" s="72">
        <f>IF(C151&lt;&gt;"",IF(E151="SINAPI",IF(B151="I",IF(VLOOKUP(C151,Aux_SINAPI_ICD!$B:$G,5,FALSE)&lt;&gt;0,VLOOKUP(C151,Aux_SINAPI_ICD!$B:$G,5,FALSE),VLOOKUP(C151,Aux_SINAPI_ICD!$B:$G,6,FALSE)),IF(VLOOKUP(C151,Aux_SINAPI_CCD!$B:$F,4,FALSE)&lt;&gt;0,VLOOKUP(C151,Aux_SINAPI_CCD!$B:$F,4,FALSE),VLOOKUP(C151,Aux_SINAPI_CCD!$B:$F,5,FALSE))),0))</f>
        <v>25.1</v>
      </c>
      <c r="I151" s="107">
        <f t="shared" si="3"/>
        <v>0.26</v>
      </c>
      <c r="J151" s="249" t="s">
        <v>15091</v>
      </c>
      <c r="K151" s="254">
        <v>6160</v>
      </c>
      <c r="L151" s="254">
        <v>20.07</v>
      </c>
    </row>
    <row r="152" spans="1:12" ht="15">
      <c r="B152" s="81" t="s">
        <v>14748</v>
      </c>
      <c r="C152" s="121">
        <v>5068</v>
      </c>
      <c r="D152" s="115" t="s">
        <v>3748</v>
      </c>
      <c r="E152" s="81" t="s">
        <v>14747</v>
      </c>
      <c r="F152" s="116" t="s">
        <v>14751</v>
      </c>
      <c r="G152" s="122">
        <v>0.12809999999999999</v>
      </c>
      <c r="H152" s="72">
        <f>IF(C152&lt;&gt;"",IF(E152="SINAPI",IF(B152="I",IF(VLOOKUP(C152,Aux_SINAPI_ICD!$B:$G,5,FALSE)&lt;&gt;0,VLOOKUP(C152,Aux_SINAPI_ICD!$B:$G,5,FALSE),VLOOKUP(C152,Aux_SINAPI_ICD!$B:$G,6,FALSE)),IF(VLOOKUP(C152,Aux_SINAPI_CCD!$B:$F,4,FALSE)&lt;&gt;0,VLOOKUP(C152,Aux_SINAPI_CCD!$B:$F,4,FALSE),VLOOKUP(C152,Aux_SINAPI_CCD!$B:$F,5,FALSE))),0))</f>
        <v>16.64</v>
      </c>
      <c r="I152" s="107">
        <f t="shared" si="3"/>
        <v>2.13</v>
      </c>
    </row>
    <row r="153" spans="1:12" ht="15">
      <c r="B153" s="81" t="s">
        <v>14748</v>
      </c>
      <c r="C153" s="117">
        <v>6212</v>
      </c>
      <c r="D153" s="112" t="s">
        <v>4051</v>
      </c>
      <c r="E153" s="81" t="s">
        <v>14747</v>
      </c>
      <c r="F153" s="81" t="s">
        <v>14749</v>
      </c>
      <c r="G153" s="118">
        <v>9.2370000000000001</v>
      </c>
      <c r="H153" s="72">
        <f>IF(C153&lt;&gt;"",IF(E153="SINAPI",IF(B153="I",IF(VLOOKUP(C153,Aux_SINAPI_ICD!$B:$G,5,FALSE)&lt;&gt;0,VLOOKUP(C153,Aux_SINAPI_ICD!$B:$G,5,FALSE),VLOOKUP(C153,Aux_SINAPI_ICD!$B:$G,6,FALSE)),IF(VLOOKUP(C153,Aux_SINAPI_CCD!$B:$F,4,FALSE)&lt;&gt;0,VLOOKUP(C153,Aux_SINAPI_CCD!$B:$F,4,FALSE),VLOOKUP(C153,Aux_SINAPI_CCD!$B:$F,5,FALSE))),0))</f>
        <v>17.670000000000002</v>
      </c>
      <c r="I153" s="107">
        <f t="shared" si="3"/>
        <v>163.21</v>
      </c>
    </row>
    <row r="154" spans="1:12" ht="30">
      <c r="B154" s="81" t="s">
        <v>14748</v>
      </c>
      <c r="C154" s="117">
        <v>43058</v>
      </c>
      <c r="D154" s="112" t="s">
        <v>269</v>
      </c>
      <c r="E154" s="81" t="s">
        <v>14747</v>
      </c>
      <c r="F154" s="81" t="s">
        <v>14751</v>
      </c>
      <c r="G154" s="118">
        <v>1.3675999999999999</v>
      </c>
      <c r="H154" s="72">
        <f>IF(C154&lt;&gt;"",IF(E154="SINAPI",IF(B154="I",IF(VLOOKUP(C154,Aux_SINAPI_ICD!$B:$G,5,FALSE)&lt;&gt;0,VLOOKUP(C154,Aux_SINAPI_ICD!$B:$G,5,FALSE),VLOOKUP(C154,Aux_SINAPI_ICD!$B:$G,6,FALSE)),IF(VLOOKUP(C154,Aux_SINAPI_CCD!$B:$F,4,FALSE)&lt;&gt;0,VLOOKUP(C154,Aux_SINAPI_CCD!$B:$F,4,FALSE),VLOOKUP(C154,Aux_SINAPI_CCD!$B:$F,5,FALSE))),0))</f>
        <v>8.01</v>
      </c>
      <c r="I154" s="107">
        <f t="shared" si="3"/>
        <v>10.95</v>
      </c>
    </row>
    <row r="155" spans="1:12" ht="30">
      <c r="B155" s="81" t="s">
        <v>14748</v>
      </c>
      <c r="C155" s="117">
        <v>4430</v>
      </c>
      <c r="D155" s="112" t="s">
        <v>14793</v>
      </c>
      <c r="E155" s="81" t="s">
        <v>14747</v>
      </c>
      <c r="F155" s="81" t="s">
        <v>14749</v>
      </c>
      <c r="G155" s="118">
        <v>1.496</v>
      </c>
      <c r="H155" s="72">
        <f>IF(C155&lt;&gt;"",IF(E155="SINAPI",IF(B155="I",IF(VLOOKUP(C155,Aux_SINAPI_ICD!$B:$G,5,FALSE)&lt;&gt;0,VLOOKUP(C155,Aux_SINAPI_ICD!$B:$G,5,FALSE),VLOOKUP(C155,Aux_SINAPI_ICD!$B:$G,6,FALSE)),IF(VLOOKUP(C155,Aux_SINAPI_CCD!$B:$F,4,FALSE)&lt;&gt;0,VLOOKUP(C155,Aux_SINAPI_CCD!$B:$F,4,FALSE),VLOOKUP(C155,Aux_SINAPI_CCD!$B:$F,5,FALSE))),0))</f>
        <v>14.55</v>
      </c>
      <c r="I155" s="107">
        <f t="shared" si="3"/>
        <v>21.76</v>
      </c>
    </row>
    <row r="156" spans="1:12" ht="30">
      <c r="B156" s="81" t="s">
        <v>14748</v>
      </c>
      <c r="C156" s="81">
        <v>43083</v>
      </c>
      <c r="D156" s="112" t="s">
        <v>14794</v>
      </c>
      <c r="E156" s="81" t="s">
        <v>14747</v>
      </c>
      <c r="F156" s="81" t="s">
        <v>14751</v>
      </c>
      <c r="G156" s="124">
        <v>2.7720000000000002</v>
      </c>
      <c r="H156" s="72">
        <f>IF(C156&lt;&gt;"",IF(E156="SINAPI",IF(B156="I",IF(VLOOKUP(C156,Aux_SINAPI_ICD!$B:$G,5,FALSE)&lt;&gt;0,VLOOKUP(C156,Aux_SINAPI_ICD!$B:$G,5,FALSE),VLOOKUP(C156,Aux_SINAPI_ICD!$B:$G,6,FALSE)),IF(VLOOKUP(C156,Aux_SINAPI_CCD!$B:$F,4,FALSE)&lt;&gt;0,VLOOKUP(C156,Aux_SINAPI_CCD!$B:$F,4,FALSE),VLOOKUP(C156,Aux_SINAPI_CCD!$B:$F,5,FALSE))),0))</f>
        <v>8.66</v>
      </c>
      <c r="I156" s="107">
        <f t="shared" si="3"/>
        <v>24</v>
      </c>
    </row>
    <row r="157" spans="1:12" ht="45">
      <c r="B157" s="116" t="s">
        <v>102</v>
      </c>
      <c r="C157" s="125">
        <v>100722</v>
      </c>
      <c r="D157" s="115" t="s">
        <v>12899</v>
      </c>
      <c r="E157" s="81" t="s">
        <v>14747</v>
      </c>
      <c r="F157" s="116" t="s">
        <v>91</v>
      </c>
      <c r="G157" s="86">
        <v>0.4128</v>
      </c>
      <c r="H157" s="72">
        <f>IF(C157&lt;&gt;"",IF(E157="SINAPI",IF(B157="I",IF(VLOOKUP(C157,Aux_SINAPI_ICD!$B:$G,5,FALSE)&lt;&gt;0,VLOOKUP(C157,Aux_SINAPI_ICD!$B:$G,5,FALSE),VLOOKUP(C157,Aux_SINAPI_ICD!$B:$G,6,FALSE)),IF(VLOOKUP(C157,Aux_SINAPI_CCD!$B:$F,4,FALSE)&lt;&gt;0,VLOOKUP(C157,Aux_SINAPI_CCD!$B:$F,4,FALSE),VLOOKUP(C157,Aux_SINAPI_CCD!$B:$F,5,FALSE))),0))</f>
        <v>25.99</v>
      </c>
      <c r="I157" s="107">
        <f>TRUNC(G157*H157,2)</f>
        <v>10.72</v>
      </c>
    </row>
    <row r="158" spans="1:12" ht="15">
      <c r="A158" t="str">
        <f>B141</f>
        <v>CPU 010</v>
      </c>
      <c r="B158" s="885" t="s">
        <v>13</v>
      </c>
      <c r="C158" s="885"/>
      <c r="D158" s="885"/>
      <c r="E158" s="885"/>
      <c r="F158" s="885"/>
      <c r="G158" s="885"/>
      <c r="H158" s="885"/>
      <c r="I158" s="242">
        <f>TRUNC(SUM(I148:I157),2)</f>
        <v>268.16000000000003</v>
      </c>
    </row>
    <row r="160" spans="1:12">
      <c r="B160" s="868" t="s">
        <v>139</v>
      </c>
      <c r="C160" s="868"/>
      <c r="D160" s="868"/>
      <c r="E160" s="869"/>
      <c r="F160" s="869"/>
      <c r="G160" s="869"/>
      <c r="H160" s="869"/>
      <c r="I160" s="869"/>
    </row>
    <row r="161" spans="1:12" ht="15">
      <c r="B161" s="868" t="s">
        <v>14738</v>
      </c>
      <c r="C161" s="868"/>
      <c r="D161" s="897" t="s">
        <v>14795</v>
      </c>
      <c r="E161" s="898"/>
      <c r="F161" s="898"/>
      <c r="G161" s="898"/>
      <c r="H161" s="899"/>
      <c r="I161" s="201" t="s">
        <v>91</v>
      </c>
    </row>
    <row r="162" spans="1:12" ht="15">
      <c r="B162" s="897" t="s">
        <v>14796</v>
      </c>
      <c r="C162" s="898"/>
      <c r="D162" s="898"/>
      <c r="E162" s="898"/>
      <c r="F162" s="898"/>
      <c r="G162" s="898"/>
      <c r="H162" s="899"/>
      <c r="I162" s="202">
        <f>$I$1</f>
        <v>45839</v>
      </c>
    </row>
    <row r="163" spans="1:12" ht="15">
      <c r="B163" s="105"/>
      <c r="C163" s="105"/>
      <c r="D163" s="105"/>
      <c r="E163" s="105"/>
      <c r="F163" s="105"/>
      <c r="G163" s="105"/>
      <c r="H163" s="105"/>
      <c r="I163" s="106"/>
    </row>
    <row r="164" spans="1:12">
      <c r="B164" s="203" t="s">
        <v>14740</v>
      </c>
      <c r="C164" s="203" t="s">
        <v>14741</v>
      </c>
      <c r="D164" s="203" t="s">
        <v>3</v>
      </c>
      <c r="E164" s="203" t="s">
        <v>4</v>
      </c>
      <c r="F164" s="203" t="s">
        <v>14742</v>
      </c>
      <c r="G164" s="203" t="s">
        <v>14743</v>
      </c>
      <c r="H164" s="203" t="s">
        <v>14744</v>
      </c>
      <c r="I164" s="203" t="s">
        <v>14745</v>
      </c>
      <c r="K164" s="255" t="s">
        <v>14741</v>
      </c>
      <c r="L164" s="255" t="s">
        <v>15094</v>
      </c>
    </row>
    <row r="165" spans="1:12" ht="15">
      <c r="B165" s="81" t="s">
        <v>102</v>
      </c>
      <c r="C165" s="125">
        <v>88316</v>
      </c>
      <c r="D165" s="109" t="s">
        <v>12062</v>
      </c>
      <c r="E165" s="81" t="s">
        <v>14747</v>
      </c>
      <c r="F165" s="81" t="s">
        <v>359</v>
      </c>
      <c r="G165" s="127">
        <v>0.3</v>
      </c>
      <c r="H165" s="72">
        <f>IF(C165&lt;&gt;"",IF(E165="SINAPI",IF(B165="I",IF(VLOOKUP(C165,Aux_SINAPI_ICD!$B:$G,5,FALSE)&lt;&gt;0,VLOOKUP(C165,Aux_SINAPI_ICD!$B:$G,5,FALSE),VLOOKUP(C165,Aux_SINAPI_ICD!$B:$G,6,FALSE)),IF(VLOOKUP(C165,Aux_SINAPI_CCD!$B:$F,4,FALSE)&lt;&gt;0,VLOOKUP(C165,Aux_SINAPI_CCD!$B:$F,4,FALSE),VLOOKUP(C165,Aux_SINAPI_CCD!$B:$F,5,FALSE))),0))</f>
        <v>22.26</v>
      </c>
      <c r="I165" s="107">
        <f>TRUNC(G165*H165,2)</f>
        <v>6.67</v>
      </c>
      <c r="K165" s="254">
        <v>6111</v>
      </c>
      <c r="L165" s="254">
        <v>15.1</v>
      </c>
    </row>
    <row r="166" spans="1:12" ht="15">
      <c r="B166" s="81" t="s">
        <v>102</v>
      </c>
      <c r="C166" s="125">
        <v>88323</v>
      </c>
      <c r="D166" s="88" t="s">
        <v>12069</v>
      </c>
      <c r="E166" s="81" t="s">
        <v>14747</v>
      </c>
      <c r="F166" s="81" t="s">
        <v>359</v>
      </c>
      <c r="G166" s="127">
        <v>0.3</v>
      </c>
      <c r="H166" s="72">
        <f>IF(C166&lt;&gt;"",IF(E166="SINAPI",IF(B166="I",IF(VLOOKUP(C166,Aux_SINAPI_ICD!$B:$G,5,FALSE)&lt;&gt;0,VLOOKUP(C166,Aux_SINAPI_ICD!$B:$G,5,FALSE),VLOOKUP(C166,Aux_SINAPI_ICD!$B:$G,6,FALSE)),IF(VLOOKUP(C166,Aux_SINAPI_CCD!$B:$F,4,FALSE)&lt;&gt;0,VLOOKUP(C166,Aux_SINAPI_CCD!$B:$F,4,FALSE),VLOOKUP(C166,Aux_SINAPI_CCD!$B:$F,5,FALSE))),0))</f>
        <v>26.76</v>
      </c>
      <c r="I166" s="107">
        <f>TRUNC(G166*H166,2)</f>
        <v>8.02</v>
      </c>
      <c r="K166" s="254">
        <v>44497</v>
      </c>
      <c r="L166" s="254">
        <v>14.74</v>
      </c>
    </row>
    <row r="167" spans="1:12" ht="30">
      <c r="B167" s="81" t="s">
        <v>14748</v>
      </c>
      <c r="C167" s="108">
        <v>44533</v>
      </c>
      <c r="D167" s="109" t="s">
        <v>14797</v>
      </c>
      <c r="E167" s="81" t="s">
        <v>14747</v>
      </c>
      <c r="F167" s="81" t="s">
        <v>21</v>
      </c>
      <c r="G167" s="126">
        <v>0.02</v>
      </c>
      <c r="H167" s="72">
        <f>IF(C167&lt;&gt;"",IF(E167="SINAPI",IF(B167="I",IF(VLOOKUP(C167,Aux_SINAPI_ICD!$B:$G,5,FALSE)&lt;&gt;0,VLOOKUP(C167,Aux_SINAPI_ICD!$B:$G,5,FALSE),VLOOKUP(C167,Aux_SINAPI_ICD!$B:$G,6,FALSE)),IF(VLOOKUP(C167,Aux_SINAPI_CCD!$B:$F,4,FALSE)&lt;&gt;0,VLOOKUP(C167,Aux_SINAPI_CCD!$B:$F,4,FALSE),VLOOKUP(C167,Aux_SINAPI_CCD!$B:$F,5,FALSE))),0))</f>
        <v>23.85</v>
      </c>
      <c r="I167" s="107">
        <f>TRUNC(G167*H167,2)</f>
        <v>0.47</v>
      </c>
      <c r="K167" s="254">
        <v>44499</v>
      </c>
      <c r="L167" s="254">
        <v>16.02</v>
      </c>
    </row>
    <row r="168" spans="1:12" ht="15">
      <c r="B168" s="81"/>
      <c r="C168" s="108"/>
      <c r="D168" s="109"/>
      <c r="E168" s="81"/>
      <c r="F168" s="81"/>
      <c r="G168" s="126"/>
      <c r="H168" s="72" t="str">
        <f>IF(C168&lt;&gt;"",IF(E168="SINAPI",IF(B168="I",VLOOKUP(C168,Aux_SINAPI_ICD!$B:$F,5,FALSE),VLOOKUP(C168,Aux_SINAPI_CCD!$B:$E,4,FALSE)),0),"")</f>
        <v/>
      </c>
      <c r="I168" s="107"/>
      <c r="K168" s="254">
        <v>12869</v>
      </c>
      <c r="L168" s="254">
        <v>19.829999999999998</v>
      </c>
    </row>
    <row r="169" spans="1:12" ht="15">
      <c r="B169" s="81"/>
      <c r="C169" s="108"/>
      <c r="D169" s="109"/>
      <c r="E169" s="81"/>
      <c r="F169" s="81"/>
      <c r="G169" s="126"/>
      <c r="H169" s="72" t="str">
        <f>IF(C169&lt;&gt;"",IF(E169="SINAPI",IF(B169="I",VLOOKUP(C169,Aux_SINAPI_ICD!$B:$F,5,FALSE),VLOOKUP(C169,Aux_SINAPI_CCD!$B:$E,4,FALSE)),0),"")</f>
        <v/>
      </c>
      <c r="I169" s="107"/>
      <c r="K169" s="254">
        <v>4783</v>
      </c>
      <c r="L169" s="254">
        <v>20.07</v>
      </c>
    </row>
    <row r="170" spans="1:12" ht="15">
      <c r="B170" s="81"/>
      <c r="C170" s="108"/>
      <c r="D170" s="109"/>
      <c r="E170" s="81"/>
      <c r="F170" s="81"/>
      <c r="G170" s="126"/>
      <c r="H170" s="72" t="str">
        <f>IF(C170&lt;&gt;"",IF(E170="SINAPI",IF(B170="I",VLOOKUP(C170,Aux_SINAPI_ICD!$B:$F,5,FALSE),VLOOKUP(C170,Aux_SINAPI_CCD!$B:$E,4,FALSE)),0),"")</f>
        <v/>
      </c>
      <c r="I170" s="107"/>
      <c r="K170" s="254">
        <v>6160</v>
      </c>
      <c r="L170" s="254">
        <v>20.07</v>
      </c>
    </row>
    <row r="171" spans="1:12" ht="15">
      <c r="B171" s="81"/>
      <c r="C171" s="108"/>
      <c r="D171" s="109"/>
      <c r="E171" s="81"/>
      <c r="F171" s="81"/>
      <c r="G171" s="126"/>
      <c r="H171" s="72" t="str">
        <f>IF(C171&lt;&gt;"",IF(E171="SINAPI",IF(B171="I",VLOOKUP(C171,Aux_SINAPI_ICD!$B:$F,5,FALSE),VLOOKUP(C171,Aux_SINAPI_CCD!$B:$E,4,FALSE)),0),"")</f>
        <v/>
      </c>
      <c r="I171" s="107"/>
    </row>
    <row r="172" spans="1:12" ht="15">
      <c r="B172" s="81"/>
      <c r="C172" s="108"/>
      <c r="D172" s="109"/>
      <c r="E172" s="81"/>
      <c r="F172" s="81"/>
      <c r="G172" s="126"/>
      <c r="H172" s="72" t="str">
        <f>IF(C172&lt;&gt;"",IF(E172="SINAPI",IF(B172="I",VLOOKUP(C172,Aux_SINAPI_ICD!$B:$F,5,FALSE),VLOOKUP(C172,Aux_SINAPI_CCD!$B:$E,4,FALSE)),0),"")</f>
        <v/>
      </c>
      <c r="I172" s="107"/>
    </row>
    <row r="173" spans="1:12" ht="15">
      <c r="B173" s="81"/>
      <c r="C173" s="108"/>
      <c r="D173" s="109"/>
      <c r="E173" s="81"/>
      <c r="F173" s="81"/>
      <c r="G173" s="126"/>
      <c r="H173" s="72" t="str">
        <f>IF(C173&lt;&gt;"",IF(E173="SINAPI",IF(B173="I",VLOOKUP(C173,Aux_SINAPI_ICD!$B:$F,5,FALSE),VLOOKUP(C173,Aux_SINAPI_CCD!$B:$E,4,FALSE)),0),"")</f>
        <v/>
      </c>
      <c r="I173" s="107"/>
    </row>
    <row r="174" spans="1:12" ht="15">
      <c r="B174" s="116"/>
      <c r="C174" s="125"/>
      <c r="D174" s="115"/>
      <c r="E174" s="81"/>
      <c r="F174" s="116"/>
      <c r="G174" s="86"/>
      <c r="H174" s="72" t="str">
        <f>IF(C174&lt;&gt;"",IF(E174="SINAPI",IF(B174="I",VLOOKUP(C174,Aux_SINAPI_ICD!$B:$F,5,FALSE),VLOOKUP(C174,Aux_SINAPI_CCD!$B:$E,4,FALSE)),0),"")</f>
        <v/>
      </c>
      <c r="I174" s="107"/>
    </row>
    <row r="175" spans="1:12" ht="15">
      <c r="A175" t="str">
        <f>B160</f>
        <v>CPU 011</v>
      </c>
      <c r="B175" s="880" t="s">
        <v>13</v>
      </c>
      <c r="C175" s="880"/>
      <c r="D175" s="880"/>
      <c r="E175" s="880"/>
      <c r="F175" s="880"/>
      <c r="G175" s="880"/>
      <c r="H175" s="880"/>
      <c r="I175" s="241">
        <f>TRUNC(SUM(I165:I174),2)</f>
        <v>15.16</v>
      </c>
    </row>
    <row r="177" spans="1:12">
      <c r="B177" s="868" t="s">
        <v>140</v>
      </c>
      <c r="C177" s="868"/>
      <c r="D177" s="868"/>
      <c r="E177" s="869"/>
      <c r="F177" s="869"/>
      <c r="G177" s="869"/>
      <c r="H177" s="869"/>
      <c r="I177" s="869"/>
    </row>
    <row r="178" spans="1:12" ht="15">
      <c r="B178" s="868" t="s">
        <v>14738</v>
      </c>
      <c r="C178" s="868"/>
      <c r="D178" s="897" t="s">
        <v>14914</v>
      </c>
      <c r="E178" s="898"/>
      <c r="F178" s="898"/>
      <c r="G178" s="898"/>
      <c r="H178" s="899"/>
      <c r="I178" s="201" t="s">
        <v>122</v>
      </c>
    </row>
    <row r="179" spans="1:12" ht="15">
      <c r="B179" s="897" t="s">
        <v>14915</v>
      </c>
      <c r="C179" s="898"/>
      <c r="D179" s="898"/>
      <c r="E179" s="898"/>
      <c r="F179" s="898"/>
      <c r="G179" s="898"/>
      <c r="H179" s="899"/>
      <c r="I179" s="202">
        <f>$I$1</f>
        <v>45839</v>
      </c>
    </row>
    <row r="181" spans="1:12">
      <c r="B181" s="203" t="s">
        <v>14740</v>
      </c>
      <c r="C181" s="203" t="s">
        <v>14741</v>
      </c>
      <c r="D181" s="203" t="s">
        <v>3</v>
      </c>
      <c r="E181" s="203" t="s">
        <v>4</v>
      </c>
      <c r="F181" s="203" t="s">
        <v>14742</v>
      </c>
      <c r="G181" s="203" t="s">
        <v>14743</v>
      </c>
      <c r="H181" s="203" t="s">
        <v>14744</v>
      </c>
      <c r="I181" s="203" t="s">
        <v>14745</v>
      </c>
      <c r="K181" s="255" t="s">
        <v>14741</v>
      </c>
      <c r="L181" s="255" t="s">
        <v>15094</v>
      </c>
    </row>
    <row r="182" spans="1:12" ht="30">
      <c r="B182" s="81" t="s">
        <v>102</v>
      </c>
      <c r="C182" s="125">
        <v>97626</v>
      </c>
      <c r="D182" s="128" t="s">
        <v>14798</v>
      </c>
      <c r="E182" s="81" t="s">
        <v>14747</v>
      </c>
      <c r="F182" s="81" t="s">
        <v>28</v>
      </c>
      <c r="G182" s="127">
        <v>1</v>
      </c>
      <c r="H182" s="72">
        <f>IF(C182&lt;&gt;"",IF(E182="SINAPI",IF(B182="I",IF(VLOOKUP(C182,Aux_SINAPI_ICD!$B:$G,5,FALSE)&lt;&gt;0,VLOOKUP(C182,Aux_SINAPI_ICD!$B:$G,5,FALSE),VLOOKUP(C182,Aux_SINAPI_ICD!$B:$G,6,FALSE)),IF(VLOOKUP(C182,Aux_SINAPI_CCD!$B:$F,4,FALSE)&lt;&gt;0,VLOOKUP(C182,Aux_SINAPI_CCD!$B:$F,4,FALSE),VLOOKUP(C182,Aux_SINAPI_CCD!$B:$F,5,FALSE))),0))</f>
        <v>588.70000000000005</v>
      </c>
      <c r="I182" s="74">
        <f>TRUNC(G182*H182,2)</f>
        <v>588.70000000000005</v>
      </c>
      <c r="K182" s="254">
        <v>6111</v>
      </c>
      <c r="L182" s="254">
        <v>15.1</v>
      </c>
    </row>
    <row r="183" spans="1:12" ht="15">
      <c r="B183" s="81"/>
      <c r="C183" s="125"/>
      <c r="D183" s="128"/>
      <c r="E183" s="81"/>
      <c r="F183" s="81"/>
      <c r="G183" s="127"/>
      <c r="H183" s="72"/>
      <c r="I183" s="74"/>
      <c r="K183" s="254">
        <v>44497</v>
      </c>
      <c r="L183" s="254">
        <v>14.74</v>
      </c>
    </row>
    <row r="184" spans="1:12" ht="15">
      <c r="B184" s="81"/>
      <c r="C184" s="125"/>
      <c r="D184" s="128"/>
      <c r="E184" s="81"/>
      <c r="F184" s="81"/>
      <c r="G184" s="127"/>
      <c r="H184" s="72" t="str">
        <f>IF(C184&lt;&gt;"",IF(E184="SINAPI",IF(B184="I",VLOOKUP(C184,Aux_SINAPI_ICD!$B:$F,5,FALSE),VLOOKUP(C184,Aux_SINAPI_CCD!$B:$E,4,FALSE)),0),"")</f>
        <v/>
      </c>
      <c r="I184" s="74"/>
      <c r="K184" s="254">
        <v>44499</v>
      </c>
      <c r="L184" s="254">
        <v>16.02</v>
      </c>
    </row>
    <row r="185" spans="1:12" ht="15">
      <c r="B185" s="81"/>
      <c r="C185" s="125"/>
      <c r="D185" s="128"/>
      <c r="E185" s="81"/>
      <c r="F185" s="81"/>
      <c r="G185" s="127"/>
      <c r="H185" s="72" t="str">
        <f>IF(C185&lt;&gt;"",IF(E185="SINAPI",IF(B185="I",VLOOKUP(C185,Aux_SINAPI_ICD!$B:$F,5,FALSE),VLOOKUP(C185,Aux_SINAPI_CCD!$B:$E,4,FALSE)),0),"")</f>
        <v/>
      </c>
      <c r="I185" s="74"/>
      <c r="K185" s="254">
        <v>12869</v>
      </c>
      <c r="L185" s="254">
        <v>19.829999999999998</v>
      </c>
    </row>
    <row r="186" spans="1:12" ht="15">
      <c r="B186" s="81"/>
      <c r="C186" s="125"/>
      <c r="D186" s="128"/>
      <c r="E186" s="81"/>
      <c r="F186" s="81"/>
      <c r="G186" s="127"/>
      <c r="H186" s="72" t="str">
        <f>IF(C186&lt;&gt;"",IF(E186="SINAPI",IF(B186="I",VLOOKUP(C186,Aux_SINAPI_ICD!$B:$F,5,FALSE),VLOOKUP(C186,Aux_SINAPI_CCD!$B:$E,4,FALSE)),0),"")</f>
        <v/>
      </c>
      <c r="I186" s="74"/>
      <c r="K186" s="254">
        <v>4783</v>
      </c>
      <c r="L186" s="254">
        <v>20.07</v>
      </c>
    </row>
    <row r="187" spans="1:12" ht="15">
      <c r="B187" s="81"/>
      <c r="C187" s="125"/>
      <c r="D187" s="128"/>
      <c r="E187" s="81"/>
      <c r="F187" s="81"/>
      <c r="G187" s="127"/>
      <c r="H187" s="72" t="str">
        <f>IF(C187&lt;&gt;"",IF(E187="SINAPI",IF(B187="I",VLOOKUP(C187,Aux_SINAPI_ICD!$B:$F,5,FALSE),VLOOKUP(C187,Aux_SINAPI_CCD!$B:$E,4,FALSE)),0),"")</f>
        <v/>
      </c>
      <c r="I187" s="74"/>
      <c r="K187" s="254">
        <v>6160</v>
      </c>
      <c r="L187" s="254">
        <v>20.07</v>
      </c>
    </row>
    <row r="188" spans="1:12" ht="15">
      <c r="B188" s="81"/>
      <c r="C188" s="125"/>
      <c r="D188" s="128"/>
      <c r="E188" s="81"/>
      <c r="F188" s="81"/>
      <c r="G188" s="127"/>
      <c r="H188" s="72" t="str">
        <f>IF(C188&lt;&gt;"",IF(E188="SINAPI",IF(B188="I",VLOOKUP(C188,Aux_SINAPI_ICD!$B:$F,5,FALSE),VLOOKUP(C188,Aux_SINAPI_CCD!$B:$E,4,FALSE)),0),"")</f>
        <v/>
      </c>
      <c r="I188" s="74"/>
    </row>
    <row r="189" spans="1:12" ht="15">
      <c r="B189" s="81"/>
      <c r="C189" s="125"/>
      <c r="D189" s="128"/>
      <c r="E189" s="81"/>
      <c r="F189" s="81"/>
      <c r="G189" s="127"/>
      <c r="H189" s="72" t="str">
        <f>IF(C189&lt;&gt;"",IF(E189="SINAPI",IF(B189="I",VLOOKUP(C189,Aux_SINAPI_ICD!$B:$F,5,FALSE),VLOOKUP(C189,Aux_SINAPI_CCD!$B:$E,4,FALSE)),0),"")</f>
        <v/>
      </c>
      <c r="I189" s="74"/>
    </row>
    <row r="190" spans="1:12" ht="15">
      <c r="B190" s="81"/>
      <c r="C190" s="125"/>
      <c r="D190" s="88"/>
      <c r="E190" s="81"/>
      <c r="F190" s="81"/>
      <c r="G190" s="118"/>
      <c r="H190" s="72" t="str">
        <f>IF(C190&lt;&gt;"",IF(E190="SINAPI",IF(B190="I",VLOOKUP(C190,Aux_SINAPI_ICD!$B:$F,5,FALSE),VLOOKUP(C190,Aux_SINAPI_CCD!$B:$E,4,FALSE)),0),"")</f>
        <v/>
      </c>
      <c r="I190" s="74"/>
    </row>
    <row r="191" spans="1:12" ht="15">
      <c r="B191" s="116"/>
      <c r="C191" s="125"/>
      <c r="D191" s="115"/>
      <c r="E191" s="81"/>
      <c r="F191" s="116"/>
      <c r="G191" s="86"/>
      <c r="H191" s="72" t="str">
        <f>IF(C191&lt;&gt;"",IF(E191="SINAPI",IF(B191="I",VLOOKUP(C191,Aux_SINAPI_ICD!$B:$F,5,FALSE),VLOOKUP(C191,Aux_SINAPI_CCD!$B:$E,4,FALSE)),0),"")</f>
        <v/>
      </c>
      <c r="I191" s="74"/>
    </row>
    <row r="192" spans="1:12" ht="15">
      <c r="A192" t="str">
        <f>B177</f>
        <v>CPU 012</v>
      </c>
      <c r="B192" s="880" t="s">
        <v>13</v>
      </c>
      <c r="C192" s="880"/>
      <c r="D192" s="880"/>
      <c r="E192" s="880"/>
      <c r="F192" s="880"/>
      <c r="G192" s="880"/>
      <c r="H192" s="880"/>
      <c r="I192" s="241">
        <f>TRUNC(SUM(I182:I191),2)</f>
        <v>588.70000000000005</v>
      </c>
    </row>
    <row r="194" spans="2:12">
      <c r="B194" s="868" t="s">
        <v>141</v>
      </c>
      <c r="C194" s="868"/>
      <c r="D194" s="868"/>
      <c r="E194" s="869"/>
      <c r="F194" s="869"/>
      <c r="G194" s="869"/>
      <c r="H194" s="869"/>
      <c r="I194" s="869"/>
    </row>
    <row r="195" spans="2:12" ht="15">
      <c r="B195" s="868" t="s">
        <v>14738</v>
      </c>
      <c r="C195" s="868"/>
      <c r="D195" s="897" t="s">
        <v>14799</v>
      </c>
      <c r="E195" s="898"/>
      <c r="F195" s="898"/>
      <c r="G195" s="898"/>
      <c r="H195" s="899"/>
      <c r="I195" s="201" t="s">
        <v>32</v>
      </c>
    </row>
    <row r="196" spans="2:12" ht="15">
      <c r="B196" s="897" t="s">
        <v>14800</v>
      </c>
      <c r="C196" s="898"/>
      <c r="D196" s="898"/>
      <c r="E196" s="898"/>
      <c r="F196" s="898"/>
      <c r="G196" s="898"/>
      <c r="H196" s="899"/>
      <c r="I196" s="202">
        <f>$I$1</f>
        <v>45839</v>
      </c>
    </row>
    <row r="197" spans="2:12" ht="15">
      <c r="B197" s="105"/>
      <c r="C197" s="105"/>
      <c r="D197" s="105"/>
      <c r="E197" s="105"/>
      <c r="F197" s="105"/>
      <c r="G197" s="105"/>
      <c r="H197" s="105"/>
      <c r="I197" s="106"/>
    </row>
    <row r="198" spans="2:12">
      <c r="B198" s="203" t="s">
        <v>14740</v>
      </c>
      <c r="C198" s="203" t="s">
        <v>14741</v>
      </c>
      <c r="D198" s="203" t="s">
        <v>3</v>
      </c>
      <c r="E198" s="203" t="s">
        <v>4</v>
      </c>
      <c r="F198" s="203" t="s">
        <v>14742</v>
      </c>
      <c r="G198" s="203" t="s">
        <v>14743</v>
      </c>
      <c r="H198" s="203" t="s">
        <v>14744</v>
      </c>
      <c r="I198" s="203" t="s">
        <v>14745</v>
      </c>
      <c r="K198" s="255" t="s">
        <v>14741</v>
      </c>
      <c r="L198" s="255" t="s">
        <v>15094</v>
      </c>
    </row>
    <row r="199" spans="2:12" ht="15">
      <c r="B199" s="43" t="s">
        <v>14748</v>
      </c>
      <c r="C199" s="125">
        <v>39997</v>
      </c>
      <c r="D199" s="128" t="s">
        <v>3617</v>
      </c>
      <c r="E199" s="81" t="s">
        <v>14747</v>
      </c>
      <c r="F199" s="43" t="s">
        <v>14790</v>
      </c>
      <c r="G199" s="127">
        <v>2</v>
      </c>
      <c r="H199" s="72">
        <f>IF(C199&lt;&gt;"",IF(E199="SINAPI",IF(B199="I",IF(VLOOKUP(C199,Aux_SINAPI_ICD!$B:$G,5,FALSE)&lt;&gt;0,VLOOKUP(C199,Aux_SINAPI_ICD!$B:$G,5,FALSE),VLOOKUP(C199,Aux_SINAPI_ICD!$B:$G,6,FALSE)),IF(VLOOKUP(C199,Aux_SINAPI_CCD!$B:$F,4,FALSE)&lt;&gt;0,VLOOKUP(C199,Aux_SINAPI_CCD!$B:$F,4,FALSE),VLOOKUP(C199,Aux_SINAPI_CCD!$B:$F,5,FALSE))),0))</f>
        <v>0.47</v>
      </c>
      <c r="I199" s="107">
        <f>TRUNC(G199*H199,2)</f>
        <v>0.94</v>
      </c>
      <c r="K199" s="254">
        <v>6111</v>
      </c>
      <c r="L199" s="254">
        <v>15.1</v>
      </c>
    </row>
    <row r="200" spans="2:12" ht="30">
      <c r="B200" s="43" t="s">
        <v>14748</v>
      </c>
      <c r="C200" s="125">
        <v>40549</v>
      </c>
      <c r="D200" s="128" t="s">
        <v>3404</v>
      </c>
      <c r="E200" s="81" t="s">
        <v>14747</v>
      </c>
      <c r="F200" s="43" t="s">
        <v>14801</v>
      </c>
      <c r="G200" s="127">
        <f>2/100</f>
        <v>0.02</v>
      </c>
      <c r="H200" s="72">
        <f>IF(C200&lt;&gt;"",IF(E200="SINAPI",IF(B200="I",IF(VLOOKUP(C200,Aux_SINAPI_ICD!$B:$G,5,FALSE)&lt;&gt;0,VLOOKUP(C200,Aux_SINAPI_ICD!$B:$G,5,FALSE),VLOOKUP(C200,Aux_SINAPI_ICD!$B:$G,6,FALSE)),IF(VLOOKUP(C200,Aux_SINAPI_CCD!$B:$F,4,FALSE)&lt;&gt;0,VLOOKUP(C200,Aux_SINAPI_CCD!$B:$F,4,FALSE),VLOOKUP(C200,Aux_SINAPI_CCD!$B:$F,5,FALSE))),0))</f>
        <v>289.58999999999997</v>
      </c>
      <c r="I200" s="107">
        <f>TRUNC(G200*H200,2)</f>
        <v>5.79</v>
      </c>
      <c r="K200" s="254">
        <v>44497</v>
      </c>
      <c r="L200" s="254">
        <v>14.74</v>
      </c>
    </row>
    <row r="201" spans="2:12" ht="30">
      <c r="B201" s="43" t="s">
        <v>14748</v>
      </c>
      <c r="C201" s="125">
        <v>25007</v>
      </c>
      <c r="D201" s="88" t="s">
        <v>4377</v>
      </c>
      <c r="E201" s="81" t="s">
        <v>14747</v>
      </c>
      <c r="F201" s="43" t="s">
        <v>14750</v>
      </c>
      <c r="G201" s="127">
        <v>1.32</v>
      </c>
      <c r="H201" s="72">
        <f>IF(C201&lt;&gt;"",IF(E201="SINAPI",IF(B201="I",IF(VLOOKUP(C201,Aux_SINAPI_ICD!$B:$G,5,FALSE)&lt;&gt;0,VLOOKUP(C201,Aux_SINAPI_ICD!$B:$G,5,FALSE),VLOOKUP(C201,Aux_SINAPI_ICD!$B:$G,6,FALSE)),IF(VLOOKUP(C201,Aux_SINAPI_CCD!$B:$F,4,FALSE)&lt;&gt;0,VLOOKUP(C201,Aux_SINAPI_CCD!$B:$F,4,FALSE),VLOOKUP(C201,Aux_SINAPI_CCD!$B:$F,5,FALSE))),0))</f>
        <v>49.55</v>
      </c>
      <c r="I201" s="107">
        <f>TRUNC(G201*H201,2)</f>
        <v>65.400000000000006</v>
      </c>
      <c r="K201" s="254">
        <v>44499</v>
      </c>
      <c r="L201" s="254">
        <v>16.02</v>
      </c>
    </row>
    <row r="202" spans="2:12" ht="15">
      <c r="B202" s="43"/>
      <c r="C202" s="125"/>
      <c r="D202" s="88"/>
      <c r="E202" s="81"/>
      <c r="F202" s="43"/>
      <c r="G202" s="127"/>
      <c r="H202" s="72" t="str">
        <f>IF(C202&lt;&gt;"",IF(E202="SINAPI",IF(B202="I",VLOOKUP(C202,Aux_SINAPI_ICD!$B:$F,5,FALSE),VLOOKUP(C202,Aux_SINAPI_CCD!$B:$E,4,FALSE)),0),"")</f>
        <v/>
      </c>
      <c r="I202" s="107"/>
      <c r="K202" s="254">
        <v>12869</v>
      </c>
      <c r="L202" s="254">
        <v>19.829999999999998</v>
      </c>
    </row>
    <row r="203" spans="2:12" ht="15">
      <c r="B203" s="43"/>
      <c r="C203" s="125"/>
      <c r="D203" s="88"/>
      <c r="E203" s="81"/>
      <c r="F203" s="43"/>
      <c r="G203" s="127"/>
      <c r="H203" s="72" t="str">
        <f>IF(C203&lt;&gt;"",IF(E203="SINAPI",IF(B203="I",VLOOKUP(C203,Aux_SINAPI_ICD!$B:$F,5,FALSE),VLOOKUP(C203,Aux_SINAPI_CCD!$B:$E,4,FALSE)),0),"")</f>
        <v/>
      </c>
      <c r="I203" s="107"/>
      <c r="K203" s="254">
        <v>4783</v>
      </c>
      <c r="L203" s="254">
        <v>20.07</v>
      </c>
    </row>
    <row r="204" spans="2:12" ht="15">
      <c r="B204" s="43"/>
      <c r="C204" s="125"/>
      <c r="D204" s="88"/>
      <c r="E204" s="81"/>
      <c r="F204" s="43"/>
      <c r="G204" s="127"/>
      <c r="H204" s="72" t="str">
        <f>IF(C204&lt;&gt;"",IF(E204="SINAPI",IF(B204="I",VLOOKUP(C204,Aux_SINAPI_ICD!$B:$F,5,FALSE),VLOOKUP(C204,Aux_SINAPI_CCD!$B:$E,4,FALSE)),0),"")</f>
        <v/>
      </c>
      <c r="I204" s="107"/>
      <c r="K204" s="254">
        <v>6160</v>
      </c>
      <c r="L204" s="254">
        <v>20.07</v>
      </c>
    </row>
    <row r="205" spans="2:12" ht="15">
      <c r="B205" s="43"/>
      <c r="C205" s="125"/>
      <c r="D205" s="88"/>
      <c r="E205" s="81"/>
      <c r="F205" s="43"/>
      <c r="G205" s="127"/>
      <c r="H205" s="72" t="str">
        <f>IF(C205&lt;&gt;"",IF(E205="SINAPI",IF(B205="I",VLOOKUP(C205,Aux_SINAPI_ICD!$B:$F,5,FALSE),VLOOKUP(C205,Aux_SINAPI_CCD!$B:$E,4,FALSE)),0),"")</f>
        <v/>
      </c>
      <c r="I205" s="107"/>
    </row>
    <row r="206" spans="2:12" ht="15">
      <c r="B206" s="43"/>
      <c r="C206" s="125"/>
      <c r="D206" s="88"/>
      <c r="E206" s="81"/>
      <c r="F206" s="43"/>
      <c r="G206" s="127"/>
      <c r="H206" s="72" t="str">
        <f>IF(C206&lt;&gt;"",IF(E206="SINAPI",IF(B206="I",VLOOKUP(C206,Aux_SINAPI_ICD!$B:$F,5,FALSE),VLOOKUP(C206,Aux_SINAPI_CCD!$B:$E,4,FALSE)),0),"")</f>
        <v/>
      </c>
      <c r="I206" s="107"/>
    </row>
    <row r="207" spans="2:12" ht="15">
      <c r="B207" s="43"/>
      <c r="C207" s="125"/>
      <c r="D207" s="88"/>
      <c r="E207" s="81"/>
      <c r="F207" s="43"/>
      <c r="G207" s="127"/>
      <c r="H207" s="72" t="str">
        <f>IF(C207&lt;&gt;"",IF(E207="SINAPI",IF(B207="I",VLOOKUP(C207,Aux_SINAPI_ICD!$B:$F,5,FALSE),VLOOKUP(C207,Aux_SINAPI_CCD!$B:$E,4,FALSE)),0),"")</f>
        <v/>
      </c>
      <c r="I207" s="107"/>
    </row>
    <row r="208" spans="2:12" ht="15">
      <c r="B208" s="116"/>
      <c r="C208" s="125"/>
      <c r="D208" s="115"/>
      <c r="E208" s="81"/>
      <c r="F208" s="116"/>
      <c r="G208" s="86"/>
      <c r="H208" s="72" t="str">
        <f>IF(C208&lt;&gt;"",IF(E208="SINAPI",IF(B208="I",VLOOKUP(C208,Aux_SINAPI_ICD!$B:$F,5,FALSE),VLOOKUP(C208,Aux_SINAPI_CCD!$B:$E,4,FALSE)),0),"")</f>
        <v/>
      </c>
      <c r="I208" s="107"/>
    </row>
    <row r="209" spans="1:9" ht="15">
      <c r="A209" t="str">
        <f>B194</f>
        <v>CPU 013</v>
      </c>
      <c r="B209" s="880" t="s">
        <v>13</v>
      </c>
      <c r="C209" s="880"/>
      <c r="D209" s="880"/>
      <c r="E209" s="880"/>
      <c r="F209" s="880"/>
      <c r="G209" s="880"/>
      <c r="H209" s="880"/>
      <c r="I209" s="241">
        <f>TRUNC(SUM(I199:I208),2)</f>
        <v>72.13</v>
      </c>
    </row>
    <row r="211" spans="1:9" s="18" customFormat="1">
      <c r="B211" s="868" t="s">
        <v>142</v>
      </c>
      <c r="C211" s="868"/>
      <c r="D211" s="915"/>
      <c r="E211" s="916"/>
      <c r="F211" s="916"/>
      <c r="G211" s="916"/>
      <c r="H211" s="916"/>
      <c r="I211" s="917"/>
    </row>
    <row r="212" spans="1:9" s="18" customFormat="1" ht="30" customHeight="1">
      <c r="B212" s="868" t="s">
        <v>14738</v>
      </c>
      <c r="C212" s="868"/>
      <c r="D212" s="897" t="s">
        <v>15403</v>
      </c>
      <c r="E212" s="898"/>
      <c r="F212" s="898"/>
      <c r="G212" s="898"/>
      <c r="H212" s="899"/>
      <c r="I212" s="201" t="s">
        <v>32</v>
      </c>
    </row>
    <row r="213" spans="1:9" s="18" customFormat="1" ht="15">
      <c r="B213" s="897" t="s">
        <v>14802</v>
      </c>
      <c r="C213" s="898"/>
      <c r="D213" s="898"/>
      <c r="E213" s="898"/>
      <c r="F213" s="898"/>
      <c r="G213" s="898"/>
      <c r="H213" s="899"/>
      <c r="I213" s="202">
        <f>$I$1</f>
        <v>45839</v>
      </c>
    </row>
    <row r="214" spans="1:9" s="18" customFormat="1" ht="15">
      <c r="B214" s="105"/>
      <c r="C214" s="105"/>
      <c r="D214" s="105"/>
      <c r="E214" s="105"/>
      <c r="F214" s="105"/>
      <c r="G214" s="105"/>
      <c r="H214" s="105"/>
      <c r="I214" s="106"/>
    </row>
    <row r="215" spans="1:9" s="18" customFormat="1">
      <c r="B215" s="203" t="s">
        <v>14740</v>
      </c>
      <c r="C215" s="203" t="s">
        <v>14741</v>
      </c>
      <c r="D215" s="203" t="s">
        <v>3</v>
      </c>
      <c r="E215" s="203" t="s">
        <v>4</v>
      </c>
      <c r="F215" s="203" t="s">
        <v>14742</v>
      </c>
      <c r="G215" s="203" t="s">
        <v>14743</v>
      </c>
      <c r="H215" s="203" t="s">
        <v>14744</v>
      </c>
      <c r="I215" s="203" t="s">
        <v>14745</v>
      </c>
    </row>
    <row r="216" spans="1:9" s="18" customFormat="1" ht="15">
      <c r="B216" s="135" t="s">
        <v>102</v>
      </c>
      <c r="C216" s="125">
        <v>88316</v>
      </c>
      <c r="D216" s="128" t="s">
        <v>12062</v>
      </c>
      <c r="E216" s="81" t="s">
        <v>14747</v>
      </c>
      <c r="F216" s="43" t="s">
        <v>359</v>
      </c>
      <c r="G216" s="129">
        <v>0.23899999999999999</v>
      </c>
      <c r="H216" s="72">
        <f>IF(C216&lt;&gt;"",IF(E216="SINAPI",IF(B216="I",IF(VLOOKUP(C216,Aux_SINAPI_ICD!$B:$G,5,FALSE)&lt;&gt;0,VLOOKUP(C216,Aux_SINAPI_ICD!$B:$G,5,FALSE),VLOOKUP(C216,Aux_SINAPI_ICD!$B:$G,6,FALSE)),IF(VLOOKUP(C216,Aux_SINAPI_CCD!$B:$F,4,FALSE)&lt;&gt;0,VLOOKUP(C216,Aux_SINAPI_CCD!$B:$F,4,FALSE),VLOOKUP(C216,Aux_SINAPI_CCD!$B:$F,5,FALSE))),0))</f>
        <v>22.26</v>
      </c>
      <c r="I216" s="107">
        <f>TRUNC(G216*H216,2)</f>
        <v>5.32</v>
      </c>
    </row>
    <row r="217" spans="1:9" s="18" customFormat="1" ht="15">
      <c r="B217" s="135" t="s">
        <v>102</v>
      </c>
      <c r="C217" s="125">
        <v>88323</v>
      </c>
      <c r="D217" s="128" t="s">
        <v>12069</v>
      </c>
      <c r="E217" s="81" t="s">
        <v>14747</v>
      </c>
      <c r="F217" s="43" t="s">
        <v>359</v>
      </c>
      <c r="G217" s="129">
        <v>0.14499999999999999</v>
      </c>
      <c r="H217" s="72">
        <f>IF(C217&lt;&gt;"",IF(E217="SINAPI",IF(B217="I",IF(VLOOKUP(C217,Aux_SINAPI_ICD!$B:$G,5,FALSE)&lt;&gt;0,VLOOKUP(C217,Aux_SINAPI_ICD!$B:$G,5,FALSE),VLOOKUP(C217,Aux_SINAPI_ICD!$B:$G,6,FALSE)),IF(VLOOKUP(C217,Aux_SINAPI_CCD!$B:$F,4,FALSE)&lt;&gt;0,VLOOKUP(C217,Aux_SINAPI_CCD!$B:$F,4,FALSE),VLOOKUP(C217,Aux_SINAPI_CCD!$B:$F,5,FALSE))),0))</f>
        <v>26.76</v>
      </c>
      <c r="I217" s="107">
        <f t="shared" ref="I217:I225" si="4">TRUNC(G217*H217,2)</f>
        <v>3.88</v>
      </c>
    </row>
    <row r="218" spans="1:9" s="18" customFormat="1" ht="30">
      <c r="B218" s="43" t="s">
        <v>14748</v>
      </c>
      <c r="C218" s="125">
        <v>142</v>
      </c>
      <c r="D218" s="128" t="s">
        <v>3975</v>
      </c>
      <c r="E218" s="81" t="s">
        <v>14747</v>
      </c>
      <c r="F218" s="43" t="s">
        <v>14803</v>
      </c>
      <c r="G218" s="129">
        <v>0.21099999999999999</v>
      </c>
      <c r="H218" s="72">
        <f>IF(C218&lt;&gt;"",IF(E218="SINAPI",IF(B218="I",IF(VLOOKUP(C218,Aux_SINAPI_ICD!$B:$G,5,FALSE)&lt;&gt;0,VLOOKUP(C218,Aux_SINAPI_ICD!$B:$G,5,FALSE),VLOOKUP(C218,Aux_SINAPI_ICD!$B:$G,6,FALSE)),IF(VLOOKUP(C218,Aux_SINAPI_CCD!$B:$F,4,FALSE)&lt;&gt;0,VLOOKUP(C218,Aux_SINAPI_CCD!$B:$F,4,FALSE),VLOOKUP(C218,Aux_SINAPI_CCD!$B:$F,5,FALSE))),0))</f>
        <v>37.89</v>
      </c>
      <c r="I218" s="107">
        <f t="shared" si="4"/>
        <v>7.99</v>
      </c>
    </row>
    <row r="219" spans="1:9" s="18" customFormat="1" ht="45">
      <c r="B219" s="43" t="s">
        <v>88</v>
      </c>
      <c r="C219" s="125">
        <v>14</v>
      </c>
      <c r="D219" s="128" t="s">
        <v>14931</v>
      </c>
      <c r="E219" s="81" t="s">
        <v>14780</v>
      </c>
      <c r="F219" s="43" t="s">
        <v>14749</v>
      </c>
      <c r="G219" s="237">
        <v>1.05</v>
      </c>
      <c r="H219" s="72">
        <v>42.78</v>
      </c>
      <c r="I219" s="107">
        <f t="shared" si="4"/>
        <v>44.91</v>
      </c>
    </row>
    <row r="220" spans="1:9" s="18" customFormat="1" ht="15">
      <c r="B220" s="43" t="s">
        <v>14748</v>
      </c>
      <c r="C220" s="125">
        <v>5061</v>
      </c>
      <c r="D220" s="128" t="s">
        <v>3753</v>
      </c>
      <c r="E220" s="81" t="s">
        <v>14747</v>
      </c>
      <c r="F220" s="43" t="s">
        <v>14751</v>
      </c>
      <c r="G220" s="129">
        <v>8.0000000000000002E-3</v>
      </c>
      <c r="H220" s="72">
        <f>IF(C220&lt;&gt;"",IF(E220="SINAPI",IF(B220="I",IF(VLOOKUP(C220,Aux_SINAPI_ICD!$B:$G,5,FALSE)&lt;&gt;0,VLOOKUP(C220,Aux_SINAPI_ICD!$B:$G,5,FALSE),VLOOKUP(C220,Aux_SINAPI_ICD!$B:$G,6,FALSE)),IF(VLOOKUP(C220,Aux_SINAPI_CCD!$B:$F,4,FALSE)&lt;&gt;0,VLOOKUP(C220,Aux_SINAPI_CCD!$B:$F,4,FALSE),VLOOKUP(C220,Aux_SINAPI_CCD!$B:$F,5,FALSE))),0))</f>
        <v>16.36</v>
      </c>
      <c r="I220" s="107">
        <f t="shared" si="4"/>
        <v>0.13</v>
      </c>
    </row>
    <row r="221" spans="1:9" s="18" customFormat="1" ht="30">
      <c r="B221" s="43" t="s">
        <v>14748</v>
      </c>
      <c r="C221" s="125">
        <v>5104</v>
      </c>
      <c r="D221" s="128" t="s">
        <v>14804</v>
      </c>
      <c r="E221" s="81" t="s">
        <v>14747</v>
      </c>
      <c r="F221" s="43" t="s">
        <v>14751</v>
      </c>
      <c r="G221" s="129">
        <v>1.6000000000000001E-3</v>
      </c>
      <c r="H221" s="72">
        <f>IF(C221&lt;&gt;"",IF(E221="SINAPI",IF(B221="I",IF(VLOOKUP(C221,Aux_SINAPI_ICD!$B:$G,5,FALSE)&lt;&gt;0,VLOOKUP(C221,Aux_SINAPI_ICD!$B:$G,5,FALSE),VLOOKUP(C221,Aux_SINAPI_ICD!$B:$G,6,FALSE)),IF(VLOOKUP(C221,Aux_SINAPI_CCD!$B:$F,4,FALSE)&lt;&gt;0,VLOOKUP(C221,Aux_SINAPI_CCD!$B:$F,4,FALSE),VLOOKUP(C221,Aux_SINAPI_CCD!$B:$F,5,FALSE))),0))</f>
        <v>69.42</v>
      </c>
      <c r="I221" s="107">
        <f t="shared" si="4"/>
        <v>0.11</v>
      </c>
    </row>
    <row r="222" spans="1:9" s="18" customFormat="1" ht="15">
      <c r="B222" s="43" t="s">
        <v>14748</v>
      </c>
      <c r="C222" s="125">
        <v>13388</v>
      </c>
      <c r="D222" s="88" t="s">
        <v>4010</v>
      </c>
      <c r="E222" s="81" t="s">
        <v>14747</v>
      </c>
      <c r="F222" s="43" t="s">
        <v>14751</v>
      </c>
      <c r="G222" s="129">
        <v>5.8999999999999997E-2</v>
      </c>
      <c r="H222" s="72">
        <f>IF(C222&lt;&gt;"",IF(E222="SINAPI",IF(B222="I",IF(VLOOKUP(C222,Aux_SINAPI_ICD!$B:$G,5,FALSE)&lt;&gt;0,VLOOKUP(C222,Aux_SINAPI_ICD!$B:$G,5,FALSE),VLOOKUP(C222,Aux_SINAPI_ICD!$B:$G,6,FALSE)),IF(VLOOKUP(C222,Aux_SINAPI_CCD!$B:$F,4,FALSE)&lt;&gt;0,VLOOKUP(C222,Aux_SINAPI_CCD!$B:$F,4,FALSE),VLOOKUP(C222,Aux_SINAPI_CCD!$B:$F,5,FALSE))),0))</f>
        <v>145.99</v>
      </c>
      <c r="I222" s="107">
        <f t="shared" si="4"/>
        <v>8.61</v>
      </c>
    </row>
    <row r="223" spans="1:9" s="18" customFormat="1" ht="15">
      <c r="B223" s="43" t="s">
        <v>14748</v>
      </c>
      <c r="C223" s="125">
        <v>39701</v>
      </c>
      <c r="D223" s="115" t="s">
        <v>2270</v>
      </c>
      <c r="E223" s="81" t="s">
        <v>14747</v>
      </c>
      <c r="F223" s="116" t="s">
        <v>14790</v>
      </c>
      <c r="G223" s="86">
        <v>0.1</v>
      </c>
      <c r="H223" s="72">
        <f>IF(C223&lt;&gt;"",IF(E223="SINAPI",IF(B223="I",IF(VLOOKUP(C223,Aux_SINAPI_ICD!$B:$G,5,FALSE)&lt;&gt;0,VLOOKUP(C223,Aux_SINAPI_ICD!$B:$G,5,FALSE),VLOOKUP(C223,Aux_SINAPI_ICD!$B:$G,6,FALSE)),IF(VLOOKUP(C223,Aux_SINAPI_CCD!$B:$F,4,FALSE)&lt;&gt;0,VLOOKUP(C223,Aux_SINAPI_CCD!$B:$F,4,FALSE),VLOOKUP(C223,Aux_SINAPI_CCD!$B:$F,5,FALSE))),0))</f>
        <v>96.68</v>
      </c>
      <c r="I223" s="107">
        <f t="shared" si="4"/>
        <v>9.66</v>
      </c>
    </row>
    <row r="224" spans="1:9" s="18" customFormat="1" ht="30.75">
      <c r="B224" s="43" t="s">
        <v>102</v>
      </c>
      <c r="C224" s="50">
        <v>93282</v>
      </c>
      <c r="D224" s="152" t="s">
        <v>6647</v>
      </c>
      <c r="E224" s="116" t="s">
        <v>14747</v>
      </c>
      <c r="F224" s="135" t="s">
        <v>6494</v>
      </c>
      <c r="G224" s="86">
        <v>1.83E-2</v>
      </c>
      <c r="H224" s="72">
        <f>IF(C224&lt;&gt;"",IF(E224="SINAPI",IF(B224="I",VLOOKUP(C224,Aux_SINAPI_ICD!$B:$F,5,FALSE),VLOOKUP(C224,Aux_SINAPI_CCD!$B:$E,4,FALSE)),0),"")</f>
        <v>21.33</v>
      </c>
      <c r="I224" s="107">
        <f t="shared" si="4"/>
        <v>0.39</v>
      </c>
    </row>
    <row r="225" spans="2:12" s="18" customFormat="1" ht="30.75">
      <c r="B225" s="43" t="s">
        <v>102</v>
      </c>
      <c r="C225" s="86">
        <v>93281</v>
      </c>
      <c r="D225" s="152" t="s">
        <v>6648</v>
      </c>
      <c r="E225" s="116" t="s">
        <v>14747</v>
      </c>
      <c r="F225" s="135" t="s">
        <v>6496</v>
      </c>
      <c r="G225" s="86">
        <v>1.32E-2</v>
      </c>
      <c r="H225" s="72">
        <f>IF(C225&lt;&gt;"",IF(E225="SINAPI",IF(B225="I",VLOOKUP(C225,Aux_SINAPI_ICD!$B:$F,5,FALSE),VLOOKUP(C225,Aux_SINAPI_CCD!$B:$E,4,FALSE)),0),"")</f>
        <v>22.41</v>
      </c>
      <c r="I225" s="107">
        <f t="shared" si="4"/>
        <v>0.28999999999999998</v>
      </c>
    </row>
    <row r="226" spans="2:12" s="18" customFormat="1" ht="15">
      <c r="B226" s="880" t="s">
        <v>13</v>
      </c>
      <c r="C226" s="880"/>
      <c r="D226" s="880"/>
      <c r="E226" s="880"/>
      <c r="F226" s="880"/>
      <c r="G226" s="880"/>
      <c r="H226" s="880"/>
      <c r="I226" s="241">
        <f>TRUNC(SUM(I216:I225),2)</f>
        <v>81.290000000000006</v>
      </c>
    </row>
    <row r="227" spans="2:12" s="18" customFormat="1" ht="15">
      <c r="B227" s="408"/>
      <c r="C227" s="408"/>
      <c r="D227" s="408"/>
      <c r="E227" s="408"/>
      <c r="F227" s="408"/>
      <c r="G227" s="408"/>
      <c r="H227" s="408"/>
      <c r="I227" s="409"/>
    </row>
    <row r="228" spans="2:12">
      <c r="B228" s="868" t="s">
        <v>149</v>
      </c>
      <c r="C228" s="868"/>
      <c r="D228" s="868"/>
      <c r="E228" s="869"/>
      <c r="F228" s="869"/>
      <c r="G228" s="869"/>
      <c r="H228" s="869"/>
      <c r="I228" s="869"/>
    </row>
    <row r="229" spans="2:12" ht="15">
      <c r="B229" s="868" t="s">
        <v>14738</v>
      </c>
      <c r="C229" s="868"/>
      <c r="D229" s="897" t="s">
        <v>14805</v>
      </c>
      <c r="E229" s="898"/>
      <c r="F229" s="898"/>
      <c r="G229" s="898"/>
      <c r="H229" s="899"/>
      <c r="I229" s="201" t="s">
        <v>91</v>
      </c>
    </row>
    <row r="230" spans="2:12" ht="15">
      <c r="B230" s="206"/>
      <c r="C230" s="898" t="s">
        <v>14806</v>
      </c>
      <c r="D230" s="898"/>
      <c r="E230" s="898"/>
      <c r="F230" s="898"/>
      <c r="G230" s="898"/>
      <c r="H230" s="899"/>
      <c r="I230" s="202">
        <f>$I$1</f>
        <v>45839</v>
      </c>
    </row>
    <row r="231" spans="2:12" ht="15">
      <c r="B231" s="105"/>
      <c r="C231" s="105"/>
      <c r="D231" s="105"/>
      <c r="E231" s="105"/>
      <c r="F231" s="105"/>
      <c r="G231" s="105"/>
      <c r="H231" s="105"/>
      <c r="I231" s="106"/>
    </row>
    <row r="232" spans="2:12">
      <c r="B232" s="203" t="s">
        <v>14740</v>
      </c>
      <c r="C232" s="203" t="s">
        <v>14741</v>
      </c>
      <c r="D232" s="203" t="s">
        <v>3</v>
      </c>
      <c r="E232" s="203" t="s">
        <v>4</v>
      </c>
      <c r="F232" s="203" t="s">
        <v>14742</v>
      </c>
      <c r="G232" s="203" t="s">
        <v>14743</v>
      </c>
      <c r="H232" s="203" t="s">
        <v>14744</v>
      </c>
      <c r="I232" s="203" t="s">
        <v>14745</v>
      </c>
      <c r="K232" s="255" t="s">
        <v>14741</v>
      </c>
      <c r="L232" s="255" t="s">
        <v>15094</v>
      </c>
    </row>
    <row r="233" spans="2:12" ht="15">
      <c r="B233" s="43" t="s">
        <v>102</v>
      </c>
      <c r="C233" s="125">
        <v>88316</v>
      </c>
      <c r="D233" s="128" t="s">
        <v>12062</v>
      </c>
      <c r="E233" s="81" t="s">
        <v>14747</v>
      </c>
      <c r="F233" s="43" t="s">
        <v>359</v>
      </c>
      <c r="G233" s="129">
        <v>0.4</v>
      </c>
      <c r="H233" s="72">
        <f>IF(C233&lt;&gt;"",IF(E233="SINAPI",IF(B233="I",IF(VLOOKUP(C233,Aux_SINAPI_ICD!$B:$G,5,FALSE)&lt;&gt;0,VLOOKUP(C233,Aux_SINAPI_ICD!$B:$G,5,FALSE),VLOOKUP(C233,Aux_SINAPI_ICD!$B:$G,6,FALSE)),IF(VLOOKUP(C233,Aux_SINAPI_CCD!$B:$F,4,FALSE)&lt;&gt;0,VLOOKUP(C233,Aux_SINAPI_CCD!$B:$F,4,FALSE),VLOOKUP(C233,Aux_SINAPI_CCD!$B:$F,5,FALSE))),0))</f>
        <v>22.26</v>
      </c>
      <c r="I233" s="74">
        <f>TRUNC(G233*H233,2)</f>
        <v>8.9</v>
      </c>
      <c r="K233" s="254">
        <v>6111</v>
      </c>
      <c r="L233" s="254">
        <v>15.1</v>
      </c>
    </row>
    <row r="234" spans="2:12" ht="15">
      <c r="B234" s="43"/>
      <c r="C234" s="125"/>
      <c r="D234" s="128"/>
      <c r="E234" s="81"/>
      <c r="F234" s="43"/>
      <c r="G234" s="129"/>
      <c r="H234" s="72" t="str">
        <f>IF(C234&lt;&gt;"",IF(E234="SINAPI",IF(B234="I",VLOOKUP(C234,Aux_SINAPI_ICD!$B:$F,5,FALSE),VLOOKUP(C234,Aux_SINAPI_CCD!$B:$E,4,FALSE)),0),"")</f>
        <v/>
      </c>
      <c r="I234" s="74"/>
      <c r="K234" s="254">
        <v>44497</v>
      </c>
      <c r="L234" s="254">
        <v>14.74</v>
      </c>
    </row>
    <row r="235" spans="2:12" ht="15">
      <c r="B235" s="43"/>
      <c r="C235" s="125"/>
      <c r="D235" s="128"/>
      <c r="E235" s="81"/>
      <c r="F235" s="43"/>
      <c r="G235" s="129"/>
      <c r="H235" s="72" t="str">
        <f>IF(C235&lt;&gt;"",IF(E235="SINAPI",IF(B235="I",VLOOKUP(C235,Aux_SINAPI_ICD!$B:$F,5,FALSE),VLOOKUP(C235,Aux_SINAPI_CCD!$B:$E,4,FALSE)),0),"")</f>
        <v/>
      </c>
      <c r="I235" s="74"/>
      <c r="K235" s="254">
        <v>44499</v>
      </c>
      <c r="L235" s="254">
        <v>16.02</v>
      </c>
    </row>
    <row r="236" spans="2:12" ht="15">
      <c r="B236" s="43"/>
      <c r="C236" s="125"/>
      <c r="D236" s="128"/>
      <c r="E236" s="81"/>
      <c r="F236" s="43"/>
      <c r="G236" s="129"/>
      <c r="H236" s="72" t="str">
        <f>IF(C236&lt;&gt;"",IF(E236="SINAPI",IF(B236="I",VLOOKUP(C236,Aux_SINAPI_ICD!$B:$F,5,FALSE),VLOOKUP(C236,Aux_SINAPI_CCD!$B:$E,4,FALSE)),0),"")</f>
        <v/>
      </c>
      <c r="I236" s="74"/>
      <c r="K236" s="254">
        <v>12869</v>
      </c>
      <c r="L236" s="254">
        <v>19.829999999999998</v>
      </c>
    </row>
    <row r="237" spans="2:12" ht="15">
      <c r="B237" s="43"/>
      <c r="C237" s="125"/>
      <c r="D237" s="128"/>
      <c r="E237" s="81"/>
      <c r="F237" s="43"/>
      <c r="G237" s="129"/>
      <c r="H237" s="72" t="str">
        <f>IF(C237&lt;&gt;"",IF(E237="SINAPI",IF(B237="I",VLOOKUP(C237,Aux_SINAPI_ICD!$B:$F,5,FALSE),VLOOKUP(C237,Aux_SINAPI_CCD!$B:$E,4,FALSE)),0),"")</f>
        <v/>
      </c>
      <c r="I237" s="74"/>
      <c r="K237" s="254">
        <v>4783</v>
      </c>
      <c r="L237" s="254">
        <v>20.07</v>
      </c>
    </row>
    <row r="238" spans="2:12" ht="15">
      <c r="B238" s="43"/>
      <c r="C238" s="125"/>
      <c r="D238" s="128"/>
      <c r="E238" s="81"/>
      <c r="F238" s="43"/>
      <c r="G238" s="129"/>
      <c r="H238" s="72" t="str">
        <f>IF(C238&lt;&gt;"",IF(E238="SINAPI",IF(B238="I",VLOOKUP(C238,Aux_SINAPI_ICD!$B:$F,5,FALSE),VLOOKUP(C238,Aux_SINAPI_CCD!$B:$E,4,FALSE)),0),"")</f>
        <v/>
      </c>
      <c r="I238" s="74"/>
      <c r="K238" s="254">
        <v>6160</v>
      </c>
      <c r="L238" s="254">
        <v>20.07</v>
      </c>
    </row>
    <row r="239" spans="2:12" ht="15">
      <c r="B239" s="43"/>
      <c r="C239" s="125"/>
      <c r="D239" s="128"/>
      <c r="E239" s="81"/>
      <c r="F239" s="43"/>
      <c r="G239" s="129"/>
      <c r="H239" s="72" t="str">
        <f>IF(C239&lt;&gt;"",IF(E239="SINAPI",IF(B239="I",VLOOKUP(C239,Aux_SINAPI_ICD!$B:$F,5,FALSE),VLOOKUP(C239,Aux_SINAPI_CCD!$B:$E,4,FALSE)),0),"")</f>
        <v/>
      </c>
      <c r="I239" s="74"/>
    </row>
    <row r="240" spans="2:12" ht="15">
      <c r="B240" s="43"/>
      <c r="C240" s="125"/>
      <c r="D240" s="128"/>
      <c r="E240" s="81"/>
      <c r="F240" s="43"/>
      <c r="G240" s="129"/>
      <c r="H240" s="72" t="str">
        <f>IF(C240&lt;&gt;"",IF(E240="SINAPI",IF(B240="I",VLOOKUP(C240,Aux_SINAPI_ICD!$B:$F,5,FALSE),VLOOKUP(C240,Aux_SINAPI_CCD!$B:$E,4,FALSE)),0),"")</f>
        <v/>
      </c>
      <c r="I240" s="74"/>
    </row>
    <row r="241" spans="1:12" ht="15">
      <c r="B241" s="43"/>
      <c r="C241" s="125"/>
      <c r="D241" s="88"/>
      <c r="E241" s="81"/>
      <c r="F241" s="43"/>
      <c r="G241" s="129"/>
      <c r="H241" s="72" t="str">
        <f>IF(C241&lt;&gt;"",IF(E241="SINAPI",IF(B241="I",VLOOKUP(C241,Aux_SINAPI_ICD!$B:$F,5,FALSE),VLOOKUP(C241,Aux_SINAPI_CCD!$B:$E,4,FALSE)),0),"")</f>
        <v/>
      </c>
      <c r="I241" s="74"/>
    </row>
    <row r="242" spans="1:12" ht="15">
      <c r="B242" s="43"/>
      <c r="C242" s="125"/>
      <c r="D242" s="115"/>
      <c r="E242" s="81"/>
      <c r="F242" s="116"/>
      <c r="G242" s="86"/>
      <c r="H242" s="72" t="str">
        <f>IF(C242&lt;&gt;"",IF(E242="SINAPI",IF(B242="I",VLOOKUP(C242,Aux_SINAPI_ICD!$B:$F,5,FALSE),VLOOKUP(C242,Aux_SINAPI_CCD!$B:$E,4,FALSE)),0),"")</f>
        <v/>
      </c>
      <c r="I242" s="74"/>
    </row>
    <row r="243" spans="1:12" ht="15">
      <c r="A243" t="str">
        <f>B228</f>
        <v>CPU 015</v>
      </c>
      <c r="B243" s="880" t="s">
        <v>13</v>
      </c>
      <c r="C243" s="880"/>
      <c r="D243" s="880"/>
      <c r="E243" s="880"/>
      <c r="F243" s="880"/>
      <c r="G243" s="880"/>
      <c r="H243" s="880"/>
      <c r="I243" s="241">
        <f>TRUNC(SUM(I233:I242),2)</f>
        <v>8.9</v>
      </c>
    </row>
    <row r="245" spans="1:12">
      <c r="B245" s="868" t="s">
        <v>151</v>
      </c>
      <c r="C245" s="868"/>
      <c r="D245" s="868"/>
      <c r="E245" s="869"/>
      <c r="F245" s="869"/>
      <c r="G245" s="869"/>
      <c r="H245" s="869"/>
      <c r="I245" s="869"/>
    </row>
    <row r="246" spans="1:12" ht="15">
      <c r="B246" s="868" t="s">
        <v>14738</v>
      </c>
      <c r="C246" s="868"/>
      <c r="D246" s="912" t="s">
        <v>93</v>
      </c>
      <c r="E246" s="913"/>
      <c r="F246" s="913"/>
      <c r="G246" s="913"/>
      <c r="H246" s="914"/>
      <c r="I246" s="201" t="s">
        <v>91</v>
      </c>
    </row>
    <row r="247" spans="1:12" ht="15">
      <c r="B247" s="206"/>
      <c r="C247" s="898" t="s">
        <v>14920</v>
      </c>
      <c r="D247" s="898"/>
      <c r="E247" s="898"/>
      <c r="F247" s="898"/>
      <c r="G247" s="898"/>
      <c r="H247" s="899"/>
      <c r="I247" s="202">
        <f>$I$1</f>
        <v>45839</v>
      </c>
    </row>
    <row r="248" spans="1:12" ht="15">
      <c r="B248" s="105"/>
      <c r="C248" s="105"/>
      <c r="D248" s="105"/>
      <c r="E248" s="105"/>
      <c r="F248" s="105"/>
      <c r="G248" s="105"/>
      <c r="H248" s="105"/>
      <c r="I248" s="106"/>
    </row>
    <row r="249" spans="1:12">
      <c r="B249" s="203" t="s">
        <v>14740</v>
      </c>
      <c r="C249" s="203" t="s">
        <v>14741</v>
      </c>
      <c r="D249" s="203" t="s">
        <v>3</v>
      </c>
      <c r="E249" s="203" t="s">
        <v>4</v>
      </c>
      <c r="F249" s="203" t="s">
        <v>14742</v>
      </c>
      <c r="G249" s="203" t="s">
        <v>14743</v>
      </c>
      <c r="H249" s="203" t="s">
        <v>14744</v>
      </c>
      <c r="I249" s="203" t="s">
        <v>14745</v>
      </c>
      <c r="K249" s="255" t="s">
        <v>14741</v>
      </c>
      <c r="L249" s="255" t="s">
        <v>15094</v>
      </c>
    </row>
    <row r="250" spans="1:12" ht="15">
      <c r="B250" s="43" t="s">
        <v>102</v>
      </c>
      <c r="C250" s="43">
        <v>88316</v>
      </c>
      <c r="D250" s="130" t="s">
        <v>12062</v>
      </c>
      <c r="E250" s="81" t="s">
        <v>14747</v>
      </c>
      <c r="F250" s="43" t="s">
        <v>359</v>
      </c>
      <c r="G250" s="131">
        <v>2.1999999999999999E-2</v>
      </c>
      <c r="H250" s="72">
        <f>IF(C250&lt;&gt;"",IF(E250="SINAPI",IF(B250="I",IF(VLOOKUP(C250,Aux_SINAPI_ICD!$B:$G,5,FALSE)&lt;&gt;0,VLOOKUP(C250,Aux_SINAPI_ICD!$B:$G,5,FALSE),VLOOKUP(C250,Aux_SINAPI_ICD!$B:$G,6,FALSE)),IF(VLOOKUP(C250,Aux_SINAPI_CCD!$B:$F,4,FALSE)&lt;&gt;0,VLOOKUP(C250,Aux_SINAPI_CCD!$B:$F,4,FALSE),VLOOKUP(C250,Aux_SINAPI_CCD!$B:$F,5,FALSE))),0))</f>
        <v>22.26</v>
      </c>
      <c r="I250" s="74">
        <f>TRUNC(G250*H250,2)</f>
        <v>0.48</v>
      </c>
      <c r="K250" s="254">
        <v>6111</v>
      </c>
      <c r="L250" s="254">
        <v>15.1</v>
      </c>
    </row>
    <row r="251" spans="1:12" ht="15">
      <c r="B251" s="43" t="s">
        <v>102</v>
      </c>
      <c r="C251" s="43">
        <v>88309</v>
      </c>
      <c r="D251" s="130" t="s">
        <v>12054</v>
      </c>
      <c r="E251" s="81" t="s">
        <v>14747</v>
      </c>
      <c r="F251" s="43" t="s">
        <v>359</v>
      </c>
      <c r="G251" s="131">
        <v>0.1</v>
      </c>
      <c r="H251" s="72">
        <f>IF(C251&lt;&gt;"",IF(E251="SINAPI",IF(B251="I",IF(VLOOKUP(C251,Aux_SINAPI_ICD!$B:$G,5,FALSE)&lt;&gt;0,VLOOKUP(C251,Aux_SINAPI_ICD!$B:$G,5,FALSE),VLOOKUP(C251,Aux_SINAPI_ICD!$B:$G,6,FALSE)),IF(VLOOKUP(C251,Aux_SINAPI_CCD!$B:$F,4,FALSE)&lt;&gt;0,VLOOKUP(C251,Aux_SINAPI_CCD!$B:$F,4,FALSE),VLOOKUP(C251,Aux_SINAPI_CCD!$B:$F,5,FALSE))),0))</f>
        <v>27.42</v>
      </c>
      <c r="I251" s="74">
        <f>TRUNC(G251*H251,2)</f>
        <v>2.74</v>
      </c>
      <c r="K251" s="254">
        <v>44497</v>
      </c>
      <c r="L251" s="254">
        <v>14.74</v>
      </c>
    </row>
    <row r="252" spans="1:12" ht="15">
      <c r="B252" s="43" t="s">
        <v>14748</v>
      </c>
      <c r="C252" s="43">
        <v>34353</v>
      </c>
      <c r="D252" s="130" t="s">
        <v>530</v>
      </c>
      <c r="E252" s="81" t="s">
        <v>14747</v>
      </c>
      <c r="F252" s="43" t="s">
        <v>129</v>
      </c>
      <c r="G252" s="131">
        <v>8.5000000000000006E-2</v>
      </c>
      <c r="H252" s="72">
        <f>IF(C252&lt;&gt;"",IF(E252="SINAPI",IF(B252="I",IF(VLOOKUP(C252,Aux_SINAPI_ICD!$B:$G,5,FALSE)&lt;&gt;0,VLOOKUP(C252,Aux_SINAPI_ICD!$B:$G,5,FALSE),VLOOKUP(C252,Aux_SINAPI_ICD!$B:$G,6,FALSE)),IF(VLOOKUP(C252,Aux_SINAPI_CCD!$B:$F,4,FALSE)&lt;&gt;0,VLOOKUP(C252,Aux_SINAPI_CCD!$B:$F,4,FALSE),VLOOKUP(C252,Aux_SINAPI_CCD!$B:$F,5,FALSE))),0))</f>
        <v>2.04</v>
      </c>
      <c r="I252" s="74">
        <f>TRUNC(G252*H252,2)</f>
        <v>0.17</v>
      </c>
      <c r="K252" s="254">
        <v>44499</v>
      </c>
      <c r="L252" s="254">
        <v>16.02</v>
      </c>
    </row>
    <row r="253" spans="1:12">
      <c r="B253" s="43"/>
      <c r="C253" s="43"/>
      <c r="D253" s="132"/>
      <c r="E253" s="81"/>
      <c r="F253" s="43"/>
      <c r="G253" s="131"/>
      <c r="H253" s="72"/>
      <c r="I253" s="74"/>
      <c r="K253" s="254">
        <v>12869</v>
      </c>
      <c r="L253" s="254">
        <v>19.829999999999998</v>
      </c>
    </row>
    <row r="254" spans="1:12">
      <c r="B254" s="43"/>
      <c r="C254" s="43"/>
      <c r="D254" s="132"/>
      <c r="E254" s="81"/>
      <c r="F254" s="43"/>
      <c r="G254" s="131"/>
      <c r="H254" s="72"/>
      <c r="I254" s="74"/>
      <c r="K254" s="254">
        <v>4783</v>
      </c>
      <c r="L254" s="254">
        <v>20.07</v>
      </c>
    </row>
    <row r="255" spans="1:12">
      <c r="B255" s="43"/>
      <c r="C255" s="43"/>
      <c r="D255" s="132"/>
      <c r="E255" s="81"/>
      <c r="F255" s="43"/>
      <c r="G255" s="131"/>
      <c r="H255" s="86"/>
      <c r="I255" s="107"/>
      <c r="K255" s="254">
        <v>6160</v>
      </c>
      <c r="L255" s="254">
        <v>20.07</v>
      </c>
    </row>
    <row r="256" spans="1:12">
      <c r="B256" s="43"/>
      <c r="C256" s="43"/>
      <c r="D256" s="132"/>
      <c r="E256" s="81"/>
      <c r="F256" s="43"/>
      <c r="G256" s="131"/>
      <c r="H256" s="86"/>
      <c r="I256" s="107"/>
    </row>
    <row r="257" spans="1:12">
      <c r="B257" s="43"/>
      <c r="C257" s="43"/>
      <c r="D257" s="132"/>
      <c r="E257" s="81"/>
      <c r="F257" s="43"/>
      <c r="G257" s="131"/>
      <c r="H257" s="86"/>
      <c r="I257" s="107"/>
    </row>
    <row r="258" spans="1:12">
      <c r="B258" s="43"/>
      <c r="C258" s="43"/>
      <c r="D258" s="132"/>
      <c r="E258" s="81"/>
      <c r="F258" s="43"/>
      <c r="G258" s="131"/>
      <c r="H258" s="86"/>
      <c r="I258" s="107"/>
    </row>
    <row r="259" spans="1:12" ht="15">
      <c r="B259" s="43"/>
      <c r="C259" s="43"/>
      <c r="D259" s="115"/>
      <c r="E259" s="81"/>
      <c r="F259" s="116"/>
      <c r="G259" s="86"/>
      <c r="H259" s="75"/>
      <c r="I259" s="107"/>
    </row>
    <row r="260" spans="1:12" ht="15">
      <c r="A260" t="str">
        <f>B245</f>
        <v>CPU 016</v>
      </c>
      <c r="B260" s="880" t="s">
        <v>13</v>
      </c>
      <c r="C260" s="880"/>
      <c r="D260" s="880"/>
      <c r="E260" s="880"/>
      <c r="F260" s="880"/>
      <c r="G260" s="880"/>
      <c r="H260" s="880"/>
      <c r="I260" s="241">
        <f>TRUNC(SUM(I250:I259),2)</f>
        <v>3.39</v>
      </c>
    </row>
    <row r="262" spans="1:12">
      <c r="B262" s="868" t="s">
        <v>143</v>
      </c>
      <c r="C262" s="868"/>
      <c r="D262" s="868"/>
      <c r="E262" s="869"/>
      <c r="F262" s="869"/>
      <c r="G262" s="869"/>
      <c r="H262" s="869"/>
      <c r="I262" s="869"/>
    </row>
    <row r="263" spans="1:12" ht="15" customHeight="1">
      <c r="B263" s="868" t="s">
        <v>14738</v>
      </c>
      <c r="C263" s="868"/>
      <c r="D263" s="909" t="s">
        <v>14807</v>
      </c>
      <c r="E263" s="910"/>
      <c r="F263" s="910"/>
      <c r="G263" s="910"/>
      <c r="H263" s="911"/>
      <c r="I263" s="201" t="s">
        <v>32</v>
      </c>
    </row>
    <row r="264" spans="1:12" ht="15.75" customHeight="1">
      <c r="B264" s="206"/>
      <c r="C264" s="898" t="s">
        <v>15149</v>
      </c>
      <c r="D264" s="898"/>
      <c r="E264" s="898"/>
      <c r="F264" s="898"/>
      <c r="G264" s="898"/>
      <c r="H264" s="899"/>
      <c r="I264" s="202">
        <f>$I$1</f>
        <v>45839</v>
      </c>
    </row>
    <row r="265" spans="1:12" ht="15">
      <c r="B265" s="105"/>
      <c r="C265" s="105"/>
      <c r="D265" s="105"/>
      <c r="E265" s="105"/>
      <c r="F265" s="105"/>
      <c r="G265" s="105"/>
      <c r="H265" s="105"/>
      <c r="I265" s="106"/>
    </row>
    <row r="266" spans="1:12">
      <c r="B266" s="203" t="s">
        <v>14740</v>
      </c>
      <c r="C266" s="203" t="s">
        <v>14741</v>
      </c>
      <c r="D266" s="203" t="s">
        <v>3</v>
      </c>
      <c r="E266" s="203" t="s">
        <v>4</v>
      </c>
      <c r="F266" s="203" t="s">
        <v>14742</v>
      </c>
      <c r="G266" s="203" t="s">
        <v>14743</v>
      </c>
      <c r="H266" s="203" t="s">
        <v>14744</v>
      </c>
      <c r="I266" s="203" t="s">
        <v>14745</v>
      </c>
    </row>
    <row r="267" spans="1:12" ht="15">
      <c r="B267" s="43" t="s">
        <v>102</v>
      </c>
      <c r="C267" s="43">
        <v>88316</v>
      </c>
      <c r="D267" s="130" t="s">
        <v>12062</v>
      </c>
      <c r="E267" s="81" t="s">
        <v>14747</v>
      </c>
      <c r="F267" s="43" t="s">
        <v>359</v>
      </c>
      <c r="G267" s="131">
        <v>7.9000000000000001E-2</v>
      </c>
      <c r="H267" s="72">
        <f>IF(C267&lt;&gt;"",IF(E267="SINAPI",IF(B267="I",IF(VLOOKUP(C267,Aux_SINAPI_ICD!$B:$G,5,FALSE)&lt;&gt;0,VLOOKUP(C267,Aux_SINAPI_ICD!$B:$G,5,FALSE),VLOOKUP(C267,Aux_SINAPI_ICD!$B:$G,6,FALSE)),IF(VLOOKUP(C267,Aux_SINAPI_CCD!$B:$F,4,FALSE)&lt;&gt;0,VLOOKUP(C267,Aux_SINAPI_CCD!$B:$F,4,FALSE),VLOOKUP(C267,Aux_SINAPI_CCD!$B:$F,5,FALSE))),0))</f>
        <v>22.26</v>
      </c>
      <c r="I267" s="74">
        <f t="shared" ref="I267:I272" si="5">TRUNC(G267*H267,2)</f>
        <v>1.75</v>
      </c>
    </row>
    <row r="268" spans="1:12" ht="15">
      <c r="B268" s="43" t="s">
        <v>102</v>
      </c>
      <c r="C268" s="172">
        <v>88323</v>
      </c>
      <c r="D268" s="130" t="s">
        <v>12069</v>
      </c>
      <c r="E268" s="81" t="s">
        <v>14747</v>
      </c>
      <c r="F268" s="43" t="s">
        <v>359</v>
      </c>
      <c r="G268" s="131">
        <v>9.2999999999999999E-2</v>
      </c>
      <c r="H268" s="72">
        <f>IF(C268&lt;&gt;"",IF(E268="SINAPI",IF(B268="I",IF(VLOOKUP(C268,Aux_SINAPI_ICD!$B:$G,5,FALSE)&lt;&gt;0,VLOOKUP(C268,Aux_SINAPI_ICD!$B:$G,5,FALSE),VLOOKUP(C268,Aux_SINAPI_ICD!$B:$G,6,FALSE)),IF(VLOOKUP(C268,Aux_SINAPI_CCD!$B:$F,4,FALSE)&lt;&gt;0,VLOOKUP(C268,Aux_SINAPI_CCD!$B:$F,4,FALSE),VLOOKUP(C268,Aux_SINAPI_CCD!$B:$F,5,FALSE))),0))</f>
        <v>26.76</v>
      </c>
      <c r="I268" s="74">
        <f t="shared" si="5"/>
        <v>2.48</v>
      </c>
      <c r="J268" s="369"/>
    </row>
    <row r="269" spans="1:12" ht="15">
      <c r="B269" s="43" t="s">
        <v>88</v>
      </c>
      <c r="C269" s="43">
        <v>10</v>
      </c>
      <c r="D269" s="54" t="s">
        <v>14807</v>
      </c>
      <c r="E269" s="81" t="s">
        <v>14780</v>
      </c>
      <c r="F269" s="43" t="s">
        <v>32</v>
      </c>
      <c r="G269" s="137">
        <v>1.08</v>
      </c>
      <c r="H269" s="72">
        <v>97.08</v>
      </c>
      <c r="I269" s="74">
        <f t="shared" si="5"/>
        <v>104.84</v>
      </c>
      <c r="K269" s="251"/>
      <c r="L269" s="199"/>
    </row>
    <row r="270" spans="1:12" ht="45">
      <c r="B270" s="43" t="s">
        <v>14748</v>
      </c>
      <c r="C270" s="43">
        <v>11029</v>
      </c>
      <c r="D270" s="133" t="s">
        <v>2441</v>
      </c>
      <c r="E270" s="81" t="s">
        <v>14747</v>
      </c>
      <c r="F270" s="43" t="s">
        <v>1588</v>
      </c>
      <c r="G270" s="131">
        <v>6.36</v>
      </c>
      <c r="H270" s="72">
        <f>IF(C270&lt;&gt;"",IF(E270="SINAPI",IF(B270="I",IF(VLOOKUP(C270,Aux_SINAPI_ICD!$B:$G,5,FALSE)&lt;&gt;0,VLOOKUP(C270,Aux_SINAPI_ICD!$B:$G,5,FALSE),VLOOKUP(C270,Aux_SINAPI_ICD!$B:$G,6,FALSE)),IF(VLOOKUP(C270,Aux_SINAPI_CCD!$B:$F,4,FALSE)&lt;&gt;0,VLOOKUP(C270,Aux_SINAPI_CCD!$B:$F,4,FALSE),VLOOKUP(C270,Aux_SINAPI_CCD!$B:$F,5,FALSE))),0))</f>
        <v>1.28</v>
      </c>
      <c r="I270" s="74">
        <f t="shared" si="5"/>
        <v>8.14</v>
      </c>
    </row>
    <row r="271" spans="1:12" ht="30.75">
      <c r="B271" s="43" t="s">
        <v>102</v>
      </c>
      <c r="C271" s="50">
        <v>93282</v>
      </c>
      <c r="D271" s="152" t="s">
        <v>6647</v>
      </c>
      <c r="E271" s="116" t="s">
        <v>14747</v>
      </c>
      <c r="F271" s="135" t="s">
        <v>6494</v>
      </c>
      <c r="G271" s="131">
        <v>2.7000000000000001E-3</v>
      </c>
      <c r="H271" s="72">
        <f>IF(C271&lt;&gt;"",IF(E271="SINAPI",IF(B271="I",IF(VLOOKUP(C271,Aux_SINAPI_ICD!$B:$G,5,FALSE)&lt;&gt;0,VLOOKUP(C271,Aux_SINAPI_ICD!$B:$G,5,FALSE),VLOOKUP(C271,Aux_SINAPI_ICD!$B:$G,6,FALSE)),IF(VLOOKUP(C271,Aux_SINAPI_CCD!$B:$F,4,FALSE)&lt;&gt;0,VLOOKUP(C271,Aux_SINAPI_CCD!$B:$F,4,FALSE),VLOOKUP(C271,Aux_SINAPI_CCD!$B:$F,5,FALSE))),0))</f>
        <v>21.33</v>
      </c>
      <c r="I271" s="74">
        <f t="shared" si="5"/>
        <v>0.05</v>
      </c>
    </row>
    <row r="272" spans="1:12" ht="30.75">
      <c r="B272" s="43" t="s">
        <v>102</v>
      </c>
      <c r="C272" s="86">
        <v>93281</v>
      </c>
      <c r="D272" s="152" t="s">
        <v>6648</v>
      </c>
      <c r="E272" s="116" t="s">
        <v>14747</v>
      </c>
      <c r="F272" s="135" t="s">
        <v>6496</v>
      </c>
      <c r="G272" s="131">
        <v>2E-3</v>
      </c>
      <c r="H272" s="72">
        <f>IF(C272&lt;&gt;"",IF(E272="SINAPI",IF(B272="I",IF(VLOOKUP(C272,Aux_SINAPI_ICD!$B:$G,5,FALSE)&lt;&gt;0,VLOOKUP(C272,Aux_SINAPI_ICD!$B:$G,5,FALSE),VLOOKUP(C272,Aux_SINAPI_ICD!$B:$G,6,FALSE)),IF(VLOOKUP(C272,Aux_SINAPI_CCD!$B:$F,4,FALSE)&lt;&gt;0,VLOOKUP(C272,Aux_SINAPI_CCD!$B:$F,4,FALSE),VLOOKUP(C272,Aux_SINAPI_CCD!$B:$F,5,FALSE))),0))</f>
        <v>22.41</v>
      </c>
      <c r="I272" s="74">
        <f t="shared" si="5"/>
        <v>0.04</v>
      </c>
    </row>
    <row r="273" spans="1:12" ht="15">
      <c r="B273" s="43"/>
      <c r="C273" s="43"/>
      <c r="D273" s="133"/>
      <c r="E273" s="81"/>
      <c r="F273" s="43"/>
      <c r="G273" s="131"/>
      <c r="H273" s="86"/>
      <c r="I273" s="50"/>
    </row>
    <row r="274" spans="1:12" ht="15">
      <c r="B274" s="43"/>
      <c r="C274" s="43"/>
      <c r="D274" s="133"/>
      <c r="E274" s="81"/>
      <c r="F274" s="43"/>
      <c r="G274" s="131"/>
      <c r="H274" s="86"/>
      <c r="I274" s="50"/>
    </row>
    <row r="275" spans="1:12" ht="15">
      <c r="B275" s="43"/>
      <c r="C275" s="43"/>
      <c r="D275" s="134"/>
      <c r="E275" s="81"/>
      <c r="F275" s="43"/>
      <c r="G275" s="131"/>
      <c r="H275" s="86"/>
      <c r="I275" s="50"/>
    </row>
    <row r="276" spans="1:12" ht="15">
      <c r="B276" s="43"/>
      <c r="C276" s="43"/>
      <c r="D276" s="115"/>
      <c r="E276" s="81"/>
      <c r="F276" s="116"/>
      <c r="G276" s="86"/>
      <c r="H276" s="75"/>
      <c r="I276" s="50"/>
    </row>
    <row r="277" spans="1:12" ht="15">
      <c r="A277" t="str">
        <f>B262</f>
        <v>CPU 017</v>
      </c>
      <c r="B277" s="880" t="s">
        <v>13</v>
      </c>
      <c r="C277" s="880"/>
      <c r="D277" s="880"/>
      <c r="E277" s="880"/>
      <c r="F277" s="880"/>
      <c r="G277" s="880"/>
      <c r="H277" s="880"/>
      <c r="I277" s="241">
        <f>TRUNC(SUM(I267:I276),2)</f>
        <v>117.3</v>
      </c>
    </row>
    <row r="279" spans="1:12">
      <c r="B279" s="868" t="s">
        <v>145</v>
      </c>
      <c r="C279" s="868"/>
      <c r="D279" s="868"/>
      <c r="E279" s="869"/>
      <c r="F279" s="869"/>
      <c r="G279" s="869"/>
      <c r="H279" s="869"/>
      <c r="I279" s="869"/>
    </row>
    <row r="280" spans="1:12" ht="15">
      <c r="B280" s="868" t="s">
        <v>14738</v>
      </c>
      <c r="C280" s="868"/>
      <c r="D280" s="900" t="s">
        <v>14808</v>
      </c>
      <c r="E280" s="901"/>
      <c r="F280" s="901"/>
      <c r="G280" s="901"/>
      <c r="H280" s="902"/>
      <c r="I280" s="201" t="s">
        <v>21</v>
      </c>
    </row>
    <row r="281" spans="1:12" ht="15">
      <c r="B281" s="206"/>
      <c r="C281" s="898" t="s">
        <v>14809</v>
      </c>
      <c r="D281" s="898"/>
      <c r="E281" s="898"/>
      <c r="F281" s="898"/>
      <c r="G281" s="898"/>
      <c r="H281" s="899"/>
      <c r="I281" s="202">
        <f>$I$1</f>
        <v>45839</v>
      </c>
    </row>
    <row r="283" spans="1:12">
      <c r="B283" s="207" t="s">
        <v>14740</v>
      </c>
      <c r="C283" s="207" t="s">
        <v>14741</v>
      </c>
      <c r="D283" s="207" t="s">
        <v>3</v>
      </c>
      <c r="E283" s="207" t="s">
        <v>4</v>
      </c>
      <c r="F283" s="207" t="s">
        <v>14742</v>
      </c>
      <c r="G283" s="207" t="s">
        <v>14743</v>
      </c>
      <c r="H283" s="207" t="s">
        <v>14744</v>
      </c>
      <c r="I283" s="207" t="s">
        <v>14745</v>
      </c>
      <c r="K283" s="255"/>
      <c r="L283" s="255"/>
    </row>
    <row r="284" spans="1:12">
      <c r="B284" s="43" t="s">
        <v>102</v>
      </c>
      <c r="C284" s="43">
        <v>88247</v>
      </c>
      <c r="D284" s="132" t="s">
        <v>11761</v>
      </c>
      <c r="E284" s="81" t="s">
        <v>14747</v>
      </c>
      <c r="F284" s="43" t="s">
        <v>359</v>
      </c>
      <c r="G284" s="131">
        <v>0.12222</v>
      </c>
      <c r="H284" s="72">
        <f>IF(C284&lt;&gt;"",IF(E284="SINAPI",IF(B284="I",IF(VLOOKUP(C284,Aux_SINAPI_ICD!$B:$G,5,FALSE)&lt;&gt;0,VLOOKUP(C284,Aux_SINAPI_ICD!$B:$G,5,FALSE),VLOOKUP(C284,Aux_SINAPI_ICD!$B:$G,6,FALSE)),IF(VLOOKUP(C284,Aux_SINAPI_CCD!$B:$F,4,FALSE)&lt;&gt;0,VLOOKUP(C284,Aux_SINAPI_CCD!$B:$F,4,FALSE),VLOOKUP(C284,Aux_SINAPI_CCD!$B:$F,5,FALSE))),0))</f>
        <v>23.57</v>
      </c>
      <c r="I284" s="74">
        <f>TRUNC(G284*H284,2)</f>
        <v>2.88</v>
      </c>
      <c r="K284" s="254"/>
      <c r="L284" s="254"/>
    </row>
    <row r="285" spans="1:12">
      <c r="B285" s="43" t="s">
        <v>102</v>
      </c>
      <c r="C285" s="43">
        <v>88264</v>
      </c>
      <c r="D285" s="132" t="s">
        <v>11988</v>
      </c>
      <c r="E285" s="81" t="s">
        <v>14747</v>
      </c>
      <c r="F285" s="43" t="s">
        <v>359</v>
      </c>
      <c r="G285" s="131">
        <v>0.12222</v>
      </c>
      <c r="H285" s="72">
        <f>IF(C285&lt;&gt;"",IF(E285="SINAPI",IF(B285="I",IF(VLOOKUP(C285,Aux_SINAPI_ICD!$B:$G,5,FALSE)&lt;&gt;0,VLOOKUP(C285,Aux_SINAPI_ICD!$B:$G,5,FALSE),VLOOKUP(C285,Aux_SINAPI_ICD!$B:$G,6,FALSE)),IF(VLOOKUP(C285,Aux_SINAPI_CCD!$B:$F,4,FALSE)&lt;&gt;0,VLOOKUP(C285,Aux_SINAPI_CCD!$B:$F,4,FALSE),VLOOKUP(C285,Aux_SINAPI_CCD!$B:$F,5,FALSE))),0))</f>
        <v>27.77</v>
      </c>
      <c r="I285" s="74">
        <f>TRUNC(G285*H285,2)</f>
        <v>3.39</v>
      </c>
      <c r="K285" s="254"/>
      <c r="L285" s="254"/>
    </row>
    <row r="286" spans="1:12">
      <c r="B286" s="43"/>
      <c r="C286" s="43"/>
      <c r="D286" s="132"/>
      <c r="E286" s="81"/>
      <c r="F286" s="43"/>
      <c r="G286" s="131"/>
      <c r="H286" s="72" t="str">
        <f>IF(C286&lt;&gt;"",IF(E286="SINAPI",IF(B286="I",VLOOKUP(C286,Aux_SINAPI_ICD!$B:$F,5,FALSE),VLOOKUP(C286,Aux_SINAPI_CCD!$B:$E,4,FALSE)),0),"")</f>
        <v/>
      </c>
      <c r="I286" s="50"/>
      <c r="K286" s="254"/>
      <c r="L286" s="254"/>
    </row>
    <row r="287" spans="1:12">
      <c r="B287" s="43"/>
      <c r="C287" s="43"/>
      <c r="D287" s="132"/>
      <c r="E287" s="81"/>
      <c r="F287" s="43"/>
      <c r="G287" s="131"/>
      <c r="H287" s="72" t="str">
        <f>IF(C287&lt;&gt;"",IF(E287="SINAPI",IF(B287="I",VLOOKUP(C287,Aux_SINAPI_ICD!$B:$F,5,FALSE),VLOOKUP(C287,Aux_SINAPI_CCD!$B:$E,4,FALSE)),0),"")</f>
        <v/>
      </c>
      <c r="I287" s="50"/>
      <c r="K287" s="254"/>
      <c r="L287" s="254"/>
    </row>
    <row r="288" spans="1:12">
      <c r="B288" s="43"/>
      <c r="C288" s="43"/>
      <c r="D288" s="132"/>
      <c r="E288" s="81"/>
      <c r="F288" s="43"/>
      <c r="G288" s="131"/>
      <c r="H288" s="72" t="str">
        <f>IF(C288&lt;&gt;"",IF(E288="SINAPI",IF(B288="I",VLOOKUP(C288,Aux_SINAPI_ICD!$B:$F,5,FALSE),VLOOKUP(C288,Aux_SINAPI_CCD!$B:$E,4,FALSE)),0),"")</f>
        <v/>
      </c>
      <c r="I288" s="50"/>
      <c r="K288" s="254"/>
      <c r="L288" s="254"/>
    </row>
    <row r="289" spans="1:12">
      <c r="B289" s="43"/>
      <c r="C289" s="43"/>
      <c r="D289" s="132"/>
      <c r="E289" s="81"/>
      <c r="F289" s="43"/>
      <c r="G289" s="131"/>
      <c r="H289" s="72" t="str">
        <f>IF(C289&lt;&gt;"",IF(E289="SINAPI",IF(B289="I",VLOOKUP(C289,Aux_SINAPI_ICD!$B:$F,5,FALSE),VLOOKUP(C289,Aux_SINAPI_CCD!$B:$E,4,FALSE)),0),"")</f>
        <v/>
      </c>
      <c r="I289" s="50"/>
      <c r="K289" s="254"/>
      <c r="L289" s="254"/>
    </row>
    <row r="290" spans="1:12" ht="15">
      <c r="B290" s="43"/>
      <c r="C290" s="43"/>
      <c r="D290" s="130"/>
      <c r="E290" s="81"/>
      <c r="F290" s="43"/>
      <c r="G290" s="131"/>
      <c r="H290" s="72" t="str">
        <f>IF(C290&lt;&gt;"",IF(E290="SINAPI",IF(B290="I",VLOOKUP(C290,Aux_SINAPI_ICD!$B:$F,5,FALSE),VLOOKUP(C290,Aux_SINAPI_CCD!$B:$E,4,FALSE)),0),"")</f>
        <v/>
      </c>
      <c r="I290" s="107"/>
    </row>
    <row r="291" spans="1:12">
      <c r="B291" s="43"/>
      <c r="C291" s="43"/>
      <c r="D291" s="132"/>
      <c r="E291" s="81"/>
      <c r="F291" s="43"/>
      <c r="G291" s="131"/>
      <c r="H291" s="72" t="str">
        <f>IF(C291&lt;&gt;"",IF(E291="SINAPI",IF(B291="I",VLOOKUP(C291,Aux_SINAPI_ICD!$B:$F,5,FALSE),VLOOKUP(C291,Aux_SINAPI_CCD!$B:$E,4,FALSE)),0),"")</f>
        <v/>
      </c>
      <c r="I291" s="107"/>
    </row>
    <row r="292" spans="1:12">
      <c r="B292" s="43"/>
      <c r="C292" s="43"/>
      <c r="D292" s="132"/>
      <c r="E292" s="81"/>
      <c r="F292" s="43"/>
      <c r="G292" s="131"/>
      <c r="H292" s="72" t="str">
        <f>IF(C292&lt;&gt;"",IF(E292="SINAPI",IF(B292="I",VLOOKUP(C292,Aux_SINAPI_ICD!$B:$F,5,FALSE),VLOOKUP(C292,Aux_SINAPI_CCD!$B:$E,4,FALSE)),0),"")</f>
        <v/>
      </c>
      <c r="I292" s="107"/>
    </row>
    <row r="293" spans="1:12" ht="15">
      <c r="B293" s="43"/>
      <c r="C293" s="43"/>
      <c r="D293" s="115"/>
      <c r="E293" s="81"/>
      <c r="F293" s="116"/>
      <c r="G293" s="86"/>
      <c r="H293" s="72" t="str">
        <f>IF(C293&lt;&gt;"",IF(E293="SINAPI",IF(B293="I",VLOOKUP(C293,Aux_SINAPI_ICD!$B:$F,5,FALSE),VLOOKUP(C293,Aux_SINAPI_CCD!$B:$E,4,FALSE)),0),"")</f>
        <v/>
      </c>
      <c r="I293" s="107"/>
    </row>
    <row r="294" spans="1:12" ht="15">
      <c r="A294" t="str">
        <f>B279</f>
        <v>CPU 018</v>
      </c>
      <c r="B294" s="880" t="s">
        <v>13</v>
      </c>
      <c r="C294" s="880"/>
      <c r="D294" s="880"/>
      <c r="E294" s="880"/>
      <c r="F294" s="880"/>
      <c r="G294" s="880"/>
      <c r="H294" s="880"/>
      <c r="I294" s="241">
        <f>TRUNC(SUM(I284:I293),2)</f>
        <v>6.27</v>
      </c>
    </row>
    <row r="296" spans="1:12">
      <c r="B296" s="868" t="s">
        <v>147</v>
      </c>
      <c r="C296" s="868"/>
      <c r="D296" s="868"/>
      <c r="E296" s="869"/>
      <c r="F296" s="869"/>
      <c r="G296" s="869"/>
      <c r="H296" s="869"/>
      <c r="I296" s="869"/>
    </row>
    <row r="297" spans="1:12" ht="15">
      <c r="B297" s="868" t="s">
        <v>14738</v>
      </c>
      <c r="C297" s="868"/>
      <c r="D297" s="900" t="s">
        <v>94</v>
      </c>
      <c r="E297" s="901"/>
      <c r="F297" s="901"/>
      <c r="G297" s="901"/>
      <c r="H297" s="902"/>
      <c r="I297" s="201" t="s">
        <v>91</v>
      </c>
    </row>
    <row r="298" spans="1:12" ht="15">
      <c r="B298" s="206"/>
      <c r="C298" s="898" t="s">
        <v>14810</v>
      </c>
      <c r="D298" s="898"/>
      <c r="E298" s="898"/>
      <c r="F298" s="898"/>
      <c r="G298" s="898"/>
      <c r="H298" s="899"/>
      <c r="I298" s="202">
        <f>$I$1</f>
        <v>45839</v>
      </c>
    </row>
    <row r="300" spans="1:12">
      <c r="B300" s="207" t="s">
        <v>14740</v>
      </c>
      <c r="C300" s="208" t="s">
        <v>14741</v>
      </c>
      <c r="D300" s="207" t="s">
        <v>3</v>
      </c>
      <c r="E300" s="207" t="s">
        <v>4</v>
      </c>
      <c r="F300" s="207" t="s">
        <v>14742</v>
      </c>
      <c r="G300" s="207" t="s">
        <v>14743</v>
      </c>
      <c r="H300" s="207" t="s">
        <v>14744</v>
      </c>
      <c r="I300" s="207" t="s">
        <v>14745</v>
      </c>
      <c r="K300" s="257"/>
      <c r="L300" s="257"/>
    </row>
    <row r="301" spans="1:12">
      <c r="B301" s="43" t="s">
        <v>102</v>
      </c>
      <c r="C301" s="135">
        <v>88278</v>
      </c>
      <c r="D301" s="136" t="s">
        <v>14811</v>
      </c>
      <c r="E301" s="116" t="s">
        <v>14747</v>
      </c>
      <c r="F301" s="135" t="s">
        <v>359</v>
      </c>
      <c r="G301" s="137">
        <v>0.3654</v>
      </c>
      <c r="H301" s="72">
        <f>IF(C301&lt;&gt;"",IF(E301="SINAPI",IF(B301="I",IF(VLOOKUP(C301,Aux_SINAPI_ICD!$B:$G,5,FALSE)&lt;&gt;0,VLOOKUP(C301,Aux_SINAPI_ICD!$B:$G,5,FALSE),VLOOKUP(C301,Aux_SINAPI_ICD!$B:$G,6,FALSE)),IF(VLOOKUP(C301,Aux_SINAPI_CCD!$B:$F,4,FALSE)&lt;&gt;0,VLOOKUP(C301,Aux_SINAPI_CCD!$B:$F,4,FALSE),VLOOKUP(C301,Aux_SINAPI_CCD!$B:$F,5,FALSE))),0))</f>
        <v>20.65</v>
      </c>
      <c r="I301" s="114">
        <f>TRUNC(G301*H301,2)</f>
        <v>7.54</v>
      </c>
      <c r="K301" s="18"/>
      <c r="L301" s="18"/>
    </row>
    <row r="302" spans="1:12">
      <c r="B302" s="43" t="s">
        <v>102</v>
      </c>
      <c r="C302" s="135">
        <v>88316</v>
      </c>
      <c r="D302" s="136" t="s">
        <v>12062</v>
      </c>
      <c r="E302" s="116" t="s">
        <v>14747</v>
      </c>
      <c r="F302" s="135" t="s">
        <v>359</v>
      </c>
      <c r="G302" s="137">
        <v>0.3654</v>
      </c>
      <c r="H302" s="72">
        <f>IF(C302&lt;&gt;"",IF(E302="SINAPI",IF(B302="I",IF(VLOOKUP(C302,Aux_SINAPI_ICD!$B:$G,5,FALSE)&lt;&gt;0,VLOOKUP(C302,Aux_SINAPI_ICD!$B:$G,5,FALSE),VLOOKUP(C302,Aux_SINAPI_ICD!$B:$G,6,FALSE)),IF(VLOOKUP(C302,Aux_SINAPI_CCD!$B:$F,4,FALSE)&lt;&gt;0,VLOOKUP(C302,Aux_SINAPI_CCD!$B:$F,4,FALSE),VLOOKUP(C302,Aux_SINAPI_CCD!$B:$F,5,FALSE))),0))</f>
        <v>22.26</v>
      </c>
      <c r="I302" s="114">
        <f t="shared" ref="I302:I308" si="6">TRUNC(G302*H302,2)</f>
        <v>8.1300000000000008</v>
      </c>
      <c r="K302" s="18"/>
      <c r="L302" s="18"/>
    </row>
    <row r="303" spans="1:12" ht="30">
      <c r="B303" s="43" t="s">
        <v>14748</v>
      </c>
      <c r="C303" s="86">
        <v>43131</v>
      </c>
      <c r="D303" s="92" t="s">
        <v>520</v>
      </c>
      <c r="E303" s="116" t="s">
        <v>14747</v>
      </c>
      <c r="F303" s="135" t="s">
        <v>129</v>
      </c>
      <c r="G303" s="114">
        <v>2.8299999999999999E-2</v>
      </c>
      <c r="H303" s="72">
        <f>IF(C303&lt;&gt;"",IF(E303="SINAPI",IF(B303="I",IF(VLOOKUP(C303,Aux_SINAPI_ICD!$B:$G,5,FALSE)&lt;&gt;0,VLOOKUP(C303,Aux_SINAPI_ICD!$B:$G,5,FALSE),VLOOKUP(C303,Aux_SINAPI_ICD!$B:$G,6,FALSE)),IF(VLOOKUP(C303,Aux_SINAPI_CCD!$B:$F,4,FALSE)&lt;&gt;0,VLOOKUP(C303,Aux_SINAPI_CCD!$B:$F,4,FALSE),VLOOKUP(C303,Aux_SINAPI_CCD!$B:$F,5,FALSE))),0))</f>
        <v>18.579999999999998</v>
      </c>
      <c r="I303" s="114">
        <f t="shared" si="6"/>
        <v>0.52</v>
      </c>
      <c r="K303" s="18"/>
      <c r="L303" s="18"/>
    </row>
    <row r="304" spans="1:12" ht="30">
      <c r="B304" s="43" t="s">
        <v>14748</v>
      </c>
      <c r="C304" s="86">
        <v>39443</v>
      </c>
      <c r="D304" s="92" t="s">
        <v>3361</v>
      </c>
      <c r="E304" s="116" t="s">
        <v>14747</v>
      </c>
      <c r="F304" s="135" t="s">
        <v>21</v>
      </c>
      <c r="G304" s="86">
        <v>3.1846000000000001</v>
      </c>
      <c r="H304" s="72">
        <f>IF(C304&lt;&gt;"",IF(E304="SINAPI",IF(B304="I",IF(VLOOKUP(C304,Aux_SINAPI_ICD!$B:$G,5,FALSE)&lt;&gt;0,VLOOKUP(C304,Aux_SINAPI_ICD!$B:$G,5,FALSE),VLOOKUP(C304,Aux_SINAPI_ICD!$B:$G,6,FALSE)),IF(VLOOKUP(C304,Aux_SINAPI_CCD!$B:$F,4,FALSE)&lt;&gt;0,VLOOKUP(C304,Aux_SINAPI_CCD!$B:$F,4,FALSE),VLOOKUP(C304,Aux_SINAPI_CCD!$B:$F,5,FALSE))),0))</f>
        <v>0.38</v>
      </c>
      <c r="I304" s="114">
        <f t="shared" si="6"/>
        <v>1.21</v>
      </c>
      <c r="K304" s="18"/>
      <c r="L304" s="18"/>
    </row>
    <row r="305" spans="1:12" ht="30">
      <c r="B305" s="43" t="s">
        <v>14748</v>
      </c>
      <c r="C305" s="86">
        <v>39571</v>
      </c>
      <c r="D305" s="92" t="s">
        <v>3468</v>
      </c>
      <c r="E305" s="116" t="s">
        <v>14747</v>
      </c>
      <c r="F305" s="135" t="s">
        <v>32</v>
      </c>
      <c r="G305" s="114">
        <v>1.0188999999999999</v>
      </c>
      <c r="H305" s="72">
        <f>IF(C305&lt;&gt;"",IF(E305="SINAPI",IF(B305="I",IF(VLOOKUP(C305,Aux_SINAPI_ICD!$B:$G,5,FALSE)&lt;&gt;0,VLOOKUP(C305,Aux_SINAPI_ICD!$B:$G,5,FALSE),VLOOKUP(C305,Aux_SINAPI_ICD!$B:$G,6,FALSE)),IF(VLOOKUP(C305,Aux_SINAPI_CCD!$B:$F,4,FALSE)&lt;&gt;0,VLOOKUP(C305,Aux_SINAPI_CCD!$B:$F,4,FALSE),VLOOKUP(C305,Aux_SINAPI_CCD!$B:$F,5,FALSE))),0))</f>
        <v>4.8</v>
      </c>
      <c r="I305" s="114">
        <f t="shared" si="6"/>
        <v>4.8899999999999997</v>
      </c>
      <c r="K305" s="18"/>
      <c r="L305" s="18"/>
    </row>
    <row r="306" spans="1:12" ht="30">
      <c r="B306" s="43" t="s">
        <v>14748</v>
      </c>
      <c r="C306" s="86">
        <v>39570</v>
      </c>
      <c r="D306" s="92" t="s">
        <v>3476</v>
      </c>
      <c r="E306" s="116" t="s">
        <v>14747</v>
      </c>
      <c r="F306" s="135" t="s">
        <v>32</v>
      </c>
      <c r="G306" s="86">
        <v>2.8018999999999998</v>
      </c>
      <c r="H306" s="72">
        <f>IF(C306&lt;&gt;"",IF(E306="SINAPI",IF(B306="I",IF(VLOOKUP(C306,Aux_SINAPI_ICD!$B:$G,5,FALSE)&lt;&gt;0,VLOOKUP(C306,Aux_SINAPI_ICD!$B:$G,5,FALSE),VLOOKUP(C306,Aux_SINAPI_ICD!$B:$G,6,FALSE)),IF(VLOOKUP(C306,Aux_SINAPI_CCD!$B:$F,4,FALSE)&lt;&gt;0,VLOOKUP(C306,Aux_SINAPI_CCD!$B:$F,4,FALSE),VLOOKUP(C306,Aux_SINAPI_CCD!$B:$F,5,FALSE))),0))</f>
        <v>4.72</v>
      </c>
      <c r="I306" s="114">
        <f t="shared" si="6"/>
        <v>13.22</v>
      </c>
      <c r="K306" s="18"/>
      <c r="L306" s="18"/>
    </row>
    <row r="307" spans="1:12" ht="30">
      <c r="B307" s="43" t="s">
        <v>88</v>
      </c>
      <c r="C307" s="86">
        <v>9</v>
      </c>
      <c r="D307" s="92" t="s">
        <v>14812</v>
      </c>
      <c r="E307" s="116" t="s">
        <v>14780</v>
      </c>
      <c r="F307" s="135" t="s">
        <v>21</v>
      </c>
      <c r="G307" s="114">
        <v>1.0183</v>
      </c>
      <c r="H307" s="72">
        <v>0.32</v>
      </c>
      <c r="I307" s="114">
        <f t="shared" si="6"/>
        <v>0.32</v>
      </c>
      <c r="K307" s="18"/>
      <c r="L307" s="18"/>
    </row>
    <row r="308" spans="1:12" ht="15">
      <c r="B308" s="43" t="s">
        <v>88</v>
      </c>
      <c r="C308" s="86">
        <v>16</v>
      </c>
      <c r="D308" s="92" t="s">
        <v>14813</v>
      </c>
      <c r="E308" s="116" t="s">
        <v>14747</v>
      </c>
      <c r="F308" s="135" t="s">
        <v>21</v>
      </c>
      <c r="G308" s="114">
        <v>1.0183</v>
      </c>
      <c r="H308" s="72">
        <v>1.29</v>
      </c>
      <c r="I308" s="114">
        <f t="shared" si="6"/>
        <v>1.31</v>
      </c>
    </row>
    <row r="309" spans="1:12" ht="15">
      <c r="B309" s="43"/>
      <c r="C309" s="86"/>
      <c r="D309" s="92"/>
      <c r="E309" s="116"/>
      <c r="F309" s="135"/>
      <c r="G309" s="114"/>
      <c r="H309" s="72" t="str">
        <f>IF(C309&lt;&gt;"",IF(E309="SINAPI",IF(B309="I",VLOOKUP(C309,Aux_SINAPI_ICD!$B:$F,5,FALSE),VLOOKUP(C309,Aux_SINAPI_CCD!$B:$E,4,FALSE)),0),"")</f>
        <v/>
      </c>
      <c r="I309" s="114"/>
    </row>
    <row r="310" spans="1:12" ht="15">
      <c r="B310" s="43"/>
      <c r="C310" s="135"/>
      <c r="D310" s="115"/>
      <c r="E310" s="116"/>
      <c r="F310" s="116"/>
      <c r="G310" s="86"/>
      <c r="H310" s="72" t="str">
        <f>IF(C310&lt;&gt;"",IF(E310="SINAPI",IF(B310="I",VLOOKUP(C310,Aux_SINAPI_ICD!$B:$F,5,FALSE),VLOOKUP(C310,Aux_SINAPI_CCD!$B:$E,4,FALSE)),0),"")</f>
        <v/>
      </c>
      <c r="I310" s="114"/>
    </row>
    <row r="311" spans="1:12" ht="15">
      <c r="A311" t="str">
        <f>B296</f>
        <v>CPU 019</v>
      </c>
      <c r="B311" s="880" t="s">
        <v>13</v>
      </c>
      <c r="C311" s="880"/>
      <c r="D311" s="880"/>
      <c r="E311" s="880"/>
      <c r="F311" s="880"/>
      <c r="G311" s="880"/>
      <c r="H311" s="880"/>
      <c r="I311" s="241">
        <f>TRUNC(SUM(I301:I310),2)</f>
        <v>37.14</v>
      </c>
    </row>
    <row r="313" spans="1:12">
      <c r="B313" s="868" t="s">
        <v>152</v>
      </c>
      <c r="C313" s="868"/>
      <c r="D313" s="868"/>
      <c r="E313" s="869"/>
      <c r="F313" s="869"/>
      <c r="G313" s="869"/>
      <c r="H313" s="869"/>
      <c r="I313" s="869"/>
    </row>
    <row r="314" spans="1:12" ht="15">
      <c r="B314" s="868" t="s">
        <v>14738</v>
      </c>
      <c r="C314" s="868"/>
      <c r="D314" s="897" t="s">
        <v>14814</v>
      </c>
      <c r="E314" s="898"/>
      <c r="F314" s="898"/>
      <c r="G314" s="898"/>
      <c r="H314" s="899"/>
      <c r="I314" s="201" t="s">
        <v>91</v>
      </c>
    </row>
    <row r="315" spans="1:12" ht="15">
      <c r="B315" s="206"/>
      <c r="C315" s="898" t="s">
        <v>14922</v>
      </c>
      <c r="D315" s="898"/>
      <c r="E315" s="898"/>
      <c r="F315" s="898"/>
      <c r="G315" s="898"/>
      <c r="H315" s="899"/>
      <c r="I315" s="202">
        <f>$I$1</f>
        <v>45839</v>
      </c>
    </row>
    <row r="317" spans="1:12">
      <c r="B317" s="207" t="s">
        <v>14740</v>
      </c>
      <c r="C317" s="208" t="s">
        <v>14741</v>
      </c>
      <c r="D317" s="207" t="s">
        <v>3</v>
      </c>
      <c r="E317" s="207" t="s">
        <v>4</v>
      </c>
      <c r="F317" s="207" t="s">
        <v>14742</v>
      </c>
      <c r="G317" s="207" t="s">
        <v>14743</v>
      </c>
      <c r="H317" s="207" t="s">
        <v>14744</v>
      </c>
      <c r="I317" s="207" t="s">
        <v>14745</v>
      </c>
      <c r="K317" s="257"/>
      <c r="L317" s="257"/>
    </row>
    <row r="318" spans="1:12" ht="18.75">
      <c r="B318" s="43" t="s">
        <v>102</v>
      </c>
      <c r="C318" s="135">
        <v>88278</v>
      </c>
      <c r="D318" s="128" t="s">
        <v>12054</v>
      </c>
      <c r="E318" s="116" t="s">
        <v>14747</v>
      </c>
      <c r="F318" s="135" t="s">
        <v>359</v>
      </c>
      <c r="G318" s="172">
        <v>0.75</v>
      </c>
      <c r="H318" s="72">
        <f>IF(C318&lt;&gt;"",IF(E318="SINAPI",IF(B318="I",IF(VLOOKUP(C318,Aux_SINAPI_ICD!$B:$G,5,FALSE)&lt;&gt;0,VLOOKUP(C318,Aux_SINAPI_ICD!$B:$G,5,FALSE),VLOOKUP(C318,Aux_SINAPI_ICD!$B:$G,6,FALSE)),IF(VLOOKUP(C318,Aux_SINAPI_CCD!$B:$F,4,FALSE)&lt;&gt;0,VLOOKUP(C318,Aux_SINAPI_CCD!$B:$F,4,FALSE),VLOOKUP(C318,Aux_SINAPI_CCD!$B:$F,5,FALSE))),0))</f>
        <v>20.65</v>
      </c>
      <c r="I318" s="114">
        <f>TRUNC(G318*H318,2)</f>
        <v>15.48</v>
      </c>
      <c r="J318" s="182"/>
      <c r="K318" s="18"/>
      <c r="L318" s="18"/>
    </row>
    <row r="319" spans="1:12" ht="18.75">
      <c r="B319" s="43" t="s">
        <v>102</v>
      </c>
      <c r="C319" s="135">
        <v>88316</v>
      </c>
      <c r="D319" s="128" t="s">
        <v>12062</v>
      </c>
      <c r="E319" s="116" t="s">
        <v>14747</v>
      </c>
      <c r="F319" s="135" t="s">
        <v>359</v>
      </c>
      <c r="G319" s="172">
        <v>0.75</v>
      </c>
      <c r="H319" s="72">
        <f>IF(C319&lt;&gt;"",IF(E319="SINAPI",IF(B319="I",IF(VLOOKUP(C319,Aux_SINAPI_ICD!$B:$G,5,FALSE)&lt;&gt;0,VLOOKUP(C319,Aux_SINAPI_ICD!$B:$G,5,FALSE),VLOOKUP(C319,Aux_SINAPI_ICD!$B:$G,6,FALSE)),IF(VLOOKUP(C319,Aux_SINAPI_CCD!$B:$F,4,FALSE)&lt;&gt;0,VLOOKUP(C319,Aux_SINAPI_CCD!$B:$F,4,FALSE),VLOOKUP(C319,Aux_SINAPI_CCD!$B:$F,5,FALSE))),0))</f>
        <v>22.26</v>
      </c>
      <c r="I319" s="114">
        <f>TRUNC(G319*H319,2)</f>
        <v>16.690000000000001</v>
      </c>
      <c r="J319" s="182"/>
      <c r="K319" s="18"/>
      <c r="L319" s="18"/>
    </row>
    <row r="320" spans="1:12">
      <c r="B320" s="43" t="s">
        <v>102</v>
      </c>
      <c r="C320" s="86">
        <v>88629</v>
      </c>
      <c r="D320" s="154" t="s">
        <v>14921</v>
      </c>
      <c r="E320" s="116" t="s">
        <v>14747</v>
      </c>
      <c r="F320" s="135" t="s">
        <v>14815</v>
      </c>
      <c r="G320" s="129">
        <v>0.03</v>
      </c>
      <c r="H320" s="72">
        <f>IF(C320&lt;&gt;"",IF(E320="SINAPI",IF(B320="I",IF(VLOOKUP(C320,Aux_SINAPI_ICD!$B:$G,5,FALSE)&lt;&gt;0,VLOOKUP(C320,Aux_SINAPI_ICD!$B:$G,5,FALSE),VLOOKUP(C320,Aux_SINAPI_ICD!$B:$G,6,FALSE)),IF(VLOOKUP(C320,Aux_SINAPI_CCD!$B:$F,4,FALSE)&lt;&gt;0,VLOOKUP(C320,Aux_SINAPI_CCD!$B:$F,4,FALSE),VLOOKUP(C320,Aux_SINAPI_CCD!$B:$F,5,FALSE))),0))</f>
        <v>675.95</v>
      </c>
      <c r="I320" s="114">
        <f>TRUNC(G320*H320,2)</f>
        <v>20.27</v>
      </c>
      <c r="K320" s="18"/>
      <c r="L320" s="18"/>
    </row>
    <row r="321" spans="1:12" ht="15">
      <c r="B321" s="43"/>
      <c r="C321" s="86"/>
      <c r="D321" s="128"/>
      <c r="E321" s="116"/>
      <c r="F321" s="135"/>
      <c r="G321" s="129"/>
      <c r="H321" s="72"/>
      <c r="I321" s="114"/>
      <c r="K321" s="18"/>
      <c r="L321" s="18"/>
    </row>
    <row r="322" spans="1:12" ht="15">
      <c r="B322" s="43"/>
      <c r="C322" s="86"/>
      <c r="D322" s="128"/>
      <c r="E322" s="116"/>
      <c r="F322" s="135"/>
      <c r="G322" s="129"/>
      <c r="H322" s="72"/>
      <c r="I322" s="114"/>
      <c r="K322" s="18"/>
      <c r="L322" s="18"/>
    </row>
    <row r="323" spans="1:12" ht="15">
      <c r="B323" s="43"/>
      <c r="C323" s="86"/>
      <c r="D323" s="195"/>
      <c r="E323" s="116"/>
      <c r="F323" s="135"/>
      <c r="G323" s="86"/>
      <c r="H323" s="86"/>
      <c r="I323" s="114"/>
      <c r="K323" s="18"/>
      <c r="L323" s="18"/>
    </row>
    <row r="324" spans="1:12" ht="15">
      <c r="B324" s="43"/>
      <c r="C324" s="86"/>
      <c r="D324" s="92"/>
      <c r="E324" s="116"/>
      <c r="F324" s="135"/>
      <c r="G324" s="114"/>
      <c r="H324" s="86"/>
      <c r="I324" s="114"/>
      <c r="K324" s="18"/>
      <c r="L324" s="18"/>
    </row>
    <row r="325" spans="1:12" ht="15">
      <c r="B325" s="43"/>
      <c r="C325" s="86"/>
      <c r="D325" s="92"/>
      <c r="E325" s="116"/>
      <c r="F325" s="135"/>
      <c r="G325" s="114"/>
      <c r="H325" s="86"/>
      <c r="I325" s="114"/>
    </row>
    <row r="326" spans="1:12" ht="15">
      <c r="B326" s="43"/>
      <c r="C326" s="86"/>
      <c r="D326" s="92"/>
      <c r="E326" s="116"/>
      <c r="F326" s="135"/>
      <c r="G326" s="114"/>
      <c r="H326" s="86"/>
      <c r="I326" s="114"/>
    </row>
    <row r="327" spans="1:12" ht="15">
      <c r="B327" s="43"/>
      <c r="C327" s="135"/>
      <c r="D327" s="115"/>
      <c r="E327" s="116"/>
      <c r="F327" s="116"/>
      <c r="G327" s="86"/>
      <c r="H327" s="75"/>
      <c r="I327" s="114"/>
    </row>
    <row r="328" spans="1:12" ht="15">
      <c r="A328" t="str">
        <f>B313</f>
        <v>CPU 020</v>
      </c>
      <c r="B328" s="880" t="s">
        <v>13</v>
      </c>
      <c r="C328" s="880"/>
      <c r="D328" s="880"/>
      <c r="E328" s="880"/>
      <c r="F328" s="880"/>
      <c r="G328" s="880"/>
      <c r="H328" s="880"/>
      <c r="I328" s="241">
        <f>TRUNC(SUM(I318:I327),2)</f>
        <v>52.44</v>
      </c>
    </row>
    <row r="330" spans="1:12">
      <c r="B330" s="868" t="s">
        <v>153</v>
      </c>
      <c r="C330" s="868"/>
      <c r="D330" s="868"/>
      <c r="E330" s="869"/>
      <c r="F330" s="869"/>
      <c r="G330" s="869"/>
      <c r="H330" s="869"/>
      <c r="I330" s="869"/>
    </row>
    <row r="331" spans="1:12" ht="15">
      <c r="B331" s="868" t="s">
        <v>14738</v>
      </c>
      <c r="C331" s="868"/>
      <c r="D331" s="897" t="s">
        <v>14817</v>
      </c>
      <c r="E331" s="898"/>
      <c r="F331" s="898"/>
      <c r="G331" s="898"/>
      <c r="H331" s="899"/>
      <c r="I331" s="201" t="s">
        <v>91</v>
      </c>
    </row>
    <row r="332" spans="1:12" ht="15">
      <c r="B332" s="897" t="s">
        <v>14818</v>
      </c>
      <c r="C332" s="898"/>
      <c r="D332" s="898"/>
      <c r="E332" s="898"/>
      <c r="F332" s="898"/>
      <c r="G332" s="898"/>
      <c r="H332" s="899"/>
      <c r="I332" s="202">
        <f>$I$1</f>
        <v>45839</v>
      </c>
    </row>
    <row r="334" spans="1:12">
      <c r="B334" s="207" t="s">
        <v>14740</v>
      </c>
      <c r="C334" s="208" t="s">
        <v>14741</v>
      </c>
      <c r="D334" s="207" t="s">
        <v>3</v>
      </c>
      <c r="E334" s="207" t="s">
        <v>4</v>
      </c>
      <c r="F334" s="207" t="s">
        <v>14742</v>
      </c>
      <c r="G334" s="207" t="s">
        <v>14743</v>
      </c>
      <c r="H334" s="207" t="s">
        <v>14744</v>
      </c>
      <c r="I334" s="207" t="s">
        <v>14745</v>
      </c>
      <c r="K334" s="257"/>
      <c r="L334" s="257"/>
    </row>
    <row r="335" spans="1:12" ht="15">
      <c r="B335" s="43" t="s">
        <v>102</v>
      </c>
      <c r="C335" s="125">
        <v>88243</v>
      </c>
      <c r="D335" s="128" t="s">
        <v>11768</v>
      </c>
      <c r="E335" s="116" t="s">
        <v>14747</v>
      </c>
      <c r="F335" s="135" t="s">
        <v>359</v>
      </c>
      <c r="G335" s="127">
        <v>0.192</v>
      </c>
      <c r="H335" s="72">
        <f>IF(C335&lt;&gt;"",IF(E335="SINAPI",IF(B335="I",IF(VLOOKUP(C335,Aux_SINAPI_ICD!$B:$G,5,FALSE)&lt;&gt;0,VLOOKUP(C335,Aux_SINAPI_ICD!$B:$G,5,FALSE),VLOOKUP(C335,Aux_SINAPI_ICD!$B:$G,6,FALSE)),IF(VLOOKUP(C335,Aux_SINAPI_CCD!$B:$F,4,FALSE)&lt;&gt;0,VLOOKUP(C335,Aux_SINAPI_CCD!$B:$F,4,FALSE),VLOOKUP(C335,Aux_SINAPI_CCD!$B:$F,5,FALSE))),0))</f>
        <v>23.17</v>
      </c>
      <c r="I335" s="114">
        <f>TRUNC(G335*H335,2)</f>
        <v>4.4400000000000004</v>
      </c>
      <c r="K335" s="18"/>
      <c r="L335" s="18"/>
    </row>
    <row r="336" spans="1:12" ht="15">
      <c r="B336" s="43" t="s">
        <v>102</v>
      </c>
      <c r="C336" s="125">
        <v>88270</v>
      </c>
      <c r="D336" s="128" t="s">
        <v>11997</v>
      </c>
      <c r="E336" s="116" t="s">
        <v>14747</v>
      </c>
      <c r="F336" s="135" t="s">
        <v>359</v>
      </c>
      <c r="G336" s="127">
        <v>0.94799999999999995</v>
      </c>
      <c r="H336" s="72">
        <f>IF(C336&lt;&gt;"",IF(E336="SINAPI",IF(B336="I",IF(VLOOKUP(C336,Aux_SINAPI_ICD!$B:$G,5,FALSE)&lt;&gt;0,VLOOKUP(C336,Aux_SINAPI_ICD!$B:$G,5,FALSE),VLOOKUP(C336,Aux_SINAPI_ICD!$B:$G,6,FALSE)),IF(VLOOKUP(C336,Aux_SINAPI_CCD!$B:$F,4,FALSE)&lt;&gt;0,VLOOKUP(C336,Aux_SINAPI_CCD!$B:$F,4,FALSE),VLOOKUP(C336,Aux_SINAPI_CCD!$B:$F,5,FALSE))),0))</f>
        <v>27.42</v>
      </c>
      <c r="I336" s="114">
        <f>TRUNC(G336*H336,2)</f>
        <v>25.99</v>
      </c>
      <c r="K336" s="18"/>
      <c r="L336" s="18"/>
    </row>
    <row r="337" spans="1:12" ht="30">
      <c r="B337" s="43" t="s">
        <v>14748</v>
      </c>
      <c r="C337" s="125">
        <v>511</v>
      </c>
      <c r="D337" s="128" t="s">
        <v>3762</v>
      </c>
      <c r="E337" s="116" t="s">
        <v>14747</v>
      </c>
      <c r="F337" s="43" t="s">
        <v>14816</v>
      </c>
      <c r="G337" s="127">
        <v>0.61499999999999999</v>
      </c>
      <c r="H337" s="72">
        <f>IF(C337&lt;&gt;"",IF(E337="SINAPI",IF(B337="I",IF(VLOOKUP(C337,Aux_SINAPI_ICD!$B:$G,5,FALSE)&lt;&gt;0,VLOOKUP(C337,Aux_SINAPI_ICD!$B:$G,5,FALSE),VLOOKUP(C337,Aux_SINAPI_ICD!$B:$G,6,FALSE)),IF(VLOOKUP(C337,Aux_SINAPI_CCD!$B:$F,4,FALSE)&lt;&gt;0,VLOOKUP(C337,Aux_SINAPI_CCD!$B:$F,4,FALSE),VLOOKUP(C337,Aux_SINAPI_CCD!$B:$F,5,FALSE))),0))</f>
        <v>21.82</v>
      </c>
      <c r="I337" s="114">
        <f>TRUNC(G337*H337,2)</f>
        <v>13.41</v>
      </c>
      <c r="K337" s="18"/>
      <c r="L337" s="18"/>
    </row>
    <row r="338" spans="1:12" ht="30">
      <c r="B338" s="43" t="s">
        <v>14748</v>
      </c>
      <c r="C338" s="125">
        <v>4015</v>
      </c>
      <c r="D338" s="128" t="s">
        <v>3063</v>
      </c>
      <c r="E338" s="116" t="s">
        <v>14747</v>
      </c>
      <c r="F338" s="43" t="s">
        <v>14750</v>
      </c>
      <c r="G338" s="127">
        <v>1.125</v>
      </c>
      <c r="H338" s="72">
        <f>IF(C338&lt;&gt;"",IF(E338="SINAPI",IF(B338="I",IF(VLOOKUP(C338,Aux_SINAPI_ICD!$B:$G,5,FALSE)&lt;&gt;0,VLOOKUP(C338,Aux_SINAPI_ICD!$B:$G,5,FALSE),VLOOKUP(C338,Aux_SINAPI_ICD!$B:$G,6,FALSE)),IF(VLOOKUP(C338,Aux_SINAPI_CCD!$B:$F,4,FALSE)&lt;&gt;0,VLOOKUP(C338,Aux_SINAPI_CCD!$B:$F,4,FALSE),VLOOKUP(C338,Aux_SINAPI_CCD!$B:$F,5,FALSE))),0))</f>
        <v>66.22</v>
      </c>
      <c r="I338" s="114">
        <f>TRUNC(G338*H338,2)</f>
        <v>74.489999999999995</v>
      </c>
      <c r="K338" s="18"/>
      <c r="L338" s="18"/>
    </row>
    <row r="339" spans="1:12" ht="15">
      <c r="B339" s="43" t="s">
        <v>14748</v>
      </c>
      <c r="C339" s="125">
        <v>4226</v>
      </c>
      <c r="D339" s="128" t="s">
        <v>2353</v>
      </c>
      <c r="E339" s="116" t="s">
        <v>14747</v>
      </c>
      <c r="F339" s="43" t="s">
        <v>14751</v>
      </c>
      <c r="G339" s="127">
        <v>0.26</v>
      </c>
      <c r="H339" s="72">
        <f>IF(C339&lt;&gt;"",IF(E339="SINAPI",IF(B339="I",IF(VLOOKUP(C339,Aux_SINAPI_ICD!$B:$G,5,FALSE)&lt;&gt;0,VLOOKUP(C339,Aux_SINAPI_ICD!$B:$G,5,FALSE),VLOOKUP(C339,Aux_SINAPI_ICD!$B:$G,6,FALSE)),IF(VLOOKUP(C339,Aux_SINAPI_CCD!$B:$F,4,FALSE)&lt;&gt;0,VLOOKUP(C339,Aux_SINAPI_CCD!$B:$F,4,FALSE),VLOOKUP(C339,Aux_SINAPI_CCD!$B:$F,5,FALSE))),0))</f>
        <v>7.29</v>
      </c>
      <c r="I339" s="114">
        <f>TRUNC(G339*H339,2)</f>
        <v>1.89</v>
      </c>
      <c r="K339" s="18"/>
      <c r="L339" s="18"/>
    </row>
    <row r="340" spans="1:12" ht="15">
      <c r="B340" s="43"/>
      <c r="C340" s="86"/>
      <c r="D340" s="92"/>
      <c r="E340" s="116"/>
      <c r="F340" s="135"/>
      <c r="G340" s="86"/>
      <c r="H340" s="72" t="str">
        <f>IF(C340&lt;&gt;"",IF(E340="SINAPI",IF(B340="I",VLOOKUP(C340,Aux_SINAPI_ICD!$B:$F,5,FALSE),VLOOKUP(C340,Aux_SINAPI_CCD!$B:$E,4,FALSE)),0),"")</f>
        <v/>
      </c>
      <c r="I340" s="114"/>
      <c r="K340" s="18"/>
      <c r="L340" s="18"/>
    </row>
    <row r="341" spans="1:12" ht="15">
      <c r="B341" s="43"/>
      <c r="C341" s="86"/>
      <c r="D341" s="92"/>
      <c r="E341" s="116"/>
      <c r="F341" s="135"/>
      <c r="G341" s="114"/>
      <c r="H341" s="72" t="str">
        <f>IF(C341&lt;&gt;"",IF(E341="SINAPI",IF(B341="I",VLOOKUP(C341,Aux_SINAPI_ICD!$B:$F,5,FALSE),VLOOKUP(C341,Aux_SINAPI_CCD!$B:$E,4,FALSE)),0),"")</f>
        <v/>
      </c>
      <c r="I341" s="114"/>
    </row>
    <row r="342" spans="1:12" ht="15">
      <c r="B342" s="43"/>
      <c r="C342" s="86"/>
      <c r="D342" s="92"/>
      <c r="E342" s="116"/>
      <c r="F342" s="135"/>
      <c r="G342" s="114"/>
      <c r="H342" s="72" t="str">
        <f>IF(C342&lt;&gt;"",IF(E342="SINAPI",IF(B342="I",VLOOKUP(C342,Aux_SINAPI_ICD!$B:$F,5,FALSE),VLOOKUP(C342,Aux_SINAPI_CCD!$B:$E,4,FALSE)),0),"")</f>
        <v/>
      </c>
      <c r="I342" s="114"/>
    </row>
    <row r="343" spans="1:12" ht="15">
      <c r="B343" s="43"/>
      <c r="C343" s="86"/>
      <c r="D343" s="92"/>
      <c r="E343" s="116"/>
      <c r="F343" s="135"/>
      <c r="G343" s="114"/>
      <c r="H343" s="72" t="str">
        <f>IF(C343&lt;&gt;"",IF(E343="SINAPI",IF(B343="I",VLOOKUP(C343,Aux_SINAPI_ICD!$B:$F,5,FALSE),VLOOKUP(C343,Aux_SINAPI_CCD!$B:$E,4,FALSE)),0),"")</f>
        <v/>
      </c>
      <c r="I343" s="114"/>
    </row>
    <row r="344" spans="1:12" ht="15">
      <c r="B344" s="43"/>
      <c r="C344" s="135"/>
      <c r="D344" s="115"/>
      <c r="E344" s="116"/>
      <c r="F344" s="116"/>
      <c r="G344" s="86"/>
      <c r="H344" s="72" t="str">
        <f>IF(C344&lt;&gt;"",IF(E344="SINAPI",IF(B344="I",VLOOKUP(C344,Aux_SINAPI_ICD!$B:$F,5,FALSE),VLOOKUP(C344,Aux_SINAPI_CCD!$B:$E,4,FALSE)),0),"")</f>
        <v/>
      </c>
      <c r="I344" s="114"/>
    </row>
    <row r="345" spans="1:12" ht="15">
      <c r="A345" t="str">
        <f>B330</f>
        <v>CPU 021</v>
      </c>
      <c r="B345" s="880" t="s">
        <v>13</v>
      </c>
      <c r="C345" s="880"/>
      <c r="D345" s="880"/>
      <c r="E345" s="880"/>
      <c r="F345" s="880"/>
      <c r="G345" s="880"/>
      <c r="H345" s="880"/>
      <c r="I345" s="241">
        <f>TRUNC(SUM(I335:I344),2)</f>
        <v>120.22</v>
      </c>
    </row>
    <row r="347" spans="1:12">
      <c r="B347" s="868" t="s">
        <v>148</v>
      </c>
      <c r="C347" s="868"/>
      <c r="D347" s="868"/>
      <c r="E347" s="869"/>
      <c r="F347" s="869"/>
      <c r="G347" s="869"/>
      <c r="H347" s="869"/>
      <c r="I347" s="869"/>
    </row>
    <row r="348" spans="1:12" ht="15">
      <c r="B348" s="868" t="s">
        <v>14738</v>
      </c>
      <c r="C348" s="868"/>
      <c r="D348" s="897" t="s">
        <v>14819</v>
      </c>
      <c r="E348" s="898"/>
      <c r="F348" s="898"/>
      <c r="G348" s="898"/>
      <c r="H348" s="899"/>
      <c r="I348" s="201" t="s">
        <v>21</v>
      </c>
    </row>
    <row r="349" spans="1:12" ht="15">
      <c r="B349" s="897" t="s">
        <v>14820</v>
      </c>
      <c r="C349" s="898"/>
      <c r="D349" s="898"/>
      <c r="E349" s="898"/>
      <c r="F349" s="898"/>
      <c r="G349" s="898"/>
      <c r="H349" s="899"/>
      <c r="I349" s="202">
        <f>$I$1</f>
        <v>45839</v>
      </c>
    </row>
    <row r="351" spans="1:12">
      <c r="B351" s="207" t="s">
        <v>14740</v>
      </c>
      <c r="C351" s="208" t="s">
        <v>14741</v>
      </c>
      <c r="D351" s="207" t="s">
        <v>3</v>
      </c>
      <c r="E351" s="207" t="s">
        <v>4</v>
      </c>
      <c r="F351" s="207" t="s">
        <v>14742</v>
      </c>
      <c r="G351" s="207" t="s">
        <v>14743</v>
      </c>
      <c r="H351" s="207" t="s">
        <v>14744</v>
      </c>
      <c r="I351" s="207" t="s">
        <v>14745</v>
      </c>
      <c r="K351" s="257"/>
      <c r="L351" s="257"/>
    </row>
    <row r="352" spans="1:12">
      <c r="B352" s="43" t="s">
        <v>102</v>
      </c>
      <c r="C352" s="125">
        <v>88247</v>
      </c>
      <c r="D352" s="132" t="s">
        <v>11781</v>
      </c>
      <c r="E352" s="116" t="s">
        <v>14747</v>
      </c>
      <c r="F352" s="135" t="s">
        <v>359</v>
      </c>
      <c r="G352" s="132">
        <v>0.15496879999999999</v>
      </c>
      <c r="H352" s="72">
        <f>IF(C352&lt;&gt;"",IF(E352="SINAPI",IF(B352="I",IF(VLOOKUP(C352,Aux_SINAPI_ICD!$B:$G,5,FALSE)&lt;&gt;0,VLOOKUP(C352,Aux_SINAPI_ICD!$B:$G,5,FALSE),VLOOKUP(C352,Aux_SINAPI_ICD!$B:$G,6,FALSE)),IF(VLOOKUP(C352,Aux_SINAPI_CCD!$B:$F,4,FALSE)&lt;&gt;0,VLOOKUP(C352,Aux_SINAPI_CCD!$B:$F,4,FALSE),VLOOKUP(C352,Aux_SINAPI_CCD!$B:$F,5,FALSE))),0))</f>
        <v>23.57</v>
      </c>
      <c r="I352" s="114">
        <f>TRUNC(G352*H352,2)</f>
        <v>3.65</v>
      </c>
      <c r="K352" s="18"/>
      <c r="L352" s="18"/>
    </row>
    <row r="353" spans="1:12">
      <c r="B353" s="43" t="s">
        <v>102</v>
      </c>
      <c r="C353" s="125">
        <v>88264</v>
      </c>
      <c r="D353" s="132" t="s">
        <v>11988</v>
      </c>
      <c r="E353" s="116" t="s">
        <v>14747</v>
      </c>
      <c r="F353" s="135" t="s">
        <v>359</v>
      </c>
      <c r="G353" s="104">
        <v>0.49590000000000001</v>
      </c>
      <c r="H353" s="72">
        <f>IF(C353&lt;&gt;"",IF(E353="SINAPI",IF(B353="I",IF(VLOOKUP(C353,Aux_SINAPI_ICD!$B:$G,5,FALSE)&lt;&gt;0,VLOOKUP(C353,Aux_SINAPI_ICD!$B:$G,5,FALSE),VLOOKUP(C353,Aux_SINAPI_ICD!$B:$G,6,FALSE)),IF(VLOOKUP(C353,Aux_SINAPI_CCD!$B:$F,4,FALSE)&lt;&gt;0,VLOOKUP(C353,Aux_SINAPI_CCD!$B:$F,4,FALSE),VLOOKUP(C353,Aux_SINAPI_CCD!$B:$F,5,FALSE))),0))</f>
        <v>27.77</v>
      </c>
      <c r="I353" s="114">
        <f>TRUNC(G353*H353,2)</f>
        <v>13.77</v>
      </c>
      <c r="K353" s="18"/>
      <c r="L353" s="18"/>
    </row>
    <row r="354" spans="1:12">
      <c r="B354" s="43"/>
      <c r="C354" s="125"/>
      <c r="D354" s="132"/>
      <c r="E354" s="116"/>
      <c r="F354" s="135"/>
      <c r="G354" s="139"/>
      <c r="H354" s="72" t="str">
        <f>IF(C354&lt;&gt;"",IF(E354="SINAPI",IF(B354="I",VLOOKUP(C354,Aux_SINAPI_ICD!$B:$F,5,FALSE),VLOOKUP(C354,Aux_SINAPI_CCD!$B:$E,4,FALSE)),0),"")</f>
        <v/>
      </c>
      <c r="I354" s="114"/>
      <c r="K354" s="18"/>
      <c r="L354" s="18"/>
    </row>
    <row r="355" spans="1:12">
      <c r="B355" s="43"/>
      <c r="C355" s="125"/>
      <c r="D355" s="132"/>
      <c r="E355" s="116"/>
      <c r="F355" s="135"/>
      <c r="G355" s="139"/>
      <c r="H355" s="72" t="str">
        <f>IF(C355&lt;&gt;"",IF(E355="SINAPI",IF(B355="I",VLOOKUP(C355,Aux_SINAPI_ICD!$B:$F,5,FALSE),VLOOKUP(C355,Aux_SINAPI_CCD!$B:$E,4,FALSE)),0),"")</f>
        <v/>
      </c>
      <c r="I355" s="114"/>
      <c r="K355" s="18"/>
      <c r="L355" s="18"/>
    </row>
    <row r="356" spans="1:12">
      <c r="B356" s="43"/>
      <c r="C356" s="125"/>
      <c r="D356" s="132"/>
      <c r="E356" s="116"/>
      <c r="F356" s="135"/>
      <c r="G356" s="139"/>
      <c r="H356" s="72" t="str">
        <f>IF(C356&lt;&gt;"",IF(E356="SINAPI",IF(B356="I",VLOOKUP(C356,Aux_SINAPI_ICD!$B:$F,5,FALSE),VLOOKUP(C356,Aux_SINAPI_CCD!$B:$E,4,FALSE)),0),"")</f>
        <v/>
      </c>
      <c r="I356" s="114"/>
      <c r="K356" s="18"/>
      <c r="L356" s="18"/>
    </row>
    <row r="357" spans="1:12">
      <c r="B357" s="43"/>
      <c r="C357" s="125"/>
      <c r="D357" s="132"/>
      <c r="E357" s="116"/>
      <c r="F357" s="135"/>
      <c r="G357" s="139"/>
      <c r="H357" s="72" t="str">
        <f>IF(C357&lt;&gt;"",IF(E357="SINAPI",IF(B357="I",VLOOKUP(C357,Aux_SINAPI_ICD!$B:$F,5,FALSE),VLOOKUP(C357,Aux_SINAPI_CCD!$B:$E,4,FALSE)),0),"")</f>
        <v/>
      </c>
      <c r="I357" s="114"/>
      <c r="K357" s="18"/>
      <c r="L357" s="18"/>
    </row>
    <row r="358" spans="1:12" ht="15">
      <c r="B358" s="43"/>
      <c r="C358" s="125"/>
      <c r="D358" s="130"/>
      <c r="E358" s="116"/>
      <c r="F358" s="43"/>
      <c r="G358" s="140"/>
      <c r="H358" s="72" t="str">
        <f>IF(C358&lt;&gt;"",IF(E358="SINAPI",IF(B358="I",VLOOKUP(C358,Aux_SINAPI_ICD!$B:$F,5,FALSE),VLOOKUP(C358,Aux_SINAPI_CCD!$B:$E,4,FALSE)),0),"")</f>
        <v/>
      </c>
      <c r="I358" s="114"/>
      <c r="K358" s="18"/>
      <c r="L358" s="18"/>
    </row>
    <row r="359" spans="1:12" ht="15">
      <c r="B359" s="43"/>
      <c r="C359" s="86"/>
      <c r="D359" s="92"/>
      <c r="E359" s="116"/>
      <c r="F359" s="135"/>
      <c r="G359" s="114"/>
      <c r="H359" s="72" t="str">
        <f>IF(C359&lt;&gt;"",IF(E359="SINAPI",IF(B359="I",VLOOKUP(C359,Aux_SINAPI_ICD!$B:$F,5,FALSE),VLOOKUP(C359,Aux_SINAPI_CCD!$B:$E,4,FALSE)),0),"")</f>
        <v/>
      </c>
      <c r="I359" s="114"/>
    </row>
    <row r="360" spans="1:12" ht="15">
      <c r="B360" s="43"/>
      <c r="C360" s="86"/>
      <c r="D360" s="92"/>
      <c r="E360" s="116"/>
      <c r="F360" s="135"/>
      <c r="G360" s="114"/>
      <c r="H360" s="72" t="str">
        <f>IF(C360&lt;&gt;"",IF(E360="SINAPI",IF(B360="I",VLOOKUP(C360,Aux_SINAPI_ICD!$B:$F,5,FALSE),VLOOKUP(C360,Aux_SINAPI_CCD!$B:$E,4,FALSE)),0),"")</f>
        <v/>
      </c>
      <c r="I360" s="114"/>
    </row>
    <row r="361" spans="1:12" ht="15">
      <c r="B361" s="43"/>
      <c r="C361" s="135"/>
      <c r="D361" s="115"/>
      <c r="E361" s="116"/>
      <c r="F361" s="116"/>
      <c r="G361" s="86"/>
      <c r="H361" s="72" t="str">
        <f>IF(C361&lt;&gt;"",IF(E361="SINAPI",IF(B361="I",VLOOKUP(C361,Aux_SINAPI_ICD!$B:$F,5,FALSE),VLOOKUP(C361,Aux_SINAPI_CCD!$B:$E,4,FALSE)),0),"")</f>
        <v/>
      </c>
      <c r="I361" s="114"/>
    </row>
    <row r="362" spans="1:12" ht="15">
      <c r="A362" t="str">
        <f>B347</f>
        <v>CPU 022</v>
      </c>
      <c r="B362" s="880" t="s">
        <v>13</v>
      </c>
      <c r="C362" s="880"/>
      <c r="D362" s="880"/>
      <c r="E362" s="880"/>
      <c r="F362" s="880"/>
      <c r="G362" s="880"/>
      <c r="H362" s="880"/>
      <c r="I362" s="241">
        <f>TRUNC(SUM(I352:I361),2)</f>
        <v>17.420000000000002</v>
      </c>
    </row>
    <row r="364" spans="1:12">
      <c r="B364" s="868" t="s">
        <v>158</v>
      </c>
      <c r="C364" s="868"/>
      <c r="D364" s="868"/>
      <c r="E364" s="869"/>
      <c r="F364" s="869"/>
      <c r="G364" s="869"/>
      <c r="H364" s="869"/>
      <c r="I364" s="869"/>
    </row>
    <row r="365" spans="1:12" ht="15">
      <c r="B365" s="868" t="s">
        <v>14738</v>
      </c>
      <c r="C365" s="868"/>
      <c r="D365" s="897" t="s">
        <v>14821</v>
      </c>
      <c r="E365" s="898"/>
      <c r="F365" s="898"/>
      <c r="G365" s="898"/>
      <c r="H365" s="899"/>
      <c r="I365" s="201" t="s">
        <v>21</v>
      </c>
    </row>
    <row r="366" spans="1:12" ht="15">
      <c r="B366" s="897" t="s">
        <v>14822</v>
      </c>
      <c r="C366" s="898"/>
      <c r="D366" s="898"/>
      <c r="E366" s="898"/>
      <c r="F366" s="898"/>
      <c r="G366" s="898"/>
      <c r="H366" s="899"/>
      <c r="I366" s="202">
        <f>$I$1</f>
        <v>45839</v>
      </c>
    </row>
    <row r="368" spans="1:12">
      <c r="B368" s="207" t="s">
        <v>14740</v>
      </c>
      <c r="C368" s="208" t="s">
        <v>14741</v>
      </c>
      <c r="D368" s="207" t="s">
        <v>3</v>
      </c>
      <c r="E368" s="207" t="s">
        <v>4</v>
      </c>
      <c r="F368" s="207" t="s">
        <v>14742</v>
      </c>
      <c r="G368" s="207" t="s">
        <v>14743</v>
      </c>
      <c r="H368" s="207" t="s">
        <v>14744</v>
      </c>
      <c r="I368" s="207" t="s">
        <v>14745</v>
      </c>
      <c r="K368" s="257"/>
      <c r="L368" s="257"/>
    </row>
    <row r="369" spans="1:12" ht="15">
      <c r="B369" s="43" t="s">
        <v>102</v>
      </c>
      <c r="C369" s="125">
        <v>88316</v>
      </c>
      <c r="D369" s="128" t="s">
        <v>12062</v>
      </c>
      <c r="E369" s="116" t="s">
        <v>14747</v>
      </c>
      <c r="F369" s="135" t="s">
        <v>359</v>
      </c>
      <c r="G369" s="127">
        <v>0.6</v>
      </c>
      <c r="H369" s="72">
        <f>IF(C369&lt;&gt;"",IF(E369="SINAPI",IF(B369="I",IF(VLOOKUP(C369,Aux_SINAPI_ICD!$B:$G,5,FALSE)&lt;&gt;0,VLOOKUP(C369,Aux_SINAPI_ICD!$B:$G,5,FALSE),VLOOKUP(C369,Aux_SINAPI_ICD!$B:$G,6,FALSE)),IF(VLOOKUP(C369,Aux_SINAPI_CCD!$B:$F,4,FALSE)&lt;&gt;0,VLOOKUP(C369,Aux_SINAPI_CCD!$B:$F,4,FALSE),VLOOKUP(C369,Aux_SINAPI_CCD!$B:$F,5,FALSE))),0))</f>
        <v>22.26</v>
      </c>
      <c r="I369" s="114">
        <f>TRUNC(G369*H369,2)</f>
        <v>13.35</v>
      </c>
      <c r="K369" s="18"/>
      <c r="L369" s="18"/>
    </row>
    <row r="370" spans="1:12" ht="15">
      <c r="B370" s="43"/>
      <c r="C370" s="125"/>
      <c r="D370" s="128"/>
      <c r="E370" s="116"/>
      <c r="F370" s="135"/>
      <c r="G370" s="127"/>
      <c r="H370" s="138"/>
      <c r="I370" s="114"/>
      <c r="K370" s="18"/>
      <c r="L370" s="18"/>
    </row>
    <row r="371" spans="1:12" ht="15">
      <c r="B371" s="43"/>
      <c r="C371" s="125"/>
      <c r="D371" s="128"/>
      <c r="E371" s="116"/>
      <c r="F371" s="135"/>
      <c r="G371" s="127"/>
      <c r="H371" s="138"/>
      <c r="I371" s="114"/>
      <c r="K371" s="18"/>
      <c r="L371" s="18"/>
    </row>
    <row r="372" spans="1:12" ht="15">
      <c r="B372" s="43"/>
      <c r="C372" s="125"/>
      <c r="D372" s="128"/>
      <c r="E372" s="116"/>
      <c r="F372" s="135"/>
      <c r="G372" s="127"/>
      <c r="H372" s="138"/>
      <c r="I372" s="114"/>
      <c r="K372" s="18"/>
      <c r="L372" s="18"/>
    </row>
    <row r="373" spans="1:12" ht="15">
      <c r="B373" s="43"/>
      <c r="C373" s="125"/>
      <c r="D373" s="128"/>
      <c r="E373" s="116"/>
      <c r="F373" s="135"/>
      <c r="G373" s="127"/>
      <c r="H373" s="138"/>
      <c r="I373" s="114"/>
      <c r="K373" s="18"/>
      <c r="L373" s="18"/>
    </row>
    <row r="374" spans="1:12" ht="15">
      <c r="B374" s="43"/>
      <c r="C374" s="125"/>
      <c r="D374" s="128"/>
      <c r="E374" s="116"/>
      <c r="F374" s="135"/>
      <c r="G374" s="127"/>
      <c r="H374" s="138"/>
      <c r="I374" s="114"/>
      <c r="K374" s="18"/>
      <c r="L374" s="18"/>
    </row>
    <row r="375" spans="1:12" ht="15">
      <c r="B375" s="43"/>
      <c r="C375" s="125"/>
      <c r="D375" s="128"/>
      <c r="E375" s="116"/>
      <c r="F375" s="135"/>
      <c r="G375" s="127"/>
      <c r="H375" s="138"/>
      <c r="I375" s="114"/>
    </row>
    <row r="376" spans="1:12" ht="15">
      <c r="B376" s="43"/>
      <c r="C376" s="125"/>
      <c r="D376" s="128"/>
      <c r="E376" s="116"/>
      <c r="F376" s="135"/>
      <c r="G376" s="127"/>
      <c r="H376" s="138"/>
      <c r="I376" s="114"/>
    </row>
    <row r="377" spans="1:12" ht="15">
      <c r="B377" s="43"/>
      <c r="C377" s="125"/>
      <c r="D377" s="128"/>
      <c r="E377" s="116"/>
      <c r="F377" s="135"/>
      <c r="G377" s="127"/>
      <c r="H377" s="138"/>
      <c r="I377" s="114"/>
    </row>
    <row r="378" spans="1:12" ht="15">
      <c r="B378" s="43"/>
      <c r="C378" s="125"/>
      <c r="D378" s="128"/>
      <c r="E378" s="116"/>
      <c r="F378" s="135"/>
      <c r="G378" s="127"/>
      <c r="H378" s="138"/>
      <c r="I378" s="114"/>
    </row>
    <row r="379" spans="1:12" ht="15">
      <c r="A379" t="str">
        <f>B364</f>
        <v>CPU 023</v>
      </c>
      <c r="B379" s="880" t="s">
        <v>13</v>
      </c>
      <c r="C379" s="880"/>
      <c r="D379" s="880"/>
      <c r="E379" s="880"/>
      <c r="F379" s="880"/>
      <c r="G379" s="880"/>
      <c r="H379" s="880"/>
      <c r="I379" s="241">
        <f>TRUNC(SUM(I369:I378),2)</f>
        <v>13.35</v>
      </c>
    </row>
    <row r="381" spans="1:12">
      <c r="B381" s="868" t="s">
        <v>150</v>
      </c>
      <c r="C381" s="868"/>
      <c r="D381" s="868"/>
      <c r="E381" s="869"/>
      <c r="F381" s="869"/>
      <c r="G381" s="869"/>
      <c r="H381" s="869"/>
      <c r="I381" s="869"/>
    </row>
    <row r="382" spans="1:12" ht="15">
      <c r="B382" s="868" t="s">
        <v>14738</v>
      </c>
      <c r="C382" s="868"/>
      <c r="D382" s="900" t="s">
        <v>14823</v>
      </c>
      <c r="E382" s="901"/>
      <c r="F382" s="901"/>
      <c r="G382" s="901"/>
      <c r="H382" s="902"/>
      <c r="I382" s="201" t="s">
        <v>91</v>
      </c>
    </row>
    <row r="383" spans="1:12" ht="15">
      <c r="B383" s="897" t="s">
        <v>14824</v>
      </c>
      <c r="C383" s="898"/>
      <c r="D383" s="898"/>
      <c r="E383" s="898"/>
      <c r="F383" s="898"/>
      <c r="G383" s="898"/>
      <c r="H383" s="899"/>
      <c r="I383" s="202">
        <f>$I$1</f>
        <v>45839</v>
      </c>
    </row>
    <row r="385" spans="1:12">
      <c r="B385" s="207" t="s">
        <v>14740</v>
      </c>
      <c r="C385" s="208" t="s">
        <v>14741</v>
      </c>
      <c r="D385" s="207" t="s">
        <v>3</v>
      </c>
      <c r="E385" s="207" t="s">
        <v>4</v>
      </c>
      <c r="F385" s="207" t="s">
        <v>14742</v>
      </c>
      <c r="G385" s="207" t="s">
        <v>14743</v>
      </c>
      <c r="H385" s="207" t="s">
        <v>14744</v>
      </c>
      <c r="I385" s="207" t="s">
        <v>14745</v>
      </c>
      <c r="K385" s="257"/>
      <c r="L385" s="257"/>
    </row>
    <row r="386" spans="1:12">
      <c r="B386" s="43" t="s">
        <v>102</v>
      </c>
      <c r="C386" s="125">
        <v>88316</v>
      </c>
      <c r="D386" s="128" t="s">
        <v>12062</v>
      </c>
      <c r="E386" s="116" t="s">
        <v>14747</v>
      </c>
      <c r="F386" s="135" t="s">
        <v>359</v>
      </c>
      <c r="G386" s="136">
        <v>0.1053</v>
      </c>
      <c r="H386" s="72">
        <f>IF(C386&lt;&gt;"",IF(E386="SINAPI",IF(B386="I",IF(VLOOKUP(C386,Aux_SINAPI_ICD!$B:$G,5,FALSE)&lt;&gt;0,VLOOKUP(C386,Aux_SINAPI_ICD!$B:$G,5,FALSE),VLOOKUP(C386,Aux_SINAPI_ICD!$B:$G,6,FALSE)),IF(VLOOKUP(C386,Aux_SINAPI_CCD!$B:$F,4,FALSE)&lt;&gt;0,VLOOKUP(C386,Aux_SINAPI_CCD!$B:$F,4,FALSE),VLOOKUP(C386,Aux_SINAPI_CCD!$B:$F,5,FALSE))),0))</f>
        <v>22.26</v>
      </c>
      <c r="I386" s="114">
        <f>TRUNC(G386*H386,2)</f>
        <v>2.34</v>
      </c>
      <c r="K386" s="18"/>
      <c r="L386" s="18"/>
    </row>
    <row r="387" spans="1:12" ht="15">
      <c r="B387" s="43" t="s">
        <v>102</v>
      </c>
      <c r="C387" s="125">
        <v>88309</v>
      </c>
      <c r="D387" s="128" t="s">
        <v>12054</v>
      </c>
      <c r="E387" s="116" t="s">
        <v>14747</v>
      </c>
      <c r="F387" s="135" t="s">
        <v>359</v>
      </c>
      <c r="G387" s="104">
        <v>3.7400000000000003E-2</v>
      </c>
      <c r="H387" s="72">
        <f>IF(C387&lt;&gt;"",IF(E387="SINAPI",IF(B387="I",IF(VLOOKUP(C387,Aux_SINAPI_ICD!$B:$G,5,FALSE)&lt;&gt;0,VLOOKUP(C387,Aux_SINAPI_ICD!$B:$G,5,FALSE),VLOOKUP(C387,Aux_SINAPI_ICD!$B:$G,6,FALSE)),IF(VLOOKUP(C387,Aux_SINAPI_CCD!$B:$F,4,FALSE)&lt;&gt;0,VLOOKUP(C387,Aux_SINAPI_CCD!$B:$F,4,FALSE),VLOOKUP(C387,Aux_SINAPI_CCD!$B:$F,5,FALSE))),0))</f>
        <v>27.42</v>
      </c>
      <c r="I387" s="114">
        <f>TRUNC(G387*H387,2)</f>
        <v>1.02</v>
      </c>
      <c r="K387" s="18"/>
      <c r="L387" s="18"/>
    </row>
    <row r="388" spans="1:12" ht="15">
      <c r="B388" s="43"/>
      <c r="C388" s="125"/>
      <c r="D388" s="128"/>
      <c r="E388" s="116"/>
      <c r="F388" s="135"/>
      <c r="G388" s="104"/>
      <c r="H388" s="138"/>
      <c r="I388" s="114"/>
      <c r="K388" s="18"/>
      <c r="L388" s="18"/>
    </row>
    <row r="389" spans="1:12" ht="15">
      <c r="B389" s="43"/>
      <c r="C389" s="125"/>
      <c r="D389" s="128"/>
      <c r="E389" s="116"/>
      <c r="F389" s="135"/>
      <c r="G389" s="104"/>
      <c r="H389" s="138"/>
      <c r="I389" s="114"/>
      <c r="K389" s="18"/>
      <c r="L389" s="18"/>
    </row>
    <row r="390" spans="1:12" ht="15">
      <c r="B390" s="43"/>
      <c r="C390" s="125"/>
      <c r="D390" s="128"/>
      <c r="E390" s="116"/>
      <c r="F390" s="135"/>
      <c r="G390" s="104"/>
      <c r="H390" s="138"/>
      <c r="I390" s="114"/>
      <c r="K390" s="18"/>
      <c r="L390" s="18"/>
    </row>
    <row r="391" spans="1:12" ht="15">
      <c r="B391" s="43"/>
      <c r="C391" s="125"/>
      <c r="D391" s="128"/>
      <c r="E391" s="116"/>
      <c r="F391" s="135"/>
      <c r="G391" s="104"/>
      <c r="H391" s="138"/>
      <c r="I391" s="114"/>
      <c r="K391" s="18"/>
      <c r="L391" s="18"/>
    </row>
    <row r="392" spans="1:12" ht="15">
      <c r="B392" s="43"/>
      <c r="C392" s="125"/>
      <c r="D392" s="128"/>
      <c r="E392" s="116"/>
      <c r="F392" s="135"/>
      <c r="G392" s="104"/>
      <c r="H392" s="138"/>
      <c r="I392" s="114"/>
    </row>
    <row r="393" spans="1:12" ht="15">
      <c r="B393" s="43"/>
      <c r="C393" s="125"/>
      <c r="D393" s="128"/>
      <c r="E393" s="116"/>
      <c r="F393" s="135"/>
      <c r="G393" s="104"/>
      <c r="H393" s="138"/>
      <c r="I393" s="114"/>
    </row>
    <row r="394" spans="1:12" ht="15">
      <c r="B394" s="43"/>
      <c r="C394" s="125"/>
      <c r="D394" s="128"/>
      <c r="E394" s="116"/>
      <c r="F394" s="135"/>
      <c r="G394" s="104"/>
      <c r="H394" s="138"/>
      <c r="I394" s="114"/>
    </row>
    <row r="395" spans="1:12" ht="15">
      <c r="B395" s="43"/>
      <c r="C395" s="125"/>
      <c r="D395" s="128"/>
      <c r="E395" s="116"/>
      <c r="F395" s="135"/>
      <c r="G395" s="104"/>
      <c r="H395" s="138"/>
      <c r="I395" s="114"/>
    </row>
    <row r="396" spans="1:12" ht="15">
      <c r="A396" t="str">
        <f>B381</f>
        <v>CPU 024</v>
      </c>
      <c r="B396" s="880" t="s">
        <v>13</v>
      </c>
      <c r="C396" s="880"/>
      <c r="D396" s="880"/>
      <c r="E396" s="880"/>
      <c r="F396" s="880"/>
      <c r="G396" s="880"/>
      <c r="H396" s="880"/>
      <c r="I396" s="241">
        <f>TRUNC(SUM(I386:I395),2)</f>
        <v>3.36</v>
      </c>
    </row>
    <row r="398" spans="1:12">
      <c r="B398" s="868" t="s">
        <v>137</v>
      </c>
      <c r="C398" s="868"/>
      <c r="D398" s="868"/>
      <c r="E398" s="869"/>
      <c r="F398" s="869"/>
      <c r="G398" s="869"/>
      <c r="H398" s="869"/>
      <c r="I398" s="869"/>
    </row>
    <row r="399" spans="1:12" ht="15">
      <c r="B399" s="868" t="s">
        <v>14738</v>
      </c>
      <c r="C399" s="868"/>
      <c r="D399" s="900" t="s">
        <v>127</v>
      </c>
      <c r="E399" s="901"/>
      <c r="F399" s="901"/>
      <c r="G399" s="901"/>
      <c r="H399" s="902"/>
      <c r="I399" s="201" t="s">
        <v>91</v>
      </c>
    </row>
    <row r="400" spans="1:12" ht="15">
      <c r="B400" s="206"/>
      <c r="C400" s="898" t="s">
        <v>14825</v>
      </c>
      <c r="D400" s="898"/>
      <c r="E400" s="898"/>
      <c r="F400" s="898"/>
      <c r="G400" s="898"/>
      <c r="H400" s="899"/>
      <c r="I400" s="202">
        <f>$I$1</f>
        <v>45839</v>
      </c>
    </row>
    <row r="402" spans="1:12">
      <c r="B402" s="207" t="s">
        <v>14740</v>
      </c>
      <c r="C402" s="208" t="s">
        <v>14741</v>
      </c>
      <c r="D402" s="207" t="s">
        <v>3</v>
      </c>
      <c r="E402" s="208" t="s">
        <v>4</v>
      </c>
      <c r="F402" s="208" t="s">
        <v>14742</v>
      </c>
      <c r="G402" s="208" t="s">
        <v>14743</v>
      </c>
      <c r="H402" s="208" t="s">
        <v>14744</v>
      </c>
      <c r="I402" s="207" t="s">
        <v>14745</v>
      </c>
      <c r="K402" s="257"/>
      <c r="L402" s="257"/>
    </row>
    <row r="403" spans="1:12" ht="30">
      <c r="B403" s="43" t="s">
        <v>102</v>
      </c>
      <c r="C403" s="135">
        <v>94962</v>
      </c>
      <c r="D403" s="141" t="s">
        <v>14826</v>
      </c>
      <c r="E403" s="116" t="s">
        <v>14747</v>
      </c>
      <c r="F403" s="135" t="s">
        <v>122</v>
      </c>
      <c r="G403" s="137">
        <v>7.4999999999999997E-3</v>
      </c>
      <c r="H403" s="72">
        <f>IF(C403&lt;&gt;"",IF(E403="SINAPI",IF(B403="I",IF(VLOOKUP(C403,Aux_SINAPI_ICD!$B:$G,5,FALSE)&lt;&gt;0,VLOOKUP(C403,Aux_SINAPI_ICD!$B:$G,5,FALSE),VLOOKUP(C403,Aux_SINAPI_ICD!$B:$G,6,FALSE)),IF(VLOOKUP(C403,Aux_SINAPI_CCD!$B:$F,4,FALSE)&lt;&gt;0,VLOOKUP(C403,Aux_SINAPI_CCD!$B:$F,4,FALSE),VLOOKUP(C403,Aux_SINAPI_CCD!$B:$F,5,FALSE))),0))</f>
        <v>409.53</v>
      </c>
      <c r="I403" s="114">
        <f>TRUNC(G403*H403,2)</f>
        <v>3.07</v>
      </c>
      <c r="J403" t="s">
        <v>15265</v>
      </c>
      <c r="K403" s="18"/>
      <c r="L403" s="18"/>
    </row>
    <row r="404" spans="1:12" ht="45.75">
      <c r="B404" s="142" t="s">
        <v>102</v>
      </c>
      <c r="C404" s="95">
        <v>97086</v>
      </c>
      <c r="D404" s="143" t="s">
        <v>13367</v>
      </c>
      <c r="E404" s="144" t="s">
        <v>14747</v>
      </c>
      <c r="F404" s="145" t="s">
        <v>91</v>
      </c>
      <c r="G404" s="146">
        <v>0.1</v>
      </c>
      <c r="H404" s="72">
        <f>IF(C404&lt;&gt;"",IF(E404="SINAPI",IF(B404="I",IF(VLOOKUP(C404,Aux_SINAPI_ICD!$B:$G,5,FALSE)&lt;&gt;0,VLOOKUP(C404,Aux_SINAPI_ICD!$B:$G,5,FALSE),VLOOKUP(C404,Aux_SINAPI_ICD!$B:$G,6,FALSE)),IF(VLOOKUP(C404,Aux_SINAPI_CCD!$B:$F,4,FALSE)&lt;&gt;0,VLOOKUP(C404,Aux_SINAPI_CCD!$B:$F,4,FALSE),VLOOKUP(C404,Aux_SINAPI_CCD!$B:$F,5,FALSE))),0))</f>
        <v>132.46</v>
      </c>
      <c r="I404" s="114">
        <f t="shared" ref="I404:I409" si="7">TRUNC(G404*H404,2)</f>
        <v>13.24</v>
      </c>
      <c r="J404" t="s">
        <v>15266</v>
      </c>
      <c r="K404" s="18"/>
      <c r="L404" s="18"/>
    </row>
    <row r="405" spans="1:12">
      <c r="B405" s="135" t="s">
        <v>102</v>
      </c>
      <c r="C405" s="114">
        <v>88262</v>
      </c>
      <c r="D405" s="136" t="s">
        <v>11799</v>
      </c>
      <c r="E405" s="144" t="s">
        <v>14747</v>
      </c>
      <c r="F405" s="135" t="s">
        <v>359</v>
      </c>
      <c r="G405" s="86">
        <v>0.1</v>
      </c>
      <c r="H405" s="72">
        <f>IF(C405&lt;&gt;"",IF(E405="SINAPI",IF(B405="I",IF(VLOOKUP(C405,Aux_SINAPI_ICD!$B:$G,5,FALSE)&lt;&gt;0,VLOOKUP(C405,Aux_SINAPI_ICD!$B:$G,5,FALSE),VLOOKUP(C405,Aux_SINAPI_ICD!$B:$G,6,FALSE)),IF(VLOOKUP(C405,Aux_SINAPI_CCD!$B:$F,4,FALSE)&lt;&gt;0,VLOOKUP(C405,Aux_SINAPI_CCD!$B:$F,4,FALSE),VLOOKUP(C405,Aux_SINAPI_CCD!$B:$F,5,FALSE))),0))</f>
        <v>27.01</v>
      </c>
      <c r="I405" s="114">
        <f t="shared" si="7"/>
        <v>2.7</v>
      </c>
      <c r="K405" s="18"/>
      <c r="L405" s="18"/>
    </row>
    <row r="406" spans="1:12" ht="15">
      <c r="B406" s="135" t="s">
        <v>102</v>
      </c>
      <c r="C406" s="135">
        <v>88316</v>
      </c>
      <c r="D406" s="149" t="s">
        <v>12062</v>
      </c>
      <c r="E406" s="116" t="s">
        <v>14747</v>
      </c>
      <c r="F406" s="135" t="s">
        <v>359</v>
      </c>
      <c r="G406" s="86">
        <v>0.1613</v>
      </c>
      <c r="H406" s="72">
        <f>IF(C406&lt;&gt;"",IF(E406="SINAPI",IF(B406="I",IF(VLOOKUP(C406,Aux_SINAPI_ICD!$B:$G,5,FALSE)&lt;&gt;0,VLOOKUP(C406,Aux_SINAPI_ICD!$B:$G,5,FALSE),VLOOKUP(C406,Aux_SINAPI_ICD!$B:$G,6,FALSE)),IF(VLOOKUP(C406,Aux_SINAPI_CCD!$B:$F,4,FALSE)&lt;&gt;0,VLOOKUP(C406,Aux_SINAPI_CCD!$B:$F,4,FALSE),VLOOKUP(C406,Aux_SINAPI_CCD!$B:$F,5,FALSE))),0))</f>
        <v>22.26</v>
      </c>
      <c r="I406" s="114">
        <f t="shared" si="7"/>
        <v>3.59</v>
      </c>
      <c r="K406" s="18"/>
      <c r="L406" s="18"/>
    </row>
    <row r="407" spans="1:12" ht="30.75">
      <c r="B407" s="135" t="s">
        <v>14748</v>
      </c>
      <c r="C407" s="86">
        <v>4433</v>
      </c>
      <c r="D407" s="350" t="s">
        <v>14827</v>
      </c>
      <c r="E407" s="116" t="s">
        <v>14747</v>
      </c>
      <c r="F407" s="86" t="s">
        <v>32</v>
      </c>
      <c r="G407" s="86">
        <v>0.5</v>
      </c>
      <c r="H407" s="72">
        <f>IF(C407&lt;&gt;"",IF(E407="SINAPI",IF(B407="I",IF(VLOOKUP(C407,Aux_SINAPI_ICD!$B:$G,5,FALSE)&lt;&gt;0,VLOOKUP(C407,Aux_SINAPI_ICD!$B:$G,5,FALSE),VLOOKUP(C407,Aux_SINAPI_ICD!$B:$G,6,FALSE)),IF(VLOOKUP(C407,Aux_SINAPI_CCD!$B:$F,4,FALSE)&lt;&gt;0,VLOOKUP(C407,Aux_SINAPI_CCD!$B:$F,4,FALSE),VLOOKUP(C407,Aux_SINAPI_CCD!$B:$F,5,FALSE))),0))</f>
        <v>28.45</v>
      </c>
      <c r="I407" s="114">
        <f t="shared" si="7"/>
        <v>14.22</v>
      </c>
      <c r="K407" s="18"/>
      <c r="L407" s="18"/>
    </row>
    <row r="408" spans="1:12" ht="30.75">
      <c r="B408" s="135" t="s">
        <v>14748</v>
      </c>
      <c r="C408" s="114">
        <v>37524</v>
      </c>
      <c r="D408" s="350" t="s">
        <v>14828</v>
      </c>
      <c r="E408" s="116" t="s">
        <v>14747</v>
      </c>
      <c r="F408" s="95" t="s">
        <v>32</v>
      </c>
      <c r="G408" s="95">
        <v>0.35</v>
      </c>
      <c r="H408" s="72">
        <f>IF(C408&lt;&gt;"",IF(E408="SINAPI",IF(B408="I",IF(VLOOKUP(C408,Aux_SINAPI_ICD!$B:$G,5,FALSE)&lt;&gt;0,VLOOKUP(C408,Aux_SINAPI_ICD!$B:$G,5,FALSE),VLOOKUP(C408,Aux_SINAPI_ICD!$B:$G,6,FALSE)),IF(VLOOKUP(C408,Aux_SINAPI_CCD!$B:$F,4,FALSE)&lt;&gt;0,VLOOKUP(C408,Aux_SINAPI_CCD!$B:$F,4,FALSE),VLOOKUP(C408,Aux_SINAPI_CCD!$B:$F,5,FALSE))),0))</f>
        <v>2.9</v>
      </c>
      <c r="I408" s="114">
        <f t="shared" si="7"/>
        <v>1.01</v>
      </c>
      <c r="K408" s="18"/>
      <c r="L408" s="18"/>
    </row>
    <row r="409" spans="1:12">
      <c r="B409" s="135" t="s">
        <v>14748</v>
      </c>
      <c r="C409" s="86">
        <v>5075</v>
      </c>
      <c r="D409" s="154" t="s">
        <v>3754</v>
      </c>
      <c r="E409" s="116" t="s">
        <v>14747</v>
      </c>
      <c r="F409" s="86" t="s">
        <v>129</v>
      </c>
      <c r="G409" s="86">
        <v>0.1613</v>
      </c>
      <c r="H409" s="72">
        <f>IF(C409&lt;&gt;"",IF(E409="SINAPI",IF(B409="I",IF(VLOOKUP(C409,Aux_SINAPI_ICD!$B:$G,5,FALSE)&lt;&gt;0,VLOOKUP(C409,Aux_SINAPI_ICD!$B:$G,5,FALSE),VLOOKUP(C409,Aux_SINAPI_ICD!$B:$G,6,FALSE)),IF(VLOOKUP(C409,Aux_SINAPI_CCD!$B:$F,4,FALSE)&lt;&gt;0,VLOOKUP(C409,Aux_SINAPI_CCD!$B:$F,4,FALSE),VLOOKUP(C409,Aux_SINAPI_CCD!$B:$F,5,FALSE))),0))</f>
        <v>16.64</v>
      </c>
      <c r="I409" s="114">
        <f t="shared" si="7"/>
        <v>2.68</v>
      </c>
    </row>
    <row r="410" spans="1:12">
      <c r="B410" s="135"/>
      <c r="C410" s="86"/>
      <c r="D410" s="136"/>
      <c r="E410" s="116"/>
      <c r="F410" s="135"/>
      <c r="G410" s="114"/>
      <c r="H410" s="86"/>
      <c r="I410" s="148"/>
    </row>
    <row r="411" spans="1:12">
      <c r="B411" s="135"/>
      <c r="C411" s="86"/>
      <c r="D411" s="147"/>
      <c r="E411" s="116"/>
      <c r="F411" s="135"/>
      <c r="G411" s="114"/>
      <c r="H411" s="86"/>
      <c r="I411" s="148"/>
    </row>
    <row r="412" spans="1:12" ht="15">
      <c r="B412" s="135"/>
      <c r="C412" s="135"/>
      <c r="D412" s="115"/>
      <c r="E412" s="116"/>
      <c r="F412" s="116"/>
      <c r="G412" s="86"/>
      <c r="H412" s="75"/>
      <c r="I412" s="148"/>
    </row>
    <row r="413" spans="1:12" ht="15">
      <c r="A413" t="str">
        <f>B398</f>
        <v>CPU 025</v>
      </c>
      <c r="B413" s="880" t="s">
        <v>13</v>
      </c>
      <c r="C413" s="880"/>
      <c r="D413" s="880"/>
      <c r="E413" s="880"/>
      <c r="F413" s="880"/>
      <c r="G413" s="880"/>
      <c r="H413" s="880"/>
      <c r="I413" s="241">
        <f>TRUNC(SUM(I403:I412),2)</f>
        <v>40.51</v>
      </c>
    </row>
    <row r="415" spans="1:12">
      <c r="B415" s="868" t="s">
        <v>154</v>
      </c>
      <c r="C415" s="868"/>
      <c r="D415" s="868"/>
      <c r="E415" s="869"/>
      <c r="F415" s="869"/>
      <c r="G415" s="869"/>
      <c r="H415" s="869"/>
      <c r="I415" s="869"/>
    </row>
    <row r="416" spans="1:12" ht="15">
      <c r="B416" s="868" t="s">
        <v>14738</v>
      </c>
      <c r="C416" s="868"/>
      <c r="D416" s="900" t="s">
        <v>14830</v>
      </c>
      <c r="E416" s="901"/>
      <c r="F416" s="901"/>
      <c r="G416" s="901"/>
      <c r="H416" s="902"/>
      <c r="I416" s="201" t="s">
        <v>91</v>
      </c>
    </row>
    <row r="417" spans="1:13" ht="15">
      <c r="B417" s="206"/>
      <c r="C417" s="898" t="s">
        <v>14810</v>
      </c>
      <c r="D417" s="898"/>
      <c r="E417" s="898"/>
      <c r="F417" s="898"/>
      <c r="G417" s="898"/>
      <c r="H417" s="899"/>
      <c r="I417" s="202">
        <f>$I$1</f>
        <v>45839</v>
      </c>
    </row>
    <row r="419" spans="1:13">
      <c r="B419" s="207" t="s">
        <v>14740</v>
      </c>
      <c r="C419" s="208" t="s">
        <v>14741</v>
      </c>
      <c r="D419" s="207" t="s">
        <v>3</v>
      </c>
      <c r="E419" s="207" t="s">
        <v>4</v>
      </c>
      <c r="F419" s="207" t="s">
        <v>14742</v>
      </c>
      <c r="G419" s="207" t="s">
        <v>14743</v>
      </c>
      <c r="H419" s="207" t="s">
        <v>14744</v>
      </c>
      <c r="I419" s="207" t="s">
        <v>14745</v>
      </c>
      <c r="K419" s="257"/>
      <c r="L419" s="257"/>
      <c r="M419" s="18"/>
    </row>
    <row r="420" spans="1:13">
      <c r="B420" s="43" t="s">
        <v>102</v>
      </c>
      <c r="C420" s="135">
        <v>88310</v>
      </c>
      <c r="D420" s="132" t="s">
        <v>12055</v>
      </c>
      <c r="E420" s="116" t="s">
        <v>14747</v>
      </c>
      <c r="F420" s="135" t="s">
        <v>359</v>
      </c>
      <c r="G420" s="50">
        <v>0.6069</v>
      </c>
      <c r="H420" s="72">
        <f>IF(C420&lt;&gt;"",IF(E420="SINAPI",IF(B420="I",IF(VLOOKUP(C420,Aux_SINAPI_ICD!$B:$G,5,FALSE)&lt;&gt;0,VLOOKUP(C420,Aux_SINAPI_ICD!$B:$G,5,FALSE),VLOOKUP(C420,Aux_SINAPI_ICD!$B:$G,6,FALSE)),IF(VLOOKUP(C420,Aux_SINAPI_CCD!$B:$F,4,FALSE)&lt;&gt;0,VLOOKUP(C420,Aux_SINAPI_CCD!$B:$F,4,FALSE),VLOOKUP(C420,Aux_SINAPI_CCD!$B:$F,5,FALSE))),0))</f>
        <v>29.1</v>
      </c>
      <c r="I420" s="114">
        <f>TRUNC(G420*H420,2)</f>
        <v>17.66</v>
      </c>
      <c r="K420" s="18"/>
      <c r="L420" s="18"/>
      <c r="M420" s="18"/>
    </row>
    <row r="421" spans="1:13" ht="30.75">
      <c r="B421" s="43" t="s">
        <v>14748</v>
      </c>
      <c r="C421" s="135">
        <v>7293</v>
      </c>
      <c r="D421" s="152" t="s">
        <v>4447</v>
      </c>
      <c r="E421" s="116" t="s">
        <v>14747</v>
      </c>
      <c r="F421" s="135" t="s">
        <v>261</v>
      </c>
      <c r="G421" s="50">
        <v>0.115</v>
      </c>
      <c r="H421" s="72">
        <f>IF(C421&lt;&gt;"",IF(E421="SINAPI",IF(B421="I",IF(VLOOKUP(C421,Aux_SINAPI_ICD!$B:$G,5,FALSE)&lt;&gt;0,VLOOKUP(C421,Aux_SINAPI_ICD!$B:$G,5,FALSE),VLOOKUP(C421,Aux_SINAPI_ICD!$B:$G,6,FALSE)),IF(VLOOKUP(C421,Aux_SINAPI_CCD!$B:$F,4,FALSE)&lt;&gt;0,VLOOKUP(C421,Aux_SINAPI_CCD!$B:$F,4,FALSE),VLOOKUP(C421,Aux_SINAPI_CCD!$B:$F,5,FALSE))),0))</f>
        <v>55.29</v>
      </c>
      <c r="I421" s="114">
        <f>TRUNC(G421*H421,2)</f>
        <v>6.35</v>
      </c>
      <c r="K421" s="18"/>
      <c r="L421" s="18"/>
      <c r="M421" s="18"/>
    </row>
    <row r="422" spans="1:13">
      <c r="B422" s="43"/>
      <c r="C422" s="135"/>
      <c r="D422" s="152"/>
      <c r="E422" s="116"/>
      <c r="F422" s="135"/>
      <c r="G422" s="50"/>
      <c r="H422" s="86"/>
      <c r="I422" s="114"/>
      <c r="K422" s="18"/>
      <c r="L422" s="18"/>
      <c r="M422" s="18"/>
    </row>
    <row r="423" spans="1:13">
      <c r="B423" s="43"/>
      <c r="C423" s="135"/>
      <c r="D423" s="152"/>
      <c r="E423" s="116"/>
      <c r="F423" s="135"/>
      <c r="G423" s="50"/>
      <c r="H423" s="86"/>
      <c r="I423" s="114"/>
      <c r="K423" s="18"/>
      <c r="L423" s="18"/>
      <c r="M423" s="18"/>
    </row>
    <row r="424" spans="1:13">
      <c r="B424" s="43"/>
      <c r="C424" s="135"/>
      <c r="D424" s="152"/>
      <c r="E424" s="116"/>
      <c r="F424" s="135"/>
      <c r="G424" s="50"/>
      <c r="H424" s="86"/>
      <c r="I424" s="114"/>
      <c r="K424" s="18"/>
      <c r="L424" s="18"/>
      <c r="M424" s="18"/>
    </row>
    <row r="425" spans="1:13">
      <c r="B425" s="43"/>
      <c r="C425" s="135"/>
      <c r="D425" s="152"/>
      <c r="E425" s="116"/>
      <c r="F425" s="135"/>
      <c r="G425" s="50"/>
      <c r="H425" s="86"/>
      <c r="I425" s="114"/>
      <c r="K425" s="18"/>
      <c r="L425" s="18"/>
      <c r="M425" s="18"/>
    </row>
    <row r="426" spans="1:13">
      <c r="B426" s="43"/>
      <c r="C426" s="135"/>
      <c r="D426" s="152"/>
      <c r="E426" s="116"/>
      <c r="F426" s="135"/>
      <c r="G426" s="50"/>
      <c r="H426" s="86"/>
      <c r="I426" s="114"/>
    </row>
    <row r="427" spans="1:13">
      <c r="B427" s="43"/>
      <c r="C427" s="135"/>
      <c r="D427" s="152"/>
      <c r="E427" s="116"/>
      <c r="F427" s="135"/>
      <c r="G427" s="50"/>
      <c r="H427" s="86"/>
      <c r="I427" s="114"/>
    </row>
    <row r="428" spans="1:13">
      <c r="B428" s="43"/>
      <c r="C428" s="150"/>
      <c r="D428" s="151"/>
      <c r="E428" s="116"/>
      <c r="F428" s="135"/>
      <c r="G428" s="114"/>
      <c r="H428" s="86"/>
      <c r="I428" s="114"/>
    </row>
    <row r="429" spans="1:13" ht="15">
      <c r="B429" s="43"/>
      <c r="C429" s="135"/>
      <c r="D429" s="115"/>
      <c r="E429" s="116"/>
      <c r="F429" s="116"/>
      <c r="G429" s="86"/>
      <c r="H429" s="75"/>
      <c r="I429" s="114">
        <f>TRUNC(G429*H429,2)</f>
        <v>0</v>
      </c>
    </row>
    <row r="430" spans="1:13" ht="13.5" customHeight="1">
      <c r="A430" t="str">
        <f>B415</f>
        <v>CPU 027</v>
      </c>
      <c r="B430" s="880" t="s">
        <v>13</v>
      </c>
      <c r="C430" s="880"/>
      <c r="D430" s="880"/>
      <c r="E430" s="880"/>
      <c r="F430" s="880"/>
      <c r="G430" s="880"/>
      <c r="H430" s="880"/>
      <c r="I430" s="241">
        <f>TRUNC(SUM(I420:I429),2)</f>
        <v>24.01</v>
      </c>
    </row>
    <row r="432" spans="1:13">
      <c r="B432" s="868" t="s">
        <v>144</v>
      </c>
      <c r="C432" s="868"/>
      <c r="D432" s="868"/>
      <c r="E432" s="869"/>
      <c r="F432" s="869"/>
      <c r="G432" s="869"/>
      <c r="H432" s="869"/>
      <c r="I432" s="869"/>
    </row>
    <row r="433" spans="1:12" ht="15">
      <c r="B433" s="868" t="s">
        <v>14738</v>
      </c>
      <c r="C433" s="868"/>
      <c r="D433" s="900" t="s">
        <v>14831</v>
      </c>
      <c r="E433" s="901"/>
      <c r="F433" s="901"/>
      <c r="G433" s="901"/>
      <c r="H433" s="902"/>
      <c r="I433" s="201" t="s">
        <v>14832</v>
      </c>
    </row>
    <row r="434" spans="1:12" ht="15">
      <c r="B434" s="206"/>
      <c r="C434" s="898" t="s">
        <v>14833</v>
      </c>
      <c r="D434" s="898"/>
      <c r="E434" s="898"/>
      <c r="F434" s="898"/>
      <c r="G434" s="898"/>
      <c r="H434" s="899"/>
      <c r="I434" s="202">
        <f>$I$1</f>
        <v>45839</v>
      </c>
    </row>
    <row r="436" spans="1:12">
      <c r="B436" s="207" t="s">
        <v>14740</v>
      </c>
      <c r="C436" s="208" t="s">
        <v>14741</v>
      </c>
      <c r="D436" s="207" t="s">
        <v>3</v>
      </c>
      <c r="E436" s="207" t="s">
        <v>4</v>
      </c>
      <c r="F436" s="207" t="s">
        <v>14742</v>
      </c>
      <c r="G436" s="207" t="s">
        <v>14743</v>
      </c>
      <c r="H436" s="207" t="s">
        <v>14744</v>
      </c>
      <c r="I436" s="207" t="s">
        <v>14745</v>
      </c>
    </row>
    <row r="437" spans="1:12">
      <c r="B437" s="43" t="s">
        <v>102</v>
      </c>
      <c r="C437" s="135">
        <v>88316</v>
      </c>
      <c r="D437" s="154" t="s">
        <v>12062</v>
      </c>
      <c r="E437" s="116" t="s">
        <v>14747</v>
      </c>
      <c r="F437" s="135" t="s">
        <v>359</v>
      </c>
      <c r="G437" s="153">
        <v>1.8326</v>
      </c>
      <c r="H437" s="72">
        <f>IF(C437&lt;&gt;"",IF(E437="SINAPI",IF(B437="I",IF(VLOOKUP(C437,Aux_SINAPI_ICD!$B:$G,5,FALSE)&lt;&gt;0,VLOOKUP(C437,Aux_SINAPI_ICD!$B:$G,5,FALSE),VLOOKUP(C437,Aux_SINAPI_ICD!$B:$G,6,FALSE)),IF(VLOOKUP(C437,Aux_SINAPI_CCD!$B:$F,4,FALSE)&lt;&gt;0,VLOOKUP(C437,Aux_SINAPI_CCD!$B:$F,4,FALSE),VLOOKUP(C437,Aux_SINAPI_CCD!$B:$F,5,FALSE))),0))</f>
        <v>22.26</v>
      </c>
      <c r="I437" s="114">
        <f>TRUNC(G437*H437,2)</f>
        <v>40.79</v>
      </c>
      <c r="K437" s="257"/>
      <c r="L437" s="257"/>
    </row>
    <row r="438" spans="1:12">
      <c r="B438" s="43"/>
      <c r="C438" s="150"/>
      <c r="D438" s="151"/>
      <c r="E438" s="116"/>
      <c r="F438" s="135"/>
      <c r="G438" s="114"/>
      <c r="H438" s="72" t="str">
        <f>IF(C438&lt;&gt;"",IF(E438="SINAPI",IF(B438="I",VLOOKUP(C438,Aux_SINAPI_ICD!$B:$F,5,FALSE),VLOOKUP(C438,Aux_SINAPI_CCD!$B:$E,4,FALSE)),0),"")</f>
        <v/>
      </c>
      <c r="I438" s="114"/>
      <c r="K438" s="18"/>
      <c r="L438" s="18"/>
    </row>
    <row r="439" spans="1:12" ht="15">
      <c r="B439" s="43"/>
      <c r="C439" s="135"/>
      <c r="D439" s="115"/>
      <c r="E439" s="116"/>
      <c r="F439" s="116"/>
      <c r="G439" s="86"/>
      <c r="H439" s="72" t="str">
        <f>IF(C439&lt;&gt;"",IF(E439="SINAPI",IF(B439="I",VLOOKUP(C439,Aux_SINAPI_ICD!$B:$F,5,FALSE),VLOOKUP(C439,Aux_SINAPI_CCD!$B:$E,4,FALSE)),0),"")</f>
        <v/>
      </c>
      <c r="I439" s="114"/>
      <c r="K439" s="18"/>
      <c r="L439" s="18"/>
    </row>
    <row r="440" spans="1:12">
      <c r="B440" s="43"/>
      <c r="C440" s="135"/>
      <c r="D440" s="152"/>
      <c r="E440" s="116"/>
      <c r="F440" s="135"/>
      <c r="G440" s="50"/>
      <c r="H440" s="72" t="str">
        <f>IF(C440&lt;&gt;"",IF(E440="SINAPI",IF(B440="I",VLOOKUP(C440,Aux_SINAPI_ICD!$B:$F,5,FALSE),VLOOKUP(C440,Aux_SINAPI_CCD!$B:$E,4,FALSE)),0),"")</f>
        <v/>
      </c>
      <c r="I440" s="114"/>
      <c r="K440" s="18"/>
      <c r="L440" s="18"/>
    </row>
    <row r="441" spans="1:12">
      <c r="B441" s="43"/>
      <c r="C441" s="135"/>
      <c r="D441" s="152"/>
      <c r="E441" s="116"/>
      <c r="F441" s="135"/>
      <c r="G441" s="50"/>
      <c r="H441" s="72" t="str">
        <f>IF(C441&lt;&gt;"",IF(E441="SINAPI",IF(B441="I",VLOOKUP(C441,Aux_SINAPI_ICD!$B:$F,5,FALSE),VLOOKUP(C441,Aux_SINAPI_CCD!$B:$E,4,FALSE)),0),"")</f>
        <v/>
      </c>
      <c r="I441" s="114"/>
      <c r="K441" s="18"/>
      <c r="L441" s="18"/>
    </row>
    <row r="442" spans="1:12">
      <c r="B442" s="43"/>
      <c r="C442" s="135"/>
      <c r="D442" s="152"/>
      <c r="E442" s="116"/>
      <c r="F442" s="135"/>
      <c r="G442" s="50"/>
      <c r="H442" s="72" t="str">
        <f>IF(C442&lt;&gt;"",IF(E442="SINAPI",IF(B442="I",VLOOKUP(C442,Aux_SINAPI_ICD!$B:$F,5,FALSE),VLOOKUP(C442,Aux_SINAPI_CCD!$B:$E,4,FALSE)),0),"")</f>
        <v/>
      </c>
      <c r="I442" s="114"/>
      <c r="K442" s="18"/>
      <c r="L442" s="18"/>
    </row>
    <row r="443" spans="1:12">
      <c r="B443" s="43"/>
      <c r="C443" s="135"/>
      <c r="D443" s="152"/>
      <c r="E443" s="116"/>
      <c r="F443" s="135"/>
      <c r="G443" s="50"/>
      <c r="H443" s="72" t="str">
        <f>IF(C443&lt;&gt;"",IF(E443="SINAPI",IF(B443="I",VLOOKUP(C443,Aux_SINAPI_ICD!$B:$F,5,FALSE),VLOOKUP(C443,Aux_SINAPI_CCD!$B:$E,4,FALSE)),0),"")</f>
        <v/>
      </c>
      <c r="I443" s="114"/>
      <c r="K443" s="18"/>
      <c r="L443" s="18"/>
    </row>
    <row r="444" spans="1:12">
      <c r="B444" s="43"/>
      <c r="C444" s="135"/>
      <c r="D444" s="152"/>
      <c r="E444" s="116"/>
      <c r="F444" s="135"/>
      <c r="G444" s="50"/>
      <c r="H444" s="72" t="str">
        <f>IF(C444&lt;&gt;"",IF(E444="SINAPI",IF(B444="I",VLOOKUP(C444,Aux_SINAPI_ICD!$B:$F,5,FALSE),VLOOKUP(C444,Aux_SINAPI_CCD!$B:$E,4,FALSE)),0),"")</f>
        <v/>
      </c>
      <c r="I444" s="114"/>
    </row>
    <row r="445" spans="1:12">
      <c r="B445" s="43"/>
      <c r="C445" s="150"/>
      <c r="D445" s="151"/>
      <c r="E445" s="116"/>
      <c r="F445" s="135"/>
      <c r="G445" s="114"/>
      <c r="H445" s="72" t="str">
        <f>IF(C445&lt;&gt;"",IF(E445="SINAPI",IF(B445="I",VLOOKUP(C445,Aux_SINAPI_ICD!$B:$F,5,FALSE),VLOOKUP(C445,Aux_SINAPI_CCD!$B:$E,4,FALSE)),0),"")</f>
        <v/>
      </c>
      <c r="I445" s="114"/>
    </row>
    <row r="446" spans="1:12" ht="15">
      <c r="B446" s="43"/>
      <c r="C446" s="135"/>
      <c r="D446" s="115"/>
      <c r="E446" s="116"/>
      <c r="F446" s="116"/>
      <c r="G446" s="86"/>
      <c r="H446" s="72" t="str">
        <f>IF(C446&lt;&gt;"",IF(E446="SINAPI",IF(B446="I",VLOOKUP(C446,Aux_SINAPI_ICD!$B:$F,5,FALSE),VLOOKUP(C446,Aux_SINAPI_CCD!$B:$E,4,FALSE)),0),"")</f>
        <v/>
      </c>
      <c r="I446" s="114"/>
    </row>
    <row r="447" spans="1:12" ht="13.5" customHeight="1">
      <c r="A447" t="str">
        <f>B432</f>
        <v>CPU 028</v>
      </c>
      <c r="B447" s="880" t="s">
        <v>13</v>
      </c>
      <c r="C447" s="880"/>
      <c r="D447" s="880"/>
      <c r="E447" s="880"/>
      <c r="F447" s="880"/>
      <c r="G447" s="880"/>
      <c r="H447" s="880"/>
      <c r="I447" s="241">
        <f>TRUNC(SUM(I437:I446),2)</f>
        <v>40.79</v>
      </c>
    </row>
    <row r="449" spans="1:12">
      <c r="B449" s="868" t="s">
        <v>146</v>
      </c>
      <c r="C449" s="868"/>
      <c r="D449" s="868"/>
      <c r="E449" s="869"/>
      <c r="F449" s="869"/>
      <c r="G449" s="869"/>
      <c r="H449" s="869"/>
      <c r="I449" s="869"/>
    </row>
    <row r="450" spans="1:12" ht="15">
      <c r="B450" s="868" t="s">
        <v>14738</v>
      </c>
      <c r="C450" s="868"/>
      <c r="D450" s="900" t="s">
        <v>14834</v>
      </c>
      <c r="E450" s="901"/>
      <c r="F450" s="901"/>
      <c r="G450" s="901"/>
      <c r="H450" s="902"/>
      <c r="I450" s="201" t="s">
        <v>14971</v>
      </c>
    </row>
    <row r="451" spans="1:12" ht="15">
      <c r="B451" s="206"/>
      <c r="C451" s="898" t="s">
        <v>14970</v>
      </c>
      <c r="D451" s="898"/>
      <c r="E451" s="898"/>
      <c r="F451" s="898"/>
      <c r="G451" s="898"/>
      <c r="H451" s="899"/>
      <c r="I451" s="202">
        <f>$I$1</f>
        <v>45839</v>
      </c>
    </row>
    <row r="453" spans="1:12">
      <c r="B453" s="207" t="s">
        <v>14740</v>
      </c>
      <c r="C453" s="208" t="s">
        <v>14741</v>
      </c>
      <c r="D453" s="207" t="s">
        <v>3</v>
      </c>
      <c r="E453" s="207" t="s">
        <v>4</v>
      </c>
      <c r="F453" s="207" t="s">
        <v>14742</v>
      </c>
      <c r="G453" s="207" t="s">
        <v>14743</v>
      </c>
      <c r="H453" s="207" t="s">
        <v>14744</v>
      </c>
      <c r="I453" s="207" t="s">
        <v>14745</v>
      </c>
      <c r="K453" s="257"/>
      <c r="L453" s="257"/>
    </row>
    <row r="454" spans="1:12">
      <c r="B454" s="43" t="s">
        <v>102</v>
      </c>
      <c r="C454" s="135">
        <v>88316</v>
      </c>
      <c r="D454" s="154" t="s">
        <v>12062</v>
      </c>
      <c r="E454" s="116" t="s">
        <v>14747</v>
      </c>
      <c r="F454" s="135" t="s">
        <v>359</v>
      </c>
      <c r="G454" s="153">
        <v>0.2485</v>
      </c>
      <c r="H454" s="72">
        <f>IF(C454&lt;&gt;"",IF(E454="SINAPI",IF(B454="I",IF(VLOOKUP(C454,Aux_SINAPI_ICD!$B:$G,5,FALSE)&lt;&gt;0,VLOOKUP(C454,Aux_SINAPI_ICD!$B:$G,5,FALSE),VLOOKUP(C454,Aux_SINAPI_ICD!$B:$G,6,FALSE)),IF(VLOOKUP(C454,Aux_SINAPI_CCD!$B:$F,4,FALSE)&lt;&gt;0,VLOOKUP(C454,Aux_SINAPI_CCD!$B:$F,4,FALSE),VLOOKUP(C454,Aux_SINAPI_CCD!$B:$F,5,FALSE))),0))</f>
        <v>22.26</v>
      </c>
      <c r="I454" s="114">
        <f>TRUNC(G454*H454,2)</f>
        <v>5.53</v>
      </c>
      <c r="K454" s="18"/>
      <c r="L454" s="18"/>
    </row>
    <row r="455" spans="1:12">
      <c r="B455" s="43"/>
      <c r="C455" s="150"/>
      <c r="D455" s="151"/>
      <c r="E455" s="116"/>
      <c r="F455" s="135"/>
      <c r="G455" s="114"/>
      <c r="H455" s="72" t="str">
        <f>IF(C455&lt;&gt;"",IF(E455="SINAPI",IF(B455="I",VLOOKUP(C455,Aux_SINAPI_ICD!$B:$F,5,FALSE),VLOOKUP(C455,Aux_SINAPI_CCD!$B:$E,4,FALSE)),0),"")</f>
        <v/>
      </c>
      <c r="I455" s="114"/>
      <c r="K455" s="18"/>
      <c r="L455" s="18"/>
    </row>
    <row r="456" spans="1:12" ht="15">
      <c r="B456" s="43"/>
      <c r="C456" s="135"/>
      <c r="D456" s="115"/>
      <c r="E456" s="116"/>
      <c r="F456" s="116"/>
      <c r="G456" s="86"/>
      <c r="H456" s="72" t="str">
        <f>IF(C456&lt;&gt;"",IF(E456="SINAPI",IF(B456="I",VLOOKUP(C456,Aux_SINAPI_ICD!$B:$F,5,FALSE),VLOOKUP(C456,Aux_SINAPI_CCD!$B:$E,4,FALSE)),0),"")</f>
        <v/>
      </c>
      <c r="I456" s="114"/>
      <c r="K456" s="18"/>
      <c r="L456" s="18"/>
    </row>
    <row r="457" spans="1:12">
      <c r="B457" s="43"/>
      <c r="C457" s="135"/>
      <c r="D457" s="152"/>
      <c r="E457" s="116"/>
      <c r="F457" s="135"/>
      <c r="G457" s="50"/>
      <c r="H457" s="72" t="str">
        <f>IF(C457&lt;&gt;"",IF(E457="SINAPI",IF(B457="I",VLOOKUP(C457,Aux_SINAPI_ICD!$B:$F,5,FALSE),VLOOKUP(C457,Aux_SINAPI_CCD!$B:$E,4,FALSE)),0),"")</f>
        <v/>
      </c>
      <c r="I457" s="114"/>
      <c r="K457" s="18"/>
      <c r="L457" s="18"/>
    </row>
    <row r="458" spans="1:12">
      <c r="B458" s="43"/>
      <c r="C458" s="135"/>
      <c r="D458" s="152"/>
      <c r="E458" s="116"/>
      <c r="F458" s="135"/>
      <c r="G458" s="50"/>
      <c r="H458" s="72" t="str">
        <f>IF(C458&lt;&gt;"",IF(E458="SINAPI",IF(B458="I",VLOOKUP(C458,Aux_SINAPI_ICD!$B:$F,5,FALSE),VLOOKUP(C458,Aux_SINAPI_CCD!$B:$E,4,FALSE)),0),"")</f>
        <v/>
      </c>
      <c r="I458" s="114"/>
      <c r="K458" s="18"/>
      <c r="L458" s="18"/>
    </row>
    <row r="459" spans="1:12">
      <c r="B459" s="43"/>
      <c r="C459" s="135"/>
      <c r="D459" s="152"/>
      <c r="E459" s="116"/>
      <c r="F459" s="135"/>
      <c r="G459" s="50"/>
      <c r="H459" s="72" t="str">
        <f>IF(C459&lt;&gt;"",IF(E459="SINAPI",IF(B459="I",VLOOKUP(C459,Aux_SINAPI_ICD!$B:$F,5,FALSE),VLOOKUP(C459,Aux_SINAPI_CCD!$B:$E,4,FALSE)),0),"")</f>
        <v/>
      </c>
      <c r="I459" s="114"/>
      <c r="K459" s="18"/>
      <c r="L459" s="18"/>
    </row>
    <row r="460" spans="1:12">
      <c r="B460" s="43"/>
      <c r="C460" s="135"/>
      <c r="D460" s="152"/>
      <c r="E460" s="116"/>
      <c r="F460" s="135"/>
      <c r="G460" s="50"/>
      <c r="H460" s="72" t="str">
        <f>IF(C460&lt;&gt;"",IF(E460="SINAPI",IF(B460="I",VLOOKUP(C460,Aux_SINAPI_ICD!$B:$F,5,FALSE),VLOOKUP(C460,Aux_SINAPI_CCD!$B:$E,4,FALSE)),0),"")</f>
        <v/>
      </c>
      <c r="I460" s="114"/>
    </row>
    <row r="461" spans="1:12">
      <c r="B461" s="43"/>
      <c r="C461" s="150"/>
      <c r="D461" s="151"/>
      <c r="E461" s="116"/>
      <c r="F461" s="135"/>
      <c r="G461" s="114"/>
      <c r="H461" s="72" t="str">
        <f>IF(C461&lt;&gt;"",IF(E461="SINAPI",IF(B461="I",VLOOKUP(C461,Aux_SINAPI_ICD!$B:$F,5,FALSE),VLOOKUP(C461,Aux_SINAPI_CCD!$B:$E,4,FALSE)),0),"")</f>
        <v/>
      </c>
      <c r="I461" s="114"/>
    </row>
    <row r="462" spans="1:12" ht="15">
      <c r="B462" s="43"/>
      <c r="C462" s="135"/>
      <c r="D462" s="115"/>
      <c r="E462" s="116"/>
      <c r="F462" s="116"/>
      <c r="G462" s="86"/>
      <c r="H462" s="72" t="str">
        <f>IF(C462&lt;&gt;"",IF(E462="SINAPI",IF(B462="I",VLOOKUP(C462,Aux_SINAPI_ICD!$B:$F,5,FALSE),VLOOKUP(C462,Aux_SINAPI_CCD!$B:$E,4,FALSE)),0),"")</f>
        <v/>
      </c>
      <c r="I462" s="114"/>
    </row>
    <row r="463" spans="1:12" ht="15">
      <c r="B463" s="43"/>
      <c r="C463" s="135"/>
      <c r="D463" s="115"/>
      <c r="E463" s="116"/>
      <c r="F463" s="116"/>
      <c r="G463" s="86"/>
      <c r="H463" s="72" t="str">
        <f>IF(C463&lt;&gt;"",IF(E463="SINAPI",IF(B463="I",VLOOKUP(C463,Aux_SINAPI_ICD!$B:$F,5,FALSE),VLOOKUP(C463,Aux_SINAPI_CCD!$B:$E,4,FALSE)),0),"")</f>
        <v/>
      </c>
      <c r="I463" s="114"/>
    </row>
    <row r="464" spans="1:12" ht="13.5" customHeight="1">
      <c r="A464" t="str">
        <f>B449</f>
        <v>CPU 029</v>
      </c>
      <c r="B464" s="880" t="s">
        <v>13</v>
      </c>
      <c r="C464" s="880"/>
      <c r="D464" s="880"/>
      <c r="E464" s="880"/>
      <c r="F464" s="880"/>
      <c r="G464" s="880"/>
      <c r="H464" s="880"/>
      <c r="I464" s="241">
        <f>TRUNC(SUM(I454:I463),2)</f>
        <v>5.53</v>
      </c>
    </row>
    <row r="466" spans="2:12">
      <c r="B466" s="868" t="s">
        <v>162</v>
      </c>
      <c r="C466" s="868"/>
      <c r="D466" s="868"/>
      <c r="E466" s="869"/>
      <c r="F466" s="869"/>
      <c r="G466" s="869"/>
      <c r="H466" s="869"/>
      <c r="I466" s="869"/>
    </row>
    <row r="467" spans="2:12" ht="15">
      <c r="B467" s="868" t="s">
        <v>14738</v>
      </c>
      <c r="C467" s="868"/>
      <c r="D467" s="882" t="s">
        <v>14835</v>
      </c>
      <c r="E467" s="883"/>
      <c r="F467" s="883"/>
      <c r="G467" s="883"/>
      <c r="H467" s="884"/>
      <c r="I467" s="201" t="s">
        <v>14836</v>
      </c>
    </row>
    <row r="468" spans="2:12" ht="15">
      <c r="B468" s="897" t="s">
        <v>14837</v>
      </c>
      <c r="C468" s="898"/>
      <c r="D468" s="898"/>
      <c r="E468" s="898"/>
      <c r="F468" s="898"/>
      <c r="G468" s="898"/>
      <c r="H468" s="899"/>
      <c r="I468" s="202">
        <f>$I$1</f>
        <v>45839</v>
      </c>
    </row>
    <row r="470" spans="2:12">
      <c r="B470" s="207" t="s">
        <v>14740</v>
      </c>
      <c r="C470" s="208" t="s">
        <v>14741</v>
      </c>
      <c r="D470" s="207" t="s">
        <v>3</v>
      </c>
      <c r="E470" s="207" t="s">
        <v>4</v>
      </c>
      <c r="F470" s="207" t="s">
        <v>14742</v>
      </c>
      <c r="G470" s="207" t="s">
        <v>14743</v>
      </c>
      <c r="H470" s="207" t="s">
        <v>14744</v>
      </c>
      <c r="I470" s="207" t="s">
        <v>14745</v>
      </c>
      <c r="K470" s="257"/>
      <c r="L470" s="257"/>
    </row>
    <row r="471" spans="2:12" ht="15">
      <c r="B471" s="43" t="s">
        <v>102</v>
      </c>
      <c r="C471" s="108">
        <v>99802</v>
      </c>
      <c r="D471" s="109" t="s">
        <v>14953</v>
      </c>
      <c r="E471" s="116" t="s">
        <v>14747</v>
      </c>
      <c r="F471" s="135" t="s">
        <v>91</v>
      </c>
      <c r="G471" s="155">
        <v>1</v>
      </c>
      <c r="H471" s="72">
        <f>IF(C471&lt;&gt;"",IF(E471="SINAPI",IF(B471="I",IF(VLOOKUP(C471,Aux_SINAPI_ICD!$B:$G,5,FALSE)&lt;&gt;0,VLOOKUP(C471,Aux_SINAPI_ICD!$B:$G,5,FALSE),VLOOKUP(C471,Aux_SINAPI_ICD!$B:$G,6,FALSE)),IF(VLOOKUP(C471,Aux_SINAPI_CCD!$B:$F,4,FALSE)&lt;&gt;0,VLOOKUP(C471,Aux_SINAPI_CCD!$B:$F,4,FALSE),VLOOKUP(C471,Aux_SINAPI_CCD!$B:$F,5,FALSE))),0))</f>
        <v>0.55000000000000004</v>
      </c>
      <c r="I471" s="114">
        <f>TRUNC(G471*H471,2)</f>
        <v>0.55000000000000004</v>
      </c>
      <c r="K471" s="18"/>
      <c r="L471" s="18"/>
    </row>
    <row r="472" spans="2:12" ht="16.5" customHeight="1">
      <c r="B472" s="43" t="s">
        <v>102</v>
      </c>
      <c r="C472" s="108">
        <v>99803</v>
      </c>
      <c r="D472" s="109" t="s">
        <v>14952</v>
      </c>
      <c r="E472" s="116" t="s">
        <v>14747</v>
      </c>
      <c r="F472" s="135" t="s">
        <v>91</v>
      </c>
      <c r="G472" s="155">
        <v>1</v>
      </c>
      <c r="H472" s="72">
        <f>IF(C472&lt;&gt;"",IF(E472="SINAPI",IF(B472="I",IF(VLOOKUP(C472,Aux_SINAPI_ICD!$B:$G,5,FALSE)&lt;&gt;0,VLOOKUP(C472,Aux_SINAPI_ICD!$B:$G,5,FALSE),VLOOKUP(C472,Aux_SINAPI_ICD!$B:$G,6,FALSE)),IF(VLOOKUP(C472,Aux_SINAPI_CCD!$B:$F,4,FALSE)&lt;&gt;0,VLOOKUP(C472,Aux_SINAPI_CCD!$B:$F,4,FALSE),VLOOKUP(C472,Aux_SINAPI_CCD!$B:$F,5,FALSE))),0))</f>
        <v>2.15</v>
      </c>
      <c r="I472" s="114">
        <f>TRUNC(G472*H472,2)</f>
        <v>2.15</v>
      </c>
      <c r="K472" s="18"/>
      <c r="L472" s="18"/>
    </row>
    <row r="473" spans="2:12" ht="12" customHeight="1">
      <c r="B473" s="43"/>
      <c r="C473" s="108"/>
      <c r="D473" s="109"/>
      <c r="E473" s="116"/>
      <c r="F473" s="135"/>
      <c r="G473" s="155"/>
      <c r="H473" s="75"/>
      <c r="I473" s="114"/>
      <c r="K473" s="18"/>
      <c r="L473" s="18"/>
    </row>
    <row r="474" spans="2:12" ht="12" customHeight="1">
      <c r="B474" s="43"/>
      <c r="C474" s="108"/>
      <c r="D474" s="109"/>
      <c r="E474" s="116"/>
      <c r="F474" s="135"/>
      <c r="G474" s="155"/>
      <c r="H474" s="75"/>
      <c r="I474" s="114"/>
      <c r="K474" s="18"/>
      <c r="L474" s="18"/>
    </row>
    <row r="475" spans="2:12" ht="12" customHeight="1">
      <c r="B475" s="43"/>
      <c r="C475" s="108"/>
      <c r="D475" s="109"/>
      <c r="E475" s="116"/>
      <c r="F475" s="135"/>
      <c r="G475" s="155"/>
      <c r="H475" s="75"/>
      <c r="I475" s="114"/>
      <c r="K475" s="18"/>
      <c r="L475" s="18"/>
    </row>
    <row r="476" spans="2:12" ht="12" customHeight="1">
      <c r="B476" s="43"/>
      <c r="C476" s="108"/>
      <c r="D476" s="109"/>
      <c r="E476" s="116"/>
      <c r="F476" s="135"/>
      <c r="G476" s="155"/>
      <c r="H476" s="75"/>
      <c r="I476" s="114"/>
      <c r="K476" s="18"/>
      <c r="L476" s="18"/>
    </row>
    <row r="477" spans="2:12" ht="12" customHeight="1">
      <c r="B477" s="43"/>
      <c r="C477" s="108"/>
      <c r="D477" s="109"/>
      <c r="E477" s="116"/>
      <c r="F477" s="135"/>
      <c r="G477" s="155"/>
      <c r="H477" s="75"/>
      <c r="I477" s="114"/>
    </row>
    <row r="478" spans="2:12" ht="15">
      <c r="B478" s="43"/>
      <c r="C478" s="108"/>
      <c r="D478" s="109"/>
      <c r="E478" s="116"/>
      <c r="F478" s="135"/>
      <c r="G478" s="155"/>
      <c r="H478" s="75"/>
      <c r="I478" s="114"/>
    </row>
    <row r="479" spans="2:12" ht="15">
      <c r="B479" s="43"/>
      <c r="C479" s="108"/>
      <c r="D479" s="109"/>
      <c r="E479" s="116"/>
      <c r="F479" s="135"/>
      <c r="G479" s="155"/>
      <c r="H479" s="75"/>
      <c r="I479" s="114"/>
    </row>
    <row r="480" spans="2:12" ht="15">
      <c r="B480" s="43"/>
      <c r="C480" s="108"/>
      <c r="D480" s="109"/>
      <c r="E480" s="116"/>
      <c r="F480" s="135"/>
      <c r="G480" s="155"/>
      <c r="H480" s="75"/>
      <c r="I480" s="114"/>
    </row>
    <row r="481" spans="1:12" ht="15">
      <c r="A481" t="str">
        <f>B466</f>
        <v>CPU 030</v>
      </c>
      <c r="B481" s="880" t="s">
        <v>13</v>
      </c>
      <c r="C481" s="880"/>
      <c r="D481" s="880"/>
      <c r="E481" s="880"/>
      <c r="F481" s="880"/>
      <c r="G481" s="880"/>
      <c r="H481" s="880"/>
      <c r="I481" s="241">
        <f>TRUNC(SUM(I471:I480),2)</f>
        <v>2.7</v>
      </c>
    </row>
    <row r="483" spans="1:12">
      <c r="B483" s="868" t="s">
        <v>161</v>
      </c>
      <c r="C483" s="868"/>
      <c r="D483" s="868"/>
      <c r="E483" s="869"/>
      <c r="F483" s="869"/>
      <c r="G483" s="869"/>
      <c r="H483" s="869"/>
      <c r="I483" s="869"/>
    </row>
    <row r="484" spans="1:12" ht="15">
      <c r="B484" s="868" t="s">
        <v>14738</v>
      </c>
      <c r="C484" s="868"/>
      <c r="D484" s="897" t="s">
        <v>124</v>
      </c>
      <c r="E484" s="898"/>
      <c r="F484" s="898"/>
      <c r="G484" s="898"/>
      <c r="H484" s="899"/>
      <c r="I484" s="201" t="s">
        <v>32</v>
      </c>
    </row>
    <row r="485" spans="1:12">
      <c r="B485" s="906" t="s">
        <v>14838</v>
      </c>
      <c r="C485" s="907"/>
      <c r="D485" s="907"/>
      <c r="E485" s="907"/>
      <c r="F485" s="907"/>
      <c r="G485" s="907"/>
      <c r="H485" s="908"/>
      <c r="I485" s="202">
        <f>$I$1</f>
        <v>45839</v>
      </c>
    </row>
    <row r="487" spans="1:12">
      <c r="B487" s="207" t="s">
        <v>14740</v>
      </c>
      <c r="C487" s="208" t="s">
        <v>14741</v>
      </c>
      <c r="D487" s="207" t="s">
        <v>3</v>
      </c>
      <c r="E487" s="207" t="s">
        <v>4</v>
      </c>
      <c r="F487" s="207" t="s">
        <v>14742</v>
      </c>
      <c r="G487" s="207" t="s">
        <v>14743</v>
      </c>
      <c r="H487" s="207" t="s">
        <v>14744</v>
      </c>
      <c r="I487" s="207" t="s">
        <v>14745</v>
      </c>
      <c r="K487" s="257"/>
      <c r="L487" s="257"/>
    </row>
    <row r="488" spans="1:12" ht="15">
      <c r="B488" s="43" t="s">
        <v>102</v>
      </c>
      <c r="C488" s="125">
        <v>88309</v>
      </c>
      <c r="D488" s="130" t="s">
        <v>12054</v>
      </c>
      <c r="E488" s="116" t="s">
        <v>14747</v>
      </c>
      <c r="F488" s="135" t="s">
        <v>359</v>
      </c>
      <c r="G488" s="131">
        <v>1.6020000000000001</v>
      </c>
      <c r="H488" s="72">
        <f>IF(C488&lt;&gt;"",IF(E488="SINAPI",IF(B488="I",IF(VLOOKUP(C488,Aux_SINAPI_ICD!$B:$G,5,FALSE)&lt;&gt;0,VLOOKUP(C488,Aux_SINAPI_ICD!$B:$G,5,FALSE),VLOOKUP(C488,Aux_SINAPI_ICD!$B:$G,6,FALSE)),IF(VLOOKUP(C488,Aux_SINAPI_CCD!$B:$F,4,FALSE)&lt;&gt;0,VLOOKUP(C488,Aux_SINAPI_CCD!$B:$F,4,FALSE),VLOOKUP(C488,Aux_SINAPI_CCD!$B:$F,5,FALSE))),0))</f>
        <v>27.42</v>
      </c>
      <c r="I488" s="114">
        <f>TRUNC(G488*H488,2)</f>
        <v>43.92</v>
      </c>
      <c r="K488" s="18"/>
      <c r="L488" s="18"/>
    </row>
    <row r="489" spans="1:12" ht="15">
      <c r="B489" s="43" t="s">
        <v>102</v>
      </c>
      <c r="C489" s="125">
        <v>88316</v>
      </c>
      <c r="D489" s="130" t="s">
        <v>12062</v>
      </c>
      <c r="E489" s="116" t="s">
        <v>14747</v>
      </c>
      <c r="F489" s="135" t="s">
        <v>359</v>
      </c>
      <c r="G489" s="131">
        <v>3.2029999999999998</v>
      </c>
      <c r="H489" s="72">
        <f>IF(C489&lt;&gt;"",IF(E489="SINAPI",IF(B489="I",IF(VLOOKUP(C489,Aux_SINAPI_ICD!$B:$G,5,FALSE)&lt;&gt;0,VLOOKUP(C489,Aux_SINAPI_ICD!$B:$G,5,FALSE),VLOOKUP(C489,Aux_SINAPI_ICD!$B:$G,6,FALSE)),IF(VLOOKUP(C489,Aux_SINAPI_CCD!$B:$F,4,FALSE)&lt;&gt;0,VLOOKUP(C489,Aux_SINAPI_CCD!$B:$F,4,FALSE),VLOOKUP(C489,Aux_SINAPI_CCD!$B:$F,5,FALSE))),0))</f>
        <v>22.26</v>
      </c>
      <c r="I489" s="114">
        <f>TRUNC(G489*H489,2)</f>
        <v>71.290000000000006</v>
      </c>
      <c r="K489" s="18"/>
      <c r="L489" s="18"/>
    </row>
    <row r="490" spans="1:12" ht="15">
      <c r="B490" s="43"/>
      <c r="C490" s="125"/>
      <c r="D490" s="130"/>
      <c r="E490" s="116"/>
      <c r="F490" s="135"/>
      <c r="G490" s="131"/>
      <c r="H490" s="75"/>
      <c r="I490" s="114"/>
      <c r="K490" s="18"/>
      <c r="L490" s="18"/>
    </row>
    <row r="491" spans="1:12" ht="15">
      <c r="B491" s="43"/>
      <c r="C491" s="125"/>
      <c r="D491" s="130"/>
      <c r="E491" s="116"/>
      <c r="F491" s="135"/>
      <c r="G491" s="131"/>
      <c r="H491" s="75"/>
      <c r="I491" s="114"/>
      <c r="K491" s="18"/>
      <c r="L491" s="18"/>
    </row>
    <row r="492" spans="1:12" ht="15">
      <c r="B492" s="43"/>
      <c r="C492" s="125"/>
      <c r="D492" s="130"/>
      <c r="E492" s="116"/>
      <c r="F492" s="135"/>
      <c r="G492" s="131"/>
      <c r="H492" s="75"/>
      <c r="I492" s="114"/>
      <c r="K492" s="18"/>
      <c r="L492" s="18"/>
    </row>
    <row r="493" spans="1:12" ht="15">
      <c r="B493" s="43"/>
      <c r="C493" s="125"/>
      <c r="D493" s="130"/>
      <c r="E493" s="116"/>
      <c r="F493" s="135"/>
      <c r="G493" s="131"/>
      <c r="H493" s="75"/>
      <c r="I493" s="114"/>
      <c r="K493" s="18"/>
      <c r="L493" s="18"/>
    </row>
    <row r="494" spans="1:12" ht="15">
      <c r="B494" s="43"/>
      <c r="C494" s="125"/>
      <c r="D494" s="130"/>
      <c r="E494" s="116"/>
      <c r="F494" s="135"/>
      <c r="G494" s="131"/>
      <c r="H494" s="75"/>
      <c r="I494" s="114"/>
    </row>
    <row r="495" spans="1:12" ht="15">
      <c r="B495" s="43"/>
      <c r="C495" s="125"/>
      <c r="D495" s="130"/>
      <c r="E495" s="116"/>
      <c r="F495" s="135"/>
      <c r="G495" s="131"/>
      <c r="H495" s="75"/>
      <c r="I495" s="114"/>
    </row>
    <row r="496" spans="1:12" ht="15">
      <c r="B496" s="43"/>
      <c r="C496" s="125"/>
      <c r="D496" s="130"/>
      <c r="E496" s="116"/>
      <c r="F496" s="135"/>
      <c r="G496" s="131"/>
      <c r="H496" s="75"/>
      <c r="I496" s="114"/>
    </row>
    <row r="497" spans="1:12" ht="15">
      <c r="B497" s="43"/>
      <c r="C497" s="125"/>
      <c r="D497" s="130"/>
      <c r="E497" s="116"/>
      <c r="F497" s="135"/>
      <c r="G497" s="131"/>
      <c r="H497" s="75"/>
      <c r="I497" s="114"/>
    </row>
    <row r="498" spans="1:12" ht="15">
      <c r="A498" t="str">
        <f>B483</f>
        <v>CPU 031</v>
      </c>
      <c r="B498" s="880" t="s">
        <v>13</v>
      </c>
      <c r="C498" s="880"/>
      <c r="D498" s="880"/>
      <c r="E498" s="880"/>
      <c r="F498" s="880"/>
      <c r="G498" s="880"/>
      <c r="H498" s="880"/>
      <c r="I498" s="241">
        <f>TRUNC(SUM(I488:I497),2)</f>
        <v>115.21</v>
      </c>
    </row>
    <row r="500" spans="1:12">
      <c r="B500" s="868" t="s">
        <v>156</v>
      </c>
      <c r="C500" s="868"/>
      <c r="D500" s="868"/>
      <c r="E500" s="869"/>
      <c r="F500" s="869"/>
      <c r="G500" s="869"/>
      <c r="H500" s="869"/>
      <c r="I500" s="869"/>
    </row>
    <row r="501" spans="1:12" ht="33" customHeight="1">
      <c r="B501" s="868" t="s">
        <v>14738</v>
      </c>
      <c r="C501" s="868"/>
      <c r="D501" s="870" t="s">
        <v>15130</v>
      </c>
      <c r="E501" s="871"/>
      <c r="F501" s="871"/>
      <c r="G501" s="871"/>
      <c r="H501" s="872"/>
      <c r="I501" s="201" t="s">
        <v>129</v>
      </c>
    </row>
    <row r="502" spans="1:12" ht="15">
      <c r="B502" s="882" t="s">
        <v>15150</v>
      </c>
      <c r="C502" s="883"/>
      <c r="D502" s="883"/>
      <c r="E502" s="883"/>
      <c r="F502" s="883"/>
      <c r="G502" s="883"/>
      <c r="H502" s="884"/>
      <c r="I502" s="202">
        <f>$I$1</f>
        <v>45839</v>
      </c>
    </row>
    <row r="504" spans="1:12">
      <c r="B504" s="207" t="s">
        <v>14740</v>
      </c>
      <c r="C504" s="208" t="s">
        <v>14741</v>
      </c>
      <c r="D504" s="207" t="s">
        <v>3</v>
      </c>
      <c r="E504" s="207" t="s">
        <v>4</v>
      </c>
      <c r="F504" s="207" t="s">
        <v>14742</v>
      </c>
      <c r="G504" s="207" t="s">
        <v>14743</v>
      </c>
      <c r="H504" s="207" t="s">
        <v>14744</v>
      </c>
      <c r="I504" s="207" t="s">
        <v>14745</v>
      </c>
      <c r="K504" s="257"/>
      <c r="L504" s="257"/>
    </row>
    <row r="505" spans="1:12" ht="15">
      <c r="B505" s="43" t="s">
        <v>102</v>
      </c>
      <c r="C505" s="108">
        <v>88240</v>
      </c>
      <c r="D505" s="156" t="s">
        <v>11762</v>
      </c>
      <c r="E505" s="116" t="s">
        <v>14747</v>
      </c>
      <c r="F505" s="81" t="s">
        <v>359</v>
      </c>
      <c r="G505" s="326">
        <v>8.3620000000000005E-4</v>
      </c>
      <c r="H505" s="72">
        <f>IF(C505&lt;&gt;"",IF(E505="SINAPI",IF(B505="I",IF(VLOOKUP(C505,Aux_SINAPI_ICD!$B:$G,5,FALSE)&lt;&gt;0,VLOOKUP(C505,Aux_SINAPI_ICD!$B:$G,5,FALSE),VLOOKUP(C505,Aux_SINAPI_ICD!$B:$G,6,FALSE)),IF(VLOOKUP(C505,Aux_SINAPI_CCD!$B:$F,4,FALSE)&lt;&gt;0,VLOOKUP(C505,Aux_SINAPI_CCD!$B:$F,4,FALSE),VLOOKUP(C505,Aux_SINAPI_CCD!$B:$F,5,FALSE))),0))</f>
        <v>21.94</v>
      </c>
      <c r="I505" s="114">
        <f t="shared" ref="I505:I515" si="8">TRUNC(G505*H505,2)</f>
        <v>0.01</v>
      </c>
      <c r="K505" s="18"/>
      <c r="L505" s="18"/>
    </row>
    <row r="506" spans="1:12" ht="30">
      <c r="B506" s="43" t="s">
        <v>102</v>
      </c>
      <c r="C506" s="108">
        <v>88278</v>
      </c>
      <c r="D506" s="130" t="s">
        <v>12012</v>
      </c>
      <c r="E506" s="116" t="s">
        <v>14747</v>
      </c>
      <c r="F506" s="81" t="s">
        <v>359</v>
      </c>
      <c r="G506" s="160">
        <v>2.3666E-3</v>
      </c>
      <c r="H506" s="72">
        <f>IF(C506&lt;&gt;"",IF(E506="SINAPI",IF(B506="I",IF(VLOOKUP(C506,Aux_SINAPI_ICD!$B:$G,5,FALSE)&lt;&gt;0,VLOOKUP(C506,Aux_SINAPI_ICD!$B:$G,5,FALSE),VLOOKUP(C506,Aux_SINAPI_ICD!$B:$G,6,FALSE)),IF(VLOOKUP(C506,Aux_SINAPI_CCD!$B:$F,4,FALSE)&lt;&gt;0,VLOOKUP(C506,Aux_SINAPI_CCD!$B:$F,4,FALSE),VLOOKUP(C506,Aux_SINAPI_CCD!$B:$F,5,FALSE))),0))</f>
        <v>20.65</v>
      </c>
      <c r="I506" s="114">
        <f t="shared" si="8"/>
        <v>0.04</v>
      </c>
      <c r="K506" s="18"/>
      <c r="L506" s="18"/>
    </row>
    <row r="507" spans="1:12" ht="15">
      <c r="B507" s="43" t="s">
        <v>102</v>
      </c>
      <c r="C507" s="108">
        <v>88317</v>
      </c>
      <c r="D507" s="130" t="s">
        <v>12066</v>
      </c>
      <c r="E507" s="116" t="s">
        <v>14747</v>
      </c>
      <c r="F507" s="81" t="s">
        <v>359</v>
      </c>
      <c r="G507" s="160">
        <v>4.9857E-3</v>
      </c>
      <c r="H507" s="72">
        <f>IF(C507&lt;&gt;"",IF(E507="SINAPI",IF(B507="I",IF(VLOOKUP(C507,Aux_SINAPI_ICD!$B:$G,5,FALSE)&lt;&gt;0,VLOOKUP(C507,Aux_SINAPI_ICD!$B:$G,5,FALSE),VLOOKUP(C507,Aux_SINAPI_ICD!$B:$G,6,FALSE)),IF(VLOOKUP(C507,Aux_SINAPI_CCD!$B:$F,4,FALSE)&lt;&gt;0,VLOOKUP(C507,Aux_SINAPI_CCD!$B:$F,4,FALSE),VLOOKUP(C507,Aux_SINAPI_CCD!$B:$F,5,FALSE))),0))</f>
        <v>28.17</v>
      </c>
      <c r="I507" s="114">
        <f t="shared" si="8"/>
        <v>0.14000000000000001</v>
      </c>
      <c r="K507" s="18"/>
      <c r="L507" s="18"/>
    </row>
    <row r="508" spans="1:12" ht="15.75" customHeight="1">
      <c r="B508" s="43" t="s">
        <v>102</v>
      </c>
      <c r="C508" s="108">
        <v>100716</v>
      </c>
      <c r="D508" s="130" t="s">
        <v>14840</v>
      </c>
      <c r="E508" s="116" t="s">
        <v>14747</v>
      </c>
      <c r="F508" s="81" t="s">
        <v>91</v>
      </c>
      <c r="G508" s="160">
        <v>7.8887499999999999E-2</v>
      </c>
      <c r="H508" s="72">
        <f>IF(C508&lt;&gt;"",IF(E508="SINAPI",IF(B508="I",IF(VLOOKUP(C508,Aux_SINAPI_ICD!$B:$G,5,FALSE)&lt;&gt;0,VLOOKUP(C508,Aux_SINAPI_ICD!$B:$G,5,FALSE),VLOOKUP(C508,Aux_SINAPI_ICD!$B:$G,6,FALSE)),IF(VLOOKUP(C508,Aux_SINAPI_CCD!$B:$F,4,FALSE)&lt;&gt;0,VLOOKUP(C508,Aux_SINAPI_CCD!$B:$F,4,FALSE),VLOOKUP(C508,Aux_SINAPI_CCD!$B:$F,5,FALSE))),0))</f>
        <v>24.09</v>
      </c>
      <c r="I508" s="114">
        <f t="shared" si="8"/>
        <v>1.9</v>
      </c>
      <c r="K508" s="18"/>
      <c r="L508" s="18"/>
    </row>
    <row r="509" spans="1:12" ht="15">
      <c r="B509" s="43" t="s">
        <v>14748</v>
      </c>
      <c r="C509" s="108">
        <v>1333</v>
      </c>
      <c r="D509" s="130" t="s">
        <v>15131</v>
      </c>
      <c r="E509" s="116" t="s">
        <v>14747</v>
      </c>
      <c r="F509" s="81" t="s">
        <v>129</v>
      </c>
      <c r="G509" s="160">
        <v>6.424E-3</v>
      </c>
      <c r="H509" s="72">
        <f>IF(C509&lt;&gt;"",IF(E509="SINAPI",IF(B509="I",IF(VLOOKUP(C509,Aux_SINAPI_ICD!$B:$G,5,FALSE)&lt;&gt;0,VLOOKUP(C509,Aux_SINAPI_ICD!$B:$G,5,FALSE),VLOOKUP(C509,Aux_SINAPI_ICD!$B:$G,6,FALSE)),IF(VLOOKUP(C509,Aux_SINAPI_CCD!$B:$F,4,FALSE)&lt;&gt;0,VLOOKUP(C509,Aux_SINAPI_CCD!$B:$F,4,FALSE),VLOOKUP(C509,Aux_SINAPI_CCD!$B:$F,5,FALSE))),0))</f>
        <v>7.94</v>
      </c>
      <c r="I509" s="114">
        <f t="shared" si="8"/>
        <v>0.05</v>
      </c>
      <c r="K509" s="18"/>
      <c r="L509" s="18"/>
    </row>
    <row r="510" spans="1:12" ht="15">
      <c r="B510" s="43" t="s">
        <v>14748</v>
      </c>
      <c r="C510" s="108">
        <v>1332</v>
      </c>
      <c r="D510" s="130" t="s">
        <v>15132</v>
      </c>
      <c r="E510" s="116" t="s">
        <v>14747</v>
      </c>
      <c r="F510" s="81" t="s">
        <v>129</v>
      </c>
      <c r="G510" s="160">
        <v>1.8177E-3</v>
      </c>
      <c r="H510" s="72">
        <f>IF(C510&lt;&gt;"",IF(E510="SINAPI",IF(B510="I",IF(VLOOKUP(C510,Aux_SINAPI_ICD!$B:$G,5,FALSE)&lt;&gt;0,VLOOKUP(C510,Aux_SINAPI_ICD!$B:$G,5,FALSE),VLOOKUP(C510,Aux_SINAPI_ICD!$B:$G,6,FALSE)),IF(VLOOKUP(C510,Aux_SINAPI_CCD!$B:$F,4,FALSE)&lt;&gt;0,VLOOKUP(C510,Aux_SINAPI_CCD!$B:$F,4,FALSE),VLOOKUP(C510,Aux_SINAPI_CCD!$B:$F,5,FALSE))),0))</f>
        <v>8.07</v>
      </c>
      <c r="I510" s="114">
        <f t="shared" si="8"/>
        <v>0.01</v>
      </c>
      <c r="K510" s="18"/>
      <c r="L510" s="18"/>
    </row>
    <row r="511" spans="1:12" ht="15">
      <c r="B511" s="43" t="s">
        <v>14748</v>
      </c>
      <c r="C511" s="108">
        <v>4777</v>
      </c>
      <c r="D511" s="130" t="s">
        <v>14841</v>
      </c>
      <c r="E511" s="116" t="s">
        <v>14747</v>
      </c>
      <c r="F511" s="81" t="s">
        <v>129</v>
      </c>
      <c r="G511" s="160">
        <v>0.18521480000000001</v>
      </c>
      <c r="H511" s="72">
        <f>IF(C511&lt;&gt;"",IF(E511="SINAPI",IF(B511="I",IF(VLOOKUP(C511,Aux_SINAPI_ICD!$B:$G,5,FALSE)&lt;&gt;0,VLOOKUP(C511,Aux_SINAPI_ICD!$B:$G,5,FALSE),VLOOKUP(C511,Aux_SINAPI_ICD!$B:$G,6,FALSE)),IF(VLOOKUP(C511,Aux_SINAPI_CCD!$B:$F,4,FALSE)&lt;&gt;0,VLOOKUP(C511,Aux_SINAPI_CCD!$B:$F,4,FALSE),VLOOKUP(C511,Aux_SINAPI_CCD!$B:$F,5,FALSE))),0))</f>
        <v>8.02</v>
      </c>
      <c r="I511" s="114">
        <f t="shared" si="8"/>
        <v>1.48</v>
      </c>
      <c r="K511" s="18"/>
      <c r="L511" s="18"/>
    </row>
    <row r="512" spans="1:12" ht="30.75">
      <c r="B512" s="43" t="s">
        <v>102</v>
      </c>
      <c r="C512" s="50">
        <v>93282</v>
      </c>
      <c r="D512" s="152" t="s">
        <v>6647</v>
      </c>
      <c r="E512" s="116" t="s">
        <v>14747</v>
      </c>
      <c r="F512" s="135" t="s">
        <v>6494</v>
      </c>
      <c r="G512" s="161">
        <v>5.2070000000000003E-4</v>
      </c>
      <c r="H512" s="72">
        <f>IF(C512&lt;&gt;"",IF(E512="SINAPI",IF(B512="I",VLOOKUP(C512,Aux_SINAPI_ICD!$B:$F,5,FALSE),VLOOKUP(C512,Aux_SINAPI_CCD!$B:$E,4,FALSE)),0),"")</f>
        <v>21.33</v>
      </c>
      <c r="I512" s="114">
        <f t="shared" si="8"/>
        <v>0.01</v>
      </c>
      <c r="K512" s="18"/>
      <c r="L512" s="18"/>
    </row>
    <row r="513" spans="1:12" ht="30.75">
      <c r="B513" s="43" t="s">
        <v>102</v>
      </c>
      <c r="C513" s="86">
        <v>93281</v>
      </c>
      <c r="D513" s="152" t="s">
        <v>6648</v>
      </c>
      <c r="E513" s="116" t="s">
        <v>14747</v>
      </c>
      <c r="F513" s="135" t="s">
        <v>6496</v>
      </c>
      <c r="G513" s="161">
        <v>6.6270000000000001E-4</v>
      </c>
      <c r="H513" s="72">
        <f>IF(C513&lt;&gt;"",IF(E513="SINAPI",IF(B513="I",VLOOKUP(C513,Aux_SINAPI_ICD!$B:$F,5,FALSE),VLOOKUP(C513,Aux_SINAPI_CCD!$B:$E,4,FALSE)),0),"")</f>
        <v>22.41</v>
      </c>
      <c r="I513" s="114">
        <f t="shared" si="8"/>
        <v>0.01</v>
      </c>
      <c r="K513" s="18"/>
      <c r="L513" s="18"/>
    </row>
    <row r="514" spans="1:12" ht="30.75">
      <c r="B514" s="43" t="s">
        <v>14748</v>
      </c>
      <c r="C514" s="108"/>
      <c r="D514" s="179" t="s">
        <v>15135</v>
      </c>
      <c r="E514" s="256" t="s">
        <v>15133</v>
      </c>
      <c r="F514" s="81" t="s">
        <v>129</v>
      </c>
      <c r="G514" s="160">
        <v>0.56602580000000002</v>
      </c>
      <c r="H514" s="48">
        <f>TRUNC(H516*4.42/5.07,2)</f>
        <v>7.36</v>
      </c>
      <c r="I514" s="114">
        <f t="shared" si="8"/>
        <v>4.16</v>
      </c>
      <c r="K514" s="18"/>
      <c r="L514" s="18"/>
    </row>
    <row r="515" spans="1:12" ht="15">
      <c r="B515" s="43" t="s">
        <v>14748</v>
      </c>
      <c r="C515" s="125">
        <v>10997</v>
      </c>
      <c r="D515" s="130" t="s">
        <v>14842</v>
      </c>
      <c r="E515" s="116" t="s">
        <v>14747</v>
      </c>
      <c r="F515" s="81" t="s">
        <v>129</v>
      </c>
      <c r="G515" s="161">
        <v>7.9880000000000001E-4</v>
      </c>
      <c r="H515" s="72">
        <f>IF(C515&lt;&gt;"",IF(E515="SINAPI",IF(B515="I",VLOOKUP(C515,Aux_SINAPI_ICD!$B:$F,5,FALSE),VLOOKUP(C515,Aux_SINAPI_CCD!$B:$E,4,FALSE)),0),"")</f>
        <v>30</v>
      </c>
      <c r="I515" s="114">
        <f t="shared" si="8"/>
        <v>0.02</v>
      </c>
    </row>
    <row r="516" spans="1:12" ht="15">
      <c r="B516" s="162" t="s">
        <v>14748</v>
      </c>
      <c r="C516" s="163">
        <v>40598</v>
      </c>
      <c r="D516" s="328" t="s">
        <v>3451</v>
      </c>
      <c r="E516" s="248" t="s">
        <v>14747</v>
      </c>
      <c r="F516" s="248" t="s">
        <v>129</v>
      </c>
      <c r="G516" s="327">
        <v>0.56602580000000002</v>
      </c>
      <c r="H516" s="183">
        <f>IF(C516&lt;&gt;"",IF(E516="SINAPI",IF(B516="I",IF(VLOOKUP(C516,Aux_SINAPI_ICD!$B:$G,5,FALSE)&lt;&gt;0,VLOOKUP(C516,Aux_SINAPI_ICD!$B:$G,5,FALSE),VLOOKUP(C516,Aux_SINAPI_ICD!$B:$G,6,FALSE)),IF(VLOOKUP(C516,Aux_SINAPI_CCD!$B:$F,4,FALSE)&lt;&gt;0,VLOOKUP(C516,Aux_SINAPI_CCD!$B:$F,4,FALSE),VLOOKUP(C516,Aux_SINAPI_CCD!$B:$F,5,FALSE))),0))</f>
        <v>8.4499999999999993</v>
      </c>
      <c r="I516" s="184"/>
      <c r="J516" s="369"/>
      <c r="K516" s="18"/>
    </row>
    <row r="517" spans="1:12" ht="15">
      <c r="B517" s="43"/>
      <c r="C517" s="125"/>
      <c r="D517" s="141" t="s">
        <v>15134</v>
      </c>
      <c r="E517" s="116"/>
      <c r="F517" s="135"/>
      <c r="G517" s="131"/>
      <c r="H517" s="75"/>
      <c r="I517" s="114"/>
    </row>
    <row r="518" spans="1:12" ht="15">
      <c r="A518" t="str">
        <f>B500</f>
        <v>CPU 033</v>
      </c>
      <c r="B518" s="880" t="s">
        <v>13</v>
      </c>
      <c r="C518" s="880"/>
      <c r="D518" s="880"/>
      <c r="E518" s="880"/>
      <c r="F518" s="880"/>
      <c r="G518" s="880"/>
      <c r="H518" s="880"/>
      <c r="I518" s="241">
        <f>TRUNC(SUM(I508:I517),2)</f>
        <v>7.64</v>
      </c>
    </row>
    <row r="520" spans="1:12">
      <c r="B520" s="868" t="s">
        <v>155</v>
      </c>
      <c r="C520" s="868"/>
      <c r="D520" s="868"/>
      <c r="E520" s="869"/>
      <c r="F520" s="869"/>
      <c r="G520" s="869"/>
      <c r="H520" s="869"/>
      <c r="I520" s="869"/>
    </row>
    <row r="521" spans="1:12" ht="15">
      <c r="B521" s="868" t="s">
        <v>14738</v>
      </c>
      <c r="C521" s="868"/>
      <c r="D521" s="900" t="s">
        <v>14843</v>
      </c>
      <c r="E521" s="901"/>
      <c r="F521" s="901"/>
      <c r="G521" s="901"/>
      <c r="H521" s="902"/>
      <c r="I521" s="201" t="s">
        <v>129</v>
      </c>
    </row>
    <row r="522" spans="1:12" ht="15">
      <c r="B522" s="900" t="s">
        <v>14844</v>
      </c>
      <c r="C522" s="901"/>
      <c r="D522" s="901"/>
      <c r="E522" s="901"/>
      <c r="F522" s="901"/>
      <c r="G522" s="901"/>
      <c r="H522" s="902"/>
      <c r="I522" s="202">
        <f>$I$1</f>
        <v>45839</v>
      </c>
    </row>
    <row r="524" spans="1:12">
      <c r="B524" s="207" t="s">
        <v>14740</v>
      </c>
      <c r="C524" s="208" t="s">
        <v>14741</v>
      </c>
      <c r="D524" s="207" t="s">
        <v>3</v>
      </c>
      <c r="E524" s="207" t="s">
        <v>4</v>
      </c>
      <c r="F524" s="207" t="s">
        <v>14742</v>
      </c>
      <c r="G524" s="207" t="s">
        <v>14743</v>
      </c>
      <c r="H524" s="207" t="s">
        <v>14744</v>
      </c>
      <c r="I524" s="207" t="s">
        <v>14745</v>
      </c>
      <c r="K524" s="257"/>
      <c r="L524" s="257"/>
    </row>
    <row r="525" spans="1:12" ht="15">
      <c r="B525" s="43" t="s">
        <v>102</v>
      </c>
      <c r="C525" s="125">
        <v>88316</v>
      </c>
      <c r="D525" s="130" t="s">
        <v>12062</v>
      </c>
      <c r="E525" s="116" t="s">
        <v>14747</v>
      </c>
      <c r="F525" s="81" t="s">
        <v>359</v>
      </c>
      <c r="G525" s="158">
        <v>2.4500000000000001E-2</v>
      </c>
      <c r="H525" s="72">
        <f>IF(C525&lt;&gt;"",IF(E525="SINAPI",IF(B525="I",IF(VLOOKUP(C525,Aux_SINAPI_ICD!$B:$G,5,FALSE)&lt;&gt;0,VLOOKUP(C525,Aux_SINAPI_ICD!$B:$G,5,FALSE),VLOOKUP(C525,Aux_SINAPI_ICD!$B:$G,6,FALSE)),IF(VLOOKUP(C525,Aux_SINAPI_CCD!$B:$F,4,FALSE)&lt;&gt;0,VLOOKUP(C525,Aux_SINAPI_CCD!$B:$F,4,FALSE),VLOOKUP(C525,Aux_SINAPI_CCD!$B:$F,5,FALSE))),0))</f>
        <v>22.26</v>
      </c>
      <c r="I525" s="114">
        <f t="shared" ref="I525:I530" si="9">TRUNC(G525*H525,2)</f>
        <v>0.54</v>
      </c>
      <c r="K525" s="18"/>
      <c r="L525" s="18"/>
    </row>
    <row r="526" spans="1:12" ht="30">
      <c r="B526" s="43" t="s">
        <v>102</v>
      </c>
      <c r="C526" s="108">
        <v>88278</v>
      </c>
      <c r="D526" s="165" t="s">
        <v>12012</v>
      </c>
      <c r="E526" s="116" t="s">
        <v>14747</v>
      </c>
      <c r="F526" s="81" t="s">
        <v>359</v>
      </c>
      <c r="G526" s="159">
        <v>4.9200000000000001E-2</v>
      </c>
      <c r="H526" s="72">
        <f>IF(C526&lt;&gt;"",IF(E526="SINAPI",IF(B526="I",IF(VLOOKUP(C526,Aux_SINAPI_ICD!$B:$G,5,FALSE)&lt;&gt;0,VLOOKUP(C526,Aux_SINAPI_ICD!$B:$G,5,FALSE),VLOOKUP(C526,Aux_SINAPI_ICD!$B:$G,6,FALSE)),IF(VLOOKUP(C526,Aux_SINAPI_CCD!$B:$F,4,FALSE)&lt;&gt;0,VLOOKUP(C526,Aux_SINAPI_CCD!$B:$F,4,FALSE),VLOOKUP(C526,Aux_SINAPI_CCD!$B:$F,5,FALSE))),0))</f>
        <v>20.65</v>
      </c>
      <c r="I526" s="114">
        <f t="shared" si="9"/>
        <v>1.01</v>
      </c>
      <c r="K526" s="18"/>
      <c r="L526" s="18"/>
    </row>
    <row r="527" spans="1:12" ht="30.75">
      <c r="B527" s="142" t="s">
        <v>14748</v>
      </c>
      <c r="C527" s="166">
        <v>40549</v>
      </c>
      <c r="D527" s="152" t="s">
        <v>3404</v>
      </c>
      <c r="E527" s="144" t="s">
        <v>14747</v>
      </c>
      <c r="F527" s="167" t="s">
        <v>2259</v>
      </c>
      <c r="G527" s="168">
        <v>1.6000000000000001E-3</v>
      </c>
      <c r="H527" s="72">
        <f>IF(C527&lt;&gt;"",IF(E527="SINAPI",IF(B527="I",IF(VLOOKUP(C527,Aux_SINAPI_ICD!$B:$G,5,FALSE)&lt;&gt;0,VLOOKUP(C527,Aux_SINAPI_ICD!$B:$G,5,FALSE),VLOOKUP(C527,Aux_SINAPI_ICD!$B:$G,6,FALSE)),IF(VLOOKUP(C527,Aux_SINAPI_CCD!$B:$F,4,FALSE)&lt;&gt;0,VLOOKUP(C527,Aux_SINAPI_CCD!$B:$F,4,FALSE),VLOOKUP(C527,Aux_SINAPI_CCD!$B:$F,5,FALSE))),0))</f>
        <v>289.58999999999997</v>
      </c>
      <c r="I527" s="114">
        <f t="shared" si="9"/>
        <v>0.46</v>
      </c>
      <c r="K527" s="18"/>
      <c r="L527" s="18"/>
    </row>
    <row r="528" spans="1:12" ht="30.75">
      <c r="B528" s="43" t="s">
        <v>102</v>
      </c>
      <c r="C528" s="50">
        <v>93282</v>
      </c>
      <c r="D528" s="152" t="s">
        <v>6647</v>
      </c>
      <c r="E528" s="116" t="s">
        <v>14747</v>
      </c>
      <c r="F528" s="135" t="s">
        <v>6494</v>
      </c>
      <c r="G528" s="131">
        <v>2.2000000000000001E-3</v>
      </c>
      <c r="H528" s="72">
        <f>IF(C528&lt;&gt;"",IF(E528="SINAPI",IF(B528="I",IF(VLOOKUP(C528,Aux_SINAPI_ICD!$B:$G,5,FALSE)&lt;&gt;0,VLOOKUP(C528,Aux_SINAPI_ICD!$B:$G,5,FALSE),VLOOKUP(C528,Aux_SINAPI_ICD!$B:$G,6,FALSE)),IF(VLOOKUP(C528,Aux_SINAPI_CCD!$B:$F,4,FALSE)&lt;&gt;0,VLOOKUP(C528,Aux_SINAPI_CCD!$B:$F,4,FALSE),VLOOKUP(C528,Aux_SINAPI_CCD!$B:$F,5,FALSE))),0))</f>
        <v>21.33</v>
      </c>
      <c r="I528" s="114">
        <f t="shared" si="9"/>
        <v>0.04</v>
      </c>
      <c r="K528" s="18"/>
      <c r="L528" s="18"/>
    </row>
    <row r="529" spans="1:12" ht="30.75">
      <c r="B529" s="43" t="s">
        <v>102</v>
      </c>
      <c r="C529" s="86">
        <v>93281</v>
      </c>
      <c r="D529" s="152" t="s">
        <v>6648</v>
      </c>
      <c r="E529" s="116" t="s">
        <v>14747</v>
      </c>
      <c r="F529" s="135" t="s">
        <v>6496</v>
      </c>
      <c r="G529" s="131">
        <v>1.6000000000000001E-3</v>
      </c>
      <c r="H529" s="72">
        <f>IF(C529&lt;&gt;"",IF(E529="SINAPI",IF(B529="I",IF(VLOOKUP(C529,Aux_SINAPI_ICD!$B:$G,5,FALSE)&lt;&gt;0,VLOOKUP(C529,Aux_SINAPI_ICD!$B:$G,5,FALSE),VLOOKUP(C529,Aux_SINAPI_ICD!$B:$G,6,FALSE)),IF(VLOOKUP(C529,Aux_SINAPI_CCD!$B:$F,4,FALSE)&lt;&gt;0,VLOOKUP(C529,Aux_SINAPI_CCD!$B:$F,4,FALSE),VLOOKUP(C529,Aux_SINAPI_CCD!$B:$F,5,FALSE))),0))</f>
        <v>22.41</v>
      </c>
      <c r="I529" s="114">
        <f t="shared" si="9"/>
        <v>0.03</v>
      </c>
      <c r="K529" s="18"/>
      <c r="L529" s="18"/>
    </row>
    <row r="530" spans="1:12" ht="30">
      <c r="B530" s="43"/>
      <c r="C530" s="50"/>
      <c r="D530" s="170" t="s">
        <v>15137</v>
      </c>
      <c r="E530" s="256" t="s">
        <v>15133</v>
      </c>
      <c r="F530" s="81" t="s">
        <v>129</v>
      </c>
      <c r="G530" s="160">
        <v>1</v>
      </c>
      <c r="H530" s="72">
        <f>TRUNC(4.27*H531/5.07,2)</f>
        <v>7.11</v>
      </c>
      <c r="I530" s="114">
        <f t="shared" si="9"/>
        <v>7.11</v>
      </c>
      <c r="K530" s="18"/>
      <c r="L530" s="18"/>
    </row>
    <row r="531" spans="1:12" ht="15">
      <c r="B531" s="162" t="s">
        <v>14748</v>
      </c>
      <c r="C531" s="170">
        <v>40598</v>
      </c>
      <c r="D531" s="195" t="s">
        <v>3451</v>
      </c>
      <c r="E531" s="116" t="s">
        <v>14747</v>
      </c>
      <c r="F531" s="81" t="s">
        <v>129</v>
      </c>
      <c r="G531" s="160">
        <v>1</v>
      </c>
      <c r="H531" s="72">
        <f>IF(C531&lt;&gt;"",IF(E531="SINAPI",IF(B531="I",IF(VLOOKUP(C531,Aux_SINAPI_ICD!$B:$G,5,FALSE)&lt;&gt;0,VLOOKUP(C531,Aux_SINAPI_ICD!$B:$G,5,FALSE),VLOOKUP(C531,Aux_SINAPI_ICD!$B:$G,6,FALSE)),IF(VLOOKUP(C531,Aux_SINAPI_CCD!$B:$F,4,FALSE)&lt;&gt;0,VLOOKUP(C531,Aux_SINAPI_CCD!$B:$F,4,FALSE),VLOOKUP(C531,Aux_SINAPI_CCD!$B:$F,5,FALSE))),0))</f>
        <v>8.4499999999999993</v>
      </c>
      <c r="I531" s="114"/>
      <c r="K531" s="18"/>
      <c r="L531" s="18"/>
    </row>
    <row r="532" spans="1:12">
      <c r="B532" s="171"/>
      <c r="C532" s="171"/>
      <c r="D532" s="141" t="s">
        <v>15136</v>
      </c>
      <c r="E532" s="116"/>
      <c r="F532" s="81"/>
      <c r="G532" s="159"/>
      <c r="H532" s="72"/>
      <c r="I532" s="114"/>
      <c r="K532" s="18"/>
      <c r="L532" s="18"/>
    </row>
    <row r="533" spans="1:12" s="18" customFormat="1" ht="15">
      <c r="A533"/>
      <c r="B533" s="135"/>
      <c r="C533" s="172"/>
      <c r="D533" s="92"/>
      <c r="E533" s="116"/>
      <c r="F533" s="116"/>
      <c r="G533" s="173"/>
      <c r="H533" s="75"/>
      <c r="I533" s="114"/>
    </row>
    <row r="534" spans="1:12" ht="15">
      <c r="B534" s="43"/>
      <c r="C534" s="125"/>
      <c r="D534" s="128"/>
      <c r="E534" s="116"/>
      <c r="F534" s="135"/>
      <c r="G534" s="131"/>
      <c r="H534" s="75"/>
      <c r="I534" s="114"/>
    </row>
    <row r="535" spans="1:12" ht="15">
      <c r="A535" t="str">
        <f>B520</f>
        <v>CPU 034</v>
      </c>
      <c r="B535" s="880" t="s">
        <v>13</v>
      </c>
      <c r="C535" s="880"/>
      <c r="D535" s="880"/>
      <c r="E535" s="880"/>
      <c r="F535" s="880"/>
      <c r="G535" s="880"/>
      <c r="H535" s="880"/>
      <c r="I535" s="241">
        <f>TRUNC(SUM(I525:I534),2)</f>
        <v>9.19</v>
      </c>
    </row>
    <row r="536" spans="1:12" ht="16.5" customHeight="1"/>
    <row r="537" spans="1:12">
      <c r="B537" s="868" t="s">
        <v>134</v>
      </c>
      <c r="C537" s="868"/>
      <c r="D537" s="868"/>
      <c r="E537" s="869"/>
      <c r="F537" s="869"/>
      <c r="G537" s="869"/>
      <c r="H537" s="869"/>
      <c r="I537" s="869"/>
    </row>
    <row r="538" spans="1:12" ht="15">
      <c r="B538" s="868" t="s">
        <v>14738</v>
      </c>
      <c r="C538" s="868"/>
      <c r="D538" s="897" t="s">
        <v>14846</v>
      </c>
      <c r="E538" s="898"/>
      <c r="F538" s="898"/>
      <c r="G538" s="898"/>
      <c r="H538" s="899"/>
      <c r="I538" s="201" t="s">
        <v>21</v>
      </c>
    </row>
    <row r="539" spans="1:12" ht="15">
      <c r="B539" s="897" t="s">
        <v>14847</v>
      </c>
      <c r="C539" s="898"/>
      <c r="D539" s="898"/>
      <c r="E539" s="898"/>
      <c r="F539" s="898"/>
      <c r="G539" s="898"/>
      <c r="H539" s="899"/>
      <c r="I539" s="202">
        <f>$I$1</f>
        <v>45839</v>
      </c>
    </row>
    <row r="541" spans="1:12">
      <c r="B541" s="207" t="s">
        <v>14740</v>
      </c>
      <c r="C541" s="208" t="s">
        <v>14741</v>
      </c>
      <c r="D541" s="207" t="s">
        <v>3</v>
      </c>
      <c r="E541" s="207" t="s">
        <v>4</v>
      </c>
      <c r="F541" s="207" t="s">
        <v>14742</v>
      </c>
      <c r="G541" s="207" t="s">
        <v>14743</v>
      </c>
      <c r="H541" s="207" t="s">
        <v>14744</v>
      </c>
      <c r="I541" s="207" t="s">
        <v>14745</v>
      </c>
      <c r="K541" s="257"/>
      <c r="L541" s="257"/>
    </row>
    <row r="542" spans="1:12" ht="60">
      <c r="B542" s="43" t="s">
        <v>102</v>
      </c>
      <c r="C542" s="125">
        <v>92106</v>
      </c>
      <c r="D542" s="130" t="s">
        <v>14848</v>
      </c>
      <c r="E542" s="116" t="s">
        <v>14747</v>
      </c>
      <c r="F542" s="81" t="s">
        <v>359</v>
      </c>
      <c r="G542" s="140">
        <v>0.5</v>
      </c>
      <c r="H542" s="72">
        <f>IF(C542&lt;&gt;"",IF(E542="SINAPI",IF(B542="I",IF(VLOOKUP(C542,Aux_SINAPI_ICD!$B:$G,5,FALSE)&lt;&gt;0,VLOOKUP(C542,Aux_SINAPI_ICD!$B:$G,5,FALSE),VLOOKUP(C542,Aux_SINAPI_ICD!$B:$G,6,FALSE)),IF(VLOOKUP(C542,Aux_SINAPI_CCD!$B:$F,4,FALSE)&lt;&gt;0,VLOOKUP(C542,Aux_SINAPI_CCD!$B:$F,4,FALSE),VLOOKUP(C542,Aux_SINAPI_CCD!$B:$F,5,FALSE))),0))</f>
        <v>344.92</v>
      </c>
      <c r="I542" s="114">
        <f>TRUNC(G542*H542,2)</f>
        <v>172.46</v>
      </c>
      <c r="K542" s="18"/>
      <c r="L542" s="18"/>
    </row>
    <row r="543" spans="1:12" ht="60.75" customHeight="1">
      <c r="B543" s="43" t="s">
        <v>102</v>
      </c>
      <c r="C543" s="125">
        <v>92107</v>
      </c>
      <c r="D543" s="130" t="s">
        <v>14849</v>
      </c>
      <c r="E543" s="116" t="s">
        <v>14747</v>
      </c>
      <c r="F543" s="81" t="s">
        <v>359</v>
      </c>
      <c r="G543" s="140">
        <v>2</v>
      </c>
      <c r="H543" s="72">
        <f>IF(C543&lt;&gt;"",IF(E543="SINAPI",IF(B543="I",IF(VLOOKUP(C543,Aux_SINAPI_ICD!$B:$G,5,FALSE)&lt;&gt;0,VLOOKUP(C543,Aux_SINAPI_ICD!$B:$G,5,FALSE),VLOOKUP(C543,Aux_SINAPI_ICD!$B:$G,6,FALSE)),IF(VLOOKUP(C543,Aux_SINAPI_CCD!$B:$F,4,FALSE)&lt;&gt;0,VLOOKUP(C543,Aux_SINAPI_CCD!$B:$F,4,FALSE),VLOOKUP(C543,Aux_SINAPI_CCD!$B:$F,5,FALSE))),0))</f>
        <v>91.82</v>
      </c>
      <c r="I543" s="114">
        <f>TRUNC(G543*H543,2)</f>
        <v>183.64</v>
      </c>
      <c r="K543" s="18"/>
      <c r="L543" s="18"/>
    </row>
    <row r="544" spans="1:12" ht="15">
      <c r="B544" s="43"/>
      <c r="C544" s="125"/>
      <c r="D544" s="130"/>
      <c r="E544" s="116"/>
      <c r="F544" s="81"/>
      <c r="G544" s="140"/>
      <c r="H544" s="75"/>
      <c r="I544" s="114"/>
      <c r="K544" s="18"/>
      <c r="L544" s="18"/>
    </row>
    <row r="545" spans="1:12" ht="15">
      <c r="B545" s="43"/>
      <c r="C545" s="125"/>
      <c r="D545" s="130"/>
      <c r="E545" s="116"/>
      <c r="F545" s="81"/>
      <c r="G545" s="140"/>
      <c r="H545" s="75"/>
      <c r="I545" s="114"/>
      <c r="K545" s="18"/>
      <c r="L545" s="18"/>
    </row>
    <row r="546" spans="1:12" ht="15">
      <c r="B546" s="43"/>
      <c r="C546" s="125"/>
      <c r="D546" s="130"/>
      <c r="E546" s="116"/>
      <c r="F546" s="81"/>
      <c r="G546" s="140"/>
      <c r="H546" s="75"/>
      <c r="I546" s="114"/>
      <c r="K546" s="18"/>
      <c r="L546" s="18"/>
    </row>
    <row r="547" spans="1:12" ht="15">
      <c r="B547" s="43"/>
      <c r="C547" s="125"/>
      <c r="D547" s="130"/>
      <c r="E547" s="116"/>
      <c r="F547" s="81"/>
      <c r="G547" s="140"/>
      <c r="H547" s="75"/>
      <c r="I547" s="114"/>
      <c r="K547" s="18"/>
      <c r="L547" s="18"/>
    </row>
    <row r="548" spans="1:12" ht="15">
      <c r="B548" s="43"/>
      <c r="C548" s="125"/>
      <c r="D548" s="130"/>
      <c r="E548" s="116"/>
      <c r="F548" s="81"/>
      <c r="G548" s="140"/>
      <c r="H548" s="75"/>
      <c r="I548" s="114"/>
    </row>
    <row r="549" spans="1:12">
      <c r="B549" s="43"/>
      <c r="C549" s="50"/>
      <c r="D549" s="152"/>
      <c r="E549" s="116"/>
      <c r="F549" s="81"/>
      <c r="G549" s="159"/>
      <c r="H549" s="75"/>
      <c r="I549" s="114"/>
    </row>
    <row r="550" spans="1:12" ht="15">
      <c r="B550" s="43"/>
      <c r="C550" s="125"/>
      <c r="D550" s="174"/>
      <c r="E550" s="116"/>
      <c r="F550" s="81"/>
      <c r="G550" s="160"/>
      <c r="H550" s="75"/>
      <c r="I550" s="114"/>
    </row>
    <row r="551" spans="1:12" ht="15">
      <c r="B551" s="43"/>
      <c r="C551" s="125"/>
      <c r="D551" s="128"/>
      <c r="E551" s="116"/>
      <c r="F551" s="135"/>
      <c r="G551" s="131"/>
      <c r="H551" s="75"/>
      <c r="I551" s="114"/>
    </row>
    <row r="552" spans="1:12" ht="15">
      <c r="A552" t="str">
        <f>B537</f>
        <v>CPU 035</v>
      </c>
      <c r="B552" s="880" t="s">
        <v>13</v>
      </c>
      <c r="C552" s="880"/>
      <c r="D552" s="880"/>
      <c r="E552" s="880"/>
      <c r="F552" s="880"/>
      <c r="G552" s="880"/>
      <c r="H552" s="880"/>
      <c r="I552" s="241">
        <f>TRUNC(SUM(I542:I551),2)</f>
        <v>356.1</v>
      </c>
    </row>
    <row r="554" spans="1:12">
      <c r="B554" s="868" t="s">
        <v>157</v>
      </c>
      <c r="C554" s="868"/>
      <c r="D554" s="868"/>
      <c r="E554" s="869"/>
      <c r="F554" s="869"/>
      <c r="G554" s="869"/>
      <c r="H554" s="869"/>
      <c r="I554" s="869"/>
    </row>
    <row r="555" spans="1:12" ht="15">
      <c r="B555" s="868" t="s">
        <v>14738</v>
      </c>
      <c r="C555" s="868"/>
      <c r="D555" s="882" t="s">
        <v>130</v>
      </c>
      <c r="E555" s="883"/>
      <c r="F555" s="883"/>
      <c r="G555" s="883"/>
      <c r="H555" s="884"/>
      <c r="I555" s="201" t="s">
        <v>21</v>
      </c>
    </row>
    <row r="556" spans="1:12">
      <c r="B556" s="903" t="s">
        <v>14850</v>
      </c>
      <c r="C556" s="904"/>
      <c r="D556" s="904"/>
      <c r="E556" s="904"/>
      <c r="F556" s="904"/>
      <c r="G556" s="904"/>
      <c r="H556" s="905"/>
      <c r="I556" s="202">
        <f>$I$1</f>
        <v>45839</v>
      </c>
    </row>
    <row r="558" spans="1:12">
      <c r="B558" s="207" t="s">
        <v>14740</v>
      </c>
      <c r="C558" s="208" t="s">
        <v>14741</v>
      </c>
      <c r="D558" s="207" t="s">
        <v>3</v>
      </c>
      <c r="E558" s="207" t="s">
        <v>4</v>
      </c>
      <c r="F558" s="207" t="s">
        <v>14742</v>
      </c>
      <c r="G558" s="207" t="s">
        <v>14743</v>
      </c>
      <c r="H558" s="207" t="s">
        <v>14744</v>
      </c>
      <c r="I558" s="207" t="s">
        <v>14745</v>
      </c>
      <c r="K558" s="257"/>
      <c r="L558" s="257"/>
    </row>
    <row r="559" spans="1:12" ht="15">
      <c r="B559" s="43" t="s">
        <v>102</v>
      </c>
      <c r="C559" s="108">
        <v>88240</v>
      </c>
      <c r="D559" s="130" t="s">
        <v>14851</v>
      </c>
      <c r="E559" s="116" t="s">
        <v>14747</v>
      </c>
      <c r="F559" s="81" t="s">
        <v>359</v>
      </c>
      <c r="G559" s="159">
        <v>3.5504999999999995E-2</v>
      </c>
      <c r="H559" s="72">
        <f>IF(C559&lt;&gt;"",IF(E559="SINAPI",IF(B559="I",IF(VLOOKUP(C559,Aux_SINAPI_ICD!$B:$G,5,FALSE)&lt;&gt;0,VLOOKUP(C559,Aux_SINAPI_ICD!$B:$G,5,FALSE),VLOOKUP(C559,Aux_SINAPI_ICD!$B:$G,6,FALSE)),IF(VLOOKUP(C559,Aux_SINAPI_CCD!$B:$F,4,FALSE)&lt;&gt;0,VLOOKUP(C559,Aux_SINAPI_CCD!$B:$F,4,FALSE),VLOOKUP(C559,Aux_SINAPI_CCD!$B:$F,5,FALSE))),0))</f>
        <v>21.94</v>
      </c>
      <c r="I559" s="114">
        <f>TRUNC(G559*H559,2)</f>
        <v>0.77</v>
      </c>
      <c r="K559" s="18"/>
      <c r="L559" s="18"/>
    </row>
    <row r="560" spans="1:12" ht="15">
      <c r="B560" s="43" t="s">
        <v>102</v>
      </c>
      <c r="C560" s="108">
        <v>88278</v>
      </c>
      <c r="D560" s="130" t="s">
        <v>11768</v>
      </c>
      <c r="E560" s="116" t="s">
        <v>14747</v>
      </c>
      <c r="F560" s="81" t="s">
        <v>359</v>
      </c>
      <c r="G560" s="159">
        <v>3.5504999999999995E-2</v>
      </c>
      <c r="H560" s="72">
        <f>IF(C560&lt;&gt;"",IF(E560="SINAPI",IF(B560="I",IF(VLOOKUP(C560,Aux_SINAPI_ICD!$B:$G,5,FALSE)&lt;&gt;0,VLOOKUP(C560,Aux_SINAPI_ICD!$B:$G,5,FALSE),VLOOKUP(C560,Aux_SINAPI_ICD!$B:$G,6,FALSE)),IF(VLOOKUP(C560,Aux_SINAPI_CCD!$B:$F,4,FALSE)&lt;&gt;0,VLOOKUP(C560,Aux_SINAPI_CCD!$B:$F,4,FALSE),VLOOKUP(C560,Aux_SINAPI_CCD!$B:$F,5,FALSE))),0))</f>
        <v>20.65</v>
      </c>
      <c r="I560" s="114">
        <f>TRUNC(G560*H560,2)</f>
        <v>0.73</v>
      </c>
      <c r="K560" s="18"/>
      <c r="L560" s="18"/>
    </row>
    <row r="561" spans="1:12" ht="18.75" customHeight="1">
      <c r="B561" s="43" t="s">
        <v>14748</v>
      </c>
      <c r="C561" s="50">
        <v>43054</v>
      </c>
      <c r="D561" s="175" t="s">
        <v>14852</v>
      </c>
      <c r="E561" s="116" t="s">
        <v>14747</v>
      </c>
      <c r="F561" s="81" t="s">
        <v>14751</v>
      </c>
      <c r="G561" s="159">
        <v>0.23669999999999999</v>
      </c>
      <c r="H561" s="72">
        <f>IF(C561&lt;&gt;"",IF(E561="SINAPI",IF(B561="I",IF(VLOOKUP(C561,Aux_SINAPI_ICD!$B:$G,5,FALSE)&lt;&gt;0,VLOOKUP(C561,Aux_SINAPI_ICD!$B:$G,5,FALSE),VLOOKUP(C561,Aux_SINAPI_ICD!$B:$G,6,FALSE)),IF(VLOOKUP(C561,Aux_SINAPI_CCD!$B:$F,4,FALSE)&lt;&gt;0,VLOOKUP(C561,Aux_SINAPI_CCD!$B:$F,4,FALSE),VLOOKUP(C561,Aux_SINAPI_CCD!$B:$F,5,FALSE))),0))</f>
        <v>8.64</v>
      </c>
      <c r="I561" s="114">
        <f>TRUNC(G561*H561,2)</f>
        <v>2.04</v>
      </c>
      <c r="K561" s="18"/>
      <c r="L561" s="18"/>
    </row>
    <row r="562" spans="1:12" ht="15">
      <c r="B562" s="43" t="s">
        <v>14748</v>
      </c>
      <c r="C562" s="125">
        <v>156</v>
      </c>
      <c r="D562" s="174" t="s">
        <v>14853</v>
      </c>
      <c r="E562" s="116" t="s">
        <v>14747</v>
      </c>
      <c r="F562" s="81" t="s">
        <v>14751</v>
      </c>
      <c r="G562" s="160">
        <v>0.04</v>
      </c>
      <c r="H562" s="72">
        <f>IF(C562&lt;&gt;"",IF(E562="SINAPI",IF(B562="I",IF(VLOOKUP(C562,Aux_SINAPI_ICD!$B:$G,5,FALSE)&lt;&gt;0,VLOOKUP(C562,Aux_SINAPI_ICD!$B:$G,5,FALSE),VLOOKUP(C562,Aux_SINAPI_ICD!$B:$G,6,FALSE)),IF(VLOOKUP(C562,Aux_SINAPI_CCD!$B:$F,4,FALSE)&lt;&gt;0,VLOOKUP(C562,Aux_SINAPI_CCD!$B:$F,4,FALSE),VLOOKUP(C562,Aux_SINAPI_CCD!$B:$F,5,FALSE))),0))</f>
        <v>58.55</v>
      </c>
      <c r="I562" s="114">
        <f>TRUNC(G562*H562,2)</f>
        <v>2.34</v>
      </c>
      <c r="K562" s="18"/>
      <c r="L562" s="18"/>
    </row>
    <row r="563" spans="1:12" ht="15">
      <c r="B563" s="43"/>
      <c r="C563" s="125"/>
      <c r="D563" s="176"/>
      <c r="E563" s="116"/>
      <c r="F563" s="81"/>
      <c r="G563" s="160"/>
      <c r="H563" s="75"/>
      <c r="I563" s="114"/>
      <c r="K563" s="18"/>
      <c r="L563" s="18"/>
    </row>
    <row r="564" spans="1:12" ht="15">
      <c r="B564" s="43"/>
      <c r="C564" s="125"/>
      <c r="D564" s="176"/>
      <c r="E564" s="116"/>
      <c r="F564" s="81"/>
      <c r="G564" s="160"/>
      <c r="H564" s="75"/>
      <c r="I564" s="114"/>
      <c r="K564" s="18"/>
      <c r="L564" s="18"/>
    </row>
    <row r="565" spans="1:12" ht="15">
      <c r="B565" s="43"/>
      <c r="C565" s="125"/>
      <c r="D565" s="176"/>
      <c r="E565" s="116"/>
      <c r="F565" s="81"/>
      <c r="G565" s="160"/>
      <c r="H565" s="75"/>
      <c r="I565" s="114"/>
      <c r="K565" s="18"/>
      <c r="L565" s="18"/>
    </row>
    <row r="566" spans="1:12" ht="15">
      <c r="B566" s="43"/>
      <c r="C566" s="125"/>
      <c r="D566" s="176"/>
      <c r="E566" s="116"/>
      <c r="F566" s="81"/>
      <c r="G566" s="160"/>
      <c r="H566" s="75"/>
      <c r="I566" s="114"/>
    </row>
    <row r="567" spans="1:12" ht="15">
      <c r="B567" s="43"/>
      <c r="C567" s="125"/>
      <c r="D567" s="176"/>
      <c r="E567" s="116"/>
      <c r="F567" s="81"/>
      <c r="G567" s="160"/>
      <c r="H567" s="75"/>
      <c r="I567" s="114"/>
    </row>
    <row r="568" spans="1:12" ht="15">
      <c r="B568" s="43"/>
      <c r="C568" s="125"/>
      <c r="D568" s="128"/>
      <c r="E568" s="116"/>
      <c r="F568" s="135"/>
      <c r="G568" s="131"/>
      <c r="H568" s="75"/>
      <c r="I568" s="114"/>
    </row>
    <row r="569" spans="1:12" ht="15">
      <c r="A569" t="str">
        <f>B554</f>
        <v>CPU 036</v>
      </c>
      <c r="B569" s="880" t="s">
        <v>13</v>
      </c>
      <c r="C569" s="880"/>
      <c r="D569" s="880"/>
      <c r="E569" s="880"/>
      <c r="F569" s="880"/>
      <c r="G569" s="880"/>
      <c r="H569" s="880"/>
      <c r="I569" s="241">
        <f>TRUNC(SUM(I559:I568),2)</f>
        <v>5.88</v>
      </c>
    </row>
    <row r="571" spans="1:12">
      <c r="B571" s="868" t="s">
        <v>159</v>
      </c>
      <c r="C571" s="868"/>
      <c r="D571" s="868"/>
      <c r="E571" s="869"/>
      <c r="F571" s="869"/>
      <c r="G571" s="869"/>
      <c r="H571" s="869"/>
      <c r="I571" s="869"/>
    </row>
    <row r="572" spans="1:12" ht="15">
      <c r="B572" s="868" t="s">
        <v>14738</v>
      </c>
      <c r="C572" s="868"/>
      <c r="D572" s="873" t="s">
        <v>131</v>
      </c>
      <c r="E572" s="873"/>
      <c r="F572" s="873"/>
      <c r="G572" s="873"/>
      <c r="H572" s="873"/>
      <c r="I572" s="209" t="s">
        <v>14854</v>
      </c>
    </row>
    <row r="573" spans="1:12" ht="15">
      <c r="B573" s="873" t="s">
        <v>14855</v>
      </c>
      <c r="C573" s="873"/>
      <c r="D573" s="873"/>
      <c r="E573" s="873"/>
      <c r="F573" s="873"/>
      <c r="G573" s="873"/>
      <c r="H573" s="873"/>
      <c r="I573" s="202">
        <f>$I$1</f>
        <v>45839</v>
      </c>
    </row>
    <row r="575" spans="1:12">
      <c r="B575" s="207" t="s">
        <v>14740</v>
      </c>
      <c r="C575" s="208" t="s">
        <v>14741</v>
      </c>
      <c r="D575" s="207" t="s">
        <v>3</v>
      </c>
      <c r="E575" s="207" t="s">
        <v>4</v>
      </c>
      <c r="F575" s="207" t="s">
        <v>14742</v>
      </c>
      <c r="G575" s="207" t="s">
        <v>14743</v>
      </c>
      <c r="H575" s="207" t="s">
        <v>14744</v>
      </c>
      <c r="I575" s="207" t="s">
        <v>14745</v>
      </c>
      <c r="K575" s="257"/>
      <c r="L575" s="257"/>
    </row>
    <row r="576" spans="1:12" ht="15">
      <c r="B576" s="135" t="s">
        <v>102</v>
      </c>
      <c r="C576" s="125">
        <v>88316</v>
      </c>
      <c r="D576" s="130" t="s">
        <v>12062</v>
      </c>
      <c r="E576" s="116" t="s">
        <v>14747</v>
      </c>
      <c r="F576" s="81" t="s">
        <v>359</v>
      </c>
      <c r="G576" s="159">
        <v>4.9000000000000002E-2</v>
      </c>
      <c r="H576" s="72">
        <f>IF(C576&lt;&gt;"",IF(E576="SINAPI",IF(B576="I",IF(VLOOKUP(C576,Aux_SINAPI_ICD!$B:$G,5,FALSE)&lt;&gt;0,VLOOKUP(C576,Aux_SINAPI_ICD!$B:$G,5,FALSE),VLOOKUP(C576,Aux_SINAPI_ICD!$B:$G,6,FALSE)),IF(VLOOKUP(C576,Aux_SINAPI_CCD!$B:$F,4,FALSE)&lt;&gt;0,VLOOKUP(C576,Aux_SINAPI_CCD!$B:$F,4,FALSE),VLOOKUP(C576,Aux_SINAPI_CCD!$B:$F,5,FALSE))),0))</f>
        <v>22.26</v>
      </c>
      <c r="I576" s="114">
        <f>TRUNC(G576*H576,2)</f>
        <v>1.0900000000000001</v>
      </c>
      <c r="K576" s="18"/>
      <c r="L576" s="18"/>
    </row>
    <row r="577" spans="1:12" ht="30.75">
      <c r="B577" s="43" t="s">
        <v>14748</v>
      </c>
      <c r="C577" s="108">
        <v>2711</v>
      </c>
      <c r="D577" s="152" t="s">
        <v>1267</v>
      </c>
      <c r="E577" s="116" t="s">
        <v>14747</v>
      </c>
      <c r="F577" s="81" t="s">
        <v>21</v>
      </c>
      <c r="G577" s="159">
        <v>4.0000000000000001E-3</v>
      </c>
      <c r="H577" s="72">
        <f>IF(C577&lt;&gt;"",IF(E577="SINAPI",IF(B577="I",IF(VLOOKUP(C577,Aux_SINAPI_ICD!$B:$G,5,FALSE)&lt;&gt;0,VLOOKUP(C577,Aux_SINAPI_ICD!$B:$G,5,FALSE),VLOOKUP(C577,Aux_SINAPI_ICD!$B:$G,6,FALSE)),IF(VLOOKUP(C577,Aux_SINAPI_CCD!$B:$F,4,FALSE)&lt;&gt;0,VLOOKUP(C577,Aux_SINAPI_CCD!$B:$F,4,FALSE),VLOOKUP(C577,Aux_SINAPI_CCD!$B:$F,5,FALSE))),0))</f>
        <v>189.9</v>
      </c>
      <c r="I577" s="114">
        <f>TRUNC(G577*H577,2)</f>
        <v>0.75</v>
      </c>
      <c r="K577" s="18"/>
      <c r="L577" s="18"/>
    </row>
    <row r="578" spans="1:12">
      <c r="B578" s="43"/>
      <c r="C578" s="108"/>
      <c r="D578" s="177"/>
      <c r="E578" s="116"/>
      <c r="F578" s="81"/>
      <c r="G578" s="159"/>
      <c r="H578" s="75"/>
      <c r="I578" s="114"/>
      <c r="K578" s="18"/>
      <c r="L578" s="18"/>
    </row>
    <row r="579" spans="1:12">
      <c r="B579" s="43"/>
      <c r="C579" s="108"/>
      <c r="D579" s="177"/>
      <c r="E579" s="116"/>
      <c r="F579" s="81"/>
      <c r="G579" s="159"/>
      <c r="H579" s="75"/>
      <c r="I579" s="114"/>
      <c r="K579" s="18"/>
      <c r="L579" s="18"/>
    </row>
    <row r="580" spans="1:12">
      <c r="B580" s="43"/>
      <c r="C580" s="108"/>
      <c r="D580" s="177"/>
      <c r="E580" s="116"/>
      <c r="F580" s="81"/>
      <c r="G580" s="159"/>
      <c r="H580" s="75"/>
      <c r="I580" s="114"/>
      <c r="K580" s="18"/>
      <c r="L580" s="18"/>
    </row>
    <row r="581" spans="1:12">
      <c r="B581" s="43"/>
      <c r="C581" s="50"/>
      <c r="D581" s="152"/>
      <c r="E581" s="116"/>
      <c r="F581" s="81"/>
      <c r="G581" s="159"/>
      <c r="H581" s="75"/>
      <c r="I581" s="114"/>
      <c r="K581" s="18"/>
      <c r="L581" s="18"/>
    </row>
    <row r="582" spans="1:12">
      <c r="B582" s="43"/>
      <c r="C582" s="50"/>
      <c r="D582" s="152"/>
      <c r="E582" s="116"/>
      <c r="F582" s="81"/>
      <c r="G582" s="159"/>
      <c r="H582" s="75"/>
      <c r="I582" s="114"/>
      <c r="K582" s="18"/>
      <c r="L582" s="18"/>
    </row>
    <row r="583" spans="1:12">
      <c r="B583" s="43"/>
      <c r="C583" s="50"/>
      <c r="D583" s="152"/>
      <c r="E583" s="116"/>
      <c r="F583" s="81"/>
      <c r="G583" s="159"/>
      <c r="H583" s="75"/>
      <c r="I583" s="114"/>
      <c r="K583" s="18"/>
      <c r="L583" s="18"/>
    </row>
    <row r="584" spans="1:12" ht="15">
      <c r="B584" s="43"/>
      <c r="C584" s="125"/>
      <c r="D584" s="92"/>
      <c r="E584" s="116"/>
      <c r="F584" s="81"/>
      <c r="G584" s="160"/>
      <c r="H584" s="75"/>
      <c r="I584" s="114"/>
    </row>
    <row r="585" spans="1:12" ht="15">
      <c r="B585" s="43"/>
      <c r="C585" s="125"/>
      <c r="D585" s="130"/>
      <c r="E585" s="116"/>
      <c r="F585" s="135"/>
      <c r="G585" s="131"/>
      <c r="H585" s="75"/>
      <c r="I585" s="114"/>
    </row>
    <row r="586" spans="1:12" ht="15">
      <c r="A586" t="str">
        <f>B571</f>
        <v>CPU 037</v>
      </c>
      <c r="B586" s="880" t="s">
        <v>13</v>
      </c>
      <c r="C586" s="880"/>
      <c r="D586" s="880"/>
      <c r="E586" s="880"/>
      <c r="F586" s="880"/>
      <c r="G586" s="880"/>
      <c r="H586" s="880"/>
      <c r="I586" s="241">
        <f>TRUNC(SUM(I576:I585),2)</f>
        <v>1.84</v>
      </c>
    </row>
    <row r="588" spans="1:12">
      <c r="B588" s="896" t="s">
        <v>163</v>
      </c>
      <c r="C588" s="896"/>
      <c r="D588" s="896"/>
      <c r="E588" s="869"/>
      <c r="F588" s="869"/>
      <c r="G588" s="869"/>
      <c r="H588" s="869"/>
      <c r="I588" s="869"/>
    </row>
    <row r="589" spans="1:12" ht="15">
      <c r="B589" s="896" t="s">
        <v>14738</v>
      </c>
      <c r="C589" s="896"/>
      <c r="D589" s="873" t="s">
        <v>14856</v>
      </c>
      <c r="E589" s="873"/>
      <c r="F589" s="873"/>
      <c r="G589" s="873"/>
      <c r="H589" s="873"/>
      <c r="I589" s="208" t="s">
        <v>26</v>
      </c>
    </row>
    <row r="590" spans="1:12" ht="15">
      <c r="B590" s="873" t="s">
        <v>14857</v>
      </c>
      <c r="C590" s="873"/>
      <c r="D590" s="873"/>
      <c r="E590" s="873"/>
      <c r="F590" s="873"/>
      <c r="G590" s="873"/>
      <c r="H590" s="873"/>
      <c r="I590" s="202">
        <f>$I$1</f>
        <v>45839</v>
      </c>
    </row>
    <row r="592" spans="1:12">
      <c r="B592" s="207" t="s">
        <v>14740</v>
      </c>
      <c r="C592" s="208" t="s">
        <v>14741</v>
      </c>
      <c r="D592" s="207" t="s">
        <v>3</v>
      </c>
      <c r="E592" s="207" t="s">
        <v>4</v>
      </c>
      <c r="F592" s="207" t="s">
        <v>14742</v>
      </c>
      <c r="G592" s="207" t="s">
        <v>14743</v>
      </c>
      <c r="H592" s="207" t="s">
        <v>14744</v>
      </c>
      <c r="I592" s="207" t="s">
        <v>14745</v>
      </c>
    </row>
    <row r="593" spans="1:12">
      <c r="B593" s="116" t="s">
        <v>102</v>
      </c>
      <c r="C593" s="125">
        <v>88239</v>
      </c>
      <c r="D593" s="109" t="s">
        <v>11760</v>
      </c>
      <c r="E593" s="81" t="s">
        <v>14747</v>
      </c>
      <c r="F593" s="81" t="s">
        <v>359</v>
      </c>
      <c r="G593" s="159">
        <v>0.66</v>
      </c>
      <c r="H593" s="72">
        <f>IF(C593&lt;&gt;"",IF(E593="SINAPI",IF(B593="I",IF(VLOOKUP(C593,Aux_SINAPI_ICD!$B:$G,5,FALSE)&lt;&gt;0,VLOOKUP(C593,Aux_SINAPI_ICD!$B:$G,5,FALSE),VLOOKUP(C593,Aux_SINAPI_ICD!$B:$G,6,FALSE)),IF(VLOOKUP(C593,Aux_SINAPI_CCD!$B:$F,4,FALSE)&lt;&gt;0,VLOOKUP(C593,Aux_SINAPI_CCD!$B:$F,4,FALSE),VLOOKUP(C593,Aux_SINAPI_CCD!$B:$F,5,FALSE))),0))</f>
        <v>22.96</v>
      </c>
      <c r="I593" s="114">
        <f>TRUNC(G593*H593,2)</f>
        <v>15.15</v>
      </c>
      <c r="J593" s="369"/>
      <c r="K593" s="257"/>
      <c r="L593" s="257"/>
    </row>
    <row r="594" spans="1:12">
      <c r="B594" s="81"/>
      <c r="C594" s="125"/>
      <c r="D594" s="109"/>
      <c r="E594" s="81"/>
      <c r="F594" s="81"/>
      <c r="G594" s="159"/>
      <c r="H594" s="157"/>
      <c r="I594" s="157"/>
      <c r="K594" s="18"/>
      <c r="L594" s="18"/>
    </row>
    <row r="595" spans="1:12">
      <c r="B595" s="81"/>
      <c r="C595" s="125"/>
      <c r="D595" s="109"/>
      <c r="E595" s="81"/>
      <c r="F595" s="81"/>
      <c r="G595" s="159"/>
      <c r="H595" s="157"/>
      <c r="I595" s="157"/>
      <c r="K595" s="18"/>
      <c r="L595" s="18"/>
    </row>
    <row r="596" spans="1:12">
      <c r="B596" s="81"/>
      <c r="C596" s="125"/>
      <c r="D596" s="109"/>
      <c r="E596" s="81"/>
      <c r="F596" s="81"/>
      <c r="G596" s="159"/>
      <c r="H596" s="157"/>
      <c r="I596" s="157"/>
      <c r="K596" s="18"/>
      <c r="L596" s="18"/>
    </row>
    <row r="597" spans="1:12">
      <c r="B597" s="81"/>
      <c r="C597" s="125"/>
      <c r="D597" s="109"/>
      <c r="E597" s="81"/>
      <c r="F597" s="81"/>
      <c r="G597" s="159"/>
      <c r="H597" s="157"/>
      <c r="I597" s="157"/>
      <c r="K597" s="18"/>
      <c r="L597" s="18"/>
    </row>
    <row r="598" spans="1:12">
      <c r="B598" s="81"/>
      <c r="C598" s="125"/>
      <c r="D598" s="109"/>
      <c r="E598" s="81"/>
      <c r="F598" s="81"/>
      <c r="G598" s="159"/>
      <c r="H598" s="157"/>
      <c r="I598" s="157"/>
      <c r="K598" s="18"/>
      <c r="L598" s="18"/>
    </row>
    <row r="599" spans="1:12">
      <c r="B599" s="43"/>
      <c r="C599" s="108"/>
      <c r="D599" s="177"/>
      <c r="E599" s="116"/>
      <c r="F599" s="81"/>
      <c r="G599" s="159"/>
      <c r="H599" s="75"/>
      <c r="I599" s="114"/>
      <c r="K599" s="18"/>
      <c r="L599" s="18"/>
    </row>
    <row r="600" spans="1:12">
      <c r="B600" s="43"/>
      <c r="C600" s="50"/>
      <c r="D600" s="143"/>
      <c r="E600" s="116"/>
      <c r="F600" s="81"/>
      <c r="G600" s="159"/>
      <c r="H600" s="75"/>
      <c r="I600" s="114"/>
      <c r="K600" s="18"/>
      <c r="L600" s="18"/>
    </row>
    <row r="601" spans="1:12" ht="15">
      <c r="B601" s="43"/>
      <c r="C601" s="125"/>
      <c r="D601" s="174"/>
      <c r="E601" s="116"/>
      <c r="F601" s="81"/>
      <c r="G601" s="160"/>
      <c r="H601" s="75"/>
      <c r="I601" s="114"/>
    </row>
    <row r="602" spans="1:12" ht="15">
      <c r="B602" s="43"/>
      <c r="C602" s="125"/>
      <c r="D602" s="128"/>
      <c r="E602" s="116"/>
      <c r="F602" s="135"/>
      <c r="G602" s="131"/>
      <c r="H602" s="75"/>
      <c r="I602" s="114"/>
    </row>
    <row r="603" spans="1:12" ht="15">
      <c r="A603" t="str">
        <f>B588</f>
        <v>CPU 038</v>
      </c>
      <c r="B603" s="880" t="s">
        <v>13</v>
      </c>
      <c r="C603" s="880"/>
      <c r="D603" s="880"/>
      <c r="E603" s="880"/>
      <c r="F603" s="880"/>
      <c r="G603" s="880"/>
      <c r="H603" s="880"/>
      <c r="I603" s="241">
        <f>TRUNC(SUM(I593:I602),2)</f>
        <v>15.15</v>
      </c>
    </row>
    <row r="605" spans="1:12">
      <c r="B605" s="868" t="s">
        <v>164</v>
      </c>
      <c r="C605" s="868"/>
      <c r="D605" s="868"/>
      <c r="E605" s="869"/>
      <c r="F605" s="869"/>
      <c r="G605" s="869"/>
      <c r="H605" s="869"/>
      <c r="I605" s="869"/>
    </row>
    <row r="606" spans="1:12" ht="15">
      <c r="B606" s="868" t="s">
        <v>14738</v>
      </c>
      <c r="C606" s="868"/>
      <c r="D606" s="893" t="s">
        <v>14858</v>
      </c>
      <c r="E606" s="894"/>
      <c r="F606" s="894"/>
      <c r="G606" s="894"/>
      <c r="H606" s="895"/>
      <c r="I606" s="201" t="s">
        <v>129</v>
      </c>
    </row>
    <row r="607" spans="1:12" ht="15">
      <c r="B607" s="882" t="s">
        <v>14859</v>
      </c>
      <c r="C607" s="883"/>
      <c r="D607" s="883"/>
      <c r="E607" s="883"/>
      <c r="F607" s="883"/>
      <c r="G607" s="883"/>
      <c r="H607" s="884"/>
      <c r="I607" s="202">
        <f>$I$1</f>
        <v>45839</v>
      </c>
    </row>
    <row r="609" spans="1:12">
      <c r="B609" s="207" t="s">
        <v>14740</v>
      </c>
      <c r="C609" s="208" t="s">
        <v>14741</v>
      </c>
      <c r="D609" s="207" t="s">
        <v>3</v>
      </c>
      <c r="E609" s="207" t="s">
        <v>4</v>
      </c>
      <c r="F609" s="207" t="s">
        <v>14742</v>
      </c>
      <c r="G609" s="207" t="s">
        <v>14743</v>
      </c>
      <c r="H609" s="207" t="s">
        <v>14744</v>
      </c>
      <c r="I609" s="207" t="s">
        <v>14745</v>
      </c>
      <c r="K609" s="257"/>
      <c r="L609" s="257"/>
    </row>
    <row r="610" spans="1:12" ht="15">
      <c r="B610" s="43" t="s">
        <v>102</v>
      </c>
      <c r="C610" s="108">
        <v>88240</v>
      </c>
      <c r="D610" s="156" t="s">
        <v>11762</v>
      </c>
      <c r="E610" s="116" t="s">
        <v>14747</v>
      </c>
      <c r="F610" s="81" t="s">
        <v>359</v>
      </c>
      <c r="G610" s="178">
        <v>0.106</v>
      </c>
      <c r="H610" s="72">
        <f>IF(C610&lt;&gt;"",IF(E610="SINAPI",IF(B610="I",IF(VLOOKUP(C610,Aux_SINAPI_ICD!$B:$G,5,FALSE)&lt;&gt;0,VLOOKUP(C610,Aux_SINAPI_ICD!$B:$G,5,FALSE),VLOOKUP(C610,Aux_SINAPI_ICD!$B:$G,6,FALSE)),IF(VLOOKUP(C610,Aux_SINAPI_CCD!$B:$F,4,FALSE)&lt;&gt;0,VLOOKUP(C610,Aux_SINAPI_CCD!$B:$F,4,FALSE),VLOOKUP(C610,Aux_SINAPI_CCD!$B:$F,5,FALSE))),0))</f>
        <v>21.94</v>
      </c>
      <c r="I610" s="114">
        <f t="shared" ref="I610:I615" si="10">TRUNC(G610*H610,2)</f>
        <v>2.3199999999999998</v>
      </c>
      <c r="K610" s="18"/>
      <c r="L610" s="18"/>
    </row>
    <row r="611" spans="1:12" ht="30">
      <c r="B611" s="43" t="s">
        <v>102</v>
      </c>
      <c r="C611" s="108">
        <v>88278</v>
      </c>
      <c r="D611" s="128" t="s">
        <v>12012</v>
      </c>
      <c r="E611" s="116" t="s">
        <v>14747</v>
      </c>
      <c r="F611" s="81" t="s">
        <v>359</v>
      </c>
      <c r="G611" s="120">
        <v>0.21299999999999999</v>
      </c>
      <c r="H611" s="72">
        <f>IF(C611&lt;&gt;"",IF(E611="SINAPI",IF(B611="I",IF(VLOOKUP(C611,Aux_SINAPI_ICD!$B:$G,5,FALSE)&lt;&gt;0,VLOOKUP(C611,Aux_SINAPI_ICD!$B:$G,5,FALSE),VLOOKUP(C611,Aux_SINAPI_ICD!$B:$G,6,FALSE)),IF(VLOOKUP(C611,Aux_SINAPI_CCD!$B:$F,4,FALSE)&lt;&gt;0,VLOOKUP(C611,Aux_SINAPI_CCD!$B:$F,4,FALSE),VLOOKUP(C611,Aux_SINAPI_CCD!$B:$F,5,FALSE))),0))</f>
        <v>20.65</v>
      </c>
      <c r="I611" s="114">
        <f t="shared" si="10"/>
        <v>4.3899999999999997</v>
      </c>
      <c r="K611" s="18"/>
      <c r="L611" s="18"/>
    </row>
    <row r="612" spans="1:12" ht="30.75">
      <c r="B612" s="43" t="s">
        <v>102</v>
      </c>
      <c r="C612" s="50">
        <v>93282</v>
      </c>
      <c r="D612" s="152" t="s">
        <v>6647</v>
      </c>
      <c r="E612" s="116" t="s">
        <v>14747</v>
      </c>
      <c r="F612" s="135" t="s">
        <v>6494</v>
      </c>
      <c r="G612" s="131">
        <v>9.4000000000000004E-3</v>
      </c>
      <c r="H612" s="72">
        <f>IF(C612&lt;&gt;"",IF(E612="SINAPI",IF(B612="I",IF(VLOOKUP(C612,Aux_SINAPI_ICD!$B:$G,5,FALSE)&lt;&gt;0,VLOOKUP(C612,Aux_SINAPI_ICD!$B:$G,5,FALSE),VLOOKUP(C612,Aux_SINAPI_ICD!$B:$G,6,FALSE)),IF(VLOOKUP(C612,Aux_SINAPI_CCD!$B:$F,4,FALSE)&lt;&gt;0,VLOOKUP(C612,Aux_SINAPI_CCD!$B:$F,4,FALSE),VLOOKUP(C612,Aux_SINAPI_CCD!$B:$F,5,FALSE))),0))</f>
        <v>21.33</v>
      </c>
      <c r="I612" s="114">
        <f t="shared" si="10"/>
        <v>0.2</v>
      </c>
      <c r="K612" s="18"/>
      <c r="L612" s="18"/>
    </row>
    <row r="613" spans="1:12" ht="30.75">
      <c r="B613" s="43" t="s">
        <v>102</v>
      </c>
      <c r="C613" s="86">
        <v>93281</v>
      </c>
      <c r="D613" s="152" t="s">
        <v>6648</v>
      </c>
      <c r="E613" s="116" t="s">
        <v>14747</v>
      </c>
      <c r="F613" s="135" t="s">
        <v>6496</v>
      </c>
      <c r="G613" s="131">
        <v>6.7999999999999996E-3</v>
      </c>
      <c r="H613" s="72">
        <f>IF(C613&lt;&gt;"",IF(E613="SINAPI",IF(B613="I",IF(VLOOKUP(C613,Aux_SINAPI_ICD!$B:$G,5,FALSE)&lt;&gt;0,VLOOKUP(C613,Aux_SINAPI_ICD!$B:$G,5,FALSE),VLOOKUP(C613,Aux_SINAPI_ICD!$B:$G,6,FALSE)),IF(VLOOKUP(C613,Aux_SINAPI_CCD!$B:$F,4,FALSE)&lt;&gt;0,VLOOKUP(C613,Aux_SINAPI_CCD!$B:$F,4,FALSE),VLOOKUP(C613,Aux_SINAPI_CCD!$B:$F,5,FALSE))),0))</f>
        <v>22.41</v>
      </c>
      <c r="I613" s="114">
        <f t="shared" si="10"/>
        <v>0.15</v>
      </c>
      <c r="K613" s="18"/>
      <c r="L613" s="18"/>
    </row>
    <row r="614" spans="1:12" ht="18.75" customHeight="1">
      <c r="B614" s="43"/>
      <c r="C614" s="108"/>
      <c r="D614" s="179" t="s">
        <v>14860</v>
      </c>
      <c r="E614" s="256" t="s">
        <v>15133</v>
      </c>
      <c r="F614" s="81" t="s">
        <v>129</v>
      </c>
      <c r="G614" s="160">
        <v>1</v>
      </c>
      <c r="H614" s="72">
        <f>TRUNC(12.57*H616/5.07)</f>
        <v>20</v>
      </c>
      <c r="I614" s="114">
        <f t="shared" si="10"/>
        <v>20</v>
      </c>
      <c r="K614" s="18"/>
      <c r="L614" s="18"/>
    </row>
    <row r="615" spans="1:12">
      <c r="B615" s="43" t="s">
        <v>14748</v>
      </c>
      <c r="C615" s="125">
        <v>40549</v>
      </c>
      <c r="D615" s="132" t="s">
        <v>14861</v>
      </c>
      <c r="E615" s="116" t="s">
        <v>14747</v>
      </c>
      <c r="F615" s="81" t="s">
        <v>129</v>
      </c>
      <c r="G615" s="113">
        <v>7.0000000000000001E-3</v>
      </c>
      <c r="H615" s="72">
        <f>IF(C615&lt;&gt;"",IF(E615="SINAPI",IF(B615="I",IF(VLOOKUP(C615,Aux_SINAPI_ICD!$B:$G,5,FALSE)&lt;&gt;0,VLOOKUP(C615,Aux_SINAPI_ICD!$B:$G,5,FALSE),VLOOKUP(C615,Aux_SINAPI_ICD!$B:$G,6,FALSE)),IF(VLOOKUP(C615,Aux_SINAPI_CCD!$B:$F,4,FALSE)&lt;&gt;0,VLOOKUP(C615,Aux_SINAPI_CCD!$B:$F,4,FALSE),VLOOKUP(C615,Aux_SINAPI_CCD!$B:$F,5,FALSE))),0))</f>
        <v>289.58999999999997</v>
      </c>
      <c r="I615" s="114">
        <f t="shared" si="10"/>
        <v>2.02</v>
      </c>
      <c r="K615" s="18"/>
      <c r="L615" s="18"/>
    </row>
    <row r="616" spans="1:12" ht="15">
      <c r="B616" s="162" t="s">
        <v>14748</v>
      </c>
      <c r="C616" s="170">
        <v>40598</v>
      </c>
      <c r="D616" s="329" t="s">
        <v>3451</v>
      </c>
      <c r="E616" s="116" t="s">
        <v>14747</v>
      </c>
      <c r="F616" s="81" t="s">
        <v>129</v>
      </c>
      <c r="G616" s="160">
        <v>1</v>
      </c>
      <c r="H616" s="72">
        <f>IF(C616&lt;&gt;"",IF(E616="SINAPI",IF(B616="I",IF(VLOOKUP(C616,Aux_SINAPI_ICD!$B:$G,5,FALSE)&lt;&gt;0,VLOOKUP(C616,Aux_SINAPI_ICD!$B:$G,5,FALSE),VLOOKUP(C616,Aux_SINAPI_ICD!$B:$G,6,FALSE)),IF(VLOOKUP(C616,Aux_SINAPI_CCD!$B:$F,4,FALSE)&lt;&gt;0,VLOOKUP(C616,Aux_SINAPI_CCD!$B:$F,4,FALSE),VLOOKUP(C616,Aux_SINAPI_CCD!$B:$F,5,FALSE))),0))</f>
        <v>8.4499999999999993</v>
      </c>
      <c r="I616" s="114"/>
      <c r="K616" s="18"/>
      <c r="L616" s="18"/>
    </row>
    <row r="617" spans="1:12" ht="15">
      <c r="B617" s="142"/>
      <c r="C617" s="180"/>
      <c r="D617" s="141" t="s">
        <v>15138</v>
      </c>
      <c r="E617" s="144"/>
      <c r="F617" s="145"/>
      <c r="G617" s="181"/>
      <c r="H617" s="169"/>
      <c r="I617" s="146"/>
      <c r="K617" s="18"/>
      <c r="L617" s="18"/>
    </row>
    <row r="618" spans="1:12" ht="15">
      <c r="B618" s="142"/>
      <c r="C618" s="180"/>
      <c r="D618" s="141"/>
      <c r="E618" s="144"/>
      <c r="F618" s="145"/>
      <c r="G618" s="181"/>
      <c r="H618" s="169"/>
      <c r="I618" s="146"/>
      <c r="K618" s="18"/>
      <c r="L618" s="18"/>
    </row>
    <row r="619" spans="1:12" ht="15">
      <c r="B619" s="142"/>
      <c r="C619" s="180"/>
      <c r="D619" s="141"/>
      <c r="E619" s="144"/>
      <c r="F619" s="145"/>
      <c r="G619" s="181"/>
      <c r="H619" s="169"/>
      <c r="I619" s="146"/>
      <c r="K619" s="18"/>
      <c r="L619" s="18"/>
    </row>
    <row r="620" spans="1:12" ht="15">
      <c r="A620" t="str">
        <f>B605</f>
        <v>CPU 039</v>
      </c>
      <c r="B620" s="880" t="s">
        <v>13</v>
      </c>
      <c r="C620" s="880"/>
      <c r="D620" s="880"/>
      <c r="E620" s="880"/>
      <c r="F620" s="880"/>
      <c r="G620" s="880"/>
      <c r="H620" s="880"/>
      <c r="I620" s="241">
        <f>TRUNC(SUM(I610:I619),2)</f>
        <v>29.08</v>
      </c>
    </row>
    <row r="622" spans="1:12">
      <c r="B622" s="868" t="s">
        <v>14927</v>
      </c>
      <c r="C622" s="868"/>
      <c r="D622" s="868"/>
      <c r="E622" s="869"/>
      <c r="F622" s="869"/>
      <c r="G622" s="869"/>
      <c r="H622" s="869"/>
      <c r="I622" s="869"/>
    </row>
    <row r="623" spans="1:12" ht="15">
      <c r="B623" s="868" t="s">
        <v>14738</v>
      </c>
      <c r="C623" s="868"/>
      <c r="D623" s="870" t="s">
        <v>14923</v>
      </c>
      <c r="E623" s="871"/>
      <c r="F623" s="871"/>
      <c r="G623" s="871"/>
      <c r="H623" s="872"/>
      <c r="I623" s="201" t="s">
        <v>91</v>
      </c>
    </row>
    <row r="624" spans="1:12" ht="15" customHeight="1">
      <c r="B624" s="881" t="s">
        <v>14924</v>
      </c>
      <c r="C624" s="881"/>
      <c r="D624" s="881"/>
      <c r="E624" s="881"/>
      <c r="F624" s="881"/>
      <c r="G624" s="881"/>
      <c r="H624" s="881"/>
      <c r="I624" s="202">
        <f>$I$1</f>
        <v>45839</v>
      </c>
    </row>
    <row r="626" spans="1:12">
      <c r="B626" s="207" t="s">
        <v>14740</v>
      </c>
      <c r="C626" s="208" t="s">
        <v>14741</v>
      </c>
      <c r="D626" s="207" t="s">
        <v>3</v>
      </c>
      <c r="E626" s="207" t="s">
        <v>4</v>
      </c>
      <c r="F626" s="207" t="s">
        <v>14742</v>
      </c>
      <c r="G626" s="207" t="s">
        <v>14743</v>
      </c>
      <c r="H626" s="207" t="s">
        <v>14744</v>
      </c>
      <c r="I626" s="207" t="s">
        <v>14745</v>
      </c>
      <c r="K626" s="257"/>
      <c r="L626" s="257"/>
    </row>
    <row r="627" spans="1:12">
      <c r="B627" s="43" t="s">
        <v>102</v>
      </c>
      <c r="C627" s="135">
        <v>88310</v>
      </c>
      <c r="D627" s="132" t="s">
        <v>12055</v>
      </c>
      <c r="E627" s="116" t="s">
        <v>14747</v>
      </c>
      <c r="F627" s="135" t="s">
        <v>359</v>
      </c>
      <c r="G627" s="50">
        <v>0.1</v>
      </c>
      <c r="H627" s="72">
        <f>IF(C627&lt;&gt;"",IF(E627="SINAPI",IF(B627="I",IF(VLOOKUP(C627,Aux_SINAPI_ICD!$B:$G,5,FALSE)&lt;&gt;0,VLOOKUP(C627,Aux_SINAPI_ICD!$B:$G,5,FALSE),VLOOKUP(C627,Aux_SINAPI_ICD!$B:$G,6,FALSE)),IF(VLOOKUP(C627,Aux_SINAPI_CCD!$B:$F,4,FALSE)&lt;&gt;0,VLOOKUP(C627,Aux_SINAPI_CCD!$B:$F,4,FALSE),VLOOKUP(C627,Aux_SINAPI_CCD!$B:$F,5,FALSE))),0))</f>
        <v>29.1</v>
      </c>
      <c r="I627" s="114">
        <f>TRUNC(G627*H627,2)</f>
        <v>2.91</v>
      </c>
      <c r="K627" s="18"/>
      <c r="L627" s="18"/>
    </row>
    <row r="628" spans="1:12">
      <c r="B628" s="43" t="s">
        <v>102</v>
      </c>
      <c r="C628" s="135">
        <v>100301</v>
      </c>
      <c r="D628" s="152" t="s">
        <v>14925</v>
      </c>
      <c r="E628" s="116" t="s">
        <v>14747</v>
      </c>
      <c r="F628" s="135" t="s">
        <v>359</v>
      </c>
      <c r="G628" s="50">
        <v>0.1</v>
      </c>
      <c r="H628" s="72">
        <f>IF(C628&lt;&gt;"",IF(E628="SINAPI",IF(B628="I",IF(VLOOKUP(C628,Aux_SINAPI_ICD!$B:$G,5,FALSE)&lt;&gt;0,VLOOKUP(C628,Aux_SINAPI_ICD!$B:$G,5,FALSE),VLOOKUP(C628,Aux_SINAPI_ICD!$B:$G,6,FALSE)),IF(VLOOKUP(C628,Aux_SINAPI_CCD!$B:$F,4,FALSE)&lt;&gt;0,VLOOKUP(C628,Aux_SINAPI_CCD!$B:$F,4,FALSE),VLOOKUP(C628,Aux_SINAPI_CCD!$B:$F,5,FALSE))),0))</f>
        <v>24.99</v>
      </c>
      <c r="I628" s="114">
        <f>TRUNC(G628*H628,2)</f>
        <v>2.4900000000000002</v>
      </c>
      <c r="K628" s="18"/>
      <c r="L628" s="18"/>
    </row>
    <row r="629" spans="1:12">
      <c r="B629" s="43" t="s">
        <v>14748</v>
      </c>
      <c r="C629" s="50">
        <v>3768</v>
      </c>
      <c r="D629" s="132" t="s">
        <v>14926</v>
      </c>
      <c r="E629" s="116" t="s">
        <v>14747</v>
      </c>
      <c r="F629" s="150" t="s">
        <v>21</v>
      </c>
      <c r="G629" s="76">
        <v>0.04</v>
      </c>
      <c r="H629" s="72">
        <f>IF(C629&lt;&gt;"",IF(E629="SINAPI",IF(B629="I",IF(VLOOKUP(C629,Aux_SINAPI_ICD!$B:$G,5,FALSE)&lt;&gt;0,VLOOKUP(C629,Aux_SINAPI_ICD!$B:$G,5,FALSE),VLOOKUP(C629,Aux_SINAPI_ICD!$B:$G,6,FALSE)),IF(VLOOKUP(C629,Aux_SINAPI_CCD!$B:$F,4,FALSE)&lt;&gt;0,VLOOKUP(C629,Aux_SINAPI_CCD!$B:$F,4,FALSE),VLOOKUP(C629,Aux_SINAPI_CCD!$B:$F,5,FALSE))),0))</f>
        <v>2.78</v>
      </c>
      <c r="I629" s="114">
        <f>TRUNC(G629*H629,2)</f>
        <v>0.11</v>
      </c>
      <c r="K629" s="18"/>
      <c r="L629" s="18"/>
    </row>
    <row r="630" spans="1:12">
      <c r="B630" s="43" t="s">
        <v>14748</v>
      </c>
      <c r="C630" s="50">
        <v>43651</v>
      </c>
      <c r="D630" s="154" t="s">
        <v>3105</v>
      </c>
      <c r="E630" s="116" t="s">
        <v>14747</v>
      </c>
      <c r="F630" s="135" t="s">
        <v>129</v>
      </c>
      <c r="G630" s="114">
        <v>0.7</v>
      </c>
      <c r="H630" s="72">
        <f>IF(C630&lt;&gt;"",IF(E630="SINAPI",IF(B630="I",IF(VLOOKUP(C630,Aux_SINAPI_ICD!$B:$G,5,FALSE)&lt;&gt;0,VLOOKUP(C630,Aux_SINAPI_ICD!$B:$G,5,FALSE),VLOOKUP(C630,Aux_SINAPI_ICD!$B:$G,6,FALSE)),IF(VLOOKUP(C630,Aux_SINAPI_CCD!$B:$F,4,FALSE)&lt;&gt;0,VLOOKUP(C630,Aux_SINAPI_CCD!$B:$F,4,FALSE),VLOOKUP(C630,Aux_SINAPI_CCD!$B:$F,5,FALSE))),0))</f>
        <v>4.96</v>
      </c>
      <c r="I630" s="114">
        <f>TRUNC(G630*H630,2)</f>
        <v>3.47</v>
      </c>
      <c r="K630" s="18"/>
      <c r="L630" s="18"/>
    </row>
    <row r="631" spans="1:12">
      <c r="B631" s="43"/>
      <c r="C631" s="135"/>
      <c r="D631" s="152"/>
      <c r="E631" s="116"/>
      <c r="F631" s="135"/>
      <c r="G631" s="50"/>
      <c r="H631" s="86"/>
      <c r="I631" s="114"/>
      <c r="K631" s="18"/>
      <c r="L631" s="18"/>
    </row>
    <row r="632" spans="1:12">
      <c r="B632" s="43"/>
      <c r="C632" s="135"/>
      <c r="D632" s="152"/>
      <c r="E632" s="116"/>
      <c r="F632" s="135"/>
      <c r="G632" s="50"/>
      <c r="H632" s="86"/>
      <c r="I632" s="114"/>
      <c r="K632" s="18"/>
      <c r="L632" s="18"/>
    </row>
    <row r="633" spans="1:12">
      <c r="B633" s="43"/>
      <c r="C633" s="135"/>
      <c r="D633" s="152"/>
      <c r="E633" s="116"/>
      <c r="F633" s="135"/>
      <c r="G633" s="50"/>
      <c r="H633" s="86"/>
      <c r="I633" s="114"/>
      <c r="K633" s="18"/>
      <c r="L633" s="18"/>
    </row>
    <row r="634" spans="1:12">
      <c r="B634" s="43"/>
      <c r="C634" s="135"/>
      <c r="D634" s="152"/>
      <c r="E634" s="116"/>
      <c r="F634" s="135"/>
      <c r="G634" s="50"/>
      <c r="H634" s="86"/>
      <c r="I634" s="114"/>
    </row>
    <row r="635" spans="1:12">
      <c r="B635" s="43"/>
      <c r="C635" s="150"/>
      <c r="D635" s="151"/>
      <c r="E635" s="116"/>
      <c r="F635" s="135"/>
      <c r="G635" s="114"/>
      <c r="H635" s="86"/>
      <c r="I635" s="114"/>
    </row>
    <row r="636" spans="1:12" ht="15">
      <c r="B636" s="43"/>
      <c r="C636" s="135"/>
      <c r="D636" s="115"/>
      <c r="E636" s="116"/>
      <c r="F636" s="116"/>
      <c r="G636" s="86"/>
      <c r="H636" s="75"/>
      <c r="I636" s="114"/>
    </row>
    <row r="637" spans="1:12" ht="15">
      <c r="A637" t="str">
        <f>B622</f>
        <v>CPU 041</v>
      </c>
      <c r="B637" s="880"/>
      <c r="C637" s="880"/>
      <c r="D637" s="880"/>
      <c r="E637" s="880"/>
      <c r="F637" s="880"/>
      <c r="G637" s="880"/>
      <c r="H637" s="880"/>
      <c r="I637" s="241">
        <f>TRUNC(SUM(I627:I636),2)</f>
        <v>8.98</v>
      </c>
    </row>
    <row r="639" spans="1:12">
      <c r="B639" s="874" t="s">
        <v>14950</v>
      </c>
      <c r="C639" s="874"/>
      <c r="D639" s="874"/>
      <c r="E639" s="875"/>
      <c r="F639" s="875"/>
      <c r="G639" s="875"/>
      <c r="H639" s="875"/>
      <c r="I639" s="875"/>
    </row>
    <row r="640" spans="1:12" ht="15">
      <c r="B640" s="874" t="s">
        <v>14738</v>
      </c>
      <c r="C640" s="874"/>
      <c r="D640" s="876" t="s">
        <v>15151</v>
      </c>
      <c r="E640" s="877"/>
      <c r="F640" s="877"/>
      <c r="G640" s="877"/>
      <c r="H640" s="878"/>
      <c r="I640" s="211" t="s">
        <v>91</v>
      </c>
    </row>
    <row r="641" spans="1:12" ht="15">
      <c r="B641" s="879" t="s">
        <v>14951</v>
      </c>
      <c r="C641" s="879"/>
      <c r="D641" s="879"/>
      <c r="E641" s="879"/>
      <c r="F641" s="879"/>
      <c r="G641" s="879"/>
      <c r="H641" s="879"/>
      <c r="I641" s="212">
        <f>$I$1</f>
        <v>45839</v>
      </c>
    </row>
    <row r="643" spans="1:12">
      <c r="B643" s="213" t="s">
        <v>14740</v>
      </c>
      <c r="C643" s="214" t="s">
        <v>14741</v>
      </c>
      <c r="D643" s="213" t="s">
        <v>3</v>
      </c>
      <c r="E643" s="213" t="s">
        <v>4</v>
      </c>
      <c r="F643" s="213" t="s">
        <v>14742</v>
      </c>
      <c r="G643" s="213" t="s">
        <v>14743</v>
      </c>
      <c r="H643" s="213" t="s">
        <v>14744</v>
      </c>
      <c r="I643" s="213" t="s">
        <v>14745</v>
      </c>
      <c r="K643" s="257"/>
      <c r="L643" s="257"/>
    </row>
    <row r="644" spans="1:12">
      <c r="B644" s="43" t="s">
        <v>102</v>
      </c>
      <c r="C644" s="135">
        <v>88278</v>
      </c>
      <c r="D644" s="136" t="s">
        <v>14811</v>
      </c>
      <c r="E644" s="116" t="s">
        <v>14747</v>
      </c>
      <c r="F644" s="135" t="s">
        <v>359</v>
      </c>
      <c r="G644" s="137">
        <v>0.69769999999999999</v>
      </c>
      <c r="H644" s="72">
        <f>IF(C644&lt;&gt;"",IF(E644="SINAPI",IF(B644="I",IF(VLOOKUP(C644,Aux_SINAPI_ICD!$B:$G,5,FALSE)&lt;&gt;0,VLOOKUP(C644,Aux_SINAPI_ICD!$B:$G,5,FALSE),VLOOKUP(C644,Aux_SINAPI_ICD!$B:$G,6,FALSE)),IF(VLOOKUP(C644,Aux_SINAPI_CCD!$B:$F,4,FALSE)&lt;&gt;0,VLOOKUP(C644,Aux_SINAPI_CCD!$B:$F,4,FALSE),VLOOKUP(C644,Aux_SINAPI_CCD!$B:$F,5,FALSE))),0))</f>
        <v>20.65</v>
      </c>
      <c r="I644" s="114">
        <f t="shared" ref="I644:I649" si="11">TRUNC(G644*H644,2)</f>
        <v>14.4</v>
      </c>
      <c r="K644" s="18"/>
      <c r="L644" s="18"/>
    </row>
    <row r="645" spans="1:12">
      <c r="B645" s="43" t="s">
        <v>14748</v>
      </c>
      <c r="C645" s="135">
        <v>44497</v>
      </c>
      <c r="D645" s="136" t="s">
        <v>15215</v>
      </c>
      <c r="E645" s="116" t="s">
        <v>14747</v>
      </c>
      <c r="F645" s="135" t="s">
        <v>359</v>
      </c>
      <c r="G645" s="129">
        <f>TRUNC(G644*0.2,2)</f>
        <v>0.13</v>
      </c>
      <c r="H645" s="72">
        <f>IF(C645&lt;&gt;"",IF(E645="SINAPI",IF(B645="I",IF(VLOOKUP(C645,Aux_SINAPI_ICD!$B:$G,5,FALSE)&lt;&gt;0,VLOOKUP(C645,Aux_SINAPI_ICD!$B:$G,5,FALSE),VLOOKUP(C645,Aux_SINAPI_ICD!$B:$G,6,FALSE)),IF(VLOOKUP(C645,Aux_SINAPI_CCD!$B:$F,4,FALSE)&lt;&gt;0,VLOOKUP(C645,Aux_SINAPI_CCD!$B:$F,4,FALSE),VLOOKUP(C645,Aux_SINAPI_CCD!$B:$F,5,FALSE))),0))</f>
        <v>14.74</v>
      </c>
      <c r="I645" s="114">
        <f t="shared" si="11"/>
        <v>1.91</v>
      </c>
      <c r="J645" s="369"/>
      <c r="K645" s="18"/>
      <c r="L645" s="18"/>
    </row>
    <row r="646" spans="1:12">
      <c r="B646" s="43" t="s">
        <v>102</v>
      </c>
      <c r="C646" s="135">
        <v>88316</v>
      </c>
      <c r="D646" s="136" t="s">
        <v>12062</v>
      </c>
      <c r="E646" s="116" t="s">
        <v>14747</v>
      </c>
      <c r="F646" s="135" t="s">
        <v>359</v>
      </c>
      <c r="G646" s="137">
        <v>0.1331</v>
      </c>
      <c r="H646" s="72">
        <f>IF(C646&lt;&gt;"",IF(E646="SINAPI",IF(B646="I",IF(VLOOKUP(C646,Aux_SINAPI_ICD!$B:$G,5,FALSE)&lt;&gt;0,VLOOKUP(C646,Aux_SINAPI_ICD!$B:$G,5,FALSE),VLOOKUP(C646,Aux_SINAPI_ICD!$B:$G,6,FALSE)),IF(VLOOKUP(C646,Aux_SINAPI_CCD!$B:$F,4,FALSE)&lt;&gt;0,VLOOKUP(C646,Aux_SINAPI_CCD!$B:$F,4,FALSE),VLOOKUP(C646,Aux_SINAPI_CCD!$B:$F,5,FALSE))),0))</f>
        <v>22.26</v>
      </c>
      <c r="I646" s="114">
        <f t="shared" si="11"/>
        <v>2.96</v>
      </c>
      <c r="K646" s="18"/>
      <c r="L646" s="18"/>
    </row>
    <row r="647" spans="1:12">
      <c r="B647" s="43" t="s">
        <v>14748</v>
      </c>
      <c r="C647" s="135">
        <v>6111</v>
      </c>
      <c r="D647" s="136" t="s">
        <v>15216</v>
      </c>
      <c r="E647" s="116" t="s">
        <v>14747</v>
      </c>
      <c r="F647" s="135" t="s">
        <v>359</v>
      </c>
      <c r="G647" s="131">
        <f>TRUNC(G646*0.2,2)</f>
        <v>0.02</v>
      </c>
      <c r="H647" s="72">
        <f>IF(C647&lt;&gt;"",IF(E647="SINAPI",IF(B647="I",IF(VLOOKUP(C647,Aux_SINAPI_ICD!$B:$G,5,FALSE)&lt;&gt;0,VLOOKUP(C647,Aux_SINAPI_ICD!$B:$G,5,FALSE),VLOOKUP(C647,Aux_SINAPI_ICD!$B:$G,6,FALSE)),IF(VLOOKUP(C647,Aux_SINAPI_CCD!$B:$F,4,FALSE)&lt;&gt;0,VLOOKUP(C647,Aux_SINAPI_CCD!$B:$F,4,FALSE),VLOOKUP(C647,Aux_SINAPI_CCD!$B:$F,5,FALSE))),0))</f>
        <v>15.1</v>
      </c>
      <c r="I647" s="114">
        <f t="shared" si="11"/>
        <v>0.3</v>
      </c>
      <c r="K647" s="18"/>
      <c r="L647" s="18"/>
    </row>
    <row r="648" spans="1:12" ht="45.75" thickBot="1">
      <c r="B648" s="135" t="s">
        <v>102</v>
      </c>
      <c r="C648" s="135">
        <v>100251</v>
      </c>
      <c r="D648" s="92" t="s">
        <v>14208</v>
      </c>
      <c r="E648" s="116" t="s">
        <v>14747</v>
      </c>
      <c r="F648" s="135" t="s">
        <v>14164</v>
      </c>
      <c r="G648" s="86">
        <v>0.40200000000000002</v>
      </c>
      <c r="H648" s="72">
        <f>IF(C648&lt;&gt;"",IF(E648="SINAPI",IF(B648="I",IF(VLOOKUP(C648,Aux_SINAPI_ICD!$B:$G,5,FALSE)&lt;&gt;0,VLOOKUP(C648,Aux_SINAPI_ICD!$B:$G,5,FALSE),VLOOKUP(C648,Aux_SINAPI_ICD!$B:$G,6,FALSE)),IF(VLOOKUP(C648,Aux_SINAPI_CCD!$B:$F,4,FALSE)&lt;&gt;0,VLOOKUP(C648,Aux_SINAPI_CCD!$B:$F,4,FALSE),VLOOKUP(C648,Aux_SINAPI_CCD!$B:$F,5,FALSE))),0))</f>
        <v>13.61</v>
      </c>
      <c r="I648" s="114">
        <f t="shared" si="11"/>
        <v>5.47</v>
      </c>
      <c r="K648" s="18"/>
      <c r="L648" s="18"/>
    </row>
    <row r="649" spans="1:12">
      <c r="B649" s="135" t="s">
        <v>14748</v>
      </c>
      <c r="C649" s="135">
        <v>6111</v>
      </c>
      <c r="D649" s="136" t="s">
        <v>15216</v>
      </c>
      <c r="E649" s="116" t="s">
        <v>14747</v>
      </c>
      <c r="F649" s="135" t="s">
        <v>359</v>
      </c>
      <c r="G649" s="86">
        <f>TRUNC(0.6118*0.2,2)</f>
        <v>0.12</v>
      </c>
      <c r="H649" s="72">
        <f>IF(C649&lt;&gt;"",IF(E649="SINAPI",IF(B649="I",IF(VLOOKUP(C649,Aux_SINAPI_ICD!$B:$G,5,FALSE)&lt;&gt;0,VLOOKUP(C649,Aux_SINAPI_ICD!$B:$G,5,FALSE),VLOOKUP(C649,Aux_SINAPI_ICD!$B:$G,6,FALSE)),IF(VLOOKUP(C649,Aux_SINAPI_CCD!$B:$F,4,FALSE)&lt;&gt;0,VLOOKUP(C649,Aux_SINAPI_CCD!$B:$F,4,FALSE),VLOOKUP(C649,Aux_SINAPI_CCD!$B:$F,5,FALSE))),0))</f>
        <v>15.1</v>
      </c>
      <c r="I649" s="114">
        <f t="shared" si="11"/>
        <v>1.81</v>
      </c>
      <c r="J649" s="330"/>
      <c r="K649" s="331"/>
      <c r="L649" s="330"/>
    </row>
    <row r="650" spans="1:12">
      <c r="B650" s="135"/>
      <c r="C650" s="86"/>
      <c r="D650" s="332"/>
      <c r="E650" s="116"/>
      <c r="F650" s="135"/>
      <c r="G650" s="86"/>
      <c r="H650" s="72"/>
      <c r="I650" s="114"/>
    </row>
    <row r="651" spans="1:12" ht="15">
      <c r="B651" s="43"/>
      <c r="C651" s="86"/>
      <c r="D651" s="92"/>
      <c r="E651" s="116"/>
      <c r="F651" s="135"/>
      <c r="G651" s="114"/>
      <c r="H651" s="72"/>
      <c r="I651" s="114"/>
    </row>
    <row r="652" spans="1:12" ht="15">
      <c r="B652" s="43"/>
      <c r="C652" s="86"/>
      <c r="D652" s="92"/>
      <c r="E652" s="116"/>
      <c r="F652" s="135"/>
      <c r="G652" s="86"/>
      <c r="H652" s="72"/>
      <c r="I652" s="114"/>
    </row>
    <row r="653" spans="1:12" ht="15">
      <c r="B653" s="43"/>
      <c r="C653" s="86"/>
      <c r="D653" s="92"/>
      <c r="E653" s="116"/>
      <c r="F653" s="135"/>
      <c r="G653" s="114"/>
      <c r="H653" s="72"/>
      <c r="I653" s="114"/>
    </row>
    <row r="654" spans="1:12" ht="15">
      <c r="A654" t="str">
        <f>B639</f>
        <v>CPU 043</v>
      </c>
      <c r="B654" s="885" t="s">
        <v>13</v>
      </c>
      <c r="C654" s="885"/>
      <c r="D654" s="885"/>
      <c r="E654" s="885"/>
      <c r="F654" s="885"/>
      <c r="G654" s="885"/>
      <c r="H654" s="885"/>
      <c r="I654" s="242">
        <f>TRUNC(SUM(I644:I653),2)</f>
        <v>26.85</v>
      </c>
    </row>
    <row r="656" spans="1:12">
      <c r="B656" s="874" t="s">
        <v>14954</v>
      </c>
      <c r="C656" s="874"/>
      <c r="D656" s="874"/>
      <c r="E656" s="875"/>
      <c r="F656" s="875"/>
      <c r="G656" s="875"/>
      <c r="H656" s="875"/>
      <c r="I656" s="875"/>
    </row>
    <row r="657" spans="1:12" ht="15">
      <c r="B657" s="874" t="s">
        <v>14738</v>
      </c>
      <c r="C657" s="874"/>
      <c r="D657" s="889" t="s">
        <v>15152</v>
      </c>
      <c r="E657" s="890"/>
      <c r="F657" s="890"/>
      <c r="G657" s="890"/>
      <c r="H657" s="891"/>
      <c r="I657" s="211" t="s">
        <v>91</v>
      </c>
    </row>
    <row r="658" spans="1:12" ht="15">
      <c r="B658" s="889" t="s">
        <v>14796</v>
      </c>
      <c r="C658" s="890"/>
      <c r="D658" s="890"/>
      <c r="E658" s="890"/>
      <c r="F658" s="890"/>
      <c r="G658" s="890"/>
      <c r="H658" s="891"/>
      <c r="I658" s="212">
        <f>$I$1</f>
        <v>45839</v>
      </c>
    </row>
    <row r="659" spans="1:12" ht="15">
      <c r="B659" s="105"/>
      <c r="C659" s="105"/>
      <c r="D659" s="105"/>
      <c r="E659" s="105"/>
      <c r="F659" s="105"/>
      <c r="G659" s="105"/>
      <c r="H659" s="105"/>
      <c r="I659" s="106"/>
    </row>
    <row r="660" spans="1:12">
      <c r="B660" s="216" t="s">
        <v>14740</v>
      </c>
      <c r="C660" s="216" t="s">
        <v>14741</v>
      </c>
      <c r="D660" s="216" t="s">
        <v>3</v>
      </c>
      <c r="E660" s="216" t="s">
        <v>4</v>
      </c>
      <c r="F660" s="216" t="s">
        <v>14742</v>
      </c>
      <c r="G660" s="216" t="s">
        <v>14743</v>
      </c>
      <c r="H660" s="216" t="s">
        <v>14744</v>
      </c>
      <c r="I660" s="216" t="s">
        <v>14745</v>
      </c>
      <c r="K660" s="257"/>
      <c r="L660" s="257"/>
    </row>
    <row r="661" spans="1:12" ht="15">
      <c r="B661" s="43" t="s">
        <v>102</v>
      </c>
      <c r="C661" s="125">
        <v>88316</v>
      </c>
      <c r="D661" s="128" t="s">
        <v>12062</v>
      </c>
      <c r="E661" s="81" t="s">
        <v>14747</v>
      </c>
      <c r="F661" s="81" t="s">
        <v>359</v>
      </c>
      <c r="G661" s="127">
        <v>0.3</v>
      </c>
      <c r="H661" s="72">
        <f>IF(C661&lt;&gt;"",IF(E661="SINAPI",IF(B661="I",IF(VLOOKUP(C661,Aux_SINAPI_ICD!$B:$G,5,FALSE)&lt;&gt;0,VLOOKUP(C661,Aux_SINAPI_ICD!$B:$G,5,FALSE),VLOOKUP(C661,Aux_SINAPI_ICD!$B:$G,6,FALSE)),IF(VLOOKUP(C661,Aux_SINAPI_CCD!$B:$F,4,FALSE)&lt;&gt;0,VLOOKUP(C661,Aux_SINAPI_CCD!$B:$F,4,FALSE),VLOOKUP(C661,Aux_SINAPI_CCD!$B:$F,5,FALSE))),0))</f>
        <v>22.26</v>
      </c>
      <c r="I661" s="107">
        <f>TRUNC(G661*H661,2)</f>
        <v>6.67</v>
      </c>
      <c r="K661" s="18"/>
      <c r="L661" s="18"/>
    </row>
    <row r="662" spans="1:12" ht="15">
      <c r="B662" s="43" t="s">
        <v>14748</v>
      </c>
      <c r="C662" s="172">
        <v>6111</v>
      </c>
      <c r="D662" s="128" t="s">
        <v>15209</v>
      </c>
      <c r="E662" s="81" t="s">
        <v>14747</v>
      </c>
      <c r="F662" s="81" t="s">
        <v>359</v>
      </c>
      <c r="G662" s="127">
        <f>TRUNC(G661*0.2,2)</f>
        <v>0.06</v>
      </c>
      <c r="H662" s="72">
        <f>IF(C662&lt;&gt;"",IF(E662="SINAPI",IF(B662="I",IF(VLOOKUP(C662,Aux_SINAPI_ICD!$B:$G,5,FALSE)&lt;&gt;0,VLOOKUP(C662,Aux_SINAPI_ICD!$B:$G,5,FALSE),VLOOKUP(C662,Aux_SINAPI_ICD!$B:$G,6,FALSE)),IF(VLOOKUP(C662,Aux_SINAPI_CCD!$B:$F,4,FALSE)&lt;&gt;0,VLOOKUP(C662,Aux_SINAPI_CCD!$B:$F,4,FALSE),VLOOKUP(C662,Aux_SINAPI_CCD!$B:$F,5,FALSE))),0))</f>
        <v>15.1</v>
      </c>
      <c r="I662" s="107">
        <f>TRUNC(G662*H662,2)</f>
        <v>0.9</v>
      </c>
      <c r="J662" s="369"/>
      <c r="K662" s="18"/>
      <c r="L662" s="18"/>
    </row>
    <row r="663" spans="1:12" ht="15">
      <c r="B663" s="43" t="s">
        <v>102</v>
      </c>
      <c r="C663" s="172">
        <v>88323</v>
      </c>
      <c r="D663" s="128" t="s">
        <v>12069</v>
      </c>
      <c r="E663" s="81" t="s">
        <v>14747</v>
      </c>
      <c r="F663" s="81" t="s">
        <v>359</v>
      </c>
      <c r="G663" s="127">
        <v>0.3</v>
      </c>
      <c r="H663" s="72">
        <f>IF(C663&lt;&gt;"",IF(E663="SINAPI",IF(B663="I",IF(VLOOKUP(C663,Aux_SINAPI_ICD!$B:$G,5,FALSE)&lt;&gt;0,VLOOKUP(C663,Aux_SINAPI_ICD!$B:$G,5,FALSE),VLOOKUP(C663,Aux_SINAPI_ICD!$B:$G,6,FALSE)),IF(VLOOKUP(C663,Aux_SINAPI_CCD!$B:$F,4,FALSE)&lt;&gt;0,VLOOKUP(C663,Aux_SINAPI_CCD!$B:$F,4,FALSE),VLOOKUP(C663,Aux_SINAPI_CCD!$B:$F,5,FALSE))),0))</f>
        <v>26.76</v>
      </c>
      <c r="I663" s="107">
        <f>TRUNC(G663*H663,2)</f>
        <v>8.02</v>
      </c>
      <c r="J663" s="18"/>
      <c r="K663" s="18"/>
      <c r="L663" s="18"/>
    </row>
    <row r="664" spans="1:12" ht="15">
      <c r="B664" s="43" t="s">
        <v>14748</v>
      </c>
      <c r="C664" s="172">
        <v>12869</v>
      </c>
      <c r="D664" s="128" t="s">
        <v>15214</v>
      </c>
      <c r="E664" s="81" t="s">
        <v>14747</v>
      </c>
      <c r="F664" s="81" t="s">
        <v>359</v>
      </c>
      <c r="G664" s="127">
        <f>TRUNC(G663*0.2,2)</f>
        <v>0.06</v>
      </c>
      <c r="H664" s="72">
        <f>IF(C664&lt;&gt;"",IF(E664="SINAPI",IF(B664="I",IF(VLOOKUP(C664,Aux_SINAPI_ICD!$B:$G,5,FALSE)&lt;&gt;0,VLOOKUP(C664,Aux_SINAPI_ICD!$B:$G,5,FALSE),VLOOKUP(C664,Aux_SINAPI_ICD!$B:$G,6,FALSE)),IF(VLOOKUP(C664,Aux_SINAPI_CCD!$B:$F,4,FALSE)&lt;&gt;0,VLOOKUP(C664,Aux_SINAPI_CCD!$B:$F,4,FALSE),VLOOKUP(C664,Aux_SINAPI_CCD!$B:$F,5,FALSE))),0))</f>
        <v>19.829999999999998</v>
      </c>
      <c r="I664" s="107">
        <f>TRUNC(G664*H664,2)</f>
        <v>1.18</v>
      </c>
      <c r="J664" s="369"/>
      <c r="K664" s="18"/>
      <c r="L664" s="18"/>
    </row>
    <row r="665" spans="1:12" ht="30">
      <c r="B665" s="81" t="s">
        <v>14748</v>
      </c>
      <c r="C665" s="108">
        <v>44533</v>
      </c>
      <c r="D665" s="109" t="s">
        <v>14797</v>
      </c>
      <c r="E665" s="81" t="s">
        <v>14747</v>
      </c>
      <c r="F665" s="81" t="s">
        <v>21</v>
      </c>
      <c r="G665" s="126">
        <v>0.02</v>
      </c>
      <c r="H665" s="72">
        <f>IF(C665&lt;&gt;"",IF(E665="SINAPI",IF(B665="I",IF(VLOOKUP(C665,Aux_SINAPI_ICD!$B:$G,5,FALSE)&lt;&gt;0,VLOOKUP(C665,Aux_SINAPI_ICD!$B:$G,5,FALSE),VLOOKUP(C665,Aux_SINAPI_ICD!$B:$G,6,FALSE)),IF(VLOOKUP(C665,Aux_SINAPI_CCD!$B:$F,4,FALSE)&lt;&gt;0,VLOOKUP(C665,Aux_SINAPI_CCD!$B:$F,4,FALSE),VLOOKUP(C665,Aux_SINAPI_CCD!$B:$F,5,FALSE))),0))</f>
        <v>23.85</v>
      </c>
      <c r="I665" s="107">
        <f>TRUNC(G665*H665,2)</f>
        <v>0.47</v>
      </c>
      <c r="K665" s="18"/>
      <c r="L665" s="18"/>
    </row>
    <row r="666" spans="1:12" ht="15">
      <c r="B666" s="81"/>
      <c r="C666" s="108"/>
      <c r="D666" s="109"/>
      <c r="E666" s="81"/>
      <c r="F666" s="81"/>
      <c r="G666" s="126"/>
      <c r="H666" s="72" t="str">
        <f>IF(C666&lt;&gt;"",IF(E666="SINAPI",IF(B666="I",VLOOKUP(C666,Aux_SINAPI_ICD!$B:$F,5,FALSE),VLOOKUP(C666,Aux_SINAPI_CCD!$B:$E,4,FALSE)),0),"")</f>
        <v/>
      </c>
      <c r="I666" s="107"/>
      <c r="K666" s="18"/>
      <c r="L666" s="18"/>
    </row>
    <row r="667" spans="1:12" ht="15">
      <c r="B667" s="81"/>
      <c r="C667" s="108"/>
      <c r="D667" s="109"/>
      <c r="E667" s="81"/>
      <c r="F667" s="81"/>
      <c r="G667" s="126"/>
      <c r="H667" s="72" t="str">
        <f>IF(C667&lt;&gt;"",IF(E667="SINAPI",IF(B667="I",VLOOKUP(C667,Aux_SINAPI_ICD!$B:$F,5,FALSE),VLOOKUP(C667,Aux_SINAPI_CCD!$B:$E,4,FALSE)),0),"")</f>
        <v/>
      </c>
      <c r="I667" s="107"/>
      <c r="K667" s="18"/>
      <c r="L667" s="18"/>
    </row>
    <row r="668" spans="1:12" ht="15">
      <c r="B668" s="81"/>
      <c r="C668" s="108"/>
      <c r="D668" s="109"/>
      <c r="E668" s="81"/>
      <c r="F668" s="81"/>
      <c r="G668" s="126"/>
      <c r="H668" s="72" t="str">
        <f>IF(C668&lt;&gt;"",IF(E668="SINAPI",IF(B668="I",VLOOKUP(C668,Aux_SINAPI_ICD!$B:$F,5,FALSE),VLOOKUP(C668,Aux_SINAPI_CCD!$B:$E,4,FALSE)),0),"")</f>
        <v/>
      </c>
      <c r="I668" s="107"/>
    </row>
    <row r="669" spans="1:12" ht="15">
      <c r="B669" s="81"/>
      <c r="C669" s="108"/>
      <c r="D669" s="109"/>
      <c r="E669" s="81"/>
      <c r="F669" s="81"/>
      <c r="G669" s="126"/>
      <c r="H669" s="72" t="str">
        <f>IF(C669&lt;&gt;"",IF(E669="SINAPI",IF(B669="I",VLOOKUP(C669,Aux_SINAPI_ICD!$B:$F,5,FALSE),VLOOKUP(C669,Aux_SINAPI_CCD!$B:$E,4,FALSE)),0),"")</f>
        <v/>
      </c>
      <c r="I669" s="107"/>
    </row>
    <row r="670" spans="1:12" ht="15">
      <c r="B670" s="81"/>
      <c r="C670" s="108"/>
      <c r="D670" s="109"/>
      <c r="E670" s="81"/>
      <c r="F670" s="81"/>
      <c r="G670" s="126"/>
      <c r="H670" s="72" t="str">
        <f>IF(C670&lt;&gt;"",IF(E670="SINAPI",IF(B670="I",VLOOKUP(C670,Aux_SINAPI_ICD!$B:$F,5,FALSE),VLOOKUP(C670,Aux_SINAPI_CCD!$B:$E,4,FALSE)),0),"")</f>
        <v/>
      </c>
      <c r="I670" s="107"/>
    </row>
    <row r="671" spans="1:12" ht="15">
      <c r="A671" t="str">
        <f>B656</f>
        <v>CPU 044</v>
      </c>
      <c r="B671" s="885" t="s">
        <v>13</v>
      </c>
      <c r="C671" s="885"/>
      <c r="D671" s="885"/>
      <c r="E671" s="885"/>
      <c r="F671" s="885"/>
      <c r="G671" s="885"/>
      <c r="H671" s="885"/>
      <c r="I671" s="242">
        <f>TRUNC(SUM(I661:I670),2)</f>
        <v>17.239999999999998</v>
      </c>
    </row>
    <row r="673" spans="2:12">
      <c r="B673" s="874" t="s">
        <v>14955</v>
      </c>
      <c r="C673" s="874"/>
      <c r="D673" s="874"/>
      <c r="E673" s="875"/>
      <c r="F673" s="875"/>
      <c r="G673" s="875"/>
      <c r="H673" s="875"/>
      <c r="I673" s="875"/>
    </row>
    <row r="674" spans="2:12" ht="38.25" customHeight="1">
      <c r="B674" s="874" t="s">
        <v>14738</v>
      </c>
      <c r="C674" s="874"/>
      <c r="D674" s="876" t="s">
        <v>13985</v>
      </c>
      <c r="E674" s="877"/>
      <c r="F674" s="877"/>
      <c r="G674" s="877"/>
      <c r="H674" s="878"/>
      <c r="I674" s="211" t="s">
        <v>32</v>
      </c>
    </row>
    <row r="675" spans="2:12" ht="15">
      <c r="B675" s="218"/>
      <c r="C675" s="890" t="s">
        <v>15149</v>
      </c>
      <c r="D675" s="890"/>
      <c r="E675" s="890"/>
      <c r="F675" s="890"/>
      <c r="G675" s="890"/>
      <c r="H675" s="891"/>
      <c r="I675" s="212">
        <f>$I$1</f>
        <v>45839</v>
      </c>
    </row>
    <row r="676" spans="2:12" ht="15">
      <c r="B676" s="105"/>
      <c r="C676" s="105"/>
      <c r="D676" s="105"/>
      <c r="E676" s="105"/>
      <c r="F676" s="105"/>
      <c r="G676" s="105"/>
      <c r="H676" s="105"/>
      <c r="I676" s="106"/>
    </row>
    <row r="677" spans="2:12">
      <c r="B677" s="216" t="s">
        <v>14740</v>
      </c>
      <c r="C677" s="216" t="s">
        <v>14741</v>
      </c>
      <c r="D677" s="216" t="s">
        <v>3</v>
      </c>
      <c r="E677" s="216" t="s">
        <v>4</v>
      </c>
      <c r="F677" s="216" t="s">
        <v>14742</v>
      </c>
      <c r="G677" s="216" t="s">
        <v>14743</v>
      </c>
      <c r="H677" s="216" t="s">
        <v>14744</v>
      </c>
      <c r="I677" s="216" t="s">
        <v>14745</v>
      </c>
      <c r="K677" s="257"/>
      <c r="L677" s="257"/>
    </row>
    <row r="678" spans="2:12" ht="15">
      <c r="B678" s="43" t="s">
        <v>102</v>
      </c>
      <c r="C678" s="135">
        <v>88316</v>
      </c>
      <c r="D678" s="130" t="s">
        <v>12062</v>
      </c>
      <c r="E678" s="81" t="s">
        <v>14747</v>
      </c>
      <c r="F678" s="43" t="s">
        <v>359</v>
      </c>
      <c r="G678" s="131">
        <v>9.2999999999999999E-2</v>
      </c>
      <c r="H678" s="72">
        <f>IF(C678&lt;&gt;"",IF(E678="SINAPI",IF(B678="I",IF(VLOOKUP(C678,Aux_SINAPI_ICD!$B:$G,5,FALSE)&lt;&gt;0,VLOOKUP(C678,Aux_SINAPI_ICD!$B:$G,5,FALSE),VLOOKUP(C678,Aux_SINAPI_ICD!$B:$G,6,FALSE)),IF(VLOOKUP(C678,Aux_SINAPI_CCD!$B:$F,4,FALSE)&lt;&gt;0,VLOOKUP(C678,Aux_SINAPI_CCD!$B:$F,4,FALSE),VLOOKUP(C678,Aux_SINAPI_CCD!$B:$F,5,FALSE))),0))</f>
        <v>22.26</v>
      </c>
      <c r="I678" s="74">
        <f t="shared" ref="I678:I685" si="12">TRUNC(G678*H678,2)</f>
        <v>2.0699999999999998</v>
      </c>
      <c r="K678" s="18"/>
      <c r="L678" s="18"/>
    </row>
    <row r="679" spans="2:12" ht="15">
      <c r="B679" s="43" t="s">
        <v>14748</v>
      </c>
      <c r="C679" s="135">
        <v>6111</v>
      </c>
      <c r="D679" s="130" t="s">
        <v>15209</v>
      </c>
      <c r="E679" s="81" t="s">
        <v>14747</v>
      </c>
      <c r="F679" s="43" t="s">
        <v>359</v>
      </c>
      <c r="G679" s="129">
        <f>TRUNC(G678*0.2,2)</f>
        <v>0.01</v>
      </c>
      <c r="H679" s="72">
        <f>IF(C679&lt;&gt;"",IF(E679="SINAPI",IF(B679="I",IF(VLOOKUP(C679,Aux_SINAPI_ICD!$B:$G,5,FALSE)&lt;&gt;0,VLOOKUP(C679,Aux_SINAPI_ICD!$B:$G,5,FALSE),VLOOKUP(C679,Aux_SINAPI_ICD!$B:$G,6,FALSE)),IF(VLOOKUP(C679,Aux_SINAPI_CCD!$B:$F,4,FALSE)&lt;&gt;0,VLOOKUP(C679,Aux_SINAPI_CCD!$B:$F,4,FALSE),VLOOKUP(C679,Aux_SINAPI_CCD!$B:$F,5,FALSE))),0))</f>
        <v>15.1</v>
      </c>
      <c r="I679" s="74">
        <f t="shared" si="12"/>
        <v>0.15</v>
      </c>
      <c r="J679" s="369"/>
      <c r="K679" s="18"/>
      <c r="L679" s="18"/>
    </row>
    <row r="680" spans="2:12" ht="15">
      <c r="B680" s="43" t="s">
        <v>102</v>
      </c>
      <c r="C680" s="172">
        <v>88323</v>
      </c>
      <c r="D680" s="128" t="s">
        <v>12069</v>
      </c>
      <c r="E680" s="81" t="s">
        <v>14747</v>
      </c>
      <c r="F680" s="43" t="s">
        <v>359</v>
      </c>
      <c r="G680" s="131">
        <v>7.9000000000000001E-2</v>
      </c>
      <c r="H680" s="72">
        <f>IF(C680&lt;&gt;"",IF(E680="SINAPI",IF(B680="I",IF(VLOOKUP(C680,Aux_SINAPI_ICD!$B:$G,5,FALSE)&lt;&gt;0,VLOOKUP(C680,Aux_SINAPI_ICD!$B:$G,5,FALSE),VLOOKUP(C680,Aux_SINAPI_ICD!$B:$G,6,FALSE)),IF(VLOOKUP(C680,Aux_SINAPI_CCD!$B:$F,4,FALSE)&lt;&gt;0,VLOOKUP(C680,Aux_SINAPI_CCD!$B:$F,4,FALSE),VLOOKUP(C680,Aux_SINAPI_CCD!$B:$F,5,FALSE))),0))</f>
        <v>26.76</v>
      </c>
      <c r="I680" s="74">
        <f t="shared" si="12"/>
        <v>2.11</v>
      </c>
      <c r="J680" s="18"/>
      <c r="K680" s="18"/>
      <c r="L680" s="18"/>
    </row>
    <row r="681" spans="2:12" ht="15">
      <c r="B681" s="43" t="s">
        <v>14748</v>
      </c>
      <c r="C681" s="172">
        <v>12869</v>
      </c>
      <c r="D681" s="128" t="s">
        <v>15214</v>
      </c>
      <c r="E681" s="81" t="s">
        <v>14747</v>
      </c>
      <c r="F681" s="43" t="s">
        <v>359</v>
      </c>
      <c r="G681" s="129">
        <f>TRUNC(G680*0.2,2)</f>
        <v>0.01</v>
      </c>
      <c r="H681" s="72">
        <f>IF(C681&lt;&gt;"",IF(E681="SINAPI",IF(B681="I",IF(VLOOKUP(C681,Aux_SINAPI_ICD!$B:$G,5,FALSE)&lt;&gt;0,VLOOKUP(C681,Aux_SINAPI_ICD!$B:$G,5,FALSE),VLOOKUP(C681,Aux_SINAPI_ICD!$B:$G,6,FALSE)),IF(VLOOKUP(C681,Aux_SINAPI_CCD!$B:$F,4,FALSE)&lt;&gt;0,VLOOKUP(C681,Aux_SINAPI_CCD!$B:$F,4,FALSE),VLOOKUP(C681,Aux_SINAPI_CCD!$B:$F,5,FALSE))),0))</f>
        <v>19.829999999999998</v>
      </c>
      <c r="I681" s="74">
        <f t="shared" si="12"/>
        <v>0.19</v>
      </c>
      <c r="J681" s="369"/>
      <c r="K681" s="18"/>
      <c r="L681" s="18"/>
    </row>
    <row r="682" spans="2:12" ht="29.25">
      <c r="B682" s="43" t="s">
        <v>88</v>
      </c>
      <c r="C682" s="43">
        <v>10</v>
      </c>
      <c r="D682" s="410" t="s">
        <v>14807</v>
      </c>
      <c r="E682" s="81" t="s">
        <v>14780</v>
      </c>
      <c r="F682" s="43" t="s">
        <v>32</v>
      </c>
      <c r="G682" s="137">
        <v>1.08</v>
      </c>
      <c r="H682" s="72">
        <v>97.08</v>
      </c>
      <c r="I682" s="74">
        <f t="shared" si="12"/>
        <v>104.84</v>
      </c>
      <c r="K682" s="18"/>
      <c r="L682" s="18"/>
    </row>
    <row r="683" spans="2:12" ht="45">
      <c r="B683" s="43" t="s">
        <v>14748</v>
      </c>
      <c r="C683" s="43">
        <v>11029</v>
      </c>
      <c r="D683" s="133" t="s">
        <v>2441</v>
      </c>
      <c r="E683" s="81" t="s">
        <v>14747</v>
      </c>
      <c r="F683" s="43" t="s">
        <v>1588</v>
      </c>
      <c r="G683" s="131">
        <v>6.36</v>
      </c>
      <c r="H683" s="72">
        <f>IF(C683&lt;&gt;"",IF(E683="SINAPI",IF(B683="I",IF(VLOOKUP(C683,Aux_SINAPI_ICD!$B:$G,5,FALSE)&lt;&gt;0,VLOOKUP(C683,Aux_SINAPI_ICD!$B:$G,5,FALSE),VLOOKUP(C683,Aux_SINAPI_ICD!$B:$G,6,FALSE)),IF(VLOOKUP(C683,Aux_SINAPI_CCD!$B:$F,4,FALSE)&lt;&gt;0,VLOOKUP(C683,Aux_SINAPI_CCD!$B:$F,4,FALSE),VLOOKUP(C683,Aux_SINAPI_CCD!$B:$F,5,FALSE))),0))</f>
        <v>1.28</v>
      </c>
      <c r="I683" s="74">
        <f t="shared" si="12"/>
        <v>8.14</v>
      </c>
      <c r="K683" s="18"/>
      <c r="L683" s="18"/>
    </row>
    <row r="684" spans="2:12" ht="30.75">
      <c r="B684" s="43" t="s">
        <v>102</v>
      </c>
      <c r="C684" s="50">
        <v>93282</v>
      </c>
      <c r="D684" s="152" t="s">
        <v>6647</v>
      </c>
      <c r="E684" s="116" t="s">
        <v>14747</v>
      </c>
      <c r="F684" s="135" t="s">
        <v>6494</v>
      </c>
      <c r="G684" s="140">
        <v>2.7000000000000001E-3</v>
      </c>
      <c r="H684" s="72">
        <f>IF(C684&lt;&gt;"",IF(E684="SINAPI",IF(B684="I",IF(VLOOKUP(C684,Aux_SINAPI_ICD!$B:$G,5,FALSE)&lt;&gt;0,VLOOKUP(C684,Aux_SINAPI_ICD!$B:$G,5,FALSE),VLOOKUP(C684,Aux_SINAPI_ICD!$B:$G,6,FALSE)),IF(VLOOKUP(C684,Aux_SINAPI_CCD!$B:$F,4,FALSE)&lt;&gt;0,VLOOKUP(C684,Aux_SINAPI_CCD!$B:$F,4,FALSE),VLOOKUP(C684,Aux_SINAPI_CCD!$B:$F,5,FALSE))),0))</f>
        <v>21.33</v>
      </c>
      <c r="I684" s="74">
        <f t="shared" si="12"/>
        <v>0.05</v>
      </c>
    </row>
    <row r="685" spans="2:12" ht="30.75">
      <c r="B685" s="43" t="s">
        <v>102</v>
      </c>
      <c r="C685" s="86">
        <v>93281</v>
      </c>
      <c r="D685" s="152" t="s">
        <v>6648</v>
      </c>
      <c r="E685" s="116" t="s">
        <v>14747</v>
      </c>
      <c r="F685" s="135" t="s">
        <v>6496</v>
      </c>
      <c r="G685" s="140">
        <v>2E-3</v>
      </c>
      <c r="H685" s="72">
        <f>IF(C685&lt;&gt;"",IF(E685="SINAPI",IF(B685="I",IF(VLOOKUP(C685,Aux_SINAPI_ICD!$B:$G,5,FALSE)&lt;&gt;0,VLOOKUP(C685,Aux_SINAPI_ICD!$B:$G,5,FALSE),VLOOKUP(C685,Aux_SINAPI_ICD!$B:$G,6,FALSE)),IF(VLOOKUP(C685,Aux_SINAPI_CCD!$B:$F,4,FALSE)&lt;&gt;0,VLOOKUP(C685,Aux_SINAPI_CCD!$B:$F,4,FALSE),VLOOKUP(C685,Aux_SINAPI_CCD!$B:$F,5,FALSE))),0))</f>
        <v>22.41</v>
      </c>
      <c r="I685" s="74">
        <f t="shared" si="12"/>
        <v>0.04</v>
      </c>
    </row>
    <row r="686" spans="2:12" ht="15">
      <c r="B686" s="43"/>
      <c r="C686" s="43"/>
      <c r="D686" s="133"/>
      <c r="E686" s="81"/>
      <c r="F686" s="43"/>
      <c r="G686" s="140"/>
      <c r="H686" s="86"/>
      <c r="I686" s="50"/>
    </row>
    <row r="687" spans="2:12" ht="15">
      <c r="B687" s="43"/>
      <c r="C687" s="43"/>
      <c r="D687" s="133"/>
      <c r="E687" s="81"/>
      <c r="F687" s="43"/>
      <c r="G687" s="140"/>
      <c r="H687" s="86"/>
      <c r="I687" s="50"/>
    </row>
    <row r="688" spans="2:12" ht="15">
      <c r="B688" s="43"/>
      <c r="C688" s="43"/>
      <c r="D688" s="134"/>
      <c r="E688" s="81"/>
      <c r="F688" s="43"/>
      <c r="G688" s="140"/>
      <c r="H688" s="86"/>
      <c r="I688" s="50"/>
    </row>
    <row r="689" spans="1:12" ht="15">
      <c r="B689" s="43"/>
      <c r="C689" s="43"/>
      <c r="D689" s="115"/>
      <c r="E689" s="81"/>
      <c r="F689" s="116"/>
      <c r="G689" s="205"/>
      <c r="H689" s="75"/>
      <c r="I689" s="50"/>
    </row>
    <row r="690" spans="1:12" ht="15">
      <c r="A690" t="str">
        <f>B673</f>
        <v>CPU 047</v>
      </c>
      <c r="B690" s="885" t="s">
        <v>13</v>
      </c>
      <c r="C690" s="885"/>
      <c r="D690" s="885"/>
      <c r="E690" s="885"/>
      <c r="F690" s="885"/>
      <c r="G690" s="885"/>
      <c r="H690" s="885"/>
      <c r="I690" s="242">
        <f>TRUNC(SUM(I680:I689),2)</f>
        <v>115.37</v>
      </c>
    </row>
    <row r="692" spans="1:12">
      <c r="B692" s="874" t="s">
        <v>14956</v>
      </c>
      <c r="C692" s="874"/>
      <c r="D692" s="874"/>
      <c r="E692" s="875"/>
      <c r="F692" s="875"/>
      <c r="G692" s="875"/>
      <c r="H692" s="875"/>
      <c r="I692" s="875"/>
    </row>
    <row r="693" spans="1:12" ht="15">
      <c r="B693" s="874" t="s">
        <v>14738</v>
      </c>
      <c r="C693" s="874"/>
      <c r="D693" s="876" t="s">
        <v>15153</v>
      </c>
      <c r="E693" s="877"/>
      <c r="F693" s="877"/>
      <c r="G693" s="877"/>
      <c r="H693" s="878"/>
      <c r="I693" s="211" t="s">
        <v>91</v>
      </c>
    </row>
    <row r="694" spans="1:12" ht="15">
      <c r="B694" s="879" t="s">
        <v>14951</v>
      </c>
      <c r="C694" s="879"/>
      <c r="D694" s="879"/>
      <c r="E694" s="879"/>
      <c r="F694" s="879"/>
      <c r="G694" s="879"/>
      <c r="H694" s="879"/>
      <c r="I694" s="212">
        <f>$I$1</f>
        <v>45839</v>
      </c>
    </row>
    <row r="696" spans="1:12">
      <c r="B696" s="213" t="s">
        <v>14740</v>
      </c>
      <c r="C696" s="214" t="s">
        <v>14741</v>
      </c>
      <c r="D696" s="213" t="s">
        <v>3</v>
      </c>
      <c r="E696" s="213" t="s">
        <v>4</v>
      </c>
      <c r="F696" s="213" t="s">
        <v>14742</v>
      </c>
      <c r="G696" s="213" t="s">
        <v>14743</v>
      </c>
      <c r="H696" s="213" t="s">
        <v>14744</v>
      </c>
      <c r="I696" s="213" t="s">
        <v>14745</v>
      </c>
      <c r="K696" s="257"/>
      <c r="L696" s="257"/>
    </row>
    <row r="697" spans="1:12">
      <c r="B697" s="43" t="s">
        <v>102</v>
      </c>
      <c r="C697" s="135">
        <v>88316</v>
      </c>
      <c r="D697" s="136" t="s">
        <v>12062</v>
      </c>
      <c r="E697" s="116" t="s">
        <v>14747</v>
      </c>
      <c r="F697" s="135" t="s">
        <v>359</v>
      </c>
      <c r="G697" s="137">
        <v>0.83979999999999999</v>
      </c>
      <c r="H697" s="72">
        <f>IF(C697&lt;&gt;"",IF(E697="SINAPI",IF(B697="I",IF(VLOOKUP(C697,Aux_SINAPI_ICD!$B:$G,5,FALSE)&lt;&gt;0,VLOOKUP(C697,Aux_SINAPI_ICD!$B:$G,5,FALSE),VLOOKUP(C697,Aux_SINAPI_ICD!$B:$G,6,FALSE)),IF(VLOOKUP(C697,Aux_SINAPI_CCD!$B:$F,4,FALSE)&lt;&gt;0,VLOOKUP(C697,Aux_SINAPI_CCD!$B:$F,4,FALSE),VLOOKUP(C697,Aux_SINAPI_CCD!$B:$F,5,FALSE))),0))</f>
        <v>22.26</v>
      </c>
      <c r="I697" s="114">
        <f>TRUNC(G697*H697,2)</f>
        <v>18.690000000000001</v>
      </c>
      <c r="K697" s="18"/>
      <c r="L697" s="18"/>
    </row>
    <row r="698" spans="1:12">
      <c r="B698" s="43" t="s">
        <v>14748</v>
      </c>
      <c r="C698" s="135">
        <v>6111</v>
      </c>
      <c r="D698" s="136" t="s">
        <v>15209</v>
      </c>
      <c r="E698" s="116" t="s">
        <v>14747</v>
      </c>
      <c r="F698" s="135" t="s">
        <v>359</v>
      </c>
      <c r="G698" s="129">
        <f>TRUNC(G697*0.2,2)</f>
        <v>0.16</v>
      </c>
      <c r="H698" s="72">
        <f>IF(C698&lt;&gt;"",IF(E698="SINAPI",IF(B698="I",IF(VLOOKUP(C698,Aux_SINAPI_ICD!$B:$G,5,FALSE)&lt;&gt;0,VLOOKUP(C698,Aux_SINAPI_ICD!$B:$G,5,FALSE),VLOOKUP(C698,Aux_SINAPI_ICD!$B:$G,6,FALSE)),IF(VLOOKUP(C698,Aux_SINAPI_CCD!$B:$F,4,FALSE)&lt;&gt;0,VLOOKUP(C698,Aux_SINAPI_CCD!$B:$F,4,FALSE),VLOOKUP(C698,Aux_SINAPI_CCD!$B:$F,5,FALSE))),0))</f>
        <v>15.1</v>
      </c>
      <c r="I698" s="114">
        <f>TRUNC(G698*H698,2)</f>
        <v>2.41</v>
      </c>
      <c r="J698" s="249" t="s">
        <v>15093</v>
      </c>
      <c r="K698" s="18"/>
      <c r="L698" s="18"/>
    </row>
    <row r="699" spans="1:12">
      <c r="B699" s="43"/>
      <c r="C699" s="135"/>
      <c r="D699" s="136"/>
      <c r="E699" s="116"/>
      <c r="F699" s="135"/>
      <c r="G699" s="137"/>
      <c r="H699" s="72"/>
      <c r="I699" s="114"/>
      <c r="K699" s="18"/>
      <c r="L699" s="18"/>
    </row>
    <row r="700" spans="1:12">
      <c r="B700" s="43"/>
      <c r="C700" s="86"/>
      <c r="D700" s="132"/>
      <c r="E700" s="116"/>
      <c r="F700" s="135"/>
      <c r="G700" s="114"/>
      <c r="H700" s="72"/>
      <c r="I700" s="114"/>
      <c r="K700" s="18"/>
      <c r="L700" s="18"/>
    </row>
    <row r="701" spans="1:12">
      <c r="B701" s="43"/>
      <c r="C701" s="86"/>
      <c r="D701" s="171"/>
      <c r="E701" s="116"/>
      <c r="F701" s="135"/>
      <c r="G701" s="86"/>
      <c r="H701" s="72"/>
      <c r="I701" s="114"/>
      <c r="K701" s="18"/>
      <c r="L701" s="18"/>
    </row>
    <row r="702" spans="1:12">
      <c r="B702" s="43"/>
      <c r="C702" s="86"/>
      <c r="D702" s="171"/>
      <c r="E702" s="116"/>
      <c r="F702" s="135"/>
      <c r="G702" s="86"/>
      <c r="H702" s="72"/>
      <c r="I702" s="114"/>
      <c r="K702" s="18"/>
      <c r="L702" s="18"/>
    </row>
    <row r="703" spans="1:12">
      <c r="B703" s="43"/>
      <c r="C703" s="86"/>
      <c r="D703" s="171"/>
      <c r="E703" s="116"/>
      <c r="F703" s="135"/>
      <c r="G703" s="86"/>
      <c r="H703" s="72"/>
      <c r="I703" s="114"/>
    </row>
    <row r="704" spans="1:12" ht="15">
      <c r="B704" s="43"/>
      <c r="C704" s="86"/>
      <c r="D704" s="92"/>
      <c r="E704" s="116"/>
      <c r="F704" s="135"/>
      <c r="G704" s="114"/>
      <c r="H704" s="72"/>
      <c r="I704" s="114"/>
    </row>
    <row r="705" spans="1:12" ht="15">
      <c r="B705" s="43"/>
      <c r="C705" s="86"/>
      <c r="D705" s="92"/>
      <c r="E705" s="116"/>
      <c r="F705" s="135"/>
      <c r="G705" s="86"/>
      <c r="H705" s="72"/>
      <c r="I705" s="114"/>
    </row>
    <row r="706" spans="1:12" ht="15">
      <c r="B706" s="43"/>
      <c r="C706" s="86"/>
      <c r="D706" s="92"/>
      <c r="E706" s="116"/>
      <c r="F706" s="135"/>
      <c r="G706" s="114"/>
      <c r="H706" s="72"/>
      <c r="I706" s="114"/>
    </row>
    <row r="707" spans="1:12" ht="15">
      <c r="A707" t="str">
        <f>B692</f>
        <v>CPU 049</v>
      </c>
      <c r="B707" s="885" t="s">
        <v>13</v>
      </c>
      <c r="C707" s="885"/>
      <c r="D707" s="885"/>
      <c r="E707" s="885"/>
      <c r="F707" s="885"/>
      <c r="G707" s="885"/>
      <c r="H707" s="885"/>
      <c r="I707" s="242">
        <f>TRUNC(SUM(I697:I706),2)</f>
        <v>21.1</v>
      </c>
    </row>
    <row r="709" spans="1:12">
      <c r="B709" s="931" t="s">
        <v>14957</v>
      </c>
      <c r="C709" s="931"/>
      <c r="D709" s="931"/>
      <c r="E709" s="875"/>
      <c r="F709" s="875"/>
      <c r="G709" s="875"/>
      <c r="H709" s="875"/>
      <c r="I709" s="875"/>
    </row>
    <row r="710" spans="1:12">
      <c r="B710" s="931" t="s">
        <v>14738</v>
      </c>
      <c r="C710" s="931"/>
      <c r="D710" s="874" t="s">
        <v>15154</v>
      </c>
      <c r="E710" s="874"/>
      <c r="F710" s="874"/>
      <c r="G710" s="874"/>
      <c r="H710" s="874"/>
      <c r="I710" s="210" t="s">
        <v>14958</v>
      </c>
    </row>
    <row r="711" spans="1:12">
      <c r="B711" s="932" t="s">
        <v>14782</v>
      </c>
      <c r="C711" s="933"/>
      <c r="D711" s="933"/>
      <c r="E711" s="933"/>
      <c r="F711" s="933"/>
      <c r="G711" s="933"/>
      <c r="H711" s="933"/>
      <c r="I711" s="212">
        <f>$I$1</f>
        <v>45839</v>
      </c>
    </row>
    <row r="712" spans="1:12">
      <c r="B712" s="90"/>
      <c r="C712" s="90"/>
      <c r="D712" s="90"/>
      <c r="E712" s="90"/>
      <c r="F712" s="90"/>
      <c r="G712" s="90"/>
      <c r="H712" s="90"/>
      <c r="I712" s="90"/>
    </row>
    <row r="713" spans="1:12">
      <c r="B713" s="219" t="s">
        <v>14740</v>
      </c>
      <c r="C713" s="219" t="s">
        <v>14741</v>
      </c>
      <c r="D713" s="219" t="s">
        <v>3</v>
      </c>
      <c r="E713" s="219" t="s">
        <v>4</v>
      </c>
      <c r="F713" s="219" t="s">
        <v>14742</v>
      </c>
      <c r="G713" s="219" t="s">
        <v>14743</v>
      </c>
      <c r="H713" s="219" t="s">
        <v>14744</v>
      </c>
      <c r="I713" s="219" t="s">
        <v>14745</v>
      </c>
      <c r="K713" s="257"/>
      <c r="L713" s="257"/>
    </row>
    <row r="714" spans="1:12" ht="60">
      <c r="B714" s="86" t="s">
        <v>102</v>
      </c>
      <c r="C714" s="91">
        <v>5928</v>
      </c>
      <c r="D714" s="92" t="s">
        <v>6668</v>
      </c>
      <c r="E714" s="91" t="s">
        <v>14747</v>
      </c>
      <c r="F714" s="93" t="s">
        <v>6496</v>
      </c>
      <c r="G714" s="94">
        <v>2</v>
      </c>
      <c r="H714" s="72">
        <f>IF(C714&lt;&gt;"",IF(E714="SINAPI",IF(B714="I",IF(VLOOKUP(C714,Aux_SINAPI_ICD!$B:$G,5,FALSE)&lt;&gt;0,VLOOKUP(C714,Aux_SINAPI_ICD!$B:$G,5,FALSE),VLOOKUP(C714,Aux_SINAPI_ICD!$B:$G,6,FALSE)),IF(VLOOKUP(C714,Aux_SINAPI_CCD!$B:$F,4,FALSE)&lt;&gt;0,VLOOKUP(C714,Aux_SINAPI_CCD!$B:$F,4,FALSE),VLOOKUP(C714,Aux_SINAPI_CCD!$B:$F,5,FALSE))),0))</f>
        <v>267.05</v>
      </c>
      <c r="I714" s="86">
        <f>TRUNC(G714*H714,2)</f>
        <v>534.1</v>
      </c>
      <c r="K714" s="18"/>
      <c r="L714" s="18"/>
    </row>
    <row r="715" spans="1:12" ht="75">
      <c r="B715" s="86" t="s">
        <v>102</v>
      </c>
      <c r="C715" s="91">
        <v>5930</v>
      </c>
      <c r="D715" s="92" t="s">
        <v>15217</v>
      </c>
      <c r="E715" s="91" t="s">
        <v>14747</v>
      </c>
      <c r="F715" s="93" t="s">
        <v>6494</v>
      </c>
      <c r="G715" s="94">
        <v>6</v>
      </c>
      <c r="H715" s="72">
        <f>IF(C715&lt;&gt;"",IF(E715="SINAPI",IF(B715="I",IF(VLOOKUP(C715,Aux_SINAPI_ICD!$B:$G,5,FALSE)&lt;&gt;0,VLOOKUP(C715,Aux_SINAPI_ICD!$B:$G,5,FALSE),VLOOKUP(C715,Aux_SINAPI_ICD!$B:$G,6,FALSE)),IF(VLOOKUP(C715,Aux_SINAPI_CCD!$B:$F,4,FALSE)&lt;&gt;0,VLOOKUP(C715,Aux_SINAPI_CCD!$B:$F,4,FALSE),VLOOKUP(C715,Aux_SINAPI_CCD!$B:$F,5,FALSE))),0))</f>
        <v>71.040000000000006</v>
      </c>
      <c r="I715" s="86">
        <f>TRUNC(G715*H715,2)</f>
        <v>426.24</v>
      </c>
      <c r="J715" s="253"/>
      <c r="K715" t="s">
        <v>15100</v>
      </c>
      <c r="L715" s="18"/>
    </row>
    <row r="716" spans="1:12" ht="15">
      <c r="B716" s="95" t="s">
        <v>102</v>
      </c>
      <c r="C716" s="220">
        <v>88316</v>
      </c>
      <c r="D716" s="96" t="s">
        <v>14783</v>
      </c>
      <c r="E716" s="97" t="s">
        <v>14747</v>
      </c>
      <c r="F716" s="98" t="s">
        <v>359</v>
      </c>
      <c r="G716" s="99">
        <v>8</v>
      </c>
      <c r="H716" s="72">
        <f>IF(C716&lt;&gt;"",IF(E716="SINAPI",IF(B716="I",IF(VLOOKUP(C716,Aux_SINAPI_ICD!$B:$G,5,FALSE)&lt;&gt;0,VLOOKUP(C716,Aux_SINAPI_ICD!$B:$G,5,FALSE),VLOOKUP(C716,Aux_SINAPI_ICD!$B:$G,6,FALSE)),IF(VLOOKUP(C716,Aux_SINAPI_CCD!$B:$F,4,FALSE)&lt;&gt;0,VLOOKUP(C716,Aux_SINAPI_CCD!$B:$F,4,FALSE),VLOOKUP(C716,Aux_SINAPI_CCD!$B:$F,5,FALSE))),0))</f>
        <v>22.26</v>
      </c>
      <c r="I716" s="86">
        <f>TRUNC(G716*H716,2)</f>
        <v>178.08</v>
      </c>
      <c r="K716" s="196"/>
      <c r="L716" s="18"/>
    </row>
    <row r="717" spans="1:12" ht="15">
      <c r="B717" s="86" t="s">
        <v>14748</v>
      </c>
      <c r="C717" s="185">
        <v>6111</v>
      </c>
      <c r="D717" s="92" t="s">
        <v>15209</v>
      </c>
      <c r="E717" s="97" t="s">
        <v>14747</v>
      </c>
      <c r="F717" s="98" t="s">
        <v>359</v>
      </c>
      <c r="G717" s="129">
        <f>TRUNC(G716*0.2,2)</f>
        <v>1.6</v>
      </c>
      <c r="H717" s="72">
        <f>IF(C717&lt;&gt;"",IF(E717="SINAPI",IF(B717="I",IF(VLOOKUP(C717,Aux_SINAPI_ICD!$B:$G,5,FALSE)&lt;&gt;0,VLOOKUP(C717,Aux_SINAPI_ICD!$B:$G,5,FALSE),VLOOKUP(C717,Aux_SINAPI_ICD!$B:$G,6,FALSE)),IF(VLOOKUP(C717,Aux_SINAPI_CCD!$B:$F,4,FALSE)&lt;&gt;0,VLOOKUP(C717,Aux_SINAPI_CCD!$B:$F,4,FALSE),VLOOKUP(C717,Aux_SINAPI_CCD!$B:$F,5,FALSE))),0))</f>
        <v>15.1</v>
      </c>
      <c r="I717" s="86">
        <f>TRUNC(G717*H717,2)</f>
        <v>24.16</v>
      </c>
      <c r="K717" s="197" t="s">
        <v>15101</v>
      </c>
      <c r="L717" s="18"/>
    </row>
    <row r="718" spans="1:12" ht="15">
      <c r="B718" s="92"/>
      <c r="C718" s="100"/>
      <c r="D718" s="92"/>
      <c r="E718" s="101"/>
      <c r="F718" s="102"/>
      <c r="G718" s="103"/>
      <c r="H718" s="72" t="str">
        <f>IF(C718&lt;&gt;"",IF(E718="SINAPI",IF(B718="I",VLOOKUP(C718,Aux_SINAPI_ICD!$B:$F,5,FALSE),VLOOKUP(C718,Aux_SINAPI_CCD!$B:$E,4,FALSE)),0),"")</f>
        <v/>
      </c>
      <c r="I718" s="86"/>
      <c r="K718" s="196"/>
      <c r="L718" s="18"/>
    </row>
    <row r="719" spans="1:12" ht="15">
      <c r="B719" s="92"/>
      <c r="C719" s="100"/>
      <c r="D719" s="92"/>
      <c r="E719" s="101"/>
      <c r="F719" s="102"/>
      <c r="G719" s="103"/>
      <c r="H719" s="72" t="str">
        <f>IF(C719&lt;&gt;"",IF(E719="SINAPI",IF(B719="I",VLOOKUP(C719,Aux_SINAPI_ICD!$B:$F,5,FALSE),VLOOKUP(C719,Aux_SINAPI_CCD!$B:$E,4,FALSE)),0),"")</f>
        <v/>
      </c>
      <c r="I719" s="86"/>
      <c r="K719" s="197" t="s">
        <v>15102</v>
      </c>
      <c r="L719" s="18"/>
    </row>
    <row r="720" spans="1:12" ht="15">
      <c r="B720" s="92"/>
      <c r="C720" s="100"/>
      <c r="D720" s="92"/>
      <c r="E720" s="101"/>
      <c r="F720" s="102"/>
      <c r="G720" s="103"/>
      <c r="H720" s="72" t="str">
        <f>IF(C720&lt;&gt;"",IF(E720="SINAPI",IF(B720="I",VLOOKUP(C720,Aux_SINAPI_ICD!$B:$F,5,FALSE),VLOOKUP(C720,Aux_SINAPI_CCD!$B:$E,4,FALSE)),0),"")</f>
        <v/>
      </c>
      <c r="I720" s="86"/>
      <c r="K720" s="196"/>
    </row>
    <row r="721" spans="1:12" ht="15">
      <c r="B721" s="92"/>
      <c r="C721" s="100"/>
      <c r="D721" s="92"/>
      <c r="E721" s="101"/>
      <c r="F721" s="102"/>
      <c r="G721" s="103"/>
      <c r="H721" s="72" t="str">
        <f>IF(C721&lt;&gt;"",IF(E721="SINAPI",IF(B721="I",VLOOKUP(C721,Aux_SINAPI_ICD!$B:$F,5,FALSE),VLOOKUP(C721,Aux_SINAPI_CCD!$B:$E,4,FALSE)),0),"")</f>
        <v/>
      </c>
      <c r="I721" s="86"/>
      <c r="K721" s="197" t="s">
        <v>15103</v>
      </c>
    </row>
    <row r="722" spans="1:12" ht="15">
      <c r="B722" s="92"/>
      <c r="C722" s="100"/>
      <c r="D722" s="92"/>
      <c r="E722" s="101"/>
      <c r="F722" s="102"/>
      <c r="G722" s="103"/>
      <c r="H722" s="72" t="str">
        <f>IF(C722&lt;&gt;"",IF(E722="SINAPI",IF(B722="I",VLOOKUP(C722,Aux_SINAPI_ICD!$B:$F,5,FALSE),VLOOKUP(C722,Aux_SINAPI_CCD!$B:$E,4,FALSE)),0),"")</f>
        <v/>
      </c>
      <c r="I722" s="86"/>
    </row>
    <row r="723" spans="1:12" ht="15">
      <c r="B723" s="92"/>
      <c r="C723" s="100"/>
      <c r="D723" s="92"/>
      <c r="E723" s="101"/>
      <c r="F723" s="102"/>
      <c r="G723" s="103"/>
      <c r="H723" s="72" t="str">
        <f>IF(C723&lt;&gt;"",IF(E723="SINAPI",IF(B723="I",VLOOKUP(C723,Aux_SINAPI_ICD!$B:$F,5,FALSE),VLOOKUP(C723,Aux_SINAPI_CCD!$B:$E,4,FALSE)),0),"")</f>
        <v/>
      </c>
      <c r="I723" s="86"/>
    </row>
    <row r="724" spans="1:12">
      <c r="A724" t="str">
        <f>B709</f>
        <v>CPU 050</v>
      </c>
      <c r="B724" s="934" t="s">
        <v>13</v>
      </c>
      <c r="C724" s="934"/>
      <c r="D724" s="934"/>
      <c r="E724" s="934"/>
      <c r="F724" s="934"/>
      <c r="G724" s="934"/>
      <c r="H724" s="934"/>
      <c r="I724" s="242">
        <f>TRUNC(SUM(I714:I723),2)</f>
        <v>1162.58</v>
      </c>
    </row>
    <row r="726" spans="1:12">
      <c r="B726" s="874" t="s">
        <v>14959</v>
      </c>
      <c r="C726" s="874"/>
      <c r="D726" s="874"/>
      <c r="E726" s="875"/>
      <c r="F726" s="875"/>
      <c r="G726" s="875"/>
      <c r="H726" s="875"/>
      <c r="I726" s="875"/>
    </row>
    <row r="727" spans="1:12" ht="25.5" customHeight="1">
      <c r="B727" s="874" t="s">
        <v>14738</v>
      </c>
      <c r="C727" s="874"/>
      <c r="D727" s="876" t="s">
        <v>15155</v>
      </c>
      <c r="E727" s="877"/>
      <c r="F727" s="877"/>
      <c r="G727" s="877"/>
      <c r="H727" s="878"/>
      <c r="I727" s="211" t="s">
        <v>91</v>
      </c>
    </row>
    <row r="728" spans="1:12" ht="19.5" customHeight="1">
      <c r="B728" s="218"/>
      <c r="C728" s="890" t="s">
        <v>14810</v>
      </c>
      <c r="D728" s="890"/>
      <c r="E728" s="890"/>
      <c r="F728" s="890"/>
      <c r="G728" s="890"/>
      <c r="H728" s="891"/>
      <c r="I728" s="212">
        <f>$I$1</f>
        <v>45839</v>
      </c>
    </row>
    <row r="730" spans="1:12">
      <c r="B730" s="213" t="s">
        <v>14740</v>
      </c>
      <c r="C730" s="214" t="s">
        <v>14741</v>
      </c>
      <c r="D730" s="213" t="s">
        <v>3</v>
      </c>
      <c r="E730" s="213" t="s">
        <v>4</v>
      </c>
      <c r="F730" s="213" t="s">
        <v>14742</v>
      </c>
      <c r="G730" s="213" t="s">
        <v>14743</v>
      </c>
      <c r="H730" s="213" t="s">
        <v>14744</v>
      </c>
      <c r="I730" s="213" t="s">
        <v>14745</v>
      </c>
      <c r="K730" s="257"/>
      <c r="L730" s="257"/>
    </row>
    <row r="731" spans="1:12">
      <c r="B731" s="43" t="s">
        <v>102</v>
      </c>
      <c r="C731" s="135">
        <v>88310</v>
      </c>
      <c r="D731" s="132" t="s">
        <v>12055</v>
      </c>
      <c r="E731" s="116" t="s">
        <v>14747</v>
      </c>
      <c r="F731" s="135" t="s">
        <v>359</v>
      </c>
      <c r="G731" s="50">
        <v>0.6069</v>
      </c>
      <c r="H731" s="72">
        <f>IF(C731&lt;&gt;"",IF(E731="SINAPI",IF(B731="I",IF(VLOOKUP(C731,Aux_SINAPI_ICD!$B:$G,5,FALSE)&lt;&gt;0,VLOOKUP(C731,Aux_SINAPI_ICD!$B:$G,5,FALSE),VLOOKUP(C731,Aux_SINAPI_ICD!$B:$G,6,FALSE)),IF(VLOOKUP(C731,Aux_SINAPI_CCD!$B:$F,4,FALSE)&lt;&gt;0,VLOOKUP(C731,Aux_SINAPI_CCD!$B:$F,4,FALSE),VLOOKUP(C731,Aux_SINAPI_CCD!$B:$F,5,FALSE))),0))</f>
        <v>29.1</v>
      </c>
      <c r="I731" s="252">
        <f>TRUNC(G731*H731,2)</f>
        <v>17.66</v>
      </c>
      <c r="K731" s="18"/>
      <c r="L731" s="18"/>
    </row>
    <row r="732" spans="1:12">
      <c r="B732" s="43" t="s">
        <v>14748</v>
      </c>
      <c r="C732" s="135">
        <v>4783</v>
      </c>
      <c r="D732" s="132" t="s">
        <v>15213</v>
      </c>
      <c r="E732" s="116" t="s">
        <v>14747</v>
      </c>
      <c r="F732" s="135" t="s">
        <v>359</v>
      </c>
      <c r="G732" s="129">
        <f>TRUNC(G731*0.2,2)</f>
        <v>0.12</v>
      </c>
      <c r="H732" s="72">
        <f>IF(C732&lt;&gt;"",IF(E732="SINAPI",IF(B732="I",IF(VLOOKUP(C732,Aux_SINAPI_ICD!$B:$G,5,FALSE)&lt;&gt;0,VLOOKUP(C732,Aux_SINAPI_ICD!$B:$G,5,FALSE),VLOOKUP(C732,Aux_SINAPI_ICD!$B:$G,6,FALSE)),IF(VLOOKUP(C732,Aux_SINAPI_CCD!$B:$F,4,FALSE)&lt;&gt;0,VLOOKUP(C732,Aux_SINAPI_CCD!$B:$F,4,FALSE),VLOOKUP(C732,Aux_SINAPI_CCD!$B:$F,5,FALSE))),0))</f>
        <v>20.07</v>
      </c>
      <c r="I732" s="252">
        <f>TRUNC(G732*H732,2)</f>
        <v>2.4</v>
      </c>
      <c r="J732" s="249" t="s">
        <v>15093</v>
      </c>
      <c r="K732" s="18"/>
      <c r="L732" s="18"/>
    </row>
    <row r="733" spans="1:12" ht="30.75">
      <c r="B733" s="43" t="s">
        <v>14748</v>
      </c>
      <c r="C733" s="135">
        <v>7293</v>
      </c>
      <c r="D733" s="152" t="s">
        <v>4447</v>
      </c>
      <c r="E733" s="116" t="s">
        <v>14747</v>
      </c>
      <c r="F733" s="135" t="s">
        <v>261</v>
      </c>
      <c r="G733" s="50">
        <v>0.115</v>
      </c>
      <c r="H733" s="72">
        <f>IF(C733&lt;&gt;"",IF(E733="SINAPI",IF(B733="I",IF(VLOOKUP(C733,Aux_SINAPI_ICD!$B:$G,5,FALSE)&lt;&gt;0,VLOOKUP(C733,Aux_SINAPI_ICD!$B:$G,5,FALSE),VLOOKUP(C733,Aux_SINAPI_ICD!$B:$G,6,FALSE)),IF(VLOOKUP(C733,Aux_SINAPI_CCD!$B:$F,4,FALSE)&lt;&gt;0,VLOOKUP(C733,Aux_SINAPI_CCD!$B:$F,4,FALSE),VLOOKUP(C733,Aux_SINAPI_CCD!$B:$F,5,FALSE))),0))</f>
        <v>55.29</v>
      </c>
      <c r="I733" s="252">
        <f>TRUNC(G733*H733,2)</f>
        <v>6.35</v>
      </c>
      <c r="K733" s="18"/>
      <c r="L733" s="18"/>
    </row>
    <row r="734" spans="1:12">
      <c r="B734" s="43"/>
      <c r="C734" s="135"/>
      <c r="D734" s="152"/>
      <c r="E734" s="116"/>
      <c r="F734" s="135"/>
      <c r="G734" s="50"/>
      <c r="H734" s="86"/>
      <c r="I734" s="252"/>
      <c r="K734" s="18"/>
      <c r="L734" s="18"/>
    </row>
    <row r="735" spans="1:12">
      <c r="B735" s="43"/>
      <c r="C735" s="135"/>
      <c r="D735" s="152"/>
      <c r="E735" s="116"/>
      <c r="F735" s="135"/>
      <c r="G735" s="50"/>
      <c r="H735" s="86"/>
      <c r="I735" s="252"/>
      <c r="K735" s="18"/>
      <c r="L735" s="18"/>
    </row>
    <row r="736" spans="1:12">
      <c r="B736" s="43"/>
      <c r="C736" s="135"/>
      <c r="D736" s="152"/>
      <c r="E736" s="116"/>
      <c r="F736" s="135"/>
      <c r="G736" s="50"/>
      <c r="H736" s="86"/>
      <c r="I736" s="252"/>
      <c r="K736" s="18"/>
      <c r="L736" s="18"/>
    </row>
    <row r="737" spans="1:14">
      <c r="B737" s="43"/>
      <c r="C737" s="135"/>
      <c r="D737" s="152"/>
      <c r="E737" s="116"/>
      <c r="F737" s="135"/>
      <c r="G737" s="50"/>
      <c r="H737" s="86"/>
      <c r="I737" s="114"/>
    </row>
    <row r="738" spans="1:14">
      <c r="B738" s="43"/>
      <c r="C738" s="135"/>
      <c r="D738" s="152"/>
      <c r="E738" s="116"/>
      <c r="F738" s="135"/>
      <c r="G738" s="50"/>
      <c r="H738" s="86"/>
      <c r="I738" s="114"/>
    </row>
    <row r="739" spans="1:14">
      <c r="B739" s="43"/>
      <c r="C739" s="135"/>
      <c r="D739" s="152"/>
      <c r="E739" s="116"/>
      <c r="F739" s="135"/>
      <c r="G739" s="50"/>
      <c r="H739" s="86"/>
      <c r="I739" s="114"/>
    </row>
    <row r="740" spans="1:14" ht="15">
      <c r="B740" s="43"/>
      <c r="C740" s="135"/>
      <c r="D740" s="115"/>
      <c r="E740" s="116"/>
      <c r="F740" s="116"/>
      <c r="G740" s="86"/>
      <c r="H740" s="75"/>
      <c r="I740" s="114"/>
    </row>
    <row r="741" spans="1:14" ht="15">
      <c r="A741" t="str">
        <f>B726</f>
        <v>CPU 051</v>
      </c>
      <c r="B741" s="892"/>
      <c r="C741" s="892"/>
      <c r="D741" s="892"/>
      <c r="E741" s="892"/>
      <c r="F741" s="892"/>
      <c r="G741" s="892"/>
      <c r="H741" s="892"/>
      <c r="I741" s="242">
        <f>TRUNC(SUM(I731:I740),2)</f>
        <v>26.41</v>
      </c>
    </row>
    <row r="743" spans="1:14">
      <c r="B743" s="874" t="s">
        <v>14960</v>
      </c>
      <c r="C743" s="874"/>
      <c r="D743" s="874"/>
      <c r="E743" s="875"/>
      <c r="F743" s="875"/>
      <c r="G743" s="875"/>
      <c r="H743" s="875"/>
      <c r="I743" s="875"/>
    </row>
    <row r="744" spans="1:14" ht="15">
      <c r="B744" s="874" t="s">
        <v>14738</v>
      </c>
      <c r="C744" s="874"/>
      <c r="D744" s="876" t="s">
        <v>15156</v>
      </c>
      <c r="E744" s="877"/>
      <c r="F744" s="877"/>
      <c r="G744" s="877"/>
      <c r="H744" s="878"/>
      <c r="I744" s="211" t="s">
        <v>129</v>
      </c>
    </row>
    <row r="745" spans="1:14" ht="15">
      <c r="B745" s="876" t="s">
        <v>14844</v>
      </c>
      <c r="C745" s="877"/>
      <c r="D745" s="877"/>
      <c r="E745" s="877"/>
      <c r="F745" s="877"/>
      <c r="G745" s="877"/>
      <c r="H745" s="878"/>
      <c r="I745" s="212">
        <f>$I$1</f>
        <v>45839</v>
      </c>
    </row>
    <row r="747" spans="1:14">
      <c r="B747" s="213" t="s">
        <v>14740</v>
      </c>
      <c r="C747" s="214" t="s">
        <v>14741</v>
      </c>
      <c r="D747" s="213" t="s">
        <v>3</v>
      </c>
      <c r="E747" s="213" t="s">
        <v>4</v>
      </c>
      <c r="F747" s="213" t="s">
        <v>14742</v>
      </c>
      <c r="G747" s="213" t="s">
        <v>14743</v>
      </c>
      <c r="H747" s="213" t="s">
        <v>14744</v>
      </c>
      <c r="I747" s="213" t="s">
        <v>14745</v>
      </c>
    </row>
    <row r="748" spans="1:14" ht="15">
      <c r="B748" s="43" t="s">
        <v>102</v>
      </c>
      <c r="C748" s="125">
        <v>88316</v>
      </c>
      <c r="D748" s="130" t="s">
        <v>12062</v>
      </c>
      <c r="E748" s="116" t="s">
        <v>14747</v>
      </c>
      <c r="F748" s="81" t="s">
        <v>359</v>
      </c>
      <c r="G748" s="158">
        <v>2.4500000000000001E-2</v>
      </c>
      <c r="H748" s="72">
        <f>IF(C748&lt;&gt;"",IF(E748="SINAPI",IF(B748="I",IF(VLOOKUP(C748,Aux_SINAPI_ICD!$B:$G,5,FALSE)&lt;&gt;0,VLOOKUP(C748,Aux_SINAPI_ICD!$B:$G,5,FALSE),VLOOKUP(C748,Aux_SINAPI_ICD!$B:$G,6,FALSE)),IF(VLOOKUP(C748,Aux_SINAPI_CCD!$B:$F,4,FALSE)&lt;&gt;0,VLOOKUP(C748,Aux_SINAPI_CCD!$B:$F,4,FALSE),VLOOKUP(C748,Aux_SINAPI_CCD!$B:$F,5,FALSE))),0))</f>
        <v>22.26</v>
      </c>
      <c r="I748" s="114">
        <f t="shared" ref="I748:I755" si="13">TRUNC(G748*H748,2)</f>
        <v>0.54</v>
      </c>
      <c r="K748" t="b">
        <f>IF(C748&lt;&gt;"",IF(E748="SINAPI",IF(B748="I",VLOOKUP(C748,Aux_SINAPI_ICD!$B:$F,2,FALSE),VLOOKUP(C748,Aux_SINAPI_CCD!$B:$E,2,FALSE)),0),"")=D748</f>
        <v>1</v>
      </c>
    </row>
    <row r="749" spans="1:14" ht="15">
      <c r="B749" s="43" t="s">
        <v>14748</v>
      </c>
      <c r="C749" s="125">
        <v>6111</v>
      </c>
      <c r="D749" s="165" t="s">
        <v>15209</v>
      </c>
      <c r="E749" s="116" t="s">
        <v>14747</v>
      </c>
      <c r="F749" s="81" t="s">
        <v>359</v>
      </c>
      <c r="G749" s="129">
        <f>TRUNC(G748*0.2,3)</f>
        <v>4.0000000000000001E-3</v>
      </c>
      <c r="H749" s="72">
        <f>IF(C749&lt;&gt;"",IF(E749="SINAPI",IF(B749="I",IF(VLOOKUP(C749,Aux_SINAPI_ICD!$B:$G,5,FALSE)&lt;&gt;0,VLOOKUP(C749,Aux_SINAPI_ICD!$B:$G,5,FALSE),VLOOKUP(C749,Aux_SINAPI_ICD!$B:$G,6,FALSE)),IF(VLOOKUP(C749,Aux_SINAPI_CCD!$B:$F,4,FALSE)&lt;&gt;0,VLOOKUP(C749,Aux_SINAPI_CCD!$B:$F,4,FALSE),VLOOKUP(C749,Aux_SINAPI_CCD!$B:$F,5,FALSE))),0))</f>
        <v>15.1</v>
      </c>
      <c r="I749" s="114">
        <f t="shared" si="13"/>
        <v>0.06</v>
      </c>
    </row>
    <row r="750" spans="1:14" ht="30">
      <c r="B750" s="43" t="s">
        <v>102</v>
      </c>
      <c r="C750" s="108">
        <v>88278</v>
      </c>
      <c r="D750" s="165" t="s">
        <v>12012</v>
      </c>
      <c r="E750" s="116" t="s">
        <v>14747</v>
      </c>
      <c r="F750" s="81" t="s">
        <v>359</v>
      </c>
      <c r="G750" s="159">
        <v>4.9200000000000001E-2</v>
      </c>
      <c r="H750" s="72">
        <f>IF(C750&lt;&gt;"",IF(E750="SINAPI",IF(B750="I",IF(VLOOKUP(C750,Aux_SINAPI_ICD!$B:$G,5,FALSE)&lt;&gt;0,VLOOKUP(C750,Aux_SINAPI_ICD!$B:$G,5,FALSE),VLOOKUP(C750,Aux_SINAPI_ICD!$B:$G,6,FALSE)),IF(VLOOKUP(C750,Aux_SINAPI_CCD!$B:$F,4,FALSE)&lt;&gt;0,VLOOKUP(C750,Aux_SINAPI_CCD!$B:$F,4,FALSE),VLOOKUP(C750,Aux_SINAPI_CCD!$B:$F,5,FALSE))),0))</f>
        <v>20.65</v>
      </c>
      <c r="I750" s="114">
        <f t="shared" si="13"/>
        <v>1.01</v>
      </c>
      <c r="J750" s="369"/>
      <c r="K750" s="18"/>
      <c r="L750" s="18"/>
      <c r="M750" s="18"/>
      <c r="N750" s="18"/>
    </row>
    <row r="751" spans="1:14" ht="15">
      <c r="B751" s="142" t="s">
        <v>14748</v>
      </c>
      <c r="C751" s="222">
        <v>44497</v>
      </c>
      <c r="D751" s="165" t="s">
        <v>15211</v>
      </c>
      <c r="E751" s="116" t="s">
        <v>14747</v>
      </c>
      <c r="F751" s="81" t="s">
        <v>359</v>
      </c>
      <c r="G751" s="129">
        <f>TRUNC(G750*0.2,3)</f>
        <v>8.9999999999999993E-3</v>
      </c>
      <c r="H751" s="72">
        <f>IF(C751&lt;&gt;"",IF(E751="SINAPI",IF(B751="I",IF(VLOOKUP(C751,Aux_SINAPI_ICD!$B:$G,5,FALSE)&lt;&gt;0,VLOOKUP(C751,Aux_SINAPI_ICD!$B:$G,5,FALSE),VLOOKUP(C751,Aux_SINAPI_ICD!$B:$G,6,FALSE)),IF(VLOOKUP(C751,Aux_SINAPI_CCD!$B:$F,4,FALSE)&lt;&gt;0,VLOOKUP(C751,Aux_SINAPI_CCD!$B:$F,4,FALSE),VLOOKUP(C751,Aux_SINAPI_CCD!$B:$F,5,FALSE))),0))</f>
        <v>14.74</v>
      </c>
      <c r="I751" s="114">
        <f t="shared" si="13"/>
        <v>0.13</v>
      </c>
      <c r="J751" s="369"/>
      <c r="K751" s="18"/>
      <c r="L751" s="18"/>
      <c r="M751" s="18"/>
      <c r="N751" s="18"/>
    </row>
    <row r="752" spans="1:14" ht="30.75">
      <c r="B752" s="142" t="s">
        <v>14748</v>
      </c>
      <c r="C752" s="166">
        <v>40549</v>
      </c>
      <c r="D752" s="143" t="s">
        <v>3404</v>
      </c>
      <c r="E752" s="144" t="s">
        <v>14747</v>
      </c>
      <c r="F752" s="167" t="s">
        <v>2259</v>
      </c>
      <c r="G752" s="168">
        <v>1.6000000000000001E-3</v>
      </c>
      <c r="H752" s="72">
        <f>IF(C752&lt;&gt;"",IF(E752="SINAPI",IF(B752="I",IF(VLOOKUP(C752,Aux_SINAPI_ICD!$B:$G,5,FALSE)&lt;&gt;0,VLOOKUP(C752,Aux_SINAPI_ICD!$B:$G,5,FALSE),VLOOKUP(C752,Aux_SINAPI_ICD!$B:$G,6,FALSE)),IF(VLOOKUP(C752,Aux_SINAPI_CCD!$B:$F,4,FALSE)&lt;&gt;0,VLOOKUP(C752,Aux_SINAPI_CCD!$B:$F,4,FALSE),VLOOKUP(C752,Aux_SINAPI_CCD!$B:$F,5,FALSE))),0))</f>
        <v>289.58999999999997</v>
      </c>
      <c r="I752" s="114">
        <f t="shared" si="13"/>
        <v>0.46</v>
      </c>
      <c r="K752" t="b">
        <f>IF(C752&lt;&gt;"",IF(E752="SINAPI",IF(B752="I",VLOOKUP(C752,Aux_SINAPI_ICD!$B:$F,2,FALSE),VLOOKUP(C752,Aux_SINAPI_CCD!$B:$E,2,FALSE)),0),"")=D752</f>
        <v>1</v>
      </c>
    </row>
    <row r="753" spans="1:12" ht="30.75">
      <c r="B753" s="43" t="s">
        <v>102</v>
      </c>
      <c r="C753" s="50">
        <v>93282</v>
      </c>
      <c r="D753" s="152" t="s">
        <v>6647</v>
      </c>
      <c r="E753" s="116" t="s">
        <v>14747</v>
      </c>
      <c r="F753" s="135" t="s">
        <v>6494</v>
      </c>
      <c r="G753" s="131">
        <v>2.2000000000000001E-3</v>
      </c>
      <c r="H753" s="72">
        <f>IF(C753&lt;&gt;"",IF(E753="SINAPI",IF(B753="I",IF(VLOOKUP(C753,Aux_SINAPI_ICD!$B:$G,5,FALSE)&lt;&gt;0,VLOOKUP(C753,Aux_SINAPI_ICD!$B:$G,5,FALSE),VLOOKUP(C753,Aux_SINAPI_ICD!$B:$G,6,FALSE)),IF(VLOOKUP(C753,Aux_SINAPI_CCD!$B:$F,4,FALSE)&lt;&gt;0,VLOOKUP(C753,Aux_SINAPI_CCD!$B:$F,4,FALSE),VLOOKUP(C753,Aux_SINAPI_CCD!$B:$F,5,FALSE))),0))</f>
        <v>21.33</v>
      </c>
      <c r="I753" s="114">
        <f t="shared" si="13"/>
        <v>0.04</v>
      </c>
    </row>
    <row r="754" spans="1:12" ht="30.75">
      <c r="B754" s="43" t="s">
        <v>102</v>
      </c>
      <c r="C754" s="86">
        <v>93281</v>
      </c>
      <c r="D754" s="152" t="s">
        <v>6648</v>
      </c>
      <c r="E754" s="116" t="s">
        <v>14747</v>
      </c>
      <c r="F754" s="135" t="s">
        <v>6496</v>
      </c>
      <c r="G754" s="131">
        <v>1.6000000000000001E-3</v>
      </c>
      <c r="H754" s="72">
        <f>IF(C754&lt;&gt;"",IF(E754="SINAPI",IF(B754="I",IF(VLOOKUP(C754,Aux_SINAPI_ICD!$B:$G,5,FALSE)&lt;&gt;0,VLOOKUP(C754,Aux_SINAPI_ICD!$B:$G,5,FALSE),VLOOKUP(C754,Aux_SINAPI_ICD!$B:$G,6,FALSE)),IF(VLOOKUP(C754,Aux_SINAPI_CCD!$B:$F,4,FALSE)&lt;&gt;0,VLOOKUP(C754,Aux_SINAPI_CCD!$B:$F,4,FALSE),VLOOKUP(C754,Aux_SINAPI_CCD!$B:$F,5,FALSE))),0))</f>
        <v>22.41</v>
      </c>
      <c r="I754" s="114">
        <f t="shared" si="13"/>
        <v>0.03</v>
      </c>
    </row>
    <row r="755" spans="1:12" ht="30">
      <c r="B755" s="43"/>
      <c r="C755" s="50"/>
      <c r="D755" s="170" t="s">
        <v>14845</v>
      </c>
      <c r="E755" s="256" t="s">
        <v>15133</v>
      </c>
      <c r="F755" s="81" t="s">
        <v>129</v>
      </c>
      <c r="G755" s="160">
        <v>1</v>
      </c>
      <c r="H755" s="72">
        <f>TRUNC(4.27*H756/5.07,2)</f>
        <v>7.11</v>
      </c>
      <c r="I755" s="114">
        <f t="shared" si="13"/>
        <v>7.11</v>
      </c>
      <c r="J755" s="369"/>
      <c r="K755" t="b">
        <f>IF(C755&lt;&gt;"",IF(E755="SINAPI",IF(B755="I",VLOOKUP(C755,Aux_SINAPI_ICD!$B:$F,2,FALSE),VLOOKUP(C755,Aux_SINAPI_CCD!$B:$E,2,FALSE)),0),"")=D755</f>
        <v>0</v>
      </c>
    </row>
    <row r="756" spans="1:12" ht="15">
      <c r="B756" s="162" t="s">
        <v>14748</v>
      </c>
      <c r="C756" s="170">
        <v>40598</v>
      </c>
      <c r="D756" s="195" t="s">
        <v>3451</v>
      </c>
      <c r="E756" s="116" t="s">
        <v>14747</v>
      </c>
      <c r="F756" s="81" t="s">
        <v>129</v>
      </c>
      <c r="G756" s="160">
        <v>1</v>
      </c>
      <c r="H756" s="72">
        <f>IF(C756&lt;&gt;"",IF(E756="SINAPI",IF(B756="I",IF(VLOOKUP(C756,Aux_SINAPI_ICD!$B:$G,5,FALSE)&lt;&gt;0,VLOOKUP(C756,Aux_SINAPI_ICD!$B:$G,5,FALSE),VLOOKUP(C756,Aux_SINAPI_ICD!$B:$G,6,FALSE)),IF(VLOOKUP(C756,Aux_SINAPI_CCD!$B:$F,4,FALSE)&lt;&gt;0,VLOOKUP(C756,Aux_SINAPI_CCD!$B:$F,4,FALSE),VLOOKUP(C756,Aux_SINAPI_CCD!$B:$F,5,FALSE))),0))</f>
        <v>8.4499999999999993</v>
      </c>
      <c r="I756" s="114"/>
      <c r="K756" t="b">
        <f>IF(C756&lt;&gt;"",IF(E756="SINAPI",IF(B756="I",VLOOKUP(C756,Aux_SINAPI_ICD!$B:$F,2,FALSE),VLOOKUP(C756,Aux_SINAPI_CCD!$B:$E,2,FALSE)),0),"")=D756</f>
        <v>1</v>
      </c>
    </row>
    <row r="757" spans="1:12">
      <c r="B757" s="171"/>
      <c r="C757" s="171"/>
      <c r="D757" s="141" t="s">
        <v>15136</v>
      </c>
      <c r="E757" s="116"/>
      <c r="F757" s="81"/>
      <c r="G757" s="159"/>
      <c r="H757" s="75"/>
      <c r="I757" s="114"/>
      <c r="K757" t="b">
        <f>IF(C757&lt;&gt;"",IF(E757="SINAPI",IF(B757="I",VLOOKUP(C757,Aux_SINAPI_ICD!$B:$F,2,FALSE),VLOOKUP(C757,Aux_SINAPI_CCD!$B:$E,2,FALSE)),0),"")=D757</f>
        <v>0</v>
      </c>
    </row>
    <row r="758" spans="1:12" ht="15">
      <c r="A758" t="str">
        <f>B743</f>
        <v>CPU 052</v>
      </c>
      <c r="B758" s="892" t="s">
        <v>13</v>
      </c>
      <c r="C758" s="892"/>
      <c r="D758" s="892"/>
      <c r="E758" s="892"/>
      <c r="F758" s="892"/>
      <c r="G758" s="892"/>
      <c r="H758" s="892"/>
      <c r="I758" s="242">
        <f>TRUNC(SUM(I748:I757),2)</f>
        <v>9.3800000000000008</v>
      </c>
    </row>
    <row r="760" spans="1:12">
      <c r="B760" s="874" t="s">
        <v>14961</v>
      </c>
      <c r="C760" s="874"/>
      <c r="D760" s="874"/>
      <c r="E760" s="875"/>
      <c r="F760" s="875"/>
      <c r="G760" s="875"/>
      <c r="H760" s="875"/>
      <c r="I760" s="875"/>
    </row>
    <row r="761" spans="1:12" ht="15">
      <c r="B761" s="874" t="s">
        <v>14738</v>
      </c>
      <c r="C761" s="874"/>
      <c r="D761" s="935" t="s">
        <v>15233</v>
      </c>
      <c r="E761" s="936"/>
      <c r="F761" s="936"/>
      <c r="G761" s="936"/>
      <c r="H761" s="937"/>
      <c r="I761" s="211" t="s">
        <v>129</v>
      </c>
    </row>
    <row r="762" spans="1:12" ht="15">
      <c r="B762" s="918" t="s">
        <v>14839</v>
      </c>
      <c r="C762" s="919"/>
      <c r="D762" s="919"/>
      <c r="E762" s="919"/>
      <c r="F762" s="919"/>
      <c r="G762" s="919"/>
      <c r="H762" s="920"/>
      <c r="I762" s="212">
        <f>$I$1</f>
        <v>45839</v>
      </c>
    </row>
    <row r="764" spans="1:12">
      <c r="B764" s="213" t="s">
        <v>14740</v>
      </c>
      <c r="C764" s="214" t="s">
        <v>14741</v>
      </c>
      <c r="D764" s="213" t="s">
        <v>3</v>
      </c>
      <c r="E764" s="213" t="s">
        <v>4</v>
      </c>
      <c r="F764" s="213" t="s">
        <v>14742</v>
      </c>
      <c r="G764" s="213" t="s">
        <v>14743</v>
      </c>
      <c r="H764" s="213" t="s">
        <v>14744</v>
      </c>
      <c r="I764" s="213" t="s">
        <v>14745</v>
      </c>
      <c r="K764" s="257"/>
      <c r="L764" s="257"/>
    </row>
    <row r="765" spans="1:12" ht="15">
      <c r="B765" s="43" t="s">
        <v>102</v>
      </c>
      <c r="C765" s="108">
        <v>88240</v>
      </c>
      <c r="D765" s="164" t="s">
        <v>11762</v>
      </c>
      <c r="E765" s="116" t="s">
        <v>14747</v>
      </c>
      <c r="F765" s="81" t="s">
        <v>359</v>
      </c>
      <c r="G765" s="158">
        <v>1.8E-3</v>
      </c>
      <c r="H765" s="72">
        <f>IF(C765&lt;&gt;"",IF(E765="SINAPI",IF(B765="I",IF(VLOOKUP(C765,Aux_SINAPI_ICD!$B:$G,5,FALSE)&lt;&gt;0,VLOOKUP(C765,Aux_SINAPI_ICD!$B:$G,5,FALSE),VLOOKUP(C765,Aux_SINAPI_ICD!$B:$G,6,FALSE)),IF(VLOOKUP(C765,Aux_SINAPI_CCD!$B:$F,4,FALSE)&lt;&gt;0,VLOOKUP(C765,Aux_SINAPI_CCD!$B:$F,4,FALSE),VLOOKUP(C765,Aux_SINAPI_CCD!$B:$F,5,FALSE))),0))</f>
        <v>21.94</v>
      </c>
      <c r="I765" s="114">
        <f t="shared" ref="I765:I776" si="14">TRUNC(G765*H765,2)</f>
        <v>0.03</v>
      </c>
      <c r="K765" s="18"/>
      <c r="L765" s="18"/>
    </row>
    <row r="766" spans="1:12" ht="15">
      <c r="B766" s="43" t="s">
        <v>14748</v>
      </c>
      <c r="C766" s="108">
        <v>44499</v>
      </c>
      <c r="D766" s="164" t="s">
        <v>15210</v>
      </c>
      <c r="E766" s="116" t="s">
        <v>14747</v>
      </c>
      <c r="F766" s="81" t="s">
        <v>359</v>
      </c>
      <c r="G766" s="129">
        <f>TRUNC(G765*0.2,3)</f>
        <v>0</v>
      </c>
      <c r="H766" s="72">
        <f>IF(C766&lt;&gt;"",IF(E766="SINAPI",IF(B766="I",IF(VLOOKUP(C766,Aux_SINAPI_ICD!$B:$G,5,FALSE)&lt;&gt;0,VLOOKUP(C766,Aux_SINAPI_ICD!$B:$G,5,FALSE),VLOOKUP(C766,Aux_SINAPI_ICD!$B:$G,6,FALSE)),IF(VLOOKUP(C766,Aux_SINAPI_CCD!$B:$F,4,FALSE)&lt;&gt;0,VLOOKUP(C766,Aux_SINAPI_CCD!$B:$F,4,FALSE),VLOOKUP(C766,Aux_SINAPI_CCD!$B:$F,5,FALSE))),0))</f>
        <v>16.02</v>
      </c>
      <c r="I766" s="114">
        <f t="shared" si="14"/>
        <v>0</v>
      </c>
      <c r="J766" s="369"/>
      <c r="K766" s="18"/>
      <c r="L766" s="18"/>
    </row>
    <row r="767" spans="1:12" ht="30">
      <c r="B767" s="43" t="s">
        <v>102</v>
      </c>
      <c r="C767" s="108">
        <v>88278</v>
      </c>
      <c r="D767" s="130" t="s">
        <v>12012</v>
      </c>
      <c r="E767" s="116" t="s">
        <v>14747</v>
      </c>
      <c r="F767" s="81" t="s">
        <v>359</v>
      </c>
      <c r="G767" s="159">
        <v>5.0000000000000001E-3</v>
      </c>
      <c r="H767" s="72">
        <f>IF(C767&lt;&gt;"",IF(E767="SINAPI",IF(B767="I",IF(VLOOKUP(C767,Aux_SINAPI_ICD!$B:$G,5,FALSE)&lt;&gt;0,VLOOKUP(C767,Aux_SINAPI_ICD!$B:$G,5,FALSE),VLOOKUP(C767,Aux_SINAPI_ICD!$B:$G,6,FALSE)),IF(VLOOKUP(C767,Aux_SINAPI_CCD!$B:$F,4,FALSE)&lt;&gt;0,VLOOKUP(C767,Aux_SINAPI_CCD!$B:$F,4,FALSE),VLOOKUP(C767,Aux_SINAPI_CCD!$B:$F,5,FALSE))),0))</f>
        <v>20.65</v>
      </c>
      <c r="I767" s="114">
        <f t="shared" si="14"/>
        <v>0.1</v>
      </c>
      <c r="J767" s="18"/>
      <c r="K767" s="18"/>
      <c r="L767" s="18"/>
    </row>
    <row r="768" spans="1:12" ht="15">
      <c r="B768" s="142" t="s">
        <v>14748</v>
      </c>
      <c r="C768" s="222">
        <v>44499</v>
      </c>
      <c r="D768" s="130" t="s">
        <v>15211</v>
      </c>
      <c r="E768" s="116" t="s">
        <v>14747</v>
      </c>
      <c r="F768" s="81" t="s">
        <v>359</v>
      </c>
      <c r="G768" s="129">
        <f>TRUNC(G767*0.2,3)</f>
        <v>1E-3</v>
      </c>
      <c r="H768" s="72">
        <f>IF(C768&lt;&gt;"",IF(E768="SINAPI",IF(B768="I",IF(VLOOKUP(C768,Aux_SINAPI_ICD!$B:$G,5,FALSE)&lt;&gt;0,VLOOKUP(C768,Aux_SINAPI_ICD!$B:$G,5,FALSE),VLOOKUP(C768,Aux_SINAPI_ICD!$B:$G,6,FALSE)),IF(VLOOKUP(C768,Aux_SINAPI_CCD!$B:$F,4,FALSE)&lt;&gt;0,VLOOKUP(C768,Aux_SINAPI_CCD!$B:$F,4,FALSE),VLOOKUP(C768,Aux_SINAPI_CCD!$B:$F,5,FALSE))),0))</f>
        <v>16.02</v>
      </c>
      <c r="I768" s="114">
        <f t="shared" si="14"/>
        <v>0.01</v>
      </c>
      <c r="J768" s="369"/>
      <c r="K768" s="18"/>
      <c r="L768" s="18"/>
    </row>
    <row r="769" spans="1:12" ht="15">
      <c r="B769" s="43" t="s">
        <v>102</v>
      </c>
      <c r="C769" s="108">
        <v>88317</v>
      </c>
      <c r="D769" s="128" t="s">
        <v>12066</v>
      </c>
      <c r="E769" s="116" t="s">
        <v>14747</v>
      </c>
      <c r="F769" s="81" t="s">
        <v>359</v>
      </c>
      <c r="G769" s="159">
        <v>6.7999999999999996E-3</v>
      </c>
      <c r="H769" s="72">
        <f>IF(C769&lt;&gt;"",IF(E769="SINAPI",IF(B769="I",IF(VLOOKUP(C769,Aux_SINAPI_ICD!$B:$G,5,FALSE)&lt;&gt;0,VLOOKUP(C769,Aux_SINAPI_ICD!$B:$G,5,FALSE),VLOOKUP(C769,Aux_SINAPI_ICD!$B:$G,6,FALSE)),IF(VLOOKUP(C769,Aux_SINAPI_CCD!$B:$F,4,FALSE)&lt;&gt;0,VLOOKUP(C769,Aux_SINAPI_CCD!$B:$F,4,FALSE),VLOOKUP(C769,Aux_SINAPI_CCD!$B:$F,5,FALSE))),0))</f>
        <v>28.17</v>
      </c>
      <c r="I769" s="114">
        <f t="shared" si="14"/>
        <v>0.19</v>
      </c>
      <c r="J769" s="18"/>
      <c r="K769" s="18"/>
      <c r="L769" s="18"/>
    </row>
    <row r="770" spans="1:12" ht="15">
      <c r="B770" s="43" t="s">
        <v>14748</v>
      </c>
      <c r="C770" s="108">
        <v>6160</v>
      </c>
      <c r="D770" s="128" t="s">
        <v>15212</v>
      </c>
      <c r="E770" s="116" t="s">
        <v>14747</v>
      </c>
      <c r="F770" s="81" t="s">
        <v>359</v>
      </c>
      <c r="G770" s="129">
        <f>TRUNC(G769*0.2,3)</f>
        <v>1E-3</v>
      </c>
      <c r="H770" s="72">
        <f>IF(C770&lt;&gt;"",IF(E770="SINAPI",IF(B770="I",IF(VLOOKUP(C770,Aux_SINAPI_ICD!$B:$G,5,FALSE)&lt;&gt;0,VLOOKUP(C770,Aux_SINAPI_ICD!$B:$G,5,FALSE),VLOOKUP(C770,Aux_SINAPI_ICD!$B:$G,6,FALSE)),IF(VLOOKUP(C770,Aux_SINAPI_CCD!$B:$F,4,FALSE)&lt;&gt;0,VLOOKUP(C770,Aux_SINAPI_CCD!$B:$F,4,FALSE),VLOOKUP(C770,Aux_SINAPI_CCD!$B:$F,5,FALSE))),0))</f>
        <v>20.07</v>
      </c>
      <c r="I770" s="114">
        <f t="shared" si="14"/>
        <v>0.02</v>
      </c>
      <c r="J770" s="369"/>
      <c r="K770" s="18"/>
      <c r="L770" s="18"/>
    </row>
    <row r="771" spans="1:12" ht="19.5" customHeight="1">
      <c r="B771" s="43" t="s">
        <v>102</v>
      </c>
      <c r="C771" s="108">
        <v>100716</v>
      </c>
      <c r="D771" s="128" t="s">
        <v>14840</v>
      </c>
      <c r="E771" s="116" t="s">
        <v>14747</v>
      </c>
      <c r="F771" s="81" t="s">
        <v>91</v>
      </c>
      <c r="G771" s="159">
        <v>0.22189999999999999</v>
      </c>
      <c r="H771" s="72">
        <f>IF(C771&lt;&gt;"",IF(E771="SINAPI",IF(B771="I",IF(VLOOKUP(C771,Aux_SINAPI_ICD!$B:$G,5,FALSE)&lt;&gt;0,VLOOKUP(C771,Aux_SINAPI_ICD!$B:$G,5,FALSE),VLOOKUP(C771,Aux_SINAPI_ICD!$B:$G,6,FALSE)),IF(VLOOKUP(C771,Aux_SINAPI_CCD!$B:$F,4,FALSE)&lt;&gt;0,VLOOKUP(C771,Aux_SINAPI_CCD!$B:$F,4,FALSE),VLOOKUP(C771,Aux_SINAPI_CCD!$B:$F,5,FALSE))),0))</f>
        <v>24.09</v>
      </c>
      <c r="I771" s="114">
        <f t="shared" si="14"/>
        <v>5.34</v>
      </c>
      <c r="J771" s="18"/>
    </row>
    <row r="772" spans="1:12" ht="15">
      <c r="B772" s="43" t="s">
        <v>14748</v>
      </c>
      <c r="C772" s="108">
        <v>1333</v>
      </c>
      <c r="D772" s="130" t="s">
        <v>15131</v>
      </c>
      <c r="E772" s="116" t="s">
        <v>14747</v>
      </c>
      <c r="F772" s="81" t="s">
        <v>129</v>
      </c>
      <c r="G772" s="160">
        <v>6.424E-3</v>
      </c>
      <c r="H772" s="72">
        <f>IF(C772&lt;&gt;"",IF(E772="SINAPI",IF(B772="I",IF(VLOOKUP(C772,Aux_SINAPI_ICD!$B:$G,5,FALSE)&lt;&gt;0,VLOOKUP(C772,Aux_SINAPI_ICD!$B:$G,5,FALSE),VLOOKUP(C772,Aux_SINAPI_ICD!$B:$G,6,FALSE)),IF(VLOOKUP(C772,Aux_SINAPI_CCD!$B:$F,4,FALSE)&lt;&gt;0,VLOOKUP(C772,Aux_SINAPI_CCD!$B:$F,4,FALSE),VLOOKUP(C772,Aux_SINAPI_CCD!$B:$F,5,FALSE))),0))</f>
        <v>7.94</v>
      </c>
      <c r="I772" s="114">
        <f t="shared" si="14"/>
        <v>0.05</v>
      </c>
    </row>
    <row r="773" spans="1:12" ht="15">
      <c r="B773" s="43" t="s">
        <v>14748</v>
      </c>
      <c r="C773" s="108">
        <v>1332</v>
      </c>
      <c r="D773" s="130" t="s">
        <v>15132</v>
      </c>
      <c r="E773" s="116" t="s">
        <v>14747</v>
      </c>
      <c r="F773" s="81" t="s">
        <v>129</v>
      </c>
      <c r="G773" s="160">
        <v>1.8177E-3</v>
      </c>
      <c r="H773" s="72">
        <f>IF(C773&lt;&gt;"",IF(E773="SINAPI",IF(B773="I",IF(VLOOKUP(C773,Aux_SINAPI_ICD!$B:$G,5,FALSE)&lt;&gt;0,VLOOKUP(C773,Aux_SINAPI_ICD!$B:$G,5,FALSE),VLOOKUP(C773,Aux_SINAPI_ICD!$B:$G,6,FALSE)),IF(VLOOKUP(C773,Aux_SINAPI_CCD!$B:$F,4,FALSE)&lt;&gt;0,VLOOKUP(C773,Aux_SINAPI_CCD!$B:$F,4,FALSE),VLOOKUP(C773,Aux_SINAPI_CCD!$B:$F,5,FALSE))),0))</f>
        <v>8.07</v>
      </c>
      <c r="I773" s="114">
        <f t="shared" si="14"/>
        <v>0.01</v>
      </c>
    </row>
    <row r="774" spans="1:12" ht="15">
      <c r="B774" s="43" t="s">
        <v>14748</v>
      </c>
      <c r="C774" s="108">
        <v>4777</v>
      </c>
      <c r="D774" s="130" t="s">
        <v>14841</v>
      </c>
      <c r="E774" s="116" t="s">
        <v>14747</v>
      </c>
      <c r="F774" s="81" t="s">
        <v>129</v>
      </c>
      <c r="G774" s="160">
        <v>0.18521480000000001</v>
      </c>
      <c r="H774" s="72">
        <f>IF(C774&lt;&gt;"",IF(E774="SINAPI",IF(B774="I",IF(VLOOKUP(C774,Aux_SINAPI_ICD!$B:$G,5,FALSE)&lt;&gt;0,VLOOKUP(C774,Aux_SINAPI_ICD!$B:$G,5,FALSE),VLOOKUP(C774,Aux_SINAPI_ICD!$B:$G,6,FALSE)),IF(VLOOKUP(C774,Aux_SINAPI_CCD!$B:$F,4,FALSE)&lt;&gt;0,VLOOKUP(C774,Aux_SINAPI_CCD!$B:$F,4,FALSE),VLOOKUP(C774,Aux_SINAPI_CCD!$B:$F,5,FALSE))),0))</f>
        <v>8.02</v>
      </c>
      <c r="I774" s="114">
        <f t="shared" si="14"/>
        <v>1.48</v>
      </c>
    </row>
    <row r="775" spans="1:12" ht="30.75">
      <c r="B775" s="43" t="s">
        <v>14748</v>
      </c>
      <c r="C775" s="108"/>
      <c r="D775" s="179" t="s">
        <v>15135</v>
      </c>
      <c r="E775" s="256" t="s">
        <v>15133</v>
      </c>
      <c r="F775" s="81" t="s">
        <v>129</v>
      </c>
      <c r="G775" s="160">
        <v>0.56602580000000002</v>
      </c>
      <c r="H775" s="411">
        <f>TRUNC(H777*4.42/5.07,2)</f>
        <v>7.36</v>
      </c>
      <c r="I775" s="114">
        <f t="shared" si="14"/>
        <v>4.16</v>
      </c>
      <c r="J775">
        <f>H777*4.42/5.07</f>
        <v>7.3666666666666654</v>
      </c>
    </row>
    <row r="776" spans="1:12" ht="15">
      <c r="B776" s="43" t="s">
        <v>14748</v>
      </c>
      <c r="C776" s="125">
        <v>10997</v>
      </c>
      <c r="D776" s="130" t="s">
        <v>14842</v>
      </c>
      <c r="E776" s="116" t="s">
        <v>14747</v>
      </c>
      <c r="F776" s="81" t="s">
        <v>129</v>
      </c>
      <c r="G776" s="161">
        <v>7.9880000000000001E-4</v>
      </c>
      <c r="H776" s="72">
        <f>IF(C776&lt;&gt;"",IF(E776="SINAPI",IF(B776="I",VLOOKUP(C776,Aux_SINAPI_ICD!$B:$F,5,FALSE),VLOOKUP(C776,Aux_SINAPI_CCD!$B:$E,4,FALSE)),0),"")</f>
        <v>30</v>
      </c>
      <c r="I776" s="114">
        <f t="shared" si="14"/>
        <v>0.02</v>
      </c>
    </row>
    <row r="777" spans="1:12" ht="15">
      <c r="B777" s="162" t="s">
        <v>14748</v>
      </c>
      <c r="C777" s="163">
        <v>40598</v>
      </c>
      <c r="D777" s="328" t="s">
        <v>3451</v>
      </c>
      <c r="E777" s="248" t="s">
        <v>14747</v>
      </c>
      <c r="F777" s="248" t="s">
        <v>129</v>
      </c>
      <c r="G777" s="327">
        <v>0.56602580000000002</v>
      </c>
      <c r="H777" s="183">
        <f>IF(C777&lt;&gt;"",IF(E777="SINAPI",IF(B777="I",IF(VLOOKUP(C777,Aux_SINAPI_ICD!$B:$G,5,FALSE)&lt;&gt;0,VLOOKUP(C777,Aux_SINAPI_ICD!$B:$G,5,FALSE),VLOOKUP(C777,Aux_SINAPI_ICD!$B:$G,6,FALSE)),IF(VLOOKUP(C777,Aux_SINAPI_CCD!$B:$F,4,FALSE)&lt;&gt;0,VLOOKUP(C777,Aux_SINAPI_CCD!$B:$F,4,FALSE),VLOOKUP(C777,Aux_SINAPI_CCD!$B:$F,5,FALSE))),0))</f>
        <v>8.4499999999999993</v>
      </c>
      <c r="I777" s="184"/>
    </row>
    <row r="778" spans="1:12" ht="15">
      <c r="B778" s="43"/>
      <c r="C778" s="125"/>
      <c r="D778" s="141" t="s">
        <v>15134</v>
      </c>
      <c r="E778" s="116"/>
      <c r="F778" s="135"/>
      <c r="G778" s="131"/>
      <c r="H778" s="75"/>
      <c r="I778" s="114"/>
    </row>
    <row r="779" spans="1:12" ht="15">
      <c r="A779" t="str">
        <f>B760</f>
        <v>CPU 053</v>
      </c>
      <c r="B779" s="938" t="s">
        <v>13</v>
      </c>
      <c r="C779" s="939"/>
      <c r="D779" s="939"/>
      <c r="E779" s="939"/>
      <c r="F779" s="939"/>
      <c r="G779" s="939"/>
      <c r="H779" s="940"/>
      <c r="I779" s="242">
        <f>TRUNC(SUM(I769:I778),2)</f>
        <v>11.27</v>
      </c>
    </row>
    <row r="781" spans="1:12">
      <c r="B781" s="874" t="s">
        <v>14962</v>
      </c>
      <c r="C781" s="874"/>
      <c r="D781" s="874"/>
      <c r="E781" s="875"/>
      <c r="F781" s="875"/>
      <c r="G781" s="875"/>
      <c r="H781" s="875"/>
      <c r="I781" s="875"/>
    </row>
    <row r="782" spans="1:12" ht="15">
      <c r="B782" s="874" t="s">
        <v>14738</v>
      </c>
      <c r="C782" s="874"/>
      <c r="D782" s="935" t="s">
        <v>15234</v>
      </c>
      <c r="E782" s="936"/>
      <c r="F782" s="936"/>
      <c r="G782" s="936"/>
      <c r="H782" s="937"/>
      <c r="I782" s="211" t="s">
        <v>129</v>
      </c>
    </row>
    <row r="783" spans="1:12" ht="15">
      <c r="B783" s="918" t="s">
        <v>14859</v>
      </c>
      <c r="C783" s="919"/>
      <c r="D783" s="919"/>
      <c r="E783" s="919"/>
      <c r="F783" s="919"/>
      <c r="G783" s="919"/>
      <c r="H783" s="920"/>
      <c r="I783" s="212">
        <f>$I$1</f>
        <v>45839</v>
      </c>
    </row>
    <row r="785" spans="1:12">
      <c r="B785" s="213" t="s">
        <v>14740</v>
      </c>
      <c r="C785" s="214" t="s">
        <v>14741</v>
      </c>
      <c r="D785" s="213" t="s">
        <v>3</v>
      </c>
      <c r="E785" s="213" t="s">
        <v>4</v>
      </c>
      <c r="F785" s="213" t="s">
        <v>14742</v>
      </c>
      <c r="G785" s="213" t="s">
        <v>14743</v>
      </c>
      <c r="H785" s="213" t="s">
        <v>14744</v>
      </c>
      <c r="I785" s="213" t="s">
        <v>14745</v>
      </c>
      <c r="K785" s="257"/>
      <c r="L785" s="257"/>
    </row>
    <row r="786" spans="1:12" ht="15">
      <c r="B786" s="43" t="s">
        <v>102</v>
      </c>
      <c r="C786" s="108">
        <v>88240</v>
      </c>
      <c r="D786" s="164" t="s">
        <v>11762</v>
      </c>
      <c r="E786" s="116" t="s">
        <v>14747</v>
      </c>
      <c r="F786" s="81" t="s">
        <v>359</v>
      </c>
      <c r="G786" s="178">
        <v>0.106</v>
      </c>
      <c r="H786" s="72">
        <f>IF(C786&lt;&gt;"",IF(E786="SINAPI",IF(B786="I",IF(VLOOKUP(C786,Aux_SINAPI_ICD!$B:$G,5,FALSE)&lt;&gt;0,VLOOKUP(C786,Aux_SINAPI_ICD!$B:$G,5,FALSE),VLOOKUP(C786,Aux_SINAPI_ICD!$B:$G,6,FALSE)),IF(VLOOKUP(C786,Aux_SINAPI_CCD!$B:$F,4,FALSE)&lt;&gt;0,VLOOKUP(C786,Aux_SINAPI_CCD!$B:$F,4,FALSE),VLOOKUP(C786,Aux_SINAPI_CCD!$B:$F,5,FALSE))),0))</f>
        <v>21.94</v>
      </c>
      <c r="I786" s="114">
        <f t="shared" ref="I786:I793" si="15">TRUNC(G786*H786,2)</f>
        <v>2.3199999999999998</v>
      </c>
      <c r="K786" s="18"/>
      <c r="L786" s="18"/>
    </row>
    <row r="787" spans="1:12" ht="15">
      <c r="B787" s="43" t="s">
        <v>14748</v>
      </c>
      <c r="C787" s="108">
        <v>44499</v>
      </c>
      <c r="D787" s="164" t="s">
        <v>15210</v>
      </c>
      <c r="E787" s="116" t="s">
        <v>14747</v>
      </c>
      <c r="F787" s="81" t="s">
        <v>359</v>
      </c>
      <c r="G787" s="129">
        <f>TRUNC(G786*0.2,2)</f>
        <v>0.02</v>
      </c>
      <c r="H787" s="72">
        <f>IF(C787&lt;&gt;"",IF(E787="SINAPI",IF(B787="I",IF(VLOOKUP(C787,Aux_SINAPI_ICD!$B:$G,5,FALSE)&lt;&gt;0,VLOOKUP(C787,Aux_SINAPI_ICD!$B:$G,5,FALSE),VLOOKUP(C787,Aux_SINAPI_ICD!$B:$G,6,FALSE)),IF(VLOOKUP(C787,Aux_SINAPI_CCD!$B:$F,4,FALSE)&lt;&gt;0,VLOOKUP(C787,Aux_SINAPI_CCD!$B:$F,4,FALSE),VLOOKUP(C787,Aux_SINAPI_CCD!$B:$F,5,FALSE))),0))</f>
        <v>16.02</v>
      </c>
      <c r="I787" s="114">
        <f t="shared" si="15"/>
        <v>0.32</v>
      </c>
      <c r="K787" s="18"/>
      <c r="L787" s="18"/>
    </row>
    <row r="788" spans="1:12" ht="30">
      <c r="B788" s="43" t="s">
        <v>102</v>
      </c>
      <c r="C788" s="108">
        <v>88278</v>
      </c>
      <c r="D788" s="130" t="s">
        <v>12012</v>
      </c>
      <c r="E788" s="116" t="s">
        <v>14747</v>
      </c>
      <c r="F788" s="81" t="s">
        <v>359</v>
      </c>
      <c r="G788" s="120">
        <v>0.21299999999999999</v>
      </c>
      <c r="H788" s="72">
        <f>IF(C788&lt;&gt;"",IF(E788="SINAPI",IF(B788="I",IF(VLOOKUP(C788,Aux_SINAPI_ICD!$B:$G,5,FALSE)&lt;&gt;0,VLOOKUP(C788,Aux_SINAPI_ICD!$B:$G,5,FALSE),VLOOKUP(C788,Aux_SINAPI_ICD!$B:$G,6,FALSE)),IF(VLOOKUP(C788,Aux_SINAPI_CCD!$B:$F,4,FALSE)&lt;&gt;0,VLOOKUP(C788,Aux_SINAPI_CCD!$B:$F,4,FALSE),VLOOKUP(C788,Aux_SINAPI_CCD!$B:$F,5,FALSE))),0))</f>
        <v>20.65</v>
      </c>
      <c r="I788" s="114">
        <f t="shared" si="15"/>
        <v>4.3899999999999997</v>
      </c>
      <c r="K788" s="18"/>
      <c r="L788" s="18"/>
    </row>
    <row r="789" spans="1:12" ht="15">
      <c r="B789" s="142" t="s">
        <v>14748</v>
      </c>
      <c r="C789" s="222">
        <v>44499</v>
      </c>
      <c r="D789" s="130" t="s">
        <v>15211</v>
      </c>
      <c r="E789" s="116" t="s">
        <v>14747</v>
      </c>
      <c r="F789" s="81" t="s">
        <v>359</v>
      </c>
      <c r="G789" s="129">
        <f>TRUNC(G788*0.2,2)</f>
        <v>0.04</v>
      </c>
      <c r="H789" s="72">
        <f>IF(C789&lt;&gt;"",IF(E789="SINAPI",IF(B789="I",IF(VLOOKUP(C789,Aux_SINAPI_ICD!$B:$G,5,FALSE)&lt;&gt;0,VLOOKUP(C789,Aux_SINAPI_ICD!$B:$G,5,FALSE),VLOOKUP(C789,Aux_SINAPI_ICD!$B:$G,6,FALSE)),IF(VLOOKUP(C789,Aux_SINAPI_CCD!$B:$F,4,FALSE)&lt;&gt;0,VLOOKUP(C789,Aux_SINAPI_CCD!$B:$F,4,FALSE),VLOOKUP(C789,Aux_SINAPI_CCD!$B:$F,5,FALSE))),0))</f>
        <v>16.02</v>
      </c>
      <c r="I789" s="114">
        <f t="shared" si="15"/>
        <v>0.64</v>
      </c>
      <c r="K789" s="18"/>
      <c r="L789" s="18"/>
    </row>
    <row r="790" spans="1:12" ht="30.75">
      <c r="B790" s="43" t="s">
        <v>102</v>
      </c>
      <c r="C790" s="50">
        <v>93282</v>
      </c>
      <c r="D790" s="152" t="s">
        <v>6647</v>
      </c>
      <c r="E790" s="116" t="s">
        <v>14747</v>
      </c>
      <c r="F790" s="135" t="s">
        <v>6494</v>
      </c>
      <c r="G790" s="131">
        <v>9.4000000000000004E-3</v>
      </c>
      <c r="H790" s="72">
        <f>IF(C790&lt;&gt;"",IF(E790="SINAPI",IF(B790="I",IF(VLOOKUP(C790,Aux_SINAPI_ICD!$B:$G,5,FALSE)&lt;&gt;0,VLOOKUP(C790,Aux_SINAPI_ICD!$B:$G,5,FALSE),VLOOKUP(C790,Aux_SINAPI_ICD!$B:$G,6,FALSE)),IF(VLOOKUP(C790,Aux_SINAPI_CCD!$B:$F,4,FALSE)&lt;&gt;0,VLOOKUP(C790,Aux_SINAPI_CCD!$B:$F,4,FALSE),VLOOKUP(C790,Aux_SINAPI_CCD!$B:$F,5,FALSE))),0))</f>
        <v>21.33</v>
      </c>
      <c r="I790" s="252">
        <f t="shared" si="15"/>
        <v>0.2</v>
      </c>
      <c r="K790" s="18"/>
      <c r="L790" s="18"/>
    </row>
    <row r="791" spans="1:12" ht="30.75">
      <c r="B791" s="43" t="s">
        <v>102</v>
      </c>
      <c r="C791" s="86">
        <v>93281</v>
      </c>
      <c r="D791" s="152" t="s">
        <v>6648</v>
      </c>
      <c r="E791" s="116" t="s">
        <v>14747</v>
      </c>
      <c r="F791" s="135" t="s">
        <v>6496</v>
      </c>
      <c r="G791" s="131">
        <v>6.7999999999999996E-3</v>
      </c>
      <c r="H791" s="72">
        <f>IF(C791&lt;&gt;"",IF(E791="SINAPI",IF(B791="I",IF(VLOOKUP(C791,Aux_SINAPI_ICD!$B:$G,5,FALSE)&lt;&gt;0,VLOOKUP(C791,Aux_SINAPI_ICD!$B:$G,5,FALSE),VLOOKUP(C791,Aux_SINAPI_ICD!$B:$G,6,FALSE)),IF(VLOOKUP(C791,Aux_SINAPI_CCD!$B:$F,4,FALSE)&lt;&gt;0,VLOOKUP(C791,Aux_SINAPI_CCD!$B:$F,4,FALSE),VLOOKUP(C791,Aux_SINAPI_CCD!$B:$F,5,FALSE))),0))</f>
        <v>22.41</v>
      </c>
      <c r="I791" s="114">
        <f t="shared" si="15"/>
        <v>0.15</v>
      </c>
      <c r="K791" s="18"/>
      <c r="L791" s="18"/>
    </row>
    <row r="792" spans="1:12" ht="30.75">
      <c r="B792" s="43"/>
      <c r="C792" s="108"/>
      <c r="D792" s="179" t="s">
        <v>14860</v>
      </c>
      <c r="E792" s="256" t="s">
        <v>15133</v>
      </c>
      <c r="F792" s="81" t="s">
        <v>129</v>
      </c>
      <c r="G792" s="160">
        <v>1</v>
      </c>
      <c r="H792" s="72">
        <f>TRUNC(12.57*H794/5.07)</f>
        <v>20</v>
      </c>
      <c r="I792" s="252">
        <f t="shared" si="15"/>
        <v>20</v>
      </c>
      <c r="K792" s="18"/>
      <c r="L792" s="18"/>
    </row>
    <row r="793" spans="1:12">
      <c r="B793" s="43" t="s">
        <v>14748</v>
      </c>
      <c r="C793" s="125">
        <v>40549</v>
      </c>
      <c r="D793" s="132" t="s">
        <v>14861</v>
      </c>
      <c r="E793" s="116" t="s">
        <v>14747</v>
      </c>
      <c r="F793" s="81" t="s">
        <v>129</v>
      </c>
      <c r="G793" s="113">
        <v>7.0000000000000001E-3</v>
      </c>
      <c r="H793" s="72">
        <f>IF(C793&lt;&gt;"",IF(E793="SINAPI",IF(B793="I",IF(VLOOKUP(C793,Aux_SINAPI_ICD!$B:$G,5,FALSE)&lt;&gt;0,VLOOKUP(C793,Aux_SINAPI_ICD!$B:$G,5,FALSE),VLOOKUP(C793,Aux_SINAPI_ICD!$B:$G,6,FALSE)),IF(VLOOKUP(C793,Aux_SINAPI_CCD!$B:$F,4,FALSE)&lt;&gt;0,VLOOKUP(C793,Aux_SINAPI_CCD!$B:$F,4,FALSE),VLOOKUP(C793,Aux_SINAPI_CCD!$B:$F,5,FALSE))),0))</f>
        <v>289.58999999999997</v>
      </c>
      <c r="I793" s="114">
        <f t="shared" si="15"/>
        <v>2.02</v>
      </c>
      <c r="K793" s="18"/>
      <c r="L793" s="18"/>
    </row>
    <row r="794" spans="1:12" ht="15">
      <c r="B794" s="162" t="s">
        <v>14748</v>
      </c>
      <c r="C794" s="170">
        <v>40598</v>
      </c>
      <c r="D794" s="329" t="s">
        <v>3451</v>
      </c>
      <c r="E794" s="116" t="s">
        <v>14747</v>
      </c>
      <c r="F794" s="81" t="s">
        <v>129</v>
      </c>
      <c r="G794" s="160">
        <v>1</v>
      </c>
      <c r="H794" s="72">
        <f>IF(C794&lt;&gt;"",IF(E794="SINAPI",IF(B794="I",IF(VLOOKUP(C794,Aux_SINAPI_ICD!$B:$G,5,FALSE)&lt;&gt;0,VLOOKUP(C794,Aux_SINAPI_ICD!$B:$G,5,FALSE),VLOOKUP(C794,Aux_SINAPI_ICD!$B:$G,6,FALSE)),IF(VLOOKUP(C794,Aux_SINAPI_CCD!$B:$F,4,FALSE)&lt;&gt;0,VLOOKUP(C794,Aux_SINAPI_CCD!$B:$F,4,FALSE),VLOOKUP(C794,Aux_SINAPI_CCD!$B:$F,5,FALSE))),0))</f>
        <v>8.4499999999999993</v>
      </c>
      <c r="I794" s="114"/>
      <c r="K794" s="18"/>
      <c r="L794" s="18"/>
    </row>
    <row r="795" spans="1:12" ht="15">
      <c r="B795" s="142"/>
      <c r="C795" s="180"/>
      <c r="D795" s="141" t="s">
        <v>15138</v>
      </c>
      <c r="E795" s="144"/>
      <c r="F795" s="145"/>
      <c r="G795" s="181"/>
      <c r="H795" s="169"/>
      <c r="I795" s="146"/>
    </row>
    <row r="796" spans="1:12" ht="15">
      <c r="A796" t="str">
        <f>B781</f>
        <v>CPU 054</v>
      </c>
      <c r="B796" s="892" t="s">
        <v>13</v>
      </c>
      <c r="C796" s="892"/>
      <c r="D796" s="892"/>
      <c r="E796" s="892"/>
      <c r="F796" s="892"/>
      <c r="G796" s="892"/>
      <c r="H796" s="892"/>
      <c r="I796" s="242">
        <f>TRUNC(SUM(I786:I795),2)</f>
        <v>30.04</v>
      </c>
    </row>
    <row r="798" spans="1:12">
      <c r="B798" s="874" t="s">
        <v>14963</v>
      </c>
      <c r="C798" s="874"/>
      <c r="D798" s="874"/>
      <c r="E798" s="875"/>
      <c r="F798" s="875"/>
      <c r="G798" s="875"/>
      <c r="H798" s="875"/>
      <c r="I798" s="875"/>
    </row>
    <row r="799" spans="1:12" ht="15">
      <c r="B799" s="874" t="s">
        <v>14738</v>
      </c>
      <c r="C799" s="874"/>
      <c r="D799" s="879" t="s">
        <v>15235</v>
      </c>
      <c r="E799" s="879"/>
      <c r="F799" s="879"/>
      <c r="G799" s="879"/>
      <c r="H799" s="879"/>
      <c r="I799" s="223" t="s">
        <v>14854</v>
      </c>
    </row>
    <row r="800" spans="1:12" ht="15">
      <c r="B800" s="879" t="s">
        <v>14855</v>
      </c>
      <c r="C800" s="879"/>
      <c r="D800" s="879"/>
      <c r="E800" s="879"/>
      <c r="F800" s="879"/>
      <c r="G800" s="879"/>
      <c r="H800" s="879"/>
      <c r="I800" s="212">
        <f>$I$1</f>
        <v>45839</v>
      </c>
    </row>
    <row r="802" spans="1:12">
      <c r="B802" s="213" t="s">
        <v>14740</v>
      </c>
      <c r="C802" s="214" t="s">
        <v>14741</v>
      </c>
      <c r="D802" s="213" t="s">
        <v>3</v>
      </c>
      <c r="E802" s="213" t="s">
        <v>4</v>
      </c>
      <c r="F802" s="213" t="s">
        <v>14742</v>
      </c>
      <c r="G802" s="213" t="s">
        <v>14743</v>
      </c>
      <c r="H802" s="213" t="s">
        <v>14744</v>
      </c>
      <c r="I802" s="213" t="s">
        <v>14745</v>
      </c>
      <c r="K802" s="257"/>
      <c r="L802" s="257"/>
    </row>
    <row r="803" spans="1:12" ht="15">
      <c r="B803" s="43" t="s">
        <v>102</v>
      </c>
      <c r="C803" s="125">
        <v>88316</v>
      </c>
      <c r="D803" s="130" t="s">
        <v>12062</v>
      </c>
      <c r="E803" s="116" t="s">
        <v>14747</v>
      </c>
      <c r="F803" s="81" t="s">
        <v>359</v>
      </c>
      <c r="G803" s="159">
        <v>68.3065</v>
      </c>
      <c r="H803" s="72">
        <f>IF(C803&lt;&gt;"",IF(E803="SINAPI",IF(B803="I",IF(VLOOKUP(C803,Aux_SINAPI_ICD!$B:$G,5,FALSE)&lt;&gt;0,VLOOKUP(C803,Aux_SINAPI_ICD!$B:$G,5,FALSE),VLOOKUP(C803,Aux_SINAPI_ICD!$B:$G,6,FALSE)),IF(VLOOKUP(C803,Aux_SINAPI_CCD!$B:$F,4,FALSE)&lt;&gt;0,VLOOKUP(C803,Aux_SINAPI_CCD!$B:$F,4,FALSE),VLOOKUP(C803,Aux_SINAPI_CCD!$B:$F,5,FALSE))),0))</f>
        <v>22.26</v>
      </c>
      <c r="I803" s="114">
        <f>TRUNC(G803*H803,2)</f>
        <v>1520.5</v>
      </c>
      <c r="K803" s="18"/>
      <c r="L803" s="18"/>
    </row>
    <row r="804" spans="1:12" ht="15">
      <c r="B804" s="43" t="s">
        <v>14748</v>
      </c>
      <c r="C804" s="125">
        <v>6111</v>
      </c>
      <c r="D804" s="130" t="s">
        <v>15209</v>
      </c>
      <c r="E804" s="116" t="s">
        <v>14747</v>
      </c>
      <c r="F804" s="81" t="s">
        <v>359</v>
      </c>
      <c r="G804" s="129">
        <f>TRUNC(G803*0.2,3)</f>
        <v>13.661</v>
      </c>
      <c r="H804" s="72">
        <f>IF(C804&lt;&gt;"",IF(E804="SINAPI",IF(B804="I",IF(VLOOKUP(C804,Aux_SINAPI_ICD!$B:$G,5,FALSE)&lt;&gt;0,VLOOKUP(C804,Aux_SINAPI_ICD!$B:$G,5,FALSE),VLOOKUP(C804,Aux_SINAPI_ICD!$B:$G,6,FALSE)),IF(VLOOKUP(C804,Aux_SINAPI_CCD!$B:$F,4,FALSE)&lt;&gt;0,VLOOKUP(C804,Aux_SINAPI_CCD!$B:$F,4,FALSE),VLOOKUP(C804,Aux_SINAPI_CCD!$B:$F,5,FALSE))),0))</f>
        <v>15.1</v>
      </c>
      <c r="I804" s="114">
        <f>TRUNC(G804*H804,2)</f>
        <v>206.28</v>
      </c>
      <c r="K804" s="18"/>
      <c r="L804" s="18"/>
    </row>
    <row r="805" spans="1:12">
      <c r="B805" s="43"/>
      <c r="C805" s="108"/>
      <c r="D805" s="152"/>
      <c r="E805" s="116"/>
      <c r="F805" s="81"/>
      <c r="G805" s="159"/>
      <c r="H805" s="72"/>
      <c r="I805" s="114"/>
      <c r="K805" s="18"/>
      <c r="L805" s="18"/>
    </row>
    <row r="806" spans="1:12">
      <c r="B806" s="43"/>
      <c r="C806" s="108"/>
      <c r="D806" s="177"/>
      <c r="E806" s="116"/>
      <c r="F806" s="81"/>
      <c r="G806" s="159"/>
      <c r="H806" s="75"/>
      <c r="I806" s="114"/>
      <c r="K806" s="18"/>
      <c r="L806" s="18"/>
    </row>
    <row r="807" spans="1:12">
      <c r="B807" s="43"/>
      <c r="C807" s="108"/>
      <c r="D807" s="177"/>
      <c r="E807" s="116"/>
      <c r="F807" s="81"/>
      <c r="G807" s="159"/>
      <c r="H807" s="75"/>
      <c r="I807" s="114"/>
      <c r="K807" s="18"/>
      <c r="L807" s="18"/>
    </row>
    <row r="808" spans="1:12">
      <c r="B808" s="43"/>
      <c r="C808" s="108"/>
      <c r="D808" s="177"/>
      <c r="E808" s="116"/>
      <c r="F808" s="81"/>
      <c r="G808" s="159"/>
      <c r="H808" s="75"/>
      <c r="I808" s="114"/>
      <c r="K808" s="18"/>
      <c r="L808" s="18"/>
    </row>
    <row r="809" spans="1:12">
      <c r="B809" s="43"/>
      <c r="C809" s="50"/>
      <c r="D809" s="152"/>
      <c r="E809" s="116"/>
      <c r="F809" s="81"/>
      <c r="G809" s="159"/>
      <c r="H809" s="75"/>
      <c r="I809" s="114"/>
    </row>
    <row r="810" spans="1:12">
      <c r="B810" s="43"/>
      <c r="C810" s="50"/>
      <c r="D810" s="152"/>
      <c r="E810" s="116"/>
      <c r="F810" s="81"/>
      <c r="G810" s="159"/>
      <c r="H810" s="75"/>
      <c r="I810" s="114"/>
    </row>
    <row r="811" spans="1:12">
      <c r="B811" s="43"/>
      <c r="C811" s="50"/>
      <c r="D811" s="152"/>
      <c r="E811" s="116"/>
      <c r="F811" s="81"/>
      <c r="G811" s="159"/>
      <c r="H811" s="75"/>
      <c r="I811" s="114"/>
    </row>
    <row r="812" spans="1:12" ht="15">
      <c r="B812" s="43"/>
      <c r="C812" s="125"/>
      <c r="D812" s="92"/>
      <c r="E812" s="116"/>
      <c r="F812" s="81"/>
      <c r="G812" s="160"/>
      <c r="H812" s="75"/>
      <c r="I812" s="114"/>
    </row>
    <row r="813" spans="1:12" ht="15">
      <c r="B813" s="43"/>
      <c r="C813" s="125"/>
      <c r="D813" s="130"/>
      <c r="E813" s="116"/>
      <c r="F813" s="135"/>
      <c r="G813" s="131"/>
      <c r="H813" s="75"/>
      <c r="I813" s="114"/>
    </row>
    <row r="814" spans="1:12" ht="15">
      <c r="A814" t="str">
        <f>B798</f>
        <v>CPU 055</v>
      </c>
      <c r="B814" s="892" t="s">
        <v>13</v>
      </c>
      <c r="C814" s="892"/>
      <c r="D814" s="892"/>
      <c r="E814" s="892"/>
      <c r="F814" s="892"/>
      <c r="G814" s="892"/>
      <c r="H814" s="892"/>
      <c r="I814" s="242">
        <f>TRUNC(SUM(I803:I813),2)</f>
        <v>1726.78</v>
      </c>
    </row>
    <row r="816" spans="1:12">
      <c r="B816" s="874" t="s">
        <v>14964</v>
      </c>
      <c r="C816" s="874"/>
      <c r="D816" s="874"/>
      <c r="E816" s="875"/>
      <c r="F816" s="875"/>
      <c r="G816" s="875"/>
      <c r="H816" s="875"/>
      <c r="I816" s="875"/>
    </row>
    <row r="817" spans="1:12" ht="15">
      <c r="B817" s="874" t="s">
        <v>14738</v>
      </c>
      <c r="C817" s="874"/>
      <c r="D817" s="918" t="s">
        <v>15236</v>
      </c>
      <c r="E817" s="919"/>
      <c r="F817" s="919"/>
      <c r="G817" s="919"/>
      <c r="H817" s="920"/>
      <c r="I817" s="211" t="s">
        <v>14836</v>
      </c>
    </row>
    <row r="818" spans="1:12" ht="15">
      <c r="B818" s="889" t="s">
        <v>14837</v>
      </c>
      <c r="C818" s="890"/>
      <c r="D818" s="890"/>
      <c r="E818" s="890"/>
      <c r="F818" s="890"/>
      <c r="G818" s="890"/>
      <c r="H818" s="891"/>
      <c r="I818" s="212">
        <f>$I$1</f>
        <v>45839</v>
      </c>
    </row>
    <row r="820" spans="1:12">
      <c r="B820" s="213" t="s">
        <v>14740</v>
      </c>
      <c r="C820" s="214" t="s">
        <v>14741</v>
      </c>
      <c r="D820" s="213" t="s">
        <v>3</v>
      </c>
      <c r="E820" s="213" t="s">
        <v>4</v>
      </c>
      <c r="F820" s="213" t="s">
        <v>14742</v>
      </c>
      <c r="G820" s="213" t="s">
        <v>14743</v>
      </c>
      <c r="H820" s="213" t="s">
        <v>14744</v>
      </c>
      <c r="I820" s="213" t="s">
        <v>14745</v>
      </c>
      <c r="K820" s="257"/>
      <c r="L820" s="257"/>
    </row>
    <row r="821" spans="1:12" ht="15">
      <c r="B821" s="43" t="s">
        <v>102</v>
      </c>
      <c r="C821" s="108">
        <v>99802</v>
      </c>
      <c r="D821" s="109" t="s">
        <v>14953</v>
      </c>
      <c r="E821" s="116" t="s">
        <v>14747</v>
      </c>
      <c r="F821" s="135" t="s">
        <v>91</v>
      </c>
      <c r="G821" s="155">
        <v>1</v>
      </c>
      <c r="H821" s="72">
        <f>IF(C821&lt;&gt;"",IF(E821="SINAPI",IF(B821="I",IF(VLOOKUP(C821,Aux_SINAPI_ICD!$B:$G,5,FALSE)&lt;&gt;0,VLOOKUP(C821,Aux_SINAPI_ICD!$B:$G,5,FALSE),VLOOKUP(C821,Aux_SINAPI_ICD!$B:$G,6,FALSE)),IF(VLOOKUP(C821,Aux_SINAPI_CCD!$B:$F,4,FALSE)&lt;&gt;0,VLOOKUP(C821,Aux_SINAPI_CCD!$B:$F,4,FALSE),VLOOKUP(C821,Aux_SINAPI_CCD!$B:$F,5,FALSE))),0))</f>
        <v>0.55000000000000004</v>
      </c>
      <c r="I821" s="114">
        <f>TRUNC(G821*H821,2)</f>
        <v>0.55000000000000004</v>
      </c>
      <c r="K821" s="18"/>
      <c r="L821" s="18"/>
    </row>
    <row r="822" spans="1:12" ht="15">
      <c r="B822" s="43" t="s">
        <v>14748</v>
      </c>
      <c r="C822" s="108">
        <v>6111</v>
      </c>
      <c r="D822" s="109" t="s">
        <v>15209</v>
      </c>
      <c r="E822" s="116" t="s">
        <v>14747</v>
      </c>
      <c r="F822" s="135" t="s">
        <v>359</v>
      </c>
      <c r="G822" s="155">
        <v>5.0000000000000001E-3</v>
      </c>
      <c r="H822" s="72">
        <f>IF(C822&lt;&gt;"",IF(E822="SINAPI",IF(B822="I",IF(VLOOKUP(C822,Aux_SINAPI_ICD!$B:$G,5,FALSE)&lt;&gt;0,VLOOKUP(C822,Aux_SINAPI_ICD!$B:$G,5,FALSE),VLOOKUP(C822,Aux_SINAPI_ICD!$B:$G,6,FALSE)),IF(VLOOKUP(C822,Aux_SINAPI_CCD!$B:$F,4,FALSE)&lt;&gt;0,VLOOKUP(C822,Aux_SINAPI_CCD!$B:$F,4,FALSE),VLOOKUP(C822,Aux_SINAPI_CCD!$B:$F,5,FALSE))),0))</f>
        <v>15.1</v>
      </c>
      <c r="I822" s="114">
        <f>TRUNC(G822*H822,2)</f>
        <v>7.0000000000000007E-2</v>
      </c>
      <c r="J822" s="129">
        <f>TRUNC(G821*0.2,3)</f>
        <v>0.2</v>
      </c>
      <c r="K822" s="18"/>
      <c r="L822" s="18"/>
    </row>
    <row r="823" spans="1:12" ht="15">
      <c r="B823" s="43" t="s">
        <v>102</v>
      </c>
      <c r="C823" s="108">
        <v>99803</v>
      </c>
      <c r="D823" s="109" t="s">
        <v>14952</v>
      </c>
      <c r="E823" s="116" t="s">
        <v>14747</v>
      </c>
      <c r="F823" s="135" t="s">
        <v>91</v>
      </c>
      <c r="G823" s="155">
        <v>1</v>
      </c>
      <c r="H823" s="72">
        <f>IF(C823&lt;&gt;"",IF(E823="SINAPI",IF(B823="I",IF(VLOOKUP(C823,Aux_SINAPI_ICD!$B:$G,5,FALSE)&lt;&gt;0,VLOOKUP(C823,Aux_SINAPI_ICD!$B:$G,5,FALSE),VLOOKUP(C823,Aux_SINAPI_ICD!$B:$G,6,FALSE)),IF(VLOOKUP(C823,Aux_SINAPI_CCD!$B:$F,4,FALSE)&lt;&gt;0,VLOOKUP(C823,Aux_SINAPI_CCD!$B:$F,4,FALSE),VLOOKUP(C823,Aux_SINAPI_CCD!$B:$F,5,FALSE))),0))</f>
        <v>2.15</v>
      </c>
      <c r="I823" s="114">
        <f>TRUNC(G823*H823,2)</f>
        <v>2.15</v>
      </c>
      <c r="K823" s="18"/>
      <c r="L823" s="18"/>
    </row>
    <row r="824" spans="1:12" ht="15">
      <c r="B824" s="43" t="s">
        <v>14748</v>
      </c>
      <c r="C824" s="108">
        <v>6111</v>
      </c>
      <c r="D824" s="109" t="s">
        <v>15209</v>
      </c>
      <c r="E824" s="116" t="s">
        <v>14747</v>
      </c>
      <c r="F824" s="135" t="s">
        <v>359</v>
      </c>
      <c r="G824" s="155">
        <v>1.9400000000000001E-2</v>
      </c>
      <c r="H824" s="72">
        <f>IF(C824&lt;&gt;"",IF(E824="SINAPI",IF(B824="I",IF(VLOOKUP(C824,Aux_SINAPI_ICD!$B:$G,5,FALSE)&lt;&gt;0,VLOOKUP(C824,Aux_SINAPI_ICD!$B:$G,5,FALSE),VLOOKUP(C824,Aux_SINAPI_ICD!$B:$G,6,FALSE)),IF(VLOOKUP(C824,Aux_SINAPI_CCD!$B:$F,4,FALSE)&lt;&gt;0,VLOOKUP(C824,Aux_SINAPI_CCD!$B:$F,4,FALSE),VLOOKUP(C824,Aux_SINAPI_CCD!$B:$F,5,FALSE))),0))</f>
        <v>15.1</v>
      </c>
      <c r="I824" s="114">
        <f>TRUNC(G824*H824,2)</f>
        <v>0.28999999999999998</v>
      </c>
      <c r="J824" s="129">
        <f>TRUNC(J823*0.2,3)</f>
        <v>0</v>
      </c>
      <c r="K824" s="18"/>
      <c r="L824" s="18"/>
    </row>
    <row r="825" spans="1:12" ht="15">
      <c r="B825" s="43"/>
      <c r="C825" s="108"/>
      <c r="D825" s="109"/>
      <c r="E825" s="116"/>
      <c r="F825" s="135"/>
      <c r="G825" s="155"/>
      <c r="H825" s="75"/>
      <c r="I825" s="114"/>
      <c r="K825" s="18"/>
      <c r="L825" s="18"/>
    </row>
    <row r="826" spans="1:12" ht="15">
      <c r="B826" s="43"/>
      <c r="C826" s="108"/>
      <c r="D826" s="109"/>
      <c r="E826" s="116"/>
      <c r="F826" s="135"/>
      <c r="G826" s="155"/>
      <c r="H826" s="75"/>
      <c r="I826" s="114"/>
      <c r="K826" s="18"/>
      <c r="L826" s="18"/>
    </row>
    <row r="827" spans="1:12" ht="15">
      <c r="B827" s="43"/>
      <c r="C827" s="108"/>
      <c r="D827" s="109"/>
      <c r="E827" s="116"/>
      <c r="F827" s="135"/>
      <c r="G827" s="155"/>
      <c r="H827" s="75"/>
      <c r="I827" s="114"/>
    </row>
    <row r="828" spans="1:12" ht="15">
      <c r="B828" s="43"/>
      <c r="C828" s="108"/>
      <c r="D828" s="109"/>
      <c r="E828" s="116"/>
      <c r="F828" s="135"/>
      <c r="G828" s="155"/>
      <c r="H828" s="75"/>
      <c r="I828" s="114"/>
    </row>
    <row r="829" spans="1:12" ht="15">
      <c r="B829" s="43"/>
      <c r="C829" s="108"/>
      <c r="D829" s="109"/>
      <c r="E829" s="116"/>
      <c r="F829" s="135"/>
      <c r="G829" s="155"/>
      <c r="H829" s="75"/>
      <c r="I829" s="114"/>
    </row>
    <row r="830" spans="1:12" ht="15">
      <c r="B830" s="43"/>
      <c r="C830" s="108"/>
      <c r="D830" s="109"/>
      <c r="E830" s="116"/>
      <c r="F830" s="135"/>
      <c r="G830" s="155"/>
      <c r="H830" s="75"/>
      <c r="I830" s="114"/>
    </row>
    <row r="831" spans="1:12" ht="15">
      <c r="B831" s="43"/>
      <c r="C831" s="108"/>
      <c r="D831" s="109"/>
      <c r="E831" s="116"/>
      <c r="F831" s="135"/>
      <c r="G831" s="155"/>
      <c r="H831" s="75"/>
      <c r="I831" s="114"/>
    </row>
    <row r="832" spans="1:12" ht="15">
      <c r="A832" t="str">
        <f>B816</f>
        <v>CPU 056</v>
      </c>
      <c r="B832" s="892"/>
      <c r="C832" s="892"/>
      <c r="D832" s="892"/>
      <c r="E832" s="892"/>
      <c r="F832" s="892"/>
      <c r="G832" s="892"/>
      <c r="H832" s="892"/>
      <c r="I832" s="242">
        <f>TRUNC(SUM(I821:I831),2)</f>
        <v>3.06</v>
      </c>
    </row>
    <row r="833" spans="2:12" ht="15">
      <c r="B833" s="224"/>
      <c r="C833" s="224"/>
      <c r="D833" s="224"/>
      <c r="E833" s="224"/>
      <c r="F833" s="224"/>
      <c r="G833" s="224"/>
      <c r="H833" s="224"/>
      <c r="I833" s="225"/>
    </row>
    <row r="834" spans="2:12">
      <c r="B834" s="942" t="s">
        <v>14965</v>
      </c>
      <c r="C834" s="942"/>
      <c r="D834" s="942"/>
      <c r="E834" s="943"/>
      <c r="F834" s="943"/>
      <c r="G834" s="943"/>
      <c r="H834" s="943"/>
      <c r="I834" s="943"/>
    </row>
    <row r="835" spans="2:12">
      <c r="B835" s="942" t="s">
        <v>14738</v>
      </c>
      <c r="C835" s="942"/>
      <c r="D835" s="944" t="s">
        <v>14966</v>
      </c>
      <c r="E835" s="945"/>
      <c r="F835" s="945"/>
      <c r="G835" s="945"/>
      <c r="H835" s="946"/>
      <c r="I835" s="238" t="s">
        <v>21</v>
      </c>
    </row>
    <row r="836" spans="2:12" ht="15">
      <c r="B836" s="947" t="s">
        <v>14847</v>
      </c>
      <c r="C836" s="948"/>
      <c r="D836" s="948"/>
      <c r="E836" s="948"/>
      <c r="F836" s="948"/>
      <c r="G836" s="948"/>
      <c r="H836" s="949"/>
      <c r="I836" s="239">
        <f>$I$1</f>
        <v>45839</v>
      </c>
    </row>
    <row r="838" spans="2:12">
      <c r="B838" s="213" t="s">
        <v>14740</v>
      </c>
      <c r="C838" s="214" t="s">
        <v>14741</v>
      </c>
      <c r="D838" s="213" t="s">
        <v>3</v>
      </c>
      <c r="E838" s="213" t="s">
        <v>4</v>
      </c>
      <c r="F838" s="213" t="s">
        <v>14742</v>
      </c>
      <c r="G838" s="213" t="s">
        <v>14743</v>
      </c>
      <c r="H838" s="213" t="s">
        <v>14744</v>
      </c>
      <c r="I838" s="213" t="s">
        <v>14745</v>
      </c>
      <c r="K838" s="257"/>
      <c r="L838" s="257"/>
    </row>
    <row r="839" spans="2:12" ht="15">
      <c r="B839" s="221" t="s">
        <v>102</v>
      </c>
      <c r="C839" s="226">
        <v>90778</v>
      </c>
      <c r="D839" s="228" t="s">
        <v>14967</v>
      </c>
      <c r="E839" s="229" t="s">
        <v>14747</v>
      </c>
      <c r="F839" s="221" t="s">
        <v>359</v>
      </c>
      <c r="G839" s="227">
        <v>30</v>
      </c>
      <c r="H839" s="243">
        <f>IF(C839&lt;&gt;"",IF(E839="SINAPI",IF(B839="I",IF(VLOOKUP(C839,Aux_SINAPI_ICD!$B:$G,5,FALSE)&lt;&gt;0,VLOOKUP(C839,Aux_SINAPI_ICD!$B:$G,5,FALSE),VLOOKUP(C839,Aux_SINAPI_ICD!$B:$G,6,FALSE)),IF(VLOOKUP(C839,Aux_SINAPI_CCD!$B:$F,4,FALSE)&lt;&gt;0,VLOOKUP(C839,Aux_SINAPI_CCD!$B:$F,4,FALSE),VLOOKUP(C839,Aux_SINAPI_CCD!$B:$F,5,FALSE))),0))</f>
        <v>121.74</v>
      </c>
      <c r="I839" s="243">
        <f t="shared" ref="I839:I850" si="16">TRUNC(G839*H839,2)</f>
        <v>3652.2</v>
      </c>
      <c r="J839" t="s">
        <v>15203</v>
      </c>
      <c r="K839" s="18"/>
      <c r="L839" s="18"/>
    </row>
    <row r="840" spans="2:12" ht="15">
      <c r="B840" s="221" t="s">
        <v>102</v>
      </c>
      <c r="C840" s="226">
        <v>90776</v>
      </c>
      <c r="D840" s="228" t="s">
        <v>14968</v>
      </c>
      <c r="E840" s="229" t="s">
        <v>14747</v>
      </c>
      <c r="F840" s="221" t="s">
        <v>359</v>
      </c>
      <c r="G840" s="227">
        <v>240</v>
      </c>
      <c r="H840" s="243">
        <f>IF(C840&lt;&gt;"",IF(E840="SINAPI",IF(B840="I",IF(VLOOKUP(C840,Aux_SINAPI_ICD!$B:$G,5,FALSE)&lt;&gt;0,VLOOKUP(C840,Aux_SINAPI_ICD!$B:$G,5,FALSE),VLOOKUP(C840,Aux_SINAPI_ICD!$B:$G,6,FALSE)),IF(VLOOKUP(C840,Aux_SINAPI_CCD!$B:$F,4,FALSE)&lt;&gt;0,VLOOKUP(C840,Aux_SINAPI_CCD!$B:$F,4,FALSE),VLOOKUP(C840,Aux_SINAPI_CCD!$B:$F,5,FALSE))),0))</f>
        <v>40.369999999999997</v>
      </c>
      <c r="I840" s="243">
        <f t="shared" si="16"/>
        <v>9688.7999999999993</v>
      </c>
      <c r="K840" s="18"/>
      <c r="L840" s="18"/>
    </row>
    <row r="841" spans="2:12" ht="15">
      <c r="B841" s="221" t="s">
        <v>102</v>
      </c>
      <c r="C841" s="226">
        <v>100309</v>
      </c>
      <c r="D841" s="228" t="s">
        <v>14969</v>
      </c>
      <c r="E841" s="229" t="s">
        <v>14747</v>
      </c>
      <c r="F841" s="221" t="s">
        <v>359</v>
      </c>
      <c r="G841" s="227">
        <v>240</v>
      </c>
      <c r="H841" s="243">
        <f>IF(C841&lt;&gt;"",IF(E841="SINAPI",IF(B841="I",IF(VLOOKUP(C841,Aux_SINAPI_ICD!$B:$G,5,FALSE)&lt;&gt;0,VLOOKUP(C841,Aux_SINAPI_ICD!$B:$G,5,FALSE),VLOOKUP(C841,Aux_SINAPI_ICD!$B:$G,6,FALSE)),IF(VLOOKUP(C841,Aux_SINAPI_CCD!$B:$F,4,FALSE)&lt;&gt;0,VLOOKUP(C841,Aux_SINAPI_CCD!$B:$F,4,FALSE),VLOOKUP(C841,Aux_SINAPI_CCD!$B:$F,5,FALSE))),0))</f>
        <v>28.07</v>
      </c>
      <c r="I841" s="243">
        <f t="shared" si="16"/>
        <v>6736.8</v>
      </c>
      <c r="K841" s="18"/>
      <c r="L841" s="18"/>
    </row>
    <row r="842" spans="2:12" ht="15">
      <c r="B842" s="221" t="s">
        <v>102</v>
      </c>
      <c r="C842" s="226">
        <v>88266</v>
      </c>
      <c r="D842" s="228" t="s">
        <v>11989</v>
      </c>
      <c r="E842" s="229" t="s">
        <v>14747</v>
      </c>
      <c r="F842" s="221" t="s">
        <v>359</v>
      </c>
      <c r="G842" s="227"/>
      <c r="H842" s="243">
        <f>IF(C842&lt;&gt;"",IF(E842="SINAPI",IF(B842="I",IF(VLOOKUP(C842,Aux_SINAPI_ICD!$B:$G,5,FALSE)&lt;&gt;0,VLOOKUP(C842,Aux_SINAPI_ICD!$B:$G,5,FALSE),VLOOKUP(C842,Aux_SINAPI_ICD!$B:$G,6,FALSE)),IF(VLOOKUP(C842,Aux_SINAPI_CCD!$B:$F,4,FALSE)&lt;&gt;0,VLOOKUP(C842,Aux_SINAPI_CCD!$B:$F,4,FALSE),VLOOKUP(C842,Aux_SINAPI_CCD!$B:$F,5,FALSE))),0))</f>
        <v>28.91</v>
      </c>
      <c r="I842" s="243">
        <f t="shared" si="16"/>
        <v>0</v>
      </c>
      <c r="K842" s="18"/>
      <c r="L842" s="18"/>
    </row>
    <row r="843" spans="2:12" ht="15">
      <c r="B843" s="217" t="s">
        <v>102</v>
      </c>
      <c r="C843" s="232">
        <v>90778</v>
      </c>
      <c r="D843" s="233" t="s">
        <v>14967</v>
      </c>
      <c r="E843" s="235" t="s">
        <v>14747</v>
      </c>
      <c r="F843" s="217" t="s">
        <v>359</v>
      </c>
      <c r="G843" s="234">
        <v>180</v>
      </c>
      <c r="H843" s="244">
        <f>IF(C843&lt;&gt;"",IF(E843="SINAPI",IF(B843="I",IF(VLOOKUP(C843,Aux_SINAPI_ICD!$B:$G,5,FALSE)&lt;&gt;0,VLOOKUP(C843,Aux_SINAPI_ICD!$B:$G,5,FALSE),VLOOKUP(C843,Aux_SINAPI_ICD!$B:$G,6,FALSE)),IF(VLOOKUP(C843,Aux_SINAPI_CCD!$B:$F,4,FALSE)&lt;&gt;0,VLOOKUP(C843,Aux_SINAPI_CCD!$B:$F,4,FALSE),VLOOKUP(C843,Aux_SINAPI_CCD!$B:$F,5,FALSE))),0))</f>
        <v>121.74</v>
      </c>
      <c r="I843" s="244">
        <f t="shared" si="16"/>
        <v>21913.200000000001</v>
      </c>
      <c r="J843" t="s">
        <v>15204</v>
      </c>
      <c r="K843" s="18"/>
      <c r="L843" s="18"/>
    </row>
    <row r="844" spans="2:12" ht="15">
      <c r="B844" s="217" t="s">
        <v>14748</v>
      </c>
      <c r="C844" s="232">
        <v>2707</v>
      </c>
      <c r="D844" s="233" t="s">
        <v>15205</v>
      </c>
      <c r="E844" s="235" t="s">
        <v>14747</v>
      </c>
      <c r="F844" s="217" t="s">
        <v>359</v>
      </c>
      <c r="G844" s="236">
        <f>TRUNC(G843*0.2,2)</f>
        <v>36</v>
      </c>
      <c r="H844" s="244">
        <f>IF(C844&lt;&gt;"",IF(E844="SINAPI",IF(B844="I",IF(VLOOKUP(C844,Aux_SINAPI_ICD!$B:$G,5,FALSE)&lt;&gt;0,VLOOKUP(C844,Aux_SINAPI_ICD!$B:$G,5,FALSE),VLOOKUP(C844,Aux_SINAPI_ICD!$B:$G,6,FALSE)),IF(VLOOKUP(C844,Aux_SINAPI_CCD!$B:$F,4,FALSE)&lt;&gt;0,VLOOKUP(C844,Aux_SINAPI_CCD!$B:$F,4,FALSE),VLOOKUP(C844,Aux_SINAPI_CCD!$B:$F,5,FALSE))),0))</f>
        <v>117.72</v>
      </c>
      <c r="I844" s="244">
        <f t="shared" si="16"/>
        <v>4237.92</v>
      </c>
      <c r="K844" s="18"/>
      <c r="L844" s="18"/>
    </row>
    <row r="845" spans="2:12" ht="15">
      <c r="B845" s="217" t="s">
        <v>102</v>
      </c>
      <c r="C845" s="232">
        <v>90776</v>
      </c>
      <c r="D845" s="233" t="s">
        <v>14968</v>
      </c>
      <c r="E845" s="235" t="s">
        <v>14747</v>
      </c>
      <c r="F845" s="217" t="s">
        <v>359</v>
      </c>
      <c r="G845" s="234">
        <v>630</v>
      </c>
      <c r="H845" s="244">
        <f>IF(C845&lt;&gt;"",IF(E845="SINAPI",IF(B845="I",IF(VLOOKUP(C845,Aux_SINAPI_ICD!$B:$G,5,FALSE)&lt;&gt;0,VLOOKUP(C845,Aux_SINAPI_ICD!$B:$G,5,FALSE),VLOOKUP(C845,Aux_SINAPI_ICD!$B:$G,6,FALSE)),IF(VLOOKUP(C845,Aux_SINAPI_CCD!$B:$F,4,FALSE)&lt;&gt;0,VLOOKUP(C845,Aux_SINAPI_CCD!$B:$F,4,FALSE),VLOOKUP(C845,Aux_SINAPI_CCD!$B:$F,5,FALSE))),0))</f>
        <v>40.369999999999997</v>
      </c>
      <c r="I845" s="244">
        <f t="shared" si="16"/>
        <v>25433.1</v>
      </c>
      <c r="K845" s="18"/>
      <c r="L845" s="18"/>
    </row>
    <row r="846" spans="2:12" ht="15">
      <c r="B846" s="217" t="s">
        <v>14748</v>
      </c>
      <c r="C846" s="232">
        <v>4083</v>
      </c>
      <c r="D846" s="233" t="s">
        <v>15206</v>
      </c>
      <c r="E846" s="235" t="s">
        <v>14747</v>
      </c>
      <c r="F846" s="217" t="s">
        <v>359</v>
      </c>
      <c r="G846" s="236">
        <f>TRUNC(G845*0.2,2)</f>
        <v>126</v>
      </c>
      <c r="H846" s="244">
        <f>IF(C846&lt;&gt;"",IF(E846="SINAPI",IF(B846="I",IF(VLOOKUP(C846,Aux_SINAPI_ICD!$B:$G,5,FALSE)&lt;&gt;0,VLOOKUP(C846,Aux_SINAPI_ICD!$B:$G,5,FALSE),VLOOKUP(C846,Aux_SINAPI_ICD!$B:$G,6,FALSE)),IF(VLOOKUP(C846,Aux_SINAPI_CCD!$B:$F,4,FALSE)&lt;&gt;0,VLOOKUP(C846,Aux_SINAPI_CCD!$B:$F,4,FALSE),VLOOKUP(C846,Aux_SINAPI_CCD!$B:$F,5,FALSE))),0))</f>
        <v>36.729999999999997</v>
      </c>
      <c r="I846" s="244">
        <f t="shared" si="16"/>
        <v>4627.9799999999996</v>
      </c>
      <c r="K846" s="18"/>
      <c r="L846" s="18"/>
    </row>
    <row r="847" spans="2:12" ht="15">
      <c r="B847" s="217" t="s">
        <v>102</v>
      </c>
      <c r="C847" s="232">
        <v>100309</v>
      </c>
      <c r="D847" s="233" t="s">
        <v>14969</v>
      </c>
      <c r="E847" s="235" t="s">
        <v>14747</v>
      </c>
      <c r="F847" s="217" t="s">
        <v>359</v>
      </c>
      <c r="G847" s="234">
        <v>630</v>
      </c>
      <c r="H847" s="244">
        <f>IF(C847&lt;&gt;"",IF(E847="SINAPI",IF(B847="I",IF(VLOOKUP(C847,Aux_SINAPI_ICD!$B:$G,5,FALSE)&lt;&gt;0,VLOOKUP(C847,Aux_SINAPI_ICD!$B:$G,5,FALSE),VLOOKUP(C847,Aux_SINAPI_ICD!$B:$G,6,FALSE)),IF(VLOOKUP(C847,Aux_SINAPI_CCD!$B:$F,4,FALSE)&lt;&gt;0,VLOOKUP(C847,Aux_SINAPI_CCD!$B:$F,4,FALSE),VLOOKUP(C847,Aux_SINAPI_CCD!$B:$F,5,FALSE))),0))</f>
        <v>28.07</v>
      </c>
      <c r="I847" s="244">
        <f t="shared" si="16"/>
        <v>17684.099999999999</v>
      </c>
    </row>
    <row r="848" spans="2:12" ht="15">
      <c r="B848" s="217" t="s">
        <v>14748</v>
      </c>
      <c r="C848" s="232">
        <v>40943</v>
      </c>
      <c r="D848" s="233" t="s">
        <v>15207</v>
      </c>
      <c r="E848" s="235" t="s">
        <v>14747</v>
      </c>
      <c r="F848" s="217" t="s">
        <v>359</v>
      </c>
      <c r="G848" s="236">
        <f>TRUNC(G847*0.2,2)</f>
        <v>126</v>
      </c>
      <c r="H848" s="244">
        <f>IF(C848&lt;&gt;"",IF(E848="SINAPI",IF(B848="I",IF(VLOOKUP(C848,Aux_SINAPI_ICD!$B:$G,5,FALSE)&lt;&gt;0,VLOOKUP(C848,Aux_SINAPI_ICD!$B:$G,5,FALSE),VLOOKUP(C848,Aux_SINAPI_ICD!$B:$G,6,FALSE)),IF(VLOOKUP(C848,Aux_SINAPI_CCD!$B:$F,4,FALSE)&lt;&gt;0,VLOOKUP(C848,Aux_SINAPI_CCD!$B:$F,4,FALSE),VLOOKUP(C848,Aux_SINAPI_CCD!$B:$F,5,FALSE))),0))</f>
        <v>25.24</v>
      </c>
      <c r="I848" s="244">
        <f t="shared" si="16"/>
        <v>3180.24</v>
      </c>
    </row>
    <row r="849" spans="1:11" ht="15">
      <c r="B849" s="217" t="s">
        <v>102</v>
      </c>
      <c r="C849" s="232">
        <v>88266</v>
      </c>
      <c r="D849" s="233" t="s">
        <v>11989</v>
      </c>
      <c r="E849" s="235" t="s">
        <v>14747</v>
      </c>
      <c r="F849" s="217" t="s">
        <v>359</v>
      </c>
      <c r="G849" s="236">
        <v>420</v>
      </c>
      <c r="H849" s="244">
        <f>IF(C849&lt;&gt;"",IF(E849="SINAPI",IF(B849="I",IF(VLOOKUP(C849,Aux_SINAPI_ICD!$B:$G,5,FALSE)&lt;&gt;0,VLOOKUP(C849,Aux_SINAPI_ICD!$B:$G,5,FALSE),VLOOKUP(C849,Aux_SINAPI_ICD!$B:$G,6,FALSE)),IF(VLOOKUP(C849,Aux_SINAPI_CCD!$B:$F,4,FALSE)&lt;&gt;0,VLOOKUP(C849,Aux_SINAPI_CCD!$B:$F,4,FALSE),VLOOKUP(C849,Aux_SINAPI_CCD!$B:$F,5,FALSE))),0))</f>
        <v>28.91</v>
      </c>
      <c r="I849" s="244">
        <f t="shared" si="16"/>
        <v>12142.2</v>
      </c>
    </row>
    <row r="850" spans="1:11" ht="15">
      <c r="B850" s="217" t="s">
        <v>14748</v>
      </c>
      <c r="C850" s="232">
        <v>2438</v>
      </c>
      <c r="D850" s="233" t="s">
        <v>15208</v>
      </c>
      <c r="E850" s="235" t="s">
        <v>14747</v>
      </c>
      <c r="F850" s="217" t="s">
        <v>359</v>
      </c>
      <c r="G850" s="236">
        <f>TRUNC(G849*0.2,2)</f>
        <v>84</v>
      </c>
      <c r="H850" s="244">
        <f>IF(C850&lt;&gt;"",IF(E850="SINAPI",IF(B850="I",IF(VLOOKUP(C850,Aux_SINAPI_ICD!$B:$G,5,FALSE)&lt;&gt;0,VLOOKUP(C850,Aux_SINAPI_ICD!$B:$G,5,FALSE),VLOOKUP(C850,Aux_SINAPI_ICD!$B:$G,6,FALSE)),IF(VLOOKUP(C850,Aux_SINAPI_CCD!$B:$F,4,FALSE)&lt;&gt;0,VLOOKUP(C850,Aux_SINAPI_CCD!$B:$F,4,FALSE),VLOOKUP(C850,Aux_SINAPI_CCD!$B:$F,5,FALSE))),0))</f>
        <v>21.3</v>
      </c>
      <c r="I850" s="244">
        <f t="shared" si="16"/>
        <v>1789.2</v>
      </c>
    </row>
    <row r="851" spans="1:11" ht="15">
      <c r="B851" s="135"/>
      <c r="C851" s="230"/>
      <c r="D851" s="231"/>
      <c r="E851" s="231"/>
      <c r="F851" s="135"/>
      <c r="G851" s="237"/>
      <c r="H851" s="75"/>
      <c r="I851" s="245"/>
    </row>
    <row r="852" spans="1:11" ht="15">
      <c r="A852" t="str">
        <f>B834</f>
        <v>CPU 000</v>
      </c>
      <c r="B852" s="941" t="s">
        <v>13</v>
      </c>
      <c r="C852" s="941"/>
      <c r="D852" s="941"/>
      <c r="E852" s="941"/>
      <c r="F852" s="941"/>
      <c r="G852" s="941"/>
      <c r="H852" s="941"/>
      <c r="I852" s="246">
        <f>TRUNC(SUM(I841:I851),2)</f>
        <v>97744.74</v>
      </c>
    </row>
    <row r="853" spans="1:11" ht="15">
      <c r="B853" s="224"/>
      <c r="C853" s="224"/>
      <c r="D853" s="224"/>
      <c r="E853" s="224"/>
      <c r="F853" s="224"/>
      <c r="G853" s="224"/>
      <c r="H853" s="224"/>
      <c r="I853" s="225"/>
    </row>
    <row r="854" spans="1:11">
      <c r="B854" s="874" t="s">
        <v>15129</v>
      </c>
      <c r="C854" s="874"/>
      <c r="D854" s="874"/>
      <c r="E854" s="875"/>
      <c r="F854" s="875"/>
      <c r="G854" s="875"/>
      <c r="H854" s="875"/>
      <c r="I854" s="875"/>
      <c r="K854" s="197"/>
    </row>
    <row r="855" spans="1:11" ht="15">
      <c r="B855" s="874" t="s">
        <v>14738</v>
      </c>
      <c r="C855" s="874"/>
      <c r="D855" s="874" t="s">
        <v>15237</v>
      </c>
      <c r="E855" s="874"/>
      <c r="F855" s="874"/>
      <c r="G855" s="874"/>
      <c r="H855" s="874"/>
      <c r="I855" s="211" t="s">
        <v>91</v>
      </c>
      <c r="K855" s="196"/>
    </row>
    <row r="856" spans="1:11" ht="15">
      <c r="B856" s="874" t="s">
        <v>14785</v>
      </c>
      <c r="C856" s="874"/>
      <c r="D856" s="874"/>
      <c r="E856" s="874"/>
      <c r="F856" s="874"/>
      <c r="G856" s="874"/>
      <c r="H856" s="874"/>
      <c r="I856" s="212">
        <f>$I$1</f>
        <v>45839</v>
      </c>
      <c r="K856" s="197"/>
    </row>
    <row r="857" spans="1:11" ht="15">
      <c r="B857" s="105"/>
      <c r="C857" s="105"/>
      <c r="D857" s="105"/>
      <c r="E857" s="105"/>
      <c r="F857" s="105"/>
      <c r="G857" s="105"/>
      <c r="H857" s="105"/>
      <c r="I857" s="106"/>
    </row>
    <row r="858" spans="1:11">
      <c r="B858" s="216" t="s">
        <v>14740</v>
      </c>
      <c r="C858" s="215" t="s">
        <v>14741</v>
      </c>
      <c r="D858" s="216" t="s">
        <v>3</v>
      </c>
      <c r="E858" s="216" t="s">
        <v>4</v>
      </c>
      <c r="F858" s="216" t="s">
        <v>14742</v>
      </c>
      <c r="G858" s="216" t="s">
        <v>14743</v>
      </c>
      <c r="H858" s="216" t="s">
        <v>14744</v>
      </c>
      <c r="I858" s="216" t="s">
        <v>14745</v>
      </c>
    </row>
    <row r="859" spans="1:11" ht="15">
      <c r="B859" s="107" t="s">
        <v>102</v>
      </c>
      <c r="C859" s="108">
        <v>88316</v>
      </c>
      <c r="D859" s="109" t="s">
        <v>12062</v>
      </c>
      <c r="E859" s="110" t="s">
        <v>14747</v>
      </c>
      <c r="F859" s="107" t="s">
        <v>359</v>
      </c>
      <c r="G859" s="366">
        <v>0.03</v>
      </c>
      <c r="H859" s="72">
        <f>IF(C859&lt;&gt;"",IF(E859="SINAPI",IF(B859="I",IF(VLOOKUP(C859,Aux_SINAPI_ICD!$B:$G,5,FALSE)&lt;&gt;0,VLOOKUP(C859,Aux_SINAPI_ICD!$B:$G,5,FALSE),VLOOKUP(C859,Aux_SINAPI_ICD!$B:$G,6,FALSE)),IF(VLOOKUP(C859,Aux_SINAPI_CCD!$B:$F,4,FALSE)&lt;&gt;0,VLOOKUP(C859,Aux_SINAPI_CCD!$B:$F,4,FALSE),VLOOKUP(C859,Aux_SINAPI_CCD!$B:$F,5,FALSE))),0))</f>
        <v>22.26</v>
      </c>
      <c r="I859" s="107">
        <f>TRUNC(G859*H859,2)</f>
        <v>0.66</v>
      </c>
      <c r="K859" s="196"/>
    </row>
    <row r="860" spans="1:11" ht="15">
      <c r="B860" s="86" t="s">
        <v>14748</v>
      </c>
      <c r="C860" s="108">
        <v>6111</v>
      </c>
      <c r="D860" s="109" t="s">
        <v>15225</v>
      </c>
      <c r="E860" s="110" t="s">
        <v>14747</v>
      </c>
      <c r="F860" s="107" t="s">
        <v>359</v>
      </c>
      <c r="G860" s="129">
        <f>TRUNC(G859*0.2,3)</f>
        <v>6.0000000000000001E-3</v>
      </c>
      <c r="H860" s="72">
        <f>IF(C860&lt;&gt;"",IF(E860="SINAPI",IF(B860="I",IF(VLOOKUP(C860,Aux_SINAPI_ICD!$B:$G,5,FALSE)&lt;&gt;0,VLOOKUP(C860,Aux_SINAPI_ICD!$B:$G,5,FALSE),VLOOKUP(C860,Aux_SINAPI_ICD!$B:$G,6,FALSE)),IF(VLOOKUP(C860,Aux_SINAPI_CCD!$B:$F,4,FALSE)&lt;&gt;0,VLOOKUP(C860,Aux_SINAPI_CCD!$B:$F,4,FALSE),VLOOKUP(C860,Aux_SINAPI_CCD!$B:$F,5,FALSE))),0))</f>
        <v>15.1</v>
      </c>
      <c r="I860" s="107">
        <f>TRUNC(G860*H860,2)</f>
        <v>0.09</v>
      </c>
      <c r="K860" s="197"/>
    </row>
    <row r="861" spans="1:11" ht="15">
      <c r="B861" s="86" t="s">
        <v>14748</v>
      </c>
      <c r="C861" s="108">
        <v>3777</v>
      </c>
      <c r="D861" s="109" t="s">
        <v>14786</v>
      </c>
      <c r="E861" s="110" t="s">
        <v>14747</v>
      </c>
      <c r="F861" s="86" t="s">
        <v>91</v>
      </c>
      <c r="G861" s="86">
        <v>1.1000000000000001</v>
      </c>
      <c r="H861" s="72">
        <f>IF(C861&lt;&gt;"",IF(E861="SINAPI",IF(B861="I",IF(VLOOKUP(C861,Aux_SINAPI_ICD!$B:$G,5,FALSE)&lt;&gt;0,VLOOKUP(C861,Aux_SINAPI_ICD!$B:$G,5,FALSE),VLOOKUP(C861,Aux_SINAPI_ICD!$B:$G,6,FALSE)),IF(VLOOKUP(C861,Aux_SINAPI_CCD!$B:$F,4,FALSE)&lt;&gt;0,VLOOKUP(C861,Aux_SINAPI_CCD!$B:$F,4,FALSE),VLOOKUP(C861,Aux_SINAPI_CCD!$B:$F,5,FALSE))),0))</f>
        <v>1.54</v>
      </c>
      <c r="I861" s="107">
        <f>TRUNC(G861*H861,2)</f>
        <v>1.69</v>
      </c>
    </row>
    <row r="862" spans="1:11" ht="15">
      <c r="B862" s="86"/>
      <c r="C862" s="108"/>
      <c r="D862" s="109"/>
      <c r="E862" s="110"/>
      <c r="F862" s="86"/>
      <c r="G862" s="86"/>
      <c r="H862" s="72" t="str">
        <f>IF(C862&lt;&gt;"",IF(E862="SINAPI",IF(B862="I",VLOOKUP(C862,Aux_SINAPI_ICD!$B:$F,5,FALSE),VLOOKUP(C862,Aux_SINAPI_CCD!$B:$E,4,FALSE)),0),"")</f>
        <v/>
      </c>
      <c r="I862" s="107"/>
    </row>
    <row r="863" spans="1:11" ht="15">
      <c r="B863" s="86"/>
      <c r="C863" s="108"/>
      <c r="D863" s="109"/>
      <c r="E863" s="110"/>
      <c r="F863" s="86"/>
      <c r="G863" s="86"/>
      <c r="H863" s="72" t="str">
        <f>IF(C863&lt;&gt;"",IF(E863="SINAPI",IF(B863="I",VLOOKUP(C863,Aux_SINAPI_ICD!$B:$F,5,FALSE),VLOOKUP(C863,Aux_SINAPI_CCD!$B:$E,4,FALSE)),0),"")</f>
        <v/>
      </c>
      <c r="I863" s="107"/>
      <c r="K863" s="196"/>
    </row>
    <row r="864" spans="1:11" ht="15">
      <c r="B864" s="86"/>
      <c r="C864" s="108"/>
      <c r="D864" s="109"/>
      <c r="E864" s="110"/>
      <c r="F864" s="86"/>
      <c r="G864" s="86"/>
      <c r="H864" s="72" t="str">
        <f>IF(C864&lt;&gt;"",IF(E864="SINAPI",IF(B864="I",VLOOKUP(C864,Aux_SINAPI_ICD!$B:$F,5,FALSE),VLOOKUP(C864,Aux_SINAPI_CCD!$B:$E,4,FALSE)),0),"")</f>
        <v/>
      </c>
      <c r="I864" s="107"/>
      <c r="K864" s="197"/>
    </row>
    <row r="865" spans="1:11" ht="15">
      <c r="B865" s="86"/>
      <c r="C865" s="108"/>
      <c r="D865" s="109"/>
      <c r="E865" s="110"/>
      <c r="F865" s="86"/>
      <c r="G865" s="86"/>
      <c r="H865" s="72" t="str">
        <f>IF(C865&lt;&gt;"",IF(E865="SINAPI",IF(B865="I",VLOOKUP(C865,Aux_SINAPI_ICD!$B:$F,5,FALSE),VLOOKUP(C865,Aux_SINAPI_CCD!$B:$E,4,FALSE)),0),"")</f>
        <v/>
      </c>
      <c r="I865" s="107"/>
      <c r="K865" s="196"/>
    </row>
    <row r="866" spans="1:11" ht="15">
      <c r="B866" s="86"/>
      <c r="C866" s="108"/>
      <c r="D866" s="109"/>
      <c r="E866" s="110"/>
      <c r="F866" s="86"/>
      <c r="G866" s="86"/>
      <c r="H866" s="72" t="str">
        <f>IF(C866&lt;&gt;"",IF(E866="SINAPI",IF(B866="I",VLOOKUP(C866,Aux_SINAPI_ICD!$B:$F,5,FALSE),VLOOKUP(C866,Aux_SINAPI_CCD!$B:$E,4,FALSE)),0),"")</f>
        <v/>
      </c>
      <c r="I866" s="107"/>
      <c r="K866" s="197"/>
    </row>
    <row r="867" spans="1:11" ht="15">
      <c r="B867" s="86"/>
      <c r="C867" s="108"/>
      <c r="D867" s="109"/>
      <c r="E867" s="110"/>
      <c r="F867" s="86"/>
      <c r="G867" s="86"/>
      <c r="H867" s="72" t="str">
        <f>IF(C867&lt;&gt;"",IF(E867="SINAPI",IF(B867="I",VLOOKUP(C867,Aux_SINAPI_ICD!$B:$F,5,FALSE),VLOOKUP(C867,Aux_SINAPI_CCD!$B:$E,4,FALSE)),0),"")</f>
        <v/>
      </c>
      <c r="I867" s="107"/>
      <c r="K867" s="196"/>
    </row>
    <row r="868" spans="1:11" ht="15">
      <c r="B868" s="86"/>
      <c r="C868" s="108"/>
      <c r="D868" s="109"/>
      <c r="E868" s="110"/>
      <c r="F868" s="86"/>
      <c r="G868" s="86"/>
      <c r="H868" s="72" t="str">
        <f>IF(C868&lt;&gt;"",IF(E868="SINAPI",IF(B868="I",VLOOKUP(C868,Aux_SINAPI_ICD!$B:$F,5,FALSE),VLOOKUP(C868,Aux_SINAPI_CCD!$B:$E,4,FALSE)),0),"")</f>
        <v/>
      </c>
      <c r="I868" s="107"/>
      <c r="K868" s="197"/>
    </row>
    <row r="869" spans="1:11" ht="15">
      <c r="B869" s="892" t="s">
        <v>13</v>
      </c>
      <c r="C869" s="892"/>
      <c r="D869" s="892"/>
      <c r="E869" s="892"/>
      <c r="F869" s="892"/>
      <c r="G869" s="892"/>
      <c r="H869" s="892"/>
      <c r="I869" s="242">
        <f>TRUNC(SUM(I858:I868),2)</f>
        <v>2.44</v>
      </c>
    </row>
    <row r="871" spans="1:11">
      <c r="A871" s="18"/>
      <c r="B871" s="874" t="s">
        <v>15222</v>
      </c>
      <c r="C871" s="874"/>
      <c r="D871" s="886"/>
      <c r="E871" s="887"/>
      <c r="F871" s="887"/>
      <c r="G871" s="887"/>
      <c r="H871" s="887"/>
      <c r="I871" s="888"/>
    </row>
    <row r="872" spans="1:11" ht="30" customHeight="1">
      <c r="A872" s="18"/>
      <c r="B872" s="874" t="s">
        <v>14738</v>
      </c>
      <c r="C872" s="874"/>
      <c r="D872" s="889" t="s">
        <v>15262</v>
      </c>
      <c r="E872" s="890"/>
      <c r="F872" s="890"/>
      <c r="G872" s="890"/>
      <c r="H872" s="891"/>
      <c r="I872" s="211" t="s">
        <v>32</v>
      </c>
    </row>
    <row r="873" spans="1:11" ht="15">
      <c r="A873" s="18"/>
      <c r="B873" s="889" t="s">
        <v>14802</v>
      </c>
      <c r="C873" s="890"/>
      <c r="D873" s="890"/>
      <c r="E873" s="890"/>
      <c r="F873" s="890"/>
      <c r="G873" s="890"/>
      <c r="H873" s="891"/>
      <c r="I873" s="212">
        <f>$I$1</f>
        <v>45839</v>
      </c>
    </row>
    <row r="874" spans="1:11" ht="15">
      <c r="A874" s="18"/>
      <c r="B874" s="105"/>
      <c r="C874" s="105"/>
      <c r="D874" s="105"/>
      <c r="E874" s="105"/>
      <c r="F874" s="105"/>
      <c r="G874" s="105"/>
      <c r="H874" s="105"/>
      <c r="I874" s="106"/>
    </row>
    <row r="875" spans="1:11">
      <c r="A875" s="18"/>
      <c r="B875" s="363" t="s">
        <v>14740</v>
      </c>
      <c r="C875" s="363" t="s">
        <v>14741</v>
      </c>
      <c r="D875" s="363" t="s">
        <v>3</v>
      </c>
      <c r="E875" s="363" t="s">
        <v>4</v>
      </c>
      <c r="F875" s="363" t="s">
        <v>14742</v>
      </c>
      <c r="G875" s="363" t="s">
        <v>14743</v>
      </c>
      <c r="H875" s="363" t="s">
        <v>14744</v>
      </c>
      <c r="I875" s="363" t="s">
        <v>14745</v>
      </c>
    </row>
    <row r="876" spans="1:11" ht="15">
      <c r="A876" s="18"/>
      <c r="B876" s="135" t="s">
        <v>102</v>
      </c>
      <c r="C876" s="125">
        <v>88316</v>
      </c>
      <c r="D876" s="128" t="s">
        <v>12062</v>
      </c>
      <c r="E876" s="81" t="s">
        <v>14747</v>
      </c>
      <c r="F876" s="43" t="s">
        <v>359</v>
      </c>
      <c r="G876" s="129">
        <v>0.23899999999999999</v>
      </c>
      <c r="H876" s="72">
        <f>IF(C876&lt;&gt;"",IF(E876="SINAPI",IF(B876="I",IF(VLOOKUP(C876,Aux_SINAPI_ICD!$B:$G,5,FALSE)&lt;&gt;0,VLOOKUP(C876,Aux_SINAPI_ICD!$B:$G,5,FALSE),VLOOKUP(C876,Aux_SINAPI_ICD!$B:$G,6,FALSE)),IF(VLOOKUP(C876,Aux_SINAPI_CCD!$B:$F,4,FALSE)&lt;&gt;0,VLOOKUP(C876,Aux_SINAPI_CCD!$B:$F,4,FALSE),VLOOKUP(C876,Aux_SINAPI_CCD!$B:$F,5,FALSE))),0))</f>
        <v>22.26</v>
      </c>
      <c r="I876" s="107">
        <f>TRUNC(G876*H876,2)</f>
        <v>5.32</v>
      </c>
    </row>
    <row r="877" spans="1:11" ht="15">
      <c r="A877" s="18"/>
      <c r="B877" s="86" t="s">
        <v>14748</v>
      </c>
      <c r="C877" s="108">
        <v>6111</v>
      </c>
      <c r="D877" s="109" t="s">
        <v>15225</v>
      </c>
      <c r="E877" s="349" t="s">
        <v>14747</v>
      </c>
      <c r="F877" s="43" t="s">
        <v>359</v>
      </c>
      <c r="G877" s="129">
        <f>TRUNC(G876*0.2,3)</f>
        <v>4.7E-2</v>
      </c>
      <c r="H877" s="72">
        <f>IF(C877&lt;&gt;"",IF(E877="SINAPI",IF(B877="I",IF(VLOOKUP(C877,Aux_SINAPI_ICD!$B:$G,5,FALSE)&lt;&gt;0,VLOOKUP(C877,Aux_SINAPI_ICD!$B:$G,5,FALSE),VLOOKUP(C877,Aux_SINAPI_ICD!$B:$G,6,FALSE)),IF(VLOOKUP(C877,Aux_SINAPI_CCD!$B:$F,4,FALSE)&lt;&gt;0,VLOOKUP(C877,Aux_SINAPI_CCD!$B:$F,4,FALSE),VLOOKUP(C877,Aux_SINAPI_CCD!$B:$F,5,FALSE))),0))</f>
        <v>15.1</v>
      </c>
      <c r="I877" s="107">
        <f t="shared" ref="I877:I887" si="17">TRUNC(G877*H877,2)</f>
        <v>0.7</v>
      </c>
    </row>
    <row r="878" spans="1:11" ht="15">
      <c r="A878" s="18"/>
      <c r="B878" s="135" t="s">
        <v>102</v>
      </c>
      <c r="C878" s="125">
        <v>88323</v>
      </c>
      <c r="D878" s="128" t="s">
        <v>12069</v>
      </c>
      <c r="E878" s="81" t="s">
        <v>14747</v>
      </c>
      <c r="F878" s="43" t="s">
        <v>359</v>
      </c>
      <c r="G878" s="129">
        <v>0.14499999999999999</v>
      </c>
      <c r="H878" s="72">
        <f>IF(C878&lt;&gt;"",IF(E878="SINAPI",IF(B878="I",IF(VLOOKUP(C878,Aux_SINAPI_ICD!$B:$G,5,FALSE)&lt;&gt;0,VLOOKUP(C878,Aux_SINAPI_ICD!$B:$G,5,FALSE),VLOOKUP(C878,Aux_SINAPI_ICD!$B:$G,6,FALSE)),IF(VLOOKUP(C878,Aux_SINAPI_CCD!$B:$F,4,FALSE)&lt;&gt;0,VLOOKUP(C878,Aux_SINAPI_CCD!$B:$F,4,FALSE),VLOOKUP(C878,Aux_SINAPI_CCD!$B:$F,5,FALSE))),0))</f>
        <v>26.76</v>
      </c>
      <c r="I878" s="107">
        <f t="shared" si="17"/>
        <v>3.88</v>
      </c>
    </row>
    <row r="879" spans="1:11" ht="15">
      <c r="A879" s="18"/>
      <c r="B879" s="135" t="s">
        <v>15223</v>
      </c>
      <c r="C879" s="125">
        <v>12869</v>
      </c>
      <c r="D879" s="128" t="s">
        <v>15224</v>
      </c>
      <c r="E879" s="81" t="s">
        <v>14747</v>
      </c>
      <c r="F879" s="43" t="s">
        <v>359</v>
      </c>
      <c r="G879" s="129">
        <f>TRUNC(G878*0.2,3)</f>
        <v>2.9000000000000001E-2</v>
      </c>
      <c r="H879" s="72">
        <f>IF(C879&lt;&gt;"",IF(E879="SINAPI",IF(B879="I",IF(VLOOKUP(C879,Aux_SINAPI_ICD!$B:$G,5,FALSE)&lt;&gt;0,VLOOKUP(C879,Aux_SINAPI_ICD!$B:$G,5,FALSE),VLOOKUP(C879,Aux_SINAPI_ICD!$B:$G,6,FALSE)),IF(VLOOKUP(C879,Aux_SINAPI_CCD!$B:$F,4,FALSE)&lt;&gt;0,VLOOKUP(C879,Aux_SINAPI_CCD!$B:$F,4,FALSE),VLOOKUP(C879,Aux_SINAPI_CCD!$B:$F,5,FALSE))),0))</f>
        <v>19.829999999999998</v>
      </c>
      <c r="I879" s="107">
        <f t="shared" si="17"/>
        <v>0.56999999999999995</v>
      </c>
    </row>
    <row r="880" spans="1:11" ht="30">
      <c r="A880" s="18"/>
      <c r="B880" s="43" t="s">
        <v>14748</v>
      </c>
      <c r="C880" s="125">
        <v>142</v>
      </c>
      <c r="D880" s="128" t="s">
        <v>3975</v>
      </c>
      <c r="E880" s="81" t="s">
        <v>14747</v>
      </c>
      <c r="F880" s="43" t="s">
        <v>14803</v>
      </c>
      <c r="G880" s="129">
        <v>0.21099999999999999</v>
      </c>
      <c r="H880" s="72">
        <f>IF(C880&lt;&gt;"",IF(E880="SINAPI",IF(B880="I",IF(VLOOKUP(C880,Aux_SINAPI_ICD!$B:$G,5,FALSE)&lt;&gt;0,VLOOKUP(C880,Aux_SINAPI_ICD!$B:$G,5,FALSE),VLOOKUP(C880,Aux_SINAPI_ICD!$B:$G,6,FALSE)),IF(VLOOKUP(C880,Aux_SINAPI_CCD!$B:$F,4,FALSE)&lt;&gt;0,VLOOKUP(C880,Aux_SINAPI_CCD!$B:$F,4,FALSE),VLOOKUP(C880,Aux_SINAPI_CCD!$B:$F,5,FALSE))),0))</f>
        <v>37.89</v>
      </c>
      <c r="I880" s="107">
        <f t="shared" si="17"/>
        <v>7.99</v>
      </c>
    </row>
    <row r="881" spans="1:9" ht="45">
      <c r="A881" s="18"/>
      <c r="B881" s="43" t="s">
        <v>88</v>
      </c>
      <c r="C881" s="125">
        <v>14</v>
      </c>
      <c r="D881" s="128" t="s">
        <v>14931</v>
      </c>
      <c r="E881" s="81" t="s">
        <v>14780</v>
      </c>
      <c r="F881" s="43" t="s">
        <v>14749</v>
      </c>
      <c r="G881" s="237">
        <v>1.05</v>
      </c>
      <c r="H881" s="72">
        <v>42.78</v>
      </c>
      <c r="I881" s="107">
        <f t="shared" si="17"/>
        <v>44.91</v>
      </c>
    </row>
    <row r="882" spans="1:9" ht="15">
      <c r="A882" s="18"/>
      <c r="B882" s="43" t="s">
        <v>14748</v>
      </c>
      <c r="C882" s="125">
        <v>5061</v>
      </c>
      <c r="D882" s="128" t="s">
        <v>3753</v>
      </c>
      <c r="E882" s="81" t="s">
        <v>14747</v>
      </c>
      <c r="F882" s="43" t="s">
        <v>14751</v>
      </c>
      <c r="G882" s="129">
        <v>8.0000000000000002E-3</v>
      </c>
      <c r="H882" s="72">
        <f>IF(C882&lt;&gt;"",IF(E882="SINAPI",IF(B882="I",IF(VLOOKUP(C882,Aux_SINAPI_ICD!$B:$G,5,FALSE)&lt;&gt;0,VLOOKUP(C882,Aux_SINAPI_ICD!$B:$G,5,FALSE),VLOOKUP(C882,Aux_SINAPI_ICD!$B:$G,6,FALSE)),IF(VLOOKUP(C882,Aux_SINAPI_CCD!$B:$F,4,FALSE)&lt;&gt;0,VLOOKUP(C882,Aux_SINAPI_CCD!$B:$F,4,FALSE),VLOOKUP(C882,Aux_SINAPI_CCD!$B:$F,5,FALSE))),0))</f>
        <v>16.36</v>
      </c>
      <c r="I882" s="107">
        <f t="shared" si="17"/>
        <v>0.13</v>
      </c>
    </row>
    <row r="883" spans="1:9" ht="30">
      <c r="A883" s="18"/>
      <c r="B883" s="43" t="s">
        <v>14748</v>
      </c>
      <c r="C883" s="125">
        <v>5104</v>
      </c>
      <c r="D883" s="128" t="s">
        <v>14804</v>
      </c>
      <c r="E883" s="81" t="s">
        <v>14747</v>
      </c>
      <c r="F883" s="43" t="s">
        <v>14751</v>
      </c>
      <c r="G883" s="129">
        <v>1.6000000000000001E-3</v>
      </c>
      <c r="H883" s="72">
        <f>IF(C883&lt;&gt;"",IF(E883="SINAPI",IF(B883="I",IF(VLOOKUP(C883,Aux_SINAPI_ICD!$B:$G,5,FALSE)&lt;&gt;0,VLOOKUP(C883,Aux_SINAPI_ICD!$B:$G,5,FALSE),VLOOKUP(C883,Aux_SINAPI_ICD!$B:$G,6,FALSE)),IF(VLOOKUP(C883,Aux_SINAPI_CCD!$B:$F,4,FALSE)&lt;&gt;0,VLOOKUP(C883,Aux_SINAPI_CCD!$B:$F,4,FALSE),VLOOKUP(C883,Aux_SINAPI_CCD!$B:$F,5,FALSE))),0))</f>
        <v>69.42</v>
      </c>
      <c r="I883" s="107">
        <f t="shared" si="17"/>
        <v>0.11</v>
      </c>
    </row>
    <row r="884" spans="1:9" ht="15">
      <c r="A884" s="18"/>
      <c r="B884" s="43" t="s">
        <v>14748</v>
      </c>
      <c r="C884" s="125">
        <v>13388</v>
      </c>
      <c r="D884" s="88" t="s">
        <v>4010</v>
      </c>
      <c r="E884" s="81" t="s">
        <v>14747</v>
      </c>
      <c r="F884" s="43" t="s">
        <v>14751</v>
      </c>
      <c r="G884" s="129">
        <v>5.8999999999999997E-2</v>
      </c>
      <c r="H884" s="72">
        <f>IF(C884&lt;&gt;"",IF(E884="SINAPI",IF(B884="I",IF(VLOOKUP(C884,Aux_SINAPI_ICD!$B:$G,5,FALSE)&lt;&gt;0,VLOOKUP(C884,Aux_SINAPI_ICD!$B:$G,5,FALSE),VLOOKUP(C884,Aux_SINAPI_ICD!$B:$G,6,FALSE)),IF(VLOOKUP(C884,Aux_SINAPI_CCD!$B:$F,4,FALSE)&lt;&gt;0,VLOOKUP(C884,Aux_SINAPI_CCD!$B:$F,4,FALSE),VLOOKUP(C884,Aux_SINAPI_CCD!$B:$F,5,FALSE))),0))</f>
        <v>145.99</v>
      </c>
      <c r="I884" s="107">
        <f t="shared" si="17"/>
        <v>8.61</v>
      </c>
    </row>
    <row r="885" spans="1:9" ht="15">
      <c r="A885" s="18"/>
      <c r="B885" s="43" t="s">
        <v>14748</v>
      </c>
      <c r="C885" s="125">
        <v>39701</v>
      </c>
      <c r="D885" s="115" t="s">
        <v>2270</v>
      </c>
      <c r="E885" s="81" t="s">
        <v>14747</v>
      </c>
      <c r="F885" s="116" t="s">
        <v>14790</v>
      </c>
      <c r="G885" s="86">
        <v>0.1</v>
      </c>
      <c r="H885" s="72">
        <f>IF(C885&lt;&gt;"",IF(E885="SINAPI",IF(B885="I",IF(VLOOKUP(C885,Aux_SINAPI_ICD!$B:$G,5,FALSE)&lt;&gt;0,VLOOKUP(C885,Aux_SINAPI_ICD!$B:$G,5,FALSE),VLOOKUP(C885,Aux_SINAPI_ICD!$B:$G,6,FALSE)),IF(VLOOKUP(C885,Aux_SINAPI_CCD!$B:$F,4,FALSE)&lt;&gt;0,VLOOKUP(C885,Aux_SINAPI_CCD!$B:$F,4,FALSE),VLOOKUP(C885,Aux_SINAPI_CCD!$B:$F,5,FALSE))),0))</f>
        <v>96.68</v>
      </c>
      <c r="I885" s="107">
        <f t="shared" si="17"/>
        <v>9.66</v>
      </c>
    </row>
    <row r="886" spans="1:9" ht="30.75">
      <c r="A886" s="18"/>
      <c r="B886" s="43" t="s">
        <v>102</v>
      </c>
      <c r="C886" s="50">
        <v>93282</v>
      </c>
      <c r="D886" s="152" t="s">
        <v>6647</v>
      </c>
      <c r="E886" s="116" t="s">
        <v>14747</v>
      </c>
      <c r="F886" s="135" t="s">
        <v>6494</v>
      </c>
      <c r="G886" s="86">
        <v>1.83E-2</v>
      </c>
      <c r="H886" s="72">
        <f>IF(C886&lt;&gt;"",IF(E886="SINAPI",IF(B886="I",VLOOKUP(C886,Aux_SINAPI_ICD!$B:$F,5,FALSE),VLOOKUP(C886,Aux_SINAPI_CCD!$B:$E,4,FALSE)),0),"")</f>
        <v>21.33</v>
      </c>
      <c r="I886" s="107">
        <f t="shared" si="17"/>
        <v>0.39</v>
      </c>
    </row>
    <row r="887" spans="1:9" ht="30.75">
      <c r="A887" s="18"/>
      <c r="B887" s="43" t="s">
        <v>102</v>
      </c>
      <c r="C887" s="86">
        <v>93281</v>
      </c>
      <c r="D887" s="152" t="s">
        <v>6648</v>
      </c>
      <c r="E887" s="116" t="s">
        <v>14747</v>
      </c>
      <c r="F887" s="135" t="s">
        <v>6496</v>
      </c>
      <c r="G887" s="86">
        <v>1.32E-2</v>
      </c>
      <c r="H887" s="72">
        <f>IF(C887&lt;&gt;"",IF(E887="SINAPI",IF(B887="I",VLOOKUP(C887,Aux_SINAPI_ICD!$B:$F,5,FALSE),VLOOKUP(C887,Aux_SINAPI_CCD!$B:$E,4,FALSE)),0),"")</f>
        <v>22.41</v>
      </c>
      <c r="I887" s="107">
        <f t="shared" si="17"/>
        <v>0.28999999999999998</v>
      </c>
    </row>
    <row r="888" spans="1:9" ht="15">
      <c r="A888" s="18"/>
      <c r="B888" s="892" t="s">
        <v>13</v>
      </c>
      <c r="C888" s="892"/>
      <c r="D888" s="892"/>
      <c r="E888" s="892"/>
      <c r="F888" s="892"/>
      <c r="G888" s="892"/>
      <c r="H888" s="892"/>
      <c r="I888" s="242">
        <f>TRUNC(SUM(I877:I887),2)</f>
        <v>77.239999999999995</v>
      </c>
    </row>
    <row r="889" spans="1:9" ht="15">
      <c r="A889" s="18"/>
      <c r="B889" s="408"/>
      <c r="C889" s="408"/>
      <c r="D889" s="408"/>
      <c r="E889" s="408"/>
      <c r="F889" s="408"/>
      <c r="G889" s="408"/>
      <c r="H889" s="408"/>
      <c r="I889" s="409"/>
    </row>
    <row r="890" spans="1:9">
      <c r="A890" s="18"/>
      <c r="B890" s="868" t="s">
        <v>15244</v>
      </c>
      <c r="C890" s="868"/>
      <c r="D890" s="868"/>
      <c r="E890" s="869"/>
      <c r="F890" s="869"/>
      <c r="G890" s="869"/>
      <c r="H890" s="869"/>
      <c r="I890" s="869"/>
    </row>
    <row r="891" spans="1:9" ht="97.5" customHeight="1">
      <c r="A891" s="18"/>
      <c r="B891" s="868" t="s">
        <v>14738</v>
      </c>
      <c r="C891" s="868"/>
      <c r="D891" s="900" t="s">
        <v>15260</v>
      </c>
      <c r="E891" s="901"/>
      <c r="F891" s="901"/>
      <c r="G891" s="901"/>
      <c r="H891" s="902"/>
      <c r="I891" s="201" t="s">
        <v>91</v>
      </c>
    </row>
    <row r="892" spans="1:9" ht="15">
      <c r="A892" s="18"/>
      <c r="B892" s="206"/>
      <c r="C892" s="898" t="s">
        <v>15243</v>
      </c>
      <c r="D892" s="898"/>
      <c r="E892" s="898"/>
      <c r="F892" s="898"/>
      <c r="G892" s="898"/>
      <c r="H892" s="899"/>
      <c r="I892" s="202">
        <f>$I$1</f>
        <v>45839</v>
      </c>
    </row>
    <row r="893" spans="1:9">
      <c r="A893" s="18"/>
    </row>
    <row r="894" spans="1:9">
      <c r="A894" s="18"/>
      <c r="B894" s="207" t="s">
        <v>14740</v>
      </c>
      <c r="C894" s="364" t="s">
        <v>14741</v>
      </c>
      <c r="D894" s="207" t="s">
        <v>3</v>
      </c>
      <c r="E894" s="207" t="s">
        <v>4</v>
      </c>
      <c r="F894" s="207" t="s">
        <v>14742</v>
      </c>
      <c r="G894" s="207" t="s">
        <v>14743</v>
      </c>
      <c r="H894" s="207" t="s">
        <v>14744</v>
      </c>
      <c r="I894" s="207" t="s">
        <v>14745</v>
      </c>
    </row>
    <row r="895" spans="1:9">
      <c r="A895" s="18"/>
      <c r="B895" s="43" t="s">
        <v>102</v>
      </c>
      <c r="C895" s="135">
        <v>88310</v>
      </c>
      <c r="D895" s="132" t="s">
        <v>12055</v>
      </c>
      <c r="E895" s="116" t="s">
        <v>14747</v>
      </c>
      <c r="F895" s="135" t="s">
        <v>359</v>
      </c>
      <c r="G895" s="50">
        <v>0.6069</v>
      </c>
      <c r="H895" s="72">
        <f>IF(C895&lt;&gt;"",IF(E895="SINAPI",IF(B895="I",IF(VLOOKUP(C895,Aux_SINAPI_ICD!$B:$G,5,FALSE)&lt;&gt;0,VLOOKUP(C895,Aux_SINAPI_ICD!$B:$G,5,FALSE),VLOOKUP(C895,Aux_SINAPI_ICD!$B:$G,6,FALSE)),IF(VLOOKUP(C895,Aux_SINAPI_CCD!$B:$F,4,FALSE)&lt;&gt;0,VLOOKUP(C895,Aux_SINAPI_CCD!$B:$F,4,FALSE),VLOOKUP(C895,Aux_SINAPI_CCD!$B:$F,5,FALSE))),0))</f>
        <v>29.1</v>
      </c>
      <c r="I895" s="114">
        <f t="shared" ref="I895:I903" si="18">TRUNC(G895*H895,2)</f>
        <v>17.66</v>
      </c>
    </row>
    <row r="896" spans="1:9" ht="30.75">
      <c r="A896" s="18"/>
      <c r="B896" s="43" t="s">
        <v>14748</v>
      </c>
      <c r="C896" s="135">
        <v>7293</v>
      </c>
      <c r="D896" s="152" t="s">
        <v>4447</v>
      </c>
      <c r="E896" s="116" t="s">
        <v>14747</v>
      </c>
      <c r="F896" s="135" t="s">
        <v>261</v>
      </c>
      <c r="G896" s="50">
        <v>0.115</v>
      </c>
      <c r="H896" s="72">
        <f>IF(C896&lt;&gt;"",IF(E896="SINAPI",IF(B896="I",IF(VLOOKUP(C896,Aux_SINAPI_ICD!$B:$G,5,FALSE)&lt;&gt;0,VLOOKUP(C896,Aux_SINAPI_ICD!$B:$G,5,FALSE),VLOOKUP(C896,Aux_SINAPI_ICD!$B:$G,6,FALSE)),IF(VLOOKUP(C896,Aux_SINAPI_CCD!$B:$F,4,FALSE)&lt;&gt;0,VLOOKUP(C896,Aux_SINAPI_CCD!$B:$F,4,FALSE),VLOOKUP(C896,Aux_SINAPI_CCD!$B:$F,5,FALSE))),0))</f>
        <v>55.29</v>
      </c>
      <c r="I896" s="114">
        <f t="shared" si="18"/>
        <v>6.35</v>
      </c>
    </row>
    <row r="897" spans="1:17" ht="30.75">
      <c r="A897" s="18"/>
      <c r="B897" s="43" t="s">
        <v>102</v>
      </c>
      <c r="C897" s="135">
        <v>93282</v>
      </c>
      <c r="D897" s="152" t="s">
        <v>6647</v>
      </c>
      <c r="E897" s="116" t="s">
        <v>14747</v>
      </c>
      <c r="F897" s="135" t="s">
        <v>6494</v>
      </c>
      <c r="G897" s="50">
        <v>1.1999999999999999E-3</v>
      </c>
      <c r="H897" s="72">
        <f>IF(C897&lt;&gt;"",IF(E897="SINAPI",IF(B897="I",IF(VLOOKUP(C897,Aux_SINAPI_ICD!$B:$G,5,FALSE)&lt;&gt;0,VLOOKUP(C897,Aux_SINAPI_ICD!$B:$G,5,FALSE),VLOOKUP(C897,Aux_SINAPI_ICD!$B:$G,6,FALSE)),IF(VLOOKUP(C897,Aux_SINAPI_CCD!$B:$F,4,FALSE)&lt;&gt;0,VLOOKUP(C897,Aux_SINAPI_CCD!$B:$F,4,FALSE),VLOOKUP(C897,Aux_SINAPI_CCD!$B:$F,5,FALSE))),0))</f>
        <v>21.33</v>
      </c>
      <c r="I897" s="114">
        <f t="shared" si="18"/>
        <v>0.02</v>
      </c>
    </row>
    <row r="898" spans="1:17" ht="30.75">
      <c r="A898" s="18"/>
      <c r="B898" s="43" t="s">
        <v>102</v>
      </c>
      <c r="C898" s="135">
        <v>93281</v>
      </c>
      <c r="D898" s="152" t="s">
        <v>6648</v>
      </c>
      <c r="E898" s="116" t="s">
        <v>14747</v>
      </c>
      <c r="F898" s="135" t="s">
        <v>6496</v>
      </c>
      <c r="G898" s="50">
        <v>8.9999999999999998E-4</v>
      </c>
      <c r="H898" s="72">
        <f>IF(C898&lt;&gt;"",IF(E898="SINAPI",IF(B898="I",IF(VLOOKUP(C898,Aux_SINAPI_ICD!$B:$G,5,FALSE)&lt;&gt;0,VLOOKUP(C898,Aux_SINAPI_ICD!$B:$G,5,FALSE),VLOOKUP(C898,Aux_SINAPI_ICD!$B:$G,6,FALSE)),IF(VLOOKUP(C898,Aux_SINAPI_CCD!$B:$F,4,FALSE)&lt;&gt;0,VLOOKUP(C898,Aux_SINAPI_CCD!$B:$F,4,FALSE),VLOOKUP(C898,Aux_SINAPI_CCD!$B:$F,5,FALSE))),0))</f>
        <v>22.41</v>
      </c>
      <c r="I898" s="114">
        <f t="shared" si="18"/>
        <v>0.02</v>
      </c>
    </row>
    <row r="899" spans="1:17">
      <c r="A899" s="18"/>
      <c r="B899" s="43" t="s">
        <v>102</v>
      </c>
      <c r="C899" s="135">
        <v>88316</v>
      </c>
      <c r="D899" s="132" t="s">
        <v>12062</v>
      </c>
      <c r="E899" s="116" t="s">
        <v>14747</v>
      </c>
      <c r="F899" s="135" t="s">
        <v>359</v>
      </c>
      <c r="G899" s="50">
        <v>6.2E-2</v>
      </c>
      <c r="H899" s="72">
        <f>IF(C899&lt;&gt;"",IF(E899="SINAPI",IF(B899="I",IF(VLOOKUP(C899,Aux_SINAPI_ICD!$B:$G,5,FALSE)&lt;&gt;0,VLOOKUP(C899,Aux_SINAPI_ICD!$B:$G,5,FALSE),VLOOKUP(C899,Aux_SINAPI_ICD!$B:$G,6,FALSE)),IF(VLOOKUP(C899,Aux_SINAPI_CCD!$B:$F,4,FALSE)&lt;&gt;0,VLOOKUP(C899,Aux_SINAPI_CCD!$B:$F,4,FALSE),VLOOKUP(C899,Aux_SINAPI_CCD!$B:$F,5,FALSE))),0))</f>
        <v>22.26</v>
      </c>
      <c r="I899" s="114">
        <f t="shared" si="18"/>
        <v>1.38</v>
      </c>
    </row>
    <row r="900" spans="1:17">
      <c r="A900" s="18"/>
      <c r="B900" s="43" t="s">
        <v>102</v>
      </c>
      <c r="C900" s="135">
        <v>88323</v>
      </c>
      <c r="D900" s="132" t="s">
        <v>12069</v>
      </c>
      <c r="E900" s="116" t="s">
        <v>14747</v>
      </c>
      <c r="F900" s="135" t="s">
        <v>359</v>
      </c>
      <c r="G900" s="50">
        <v>5.6000000000000001E-2</v>
      </c>
      <c r="H900" s="72">
        <f>IF(C900&lt;&gt;"",IF(E900="SINAPI",IF(B900="I",IF(VLOOKUP(C900,Aux_SINAPI_ICD!$B:$G,5,FALSE)&lt;&gt;0,VLOOKUP(C900,Aux_SINAPI_ICD!$B:$G,5,FALSE),VLOOKUP(C900,Aux_SINAPI_ICD!$B:$G,6,FALSE)),IF(VLOOKUP(C900,Aux_SINAPI_CCD!$B:$F,4,FALSE)&lt;&gt;0,VLOOKUP(C900,Aux_SINAPI_CCD!$B:$F,4,FALSE),VLOOKUP(C900,Aux_SINAPI_CCD!$B:$F,5,FALSE))),0))</f>
        <v>26.76</v>
      </c>
      <c r="I900" s="114">
        <f t="shared" si="18"/>
        <v>1.49</v>
      </c>
    </row>
    <row r="901" spans="1:17" ht="45.75">
      <c r="A901" s="18"/>
      <c r="B901" s="43" t="s">
        <v>14748</v>
      </c>
      <c r="C901" s="135">
        <v>11029</v>
      </c>
      <c r="D901" s="152" t="s">
        <v>2441</v>
      </c>
      <c r="E901" s="116" t="s">
        <v>14747</v>
      </c>
      <c r="F901" s="135" t="s">
        <v>1588</v>
      </c>
      <c r="G901" s="50">
        <v>4.1500000000000004</v>
      </c>
      <c r="H901" s="72">
        <f>IF(C901&lt;&gt;"",IF(E901="SINAPI",IF(B901="I",IF(VLOOKUP(C901,Aux_SINAPI_ICD!$B:$G,5,FALSE)&lt;&gt;0,VLOOKUP(C901,Aux_SINAPI_ICD!$B:$G,5,FALSE),VLOOKUP(C901,Aux_SINAPI_ICD!$B:$G,6,FALSE)),IF(VLOOKUP(C901,Aux_SINAPI_CCD!$B:$F,4,FALSE)&lt;&gt;0,VLOOKUP(C901,Aux_SINAPI_CCD!$B:$F,4,FALSE),VLOOKUP(C901,Aux_SINAPI_CCD!$B:$F,5,FALSE))),0))</f>
        <v>1.28</v>
      </c>
      <c r="I901" s="114">
        <f t="shared" si="18"/>
        <v>5.31</v>
      </c>
    </row>
    <row r="902" spans="1:17" ht="98.25" customHeight="1">
      <c r="A902" s="18"/>
      <c r="B902" s="43" t="s">
        <v>88</v>
      </c>
      <c r="C902" s="135">
        <v>13</v>
      </c>
      <c r="D902" s="410" t="s">
        <v>15256</v>
      </c>
      <c r="E902" s="116" t="s">
        <v>14780</v>
      </c>
      <c r="F902" s="135" t="s">
        <v>91</v>
      </c>
      <c r="G902" s="50">
        <v>1.1459999999999999</v>
      </c>
      <c r="H902" s="72">
        <v>193.87</v>
      </c>
      <c r="I902" s="114">
        <f t="shared" si="18"/>
        <v>222.17</v>
      </c>
      <c r="K902" s="562" t="s">
        <v>14936</v>
      </c>
      <c r="L902" s="560"/>
      <c r="M902" s="560"/>
      <c r="N902" s="560"/>
      <c r="O902" s="560"/>
      <c r="P902" s="560"/>
      <c r="Q902" s="560"/>
    </row>
    <row r="903" spans="1:17" s="18" customFormat="1">
      <c r="B903" s="43" t="s">
        <v>88</v>
      </c>
      <c r="C903" s="50">
        <v>12</v>
      </c>
      <c r="D903" s="152" t="s">
        <v>14916</v>
      </c>
      <c r="E903" s="116" t="s">
        <v>88</v>
      </c>
      <c r="F903" s="150" t="s">
        <v>32</v>
      </c>
      <c r="G903" s="194">
        <v>1.1000000000000001</v>
      </c>
      <c r="H903" s="72">
        <v>8.0399999999999991</v>
      </c>
      <c r="I903" s="114">
        <f t="shared" si="18"/>
        <v>8.84</v>
      </c>
      <c r="K903" s="562" t="s">
        <v>15241</v>
      </c>
      <c r="L903" s="560"/>
      <c r="M903" s="560"/>
      <c r="N903" s="560"/>
      <c r="O903" s="560"/>
      <c r="P903" s="560"/>
      <c r="Q903" s="560"/>
    </row>
    <row r="904" spans="1:17" s="18" customFormat="1" ht="15">
      <c r="B904" s="43"/>
      <c r="C904" s="135"/>
      <c r="D904" s="115"/>
      <c r="E904" s="116"/>
      <c r="F904" s="116"/>
      <c r="G904" s="86"/>
      <c r="H904" s="75"/>
      <c r="I904" s="114"/>
      <c r="K904" s="562" t="s">
        <v>14937</v>
      </c>
      <c r="L904" s="560"/>
      <c r="M904" s="560"/>
      <c r="N904" s="560"/>
      <c r="O904" s="560"/>
      <c r="P904" s="560"/>
      <c r="Q904" s="560"/>
    </row>
    <row r="905" spans="1:17" s="18" customFormat="1" ht="15" customHeight="1">
      <c r="B905" s="880" t="s">
        <v>13</v>
      </c>
      <c r="C905" s="880"/>
      <c r="D905" s="880"/>
      <c r="E905" s="880"/>
      <c r="F905" s="880"/>
      <c r="G905" s="880"/>
      <c r="H905" s="880"/>
      <c r="I905" s="241">
        <f>TRUNC(SUM(I894:I904),2)</f>
        <v>263.24</v>
      </c>
      <c r="K905" s="562" t="s">
        <v>14938</v>
      </c>
      <c r="L905" s="560"/>
      <c r="M905" s="560"/>
      <c r="N905" s="560"/>
      <c r="O905" s="560"/>
      <c r="P905" s="560"/>
      <c r="Q905" s="560"/>
    </row>
    <row r="906" spans="1:17" s="18" customFormat="1" ht="15" customHeight="1">
      <c r="B906" s="408"/>
      <c r="C906" s="408"/>
      <c r="D906" s="408"/>
      <c r="E906" s="408"/>
      <c r="F906" s="408"/>
      <c r="G906" s="408"/>
      <c r="H906" s="408"/>
      <c r="I906" s="409"/>
      <c r="K906" s="865" t="s">
        <v>14945</v>
      </c>
      <c r="L906" s="865"/>
      <c r="M906" s="865"/>
      <c r="N906" s="865"/>
      <c r="O906" s="865"/>
      <c r="P906" s="865"/>
      <c r="Q906" s="865"/>
    </row>
    <row r="907" spans="1:17" ht="15" customHeight="1">
      <c r="B907" s="408"/>
      <c r="C907" s="408"/>
      <c r="D907" s="408"/>
      <c r="E907" s="408"/>
      <c r="F907" s="408"/>
      <c r="G907" s="408"/>
      <c r="H907" s="408"/>
      <c r="I907" s="409"/>
      <c r="K907" s="865" t="s">
        <v>15242</v>
      </c>
      <c r="L907" s="865"/>
      <c r="M907" s="865"/>
      <c r="N907" s="865"/>
      <c r="O907" s="865"/>
      <c r="P907" s="865"/>
      <c r="Q907" s="865"/>
    </row>
    <row r="908" spans="1:17" ht="15" customHeight="1">
      <c r="B908" s="935" t="s">
        <v>15245</v>
      </c>
      <c r="C908" s="937"/>
      <c r="D908" s="935"/>
      <c r="E908" s="936"/>
      <c r="F908" s="936"/>
      <c r="G908" s="936"/>
      <c r="H908" s="936"/>
      <c r="I908" s="937"/>
      <c r="K908" s="866" t="s">
        <v>14939</v>
      </c>
      <c r="L908" s="866"/>
      <c r="M908" s="866"/>
      <c r="N908" s="866"/>
      <c r="O908" s="866"/>
      <c r="P908" s="866"/>
      <c r="Q908" s="866"/>
    </row>
    <row r="909" spans="1:17" ht="67.5" customHeight="1">
      <c r="B909" s="935" t="s">
        <v>14738</v>
      </c>
      <c r="C909" s="937"/>
      <c r="D909" s="953" t="s">
        <v>15261</v>
      </c>
      <c r="E909" s="954"/>
      <c r="F909" s="954"/>
      <c r="G909" s="954"/>
      <c r="H909" s="955"/>
      <c r="I909" s="211" t="s">
        <v>91</v>
      </c>
      <c r="K909" s="559" t="s">
        <v>14946</v>
      </c>
      <c r="L909" s="560"/>
      <c r="M909" s="560"/>
      <c r="N909" s="560"/>
      <c r="O909" s="560"/>
      <c r="P909" s="560"/>
      <c r="Q909" s="560"/>
    </row>
    <row r="910" spans="1:17" ht="15">
      <c r="B910" s="218"/>
      <c r="C910" s="890" t="s">
        <v>15243</v>
      </c>
      <c r="D910" s="890"/>
      <c r="E910" s="890"/>
      <c r="F910" s="890"/>
      <c r="G910" s="890"/>
      <c r="H910" s="891"/>
      <c r="I910" s="212">
        <f>$I$1</f>
        <v>45839</v>
      </c>
      <c r="K910" s="561" t="s">
        <v>14944</v>
      </c>
      <c r="L910" s="560"/>
      <c r="M910" s="560"/>
      <c r="N910" s="560"/>
      <c r="O910" s="560"/>
      <c r="P910" s="560"/>
      <c r="Q910" s="560"/>
    </row>
    <row r="911" spans="1:17">
      <c r="K911" s="561" t="s">
        <v>14940</v>
      </c>
      <c r="L911" s="560"/>
      <c r="M911" s="560"/>
      <c r="N911" s="560"/>
      <c r="O911" s="560"/>
      <c r="P911" s="560"/>
      <c r="Q911" s="560"/>
    </row>
    <row r="912" spans="1:17">
      <c r="B912" s="213" t="s">
        <v>14740</v>
      </c>
      <c r="C912" s="362" t="s">
        <v>14741</v>
      </c>
      <c r="D912" s="213" t="s">
        <v>3</v>
      </c>
      <c r="E912" s="213" t="s">
        <v>4</v>
      </c>
      <c r="F912" s="213" t="s">
        <v>14742</v>
      </c>
      <c r="G912" s="213" t="s">
        <v>14743</v>
      </c>
      <c r="H912" s="213" t="s">
        <v>14744</v>
      </c>
      <c r="I912" s="213" t="s">
        <v>14745</v>
      </c>
      <c r="K912" s="559" t="s">
        <v>14941</v>
      </c>
      <c r="L912" s="560"/>
      <c r="M912" s="560"/>
      <c r="N912" s="560"/>
      <c r="O912" s="560"/>
      <c r="P912" s="560"/>
      <c r="Q912" s="560"/>
    </row>
    <row r="913" spans="2:17">
      <c r="B913" s="43" t="s">
        <v>102</v>
      </c>
      <c r="C913" s="135">
        <v>88310</v>
      </c>
      <c r="D913" s="132" t="s">
        <v>12055</v>
      </c>
      <c r="E913" s="116" t="s">
        <v>14747</v>
      </c>
      <c r="F913" s="135" t="s">
        <v>359</v>
      </c>
      <c r="G913" s="50">
        <v>0.6069</v>
      </c>
      <c r="H913" s="72">
        <f>IF(C913&lt;&gt;"",IF(E913="SINAPI",IF(B913="I",IF(VLOOKUP(C913,Aux_SINAPI_ICD!$B:$G,5,FALSE)&lt;&gt;0,VLOOKUP(C913,Aux_SINAPI_ICD!$B:$G,5,FALSE),VLOOKUP(C913,Aux_SINAPI_ICD!$B:$G,6,FALSE)),IF(VLOOKUP(C913,Aux_SINAPI_CCD!$B:$F,4,FALSE)&lt;&gt;0,VLOOKUP(C913,Aux_SINAPI_CCD!$B:$F,4,FALSE),VLOOKUP(C913,Aux_SINAPI_CCD!$B:$F,5,FALSE))),0))</f>
        <v>29.1</v>
      </c>
      <c r="I913" s="114">
        <f t="shared" ref="I913:I924" si="19">TRUNC(G913*H913,2)</f>
        <v>17.66</v>
      </c>
      <c r="K913" s="562" t="s">
        <v>14942</v>
      </c>
      <c r="L913" s="560"/>
      <c r="M913" s="560"/>
      <c r="N913" s="560"/>
      <c r="O913" s="560"/>
      <c r="P913" s="560"/>
      <c r="Q913" s="560"/>
    </row>
    <row r="914" spans="2:17">
      <c r="B914" s="43" t="s">
        <v>14748</v>
      </c>
      <c r="C914" s="135">
        <v>4783</v>
      </c>
      <c r="D914" s="132" t="s">
        <v>15246</v>
      </c>
      <c r="E914" s="116" t="s">
        <v>14747</v>
      </c>
      <c r="F914" s="135" t="s">
        <v>359</v>
      </c>
      <c r="G914" s="129">
        <f>TRUNC(G913*0.2,3)</f>
        <v>0.121</v>
      </c>
      <c r="H914" s="72">
        <f>IF(C914&lt;&gt;"",IF(E914="SINAPI",IF(B914="I",IF(VLOOKUP(C914,Aux_SINAPI_ICD!$B:$G,5,FALSE)&lt;&gt;0,VLOOKUP(C914,Aux_SINAPI_ICD!$B:$G,5,FALSE),VLOOKUP(C914,Aux_SINAPI_ICD!$B:$G,6,FALSE)),IF(VLOOKUP(C914,Aux_SINAPI_CCD!$B:$F,4,FALSE)&lt;&gt;0,VLOOKUP(C914,Aux_SINAPI_CCD!$B:$F,4,FALSE),VLOOKUP(C914,Aux_SINAPI_CCD!$B:$F,5,FALSE))),0))</f>
        <v>20.07</v>
      </c>
      <c r="I914" s="114">
        <f t="shared" si="19"/>
        <v>2.42</v>
      </c>
      <c r="K914" s="562" t="s">
        <v>14943</v>
      </c>
      <c r="L914" s="560"/>
      <c r="M914" s="560"/>
      <c r="N914" s="560"/>
      <c r="O914" s="560"/>
      <c r="P914" s="560"/>
      <c r="Q914" s="560"/>
    </row>
    <row r="915" spans="2:17" ht="30.75">
      <c r="B915" s="43" t="s">
        <v>14748</v>
      </c>
      <c r="C915" s="135">
        <v>7293</v>
      </c>
      <c r="D915" s="152" t="s">
        <v>4447</v>
      </c>
      <c r="E915" s="116" t="s">
        <v>14747</v>
      </c>
      <c r="F915" s="135" t="s">
        <v>261</v>
      </c>
      <c r="G915" s="50">
        <v>0.115</v>
      </c>
      <c r="H915" s="72">
        <f>IF(C915&lt;&gt;"",IF(E915="SINAPI",IF(B915="I",IF(VLOOKUP(C915,Aux_SINAPI_ICD!$B:$G,5,FALSE)&lt;&gt;0,VLOOKUP(C915,Aux_SINAPI_ICD!$B:$G,5,FALSE),VLOOKUP(C915,Aux_SINAPI_ICD!$B:$G,6,FALSE)),IF(VLOOKUP(C915,Aux_SINAPI_CCD!$B:$F,4,FALSE)&lt;&gt;0,VLOOKUP(C915,Aux_SINAPI_CCD!$B:$F,4,FALSE),VLOOKUP(C915,Aux_SINAPI_CCD!$B:$F,5,FALSE))),0))</f>
        <v>55.29</v>
      </c>
      <c r="I915" s="114">
        <f t="shared" si="19"/>
        <v>6.35</v>
      </c>
      <c r="K915" s="562" t="s">
        <v>14947</v>
      </c>
      <c r="L915" s="560"/>
      <c r="M915" s="560"/>
      <c r="N915" s="560"/>
      <c r="O915" s="560"/>
      <c r="P915" s="560"/>
      <c r="Q915" s="560"/>
    </row>
    <row r="916" spans="2:17" ht="30.75">
      <c r="B916" s="43" t="s">
        <v>102</v>
      </c>
      <c r="C916" s="135">
        <v>93282</v>
      </c>
      <c r="D916" s="152" t="s">
        <v>6647</v>
      </c>
      <c r="E916" s="116" t="s">
        <v>14747</v>
      </c>
      <c r="F916" s="135" t="s">
        <v>6494</v>
      </c>
      <c r="G916" s="50">
        <v>1.1999999999999999E-3</v>
      </c>
      <c r="H916" s="72">
        <f>IF(C916&lt;&gt;"",IF(E916="SINAPI",IF(B916="I",IF(VLOOKUP(C916,Aux_SINAPI_ICD!$B:$G,5,FALSE)&lt;&gt;0,VLOOKUP(C916,Aux_SINAPI_ICD!$B:$G,5,FALSE),VLOOKUP(C916,Aux_SINAPI_ICD!$B:$G,6,FALSE)),IF(VLOOKUP(C916,Aux_SINAPI_CCD!$B:$F,4,FALSE)&lt;&gt;0,VLOOKUP(C916,Aux_SINAPI_CCD!$B:$F,4,FALSE),VLOOKUP(C916,Aux_SINAPI_CCD!$B:$F,5,FALSE))),0))</f>
        <v>21.33</v>
      </c>
      <c r="I916" s="114">
        <f t="shared" si="19"/>
        <v>0.02</v>
      </c>
      <c r="K916" s="559" t="s">
        <v>14948</v>
      </c>
      <c r="L916" s="560"/>
      <c r="M916" s="560"/>
      <c r="N916" s="560"/>
      <c r="O916" s="560"/>
      <c r="P916" s="560"/>
      <c r="Q916" s="560"/>
    </row>
    <row r="917" spans="2:17" ht="30.75">
      <c r="B917" s="43" t="s">
        <v>102</v>
      </c>
      <c r="C917" s="135">
        <v>93281</v>
      </c>
      <c r="D917" s="152" t="s">
        <v>6648</v>
      </c>
      <c r="E917" s="116" t="s">
        <v>14747</v>
      </c>
      <c r="F917" s="135" t="s">
        <v>6496</v>
      </c>
      <c r="G917" s="50">
        <v>8.9999999999999998E-4</v>
      </c>
      <c r="H917" s="72">
        <f>IF(C917&lt;&gt;"",IF(E917="SINAPI",IF(B917="I",IF(VLOOKUP(C917,Aux_SINAPI_ICD!$B:$G,5,FALSE)&lt;&gt;0,VLOOKUP(C917,Aux_SINAPI_ICD!$B:$G,5,FALSE),VLOOKUP(C917,Aux_SINAPI_ICD!$B:$G,6,FALSE)),IF(VLOOKUP(C917,Aux_SINAPI_CCD!$B:$F,4,FALSE)&lt;&gt;0,VLOOKUP(C917,Aux_SINAPI_CCD!$B:$F,4,FALSE),VLOOKUP(C917,Aux_SINAPI_CCD!$B:$F,5,FALSE))),0))</f>
        <v>22.41</v>
      </c>
      <c r="I917" s="114">
        <f t="shared" si="19"/>
        <v>0.02</v>
      </c>
    </row>
    <row r="918" spans="2:17">
      <c r="B918" s="43" t="s">
        <v>102</v>
      </c>
      <c r="C918" s="135">
        <v>88316</v>
      </c>
      <c r="D918" s="132" t="s">
        <v>12062</v>
      </c>
      <c r="E918" s="116" t="s">
        <v>14747</v>
      </c>
      <c r="F918" s="135" t="s">
        <v>359</v>
      </c>
      <c r="G918" s="50">
        <v>6.2E-2</v>
      </c>
      <c r="H918" s="72">
        <f>IF(C918&lt;&gt;"",IF(E918="SINAPI",IF(B918="I",IF(VLOOKUP(C918,Aux_SINAPI_ICD!$B:$G,5,FALSE)&lt;&gt;0,VLOOKUP(C918,Aux_SINAPI_ICD!$B:$G,5,FALSE),VLOOKUP(C918,Aux_SINAPI_ICD!$B:$G,6,FALSE)),IF(VLOOKUP(C918,Aux_SINAPI_CCD!$B:$F,4,FALSE)&lt;&gt;0,VLOOKUP(C918,Aux_SINAPI_CCD!$B:$F,4,FALSE),VLOOKUP(C918,Aux_SINAPI_CCD!$B:$F,5,FALSE))),0))</f>
        <v>22.26</v>
      </c>
      <c r="I918" s="114">
        <f t="shared" si="19"/>
        <v>1.38</v>
      </c>
    </row>
    <row r="919" spans="2:17">
      <c r="B919" s="43" t="s">
        <v>14748</v>
      </c>
      <c r="C919" s="135">
        <v>6111</v>
      </c>
      <c r="D919" s="132" t="s">
        <v>15216</v>
      </c>
      <c r="E919" s="116" t="s">
        <v>14747</v>
      </c>
      <c r="F919" s="135" t="s">
        <v>359</v>
      </c>
      <c r="G919" s="129">
        <f>TRUNC(G918*0.2,3)</f>
        <v>1.2E-2</v>
      </c>
      <c r="H919" s="72">
        <f>IF(C919&lt;&gt;"",IF(E919="SINAPI",IF(B919="I",IF(VLOOKUP(C919,Aux_SINAPI_ICD!$B:$G,5,FALSE)&lt;&gt;0,VLOOKUP(C919,Aux_SINAPI_ICD!$B:$G,5,FALSE),VLOOKUP(C919,Aux_SINAPI_ICD!$B:$G,6,FALSE)),IF(VLOOKUP(C919,Aux_SINAPI_CCD!$B:$F,4,FALSE)&lt;&gt;0,VLOOKUP(C919,Aux_SINAPI_CCD!$B:$F,4,FALSE),VLOOKUP(C919,Aux_SINAPI_CCD!$B:$F,5,FALSE))),0))</f>
        <v>15.1</v>
      </c>
      <c r="I919" s="114">
        <f t="shared" si="19"/>
        <v>0.18</v>
      </c>
    </row>
    <row r="920" spans="2:17">
      <c r="B920" s="43" t="s">
        <v>102</v>
      </c>
      <c r="C920" s="135">
        <v>88323</v>
      </c>
      <c r="D920" s="132" t="s">
        <v>12069</v>
      </c>
      <c r="E920" s="116" t="s">
        <v>14747</v>
      </c>
      <c r="F920" s="135" t="s">
        <v>359</v>
      </c>
      <c r="G920" s="50">
        <v>5.6000000000000001E-2</v>
      </c>
      <c r="H920" s="72">
        <f>IF(C920&lt;&gt;"",IF(E920="SINAPI",IF(B920="I",IF(VLOOKUP(C920,Aux_SINAPI_ICD!$B:$G,5,FALSE)&lt;&gt;0,VLOOKUP(C920,Aux_SINAPI_ICD!$B:$G,5,FALSE),VLOOKUP(C920,Aux_SINAPI_ICD!$B:$G,6,FALSE)),IF(VLOOKUP(C920,Aux_SINAPI_CCD!$B:$F,4,FALSE)&lt;&gt;0,VLOOKUP(C920,Aux_SINAPI_CCD!$B:$F,4,FALSE),VLOOKUP(C920,Aux_SINAPI_CCD!$B:$F,5,FALSE))),0))</f>
        <v>26.76</v>
      </c>
      <c r="I920" s="114">
        <f t="shared" si="19"/>
        <v>1.49</v>
      </c>
    </row>
    <row r="921" spans="2:17">
      <c r="B921" s="43" t="s">
        <v>14748</v>
      </c>
      <c r="C921" s="135">
        <v>12869</v>
      </c>
      <c r="D921" s="132" t="s">
        <v>15224</v>
      </c>
      <c r="E921" s="116" t="s">
        <v>14747</v>
      </c>
      <c r="F921" s="135" t="s">
        <v>359</v>
      </c>
      <c r="G921" s="129">
        <f>TRUNC(G920*0.2,3)</f>
        <v>1.0999999999999999E-2</v>
      </c>
      <c r="H921" s="72">
        <f>IF(C921&lt;&gt;"",IF(E921="SINAPI",IF(B921="I",IF(VLOOKUP(C921,Aux_SINAPI_ICD!$B:$G,5,FALSE)&lt;&gt;0,VLOOKUP(C921,Aux_SINAPI_ICD!$B:$G,5,FALSE),VLOOKUP(C921,Aux_SINAPI_ICD!$B:$G,6,FALSE)),IF(VLOOKUP(C921,Aux_SINAPI_CCD!$B:$F,4,FALSE)&lt;&gt;0,VLOOKUP(C921,Aux_SINAPI_CCD!$B:$F,4,FALSE),VLOOKUP(C921,Aux_SINAPI_CCD!$B:$F,5,FALSE))),0))</f>
        <v>19.829999999999998</v>
      </c>
      <c r="I921" s="114">
        <f t="shared" si="19"/>
        <v>0.21</v>
      </c>
    </row>
    <row r="922" spans="2:17" ht="45.75">
      <c r="B922" s="43" t="s">
        <v>14748</v>
      </c>
      <c r="C922" s="135">
        <v>11029</v>
      </c>
      <c r="D922" s="152" t="s">
        <v>2441</v>
      </c>
      <c r="E922" s="116" t="s">
        <v>14747</v>
      </c>
      <c r="F922" s="135" t="s">
        <v>1588</v>
      </c>
      <c r="G922" s="50">
        <v>4.1500000000000004</v>
      </c>
      <c r="H922" s="72">
        <f>IF(C922&lt;&gt;"",IF(E922="SINAPI",IF(B922="I",IF(VLOOKUP(C922,Aux_SINAPI_ICD!$B:$G,5,FALSE)&lt;&gt;0,VLOOKUP(C922,Aux_SINAPI_ICD!$B:$G,5,FALSE),VLOOKUP(C922,Aux_SINAPI_ICD!$B:$G,6,FALSE)),IF(VLOOKUP(C922,Aux_SINAPI_CCD!$B:$F,4,FALSE)&lt;&gt;0,VLOOKUP(C922,Aux_SINAPI_CCD!$B:$F,4,FALSE),VLOOKUP(C922,Aux_SINAPI_CCD!$B:$F,5,FALSE))),0))</f>
        <v>1.28</v>
      </c>
      <c r="I922" s="114">
        <f t="shared" si="19"/>
        <v>5.31</v>
      </c>
    </row>
    <row r="923" spans="2:17" ht="114.75">
      <c r="B923" s="43" t="s">
        <v>88</v>
      </c>
      <c r="C923" s="135">
        <v>13</v>
      </c>
      <c r="D923" s="410" t="s">
        <v>15256</v>
      </c>
      <c r="E923" s="116" t="s">
        <v>14780</v>
      </c>
      <c r="F923" s="135" t="s">
        <v>91</v>
      </c>
      <c r="G923" s="50">
        <v>1.1459999999999999</v>
      </c>
      <c r="H923" s="72">
        <v>193.87</v>
      </c>
      <c r="I923" s="114">
        <f t="shared" si="19"/>
        <v>222.17</v>
      </c>
    </row>
    <row r="924" spans="2:17">
      <c r="B924" s="43" t="s">
        <v>88</v>
      </c>
      <c r="C924" s="50">
        <v>12</v>
      </c>
      <c r="D924" s="152" t="s">
        <v>14916</v>
      </c>
      <c r="E924" s="116" t="s">
        <v>88</v>
      </c>
      <c r="F924" s="50" t="s">
        <v>32</v>
      </c>
      <c r="G924" s="365">
        <v>1.1000000000000001</v>
      </c>
      <c r="H924" s="72">
        <v>8.0399999999999991</v>
      </c>
      <c r="I924" s="114">
        <f t="shared" si="19"/>
        <v>8.84</v>
      </c>
    </row>
    <row r="925" spans="2:17" ht="15">
      <c r="B925" s="892" t="s">
        <v>13</v>
      </c>
      <c r="C925" s="892"/>
      <c r="D925" s="892"/>
      <c r="E925" s="892"/>
      <c r="F925" s="892"/>
      <c r="G925" s="892"/>
      <c r="H925" s="892"/>
      <c r="I925" s="242">
        <f>TRUNC(SUM(I913:I924),2)</f>
        <v>266.05</v>
      </c>
    </row>
    <row r="926" spans="2:17" ht="15">
      <c r="B926" s="408"/>
      <c r="C926" s="408"/>
      <c r="D926" s="408"/>
      <c r="E926" s="408"/>
      <c r="F926" s="408"/>
      <c r="G926" s="408"/>
      <c r="H926" s="408"/>
      <c r="I926" s="409"/>
    </row>
    <row r="927" spans="2:17">
      <c r="B927" s="868" t="s">
        <v>15248</v>
      </c>
      <c r="C927" s="868"/>
      <c r="D927" s="915"/>
      <c r="E927" s="916"/>
      <c r="F927" s="916"/>
      <c r="G927" s="916"/>
      <c r="H927" s="916"/>
      <c r="I927" s="917"/>
    </row>
    <row r="928" spans="2:17" ht="15">
      <c r="B928" s="868" t="s">
        <v>14738</v>
      </c>
      <c r="C928" s="868"/>
      <c r="D928" s="870" t="s">
        <v>15257</v>
      </c>
      <c r="E928" s="871"/>
      <c r="F928" s="871"/>
      <c r="G928" s="871"/>
      <c r="H928" s="872"/>
      <c r="I928" s="201" t="s">
        <v>32</v>
      </c>
    </row>
    <row r="929" spans="2:9" ht="15">
      <c r="B929" s="897" t="s">
        <v>15247</v>
      </c>
      <c r="C929" s="898"/>
      <c r="D929" s="898"/>
      <c r="E929" s="898"/>
      <c r="F929" s="898"/>
      <c r="G929" s="898"/>
      <c r="H929" s="899"/>
      <c r="I929" s="202">
        <f>$I$1</f>
        <v>45839</v>
      </c>
    </row>
    <row r="930" spans="2:9" ht="15">
      <c r="B930" s="105"/>
      <c r="C930" s="105"/>
      <c r="D930" s="105"/>
      <c r="E930" s="105"/>
      <c r="F930" s="105"/>
      <c r="G930" s="105"/>
      <c r="H930" s="105"/>
      <c r="I930" s="106"/>
    </row>
    <row r="931" spans="2:9">
      <c r="B931" s="203" t="s">
        <v>14740</v>
      </c>
      <c r="C931" s="203" t="s">
        <v>14741</v>
      </c>
      <c r="D931" s="203" t="s">
        <v>3</v>
      </c>
      <c r="E931" s="203" t="s">
        <v>4</v>
      </c>
      <c r="F931" s="203" t="s">
        <v>14742</v>
      </c>
      <c r="G931" s="203" t="s">
        <v>14743</v>
      </c>
      <c r="H931" s="203" t="s">
        <v>14744</v>
      </c>
      <c r="I931" s="203" t="s">
        <v>14745</v>
      </c>
    </row>
    <row r="932" spans="2:9" ht="15">
      <c r="B932" s="135" t="s">
        <v>102</v>
      </c>
      <c r="C932" s="125">
        <v>88316</v>
      </c>
      <c r="D932" s="128" t="s">
        <v>12062</v>
      </c>
      <c r="E932" s="81" t="s">
        <v>14747</v>
      </c>
      <c r="F932" s="43" t="s">
        <v>359</v>
      </c>
      <c r="G932" s="129">
        <v>0.28199999999999997</v>
      </c>
      <c r="H932" s="72">
        <f>IF(C932&lt;&gt;"",IF(E932="SINAPI",IF(B932="I",IF(VLOOKUP(C932,Aux_SINAPI_ICD!$B:$G,5,FALSE)&lt;&gt;0,VLOOKUP(C932,Aux_SINAPI_ICD!$B:$G,5,FALSE),VLOOKUP(C932,Aux_SINAPI_ICD!$B:$G,6,FALSE)),IF(VLOOKUP(C932,Aux_SINAPI_CCD!$B:$F,4,FALSE)&lt;&gt;0,VLOOKUP(C932,Aux_SINAPI_CCD!$B:$F,4,FALSE),VLOOKUP(C932,Aux_SINAPI_CCD!$B:$F,5,FALSE))),0))</f>
        <v>22.26</v>
      </c>
      <c r="I932" s="107">
        <f>TRUNC(G932*H932,2)</f>
        <v>6.27</v>
      </c>
    </row>
    <row r="933" spans="2:9" ht="15">
      <c r="B933" s="135" t="s">
        <v>102</v>
      </c>
      <c r="C933" s="125">
        <v>88323</v>
      </c>
      <c r="D933" s="128" t="s">
        <v>12069</v>
      </c>
      <c r="E933" s="81" t="s">
        <v>14747</v>
      </c>
      <c r="F933" s="43" t="s">
        <v>359</v>
      </c>
      <c r="G933" s="129">
        <v>0.188</v>
      </c>
      <c r="H933" s="72">
        <f>IF(C933&lt;&gt;"",IF(E933="SINAPI",IF(B933="I",IF(VLOOKUP(C933,Aux_SINAPI_ICD!$B:$G,5,FALSE)&lt;&gt;0,VLOOKUP(C933,Aux_SINAPI_ICD!$B:$G,5,FALSE),VLOOKUP(C933,Aux_SINAPI_ICD!$B:$G,6,FALSE)),IF(VLOOKUP(C933,Aux_SINAPI_CCD!$B:$F,4,FALSE)&lt;&gt;0,VLOOKUP(C933,Aux_SINAPI_CCD!$B:$F,4,FALSE),VLOOKUP(C933,Aux_SINAPI_CCD!$B:$F,5,FALSE))),0))</f>
        <v>26.76</v>
      </c>
      <c r="I933" s="107">
        <f t="shared" ref="I933:I940" si="20">TRUNC(G933*H933,2)</f>
        <v>5.03</v>
      </c>
    </row>
    <row r="934" spans="2:9" ht="30.75">
      <c r="B934" s="43" t="s">
        <v>102</v>
      </c>
      <c r="C934" s="125">
        <v>93282</v>
      </c>
      <c r="D934" s="152" t="s">
        <v>6647</v>
      </c>
      <c r="E934" s="81" t="s">
        <v>14747</v>
      </c>
      <c r="F934" s="43" t="s">
        <v>6494</v>
      </c>
      <c r="G934" s="129">
        <v>1.83E-2</v>
      </c>
      <c r="H934" s="72">
        <f>IF(C934&lt;&gt;"",IF(E934="SINAPI",IF(B934="I",IF(VLOOKUP(C934,Aux_SINAPI_ICD!$B:$G,5,FALSE)&lt;&gt;0,VLOOKUP(C934,Aux_SINAPI_ICD!$B:$G,5,FALSE),VLOOKUP(C934,Aux_SINAPI_ICD!$B:$G,6,FALSE)),IF(VLOOKUP(C934,Aux_SINAPI_CCD!$B:$F,4,FALSE)&lt;&gt;0,VLOOKUP(C934,Aux_SINAPI_CCD!$B:$F,4,FALSE),VLOOKUP(C934,Aux_SINAPI_CCD!$B:$F,5,FALSE))),0))</f>
        <v>21.33</v>
      </c>
      <c r="I934" s="107">
        <f t="shared" si="20"/>
        <v>0.39</v>
      </c>
    </row>
    <row r="935" spans="2:9" ht="30.75">
      <c r="B935" s="43" t="s">
        <v>102</v>
      </c>
      <c r="C935" s="125">
        <v>93281</v>
      </c>
      <c r="D935" s="152" t="s">
        <v>6648</v>
      </c>
      <c r="E935" s="81" t="s">
        <v>14747</v>
      </c>
      <c r="F935" s="43" t="s">
        <v>6496</v>
      </c>
      <c r="G935" s="237">
        <v>1.32E-2</v>
      </c>
      <c r="H935" s="72">
        <f>IF(C935&lt;&gt;"",IF(E935="SINAPI",IF(B935="I",IF(VLOOKUP(C935,Aux_SINAPI_ICD!$B:$G,5,FALSE)&lt;&gt;0,VLOOKUP(C935,Aux_SINAPI_ICD!$B:$G,5,FALSE),VLOOKUP(C935,Aux_SINAPI_ICD!$B:$G,6,FALSE)),IF(VLOOKUP(C935,Aux_SINAPI_CCD!$B:$F,4,FALSE)&lt;&gt;0,VLOOKUP(C935,Aux_SINAPI_CCD!$B:$F,4,FALSE),VLOOKUP(C935,Aux_SINAPI_CCD!$B:$F,5,FALSE))),0))</f>
        <v>22.41</v>
      </c>
      <c r="I935" s="107">
        <f t="shared" si="20"/>
        <v>0.28999999999999998</v>
      </c>
    </row>
    <row r="936" spans="2:9" ht="15">
      <c r="B936" s="43" t="s">
        <v>88</v>
      </c>
      <c r="C936" s="125">
        <v>15</v>
      </c>
      <c r="D936" s="54" t="s">
        <v>15257</v>
      </c>
      <c r="E936" s="81" t="s">
        <v>14780</v>
      </c>
      <c r="F936" s="43" t="s">
        <v>32</v>
      </c>
      <c r="G936" s="129">
        <v>1.05</v>
      </c>
      <c r="H936" s="72">
        <v>25.59</v>
      </c>
      <c r="I936" s="107">
        <f t="shared" si="20"/>
        <v>26.86</v>
      </c>
    </row>
    <row r="937" spans="2:9">
      <c r="B937" s="43" t="s">
        <v>14748</v>
      </c>
      <c r="C937" s="125">
        <v>5061</v>
      </c>
      <c r="D937" s="132" t="s">
        <v>3753</v>
      </c>
      <c r="E937" s="81" t="s">
        <v>14747</v>
      </c>
      <c r="F937" s="43" t="s">
        <v>14751</v>
      </c>
      <c r="G937" s="129">
        <v>8.0000000000000002E-3</v>
      </c>
      <c r="H937" s="72">
        <f>IF(C937&lt;&gt;"",IF(E937="SINAPI",IF(B937="I",IF(VLOOKUP(C937,Aux_SINAPI_ICD!$B:$G,5,FALSE)&lt;&gt;0,VLOOKUP(C937,Aux_SINAPI_ICD!$B:$G,5,FALSE),VLOOKUP(C937,Aux_SINAPI_ICD!$B:$G,6,FALSE)),IF(VLOOKUP(C937,Aux_SINAPI_CCD!$B:$F,4,FALSE)&lt;&gt;0,VLOOKUP(C937,Aux_SINAPI_CCD!$B:$F,4,FALSE),VLOOKUP(C937,Aux_SINAPI_CCD!$B:$F,5,FALSE))),0))</f>
        <v>16.36</v>
      </c>
      <c r="I937" s="107">
        <f t="shared" si="20"/>
        <v>0.13</v>
      </c>
    </row>
    <row r="938" spans="2:9" ht="30.75">
      <c r="B938" s="43" t="s">
        <v>14748</v>
      </c>
      <c r="C938" s="125">
        <v>5104</v>
      </c>
      <c r="D938" s="152" t="s">
        <v>3835</v>
      </c>
      <c r="E938" s="81" t="s">
        <v>14747</v>
      </c>
      <c r="F938" s="43" t="s">
        <v>14751</v>
      </c>
      <c r="G938" s="129">
        <v>1.6000000000000001E-3</v>
      </c>
      <c r="H938" s="72">
        <f>IF(C938&lt;&gt;"",IF(E938="SINAPI",IF(B938="I",IF(VLOOKUP(C938,Aux_SINAPI_ICD!$B:$G,5,FALSE)&lt;&gt;0,VLOOKUP(C938,Aux_SINAPI_ICD!$B:$G,5,FALSE),VLOOKUP(C938,Aux_SINAPI_ICD!$B:$G,6,FALSE)),IF(VLOOKUP(C938,Aux_SINAPI_CCD!$B:$F,4,FALSE)&lt;&gt;0,VLOOKUP(C938,Aux_SINAPI_CCD!$B:$F,4,FALSE),VLOOKUP(C938,Aux_SINAPI_CCD!$B:$F,5,FALSE))),0))</f>
        <v>69.42</v>
      </c>
      <c r="I938" s="107">
        <f t="shared" si="20"/>
        <v>0.11</v>
      </c>
    </row>
    <row r="939" spans="2:9" ht="30.75">
      <c r="B939" s="43" t="s">
        <v>14748</v>
      </c>
      <c r="C939" s="125">
        <v>142</v>
      </c>
      <c r="D939" s="152" t="s">
        <v>3975</v>
      </c>
      <c r="E939" s="81" t="s">
        <v>14747</v>
      </c>
      <c r="F939" s="116" t="s">
        <v>3976</v>
      </c>
      <c r="G939" s="86">
        <v>5.2999999999999999E-2</v>
      </c>
      <c r="H939" s="72">
        <f>IF(C939&lt;&gt;"",IF(E939="SINAPI",IF(B939="I",IF(VLOOKUP(C939,Aux_SINAPI_ICD!$B:$G,5,FALSE)&lt;&gt;0,VLOOKUP(C939,Aux_SINAPI_ICD!$B:$G,5,FALSE),VLOOKUP(C939,Aux_SINAPI_ICD!$B:$G,6,FALSE)),IF(VLOOKUP(C939,Aux_SINAPI_CCD!$B:$F,4,FALSE)&lt;&gt;0,VLOOKUP(C939,Aux_SINAPI_CCD!$B:$F,4,FALSE),VLOOKUP(C939,Aux_SINAPI_CCD!$B:$F,5,FALSE))),0))</f>
        <v>37.89</v>
      </c>
      <c r="I939" s="107">
        <f t="shared" si="20"/>
        <v>2</v>
      </c>
    </row>
    <row r="940" spans="2:9">
      <c r="B940" s="43" t="s">
        <v>14748</v>
      </c>
      <c r="C940" s="50">
        <v>13388</v>
      </c>
      <c r="D940" s="132" t="s">
        <v>4010</v>
      </c>
      <c r="E940" s="116" t="s">
        <v>14747</v>
      </c>
      <c r="F940" s="135" t="s">
        <v>14751</v>
      </c>
      <c r="G940" s="86">
        <v>5.8999999999999997E-2</v>
      </c>
      <c r="H940" s="72">
        <f>IF(C940&lt;&gt;"",IF(E940="SINAPI",IF(B940="I",VLOOKUP(C940,Aux_SINAPI_ICD!$B:$F,5,FALSE),VLOOKUP(C940,Aux_SINAPI_CCD!$B:$E,4,FALSE)),0),"")</f>
        <v>145.99</v>
      </c>
      <c r="I940" s="107">
        <f t="shared" si="20"/>
        <v>8.61</v>
      </c>
    </row>
    <row r="941" spans="2:9">
      <c r="B941" s="43"/>
      <c r="C941" s="86"/>
      <c r="D941" s="152"/>
      <c r="E941" s="116"/>
      <c r="F941" s="135"/>
      <c r="G941" s="86"/>
      <c r="H941" s="72"/>
      <c r="I941" s="107"/>
    </row>
    <row r="942" spans="2:9" ht="15">
      <c r="B942" s="880" t="s">
        <v>13</v>
      </c>
      <c r="C942" s="880"/>
      <c r="D942" s="880"/>
      <c r="E942" s="880"/>
      <c r="F942" s="880"/>
      <c r="G942" s="880"/>
      <c r="H942" s="880"/>
      <c r="I942" s="241">
        <f>TRUNC(SUM(I930:I941),2)</f>
        <v>49.69</v>
      </c>
    </row>
    <row r="944" spans="2:9">
      <c r="B944" s="874" t="s">
        <v>15249</v>
      </c>
      <c r="C944" s="874"/>
      <c r="D944" s="886"/>
      <c r="E944" s="887"/>
      <c r="F944" s="887"/>
      <c r="G944" s="887"/>
      <c r="H944" s="887"/>
      <c r="I944" s="888"/>
    </row>
    <row r="945" spans="2:9" ht="15" customHeight="1">
      <c r="B945" s="874" t="s">
        <v>14738</v>
      </c>
      <c r="C945" s="874"/>
      <c r="D945" s="950" t="s">
        <v>15257</v>
      </c>
      <c r="E945" s="951"/>
      <c r="F945" s="951"/>
      <c r="G945" s="951"/>
      <c r="H945" s="952"/>
      <c r="I945" s="211" t="s">
        <v>32</v>
      </c>
    </row>
    <row r="946" spans="2:9" ht="15">
      <c r="B946" s="889" t="s">
        <v>15247</v>
      </c>
      <c r="C946" s="890"/>
      <c r="D946" s="890"/>
      <c r="E946" s="890"/>
      <c r="F946" s="890"/>
      <c r="G946" s="890"/>
      <c r="H946" s="891"/>
      <c r="I946" s="212">
        <f>$I$1</f>
        <v>45839</v>
      </c>
    </row>
    <row r="947" spans="2:9" ht="15">
      <c r="B947" s="105"/>
      <c r="C947" s="105"/>
      <c r="D947" s="105"/>
      <c r="E947" s="105"/>
      <c r="F947" s="105"/>
      <c r="G947" s="105"/>
      <c r="H947" s="105"/>
      <c r="I947" s="106"/>
    </row>
    <row r="948" spans="2:9">
      <c r="B948" s="363" t="s">
        <v>14740</v>
      </c>
      <c r="C948" s="363" t="s">
        <v>14741</v>
      </c>
      <c r="D948" s="363" t="s">
        <v>3</v>
      </c>
      <c r="E948" s="363" t="s">
        <v>4</v>
      </c>
      <c r="F948" s="363" t="s">
        <v>14742</v>
      </c>
      <c r="G948" s="363" t="s">
        <v>14743</v>
      </c>
      <c r="H948" s="363" t="s">
        <v>14744</v>
      </c>
      <c r="I948" s="363" t="s">
        <v>14745</v>
      </c>
    </row>
    <row r="949" spans="2:9" ht="15">
      <c r="B949" s="135" t="s">
        <v>102</v>
      </c>
      <c r="C949" s="125">
        <v>88316</v>
      </c>
      <c r="D949" s="128" t="s">
        <v>12062</v>
      </c>
      <c r="E949" s="81" t="s">
        <v>14747</v>
      </c>
      <c r="F949" s="43" t="s">
        <v>359</v>
      </c>
      <c r="G949" s="129">
        <v>0.28199999999999997</v>
      </c>
      <c r="H949" s="72">
        <f>IF(C949&lt;&gt;"",IF(E949="SINAPI",IF(B949="I",IF(VLOOKUP(C949,Aux_SINAPI_ICD!$B:$G,5,FALSE)&lt;&gt;0,VLOOKUP(C949,Aux_SINAPI_ICD!$B:$G,5,FALSE),VLOOKUP(C949,Aux_SINAPI_ICD!$B:$G,6,FALSE)),IF(VLOOKUP(C949,Aux_SINAPI_CCD!$B:$F,4,FALSE)&lt;&gt;0,VLOOKUP(C949,Aux_SINAPI_CCD!$B:$F,4,FALSE),VLOOKUP(C949,Aux_SINAPI_CCD!$B:$F,5,FALSE))),0))</f>
        <v>22.26</v>
      </c>
      <c r="I949" s="107">
        <f>TRUNC(G949*H949,2)</f>
        <v>6.27</v>
      </c>
    </row>
    <row r="950" spans="2:9" ht="15">
      <c r="B950" s="86" t="s">
        <v>14748</v>
      </c>
      <c r="C950" s="108">
        <v>6111</v>
      </c>
      <c r="D950" s="109" t="s">
        <v>15225</v>
      </c>
      <c r="E950" s="349" t="s">
        <v>14747</v>
      </c>
      <c r="F950" s="43" t="s">
        <v>359</v>
      </c>
      <c r="G950" s="129">
        <f>TRUNC(G949*0.2,3)</f>
        <v>5.6000000000000001E-2</v>
      </c>
      <c r="H950" s="72">
        <f>IF(C950&lt;&gt;"",IF(E950="SINAPI",IF(B950="I",IF(VLOOKUP(C950,Aux_SINAPI_ICD!$B:$G,5,FALSE)&lt;&gt;0,VLOOKUP(C950,Aux_SINAPI_ICD!$B:$G,5,FALSE),VLOOKUP(C950,Aux_SINAPI_ICD!$B:$G,6,FALSE)),IF(VLOOKUP(C950,Aux_SINAPI_CCD!$B:$F,4,FALSE)&lt;&gt;0,VLOOKUP(C950,Aux_SINAPI_CCD!$B:$F,4,FALSE),VLOOKUP(C950,Aux_SINAPI_CCD!$B:$F,5,FALSE))),0))</f>
        <v>15.1</v>
      </c>
      <c r="I950" s="107">
        <f t="shared" ref="I950:I959" si="21">TRUNC(G950*H950,2)</f>
        <v>0.84</v>
      </c>
    </row>
    <row r="951" spans="2:9" ht="15">
      <c r="B951" s="135" t="s">
        <v>102</v>
      </c>
      <c r="C951" s="125">
        <v>88323</v>
      </c>
      <c r="D951" s="128" t="s">
        <v>12069</v>
      </c>
      <c r="E951" s="81" t="s">
        <v>14747</v>
      </c>
      <c r="F951" s="43" t="s">
        <v>359</v>
      </c>
      <c r="G951" s="129">
        <v>0.188</v>
      </c>
      <c r="H951" s="72">
        <f>IF(C951&lt;&gt;"",IF(E951="SINAPI",IF(B951="I",IF(VLOOKUP(C951,Aux_SINAPI_ICD!$B:$G,5,FALSE)&lt;&gt;0,VLOOKUP(C951,Aux_SINAPI_ICD!$B:$G,5,FALSE),VLOOKUP(C951,Aux_SINAPI_ICD!$B:$G,6,FALSE)),IF(VLOOKUP(C951,Aux_SINAPI_CCD!$B:$F,4,FALSE)&lt;&gt;0,VLOOKUP(C951,Aux_SINAPI_CCD!$B:$F,4,FALSE),VLOOKUP(C951,Aux_SINAPI_CCD!$B:$F,5,FALSE))),0))</f>
        <v>26.76</v>
      </c>
      <c r="I951" s="107">
        <f t="shared" si="21"/>
        <v>5.03</v>
      </c>
    </row>
    <row r="952" spans="2:9" ht="15">
      <c r="B952" s="135" t="s">
        <v>14748</v>
      </c>
      <c r="C952" s="125">
        <v>12869</v>
      </c>
      <c r="D952" s="128" t="s">
        <v>15224</v>
      </c>
      <c r="E952" s="81" t="s">
        <v>14747</v>
      </c>
      <c r="F952" s="43" t="s">
        <v>359</v>
      </c>
      <c r="G952" s="129">
        <f>TRUNC(G951*0.2,3)</f>
        <v>3.6999999999999998E-2</v>
      </c>
      <c r="H952" s="72">
        <f>IF(C952&lt;&gt;"",IF(E952="SINAPI",IF(B952="I",IF(VLOOKUP(C952,Aux_SINAPI_ICD!$B:$G,5,FALSE)&lt;&gt;0,VLOOKUP(C952,Aux_SINAPI_ICD!$B:$G,5,FALSE),VLOOKUP(C952,Aux_SINAPI_ICD!$B:$G,6,FALSE)),IF(VLOOKUP(C952,Aux_SINAPI_CCD!$B:$F,4,FALSE)&lt;&gt;0,VLOOKUP(C952,Aux_SINAPI_CCD!$B:$F,4,FALSE),VLOOKUP(C952,Aux_SINAPI_CCD!$B:$F,5,FALSE))),0))</f>
        <v>19.829999999999998</v>
      </c>
      <c r="I952" s="107">
        <f t="shared" si="21"/>
        <v>0.73</v>
      </c>
    </row>
    <row r="953" spans="2:9" ht="30.75">
      <c r="B953" s="43" t="s">
        <v>102</v>
      </c>
      <c r="C953" s="125">
        <v>93282</v>
      </c>
      <c r="D953" s="152" t="s">
        <v>6647</v>
      </c>
      <c r="E953" s="81" t="s">
        <v>14747</v>
      </c>
      <c r="F953" s="43" t="s">
        <v>6494</v>
      </c>
      <c r="G953" s="129">
        <v>1.83E-2</v>
      </c>
      <c r="H953" s="72">
        <f>IF(C953&lt;&gt;"",IF(E953="SINAPI",IF(B953="I",IF(VLOOKUP(C953,Aux_SINAPI_ICD!$B:$G,5,FALSE)&lt;&gt;0,VLOOKUP(C953,Aux_SINAPI_ICD!$B:$G,5,FALSE),VLOOKUP(C953,Aux_SINAPI_ICD!$B:$G,6,FALSE)),IF(VLOOKUP(C953,Aux_SINAPI_CCD!$B:$F,4,FALSE)&lt;&gt;0,VLOOKUP(C953,Aux_SINAPI_CCD!$B:$F,4,FALSE),VLOOKUP(C953,Aux_SINAPI_CCD!$B:$F,5,FALSE))),0))</f>
        <v>21.33</v>
      </c>
      <c r="I953" s="107">
        <f t="shared" si="21"/>
        <v>0.39</v>
      </c>
    </row>
    <row r="954" spans="2:9" ht="30.75">
      <c r="B954" s="43" t="s">
        <v>102</v>
      </c>
      <c r="C954" s="125">
        <v>93281</v>
      </c>
      <c r="D954" s="152" t="s">
        <v>6648</v>
      </c>
      <c r="E954" s="81" t="s">
        <v>14747</v>
      </c>
      <c r="F954" s="43" t="s">
        <v>6496</v>
      </c>
      <c r="G954" s="237">
        <v>1.32E-2</v>
      </c>
      <c r="H954" s="72">
        <f>IF(C954&lt;&gt;"",IF(E954="SINAPI",IF(B954="I",IF(VLOOKUP(C954,Aux_SINAPI_ICD!$B:$G,5,FALSE)&lt;&gt;0,VLOOKUP(C954,Aux_SINAPI_ICD!$B:$G,5,FALSE),VLOOKUP(C954,Aux_SINAPI_ICD!$B:$G,6,FALSE)),IF(VLOOKUP(C954,Aux_SINAPI_CCD!$B:$F,4,FALSE)&lt;&gt;0,VLOOKUP(C954,Aux_SINAPI_CCD!$B:$F,4,FALSE),VLOOKUP(C954,Aux_SINAPI_CCD!$B:$F,5,FALSE))),0))</f>
        <v>22.41</v>
      </c>
      <c r="I954" s="107">
        <f t="shared" si="21"/>
        <v>0.28999999999999998</v>
      </c>
    </row>
    <row r="955" spans="2:9" ht="15">
      <c r="B955" s="43" t="s">
        <v>88</v>
      </c>
      <c r="C955" s="125">
        <v>15</v>
      </c>
      <c r="D955" s="54" t="s">
        <v>15257</v>
      </c>
      <c r="E955" s="81" t="s">
        <v>14780</v>
      </c>
      <c r="F955" s="43" t="s">
        <v>32</v>
      </c>
      <c r="G955" s="129">
        <v>1.05</v>
      </c>
      <c r="H955" s="72">
        <v>25.59</v>
      </c>
      <c r="I955" s="107">
        <f t="shared" si="21"/>
        <v>26.86</v>
      </c>
    </row>
    <row r="956" spans="2:9">
      <c r="B956" s="43" t="s">
        <v>14748</v>
      </c>
      <c r="C956" s="125">
        <v>5061</v>
      </c>
      <c r="D956" s="132" t="s">
        <v>3753</v>
      </c>
      <c r="E956" s="81" t="s">
        <v>14747</v>
      </c>
      <c r="F956" s="43" t="s">
        <v>14751</v>
      </c>
      <c r="G956" s="129">
        <v>8.0000000000000002E-3</v>
      </c>
      <c r="H956" s="72">
        <f>IF(C956&lt;&gt;"",IF(E956="SINAPI",IF(B956="I",IF(VLOOKUP(C956,Aux_SINAPI_ICD!$B:$G,5,FALSE)&lt;&gt;0,VLOOKUP(C956,Aux_SINAPI_ICD!$B:$G,5,FALSE),VLOOKUP(C956,Aux_SINAPI_ICD!$B:$G,6,FALSE)),IF(VLOOKUP(C956,Aux_SINAPI_CCD!$B:$F,4,FALSE)&lt;&gt;0,VLOOKUP(C956,Aux_SINAPI_CCD!$B:$F,4,FALSE),VLOOKUP(C956,Aux_SINAPI_CCD!$B:$F,5,FALSE))),0))</f>
        <v>16.36</v>
      </c>
      <c r="I956" s="107">
        <f t="shared" si="21"/>
        <v>0.13</v>
      </c>
    </row>
    <row r="957" spans="2:9" ht="30.75">
      <c r="B957" s="43" t="s">
        <v>14748</v>
      </c>
      <c r="C957" s="125">
        <v>5104</v>
      </c>
      <c r="D957" s="152" t="s">
        <v>3835</v>
      </c>
      <c r="E957" s="81" t="s">
        <v>14747</v>
      </c>
      <c r="F957" s="43" t="s">
        <v>14751</v>
      </c>
      <c r="G957" s="129">
        <v>1.6000000000000001E-3</v>
      </c>
      <c r="H957" s="72">
        <f>IF(C957&lt;&gt;"",IF(E957="SINAPI",IF(B957="I",IF(VLOOKUP(C957,Aux_SINAPI_ICD!$B:$G,5,FALSE)&lt;&gt;0,VLOOKUP(C957,Aux_SINAPI_ICD!$B:$G,5,FALSE),VLOOKUP(C957,Aux_SINAPI_ICD!$B:$G,6,FALSE)),IF(VLOOKUP(C957,Aux_SINAPI_CCD!$B:$F,4,FALSE)&lt;&gt;0,VLOOKUP(C957,Aux_SINAPI_CCD!$B:$F,4,FALSE),VLOOKUP(C957,Aux_SINAPI_CCD!$B:$F,5,FALSE))),0))</f>
        <v>69.42</v>
      </c>
      <c r="I957" s="107">
        <f t="shared" si="21"/>
        <v>0.11</v>
      </c>
    </row>
    <row r="958" spans="2:9" ht="30.75">
      <c r="B958" s="43" t="s">
        <v>14748</v>
      </c>
      <c r="C958" s="125">
        <v>142</v>
      </c>
      <c r="D958" s="152" t="s">
        <v>3975</v>
      </c>
      <c r="E958" s="81" t="s">
        <v>14747</v>
      </c>
      <c r="F958" s="116" t="s">
        <v>3976</v>
      </c>
      <c r="G958" s="86">
        <v>5.2999999999999999E-2</v>
      </c>
      <c r="H958" s="72">
        <f>IF(C958&lt;&gt;"",IF(E958="SINAPI",IF(B958="I",IF(VLOOKUP(C958,Aux_SINAPI_ICD!$B:$G,5,FALSE)&lt;&gt;0,VLOOKUP(C958,Aux_SINAPI_ICD!$B:$G,5,FALSE),VLOOKUP(C958,Aux_SINAPI_ICD!$B:$G,6,FALSE)),IF(VLOOKUP(C958,Aux_SINAPI_CCD!$B:$F,4,FALSE)&lt;&gt;0,VLOOKUP(C958,Aux_SINAPI_CCD!$B:$F,4,FALSE),VLOOKUP(C958,Aux_SINAPI_CCD!$B:$F,5,FALSE))),0))</f>
        <v>37.89</v>
      </c>
      <c r="I958" s="107">
        <f t="shared" si="21"/>
        <v>2</v>
      </c>
    </row>
    <row r="959" spans="2:9">
      <c r="B959" s="43" t="s">
        <v>14748</v>
      </c>
      <c r="C959" s="50">
        <v>13388</v>
      </c>
      <c r="D959" s="132" t="s">
        <v>4010</v>
      </c>
      <c r="E959" s="116" t="s">
        <v>14747</v>
      </c>
      <c r="F959" s="135" t="s">
        <v>14751</v>
      </c>
      <c r="G959" s="86">
        <v>5.8999999999999997E-2</v>
      </c>
      <c r="H959" s="72">
        <f>IF(C959&lt;&gt;"",IF(E959="SINAPI",IF(B959="I",VLOOKUP(C959,Aux_SINAPI_ICD!$B:$F,5,FALSE),VLOOKUP(C959,Aux_SINAPI_CCD!$B:$E,4,FALSE)),0),"")</f>
        <v>145.99</v>
      </c>
      <c r="I959" s="107">
        <f t="shared" si="21"/>
        <v>8.61</v>
      </c>
    </row>
    <row r="960" spans="2:9">
      <c r="B960" s="43"/>
      <c r="C960" s="86"/>
      <c r="D960" s="152"/>
      <c r="E960" s="116"/>
      <c r="F960" s="135"/>
      <c r="G960" s="86"/>
      <c r="H960" s="72"/>
      <c r="I960" s="107"/>
    </row>
    <row r="961" spans="2:9" ht="15">
      <c r="B961" s="892" t="s">
        <v>13</v>
      </c>
      <c r="C961" s="892"/>
      <c r="D961" s="892"/>
      <c r="E961" s="892"/>
      <c r="F961" s="892"/>
      <c r="G961" s="892"/>
      <c r="H961" s="892"/>
      <c r="I961" s="242">
        <f>TRUNC(SUM(I949:I960),2)</f>
        <v>51.26</v>
      </c>
    </row>
    <row r="963" spans="2:9">
      <c r="B963" s="868" t="s">
        <v>15269</v>
      </c>
      <c r="C963" s="868"/>
      <c r="D963" s="868"/>
      <c r="E963" s="869"/>
      <c r="F963" s="869"/>
      <c r="G963" s="869"/>
      <c r="H963" s="869"/>
      <c r="I963" s="869"/>
    </row>
    <row r="964" spans="2:9" ht="57" customHeight="1">
      <c r="B964" s="868" t="s">
        <v>14738</v>
      </c>
      <c r="C964" s="868"/>
      <c r="D964" s="870" t="s">
        <v>15268</v>
      </c>
      <c r="E964" s="871"/>
      <c r="F964" s="871"/>
      <c r="G964" s="871"/>
      <c r="H964" s="872"/>
      <c r="I964" s="201" t="s">
        <v>91</v>
      </c>
    </row>
    <row r="965" spans="2:9" ht="15">
      <c r="B965" s="873" t="s">
        <v>15270</v>
      </c>
      <c r="C965" s="873"/>
      <c r="D965" s="873"/>
      <c r="E965" s="873"/>
      <c r="F965" s="873"/>
      <c r="G965" s="873"/>
      <c r="H965" s="873"/>
      <c r="I965" s="202">
        <f>$I$1</f>
        <v>45839</v>
      </c>
    </row>
    <row r="967" spans="2:9">
      <c r="B967" s="207" t="s">
        <v>14740</v>
      </c>
      <c r="C967" s="368" t="s">
        <v>14741</v>
      </c>
      <c r="D967" s="207" t="s">
        <v>3</v>
      </c>
      <c r="E967" s="207" t="s">
        <v>4</v>
      </c>
      <c r="F967" s="207" t="s">
        <v>14742</v>
      </c>
      <c r="G967" s="207" t="s">
        <v>14743</v>
      </c>
      <c r="H967" s="207" t="s">
        <v>14744</v>
      </c>
      <c r="I967" s="207" t="s">
        <v>14745</v>
      </c>
    </row>
    <row r="968" spans="2:9" ht="15">
      <c r="B968" s="43" t="s">
        <v>102</v>
      </c>
      <c r="C968" s="43">
        <v>88316</v>
      </c>
      <c r="D968" s="130" t="s">
        <v>12062</v>
      </c>
      <c r="E968" s="81" t="s">
        <v>14747</v>
      </c>
      <c r="F968" s="43" t="s">
        <v>359</v>
      </c>
      <c r="G968" s="50">
        <v>9.1666700000000004E-2</v>
      </c>
      <c r="H968" s="72">
        <f>IF(C968&lt;&gt;"",IF(E968="SINAPI",IF(B968="I",IF(VLOOKUP(C968,Aux_SINAPI_ICD!$B:$G,5,FALSE)&lt;&gt;0,VLOOKUP(C968,Aux_SINAPI_ICD!$B:$G,5,FALSE),VLOOKUP(C968,Aux_SINAPI_ICD!$B:$G,6,FALSE)),IF(VLOOKUP(C968,Aux_SINAPI_CCD!$B:$F,4,FALSE)&lt;&gt;0,VLOOKUP(C968,Aux_SINAPI_CCD!$B:$F,4,FALSE),VLOOKUP(C968,Aux_SINAPI_CCD!$B:$F,5,FALSE))),0))</f>
        <v>22.26</v>
      </c>
      <c r="I968" s="114">
        <f>TRUNC(G968*H968,2)</f>
        <v>2.04</v>
      </c>
    </row>
    <row r="969" spans="2:9" ht="15">
      <c r="B969" s="43" t="s">
        <v>102</v>
      </c>
      <c r="C969" s="43">
        <v>88309</v>
      </c>
      <c r="D969" s="130" t="s">
        <v>12054</v>
      </c>
      <c r="E969" s="81" t="s">
        <v>14747</v>
      </c>
      <c r="F969" s="43" t="s">
        <v>359</v>
      </c>
      <c r="G969" s="50">
        <v>9.1666999999999998E-3</v>
      </c>
      <c r="H969" s="72">
        <f>IF(C969&lt;&gt;"",IF(E969="SINAPI",IF(B969="I",IF(VLOOKUP(C969,Aux_SINAPI_ICD!$B:$G,5,FALSE)&lt;&gt;0,VLOOKUP(C969,Aux_SINAPI_ICD!$B:$G,5,FALSE),VLOOKUP(C969,Aux_SINAPI_ICD!$B:$G,6,FALSE)),IF(VLOOKUP(C969,Aux_SINAPI_CCD!$B:$F,4,FALSE)&lt;&gt;0,VLOOKUP(C969,Aux_SINAPI_CCD!$B:$F,4,FALSE),VLOOKUP(C969,Aux_SINAPI_CCD!$B:$F,5,FALSE))),0))</f>
        <v>27.42</v>
      </c>
      <c r="I969" s="114">
        <f>TRUNC(G969*H969,2)</f>
        <v>0.25</v>
      </c>
    </row>
    <row r="970" spans="2:9">
      <c r="B970" s="43"/>
      <c r="C970" s="50"/>
      <c r="D970" s="132"/>
      <c r="E970" s="116"/>
      <c r="F970" s="150"/>
      <c r="G970" s="76"/>
      <c r="H970" s="72"/>
      <c r="I970" s="114"/>
    </row>
    <row r="971" spans="2:9">
      <c r="B971" s="43"/>
      <c r="C971" s="50"/>
      <c r="D971" s="154"/>
      <c r="E971" s="116"/>
      <c r="F971" s="135"/>
      <c r="G971" s="114"/>
      <c r="H971" s="72"/>
      <c r="I971" s="114"/>
    </row>
    <row r="972" spans="2:9">
      <c r="B972" s="43"/>
      <c r="C972" s="135"/>
      <c r="D972" s="152"/>
      <c r="E972" s="116"/>
      <c r="F972" s="135"/>
      <c r="G972" s="50"/>
      <c r="H972" s="86"/>
      <c r="I972" s="114"/>
    </row>
    <row r="973" spans="2:9">
      <c r="B973" s="43"/>
      <c r="C973" s="135"/>
      <c r="D973" s="152"/>
      <c r="E973" s="116"/>
      <c r="F973" s="135"/>
      <c r="G973" s="50"/>
      <c r="H973" s="86"/>
      <c r="I973" s="114"/>
    </row>
    <row r="974" spans="2:9">
      <c r="B974" s="43"/>
      <c r="C974" s="135"/>
      <c r="D974" s="152"/>
      <c r="E974" s="116"/>
      <c r="F974" s="135"/>
      <c r="G974" s="50"/>
      <c r="H974" s="86"/>
      <c r="I974" s="114"/>
    </row>
    <row r="975" spans="2:9">
      <c r="B975" s="43"/>
      <c r="C975" s="135"/>
      <c r="D975" s="152"/>
      <c r="E975" s="116"/>
      <c r="F975" s="135"/>
      <c r="G975" s="50"/>
      <c r="H975" s="86"/>
      <c r="I975" s="114"/>
    </row>
    <row r="976" spans="2:9">
      <c r="B976" s="43"/>
      <c r="C976" s="150"/>
      <c r="D976" s="151"/>
      <c r="E976" s="116"/>
      <c r="F976" s="135"/>
      <c r="G976" s="114"/>
      <c r="H976" s="86"/>
      <c r="I976" s="114"/>
    </row>
    <row r="977" spans="2:9" ht="15">
      <c r="B977" s="43"/>
      <c r="C977" s="135"/>
      <c r="D977" s="115"/>
      <c r="E977" s="116"/>
      <c r="F977" s="116"/>
      <c r="G977" s="86"/>
      <c r="H977" s="75"/>
      <c r="I977" s="114"/>
    </row>
    <row r="978" spans="2:9" ht="15">
      <c r="B978" s="880"/>
      <c r="C978" s="880"/>
      <c r="D978" s="880"/>
      <c r="E978" s="880"/>
      <c r="F978" s="880"/>
      <c r="G978" s="880"/>
      <c r="H978" s="880"/>
      <c r="I978" s="241">
        <f>TRUNC(SUM(I966:I977),2)</f>
        <v>2.29</v>
      </c>
    </row>
  </sheetData>
  <mergeCells count="340">
    <mergeCell ref="B944:C944"/>
    <mergeCell ref="D944:I944"/>
    <mergeCell ref="B945:C945"/>
    <mergeCell ref="D945:H945"/>
    <mergeCell ref="B946:H946"/>
    <mergeCell ref="B961:H961"/>
    <mergeCell ref="B890:C890"/>
    <mergeCell ref="D890:I890"/>
    <mergeCell ref="B891:C891"/>
    <mergeCell ref="D891:H891"/>
    <mergeCell ref="C892:H892"/>
    <mergeCell ref="B905:H905"/>
    <mergeCell ref="B908:C908"/>
    <mergeCell ref="D908:I908"/>
    <mergeCell ref="B909:C909"/>
    <mergeCell ref="D909:H909"/>
    <mergeCell ref="B927:C927"/>
    <mergeCell ref="D927:I927"/>
    <mergeCell ref="B928:C928"/>
    <mergeCell ref="D928:H928"/>
    <mergeCell ref="B929:H929"/>
    <mergeCell ref="B942:H942"/>
    <mergeCell ref="C910:H910"/>
    <mergeCell ref="B925:H925"/>
    <mergeCell ref="B856:H856"/>
    <mergeCell ref="B869:H869"/>
    <mergeCell ref="B854:C854"/>
    <mergeCell ref="D854:I854"/>
    <mergeCell ref="B855:C855"/>
    <mergeCell ref="D855:H855"/>
    <mergeCell ref="B782:C782"/>
    <mergeCell ref="D782:H782"/>
    <mergeCell ref="B783:H783"/>
    <mergeCell ref="B796:H796"/>
    <mergeCell ref="B798:C798"/>
    <mergeCell ref="D798:I798"/>
    <mergeCell ref="B852:H852"/>
    <mergeCell ref="B832:H832"/>
    <mergeCell ref="B834:C834"/>
    <mergeCell ref="D834:I834"/>
    <mergeCell ref="B835:C835"/>
    <mergeCell ref="D835:H835"/>
    <mergeCell ref="B836:H836"/>
    <mergeCell ref="B799:C799"/>
    <mergeCell ref="D799:H799"/>
    <mergeCell ref="B800:H800"/>
    <mergeCell ref="B814:H814"/>
    <mergeCell ref="B816:C816"/>
    <mergeCell ref="D816:I816"/>
    <mergeCell ref="B817:C817"/>
    <mergeCell ref="D817:H817"/>
    <mergeCell ref="B818:H818"/>
    <mergeCell ref="B758:H758"/>
    <mergeCell ref="B760:C760"/>
    <mergeCell ref="D760:I760"/>
    <mergeCell ref="B761:C761"/>
    <mergeCell ref="D761:H761"/>
    <mergeCell ref="B762:H762"/>
    <mergeCell ref="B779:H779"/>
    <mergeCell ref="B781:C781"/>
    <mergeCell ref="D781:I781"/>
    <mergeCell ref="B727:C727"/>
    <mergeCell ref="D727:H727"/>
    <mergeCell ref="C728:H728"/>
    <mergeCell ref="B741:H741"/>
    <mergeCell ref="B743:C743"/>
    <mergeCell ref="D743:I743"/>
    <mergeCell ref="B744:C744"/>
    <mergeCell ref="D744:H744"/>
    <mergeCell ref="B745:H745"/>
    <mergeCell ref="B707:H707"/>
    <mergeCell ref="B709:C709"/>
    <mergeCell ref="D709:I709"/>
    <mergeCell ref="B710:C710"/>
    <mergeCell ref="D710:H710"/>
    <mergeCell ref="B711:H711"/>
    <mergeCell ref="B724:H724"/>
    <mergeCell ref="B726:C726"/>
    <mergeCell ref="D726:I726"/>
    <mergeCell ref="B56:C56"/>
    <mergeCell ref="D56:I56"/>
    <mergeCell ref="B57:C57"/>
    <mergeCell ref="D57:H57"/>
    <mergeCell ref="B75:H75"/>
    <mergeCell ref="B88:H88"/>
    <mergeCell ref="B90:C90"/>
    <mergeCell ref="D90:I90"/>
    <mergeCell ref="B91:C91"/>
    <mergeCell ref="D91:H91"/>
    <mergeCell ref="B58:H58"/>
    <mergeCell ref="B71:H71"/>
    <mergeCell ref="B73:C73"/>
    <mergeCell ref="D73:I73"/>
    <mergeCell ref="B74:C74"/>
    <mergeCell ref="D74:H74"/>
    <mergeCell ref="B5:C5"/>
    <mergeCell ref="D5:I5"/>
    <mergeCell ref="B41:H41"/>
    <mergeCell ref="B54:H54"/>
    <mergeCell ref="B24:H24"/>
    <mergeCell ref="B37:H37"/>
    <mergeCell ref="B39:C39"/>
    <mergeCell ref="D39:I39"/>
    <mergeCell ref="B40:C40"/>
    <mergeCell ref="D40:H40"/>
    <mergeCell ref="B6:C6"/>
    <mergeCell ref="D6:H6"/>
    <mergeCell ref="B7:H7"/>
    <mergeCell ref="B22:C22"/>
    <mergeCell ref="D22:I22"/>
    <mergeCell ref="B23:C23"/>
    <mergeCell ref="D23:H23"/>
    <mergeCell ref="B20:H20"/>
    <mergeCell ref="B109:H109"/>
    <mergeCell ref="B122:H122"/>
    <mergeCell ref="B124:C124"/>
    <mergeCell ref="D124:I124"/>
    <mergeCell ref="B125:C125"/>
    <mergeCell ref="D125:H125"/>
    <mergeCell ref="B92:H92"/>
    <mergeCell ref="B105:H105"/>
    <mergeCell ref="B107:C107"/>
    <mergeCell ref="D107:I107"/>
    <mergeCell ref="B108:C108"/>
    <mergeCell ref="D108:H108"/>
    <mergeCell ref="B143:H143"/>
    <mergeCell ref="B158:H158"/>
    <mergeCell ref="B160:C160"/>
    <mergeCell ref="D160:I160"/>
    <mergeCell ref="B161:C161"/>
    <mergeCell ref="D161:H161"/>
    <mergeCell ref="B126:H126"/>
    <mergeCell ref="B139:H139"/>
    <mergeCell ref="B141:C141"/>
    <mergeCell ref="D141:I141"/>
    <mergeCell ref="B142:C142"/>
    <mergeCell ref="D142:H142"/>
    <mergeCell ref="B179:H179"/>
    <mergeCell ref="B192:H192"/>
    <mergeCell ref="B194:C194"/>
    <mergeCell ref="D194:I194"/>
    <mergeCell ref="B195:C195"/>
    <mergeCell ref="D195:H195"/>
    <mergeCell ref="B162:H162"/>
    <mergeCell ref="B175:H175"/>
    <mergeCell ref="B177:C177"/>
    <mergeCell ref="D177:I177"/>
    <mergeCell ref="B178:C178"/>
    <mergeCell ref="D178:H178"/>
    <mergeCell ref="B228:C228"/>
    <mergeCell ref="D228:I228"/>
    <mergeCell ref="B229:C229"/>
    <mergeCell ref="D229:H229"/>
    <mergeCell ref="B196:H196"/>
    <mergeCell ref="B209:H209"/>
    <mergeCell ref="B211:C211"/>
    <mergeCell ref="D211:I211"/>
    <mergeCell ref="B212:C212"/>
    <mergeCell ref="D212:H212"/>
    <mergeCell ref="B213:H213"/>
    <mergeCell ref="B226:H226"/>
    <mergeCell ref="C247:H247"/>
    <mergeCell ref="B260:H260"/>
    <mergeCell ref="B262:C262"/>
    <mergeCell ref="D262:I262"/>
    <mergeCell ref="B263:C263"/>
    <mergeCell ref="D263:H263"/>
    <mergeCell ref="C230:H230"/>
    <mergeCell ref="B243:H243"/>
    <mergeCell ref="B245:C245"/>
    <mergeCell ref="D245:I245"/>
    <mergeCell ref="B246:C246"/>
    <mergeCell ref="D246:H246"/>
    <mergeCell ref="C281:H281"/>
    <mergeCell ref="B294:H294"/>
    <mergeCell ref="B296:C296"/>
    <mergeCell ref="D296:I296"/>
    <mergeCell ref="B297:C297"/>
    <mergeCell ref="D297:H297"/>
    <mergeCell ref="C264:H264"/>
    <mergeCell ref="B277:H277"/>
    <mergeCell ref="B279:C279"/>
    <mergeCell ref="D279:I279"/>
    <mergeCell ref="B280:C280"/>
    <mergeCell ref="D280:H280"/>
    <mergeCell ref="C315:H315"/>
    <mergeCell ref="B328:H328"/>
    <mergeCell ref="B330:C330"/>
    <mergeCell ref="D330:I330"/>
    <mergeCell ref="B331:C331"/>
    <mergeCell ref="D331:H331"/>
    <mergeCell ref="C298:H298"/>
    <mergeCell ref="B311:H311"/>
    <mergeCell ref="B313:C313"/>
    <mergeCell ref="D313:I313"/>
    <mergeCell ref="B314:C314"/>
    <mergeCell ref="D314:H314"/>
    <mergeCell ref="B349:H349"/>
    <mergeCell ref="B362:H362"/>
    <mergeCell ref="B364:C364"/>
    <mergeCell ref="D364:I364"/>
    <mergeCell ref="B365:C365"/>
    <mergeCell ref="D365:H365"/>
    <mergeCell ref="B332:H332"/>
    <mergeCell ref="B345:H345"/>
    <mergeCell ref="B347:C347"/>
    <mergeCell ref="D347:I347"/>
    <mergeCell ref="B348:C348"/>
    <mergeCell ref="D348:H348"/>
    <mergeCell ref="B383:H383"/>
    <mergeCell ref="B396:H396"/>
    <mergeCell ref="B398:C398"/>
    <mergeCell ref="D398:I398"/>
    <mergeCell ref="B399:C399"/>
    <mergeCell ref="D399:H399"/>
    <mergeCell ref="B366:H366"/>
    <mergeCell ref="B379:H379"/>
    <mergeCell ref="B381:C381"/>
    <mergeCell ref="D381:I381"/>
    <mergeCell ref="B382:C382"/>
    <mergeCell ref="D382:H382"/>
    <mergeCell ref="B415:C415"/>
    <mergeCell ref="D415:I415"/>
    <mergeCell ref="B416:C416"/>
    <mergeCell ref="D416:H416"/>
    <mergeCell ref="C400:H400"/>
    <mergeCell ref="B413:H413"/>
    <mergeCell ref="C434:H434"/>
    <mergeCell ref="B447:H447"/>
    <mergeCell ref="B449:C449"/>
    <mergeCell ref="D449:I449"/>
    <mergeCell ref="B450:C450"/>
    <mergeCell ref="D450:H450"/>
    <mergeCell ref="C417:H417"/>
    <mergeCell ref="B430:H430"/>
    <mergeCell ref="B432:C432"/>
    <mergeCell ref="D432:I432"/>
    <mergeCell ref="B433:C433"/>
    <mergeCell ref="D433:H433"/>
    <mergeCell ref="B468:H468"/>
    <mergeCell ref="B481:H481"/>
    <mergeCell ref="B483:C483"/>
    <mergeCell ref="D483:I483"/>
    <mergeCell ref="B484:C484"/>
    <mergeCell ref="D484:H484"/>
    <mergeCell ref="C451:H451"/>
    <mergeCell ref="B464:H464"/>
    <mergeCell ref="B466:C466"/>
    <mergeCell ref="D466:I466"/>
    <mergeCell ref="B467:C467"/>
    <mergeCell ref="D467:H467"/>
    <mergeCell ref="B500:C500"/>
    <mergeCell ref="D500:I500"/>
    <mergeCell ref="B501:C501"/>
    <mergeCell ref="D501:H501"/>
    <mergeCell ref="B485:H485"/>
    <mergeCell ref="B498:H498"/>
    <mergeCell ref="B522:H522"/>
    <mergeCell ref="B535:H535"/>
    <mergeCell ref="B537:C537"/>
    <mergeCell ref="D537:I537"/>
    <mergeCell ref="B538:C538"/>
    <mergeCell ref="D538:H538"/>
    <mergeCell ref="B502:H502"/>
    <mergeCell ref="B518:H518"/>
    <mergeCell ref="B520:C520"/>
    <mergeCell ref="D520:I520"/>
    <mergeCell ref="B521:C521"/>
    <mergeCell ref="D521:H521"/>
    <mergeCell ref="B556:H556"/>
    <mergeCell ref="B569:H569"/>
    <mergeCell ref="B571:C571"/>
    <mergeCell ref="D571:I571"/>
    <mergeCell ref="B572:C572"/>
    <mergeCell ref="D572:H572"/>
    <mergeCell ref="B539:H539"/>
    <mergeCell ref="B552:H552"/>
    <mergeCell ref="B554:C554"/>
    <mergeCell ref="D554:I554"/>
    <mergeCell ref="B555:C555"/>
    <mergeCell ref="D555:H555"/>
    <mergeCell ref="B603:H603"/>
    <mergeCell ref="B605:C605"/>
    <mergeCell ref="D605:I605"/>
    <mergeCell ref="B606:C606"/>
    <mergeCell ref="D606:H606"/>
    <mergeCell ref="B573:H573"/>
    <mergeCell ref="B586:H586"/>
    <mergeCell ref="B588:C588"/>
    <mergeCell ref="D588:I588"/>
    <mergeCell ref="B589:C589"/>
    <mergeCell ref="D589:H589"/>
    <mergeCell ref="B978:H978"/>
    <mergeCell ref="B871:C871"/>
    <mergeCell ref="D871:I871"/>
    <mergeCell ref="B872:C872"/>
    <mergeCell ref="D872:H872"/>
    <mergeCell ref="B873:H873"/>
    <mergeCell ref="B888:H888"/>
    <mergeCell ref="B656:C656"/>
    <mergeCell ref="D656:I656"/>
    <mergeCell ref="B657:C657"/>
    <mergeCell ref="D657:H657"/>
    <mergeCell ref="B658:H658"/>
    <mergeCell ref="B671:H671"/>
    <mergeCell ref="B692:C692"/>
    <mergeCell ref="D692:I692"/>
    <mergeCell ref="B693:C693"/>
    <mergeCell ref="D693:H693"/>
    <mergeCell ref="B694:H694"/>
    <mergeCell ref="B673:C673"/>
    <mergeCell ref="D673:I673"/>
    <mergeCell ref="B674:C674"/>
    <mergeCell ref="D674:H674"/>
    <mergeCell ref="C675:H675"/>
    <mergeCell ref="B690:H690"/>
    <mergeCell ref="K906:Q906"/>
    <mergeCell ref="K907:Q907"/>
    <mergeCell ref="K908:Q908"/>
    <mergeCell ref="B2:I3"/>
    <mergeCell ref="B963:C963"/>
    <mergeCell ref="D963:I963"/>
    <mergeCell ref="B964:C964"/>
    <mergeCell ref="D964:H964"/>
    <mergeCell ref="B965:H965"/>
    <mergeCell ref="B639:C639"/>
    <mergeCell ref="D639:I639"/>
    <mergeCell ref="B640:C640"/>
    <mergeCell ref="D640:H640"/>
    <mergeCell ref="B641:H641"/>
    <mergeCell ref="B622:C622"/>
    <mergeCell ref="D622:I622"/>
    <mergeCell ref="B623:C623"/>
    <mergeCell ref="D623:H623"/>
    <mergeCell ref="B637:H637"/>
    <mergeCell ref="B624:H624"/>
    <mergeCell ref="B607:H607"/>
    <mergeCell ref="B620:H620"/>
    <mergeCell ref="B654:H654"/>
    <mergeCell ref="B590:H590"/>
  </mergeCells>
  <conditionalFormatting sqref="D61:D70 D845:D848 D850:D851">
    <cfRule type="expression" dxfId="125" priority="300">
      <formula>"SE($A:$A=""ERRO NÚMERO"";$D:$O;"""")"</formula>
    </cfRule>
  </conditionalFormatting>
  <conditionalFormatting sqref="D112:D121">
    <cfRule type="expression" dxfId="124" priority="299">
      <formula>"SE($A:$A=""ERRO NÚMERO"";$D:$O;"""")"</formula>
    </cfRule>
  </conditionalFormatting>
  <conditionalFormatting sqref="D146:D147">
    <cfRule type="expression" dxfId="123" priority="298">
      <formula>"SE($A:$A=""ERRO NÚMERO"";$D:$O;"""")"</formula>
    </cfRule>
  </conditionalFormatting>
  <conditionalFormatting sqref="D165">
    <cfRule type="expression" dxfId="122" priority="297">
      <formula>"SE($A:$A=""ERRO NÚMERO"";$D:$O;"""")"</formula>
    </cfRule>
  </conditionalFormatting>
  <conditionalFormatting sqref="D167:D173">
    <cfRule type="expression" dxfId="121" priority="296">
      <formula>"SE($A:$A=""ERRO NÚMERO"";$D:$O;"""")"</formula>
    </cfRule>
  </conditionalFormatting>
  <conditionalFormatting sqref="D182:D189">
    <cfRule type="expression" dxfId="120" priority="295">
      <formula>"SE($A:$A=""ERRO NÚMERO"";$D:$O;"""")"</formula>
    </cfRule>
  </conditionalFormatting>
  <conditionalFormatting sqref="D199:D200">
    <cfRule type="expression" dxfId="119" priority="294">
      <formula>"SE($A:$A=""ERRO NÚMERO"";$D:$O;"""")"</formula>
    </cfRule>
  </conditionalFormatting>
  <conditionalFormatting sqref="D233:D240">
    <cfRule type="expression" dxfId="118" priority="293">
      <formula>"SE($A:$A=""ERRO NÚMERO"";$D:$O;"""")"</formula>
    </cfRule>
  </conditionalFormatting>
  <conditionalFormatting sqref="D250:D252">
    <cfRule type="expression" dxfId="117" priority="292">
      <formula>"SE($A:$A=""ERRO NÚMERO"";$D:$O;"""")"</formula>
    </cfRule>
  </conditionalFormatting>
  <conditionalFormatting sqref="D267:D268">
    <cfRule type="expression" dxfId="116" priority="291">
      <formula>"SE($A:$A=""ERRO NÚMERO"";$D:$O;"""")"</formula>
    </cfRule>
  </conditionalFormatting>
  <conditionalFormatting sqref="D290">
    <cfRule type="expression" dxfId="115" priority="290">
      <formula>"SE($A:$A=""ERRO NÚMERO"";$D:$O;"""")"</formula>
    </cfRule>
  </conditionalFormatting>
  <conditionalFormatting sqref="D318:D319 D321:D322">
    <cfRule type="expression" dxfId="114" priority="289">
      <formula>"SE($A:$A=""ERRO NÚMERO"";$D:$O;"""")"</formula>
    </cfRule>
  </conditionalFormatting>
  <conditionalFormatting sqref="D335:D339">
    <cfRule type="expression" dxfId="113" priority="288">
      <formula>"SE($A:$A=""ERRO NÚMERO"";$D:$O;"""")"</formula>
    </cfRule>
  </conditionalFormatting>
  <conditionalFormatting sqref="D358">
    <cfRule type="expression" dxfId="112" priority="287">
      <formula>"SE($A:$A=""ERRO NÚMERO"";$D:$O;"""")"</formula>
    </cfRule>
  </conditionalFormatting>
  <conditionalFormatting sqref="D369:D378">
    <cfRule type="expression" dxfId="111" priority="286">
      <formula>"SE($A:$A=""ERRO NÚMERO"";$D:$O;"""")"</formula>
    </cfRule>
  </conditionalFormatting>
  <conditionalFormatting sqref="D386:D395">
    <cfRule type="expression" dxfId="110" priority="285">
      <formula>"SE($A:$A=""ERRO NÚMERO"";$D:$O;"""")"</formula>
    </cfRule>
  </conditionalFormatting>
  <conditionalFormatting sqref="D406">
    <cfRule type="expression" dxfId="109" priority="284">
      <formula>"SE($A:$A=""ERRO NÚMERO"";$D:$O;"""")"</formula>
    </cfRule>
  </conditionalFormatting>
  <conditionalFormatting sqref="D471:D480">
    <cfRule type="expression" dxfId="108" priority="283">
      <formula>"SE($A:$A=""ERRO NÚMERO"";$D:$O;"""")"</formula>
    </cfRule>
  </conditionalFormatting>
  <conditionalFormatting sqref="D488:D497">
    <cfRule type="expression" dxfId="107" priority="282">
      <formula>"SE($A:$A=""ERRO NÚMERO"";$D:$O;"""")"</formula>
    </cfRule>
  </conditionalFormatting>
  <conditionalFormatting sqref="D506:D511 D515">
    <cfRule type="expression" dxfId="106" priority="280">
      <formula>"SE($A:$A=""ERRO NÚMERO"";$D:$O;"""")"</formula>
    </cfRule>
  </conditionalFormatting>
  <conditionalFormatting sqref="D525:D526">
    <cfRule type="expression" dxfId="105" priority="71">
      <formula>"SE($A:$A=""ERRO NÚMERO"";$D:$O;"""")"</formula>
    </cfRule>
  </conditionalFormatting>
  <conditionalFormatting sqref="D534">
    <cfRule type="expression" dxfId="104" priority="279">
      <formula>"SE($A:$A=""ERRO NÚMERO"";$D:$O;"""")"</formula>
    </cfRule>
  </conditionalFormatting>
  <conditionalFormatting sqref="D542:D548">
    <cfRule type="expression" dxfId="103" priority="277">
      <formula>"SE($A:$A=""ERRO NÚMERO"";$D:$O;"""")"</formula>
    </cfRule>
  </conditionalFormatting>
  <conditionalFormatting sqref="D551">
    <cfRule type="expression" dxfId="102" priority="278">
      <formula>"SE($A:$A=""ERRO NÚMERO"";$D:$O;"""")"</formula>
    </cfRule>
  </conditionalFormatting>
  <conditionalFormatting sqref="D559:D560">
    <cfRule type="expression" dxfId="101" priority="275">
      <formula>"SE($A:$A=""ERRO NÚMERO"";$D:$O;"""")"</formula>
    </cfRule>
  </conditionalFormatting>
  <conditionalFormatting sqref="D568">
    <cfRule type="expression" dxfId="100" priority="276">
      <formula>"SE($A:$A=""ERRO NÚMERO"";$D:$O;"""")"</formula>
    </cfRule>
  </conditionalFormatting>
  <conditionalFormatting sqref="D576">
    <cfRule type="expression" dxfId="99" priority="273">
      <formula>"SE($A:$A=""ERRO NÚMERO"";$D:$O;"""")"</formula>
    </cfRule>
  </conditionalFormatting>
  <conditionalFormatting sqref="D585">
    <cfRule type="expression" dxfId="98" priority="274">
      <formula>"SE($A:$A=""ERRO NÚMERO"";$D:$O;"""")"</formula>
    </cfRule>
  </conditionalFormatting>
  <conditionalFormatting sqref="D593:D598">
    <cfRule type="expression" dxfId="97" priority="271">
      <formula>"SE($A:$A=""ERRO NÚMERO"";$D:$O;"""")"</formula>
    </cfRule>
  </conditionalFormatting>
  <conditionalFormatting sqref="D602">
    <cfRule type="expression" dxfId="96" priority="272">
      <formula>"SE($A:$A=""ERRO NÚMERO"";$D:$O;"""")"</formula>
    </cfRule>
  </conditionalFormatting>
  <conditionalFormatting sqref="D611">
    <cfRule type="expression" dxfId="95" priority="270">
      <formula>"SE($A:$A=""ERRO NÚMERO"";$D:$O;"""")"</formula>
    </cfRule>
  </conditionalFormatting>
  <conditionalFormatting sqref="D661:D670">
    <cfRule type="expression" dxfId="94" priority="189">
      <formula>"SE($A:$A=""ERRO NÚMERO"";$D:$O;"""")"</formula>
    </cfRule>
  </conditionalFormatting>
  <conditionalFormatting sqref="D678:D681">
    <cfRule type="expression" dxfId="93" priority="210">
      <formula>"SE($A:$A=""ERRO NÚMERO"";$D:$O;"""")"</formula>
    </cfRule>
  </conditionalFormatting>
  <conditionalFormatting sqref="D748:D751">
    <cfRule type="expression" dxfId="92" priority="68">
      <formula>"SE($A:$A=""ERRO NÚMERO"";$D:$O;"""")"</formula>
    </cfRule>
  </conditionalFormatting>
  <conditionalFormatting sqref="D767:D774">
    <cfRule type="expression" dxfId="91" priority="75">
      <formula>"SE($A:$A=""ERRO NÚMERO"";$D:$O;"""")"</formula>
    </cfRule>
  </conditionalFormatting>
  <conditionalFormatting sqref="D776">
    <cfRule type="expression" dxfId="90" priority="73">
      <formula>"SE($A:$A=""ERRO NÚMERO"";$D:$O;"""")"</formula>
    </cfRule>
  </conditionalFormatting>
  <conditionalFormatting sqref="D788:D789">
    <cfRule type="expression" dxfId="89" priority="198">
      <formula>"SE($A:$A=""ERRO NÚMERO"";$D:$O;"""")"</formula>
    </cfRule>
  </conditionalFormatting>
  <conditionalFormatting sqref="D803:D804">
    <cfRule type="expression" dxfId="88" priority="196">
      <formula>"SE($A:$A=""ERRO NÚMERO"";$D:$O;"""")"</formula>
    </cfRule>
  </conditionalFormatting>
  <conditionalFormatting sqref="D813">
    <cfRule type="expression" dxfId="87" priority="197">
      <formula>"SE($A:$A=""ERRO NÚMERO"";$D:$O;"""")"</formula>
    </cfRule>
  </conditionalFormatting>
  <conditionalFormatting sqref="D821:D831">
    <cfRule type="expression" dxfId="86" priority="194">
      <formula>"SE($A:$A=""ERRO NÚMERO"";$D:$O;"""")"</formula>
    </cfRule>
  </conditionalFormatting>
  <conditionalFormatting sqref="D840:D842">
    <cfRule type="expression" dxfId="85" priority="192">
      <formula>"SE($A:$A=""ERRO NÚMERO"";$D:$O;"""")"</formula>
    </cfRule>
  </conditionalFormatting>
  <conditionalFormatting sqref="D859 D861:D868">
    <cfRule type="expression" dxfId="84" priority="77">
      <formula>"SE($A:$A=""ERRO NÚMERO"";$D:$O;"""")"</formula>
    </cfRule>
  </conditionalFormatting>
  <conditionalFormatting sqref="H10:H19">
    <cfRule type="cellIs" dxfId="83" priority="186" operator="equal">
      <formula>0</formula>
    </cfRule>
  </conditionalFormatting>
  <conditionalFormatting sqref="H27:H36">
    <cfRule type="cellIs" dxfId="82" priority="185" operator="equal">
      <formula>0</formula>
    </cfRule>
  </conditionalFormatting>
  <conditionalFormatting sqref="H44:H53">
    <cfRule type="cellIs" dxfId="81" priority="184" operator="equal">
      <formula>0</formula>
    </cfRule>
  </conditionalFormatting>
  <conditionalFormatting sqref="H61:H70">
    <cfRule type="cellIs" dxfId="80" priority="183" operator="equal">
      <formula>0</formula>
    </cfRule>
  </conditionalFormatting>
  <conditionalFormatting sqref="H78:H87">
    <cfRule type="cellIs" dxfId="79" priority="182" operator="equal">
      <formula>0</formula>
    </cfRule>
  </conditionalFormatting>
  <conditionalFormatting sqref="H95:H104">
    <cfRule type="cellIs" dxfId="78" priority="181" operator="equal">
      <formula>0</formula>
    </cfRule>
  </conditionalFormatting>
  <conditionalFormatting sqref="H112:H121">
    <cfRule type="cellIs" dxfId="77" priority="180" operator="equal">
      <formula>0</formula>
    </cfRule>
  </conditionalFormatting>
  <conditionalFormatting sqref="H129:H135">
    <cfRule type="cellIs" dxfId="76" priority="179" operator="equal">
      <formula>0</formula>
    </cfRule>
  </conditionalFormatting>
  <conditionalFormatting sqref="H146:H157">
    <cfRule type="cellIs" dxfId="75" priority="176" operator="equal">
      <formula>0</formula>
    </cfRule>
  </conditionalFormatting>
  <conditionalFormatting sqref="H165:H174">
    <cfRule type="cellIs" dxfId="74" priority="170" operator="equal">
      <formula>0</formula>
    </cfRule>
  </conditionalFormatting>
  <conditionalFormatting sqref="H182:H191">
    <cfRule type="cellIs" dxfId="73" priority="173" operator="equal">
      <formula>0</formula>
    </cfRule>
  </conditionalFormatting>
  <conditionalFormatting sqref="H199:H208">
    <cfRule type="cellIs" dxfId="72" priority="172" operator="equal">
      <formula>0</formula>
    </cfRule>
  </conditionalFormatting>
  <conditionalFormatting sqref="H233:H242">
    <cfRule type="cellIs" dxfId="71" priority="169" operator="equal">
      <formula>0</formula>
    </cfRule>
  </conditionalFormatting>
  <conditionalFormatting sqref="H250:H254">
    <cfRule type="cellIs" dxfId="70" priority="168" operator="equal">
      <formula>0</formula>
    </cfRule>
  </conditionalFormatting>
  <conditionalFormatting sqref="H267:H268 H270:H272">
    <cfRule type="cellIs" dxfId="69" priority="167" operator="equal">
      <formula>0</formula>
    </cfRule>
  </conditionalFormatting>
  <conditionalFormatting sqref="H284:H293">
    <cfRule type="cellIs" dxfId="68" priority="166" operator="equal">
      <formula>0</formula>
    </cfRule>
  </conditionalFormatting>
  <conditionalFormatting sqref="H301:H310">
    <cfRule type="cellIs" dxfId="67" priority="165" operator="equal">
      <formula>0</formula>
    </cfRule>
  </conditionalFormatting>
  <conditionalFormatting sqref="H318:H322">
    <cfRule type="cellIs" dxfId="66" priority="164" operator="equal">
      <formula>0</formula>
    </cfRule>
  </conditionalFormatting>
  <conditionalFormatting sqref="H335:H344">
    <cfRule type="cellIs" dxfId="65" priority="163" operator="equal">
      <formula>0</formula>
    </cfRule>
  </conditionalFormatting>
  <conditionalFormatting sqref="H352:H361">
    <cfRule type="cellIs" dxfId="64" priority="162" operator="equal">
      <formula>0</formula>
    </cfRule>
  </conditionalFormatting>
  <conditionalFormatting sqref="H369">
    <cfRule type="cellIs" dxfId="63" priority="161" operator="equal">
      <formula>0</formula>
    </cfRule>
  </conditionalFormatting>
  <conditionalFormatting sqref="H386:H387">
    <cfRule type="cellIs" dxfId="62" priority="160" operator="equal">
      <formula>0</formula>
    </cfRule>
  </conditionalFormatting>
  <conditionalFormatting sqref="H403:H409">
    <cfRule type="cellIs" dxfId="61" priority="159" operator="equal">
      <formula>0</formula>
    </cfRule>
  </conditionalFormatting>
  <conditionalFormatting sqref="H420:H421">
    <cfRule type="cellIs" dxfId="60" priority="157" operator="equal">
      <formula>0</formula>
    </cfRule>
  </conditionalFormatting>
  <conditionalFormatting sqref="H437:H446">
    <cfRule type="cellIs" dxfId="59" priority="156" operator="equal">
      <formula>0</formula>
    </cfRule>
  </conditionalFormatting>
  <conditionalFormatting sqref="H454:H463">
    <cfRule type="cellIs" dxfId="58" priority="155" operator="equal">
      <formula>0</formula>
    </cfRule>
  </conditionalFormatting>
  <conditionalFormatting sqref="H471:H472">
    <cfRule type="cellIs" dxfId="57" priority="154" operator="equal">
      <formula>0</formula>
    </cfRule>
  </conditionalFormatting>
  <conditionalFormatting sqref="H488:H489">
    <cfRule type="cellIs" dxfId="56" priority="152" operator="equal">
      <formula>0</formula>
    </cfRule>
  </conditionalFormatting>
  <conditionalFormatting sqref="H505:H511 H515:H516">
    <cfRule type="cellIs" dxfId="55" priority="149" operator="equal">
      <formula>0</formula>
    </cfRule>
  </conditionalFormatting>
  <conditionalFormatting sqref="H525:H527 H531:H532">
    <cfRule type="cellIs" dxfId="54" priority="147" operator="equal">
      <formula>0</formula>
    </cfRule>
  </conditionalFormatting>
  <conditionalFormatting sqref="H542:H543">
    <cfRule type="cellIs" dxfId="53" priority="146" operator="equal">
      <formula>0</formula>
    </cfRule>
  </conditionalFormatting>
  <conditionalFormatting sqref="H559:H562">
    <cfRule type="cellIs" dxfId="52" priority="145" operator="equal">
      <formula>0</formula>
    </cfRule>
  </conditionalFormatting>
  <conditionalFormatting sqref="H576:H577">
    <cfRule type="cellIs" dxfId="51" priority="144" operator="equal">
      <formula>0</formula>
    </cfRule>
  </conditionalFormatting>
  <conditionalFormatting sqref="H593">
    <cfRule type="cellIs" dxfId="50" priority="143" operator="equal">
      <formula>0</formula>
    </cfRule>
  </conditionalFormatting>
  <conditionalFormatting sqref="H610:H611 H615:H616">
    <cfRule type="cellIs" dxfId="49" priority="67" operator="equal">
      <formula>0</formula>
    </cfRule>
  </conditionalFormatting>
  <conditionalFormatting sqref="H627:H630">
    <cfRule type="cellIs" dxfId="48" priority="138" operator="equal">
      <formula>0</formula>
    </cfRule>
  </conditionalFormatting>
  <conditionalFormatting sqref="H644:H653">
    <cfRule type="cellIs" dxfId="47" priority="114" operator="equal">
      <formula>0</formula>
    </cfRule>
  </conditionalFormatting>
  <conditionalFormatting sqref="H661:H670">
    <cfRule type="cellIs" dxfId="46" priority="112" operator="equal">
      <formula>0</formula>
    </cfRule>
  </conditionalFormatting>
  <conditionalFormatting sqref="H678:H681 H683:H685">
    <cfRule type="cellIs" dxfId="45" priority="108" operator="equal">
      <formula>0</formula>
    </cfRule>
  </conditionalFormatting>
  <conditionalFormatting sqref="H697:H706">
    <cfRule type="cellIs" dxfId="44" priority="105" operator="equal">
      <formula>0</formula>
    </cfRule>
  </conditionalFormatting>
  <conditionalFormatting sqref="H714:H723">
    <cfRule type="cellIs" dxfId="43" priority="121" operator="equal">
      <formula>0</formula>
    </cfRule>
  </conditionalFormatting>
  <conditionalFormatting sqref="H731:H733">
    <cfRule type="cellIs" dxfId="42" priority="104" operator="equal">
      <formula>0</formula>
    </cfRule>
  </conditionalFormatting>
  <conditionalFormatting sqref="H748:H752 H755:H756">
    <cfRule type="cellIs" dxfId="41" priority="69" operator="equal">
      <formula>0</formula>
    </cfRule>
  </conditionalFormatting>
  <conditionalFormatting sqref="H765:H774 H776:H777">
    <cfRule type="cellIs" dxfId="40" priority="72" operator="equal">
      <formula>0</formula>
    </cfRule>
  </conditionalFormatting>
  <conditionalFormatting sqref="H786:H789 H792:H794">
    <cfRule type="cellIs" dxfId="39" priority="65" operator="equal">
      <formula>0</formula>
    </cfRule>
  </conditionalFormatting>
  <conditionalFormatting sqref="H803:H805">
    <cfRule type="cellIs" dxfId="38" priority="84" operator="equal">
      <formula>0</formula>
    </cfRule>
  </conditionalFormatting>
  <conditionalFormatting sqref="H821:H824">
    <cfRule type="cellIs" dxfId="37" priority="82" operator="equal">
      <formula>0</formula>
    </cfRule>
  </conditionalFormatting>
  <conditionalFormatting sqref="H859:H868">
    <cfRule type="cellIs" dxfId="36" priority="76" operator="equal">
      <formula>0</formula>
    </cfRule>
  </conditionalFormatting>
  <conditionalFormatting sqref="D849">
    <cfRule type="expression" dxfId="35" priority="58">
      <formula>"SE($A:$A=""ERRO NÚMERO"";$D:$O;"""")"</formula>
    </cfRule>
  </conditionalFormatting>
  <conditionalFormatting sqref="D860">
    <cfRule type="expression" dxfId="34" priority="54">
      <formula>"SE($A:$A=""ERRO NÚMERO"";$D:$O;"""")"</formula>
    </cfRule>
  </conditionalFormatting>
  <conditionalFormatting sqref="H614">
    <cfRule type="cellIs" dxfId="33" priority="52" operator="equal">
      <formula>0</formula>
    </cfRule>
  </conditionalFormatting>
  <conditionalFormatting sqref="H530">
    <cfRule type="cellIs" dxfId="32" priority="51" operator="equal">
      <formula>0</formula>
    </cfRule>
  </conditionalFormatting>
  <conditionalFormatting sqref="H512:H513">
    <cfRule type="cellIs" dxfId="31" priority="50" operator="equal">
      <formula>0</formula>
    </cfRule>
  </conditionalFormatting>
  <conditionalFormatting sqref="H528:H529">
    <cfRule type="cellIs" dxfId="30" priority="49" operator="equal">
      <formula>0</formula>
    </cfRule>
  </conditionalFormatting>
  <conditionalFormatting sqref="H612:H613">
    <cfRule type="cellIs" dxfId="29" priority="48" operator="equal">
      <formula>0</formula>
    </cfRule>
  </conditionalFormatting>
  <conditionalFormatting sqref="H753:H754">
    <cfRule type="cellIs" dxfId="28" priority="47" operator="equal">
      <formula>0</formula>
    </cfRule>
  </conditionalFormatting>
  <conditionalFormatting sqref="H790:H791">
    <cfRule type="cellIs" dxfId="27" priority="46" operator="equal">
      <formula>0</formula>
    </cfRule>
  </conditionalFormatting>
  <conditionalFormatting sqref="H269">
    <cfRule type="cellIs" dxfId="26" priority="41" operator="equal">
      <formula>0</formula>
    </cfRule>
  </conditionalFormatting>
  <conditionalFormatting sqref="H682">
    <cfRule type="cellIs" dxfId="25" priority="29" operator="equal">
      <formula>0</formula>
    </cfRule>
  </conditionalFormatting>
  <conditionalFormatting sqref="H903">
    <cfRule type="cellIs" dxfId="24" priority="27" operator="equal">
      <formula>0</formula>
    </cfRule>
  </conditionalFormatting>
  <conditionalFormatting sqref="H923">
    <cfRule type="cellIs" dxfId="23" priority="24" operator="equal">
      <formula>0</formula>
    </cfRule>
  </conditionalFormatting>
  <conditionalFormatting sqref="H895:H902">
    <cfRule type="cellIs" dxfId="22" priority="28" operator="equal">
      <formula>0</formula>
    </cfRule>
  </conditionalFormatting>
  <conditionalFormatting sqref="H216:H225">
    <cfRule type="cellIs" dxfId="21" priority="22" operator="equal">
      <formula>0</formula>
    </cfRule>
  </conditionalFormatting>
  <conditionalFormatting sqref="H913:H922">
    <cfRule type="cellIs" dxfId="20" priority="26" operator="equal">
      <formula>0</formula>
    </cfRule>
  </conditionalFormatting>
  <conditionalFormatting sqref="H924">
    <cfRule type="cellIs" dxfId="19" priority="25" operator="equal">
      <formula>0</formula>
    </cfRule>
  </conditionalFormatting>
  <conditionalFormatting sqref="H881">
    <cfRule type="cellIs" dxfId="18" priority="15" operator="equal">
      <formula>0</formula>
    </cfRule>
  </conditionalFormatting>
  <conditionalFormatting sqref="H935:H939">
    <cfRule type="cellIs" dxfId="17" priority="11" operator="equal">
      <formula>0</formula>
    </cfRule>
  </conditionalFormatting>
  <conditionalFormatting sqref="D216:D221">
    <cfRule type="expression" dxfId="16" priority="23">
      <formula>"SE($A:$A=""ERRO NÚMERO"";$D:$O;"""")"</formula>
    </cfRule>
  </conditionalFormatting>
  <conditionalFormatting sqref="H955">
    <cfRule type="cellIs" dxfId="15" priority="6" operator="equal">
      <formula>0</formula>
    </cfRule>
  </conditionalFormatting>
  <conditionalFormatting sqref="D876 D878:D880">
    <cfRule type="expression" dxfId="14" priority="21">
      <formula>"SE($A:$A=""ERRO NÚMERO"";$D:$O;"""")"</formula>
    </cfRule>
  </conditionalFormatting>
  <conditionalFormatting sqref="H876:H880 H886:H887">
    <cfRule type="cellIs" dxfId="13" priority="20" operator="equal">
      <formula>0</formula>
    </cfRule>
  </conditionalFormatting>
  <conditionalFormatting sqref="D877">
    <cfRule type="expression" dxfId="12" priority="19">
      <formula>"SE($A:$A=""ERRO NÚMERO"";$D:$O;"""")"</formula>
    </cfRule>
  </conditionalFormatting>
  <conditionalFormatting sqref="D882:D883">
    <cfRule type="expression" dxfId="11" priority="18">
      <formula>"SE($A:$A=""ERRO NÚMERO"";$D:$O;"""")"</formula>
    </cfRule>
  </conditionalFormatting>
  <conditionalFormatting sqref="H882:H885">
    <cfRule type="cellIs" dxfId="10" priority="17" operator="equal">
      <formula>0</formula>
    </cfRule>
  </conditionalFormatting>
  <conditionalFormatting sqref="D881">
    <cfRule type="expression" dxfId="9" priority="16">
      <formula>"SE($A:$A=""ERRO NÚMERO"";$D:$O;"""")"</formula>
    </cfRule>
  </conditionalFormatting>
  <conditionalFormatting sqref="H932:H934">
    <cfRule type="cellIs" dxfId="8" priority="14" operator="equal">
      <formula>0</formula>
    </cfRule>
  </conditionalFormatting>
  <conditionalFormatting sqref="D932:D933">
    <cfRule type="expression" dxfId="7" priority="13">
      <formula>"SE($A:$A=""ERRO NÚMERO"";$D:$O;"""")"</formula>
    </cfRule>
  </conditionalFormatting>
  <conditionalFormatting sqref="H940:H941">
    <cfRule type="cellIs" dxfId="6" priority="12" operator="equal">
      <formula>0</formula>
    </cfRule>
  </conditionalFormatting>
  <conditionalFormatting sqref="H954 H956:H958">
    <cfRule type="cellIs" dxfId="5" priority="7" operator="equal">
      <formula>0</formula>
    </cfRule>
  </conditionalFormatting>
  <conditionalFormatting sqref="D950">
    <cfRule type="expression" dxfId="4" priority="8">
      <formula>"SE($A:$A=""ERRO NÚMERO"";$D:$O;"""")"</formula>
    </cfRule>
  </conditionalFormatting>
  <conditionalFormatting sqref="D949 D951:D952">
    <cfRule type="expression" dxfId="3" priority="10">
      <formula>"SE($A:$A=""ERRO NÚMERO"";$D:$O;"""")"</formula>
    </cfRule>
  </conditionalFormatting>
  <conditionalFormatting sqref="H949:H953 H959:H960">
    <cfRule type="cellIs" dxfId="2" priority="9" operator="equal">
      <formula>0</formula>
    </cfRule>
  </conditionalFormatting>
  <conditionalFormatting sqref="H968:H971">
    <cfRule type="cellIs" dxfId="1" priority="2" operator="equal">
      <formula>0</formula>
    </cfRule>
  </conditionalFormatting>
  <conditionalFormatting sqref="D968:D969">
    <cfRule type="expression" dxfId="0" priority="1">
      <formula>"SE($A:$A=""ERRO NÚMERO"";$D:$O;"""")"</formula>
    </cfRule>
  </conditionalFormatting>
  <pageMargins left="0.70866141732283472" right="0.70866141732283472" top="0.74803149606299213" bottom="0.74803149606299213" header="0.31496062992125984" footer="0.31496062992125984"/>
  <pageSetup paperSize="9" scale="7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733"/>
  <sheetViews>
    <sheetView workbookViewId="0">
      <pane xSplit="4" ySplit="10" topLeftCell="E2145" activePane="bottomRight" state="frozen"/>
      <selection pane="topRight" activeCell="E1" sqref="E1"/>
      <selection pane="bottomLeft" activeCell="A11" sqref="A11"/>
      <selection pane="bottomRight" activeCell="K2098" sqref="K2098"/>
    </sheetView>
  </sheetViews>
  <sheetFormatPr defaultRowHeight="15"/>
  <cols>
    <col min="1" max="1" width="17.7109375" customWidth="1"/>
    <col min="2" max="2" width="14.7109375" customWidth="1"/>
    <col min="3" max="3" width="70.7109375" customWidth="1"/>
    <col min="4" max="5" width="11.7109375" customWidth="1"/>
    <col min="6" max="6" width="5.7109375" customWidth="1"/>
    <col min="7" max="7" width="11.7109375" customWidth="1"/>
    <col min="8" max="8" width="5.7109375" customWidth="1"/>
  </cols>
  <sheetData>
    <row r="1" spans="1:8">
      <c r="A1" s="55" t="s">
        <v>188</v>
      </c>
    </row>
    <row r="2" spans="1:8">
      <c r="A2" s="56" t="s">
        <v>5009</v>
      </c>
    </row>
    <row r="3" spans="1:8">
      <c r="A3" s="56" t="s">
        <v>190</v>
      </c>
      <c r="B3" s="57" t="s">
        <v>15273</v>
      </c>
      <c r="D3" s="58" t="s">
        <v>191</v>
      </c>
    </row>
    <row r="4" spans="1:8">
      <c r="A4" s="56" t="s">
        <v>192</v>
      </c>
      <c r="B4" s="57" t="s">
        <v>15274</v>
      </c>
      <c r="D4" s="59" t="s">
        <v>193</v>
      </c>
      <c r="E4" s="60" t="s">
        <v>194</v>
      </c>
      <c r="F4" s="60"/>
      <c r="G4" s="60" t="s">
        <v>14972</v>
      </c>
      <c r="H4" s="60"/>
    </row>
    <row r="5" spans="1:8">
      <c r="D5" s="60" t="s">
        <v>195</v>
      </c>
      <c r="E5" s="61" t="s">
        <v>196</v>
      </c>
      <c r="F5" s="61"/>
      <c r="G5" s="61" t="s">
        <v>14973</v>
      </c>
      <c r="H5" s="61"/>
    </row>
    <row r="6" spans="1:8">
      <c r="A6" s="55" t="s">
        <v>5010</v>
      </c>
      <c r="B6" s="56" t="s">
        <v>5011</v>
      </c>
      <c r="D6" s="60" t="s">
        <v>200</v>
      </c>
      <c r="E6" s="62">
        <v>0.9123</v>
      </c>
      <c r="F6" s="62"/>
      <c r="G6" s="62">
        <v>0.92700000000000005</v>
      </c>
      <c r="H6" s="62"/>
    </row>
    <row r="7" spans="1:8">
      <c r="B7" s="56" t="s">
        <v>5012</v>
      </c>
      <c r="D7" s="60" t="s">
        <v>202</v>
      </c>
      <c r="E7" s="62">
        <v>0.52090000000000003</v>
      </c>
      <c r="F7" s="62"/>
      <c r="G7" s="62">
        <v>0.53380000000000005</v>
      </c>
      <c r="H7" s="62"/>
    </row>
    <row r="8" spans="1:8">
      <c r="B8" s="56" t="s">
        <v>5013</v>
      </c>
    </row>
    <row r="9" spans="1:8">
      <c r="B9" s="56" t="s">
        <v>5014</v>
      </c>
      <c r="E9" s="60" t="s">
        <v>194</v>
      </c>
      <c r="F9" s="60"/>
      <c r="G9" s="60" t="s">
        <v>14972</v>
      </c>
      <c r="H9" s="60"/>
    </row>
    <row r="10" spans="1:8" ht="25.5">
      <c r="A10" s="60" t="s">
        <v>5015</v>
      </c>
      <c r="B10" s="60" t="s">
        <v>5016</v>
      </c>
      <c r="C10" s="60" t="s">
        <v>5017</v>
      </c>
      <c r="D10" s="60" t="s">
        <v>171</v>
      </c>
      <c r="E10" s="60" t="s">
        <v>5018</v>
      </c>
      <c r="F10" s="60" t="s">
        <v>5019</v>
      </c>
      <c r="G10" s="60" t="s">
        <v>5018</v>
      </c>
      <c r="H10" s="60" t="s">
        <v>5019</v>
      </c>
    </row>
    <row r="11" spans="1:8">
      <c r="A11" s="64" t="s">
        <v>5020</v>
      </c>
      <c r="B11" s="65">
        <v>104658</v>
      </c>
      <c r="C11" s="56" t="s">
        <v>5021</v>
      </c>
      <c r="D11" s="65" t="s">
        <v>26</v>
      </c>
      <c r="E11" s="66">
        <v>148.91999999999999</v>
      </c>
      <c r="F11" s="247">
        <v>0</v>
      </c>
      <c r="G11" s="66">
        <v>193.34</v>
      </c>
      <c r="H11" s="247">
        <v>0</v>
      </c>
    </row>
    <row r="12" spans="1:8">
      <c r="A12" s="64" t="s">
        <v>5020</v>
      </c>
      <c r="B12" s="65">
        <v>105002</v>
      </c>
      <c r="C12" s="56" t="s">
        <v>5022</v>
      </c>
      <c r="D12" s="65" t="s">
        <v>211</v>
      </c>
      <c r="E12" s="66">
        <v>708.09</v>
      </c>
      <c r="F12" s="247">
        <v>0</v>
      </c>
      <c r="G12" s="66">
        <v>745.26</v>
      </c>
      <c r="H12" s="247">
        <v>0</v>
      </c>
    </row>
    <row r="13" spans="1:8">
      <c r="A13" s="64" t="s">
        <v>5020</v>
      </c>
      <c r="B13" s="65">
        <v>105004</v>
      </c>
      <c r="C13" s="56" t="s">
        <v>5023</v>
      </c>
      <c r="D13" s="65" t="s">
        <v>26</v>
      </c>
      <c r="E13" s="66">
        <v>120.24</v>
      </c>
      <c r="F13" s="247">
        <v>0</v>
      </c>
      <c r="G13" s="66">
        <v>125.92</v>
      </c>
      <c r="H13" s="247">
        <v>0</v>
      </c>
    </row>
    <row r="14" spans="1:8">
      <c r="A14" s="64" t="s">
        <v>5020</v>
      </c>
      <c r="B14" s="65">
        <v>105003</v>
      </c>
      <c r="C14" s="56" t="s">
        <v>5024</v>
      </c>
      <c r="D14" s="65" t="s">
        <v>211</v>
      </c>
      <c r="E14" s="66">
        <v>1128.23</v>
      </c>
      <c r="F14" s="247">
        <v>6.7500000000000004E-2</v>
      </c>
      <c r="G14" s="66">
        <v>1281.67</v>
      </c>
      <c r="H14" s="247">
        <v>0</v>
      </c>
    </row>
    <row r="15" spans="1:8">
      <c r="A15" s="64" t="s">
        <v>5020</v>
      </c>
      <c r="B15" s="65">
        <v>105005</v>
      </c>
      <c r="C15" s="56" t="s">
        <v>5025</v>
      </c>
      <c r="D15" s="65" t="s">
        <v>26</v>
      </c>
      <c r="E15" s="66">
        <v>198.05</v>
      </c>
      <c r="F15" s="247">
        <v>7.1099999999999997E-2</v>
      </c>
      <c r="G15" s="66">
        <v>225.25</v>
      </c>
      <c r="H15" s="247">
        <v>0</v>
      </c>
    </row>
    <row r="16" spans="1:8">
      <c r="A16" s="64" t="s">
        <v>5020</v>
      </c>
      <c r="B16" s="65">
        <v>105006</v>
      </c>
      <c r="C16" s="56" t="s">
        <v>5026</v>
      </c>
      <c r="D16" s="65" t="s">
        <v>211</v>
      </c>
      <c r="E16" s="66">
        <v>0</v>
      </c>
      <c r="F16" s="247"/>
      <c r="G16" s="66">
        <v>0</v>
      </c>
      <c r="H16" s="247"/>
    </row>
    <row r="17" spans="1:8">
      <c r="A17" s="64" t="s">
        <v>5020</v>
      </c>
      <c r="B17" s="65">
        <v>104999</v>
      </c>
      <c r="C17" s="56" t="s">
        <v>5027</v>
      </c>
      <c r="D17" s="65" t="s">
        <v>211</v>
      </c>
      <c r="E17" s="66">
        <v>0</v>
      </c>
      <c r="F17" s="247"/>
      <c r="G17" s="66">
        <v>0</v>
      </c>
      <c r="H17" s="247"/>
    </row>
    <row r="18" spans="1:8">
      <c r="A18" s="64" t="s">
        <v>5020</v>
      </c>
      <c r="B18" s="65">
        <v>105000</v>
      </c>
      <c r="C18" s="56" t="s">
        <v>5028</v>
      </c>
      <c r="D18" s="65" t="s">
        <v>32</v>
      </c>
      <c r="E18" s="66">
        <v>1285.42</v>
      </c>
      <c r="F18" s="247">
        <v>0</v>
      </c>
      <c r="G18" s="66">
        <v>1498.27</v>
      </c>
      <c r="H18" s="247">
        <v>0</v>
      </c>
    </row>
    <row r="19" spans="1:8">
      <c r="A19" s="64" t="s">
        <v>5020</v>
      </c>
      <c r="B19" s="65">
        <v>105001</v>
      </c>
      <c r="C19" s="56" t="s">
        <v>5029</v>
      </c>
      <c r="D19" s="65" t="s">
        <v>32</v>
      </c>
      <c r="E19" s="66">
        <v>1315.81</v>
      </c>
      <c r="F19" s="247">
        <v>0</v>
      </c>
      <c r="G19" s="66">
        <v>1528.67</v>
      </c>
      <c r="H19" s="247">
        <v>0</v>
      </c>
    </row>
    <row r="20" spans="1:8">
      <c r="A20" s="64" t="s">
        <v>5030</v>
      </c>
      <c r="B20" s="65">
        <v>89306</v>
      </c>
      <c r="C20" s="56" t="s">
        <v>5031</v>
      </c>
      <c r="D20" s="65" t="s">
        <v>26</v>
      </c>
      <c r="E20" s="66">
        <v>86.71</v>
      </c>
      <c r="F20" s="247">
        <v>0</v>
      </c>
      <c r="G20" s="66">
        <v>102.01</v>
      </c>
      <c r="H20" s="247">
        <v>0</v>
      </c>
    </row>
    <row r="21" spans="1:8">
      <c r="A21" s="64" t="s">
        <v>5030</v>
      </c>
      <c r="B21" s="65">
        <v>89307</v>
      </c>
      <c r="C21" s="56" t="s">
        <v>5032</v>
      </c>
      <c r="D21" s="65" t="s">
        <v>26</v>
      </c>
      <c r="E21" s="66">
        <v>89.3</v>
      </c>
      <c r="F21" s="247">
        <v>0</v>
      </c>
      <c r="G21" s="66">
        <v>104.93</v>
      </c>
      <c r="H21" s="247">
        <v>0</v>
      </c>
    </row>
    <row r="22" spans="1:8">
      <c r="A22" s="64" t="s">
        <v>5030</v>
      </c>
      <c r="B22" s="65">
        <v>89290</v>
      </c>
      <c r="C22" s="56" t="s">
        <v>5033</v>
      </c>
      <c r="D22" s="65" t="s">
        <v>26</v>
      </c>
      <c r="E22" s="66">
        <v>70.37</v>
      </c>
      <c r="F22" s="247">
        <v>0</v>
      </c>
      <c r="G22" s="66">
        <v>83.4</v>
      </c>
      <c r="H22" s="247">
        <v>0</v>
      </c>
    </row>
    <row r="23" spans="1:8">
      <c r="A23" s="64" t="s">
        <v>5030</v>
      </c>
      <c r="B23" s="65">
        <v>89291</v>
      </c>
      <c r="C23" s="56" t="s">
        <v>5034</v>
      </c>
      <c r="D23" s="65" t="s">
        <v>26</v>
      </c>
      <c r="E23" s="66">
        <v>72.290000000000006</v>
      </c>
      <c r="F23" s="247">
        <v>0</v>
      </c>
      <c r="G23" s="66">
        <v>85.57</v>
      </c>
      <c r="H23" s="247">
        <v>0</v>
      </c>
    </row>
    <row r="24" spans="1:8">
      <c r="A24" s="64" t="s">
        <v>5030</v>
      </c>
      <c r="B24" s="65">
        <v>89298</v>
      </c>
      <c r="C24" s="56" t="s">
        <v>5035</v>
      </c>
      <c r="D24" s="65" t="s">
        <v>26</v>
      </c>
      <c r="E24" s="66">
        <v>73.84</v>
      </c>
      <c r="F24" s="247">
        <v>0</v>
      </c>
      <c r="G24" s="66">
        <v>86.79</v>
      </c>
      <c r="H24" s="247">
        <v>0</v>
      </c>
    </row>
    <row r="25" spans="1:8">
      <c r="A25" s="64" t="s">
        <v>5030</v>
      </c>
      <c r="B25" s="65">
        <v>89299</v>
      </c>
      <c r="C25" s="56" t="s">
        <v>5036</v>
      </c>
      <c r="D25" s="65" t="s">
        <v>26</v>
      </c>
      <c r="E25" s="66">
        <v>76.150000000000006</v>
      </c>
      <c r="F25" s="247">
        <v>0</v>
      </c>
      <c r="G25" s="66">
        <v>89.41</v>
      </c>
      <c r="H25" s="247">
        <v>0</v>
      </c>
    </row>
    <row r="26" spans="1:8">
      <c r="A26" s="64" t="s">
        <v>5030</v>
      </c>
      <c r="B26" s="65">
        <v>89282</v>
      </c>
      <c r="C26" s="56" t="s">
        <v>5037</v>
      </c>
      <c r="D26" s="65" t="s">
        <v>26</v>
      </c>
      <c r="E26" s="66">
        <v>62.24</v>
      </c>
      <c r="F26" s="247">
        <v>0</v>
      </c>
      <c r="G26" s="66">
        <v>73.81</v>
      </c>
      <c r="H26" s="247">
        <v>0</v>
      </c>
    </row>
    <row r="27" spans="1:8">
      <c r="A27" s="64" t="s">
        <v>5030</v>
      </c>
      <c r="B27" s="65">
        <v>89283</v>
      </c>
      <c r="C27" s="56" t="s">
        <v>5038</v>
      </c>
      <c r="D27" s="65" t="s">
        <v>26</v>
      </c>
      <c r="E27" s="66">
        <v>63.98</v>
      </c>
      <c r="F27" s="247">
        <v>0</v>
      </c>
      <c r="G27" s="66">
        <v>75.78</v>
      </c>
      <c r="H27" s="247">
        <v>0</v>
      </c>
    </row>
    <row r="28" spans="1:8">
      <c r="A28" s="64" t="s">
        <v>5039</v>
      </c>
      <c r="B28" s="65">
        <v>89480</v>
      </c>
      <c r="C28" s="56" t="s">
        <v>5040</v>
      </c>
      <c r="D28" s="65" t="s">
        <v>26</v>
      </c>
      <c r="E28" s="66">
        <v>154.44</v>
      </c>
      <c r="F28" s="247">
        <v>0</v>
      </c>
      <c r="G28" s="66">
        <v>165.43</v>
      </c>
      <c r="H28" s="247">
        <v>0</v>
      </c>
    </row>
    <row r="29" spans="1:8">
      <c r="A29" s="64" t="s">
        <v>5039</v>
      </c>
      <c r="B29" s="65">
        <v>89464</v>
      </c>
      <c r="C29" s="56" t="s">
        <v>5041</v>
      </c>
      <c r="D29" s="65" t="s">
        <v>26</v>
      </c>
      <c r="E29" s="66">
        <v>134.27000000000001</v>
      </c>
      <c r="F29" s="247">
        <v>0</v>
      </c>
      <c r="G29" s="66">
        <v>142.13</v>
      </c>
      <c r="H29" s="247">
        <v>0</v>
      </c>
    </row>
    <row r="30" spans="1:8">
      <c r="A30" s="64" t="s">
        <v>5039</v>
      </c>
      <c r="B30" s="65">
        <v>89478</v>
      </c>
      <c r="C30" s="56" t="s">
        <v>5042</v>
      </c>
      <c r="D30" s="65" t="s">
        <v>26</v>
      </c>
      <c r="E30" s="66">
        <v>134.28</v>
      </c>
      <c r="F30" s="247">
        <v>0</v>
      </c>
      <c r="G30" s="66">
        <v>143.35</v>
      </c>
      <c r="H30" s="247">
        <v>0</v>
      </c>
    </row>
    <row r="31" spans="1:8">
      <c r="A31" s="64" t="s">
        <v>5039</v>
      </c>
      <c r="B31" s="65">
        <v>89462</v>
      </c>
      <c r="C31" s="56" t="s">
        <v>5043</v>
      </c>
      <c r="D31" s="65" t="s">
        <v>26</v>
      </c>
      <c r="E31" s="66">
        <v>114.79</v>
      </c>
      <c r="F31" s="247">
        <v>0</v>
      </c>
      <c r="G31" s="66">
        <v>121.3</v>
      </c>
      <c r="H31" s="247">
        <v>0</v>
      </c>
    </row>
    <row r="32" spans="1:8">
      <c r="A32" s="64" t="s">
        <v>5039</v>
      </c>
      <c r="B32" s="65">
        <v>104444</v>
      </c>
      <c r="C32" s="56" t="s">
        <v>5044</v>
      </c>
      <c r="D32" s="65" t="s">
        <v>26</v>
      </c>
      <c r="E32" s="66">
        <v>0</v>
      </c>
      <c r="F32" s="247"/>
      <c r="G32" s="66">
        <v>0</v>
      </c>
      <c r="H32" s="247"/>
    </row>
    <row r="33" spans="1:8">
      <c r="A33" s="64" t="s">
        <v>5039</v>
      </c>
      <c r="B33" s="65">
        <v>104442</v>
      </c>
      <c r="C33" s="56" t="s">
        <v>5045</v>
      </c>
      <c r="D33" s="65" t="s">
        <v>26</v>
      </c>
      <c r="E33" s="66">
        <v>0</v>
      </c>
      <c r="F33" s="247"/>
      <c r="G33" s="66">
        <v>0</v>
      </c>
      <c r="H33" s="247"/>
    </row>
    <row r="34" spans="1:8">
      <c r="A34" s="64" t="s">
        <v>5039</v>
      </c>
      <c r="B34" s="65">
        <v>89472</v>
      </c>
      <c r="C34" s="56" t="s">
        <v>5046</v>
      </c>
      <c r="D34" s="65" t="s">
        <v>26</v>
      </c>
      <c r="E34" s="66">
        <v>118.01</v>
      </c>
      <c r="F34" s="247">
        <v>0</v>
      </c>
      <c r="G34" s="66">
        <v>123.92</v>
      </c>
      <c r="H34" s="247">
        <v>0</v>
      </c>
    </row>
    <row r="35" spans="1:8">
      <c r="A35" s="64" t="s">
        <v>5039</v>
      </c>
      <c r="B35" s="65">
        <v>89455</v>
      </c>
      <c r="C35" s="56" t="s">
        <v>5047</v>
      </c>
      <c r="D35" s="65" t="s">
        <v>26</v>
      </c>
      <c r="E35" s="66">
        <v>105.23</v>
      </c>
      <c r="F35" s="247">
        <v>0</v>
      </c>
      <c r="G35" s="66">
        <v>109.54</v>
      </c>
      <c r="H35" s="247">
        <v>0</v>
      </c>
    </row>
    <row r="36" spans="1:8">
      <c r="A36" s="64" t="s">
        <v>5039</v>
      </c>
      <c r="B36" s="65">
        <v>89470</v>
      </c>
      <c r="C36" s="56" t="s">
        <v>5048</v>
      </c>
      <c r="D36" s="65" t="s">
        <v>26</v>
      </c>
      <c r="E36" s="66">
        <v>99.46</v>
      </c>
      <c r="F36" s="247">
        <v>0</v>
      </c>
      <c r="G36" s="66">
        <v>103.9</v>
      </c>
      <c r="H36" s="247">
        <v>0</v>
      </c>
    </row>
    <row r="37" spans="1:8">
      <c r="A37" s="64" t="s">
        <v>5039</v>
      </c>
      <c r="B37" s="65">
        <v>89453</v>
      </c>
      <c r="C37" s="56" t="s">
        <v>5049</v>
      </c>
      <c r="D37" s="65" t="s">
        <v>26</v>
      </c>
      <c r="E37" s="66">
        <v>87.38</v>
      </c>
      <c r="F37" s="247">
        <v>0</v>
      </c>
      <c r="G37" s="66">
        <v>90.75</v>
      </c>
      <c r="H37" s="247">
        <v>0</v>
      </c>
    </row>
    <row r="38" spans="1:8">
      <c r="A38" s="64" t="s">
        <v>5039</v>
      </c>
      <c r="B38" s="65">
        <v>104443</v>
      </c>
      <c r="C38" s="56" t="s">
        <v>5050</v>
      </c>
      <c r="D38" s="65" t="s">
        <v>26</v>
      </c>
      <c r="E38" s="66">
        <v>0</v>
      </c>
      <c r="F38" s="247"/>
      <c r="G38" s="66">
        <v>0</v>
      </c>
      <c r="H38" s="247"/>
    </row>
    <row r="39" spans="1:8">
      <c r="A39" s="64" t="s">
        <v>5039</v>
      </c>
      <c r="B39" s="65">
        <v>104441</v>
      </c>
      <c r="C39" s="56" t="s">
        <v>5051</v>
      </c>
      <c r="D39" s="65" t="s">
        <v>26</v>
      </c>
      <c r="E39" s="66">
        <v>0</v>
      </c>
      <c r="F39" s="247"/>
      <c r="G39" s="66">
        <v>0</v>
      </c>
      <c r="H39" s="247"/>
    </row>
    <row r="40" spans="1:8">
      <c r="A40" s="64" t="s">
        <v>5052</v>
      </c>
      <c r="B40" s="65">
        <v>103354</v>
      </c>
      <c r="C40" s="56" t="s">
        <v>5053</v>
      </c>
      <c r="D40" s="65" t="s">
        <v>26</v>
      </c>
      <c r="E40" s="66">
        <v>81.78</v>
      </c>
      <c r="F40" s="247">
        <v>7.6E-3</v>
      </c>
      <c r="G40" s="66">
        <v>96.52</v>
      </c>
      <c r="H40" s="247">
        <v>0</v>
      </c>
    </row>
    <row r="41" spans="1:8">
      <c r="A41" s="64" t="s">
        <v>5052</v>
      </c>
      <c r="B41" s="65">
        <v>103355</v>
      </c>
      <c r="C41" s="56" t="s">
        <v>5054</v>
      </c>
      <c r="D41" s="65" t="s">
        <v>26</v>
      </c>
      <c r="E41" s="66">
        <v>83.23</v>
      </c>
      <c r="F41" s="247">
        <v>7.4000000000000003E-3</v>
      </c>
      <c r="G41" s="66">
        <v>98.25</v>
      </c>
      <c r="H41" s="247">
        <v>0</v>
      </c>
    </row>
    <row r="42" spans="1:8">
      <c r="A42" s="64" t="s">
        <v>5052</v>
      </c>
      <c r="B42" s="65">
        <v>103330</v>
      </c>
      <c r="C42" s="56" t="s">
        <v>5055</v>
      </c>
      <c r="D42" s="65" t="s">
        <v>26</v>
      </c>
      <c r="E42" s="66">
        <v>75.150000000000006</v>
      </c>
      <c r="F42" s="247">
        <v>5.8999999999999999E-3</v>
      </c>
      <c r="G42" s="66">
        <v>88.79</v>
      </c>
      <c r="H42" s="247">
        <v>0</v>
      </c>
    </row>
    <row r="43" spans="1:8">
      <c r="A43" s="64" t="s">
        <v>5052</v>
      </c>
      <c r="B43" s="65">
        <v>103331</v>
      </c>
      <c r="C43" s="56" t="s">
        <v>5056</v>
      </c>
      <c r="D43" s="65" t="s">
        <v>26</v>
      </c>
      <c r="E43" s="66">
        <v>76.52</v>
      </c>
      <c r="F43" s="247">
        <v>5.7999999999999996E-3</v>
      </c>
      <c r="G43" s="66">
        <v>90.41</v>
      </c>
      <c r="H43" s="247">
        <v>0</v>
      </c>
    </row>
    <row r="44" spans="1:8">
      <c r="A44" s="64" t="s">
        <v>5052</v>
      </c>
      <c r="B44" s="65">
        <v>103358</v>
      </c>
      <c r="C44" s="56" t="s">
        <v>5057</v>
      </c>
      <c r="D44" s="65" t="s">
        <v>26</v>
      </c>
      <c r="E44" s="66">
        <v>63.15</v>
      </c>
      <c r="F44" s="247">
        <v>7.0000000000000001E-3</v>
      </c>
      <c r="G44" s="66">
        <v>74.53</v>
      </c>
      <c r="H44" s="247">
        <v>0</v>
      </c>
    </row>
    <row r="45" spans="1:8">
      <c r="A45" s="64" t="s">
        <v>5052</v>
      </c>
      <c r="B45" s="65">
        <v>103359</v>
      </c>
      <c r="C45" s="56" t="s">
        <v>5058</v>
      </c>
      <c r="D45" s="65" t="s">
        <v>26</v>
      </c>
      <c r="E45" s="66">
        <v>64.31</v>
      </c>
      <c r="F45" s="247">
        <v>6.7999999999999996E-3</v>
      </c>
      <c r="G45" s="66">
        <v>75.91</v>
      </c>
      <c r="H45" s="247">
        <v>0</v>
      </c>
    </row>
    <row r="46" spans="1:8">
      <c r="A46" s="64" t="s">
        <v>5052</v>
      </c>
      <c r="B46" s="65">
        <v>103366</v>
      </c>
      <c r="C46" s="56" t="s">
        <v>5059</v>
      </c>
      <c r="D46" s="65" t="s">
        <v>26</v>
      </c>
      <c r="E46" s="66">
        <v>54.53</v>
      </c>
      <c r="F46" s="247">
        <v>8.0999999999999996E-3</v>
      </c>
      <c r="G46" s="66">
        <v>64.39</v>
      </c>
      <c r="H46" s="247">
        <v>0</v>
      </c>
    </row>
    <row r="47" spans="1:8">
      <c r="A47" s="64" t="s">
        <v>5052</v>
      </c>
      <c r="B47" s="65">
        <v>103367</v>
      </c>
      <c r="C47" s="56" t="s">
        <v>5060</v>
      </c>
      <c r="D47" s="65" t="s">
        <v>26</v>
      </c>
      <c r="E47" s="66">
        <v>55.58</v>
      </c>
      <c r="F47" s="247">
        <v>7.9000000000000008E-3</v>
      </c>
      <c r="G47" s="66">
        <v>65.63</v>
      </c>
      <c r="H47" s="247">
        <v>0</v>
      </c>
    </row>
    <row r="48" spans="1:8">
      <c r="A48" s="64" t="s">
        <v>5052</v>
      </c>
      <c r="B48" s="65">
        <v>103360</v>
      </c>
      <c r="C48" s="56" t="s">
        <v>5061</v>
      </c>
      <c r="D48" s="65" t="s">
        <v>26</v>
      </c>
      <c r="E48" s="66">
        <v>73.97</v>
      </c>
      <c r="F48" s="247">
        <v>5.8999999999999999E-3</v>
      </c>
      <c r="G48" s="66">
        <v>87.14</v>
      </c>
      <c r="H48" s="247">
        <v>0</v>
      </c>
    </row>
    <row r="49" spans="1:8">
      <c r="A49" s="64" t="s">
        <v>5052</v>
      </c>
      <c r="B49" s="65">
        <v>103361</v>
      </c>
      <c r="C49" s="56" t="s">
        <v>5062</v>
      </c>
      <c r="D49" s="65" t="s">
        <v>26</v>
      </c>
      <c r="E49" s="66">
        <v>75.430000000000007</v>
      </c>
      <c r="F49" s="247">
        <v>5.7999999999999996E-3</v>
      </c>
      <c r="G49" s="66">
        <v>88.88</v>
      </c>
      <c r="H49" s="247">
        <v>0</v>
      </c>
    </row>
    <row r="50" spans="1:8">
      <c r="A50" s="64" t="s">
        <v>5052</v>
      </c>
      <c r="B50" s="65">
        <v>103368</v>
      </c>
      <c r="C50" s="56" t="s">
        <v>5063</v>
      </c>
      <c r="D50" s="65" t="s">
        <v>26</v>
      </c>
      <c r="E50" s="66">
        <v>62.11</v>
      </c>
      <c r="F50" s="247">
        <v>7.1000000000000004E-3</v>
      </c>
      <c r="G50" s="66">
        <v>73.180000000000007</v>
      </c>
      <c r="H50" s="247">
        <v>0</v>
      </c>
    </row>
    <row r="51" spans="1:8">
      <c r="A51" s="64" t="s">
        <v>5052</v>
      </c>
      <c r="B51" s="65">
        <v>103369</v>
      </c>
      <c r="C51" s="56" t="s">
        <v>5064</v>
      </c>
      <c r="D51" s="65" t="s">
        <v>26</v>
      </c>
      <c r="E51" s="66">
        <v>63.44</v>
      </c>
      <c r="F51" s="247">
        <v>6.8999999999999999E-3</v>
      </c>
      <c r="G51" s="66">
        <v>74.75</v>
      </c>
      <c r="H51" s="247">
        <v>0</v>
      </c>
    </row>
    <row r="52" spans="1:8">
      <c r="A52" s="64" t="s">
        <v>5052</v>
      </c>
      <c r="B52" s="65">
        <v>103334</v>
      </c>
      <c r="C52" s="56" t="s">
        <v>5065</v>
      </c>
      <c r="D52" s="65" t="s">
        <v>26</v>
      </c>
      <c r="E52" s="66">
        <v>133.74</v>
      </c>
      <c r="F52" s="247">
        <v>6.4000000000000003E-3</v>
      </c>
      <c r="G52" s="66">
        <v>157.65</v>
      </c>
      <c r="H52" s="247">
        <v>0</v>
      </c>
    </row>
    <row r="53" spans="1:8">
      <c r="A53" s="64" t="s">
        <v>5052</v>
      </c>
      <c r="B53" s="65">
        <v>103335</v>
      </c>
      <c r="C53" s="56" t="s">
        <v>5066</v>
      </c>
      <c r="D53" s="65" t="s">
        <v>26</v>
      </c>
      <c r="E53" s="66">
        <v>136.29</v>
      </c>
      <c r="F53" s="247">
        <v>6.3E-3</v>
      </c>
      <c r="G53" s="66">
        <v>160.68</v>
      </c>
      <c r="H53" s="247">
        <v>0</v>
      </c>
    </row>
    <row r="54" spans="1:8">
      <c r="A54" s="64" t="s">
        <v>5052</v>
      </c>
      <c r="B54" s="65">
        <v>103362</v>
      </c>
      <c r="C54" s="56" t="s">
        <v>5067</v>
      </c>
      <c r="D54" s="65" t="s">
        <v>26</v>
      </c>
      <c r="E54" s="66">
        <v>89.2</v>
      </c>
      <c r="F54" s="247">
        <v>4.8999999999999998E-3</v>
      </c>
      <c r="G54" s="66">
        <v>105.24</v>
      </c>
      <c r="H54" s="247">
        <v>0</v>
      </c>
    </row>
    <row r="55" spans="1:8">
      <c r="A55" s="64" t="s">
        <v>5052</v>
      </c>
      <c r="B55" s="65">
        <v>103363</v>
      </c>
      <c r="C55" s="56" t="s">
        <v>5068</v>
      </c>
      <c r="D55" s="65" t="s">
        <v>26</v>
      </c>
      <c r="E55" s="66">
        <v>90.84</v>
      </c>
      <c r="F55" s="247">
        <v>4.7999999999999996E-3</v>
      </c>
      <c r="G55" s="66">
        <v>107.2</v>
      </c>
      <c r="H55" s="247">
        <v>0</v>
      </c>
    </row>
    <row r="56" spans="1:8">
      <c r="A56" s="64" t="s">
        <v>5052</v>
      </c>
      <c r="B56" s="65">
        <v>103370</v>
      </c>
      <c r="C56" s="56" t="s">
        <v>5069</v>
      </c>
      <c r="D56" s="65" t="s">
        <v>26</v>
      </c>
      <c r="E56" s="66">
        <v>77.56</v>
      </c>
      <c r="F56" s="247">
        <v>5.7000000000000002E-3</v>
      </c>
      <c r="G56" s="66">
        <v>91.64</v>
      </c>
      <c r="H56" s="247">
        <v>0</v>
      </c>
    </row>
    <row r="57" spans="1:8">
      <c r="A57" s="64" t="s">
        <v>5052</v>
      </c>
      <c r="B57" s="65">
        <v>103371</v>
      </c>
      <c r="C57" s="56" t="s">
        <v>5070</v>
      </c>
      <c r="D57" s="65" t="s">
        <v>26</v>
      </c>
      <c r="E57" s="66">
        <v>79.05</v>
      </c>
      <c r="F57" s="247">
        <v>5.5999999999999999E-3</v>
      </c>
      <c r="G57" s="66">
        <v>93.41</v>
      </c>
      <c r="H57" s="247">
        <v>0</v>
      </c>
    </row>
    <row r="58" spans="1:8">
      <c r="A58" s="64" t="s">
        <v>5052</v>
      </c>
      <c r="B58" s="65">
        <v>103332</v>
      </c>
      <c r="C58" s="56" t="s">
        <v>5071</v>
      </c>
      <c r="D58" s="65" t="s">
        <v>26</v>
      </c>
      <c r="E58" s="66">
        <v>112.25</v>
      </c>
      <c r="F58" s="247">
        <v>2.7000000000000001E-3</v>
      </c>
      <c r="G58" s="66">
        <v>134.08000000000001</v>
      </c>
      <c r="H58" s="247">
        <v>0</v>
      </c>
    </row>
    <row r="59" spans="1:8">
      <c r="A59" s="64" t="s">
        <v>5052</v>
      </c>
      <c r="B59" s="65">
        <v>103333</v>
      </c>
      <c r="C59" s="56" t="s">
        <v>5072</v>
      </c>
      <c r="D59" s="65" t="s">
        <v>26</v>
      </c>
      <c r="E59" s="66">
        <v>113.71</v>
      </c>
      <c r="F59" s="247">
        <v>2.5999999999999999E-3</v>
      </c>
      <c r="G59" s="66">
        <v>135.82</v>
      </c>
      <c r="H59" s="247">
        <v>0</v>
      </c>
    </row>
    <row r="60" spans="1:8">
      <c r="A60" s="64" t="s">
        <v>5052</v>
      </c>
      <c r="B60" s="65">
        <v>103352</v>
      </c>
      <c r="C60" s="56" t="s">
        <v>5073</v>
      </c>
      <c r="D60" s="65" t="s">
        <v>26</v>
      </c>
      <c r="E60" s="66">
        <v>95.89</v>
      </c>
      <c r="F60" s="247">
        <v>3.0999999999999999E-3</v>
      </c>
      <c r="G60" s="66">
        <v>114.02</v>
      </c>
      <c r="H60" s="247">
        <v>0</v>
      </c>
    </row>
    <row r="61" spans="1:8">
      <c r="A61" s="64" t="s">
        <v>5052</v>
      </c>
      <c r="B61" s="65">
        <v>103353</v>
      </c>
      <c r="C61" s="56" t="s">
        <v>5074</v>
      </c>
      <c r="D61" s="65" t="s">
        <v>26</v>
      </c>
      <c r="E61" s="66">
        <v>97.24</v>
      </c>
      <c r="F61" s="247">
        <v>3.0999999999999999E-3</v>
      </c>
      <c r="G61" s="66">
        <v>115.63</v>
      </c>
      <c r="H61" s="247">
        <v>0</v>
      </c>
    </row>
    <row r="62" spans="1:8">
      <c r="A62" s="64" t="s">
        <v>5052</v>
      </c>
      <c r="B62" s="65">
        <v>103328</v>
      </c>
      <c r="C62" s="56" t="s">
        <v>5075</v>
      </c>
      <c r="D62" s="65" t="s">
        <v>26</v>
      </c>
      <c r="E62" s="66">
        <v>87.41</v>
      </c>
      <c r="F62" s="247">
        <v>2.5000000000000001E-3</v>
      </c>
      <c r="G62" s="66">
        <v>104.1</v>
      </c>
      <c r="H62" s="247">
        <v>0</v>
      </c>
    </row>
    <row r="63" spans="1:8">
      <c r="A63" s="64" t="s">
        <v>5052</v>
      </c>
      <c r="B63" s="65">
        <v>103329</v>
      </c>
      <c r="C63" s="56" t="s">
        <v>5076</v>
      </c>
      <c r="D63" s="65" t="s">
        <v>26</v>
      </c>
      <c r="E63" s="66">
        <v>88.68</v>
      </c>
      <c r="F63" s="247">
        <v>2.5000000000000001E-3</v>
      </c>
      <c r="G63" s="66">
        <v>105.6</v>
      </c>
      <c r="H63" s="247">
        <v>0</v>
      </c>
    </row>
    <row r="64" spans="1:8">
      <c r="A64" s="64" t="s">
        <v>5052</v>
      </c>
      <c r="B64" s="65">
        <v>103356</v>
      </c>
      <c r="C64" s="56" t="s">
        <v>5077</v>
      </c>
      <c r="D64" s="65" t="s">
        <v>26</v>
      </c>
      <c r="E64" s="66">
        <v>54.72</v>
      </c>
      <c r="F64" s="247">
        <v>4.0000000000000001E-3</v>
      </c>
      <c r="G64" s="66">
        <v>64.66</v>
      </c>
      <c r="H64" s="247">
        <v>0</v>
      </c>
    </row>
    <row r="65" spans="1:8">
      <c r="A65" s="64" t="s">
        <v>5052</v>
      </c>
      <c r="B65" s="65">
        <v>103357</v>
      </c>
      <c r="C65" s="56" t="s">
        <v>5078</v>
      </c>
      <c r="D65" s="65" t="s">
        <v>26</v>
      </c>
      <c r="E65" s="66">
        <v>55.8</v>
      </c>
      <c r="F65" s="247">
        <v>3.8999999999999998E-3</v>
      </c>
      <c r="G65" s="66">
        <v>65.930000000000007</v>
      </c>
      <c r="H65" s="247">
        <v>0</v>
      </c>
    </row>
    <row r="66" spans="1:8">
      <c r="A66" s="64" t="s">
        <v>5052</v>
      </c>
      <c r="B66" s="65">
        <v>103364</v>
      </c>
      <c r="C66" s="56" t="s">
        <v>5079</v>
      </c>
      <c r="D66" s="65" t="s">
        <v>26</v>
      </c>
      <c r="E66" s="66">
        <v>45.35</v>
      </c>
      <c r="F66" s="247">
        <v>9.7000000000000003E-3</v>
      </c>
      <c r="G66" s="66">
        <v>53.54</v>
      </c>
      <c r="H66" s="247">
        <v>0</v>
      </c>
    </row>
    <row r="67" spans="1:8">
      <c r="A67" s="64" t="s">
        <v>5052</v>
      </c>
      <c r="B67" s="65">
        <v>103365</v>
      </c>
      <c r="C67" s="56" t="s">
        <v>5080</v>
      </c>
      <c r="D67" s="65" t="s">
        <v>26</v>
      </c>
      <c r="E67" s="66">
        <v>46.1</v>
      </c>
      <c r="F67" s="247">
        <v>4.7999999999999996E-3</v>
      </c>
      <c r="G67" s="66">
        <v>54.47</v>
      </c>
      <c r="H67" s="247">
        <v>0</v>
      </c>
    </row>
    <row r="68" spans="1:8">
      <c r="A68" s="64" t="s">
        <v>5052</v>
      </c>
      <c r="B68" s="65">
        <v>103350</v>
      </c>
      <c r="C68" s="56" t="s">
        <v>5081</v>
      </c>
      <c r="D68" s="65" t="s">
        <v>26</v>
      </c>
      <c r="E68" s="66">
        <v>161.83000000000001</v>
      </c>
      <c r="F68" s="247">
        <v>2.7000000000000001E-3</v>
      </c>
      <c r="G68" s="66">
        <v>193.85</v>
      </c>
      <c r="H68" s="247">
        <v>0</v>
      </c>
    </row>
    <row r="69" spans="1:8">
      <c r="A69" s="64" t="s">
        <v>5052</v>
      </c>
      <c r="B69" s="65">
        <v>103351</v>
      </c>
      <c r="C69" s="56" t="s">
        <v>5082</v>
      </c>
      <c r="D69" s="65" t="s">
        <v>26</v>
      </c>
      <c r="E69" s="66">
        <v>163.71</v>
      </c>
      <c r="F69" s="247">
        <v>2.5999999999999999E-3</v>
      </c>
      <c r="G69" s="66">
        <v>196.07</v>
      </c>
      <c r="H69" s="247">
        <v>0</v>
      </c>
    </row>
    <row r="70" spans="1:8">
      <c r="A70" s="64" t="s">
        <v>5052</v>
      </c>
      <c r="B70" s="65">
        <v>103344</v>
      </c>
      <c r="C70" s="56" t="s">
        <v>5083</v>
      </c>
      <c r="D70" s="65" t="s">
        <v>26</v>
      </c>
      <c r="E70" s="66">
        <v>73.680000000000007</v>
      </c>
      <c r="F70" s="247">
        <v>6.0000000000000001E-3</v>
      </c>
      <c r="G70" s="66">
        <v>86.57</v>
      </c>
      <c r="H70" s="247">
        <v>0</v>
      </c>
    </row>
    <row r="71" spans="1:8">
      <c r="A71" s="64" t="s">
        <v>5052</v>
      </c>
      <c r="B71" s="65">
        <v>103345</v>
      </c>
      <c r="C71" s="56" t="s">
        <v>5084</v>
      </c>
      <c r="D71" s="65" t="s">
        <v>26</v>
      </c>
      <c r="E71" s="66">
        <v>75.38</v>
      </c>
      <c r="F71" s="247">
        <v>5.7999999999999996E-3</v>
      </c>
      <c r="G71" s="66">
        <v>88.59</v>
      </c>
      <c r="H71" s="247">
        <v>0</v>
      </c>
    </row>
    <row r="72" spans="1:8">
      <c r="A72" s="64" t="s">
        <v>5052</v>
      </c>
      <c r="B72" s="65">
        <v>103348</v>
      </c>
      <c r="C72" s="56" t="s">
        <v>5085</v>
      </c>
      <c r="D72" s="65" t="s">
        <v>26</v>
      </c>
      <c r="E72" s="66">
        <v>61.88</v>
      </c>
      <c r="F72" s="247">
        <v>7.1000000000000004E-3</v>
      </c>
      <c r="G72" s="66">
        <v>72.42</v>
      </c>
      <c r="H72" s="247">
        <v>0</v>
      </c>
    </row>
    <row r="73" spans="1:8">
      <c r="A73" s="64" t="s">
        <v>5052</v>
      </c>
      <c r="B73" s="65">
        <v>103349</v>
      </c>
      <c r="C73" s="56" t="s">
        <v>5086</v>
      </c>
      <c r="D73" s="65" t="s">
        <v>26</v>
      </c>
      <c r="E73" s="66">
        <v>63.43</v>
      </c>
      <c r="F73" s="247">
        <v>6.8999999999999999E-3</v>
      </c>
      <c r="G73" s="66">
        <v>74.260000000000005</v>
      </c>
      <c r="H73" s="247">
        <v>0</v>
      </c>
    </row>
    <row r="74" spans="1:8">
      <c r="A74" s="64" t="s">
        <v>5052</v>
      </c>
      <c r="B74" s="65">
        <v>103346</v>
      </c>
      <c r="C74" s="56" t="s">
        <v>5087</v>
      </c>
      <c r="D74" s="65" t="s">
        <v>26</v>
      </c>
      <c r="E74" s="66">
        <v>82.15</v>
      </c>
      <c r="F74" s="247">
        <v>5.4000000000000003E-3</v>
      </c>
      <c r="G74" s="66">
        <v>96.86</v>
      </c>
      <c r="H74" s="247">
        <v>0</v>
      </c>
    </row>
    <row r="75" spans="1:8">
      <c r="A75" s="64" t="s">
        <v>5052</v>
      </c>
      <c r="B75" s="65">
        <v>103347</v>
      </c>
      <c r="C75" s="56" t="s">
        <v>5088</v>
      </c>
      <c r="D75" s="65" t="s">
        <v>26</v>
      </c>
      <c r="E75" s="66">
        <v>83.97</v>
      </c>
      <c r="F75" s="247">
        <v>5.1999999999999998E-3</v>
      </c>
      <c r="G75" s="66">
        <v>99.01</v>
      </c>
      <c r="H75" s="247">
        <v>0</v>
      </c>
    </row>
    <row r="76" spans="1:8">
      <c r="A76" s="64" t="s">
        <v>5052</v>
      </c>
      <c r="B76" s="65">
        <v>103324</v>
      </c>
      <c r="C76" s="56" t="s">
        <v>5089</v>
      </c>
      <c r="D76" s="65" t="s">
        <v>26</v>
      </c>
      <c r="E76" s="66">
        <v>70</v>
      </c>
      <c r="F76" s="247">
        <v>6.3E-3</v>
      </c>
      <c r="G76" s="66">
        <v>82.22</v>
      </c>
      <c r="H76" s="247">
        <v>0</v>
      </c>
    </row>
    <row r="77" spans="1:8">
      <c r="A77" s="64" t="s">
        <v>5052</v>
      </c>
      <c r="B77" s="65">
        <v>103325</v>
      </c>
      <c r="C77" s="56" t="s">
        <v>5090</v>
      </c>
      <c r="D77" s="65" t="s">
        <v>26</v>
      </c>
      <c r="E77" s="66">
        <v>71.64</v>
      </c>
      <c r="F77" s="247">
        <v>6.1000000000000004E-3</v>
      </c>
      <c r="G77" s="66">
        <v>84.18</v>
      </c>
      <c r="H77" s="247">
        <v>0</v>
      </c>
    </row>
    <row r="78" spans="1:8">
      <c r="A78" s="64" t="s">
        <v>5052</v>
      </c>
      <c r="B78" s="65">
        <v>103326</v>
      </c>
      <c r="C78" s="56" t="s">
        <v>5091</v>
      </c>
      <c r="D78" s="65" t="s">
        <v>26</v>
      </c>
      <c r="E78" s="66">
        <v>82.4</v>
      </c>
      <c r="F78" s="247">
        <v>5.3E-3</v>
      </c>
      <c r="G78" s="66">
        <v>96.6</v>
      </c>
      <c r="H78" s="247">
        <v>0</v>
      </c>
    </row>
    <row r="79" spans="1:8">
      <c r="A79" s="64" t="s">
        <v>5052</v>
      </c>
      <c r="B79" s="65">
        <v>103327</v>
      </c>
      <c r="C79" s="56" t="s">
        <v>5092</v>
      </c>
      <c r="D79" s="65" t="s">
        <v>26</v>
      </c>
      <c r="E79" s="66">
        <v>84.33</v>
      </c>
      <c r="F79" s="247">
        <v>5.1999999999999998E-3</v>
      </c>
      <c r="G79" s="66">
        <v>98.89</v>
      </c>
      <c r="H79" s="247">
        <v>0</v>
      </c>
    </row>
    <row r="80" spans="1:8">
      <c r="A80" s="64" t="s">
        <v>5052</v>
      </c>
      <c r="B80" s="65">
        <v>103322</v>
      </c>
      <c r="C80" s="56" t="s">
        <v>5093</v>
      </c>
      <c r="D80" s="65" t="s">
        <v>26</v>
      </c>
      <c r="E80" s="66">
        <v>52.25</v>
      </c>
      <c r="F80" s="247">
        <v>4.1999999999999997E-3</v>
      </c>
      <c r="G80" s="66">
        <v>61.02</v>
      </c>
      <c r="H80" s="247">
        <v>0</v>
      </c>
    </row>
    <row r="81" spans="1:8">
      <c r="A81" s="64" t="s">
        <v>5052</v>
      </c>
      <c r="B81" s="65">
        <v>103323</v>
      </c>
      <c r="C81" s="56" t="s">
        <v>5094</v>
      </c>
      <c r="D81" s="65" t="s">
        <v>26</v>
      </c>
      <c r="E81" s="66">
        <v>53.7</v>
      </c>
      <c r="F81" s="247">
        <v>4.1000000000000003E-3</v>
      </c>
      <c r="G81" s="66">
        <v>62.75</v>
      </c>
      <c r="H81" s="247">
        <v>0</v>
      </c>
    </row>
    <row r="82" spans="1:8">
      <c r="A82" s="64" t="s">
        <v>5052</v>
      </c>
      <c r="B82" s="65">
        <v>103338</v>
      </c>
      <c r="C82" s="56" t="s">
        <v>5095</v>
      </c>
      <c r="D82" s="65" t="s">
        <v>26</v>
      </c>
      <c r="E82" s="66">
        <v>112.08</v>
      </c>
      <c r="F82" s="247">
        <v>3.8999999999999998E-3</v>
      </c>
      <c r="G82" s="66">
        <v>121.08</v>
      </c>
      <c r="H82" s="247">
        <v>0</v>
      </c>
    </row>
    <row r="83" spans="1:8">
      <c r="A83" s="64" t="s">
        <v>5052</v>
      </c>
      <c r="B83" s="65">
        <v>103339</v>
      </c>
      <c r="C83" s="56" t="s">
        <v>5096</v>
      </c>
      <c r="D83" s="65" t="s">
        <v>26</v>
      </c>
      <c r="E83" s="66">
        <v>113.5</v>
      </c>
      <c r="F83" s="247">
        <v>3.8999999999999998E-3</v>
      </c>
      <c r="G83" s="66">
        <v>122.77</v>
      </c>
      <c r="H83" s="247">
        <v>0</v>
      </c>
    </row>
    <row r="84" spans="1:8">
      <c r="A84" s="64" t="s">
        <v>5052</v>
      </c>
      <c r="B84" s="65">
        <v>103340</v>
      </c>
      <c r="C84" s="56" t="s">
        <v>5097</v>
      </c>
      <c r="D84" s="65" t="s">
        <v>26</v>
      </c>
      <c r="E84" s="66">
        <v>135.71</v>
      </c>
      <c r="F84" s="247">
        <v>3.2000000000000002E-3</v>
      </c>
      <c r="G84" s="66">
        <v>145.54</v>
      </c>
      <c r="H84" s="247">
        <v>0</v>
      </c>
    </row>
    <row r="85" spans="1:8">
      <c r="A85" s="64" t="s">
        <v>5052</v>
      </c>
      <c r="B85" s="65">
        <v>103341</v>
      </c>
      <c r="C85" s="56" t="s">
        <v>5098</v>
      </c>
      <c r="D85" s="65" t="s">
        <v>26</v>
      </c>
      <c r="E85" s="66">
        <v>137.5</v>
      </c>
      <c r="F85" s="247">
        <v>3.2000000000000002E-3</v>
      </c>
      <c r="G85" s="66">
        <v>147.66</v>
      </c>
      <c r="H85" s="247">
        <v>0</v>
      </c>
    </row>
    <row r="86" spans="1:8">
      <c r="A86" s="64" t="s">
        <v>5052</v>
      </c>
      <c r="B86" s="65">
        <v>103336</v>
      </c>
      <c r="C86" s="56" t="s">
        <v>5099</v>
      </c>
      <c r="D86" s="65" t="s">
        <v>26</v>
      </c>
      <c r="E86" s="66">
        <v>85.47</v>
      </c>
      <c r="F86" s="247">
        <v>2.5999999999999999E-3</v>
      </c>
      <c r="G86" s="66">
        <v>91.86</v>
      </c>
      <c r="H86" s="247">
        <v>0</v>
      </c>
    </row>
    <row r="87" spans="1:8">
      <c r="A87" s="64" t="s">
        <v>5052</v>
      </c>
      <c r="B87" s="65">
        <v>103337</v>
      </c>
      <c r="C87" s="56" t="s">
        <v>5100</v>
      </c>
      <c r="D87" s="65" t="s">
        <v>26</v>
      </c>
      <c r="E87" s="66">
        <v>86.69</v>
      </c>
      <c r="F87" s="247">
        <v>2.5000000000000001E-3</v>
      </c>
      <c r="G87" s="66">
        <v>93.3</v>
      </c>
      <c r="H87" s="247">
        <v>0</v>
      </c>
    </row>
    <row r="88" spans="1:8">
      <c r="A88" s="64" t="s">
        <v>5052</v>
      </c>
      <c r="B88" s="65">
        <v>103342</v>
      </c>
      <c r="C88" s="56" t="s">
        <v>5101</v>
      </c>
      <c r="D88" s="65" t="s">
        <v>26</v>
      </c>
      <c r="E88" s="66">
        <v>115.07</v>
      </c>
      <c r="F88" s="247">
        <v>3.8E-3</v>
      </c>
      <c r="G88" s="66">
        <v>122.44</v>
      </c>
      <c r="H88" s="247">
        <v>0</v>
      </c>
    </row>
    <row r="89" spans="1:8">
      <c r="A89" s="64" t="s">
        <v>5052</v>
      </c>
      <c r="B89" s="65">
        <v>103343</v>
      </c>
      <c r="C89" s="56" t="s">
        <v>5102</v>
      </c>
      <c r="D89" s="65" t="s">
        <v>26</v>
      </c>
      <c r="E89" s="66">
        <v>116.65</v>
      </c>
      <c r="F89" s="247">
        <v>3.8E-3</v>
      </c>
      <c r="G89" s="66">
        <v>124.31</v>
      </c>
      <c r="H89" s="247">
        <v>0</v>
      </c>
    </row>
    <row r="90" spans="1:8">
      <c r="A90" s="64" t="s">
        <v>5052</v>
      </c>
      <c r="B90" s="65">
        <v>103318</v>
      </c>
      <c r="C90" s="56" t="s">
        <v>5103</v>
      </c>
      <c r="D90" s="65" t="s">
        <v>26</v>
      </c>
      <c r="E90" s="66">
        <v>98.63</v>
      </c>
      <c r="F90" s="247">
        <v>4.4999999999999997E-3</v>
      </c>
      <c r="G90" s="66">
        <v>105.1</v>
      </c>
      <c r="H90" s="247">
        <v>0</v>
      </c>
    </row>
    <row r="91" spans="1:8">
      <c r="A91" s="64" t="s">
        <v>5052</v>
      </c>
      <c r="B91" s="65">
        <v>103319</v>
      </c>
      <c r="C91" s="56" t="s">
        <v>5104</v>
      </c>
      <c r="D91" s="65" t="s">
        <v>26</v>
      </c>
      <c r="E91" s="66">
        <v>100.05</v>
      </c>
      <c r="F91" s="247">
        <v>4.4000000000000003E-3</v>
      </c>
      <c r="G91" s="66">
        <v>106.79</v>
      </c>
      <c r="H91" s="247">
        <v>0</v>
      </c>
    </row>
    <row r="92" spans="1:8">
      <c r="A92" s="64" t="s">
        <v>5052</v>
      </c>
      <c r="B92" s="65">
        <v>103320</v>
      </c>
      <c r="C92" s="56" t="s">
        <v>5105</v>
      </c>
      <c r="D92" s="65" t="s">
        <v>26</v>
      </c>
      <c r="E92" s="66">
        <v>118.66</v>
      </c>
      <c r="F92" s="247">
        <v>3.7000000000000002E-3</v>
      </c>
      <c r="G92" s="66">
        <v>125.63</v>
      </c>
      <c r="H92" s="247">
        <v>0</v>
      </c>
    </row>
    <row r="93" spans="1:8">
      <c r="A93" s="64" t="s">
        <v>5052</v>
      </c>
      <c r="B93" s="65">
        <v>103321</v>
      </c>
      <c r="C93" s="56" t="s">
        <v>5106</v>
      </c>
      <c r="D93" s="65" t="s">
        <v>26</v>
      </c>
      <c r="E93" s="66">
        <v>120.45</v>
      </c>
      <c r="F93" s="247">
        <v>3.7000000000000002E-3</v>
      </c>
      <c r="G93" s="66">
        <v>127.75</v>
      </c>
      <c r="H93" s="247">
        <v>0</v>
      </c>
    </row>
    <row r="94" spans="1:8">
      <c r="A94" s="64" t="s">
        <v>5052</v>
      </c>
      <c r="B94" s="65">
        <v>103316</v>
      </c>
      <c r="C94" s="56" t="s">
        <v>5107</v>
      </c>
      <c r="D94" s="65" t="s">
        <v>26</v>
      </c>
      <c r="E94" s="66">
        <v>76.180000000000007</v>
      </c>
      <c r="F94" s="247">
        <v>2.8999999999999998E-3</v>
      </c>
      <c r="G94" s="66">
        <v>80.72</v>
      </c>
      <c r="H94" s="247">
        <v>0</v>
      </c>
    </row>
    <row r="95" spans="1:8">
      <c r="A95" s="64" t="s">
        <v>5052</v>
      </c>
      <c r="B95" s="65">
        <v>103317</v>
      </c>
      <c r="C95" s="56" t="s">
        <v>5108</v>
      </c>
      <c r="D95" s="65" t="s">
        <v>26</v>
      </c>
      <c r="E95" s="66">
        <v>77.400000000000006</v>
      </c>
      <c r="F95" s="247">
        <v>2.8E-3</v>
      </c>
      <c r="G95" s="66">
        <v>82.16</v>
      </c>
      <c r="H95" s="247">
        <v>0</v>
      </c>
    </row>
    <row r="96" spans="1:8">
      <c r="A96" s="64" t="s">
        <v>5109</v>
      </c>
      <c r="B96" s="65">
        <v>101166</v>
      </c>
      <c r="C96" s="56" t="s">
        <v>5110</v>
      </c>
      <c r="D96" s="65" t="s">
        <v>28</v>
      </c>
      <c r="E96" s="66">
        <v>601.95000000000005</v>
      </c>
      <c r="F96" s="247">
        <v>0</v>
      </c>
      <c r="G96" s="66">
        <v>701.5</v>
      </c>
      <c r="H96" s="247">
        <v>0</v>
      </c>
    </row>
    <row r="97" spans="1:8">
      <c r="A97" s="64" t="s">
        <v>5109</v>
      </c>
      <c r="B97" s="65">
        <v>101165</v>
      </c>
      <c r="C97" s="56" t="s">
        <v>5111</v>
      </c>
      <c r="D97" s="65" t="s">
        <v>28</v>
      </c>
      <c r="E97" s="66">
        <v>984.06</v>
      </c>
      <c r="F97" s="247">
        <v>0</v>
      </c>
      <c r="G97" s="66">
        <v>1048.42</v>
      </c>
      <c r="H97" s="247">
        <v>0</v>
      </c>
    </row>
    <row r="98" spans="1:8">
      <c r="A98" s="64" t="s">
        <v>5109</v>
      </c>
      <c r="B98" s="65">
        <v>101163</v>
      </c>
      <c r="C98" s="56" t="s">
        <v>5112</v>
      </c>
      <c r="D98" s="65" t="s">
        <v>26</v>
      </c>
      <c r="E98" s="66">
        <v>683.25</v>
      </c>
      <c r="F98" s="247">
        <v>0.74680000000000002</v>
      </c>
      <c r="G98" s="66">
        <v>716.38</v>
      </c>
      <c r="H98" s="247">
        <v>0</v>
      </c>
    </row>
    <row r="99" spans="1:8">
      <c r="A99" s="64" t="s">
        <v>5109</v>
      </c>
      <c r="B99" s="65">
        <v>101164</v>
      </c>
      <c r="C99" s="56" t="s">
        <v>5113</v>
      </c>
      <c r="D99" s="65" t="s">
        <v>26</v>
      </c>
      <c r="E99" s="66">
        <v>694.3</v>
      </c>
      <c r="F99" s="247">
        <v>0.74380000000000002</v>
      </c>
      <c r="G99" s="66">
        <v>726.24</v>
      </c>
      <c r="H99" s="247">
        <v>0</v>
      </c>
    </row>
    <row r="100" spans="1:8">
      <c r="A100" s="64" t="s">
        <v>5109</v>
      </c>
      <c r="B100" s="65">
        <v>101162</v>
      </c>
      <c r="C100" s="56" t="s">
        <v>5114</v>
      </c>
      <c r="D100" s="65" t="s">
        <v>26</v>
      </c>
      <c r="E100" s="66">
        <v>139.18</v>
      </c>
      <c r="F100" s="247">
        <v>0</v>
      </c>
      <c r="G100" s="66">
        <v>167.32</v>
      </c>
      <c r="H100" s="247">
        <v>0</v>
      </c>
    </row>
    <row r="101" spans="1:8">
      <c r="A101" s="64" t="s">
        <v>5109</v>
      </c>
      <c r="B101" s="65">
        <v>101161</v>
      </c>
      <c r="C101" s="56" t="s">
        <v>5115</v>
      </c>
      <c r="D101" s="65" t="s">
        <v>26</v>
      </c>
      <c r="E101" s="66">
        <v>223.85</v>
      </c>
      <c r="F101" s="247">
        <v>0</v>
      </c>
      <c r="G101" s="66">
        <v>240.51</v>
      </c>
      <c r="H101" s="247">
        <v>0</v>
      </c>
    </row>
    <row r="102" spans="1:8">
      <c r="A102" s="64" t="s">
        <v>5109</v>
      </c>
      <c r="B102" s="65">
        <v>101160</v>
      </c>
      <c r="C102" s="56" t="s">
        <v>5116</v>
      </c>
      <c r="D102" s="65" t="s">
        <v>26</v>
      </c>
      <c r="E102" s="66">
        <v>0</v>
      </c>
      <c r="F102" s="247"/>
      <c r="G102" s="66">
        <v>0</v>
      </c>
      <c r="H102" s="247"/>
    </row>
    <row r="103" spans="1:8">
      <c r="A103" s="64" t="s">
        <v>5109</v>
      </c>
      <c r="B103" s="65">
        <v>101159</v>
      </c>
      <c r="C103" s="56" t="s">
        <v>5117</v>
      </c>
      <c r="D103" s="65" t="s">
        <v>26</v>
      </c>
      <c r="E103" s="66">
        <v>125.9</v>
      </c>
      <c r="F103" s="247">
        <v>0</v>
      </c>
      <c r="G103" s="66">
        <v>145.56</v>
      </c>
      <c r="H103" s="247">
        <v>0</v>
      </c>
    </row>
    <row r="104" spans="1:8">
      <c r="A104" s="64" t="s">
        <v>5109</v>
      </c>
      <c r="B104" s="65">
        <v>101154</v>
      </c>
      <c r="C104" s="56" t="s">
        <v>5118</v>
      </c>
      <c r="D104" s="65" t="s">
        <v>26</v>
      </c>
      <c r="E104" s="66">
        <v>131.22999999999999</v>
      </c>
      <c r="F104" s="247">
        <v>0.67100000000000004</v>
      </c>
      <c r="G104" s="66">
        <v>135.13999999999999</v>
      </c>
      <c r="H104" s="247">
        <v>0</v>
      </c>
    </row>
    <row r="105" spans="1:8">
      <c r="A105" s="64" t="s">
        <v>5109</v>
      </c>
      <c r="B105" s="65">
        <v>101155</v>
      </c>
      <c r="C105" s="56" t="s">
        <v>5119</v>
      </c>
      <c r="D105" s="65" t="s">
        <v>26</v>
      </c>
      <c r="E105" s="66">
        <v>183.63</v>
      </c>
      <c r="F105" s="247">
        <v>0.70440000000000003</v>
      </c>
      <c r="G105" s="66">
        <v>189.72</v>
      </c>
      <c r="H105" s="247">
        <v>0</v>
      </c>
    </row>
    <row r="106" spans="1:8">
      <c r="A106" s="64" t="s">
        <v>5109</v>
      </c>
      <c r="B106" s="65">
        <v>101156</v>
      </c>
      <c r="C106" s="56" t="s">
        <v>5120</v>
      </c>
      <c r="D106" s="65" t="s">
        <v>26</v>
      </c>
      <c r="E106" s="66">
        <v>268.63</v>
      </c>
      <c r="F106" s="247">
        <v>0.73760000000000003</v>
      </c>
      <c r="G106" s="66">
        <v>277.52</v>
      </c>
      <c r="H106" s="247">
        <v>0</v>
      </c>
    </row>
    <row r="107" spans="1:8">
      <c r="A107" s="64" t="s">
        <v>5109</v>
      </c>
      <c r="B107" s="65">
        <v>101158</v>
      </c>
      <c r="C107" s="56" t="s">
        <v>5121</v>
      </c>
      <c r="D107" s="65" t="s">
        <v>26</v>
      </c>
      <c r="E107" s="66">
        <v>77.430000000000007</v>
      </c>
      <c r="F107" s="247">
        <v>0</v>
      </c>
      <c r="G107" s="66">
        <v>84.97</v>
      </c>
      <c r="H107" s="247">
        <v>0</v>
      </c>
    </row>
    <row r="108" spans="1:8">
      <c r="A108" s="64" t="s">
        <v>5109</v>
      </c>
      <c r="B108" s="65">
        <v>101157</v>
      </c>
      <c r="C108" s="56" t="s">
        <v>5122</v>
      </c>
      <c r="D108" s="65" t="s">
        <v>26</v>
      </c>
      <c r="E108" s="66">
        <v>59.41</v>
      </c>
      <c r="F108" s="247">
        <v>0</v>
      </c>
      <c r="G108" s="66">
        <v>65.5</v>
      </c>
      <c r="H108" s="247">
        <v>0</v>
      </c>
    </row>
    <row r="109" spans="1:8">
      <c r="A109" s="64" t="s">
        <v>5123</v>
      </c>
      <c r="B109" s="65">
        <v>87382</v>
      </c>
      <c r="C109" s="56" t="s">
        <v>5124</v>
      </c>
      <c r="D109" s="65" t="s">
        <v>28</v>
      </c>
      <c r="E109" s="66">
        <v>2307.87</v>
      </c>
      <c r="F109" s="247">
        <v>0</v>
      </c>
      <c r="G109" s="66">
        <v>1746.28</v>
      </c>
      <c r="H109" s="247">
        <v>0</v>
      </c>
    </row>
    <row r="110" spans="1:8">
      <c r="A110" s="64" t="s">
        <v>5123</v>
      </c>
      <c r="B110" s="65">
        <v>87383</v>
      </c>
      <c r="C110" s="56" t="s">
        <v>5125</v>
      </c>
      <c r="D110" s="65" t="s">
        <v>28</v>
      </c>
      <c r="E110" s="66">
        <v>2309.96</v>
      </c>
      <c r="F110" s="247">
        <v>0</v>
      </c>
      <c r="G110" s="66">
        <v>1732.16</v>
      </c>
      <c r="H110" s="247">
        <v>0</v>
      </c>
    </row>
    <row r="111" spans="1:8">
      <c r="A111" s="64" t="s">
        <v>5123</v>
      </c>
      <c r="B111" s="65">
        <v>87384</v>
      </c>
      <c r="C111" s="56" t="s">
        <v>5126</v>
      </c>
      <c r="D111" s="65" t="s">
        <v>28</v>
      </c>
      <c r="E111" s="66">
        <v>2307.34</v>
      </c>
      <c r="F111" s="247">
        <v>0</v>
      </c>
      <c r="G111" s="66">
        <v>1714.49</v>
      </c>
      <c r="H111" s="247">
        <v>0</v>
      </c>
    </row>
    <row r="112" spans="1:8">
      <c r="A112" s="64" t="s">
        <v>5123</v>
      </c>
      <c r="B112" s="65">
        <v>87398</v>
      </c>
      <c r="C112" s="56" t="s">
        <v>5127</v>
      </c>
      <c r="D112" s="65" t="s">
        <v>28</v>
      </c>
      <c r="E112" s="66">
        <v>2548.25</v>
      </c>
      <c r="F112" s="247">
        <v>0</v>
      </c>
      <c r="G112" s="66">
        <v>2002.1</v>
      </c>
      <c r="H112" s="247">
        <v>0</v>
      </c>
    </row>
    <row r="113" spans="1:8">
      <c r="A113" s="64" t="s">
        <v>5123</v>
      </c>
      <c r="B113" s="65">
        <v>87395</v>
      </c>
      <c r="C113" s="56" t="s">
        <v>5128</v>
      </c>
      <c r="D113" s="65" t="s">
        <v>28</v>
      </c>
      <c r="E113" s="66">
        <v>4510.03</v>
      </c>
      <c r="F113" s="247">
        <v>0</v>
      </c>
      <c r="G113" s="66">
        <v>3376.87</v>
      </c>
      <c r="H113" s="247">
        <v>0</v>
      </c>
    </row>
    <row r="114" spans="1:8">
      <c r="A114" s="64" t="s">
        <v>5123</v>
      </c>
      <c r="B114" s="65">
        <v>87396</v>
      </c>
      <c r="C114" s="56" t="s">
        <v>5129</v>
      </c>
      <c r="D114" s="65" t="s">
        <v>28</v>
      </c>
      <c r="E114" s="66">
        <v>4545.8100000000004</v>
      </c>
      <c r="F114" s="247">
        <v>0</v>
      </c>
      <c r="G114" s="66">
        <v>3385.06</v>
      </c>
      <c r="H114" s="247">
        <v>0</v>
      </c>
    </row>
    <row r="115" spans="1:8">
      <c r="A115" s="64" t="s">
        <v>5123</v>
      </c>
      <c r="B115" s="65">
        <v>87397</v>
      </c>
      <c r="C115" s="56" t="s">
        <v>5130</v>
      </c>
      <c r="D115" s="65" t="s">
        <v>28</v>
      </c>
      <c r="E115" s="66">
        <v>4583.46</v>
      </c>
      <c r="F115" s="247">
        <v>0</v>
      </c>
      <c r="G115" s="66">
        <v>3394.9</v>
      </c>
      <c r="H115" s="247">
        <v>0</v>
      </c>
    </row>
    <row r="116" spans="1:8">
      <c r="A116" s="64" t="s">
        <v>5123</v>
      </c>
      <c r="B116" s="65">
        <v>87402</v>
      </c>
      <c r="C116" s="56" t="s">
        <v>5131</v>
      </c>
      <c r="D116" s="65" t="s">
        <v>28</v>
      </c>
      <c r="E116" s="66">
        <v>4820.0600000000004</v>
      </c>
      <c r="F116" s="247">
        <v>0</v>
      </c>
      <c r="G116" s="66">
        <v>3700.31</v>
      </c>
      <c r="H116" s="247">
        <v>0</v>
      </c>
    </row>
    <row r="117" spans="1:8">
      <c r="A117" s="64" t="s">
        <v>5123</v>
      </c>
      <c r="B117" s="65">
        <v>87391</v>
      </c>
      <c r="C117" s="56" t="s">
        <v>5132</v>
      </c>
      <c r="D117" s="65" t="s">
        <v>28</v>
      </c>
      <c r="E117" s="66">
        <v>7188.34</v>
      </c>
      <c r="F117" s="247">
        <v>0</v>
      </c>
      <c r="G117" s="66">
        <v>5331.84</v>
      </c>
      <c r="H117" s="247">
        <v>0</v>
      </c>
    </row>
    <row r="118" spans="1:8">
      <c r="A118" s="64" t="s">
        <v>5123</v>
      </c>
      <c r="B118" s="65">
        <v>87393</v>
      </c>
      <c r="C118" s="56" t="s">
        <v>5133</v>
      </c>
      <c r="D118" s="65" t="s">
        <v>28</v>
      </c>
      <c r="E118" s="66">
        <v>7260.1</v>
      </c>
      <c r="F118" s="247">
        <v>0</v>
      </c>
      <c r="G118" s="66">
        <v>5366.29</v>
      </c>
      <c r="H118" s="247">
        <v>0</v>
      </c>
    </row>
    <row r="119" spans="1:8">
      <c r="A119" s="64" t="s">
        <v>5123</v>
      </c>
      <c r="B119" s="65">
        <v>87394</v>
      </c>
      <c r="C119" s="56" t="s">
        <v>5134</v>
      </c>
      <c r="D119" s="65" t="s">
        <v>28</v>
      </c>
      <c r="E119" s="66">
        <v>7332.1</v>
      </c>
      <c r="F119" s="247">
        <v>0</v>
      </c>
      <c r="G119" s="66">
        <v>5401.21</v>
      </c>
      <c r="H119" s="247">
        <v>0</v>
      </c>
    </row>
    <row r="120" spans="1:8">
      <c r="A120" s="64" t="s">
        <v>5123</v>
      </c>
      <c r="B120" s="65">
        <v>87401</v>
      </c>
      <c r="C120" s="56" t="s">
        <v>5135</v>
      </c>
      <c r="D120" s="65" t="s">
        <v>28</v>
      </c>
      <c r="E120" s="66">
        <v>7553.21</v>
      </c>
      <c r="F120" s="247">
        <v>0</v>
      </c>
      <c r="G120" s="66">
        <v>5695.31</v>
      </c>
      <c r="H120" s="247">
        <v>0</v>
      </c>
    </row>
    <row r="121" spans="1:8">
      <c r="A121" s="64" t="s">
        <v>5123</v>
      </c>
      <c r="B121" s="65">
        <v>87407</v>
      </c>
      <c r="C121" s="56" t="s">
        <v>5136</v>
      </c>
      <c r="D121" s="65" t="s">
        <v>28</v>
      </c>
      <c r="E121" s="66">
        <v>2350.71</v>
      </c>
      <c r="F121" s="247">
        <v>0</v>
      </c>
      <c r="G121" s="66">
        <v>1779.83</v>
      </c>
      <c r="H121" s="247">
        <v>0</v>
      </c>
    </row>
    <row r="122" spans="1:8">
      <c r="A122" s="64" t="s">
        <v>5123</v>
      </c>
      <c r="B122" s="65">
        <v>87408</v>
      </c>
      <c r="C122" s="56" t="s">
        <v>5137</v>
      </c>
      <c r="D122" s="65" t="s">
        <v>28</v>
      </c>
      <c r="E122" s="66">
        <v>2342.23</v>
      </c>
      <c r="F122" s="247">
        <v>0</v>
      </c>
      <c r="G122" s="66">
        <v>1756.61</v>
      </c>
      <c r="H122" s="247">
        <v>0</v>
      </c>
    </row>
    <row r="123" spans="1:8">
      <c r="A123" s="64" t="s">
        <v>5123</v>
      </c>
      <c r="B123" s="65">
        <v>87404</v>
      </c>
      <c r="C123" s="56" t="s">
        <v>5138</v>
      </c>
      <c r="D123" s="65" t="s">
        <v>28</v>
      </c>
      <c r="E123" s="66">
        <v>6710.95</v>
      </c>
      <c r="F123" s="247">
        <v>0</v>
      </c>
      <c r="G123" s="66">
        <v>4993.32</v>
      </c>
      <c r="H123" s="247">
        <v>0</v>
      </c>
    </row>
    <row r="124" spans="1:8">
      <c r="A124" s="64" t="s">
        <v>5123</v>
      </c>
      <c r="B124" s="65">
        <v>87405</v>
      </c>
      <c r="C124" s="56" t="s">
        <v>5139</v>
      </c>
      <c r="D124" s="65" t="s">
        <v>28</v>
      </c>
      <c r="E124" s="66">
        <v>6737.68</v>
      </c>
      <c r="F124" s="247">
        <v>0</v>
      </c>
      <c r="G124" s="66">
        <v>4987.57</v>
      </c>
      <c r="H124" s="247">
        <v>0</v>
      </c>
    </row>
    <row r="125" spans="1:8">
      <c r="A125" s="64" t="s">
        <v>5123</v>
      </c>
      <c r="B125" s="65">
        <v>87388</v>
      </c>
      <c r="C125" s="56" t="s">
        <v>5140</v>
      </c>
      <c r="D125" s="65" t="s">
        <v>28</v>
      </c>
      <c r="E125" s="66">
        <v>6477.39</v>
      </c>
      <c r="F125" s="247">
        <v>0</v>
      </c>
      <c r="G125" s="66">
        <v>4785.75</v>
      </c>
      <c r="H125" s="247">
        <v>0</v>
      </c>
    </row>
    <row r="126" spans="1:8">
      <c r="A126" s="64" t="s">
        <v>5123</v>
      </c>
      <c r="B126" s="65">
        <v>87389</v>
      </c>
      <c r="C126" s="56" t="s">
        <v>5141</v>
      </c>
      <c r="D126" s="65" t="s">
        <v>28</v>
      </c>
      <c r="E126" s="66">
        <v>6509.58</v>
      </c>
      <c r="F126" s="247">
        <v>0</v>
      </c>
      <c r="G126" s="66">
        <v>4792.59</v>
      </c>
      <c r="H126" s="247">
        <v>0</v>
      </c>
    </row>
    <row r="127" spans="1:8">
      <c r="A127" s="64" t="s">
        <v>5123</v>
      </c>
      <c r="B127" s="65">
        <v>87390</v>
      </c>
      <c r="C127" s="56" t="s">
        <v>5142</v>
      </c>
      <c r="D127" s="65" t="s">
        <v>28</v>
      </c>
      <c r="E127" s="66">
        <v>6549.8</v>
      </c>
      <c r="F127" s="247">
        <v>0</v>
      </c>
      <c r="G127" s="66">
        <v>4806.62</v>
      </c>
      <c r="H127" s="247">
        <v>0</v>
      </c>
    </row>
    <row r="128" spans="1:8">
      <c r="A128" s="64" t="s">
        <v>5123</v>
      </c>
      <c r="B128" s="65">
        <v>87385</v>
      </c>
      <c r="C128" s="56" t="s">
        <v>5143</v>
      </c>
      <c r="D128" s="65" t="s">
        <v>28</v>
      </c>
      <c r="E128" s="66">
        <v>2688.28</v>
      </c>
      <c r="F128" s="247">
        <v>0</v>
      </c>
      <c r="G128" s="66">
        <v>2044.06</v>
      </c>
      <c r="H128" s="247">
        <v>0</v>
      </c>
    </row>
    <row r="129" spans="1:8">
      <c r="A129" s="64" t="s">
        <v>5123</v>
      </c>
      <c r="B129" s="65">
        <v>87386</v>
      </c>
      <c r="C129" s="56" t="s">
        <v>5144</v>
      </c>
      <c r="D129" s="65" t="s">
        <v>28</v>
      </c>
      <c r="E129" s="66">
        <v>2686.51</v>
      </c>
      <c r="F129" s="247">
        <v>0</v>
      </c>
      <c r="G129" s="66">
        <v>2021.67</v>
      </c>
      <c r="H129" s="247">
        <v>0</v>
      </c>
    </row>
    <row r="130" spans="1:8">
      <c r="A130" s="64" t="s">
        <v>5123</v>
      </c>
      <c r="B130" s="65">
        <v>87387</v>
      </c>
      <c r="C130" s="56" t="s">
        <v>5145</v>
      </c>
      <c r="D130" s="65" t="s">
        <v>28</v>
      </c>
      <c r="E130" s="66">
        <v>2687.51</v>
      </c>
      <c r="F130" s="247">
        <v>0</v>
      </c>
      <c r="G130" s="66">
        <v>2005.26</v>
      </c>
      <c r="H130" s="247">
        <v>0</v>
      </c>
    </row>
    <row r="131" spans="1:8">
      <c r="A131" s="64" t="s">
        <v>5123</v>
      </c>
      <c r="B131" s="65">
        <v>87399</v>
      </c>
      <c r="C131" s="56" t="s">
        <v>5146</v>
      </c>
      <c r="D131" s="65" t="s">
        <v>28</v>
      </c>
      <c r="E131" s="66">
        <v>2934.57</v>
      </c>
      <c r="F131" s="247">
        <v>0</v>
      </c>
      <c r="G131" s="66">
        <v>2301.8200000000002</v>
      </c>
      <c r="H131" s="247">
        <v>0</v>
      </c>
    </row>
    <row r="132" spans="1:8">
      <c r="A132" s="64" t="s">
        <v>5123</v>
      </c>
      <c r="B132" s="65">
        <v>88627</v>
      </c>
      <c r="C132" s="56" t="s">
        <v>5147</v>
      </c>
      <c r="D132" s="65" t="s">
        <v>28</v>
      </c>
      <c r="E132" s="66">
        <v>720.61</v>
      </c>
      <c r="F132" s="247">
        <v>0</v>
      </c>
      <c r="G132" s="66">
        <v>627.82000000000005</v>
      </c>
      <c r="H132" s="247">
        <v>0</v>
      </c>
    </row>
    <row r="133" spans="1:8">
      <c r="A133" s="64" t="s">
        <v>5123</v>
      </c>
      <c r="B133" s="65">
        <v>100463</v>
      </c>
      <c r="C133" s="56" t="s">
        <v>5148</v>
      </c>
      <c r="D133" s="65" t="s">
        <v>28</v>
      </c>
      <c r="E133" s="66">
        <v>0</v>
      </c>
      <c r="F133" s="247"/>
      <c r="G133" s="66">
        <v>0</v>
      </c>
      <c r="H133" s="247"/>
    </row>
    <row r="134" spans="1:8">
      <c r="A134" s="64" t="s">
        <v>5123</v>
      </c>
      <c r="B134" s="65">
        <v>88626</v>
      </c>
      <c r="C134" s="56" t="s">
        <v>5149</v>
      </c>
      <c r="D134" s="65" t="s">
        <v>28</v>
      </c>
      <c r="E134" s="66">
        <v>608.89</v>
      </c>
      <c r="F134" s="247">
        <v>0</v>
      </c>
      <c r="G134" s="66">
        <v>501.87</v>
      </c>
      <c r="H134" s="247">
        <v>0</v>
      </c>
    </row>
    <row r="135" spans="1:8">
      <c r="A135" s="64" t="s">
        <v>5123</v>
      </c>
      <c r="B135" s="65">
        <v>100488</v>
      </c>
      <c r="C135" s="56" t="s">
        <v>5150</v>
      </c>
      <c r="D135" s="65" t="s">
        <v>28</v>
      </c>
      <c r="E135" s="66">
        <v>603.16</v>
      </c>
      <c r="F135" s="247">
        <v>0</v>
      </c>
      <c r="G135" s="66">
        <v>485.39</v>
      </c>
      <c r="H135" s="247">
        <v>0</v>
      </c>
    </row>
    <row r="136" spans="1:8">
      <c r="A136" s="64" t="s">
        <v>5123</v>
      </c>
      <c r="B136" s="65">
        <v>100464</v>
      </c>
      <c r="C136" s="56" t="s">
        <v>5151</v>
      </c>
      <c r="D136" s="65" t="s">
        <v>28</v>
      </c>
      <c r="E136" s="66">
        <v>631.13</v>
      </c>
      <c r="F136" s="247">
        <v>0</v>
      </c>
      <c r="G136" s="66">
        <v>542.36</v>
      </c>
      <c r="H136" s="247">
        <v>0</v>
      </c>
    </row>
    <row r="137" spans="1:8">
      <c r="A137" s="64" t="s">
        <v>5123</v>
      </c>
      <c r="B137" s="65">
        <v>100465</v>
      </c>
      <c r="C137" s="56" t="s">
        <v>5152</v>
      </c>
      <c r="D137" s="65" t="s">
        <v>28</v>
      </c>
      <c r="E137" s="66">
        <v>595.63</v>
      </c>
      <c r="F137" s="247">
        <v>0</v>
      </c>
      <c r="G137" s="66">
        <v>487.01</v>
      </c>
      <c r="H137" s="247">
        <v>0</v>
      </c>
    </row>
    <row r="138" spans="1:8">
      <c r="A138" s="64" t="s">
        <v>5123</v>
      </c>
      <c r="B138" s="65">
        <v>100466</v>
      </c>
      <c r="C138" s="56" t="s">
        <v>5153</v>
      </c>
      <c r="D138" s="65" t="s">
        <v>28</v>
      </c>
      <c r="E138" s="66">
        <v>579.32000000000005</v>
      </c>
      <c r="F138" s="247">
        <v>0</v>
      </c>
      <c r="G138" s="66">
        <v>458.26</v>
      </c>
      <c r="H138" s="247">
        <v>0</v>
      </c>
    </row>
    <row r="139" spans="1:8">
      <c r="A139" s="64" t="s">
        <v>5123</v>
      </c>
      <c r="B139" s="65">
        <v>87368</v>
      </c>
      <c r="C139" s="56" t="s">
        <v>5154</v>
      </c>
      <c r="D139" s="65" t="s">
        <v>28</v>
      </c>
      <c r="E139" s="66">
        <v>799.75</v>
      </c>
      <c r="F139" s="247">
        <v>0</v>
      </c>
      <c r="G139" s="66">
        <v>681</v>
      </c>
      <c r="H139" s="247">
        <v>0</v>
      </c>
    </row>
    <row r="140" spans="1:8">
      <c r="A140" s="64" t="s">
        <v>5123</v>
      </c>
      <c r="B140" s="65">
        <v>100450</v>
      </c>
      <c r="C140" s="56" t="s">
        <v>5155</v>
      </c>
      <c r="D140" s="65" t="s">
        <v>28</v>
      </c>
      <c r="E140" s="66">
        <v>0</v>
      </c>
      <c r="F140" s="247"/>
      <c r="G140" s="66">
        <v>0</v>
      </c>
      <c r="H140" s="247"/>
    </row>
    <row r="141" spans="1:8">
      <c r="A141" s="64" t="s">
        <v>5123</v>
      </c>
      <c r="B141" s="65">
        <v>87289</v>
      </c>
      <c r="C141" s="56" t="s">
        <v>5156</v>
      </c>
      <c r="D141" s="65" t="s">
        <v>28</v>
      </c>
      <c r="E141" s="66">
        <v>662.34</v>
      </c>
      <c r="F141" s="247">
        <v>0</v>
      </c>
      <c r="G141" s="66">
        <v>520.61</v>
      </c>
      <c r="H141" s="247">
        <v>0</v>
      </c>
    </row>
    <row r="142" spans="1:8">
      <c r="A142" s="64" t="s">
        <v>5123</v>
      </c>
      <c r="B142" s="65">
        <v>87290</v>
      </c>
      <c r="C142" s="56" t="s">
        <v>5157</v>
      </c>
      <c r="D142" s="65" t="s">
        <v>28</v>
      </c>
      <c r="E142" s="66">
        <v>655.45</v>
      </c>
      <c r="F142" s="247">
        <v>0</v>
      </c>
      <c r="G142" s="66">
        <v>502.54</v>
      </c>
      <c r="H142" s="247">
        <v>0</v>
      </c>
    </row>
    <row r="143" spans="1:8">
      <c r="A143" s="64" t="s">
        <v>5123</v>
      </c>
      <c r="B143" s="65">
        <v>87333</v>
      </c>
      <c r="C143" s="56" t="s">
        <v>5158</v>
      </c>
      <c r="D143" s="65" t="s">
        <v>28</v>
      </c>
      <c r="E143" s="66">
        <v>662.91</v>
      </c>
      <c r="F143" s="247">
        <v>0</v>
      </c>
      <c r="G143" s="66">
        <v>531.28</v>
      </c>
      <c r="H143" s="247">
        <v>0</v>
      </c>
    </row>
    <row r="144" spans="1:8">
      <c r="A144" s="64" t="s">
        <v>5123</v>
      </c>
      <c r="B144" s="65">
        <v>87334</v>
      </c>
      <c r="C144" s="56" t="s">
        <v>5159</v>
      </c>
      <c r="D144" s="65" t="s">
        <v>28</v>
      </c>
      <c r="E144" s="66">
        <v>629.57000000000005</v>
      </c>
      <c r="F144" s="247">
        <v>0</v>
      </c>
      <c r="G144" s="66">
        <v>477.09</v>
      </c>
      <c r="H144" s="247">
        <v>0</v>
      </c>
    </row>
    <row r="145" spans="1:8">
      <c r="A145" s="64" t="s">
        <v>5123</v>
      </c>
      <c r="B145" s="65">
        <v>105515</v>
      </c>
      <c r="C145" s="56" t="s">
        <v>5160</v>
      </c>
      <c r="D145" s="65" t="s">
        <v>28</v>
      </c>
      <c r="E145" s="66">
        <v>811.59</v>
      </c>
      <c r="F145" s="247">
        <v>0</v>
      </c>
      <c r="G145" s="66">
        <v>766.84</v>
      </c>
      <c r="H145" s="247">
        <v>0</v>
      </c>
    </row>
    <row r="146" spans="1:8">
      <c r="A146" s="64" t="s">
        <v>5123</v>
      </c>
      <c r="B146" s="65">
        <v>87367</v>
      </c>
      <c r="C146" s="56" t="s">
        <v>5161</v>
      </c>
      <c r="D146" s="65" t="s">
        <v>28</v>
      </c>
      <c r="E146" s="66">
        <v>796.49</v>
      </c>
      <c r="F146" s="247">
        <v>0</v>
      </c>
      <c r="G146" s="66">
        <v>690.7</v>
      </c>
      <c r="H146" s="247">
        <v>0</v>
      </c>
    </row>
    <row r="147" spans="1:8">
      <c r="A147" s="64" t="s">
        <v>5123</v>
      </c>
      <c r="B147" s="65">
        <v>100449</v>
      </c>
      <c r="C147" s="56" t="s">
        <v>5162</v>
      </c>
      <c r="D147" s="65" t="s">
        <v>28</v>
      </c>
      <c r="E147" s="66">
        <v>0</v>
      </c>
      <c r="F147" s="247"/>
      <c r="G147" s="66">
        <v>0</v>
      </c>
      <c r="H147" s="247"/>
    </row>
    <row r="148" spans="1:8">
      <c r="A148" s="64" t="s">
        <v>5123</v>
      </c>
      <c r="B148" s="65">
        <v>87286</v>
      </c>
      <c r="C148" s="56" t="s">
        <v>5163</v>
      </c>
      <c r="D148" s="65" t="s">
        <v>28</v>
      </c>
      <c r="E148" s="66">
        <v>661.97</v>
      </c>
      <c r="F148" s="247">
        <v>0</v>
      </c>
      <c r="G148" s="66">
        <v>538.66</v>
      </c>
      <c r="H148" s="247">
        <v>0</v>
      </c>
    </row>
    <row r="149" spans="1:8">
      <c r="A149" s="64" t="s">
        <v>5123</v>
      </c>
      <c r="B149" s="65">
        <v>87287</v>
      </c>
      <c r="C149" s="56" t="s">
        <v>5164</v>
      </c>
      <c r="D149" s="65" t="s">
        <v>28</v>
      </c>
      <c r="E149" s="66">
        <v>648.39</v>
      </c>
      <c r="F149" s="247">
        <v>0</v>
      </c>
      <c r="G149" s="66">
        <v>506.17</v>
      </c>
      <c r="H149" s="247">
        <v>0</v>
      </c>
    </row>
    <row r="150" spans="1:8">
      <c r="A150" s="64" t="s">
        <v>5123</v>
      </c>
      <c r="B150" s="65">
        <v>87331</v>
      </c>
      <c r="C150" s="56" t="s">
        <v>5165</v>
      </c>
      <c r="D150" s="65" t="s">
        <v>28</v>
      </c>
      <c r="E150" s="66">
        <v>681.14</v>
      </c>
      <c r="F150" s="247">
        <v>0</v>
      </c>
      <c r="G150" s="66">
        <v>571.16999999999996</v>
      </c>
      <c r="H150" s="247">
        <v>0</v>
      </c>
    </row>
    <row r="151" spans="1:8">
      <c r="A151" s="64" t="s">
        <v>5123</v>
      </c>
      <c r="B151" s="65">
        <v>87332</v>
      </c>
      <c r="C151" s="56" t="s">
        <v>5166</v>
      </c>
      <c r="D151" s="65" t="s">
        <v>28</v>
      </c>
      <c r="E151" s="66">
        <v>625.38</v>
      </c>
      <c r="F151" s="247">
        <v>0</v>
      </c>
      <c r="G151" s="66">
        <v>482.81</v>
      </c>
      <c r="H151" s="247">
        <v>0</v>
      </c>
    </row>
    <row r="152" spans="1:8">
      <c r="A152" s="64" t="s">
        <v>5123</v>
      </c>
      <c r="B152" s="65">
        <v>87369</v>
      </c>
      <c r="C152" s="56" t="s">
        <v>5167</v>
      </c>
      <c r="D152" s="65" t="s">
        <v>28</v>
      </c>
      <c r="E152" s="66">
        <v>838.06</v>
      </c>
      <c r="F152" s="247">
        <v>0</v>
      </c>
      <c r="G152" s="66">
        <v>694.29</v>
      </c>
      <c r="H152" s="247">
        <v>0</v>
      </c>
    </row>
    <row r="153" spans="1:8">
      <c r="A153" s="64" t="s">
        <v>5123</v>
      </c>
      <c r="B153" s="65">
        <v>100451</v>
      </c>
      <c r="C153" s="56" t="s">
        <v>5168</v>
      </c>
      <c r="D153" s="65" t="s">
        <v>28</v>
      </c>
      <c r="E153" s="66">
        <v>0</v>
      </c>
      <c r="F153" s="247"/>
      <c r="G153" s="66">
        <v>0</v>
      </c>
      <c r="H153" s="247"/>
    </row>
    <row r="154" spans="1:8">
      <c r="A154" s="64" t="s">
        <v>5123</v>
      </c>
      <c r="B154" s="65">
        <v>87292</v>
      </c>
      <c r="C154" s="56" t="s">
        <v>5169</v>
      </c>
      <c r="D154" s="65" t="s">
        <v>28</v>
      </c>
      <c r="E154" s="66">
        <v>698.4</v>
      </c>
      <c r="F154" s="247">
        <v>0</v>
      </c>
      <c r="G154" s="66">
        <v>528.76</v>
      </c>
      <c r="H154" s="247">
        <v>0</v>
      </c>
    </row>
    <row r="155" spans="1:8">
      <c r="A155" s="64" t="s">
        <v>5123</v>
      </c>
      <c r="B155" s="65">
        <v>87335</v>
      </c>
      <c r="C155" s="56" t="s">
        <v>5170</v>
      </c>
      <c r="D155" s="65" t="s">
        <v>28</v>
      </c>
      <c r="E155" s="66">
        <v>656.79</v>
      </c>
      <c r="F155" s="247">
        <v>0</v>
      </c>
      <c r="G155" s="66">
        <v>520.04999999999995</v>
      </c>
      <c r="H155" s="247">
        <v>0</v>
      </c>
    </row>
    <row r="156" spans="1:8">
      <c r="A156" s="64" t="s">
        <v>5123</v>
      </c>
      <c r="B156" s="65">
        <v>87336</v>
      </c>
      <c r="C156" s="56" t="s">
        <v>5171</v>
      </c>
      <c r="D156" s="65" t="s">
        <v>28</v>
      </c>
      <c r="E156" s="66">
        <v>669.52</v>
      </c>
      <c r="F156" s="247">
        <v>0</v>
      </c>
      <c r="G156" s="66">
        <v>491.85</v>
      </c>
      <c r="H156" s="247">
        <v>0</v>
      </c>
    </row>
    <row r="157" spans="1:8">
      <c r="A157" s="64" t="s">
        <v>5123</v>
      </c>
      <c r="B157" s="65">
        <v>87370</v>
      </c>
      <c r="C157" s="56" t="s">
        <v>5172</v>
      </c>
      <c r="D157" s="65" t="s">
        <v>28</v>
      </c>
      <c r="E157" s="66">
        <v>804.99</v>
      </c>
      <c r="F157" s="247">
        <v>0</v>
      </c>
      <c r="G157" s="66">
        <v>673.67</v>
      </c>
      <c r="H157" s="247">
        <v>0</v>
      </c>
    </row>
    <row r="158" spans="1:8">
      <c r="A158" s="64" t="s">
        <v>5123</v>
      </c>
      <c r="B158" s="65">
        <v>100452</v>
      </c>
      <c r="C158" s="56" t="s">
        <v>5173</v>
      </c>
      <c r="D158" s="65" t="s">
        <v>28</v>
      </c>
      <c r="E158" s="66">
        <v>0</v>
      </c>
      <c r="F158" s="247"/>
      <c r="G158" s="66">
        <v>0</v>
      </c>
      <c r="H158" s="247"/>
    </row>
    <row r="159" spans="1:8">
      <c r="A159" s="64" t="s">
        <v>5123</v>
      </c>
      <c r="B159" s="65">
        <v>88715</v>
      </c>
      <c r="C159" s="56" t="s">
        <v>5174</v>
      </c>
      <c r="D159" s="65" t="s">
        <v>28</v>
      </c>
      <c r="E159" s="66">
        <v>658.88</v>
      </c>
      <c r="F159" s="247">
        <v>0</v>
      </c>
      <c r="G159" s="66">
        <v>498.7</v>
      </c>
      <c r="H159" s="247">
        <v>0</v>
      </c>
    </row>
    <row r="160" spans="1:8">
      <c r="A160" s="64" t="s">
        <v>5123</v>
      </c>
      <c r="B160" s="65">
        <v>87294</v>
      </c>
      <c r="C160" s="56" t="s">
        <v>5175</v>
      </c>
      <c r="D160" s="65" t="s">
        <v>28</v>
      </c>
      <c r="E160" s="66">
        <v>664.8</v>
      </c>
      <c r="F160" s="247">
        <v>0</v>
      </c>
      <c r="G160" s="66">
        <v>504.55</v>
      </c>
      <c r="H160" s="247">
        <v>0</v>
      </c>
    </row>
    <row r="161" spans="1:8">
      <c r="A161" s="64" t="s">
        <v>5123</v>
      </c>
      <c r="B161" s="65">
        <v>87337</v>
      </c>
      <c r="C161" s="56" t="s">
        <v>5176</v>
      </c>
      <c r="D161" s="65" t="s">
        <v>28</v>
      </c>
      <c r="E161" s="66">
        <v>662.96</v>
      </c>
      <c r="F161" s="247">
        <v>0</v>
      </c>
      <c r="G161" s="66">
        <v>514.01</v>
      </c>
      <c r="H161" s="247">
        <v>0</v>
      </c>
    </row>
    <row r="162" spans="1:8">
      <c r="A162" s="64" t="s">
        <v>5123</v>
      </c>
      <c r="B162" s="65">
        <v>100487</v>
      </c>
      <c r="C162" s="56" t="s">
        <v>5177</v>
      </c>
      <c r="D162" s="65" t="s">
        <v>28</v>
      </c>
      <c r="E162" s="66">
        <v>632.89</v>
      </c>
      <c r="F162" s="247">
        <v>0</v>
      </c>
      <c r="G162" s="66">
        <v>465.57</v>
      </c>
      <c r="H162" s="247">
        <v>0</v>
      </c>
    </row>
    <row r="163" spans="1:8">
      <c r="A163" s="64" t="s">
        <v>5123</v>
      </c>
      <c r="B163" s="65">
        <v>87380</v>
      </c>
      <c r="C163" s="56" t="s">
        <v>5178</v>
      </c>
      <c r="D163" s="65" t="s">
        <v>28</v>
      </c>
      <c r="E163" s="66">
        <v>3769.65</v>
      </c>
      <c r="F163" s="247">
        <v>0</v>
      </c>
      <c r="G163" s="66">
        <v>3600.83</v>
      </c>
      <c r="H163" s="247">
        <v>0</v>
      </c>
    </row>
    <row r="164" spans="1:8">
      <c r="A164" s="64" t="s">
        <v>5123</v>
      </c>
      <c r="B164" s="65">
        <v>100461</v>
      </c>
      <c r="C164" s="56" t="s">
        <v>5179</v>
      </c>
      <c r="D164" s="65" t="s">
        <v>28</v>
      </c>
      <c r="E164" s="66">
        <v>0</v>
      </c>
      <c r="F164" s="247"/>
      <c r="G164" s="66">
        <v>0</v>
      </c>
      <c r="H164" s="247"/>
    </row>
    <row r="165" spans="1:8">
      <c r="A165" s="64" t="s">
        <v>5123</v>
      </c>
      <c r="B165" s="65">
        <v>87322</v>
      </c>
      <c r="C165" s="56" t="s">
        <v>5180</v>
      </c>
      <c r="D165" s="65" t="s">
        <v>28</v>
      </c>
      <c r="E165" s="66">
        <v>3663.07</v>
      </c>
      <c r="F165" s="247">
        <v>0</v>
      </c>
      <c r="G165" s="66">
        <v>3471.55</v>
      </c>
      <c r="H165" s="247">
        <v>0</v>
      </c>
    </row>
    <row r="166" spans="1:8">
      <c r="A166" s="64" t="s">
        <v>5123</v>
      </c>
      <c r="B166" s="65">
        <v>87323</v>
      </c>
      <c r="C166" s="56" t="s">
        <v>5181</v>
      </c>
      <c r="D166" s="65" t="s">
        <v>28</v>
      </c>
      <c r="E166" s="66">
        <v>3664.22</v>
      </c>
      <c r="F166" s="247">
        <v>0</v>
      </c>
      <c r="G166" s="66">
        <v>3459.05</v>
      </c>
      <c r="H166" s="247">
        <v>0</v>
      </c>
    </row>
    <row r="167" spans="1:8">
      <c r="A167" s="64" t="s">
        <v>5123</v>
      </c>
      <c r="B167" s="65">
        <v>87360</v>
      </c>
      <c r="C167" s="56" t="s">
        <v>5182</v>
      </c>
      <c r="D167" s="65" t="s">
        <v>28</v>
      </c>
      <c r="E167" s="66">
        <v>3616.84</v>
      </c>
      <c r="F167" s="247">
        <v>0</v>
      </c>
      <c r="G167" s="66">
        <v>3456.02</v>
      </c>
      <c r="H167" s="247">
        <v>0</v>
      </c>
    </row>
    <row r="168" spans="1:8">
      <c r="A168" s="64" t="s">
        <v>5123</v>
      </c>
      <c r="B168" s="65">
        <v>87361</v>
      </c>
      <c r="C168" s="56" t="s">
        <v>5183</v>
      </c>
      <c r="D168" s="65" t="s">
        <v>28</v>
      </c>
      <c r="E168" s="66">
        <v>3577.09</v>
      </c>
      <c r="F168" s="247">
        <v>0</v>
      </c>
      <c r="G168" s="66">
        <v>3386.07</v>
      </c>
      <c r="H168" s="247">
        <v>0</v>
      </c>
    </row>
    <row r="169" spans="1:8">
      <c r="A169" s="64" t="s">
        <v>5123</v>
      </c>
      <c r="B169" s="65">
        <v>87362</v>
      </c>
      <c r="C169" s="56" t="s">
        <v>5184</v>
      </c>
      <c r="D169" s="65" t="s">
        <v>28</v>
      </c>
      <c r="E169" s="66">
        <v>3578.68</v>
      </c>
      <c r="F169" s="247">
        <v>0</v>
      </c>
      <c r="G169" s="66">
        <v>3372.83</v>
      </c>
      <c r="H169" s="247">
        <v>0</v>
      </c>
    </row>
    <row r="170" spans="1:8">
      <c r="A170" s="64" t="s">
        <v>5123</v>
      </c>
      <c r="B170" s="65">
        <v>87377</v>
      </c>
      <c r="C170" s="56" t="s">
        <v>5185</v>
      </c>
      <c r="D170" s="65" t="s">
        <v>28</v>
      </c>
      <c r="E170" s="66">
        <v>672.07</v>
      </c>
      <c r="F170" s="247">
        <v>0</v>
      </c>
      <c r="G170" s="66">
        <v>656.15</v>
      </c>
      <c r="H170" s="247">
        <v>0</v>
      </c>
    </row>
    <row r="171" spans="1:8">
      <c r="A171" s="64" t="s">
        <v>5123</v>
      </c>
      <c r="B171" s="65">
        <v>100458</v>
      </c>
      <c r="C171" s="56" t="s">
        <v>5186</v>
      </c>
      <c r="D171" s="65" t="s">
        <v>28</v>
      </c>
      <c r="E171" s="66">
        <v>0</v>
      </c>
      <c r="F171" s="247"/>
      <c r="G171" s="66">
        <v>0</v>
      </c>
      <c r="H171" s="247"/>
    </row>
    <row r="172" spans="1:8">
      <c r="A172" s="64" t="s">
        <v>5123</v>
      </c>
      <c r="B172" s="65">
        <v>87313</v>
      </c>
      <c r="C172" s="56" t="s">
        <v>5187</v>
      </c>
      <c r="D172" s="65" t="s">
        <v>28</v>
      </c>
      <c r="E172" s="66">
        <v>524.1</v>
      </c>
      <c r="F172" s="247">
        <v>0</v>
      </c>
      <c r="G172" s="66">
        <v>483.82</v>
      </c>
      <c r="H172" s="247">
        <v>0</v>
      </c>
    </row>
    <row r="173" spans="1:8">
      <c r="A173" s="64" t="s">
        <v>5123</v>
      </c>
      <c r="B173" s="65">
        <v>87314</v>
      </c>
      <c r="C173" s="56" t="s">
        <v>5188</v>
      </c>
      <c r="D173" s="65" t="s">
        <v>28</v>
      </c>
      <c r="E173" s="66">
        <v>517.86</v>
      </c>
      <c r="F173" s="247">
        <v>0</v>
      </c>
      <c r="G173" s="66">
        <v>467.98</v>
      </c>
      <c r="H173" s="247">
        <v>0</v>
      </c>
    </row>
    <row r="174" spans="1:8">
      <c r="A174" s="64" t="s">
        <v>5123</v>
      </c>
      <c r="B174" s="65">
        <v>87352</v>
      </c>
      <c r="C174" s="56" t="s">
        <v>5189</v>
      </c>
      <c r="D174" s="65" t="s">
        <v>28</v>
      </c>
      <c r="E174" s="66">
        <v>600.66</v>
      </c>
      <c r="F174" s="247">
        <v>0</v>
      </c>
      <c r="G174" s="66">
        <v>601.55999999999995</v>
      </c>
      <c r="H174" s="247">
        <v>0</v>
      </c>
    </row>
    <row r="175" spans="1:8">
      <c r="A175" s="64" t="s">
        <v>5123</v>
      </c>
      <c r="B175" s="65">
        <v>87353</v>
      </c>
      <c r="C175" s="56" t="s">
        <v>5190</v>
      </c>
      <c r="D175" s="65" t="s">
        <v>28</v>
      </c>
      <c r="E175" s="66">
        <v>527.91</v>
      </c>
      <c r="F175" s="247">
        <v>0</v>
      </c>
      <c r="G175" s="66">
        <v>493.94</v>
      </c>
      <c r="H175" s="247">
        <v>0</v>
      </c>
    </row>
    <row r="176" spans="1:8">
      <c r="A176" s="64" t="s">
        <v>5123</v>
      </c>
      <c r="B176" s="65">
        <v>87354</v>
      </c>
      <c r="C176" s="56" t="s">
        <v>5191</v>
      </c>
      <c r="D176" s="65" t="s">
        <v>28</v>
      </c>
      <c r="E176" s="66">
        <v>496.59</v>
      </c>
      <c r="F176" s="247">
        <v>0</v>
      </c>
      <c r="G176" s="66">
        <v>442.78</v>
      </c>
      <c r="H176" s="247">
        <v>0</v>
      </c>
    </row>
    <row r="177" spans="1:8">
      <c r="A177" s="64" t="s">
        <v>5123</v>
      </c>
      <c r="B177" s="65">
        <v>100480</v>
      </c>
      <c r="C177" s="56" t="s">
        <v>5192</v>
      </c>
      <c r="D177" s="65" t="s">
        <v>28</v>
      </c>
      <c r="E177" s="66">
        <v>839.05</v>
      </c>
      <c r="F177" s="247">
        <v>0</v>
      </c>
      <c r="G177" s="66">
        <v>786.37</v>
      </c>
      <c r="H177" s="247">
        <v>0</v>
      </c>
    </row>
    <row r="178" spans="1:8">
      <c r="A178" s="64" t="s">
        <v>5123</v>
      </c>
      <c r="B178" s="65">
        <v>100476</v>
      </c>
      <c r="C178" s="56" t="s">
        <v>5193</v>
      </c>
      <c r="D178" s="65" t="s">
        <v>28</v>
      </c>
      <c r="E178" s="66">
        <v>0</v>
      </c>
      <c r="F178" s="247"/>
      <c r="G178" s="66">
        <v>0</v>
      </c>
      <c r="H178" s="247"/>
    </row>
    <row r="179" spans="1:8">
      <c r="A179" s="64" t="s">
        <v>5123</v>
      </c>
      <c r="B179" s="65">
        <v>100475</v>
      </c>
      <c r="C179" s="56" t="s">
        <v>5194</v>
      </c>
      <c r="D179" s="65" t="s">
        <v>28</v>
      </c>
      <c r="E179" s="66">
        <v>723.19</v>
      </c>
      <c r="F179" s="247">
        <v>0</v>
      </c>
      <c r="G179" s="66">
        <v>654.08000000000004</v>
      </c>
      <c r="H179" s="247">
        <v>0</v>
      </c>
    </row>
    <row r="180" spans="1:8">
      <c r="A180" s="64" t="s">
        <v>5123</v>
      </c>
      <c r="B180" s="65">
        <v>100491</v>
      </c>
      <c r="C180" s="56" t="s">
        <v>5195</v>
      </c>
      <c r="D180" s="65" t="s">
        <v>28</v>
      </c>
      <c r="E180" s="66">
        <v>724.6</v>
      </c>
      <c r="F180" s="247">
        <v>0</v>
      </c>
      <c r="G180" s="66">
        <v>649.51</v>
      </c>
      <c r="H180" s="247">
        <v>0</v>
      </c>
    </row>
    <row r="181" spans="1:8">
      <c r="A181" s="64" t="s">
        <v>5123</v>
      </c>
      <c r="B181" s="65">
        <v>100477</v>
      </c>
      <c r="C181" s="56" t="s">
        <v>5196</v>
      </c>
      <c r="D181" s="65" t="s">
        <v>28</v>
      </c>
      <c r="E181" s="66">
        <v>780.46</v>
      </c>
      <c r="F181" s="247">
        <v>0</v>
      </c>
      <c r="G181" s="66">
        <v>749.26</v>
      </c>
      <c r="H181" s="247">
        <v>0</v>
      </c>
    </row>
    <row r="182" spans="1:8">
      <c r="A182" s="64" t="s">
        <v>5123</v>
      </c>
      <c r="B182" s="65">
        <v>100478</v>
      </c>
      <c r="C182" s="56" t="s">
        <v>5197</v>
      </c>
      <c r="D182" s="65" t="s">
        <v>28</v>
      </c>
      <c r="E182" s="66">
        <v>709.95</v>
      </c>
      <c r="F182" s="247">
        <v>0</v>
      </c>
      <c r="G182" s="66">
        <v>640.79999999999995</v>
      </c>
      <c r="H182" s="247">
        <v>0</v>
      </c>
    </row>
    <row r="183" spans="1:8">
      <c r="A183" s="64" t="s">
        <v>5123</v>
      </c>
      <c r="B183" s="65">
        <v>100479</v>
      </c>
      <c r="C183" s="56" t="s">
        <v>5198</v>
      </c>
      <c r="D183" s="65" t="s">
        <v>28</v>
      </c>
      <c r="E183" s="66">
        <v>696.09</v>
      </c>
      <c r="F183" s="247">
        <v>0</v>
      </c>
      <c r="G183" s="66">
        <v>615.91</v>
      </c>
      <c r="H183" s="247">
        <v>0</v>
      </c>
    </row>
    <row r="184" spans="1:8">
      <c r="A184" s="64" t="s">
        <v>5123</v>
      </c>
      <c r="B184" s="65">
        <v>87372</v>
      </c>
      <c r="C184" s="56" t="s">
        <v>5199</v>
      </c>
      <c r="D184" s="65" t="s">
        <v>28</v>
      </c>
      <c r="E184" s="66">
        <v>825.7</v>
      </c>
      <c r="F184" s="247">
        <v>0</v>
      </c>
      <c r="G184" s="66">
        <v>786.76</v>
      </c>
      <c r="H184" s="247">
        <v>0</v>
      </c>
    </row>
    <row r="185" spans="1:8">
      <c r="A185" s="64" t="s">
        <v>5123</v>
      </c>
      <c r="B185" s="65">
        <v>100453</v>
      </c>
      <c r="C185" s="56" t="s">
        <v>5200</v>
      </c>
      <c r="D185" s="65" t="s">
        <v>28</v>
      </c>
      <c r="E185" s="66">
        <v>0</v>
      </c>
      <c r="F185" s="247"/>
      <c r="G185" s="66">
        <v>0</v>
      </c>
      <c r="H185" s="247"/>
    </row>
    <row r="186" spans="1:8">
      <c r="A186" s="64" t="s">
        <v>5123</v>
      </c>
      <c r="B186" s="65">
        <v>87298</v>
      </c>
      <c r="C186" s="56" t="s">
        <v>5201</v>
      </c>
      <c r="D186" s="65" t="s">
        <v>28</v>
      </c>
      <c r="E186" s="66">
        <v>671.54</v>
      </c>
      <c r="F186" s="247">
        <v>0</v>
      </c>
      <c r="G186" s="66">
        <v>604.37</v>
      </c>
      <c r="H186" s="247">
        <v>0</v>
      </c>
    </row>
    <row r="187" spans="1:8">
      <c r="A187" s="64" t="s">
        <v>5123</v>
      </c>
      <c r="B187" s="65">
        <v>87299</v>
      </c>
      <c r="C187" s="56" t="s">
        <v>5202</v>
      </c>
      <c r="D187" s="65" t="s">
        <v>28</v>
      </c>
      <c r="E187" s="66">
        <v>460.89</v>
      </c>
      <c r="F187" s="247">
        <v>0</v>
      </c>
      <c r="G187" s="66">
        <v>410.62</v>
      </c>
      <c r="H187" s="247">
        <v>0</v>
      </c>
    </row>
    <row r="188" spans="1:8">
      <c r="A188" s="64" t="s">
        <v>5123</v>
      </c>
      <c r="B188" s="65">
        <v>87339</v>
      </c>
      <c r="C188" s="56" t="s">
        <v>5203</v>
      </c>
      <c r="D188" s="65" t="s">
        <v>28</v>
      </c>
      <c r="E188" s="66">
        <v>786.31</v>
      </c>
      <c r="F188" s="247">
        <v>0</v>
      </c>
      <c r="G188" s="66">
        <v>783.74</v>
      </c>
      <c r="H188" s="247">
        <v>0</v>
      </c>
    </row>
    <row r="189" spans="1:8">
      <c r="A189" s="64" t="s">
        <v>5123</v>
      </c>
      <c r="B189" s="65">
        <v>87340</v>
      </c>
      <c r="C189" s="56" t="s">
        <v>5204</v>
      </c>
      <c r="D189" s="65" t="s">
        <v>28</v>
      </c>
      <c r="E189" s="66">
        <v>669.44</v>
      </c>
      <c r="F189" s="247">
        <v>0</v>
      </c>
      <c r="G189" s="66">
        <v>608.20000000000005</v>
      </c>
      <c r="H189" s="247">
        <v>0</v>
      </c>
    </row>
    <row r="190" spans="1:8">
      <c r="A190" s="64" t="s">
        <v>5123</v>
      </c>
      <c r="B190" s="65">
        <v>87341</v>
      </c>
      <c r="C190" s="56" t="s">
        <v>5205</v>
      </c>
      <c r="D190" s="65" t="s">
        <v>28</v>
      </c>
      <c r="E190" s="66">
        <v>640.85</v>
      </c>
      <c r="F190" s="247">
        <v>0</v>
      </c>
      <c r="G190" s="66">
        <v>562.53</v>
      </c>
      <c r="H190" s="247">
        <v>0</v>
      </c>
    </row>
    <row r="191" spans="1:8">
      <c r="A191" s="64" t="s">
        <v>5123</v>
      </c>
      <c r="B191" s="65">
        <v>88629</v>
      </c>
      <c r="C191" s="56" t="s">
        <v>5206</v>
      </c>
      <c r="D191" s="65" t="s">
        <v>28</v>
      </c>
      <c r="E191" s="66">
        <v>675.95</v>
      </c>
      <c r="F191" s="247">
        <v>0</v>
      </c>
      <c r="G191" s="66">
        <v>633.92999999999995</v>
      </c>
      <c r="H191" s="247">
        <v>0</v>
      </c>
    </row>
    <row r="192" spans="1:8">
      <c r="A192" s="64" t="s">
        <v>5123</v>
      </c>
      <c r="B192" s="65">
        <v>100467</v>
      </c>
      <c r="C192" s="56" t="s">
        <v>5207</v>
      </c>
      <c r="D192" s="65" t="s">
        <v>28</v>
      </c>
      <c r="E192" s="66">
        <v>0</v>
      </c>
      <c r="F192" s="247"/>
      <c r="G192" s="66">
        <v>0</v>
      </c>
      <c r="H192" s="247"/>
    </row>
    <row r="193" spans="1:8">
      <c r="A193" s="64" t="s">
        <v>5123</v>
      </c>
      <c r="B193" s="65">
        <v>88628</v>
      </c>
      <c r="C193" s="56" t="s">
        <v>5208</v>
      </c>
      <c r="D193" s="65" t="s">
        <v>28</v>
      </c>
      <c r="E193" s="66">
        <v>559.52</v>
      </c>
      <c r="F193" s="247">
        <v>0</v>
      </c>
      <c r="G193" s="66">
        <v>499.78</v>
      </c>
      <c r="H193" s="247">
        <v>0</v>
      </c>
    </row>
    <row r="194" spans="1:8">
      <c r="A194" s="64" t="s">
        <v>5123</v>
      </c>
      <c r="B194" s="65">
        <v>100489</v>
      </c>
      <c r="C194" s="56" t="s">
        <v>5209</v>
      </c>
      <c r="D194" s="65" t="s">
        <v>28</v>
      </c>
      <c r="E194" s="66">
        <v>559.54999999999995</v>
      </c>
      <c r="F194" s="247">
        <v>0</v>
      </c>
      <c r="G194" s="66">
        <v>494</v>
      </c>
      <c r="H194" s="247">
        <v>0</v>
      </c>
    </row>
    <row r="195" spans="1:8">
      <c r="A195" s="64" t="s">
        <v>5123</v>
      </c>
      <c r="B195" s="65">
        <v>100468</v>
      </c>
      <c r="C195" s="56" t="s">
        <v>5210</v>
      </c>
      <c r="D195" s="65" t="s">
        <v>28</v>
      </c>
      <c r="E195" s="66">
        <v>672.57</v>
      </c>
      <c r="F195" s="247">
        <v>0</v>
      </c>
      <c r="G195" s="66">
        <v>647.33000000000004</v>
      </c>
      <c r="H195" s="247">
        <v>0</v>
      </c>
    </row>
    <row r="196" spans="1:8">
      <c r="A196" s="64" t="s">
        <v>5123</v>
      </c>
      <c r="B196" s="65">
        <v>100469</v>
      </c>
      <c r="C196" s="56" t="s">
        <v>5211</v>
      </c>
      <c r="D196" s="65" t="s">
        <v>28</v>
      </c>
      <c r="E196" s="66">
        <v>550.1</v>
      </c>
      <c r="F196" s="247">
        <v>0</v>
      </c>
      <c r="G196" s="66">
        <v>490.01</v>
      </c>
      <c r="H196" s="247">
        <v>0</v>
      </c>
    </row>
    <row r="197" spans="1:8">
      <c r="A197" s="64" t="s">
        <v>5123</v>
      </c>
      <c r="B197" s="65">
        <v>100470</v>
      </c>
      <c r="C197" s="56" t="s">
        <v>5212</v>
      </c>
      <c r="D197" s="65" t="s">
        <v>28</v>
      </c>
      <c r="E197" s="66">
        <v>506.73</v>
      </c>
      <c r="F197" s="247">
        <v>0</v>
      </c>
      <c r="G197" s="66">
        <v>447.84</v>
      </c>
      <c r="H197" s="247">
        <v>0</v>
      </c>
    </row>
    <row r="198" spans="1:8">
      <c r="A198" s="64" t="s">
        <v>5123</v>
      </c>
      <c r="B198" s="65">
        <v>87371</v>
      </c>
      <c r="C198" s="56" t="s">
        <v>5213</v>
      </c>
      <c r="D198" s="65" t="s">
        <v>28</v>
      </c>
      <c r="E198" s="66">
        <v>810.56</v>
      </c>
      <c r="F198" s="247">
        <v>0</v>
      </c>
      <c r="G198" s="66">
        <v>662.1</v>
      </c>
      <c r="H198" s="247">
        <v>0</v>
      </c>
    </row>
    <row r="199" spans="1:8">
      <c r="A199" s="64" t="s">
        <v>5123</v>
      </c>
      <c r="B199" s="65">
        <v>87295</v>
      </c>
      <c r="C199" s="56" t="s">
        <v>5214</v>
      </c>
      <c r="D199" s="65" t="s">
        <v>28</v>
      </c>
      <c r="E199" s="66">
        <v>693.13</v>
      </c>
      <c r="F199" s="247">
        <v>0</v>
      </c>
      <c r="G199" s="66">
        <v>532.41</v>
      </c>
      <c r="H199" s="247">
        <v>0</v>
      </c>
    </row>
    <row r="200" spans="1:8">
      <c r="A200" s="64" t="s">
        <v>5123</v>
      </c>
      <c r="B200" s="65">
        <v>87296</v>
      </c>
      <c r="C200" s="56" t="s">
        <v>5215</v>
      </c>
      <c r="D200" s="65" t="s">
        <v>28</v>
      </c>
      <c r="E200" s="66">
        <v>669.72</v>
      </c>
      <c r="F200" s="247">
        <v>0</v>
      </c>
      <c r="G200" s="66">
        <v>487.15</v>
      </c>
      <c r="H200" s="247">
        <v>0</v>
      </c>
    </row>
    <row r="201" spans="1:8">
      <c r="A201" s="64" t="s">
        <v>5123</v>
      </c>
      <c r="B201" s="65">
        <v>87338</v>
      </c>
      <c r="C201" s="56" t="s">
        <v>5216</v>
      </c>
      <c r="D201" s="65" t="s">
        <v>28</v>
      </c>
      <c r="E201" s="66">
        <v>662.96</v>
      </c>
      <c r="F201" s="247">
        <v>0</v>
      </c>
      <c r="G201" s="66">
        <v>490.95</v>
      </c>
      <c r="H201" s="247">
        <v>0</v>
      </c>
    </row>
    <row r="202" spans="1:8">
      <c r="A202" s="64" t="s">
        <v>5123</v>
      </c>
      <c r="B202" s="65">
        <v>88630</v>
      </c>
      <c r="C202" s="56" t="s">
        <v>5217</v>
      </c>
      <c r="D202" s="65" t="s">
        <v>28</v>
      </c>
      <c r="E202" s="66">
        <v>490.15</v>
      </c>
      <c r="F202" s="247">
        <v>0</v>
      </c>
      <c r="G202" s="66">
        <v>431.69</v>
      </c>
      <c r="H202" s="247">
        <v>0</v>
      </c>
    </row>
    <row r="203" spans="1:8">
      <c r="A203" s="64" t="s">
        <v>5123</v>
      </c>
      <c r="B203" s="65">
        <v>87381</v>
      </c>
      <c r="C203" s="56" t="s">
        <v>5218</v>
      </c>
      <c r="D203" s="65" t="s">
        <v>28</v>
      </c>
      <c r="E203" s="66">
        <v>3713.18</v>
      </c>
      <c r="F203" s="247">
        <v>0</v>
      </c>
      <c r="G203" s="66">
        <v>3545.17</v>
      </c>
      <c r="H203" s="247">
        <v>0</v>
      </c>
    </row>
    <row r="204" spans="1:8">
      <c r="A204" s="64" t="s">
        <v>5123</v>
      </c>
      <c r="B204" s="65">
        <v>100462</v>
      </c>
      <c r="C204" s="56" t="s">
        <v>5219</v>
      </c>
      <c r="D204" s="65" t="s">
        <v>28</v>
      </c>
      <c r="E204" s="66">
        <v>0</v>
      </c>
      <c r="F204" s="247"/>
      <c r="G204" s="66">
        <v>0</v>
      </c>
      <c r="H204" s="247"/>
    </row>
    <row r="205" spans="1:8">
      <c r="A205" s="64" t="s">
        <v>5123</v>
      </c>
      <c r="B205" s="65">
        <v>87325</v>
      </c>
      <c r="C205" s="56" t="s">
        <v>5220</v>
      </c>
      <c r="D205" s="65" t="s">
        <v>28</v>
      </c>
      <c r="E205" s="66">
        <v>3586.34</v>
      </c>
      <c r="F205" s="247">
        <v>0</v>
      </c>
      <c r="G205" s="66">
        <v>3401.41</v>
      </c>
      <c r="H205" s="247">
        <v>0</v>
      </c>
    </row>
    <row r="206" spans="1:8">
      <c r="A206" s="64" t="s">
        <v>5123</v>
      </c>
      <c r="B206" s="65">
        <v>87326</v>
      </c>
      <c r="C206" s="56" t="s">
        <v>5221</v>
      </c>
      <c r="D206" s="65" t="s">
        <v>28</v>
      </c>
      <c r="E206" s="66">
        <v>3598.13</v>
      </c>
      <c r="F206" s="247">
        <v>0</v>
      </c>
      <c r="G206" s="66">
        <v>3394.83</v>
      </c>
      <c r="H206" s="247">
        <v>0</v>
      </c>
    </row>
    <row r="207" spans="1:8">
      <c r="A207" s="64" t="s">
        <v>5123</v>
      </c>
      <c r="B207" s="65">
        <v>87363</v>
      </c>
      <c r="C207" s="56" t="s">
        <v>5222</v>
      </c>
      <c r="D207" s="65" t="s">
        <v>28</v>
      </c>
      <c r="E207" s="66">
        <v>3555.27</v>
      </c>
      <c r="F207" s="247">
        <v>0</v>
      </c>
      <c r="G207" s="66">
        <v>3385.59</v>
      </c>
      <c r="H207" s="247">
        <v>0</v>
      </c>
    </row>
    <row r="208" spans="1:8">
      <c r="A208" s="64" t="s">
        <v>5123</v>
      </c>
      <c r="B208" s="65">
        <v>87364</v>
      </c>
      <c r="C208" s="56" t="s">
        <v>5223</v>
      </c>
      <c r="D208" s="65" t="s">
        <v>28</v>
      </c>
      <c r="E208" s="66">
        <v>3532.51</v>
      </c>
      <c r="F208" s="247">
        <v>0</v>
      </c>
      <c r="G208" s="66">
        <v>3330.69</v>
      </c>
      <c r="H208" s="247">
        <v>0</v>
      </c>
    </row>
    <row r="209" spans="1:8">
      <c r="A209" s="64" t="s">
        <v>5123</v>
      </c>
      <c r="B209" s="65">
        <v>87378</v>
      </c>
      <c r="C209" s="56" t="s">
        <v>5224</v>
      </c>
      <c r="D209" s="65" t="s">
        <v>28</v>
      </c>
      <c r="E209" s="66">
        <v>616.25</v>
      </c>
      <c r="F209" s="247">
        <v>0</v>
      </c>
      <c r="G209" s="66">
        <v>600.97</v>
      </c>
      <c r="H209" s="247">
        <v>0</v>
      </c>
    </row>
    <row r="210" spans="1:8">
      <c r="A210" s="64" t="s">
        <v>5123</v>
      </c>
      <c r="B210" s="65">
        <v>100459</v>
      </c>
      <c r="C210" s="56" t="s">
        <v>5225</v>
      </c>
      <c r="D210" s="65" t="s">
        <v>28</v>
      </c>
      <c r="E210" s="66">
        <v>0</v>
      </c>
      <c r="F210" s="247"/>
      <c r="G210" s="66">
        <v>0</v>
      </c>
      <c r="H210" s="247"/>
    </row>
    <row r="211" spans="1:8">
      <c r="A211" s="64" t="s">
        <v>5123</v>
      </c>
      <c r="B211" s="65">
        <v>87316</v>
      </c>
      <c r="C211" s="56" t="s">
        <v>5226</v>
      </c>
      <c r="D211" s="65" t="s">
        <v>28</v>
      </c>
      <c r="E211" s="66">
        <v>482.67</v>
      </c>
      <c r="F211" s="247">
        <v>0</v>
      </c>
      <c r="G211" s="66">
        <v>448.6</v>
      </c>
      <c r="H211" s="247">
        <v>0</v>
      </c>
    </row>
    <row r="212" spans="1:8">
      <c r="A212" s="64" t="s">
        <v>5123</v>
      </c>
      <c r="B212" s="65">
        <v>87317</v>
      </c>
      <c r="C212" s="56" t="s">
        <v>5227</v>
      </c>
      <c r="D212" s="65" t="s">
        <v>28</v>
      </c>
      <c r="E212" s="66">
        <v>469.73</v>
      </c>
      <c r="F212" s="247">
        <v>0</v>
      </c>
      <c r="G212" s="66">
        <v>422.7</v>
      </c>
      <c r="H212" s="247">
        <v>0</v>
      </c>
    </row>
    <row r="213" spans="1:8">
      <c r="A213" s="64" t="s">
        <v>5123</v>
      </c>
      <c r="B213" s="65">
        <v>87355</v>
      </c>
      <c r="C213" s="56" t="s">
        <v>5228</v>
      </c>
      <c r="D213" s="65" t="s">
        <v>28</v>
      </c>
      <c r="E213" s="66">
        <v>518.52</v>
      </c>
      <c r="F213" s="247">
        <v>0</v>
      </c>
      <c r="G213" s="66">
        <v>506.01</v>
      </c>
      <c r="H213" s="247">
        <v>0</v>
      </c>
    </row>
    <row r="214" spans="1:8">
      <c r="A214" s="64" t="s">
        <v>5123</v>
      </c>
      <c r="B214" s="65">
        <v>87356</v>
      </c>
      <c r="C214" s="56" t="s">
        <v>5229</v>
      </c>
      <c r="D214" s="65" t="s">
        <v>28</v>
      </c>
      <c r="E214" s="66">
        <v>469.9</v>
      </c>
      <c r="F214" s="247">
        <v>0</v>
      </c>
      <c r="G214" s="66">
        <v>432.19</v>
      </c>
      <c r="H214" s="247">
        <v>0</v>
      </c>
    </row>
    <row r="215" spans="1:8">
      <c r="A215" s="64" t="s">
        <v>5123</v>
      </c>
      <c r="B215" s="65">
        <v>87357</v>
      </c>
      <c r="C215" s="56" t="s">
        <v>5230</v>
      </c>
      <c r="D215" s="65" t="s">
        <v>28</v>
      </c>
      <c r="E215" s="66">
        <v>446.98</v>
      </c>
      <c r="F215" s="247">
        <v>0</v>
      </c>
      <c r="G215" s="66">
        <v>395.29</v>
      </c>
      <c r="H215" s="247">
        <v>0</v>
      </c>
    </row>
    <row r="216" spans="1:8">
      <c r="A216" s="64" t="s">
        <v>5123</v>
      </c>
      <c r="B216" s="65">
        <v>100486</v>
      </c>
      <c r="C216" s="56" t="s">
        <v>5231</v>
      </c>
      <c r="D216" s="65" t="s">
        <v>28</v>
      </c>
      <c r="E216" s="66">
        <v>752.25</v>
      </c>
      <c r="F216" s="247">
        <v>0</v>
      </c>
      <c r="G216" s="66">
        <v>702.13</v>
      </c>
      <c r="H216" s="247">
        <v>0</v>
      </c>
    </row>
    <row r="217" spans="1:8">
      <c r="A217" s="64" t="s">
        <v>5123</v>
      </c>
      <c r="B217" s="65">
        <v>100482</v>
      </c>
      <c r="C217" s="56" t="s">
        <v>5232</v>
      </c>
      <c r="D217" s="65" t="s">
        <v>28</v>
      </c>
      <c r="E217" s="66">
        <v>0</v>
      </c>
      <c r="F217" s="247"/>
      <c r="G217" s="66">
        <v>0</v>
      </c>
      <c r="H217" s="247"/>
    </row>
    <row r="218" spans="1:8">
      <c r="A218" s="64" t="s">
        <v>5123</v>
      </c>
      <c r="B218" s="65">
        <v>100481</v>
      </c>
      <c r="C218" s="56" t="s">
        <v>5233</v>
      </c>
      <c r="D218" s="65" t="s">
        <v>28</v>
      </c>
      <c r="E218" s="66">
        <v>631.99</v>
      </c>
      <c r="F218" s="247">
        <v>0</v>
      </c>
      <c r="G218" s="66">
        <v>566.22</v>
      </c>
      <c r="H218" s="247">
        <v>0</v>
      </c>
    </row>
    <row r="219" spans="1:8">
      <c r="A219" s="64" t="s">
        <v>5123</v>
      </c>
      <c r="B219" s="65">
        <v>100492</v>
      </c>
      <c r="C219" s="56" t="s">
        <v>5234</v>
      </c>
      <c r="D219" s="65" t="s">
        <v>28</v>
      </c>
      <c r="E219" s="66">
        <v>633.75</v>
      </c>
      <c r="F219" s="247">
        <v>0</v>
      </c>
      <c r="G219" s="66">
        <v>562</v>
      </c>
      <c r="H219" s="247">
        <v>0</v>
      </c>
    </row>
    <row r="220" spans="1:8">
      <c r="A220" s="64" t="s">
        <v>5123</v>
      </c>
      <c r="B220" s="65">
        <v>100483</v>
      </c>
      <c r="C220" s="56" t="s">
        <v>5235</v>
      </c>
      <c r="D220" s="65" t="s">
        <v>28</v>
      </c>
      <c r="E220" s="66">
        <v>674.53</v>
      </c>
      <c r="F220" s="247">
        <v>0</v>
      </c>
      <c r="G220" s="66">
        <v>637.29</v>
      </c>
      <c r="H220" s="247">
        <v>0</v>
      </c>
    </row>
    <row r="221" spans="1:8">
      <c r="A221" s="64" t="s">
        <v>5123</v>
      </c>
      <c r="B221" s="65">
        <v>100484</v>
      </c>
      <c r="C221" s="56" t="s">
        <v>5236</v>
      </c>
      <c r="D221" s="65" t="s">
        <v>28</v>
      </c>
      <c r="E221" s="66">
        <v>629.85</v>
      </c>
      <c r="F221" s="247">
        <v>0</v>
      </c>
      <c r="G221" s="66">
        <v>569.03</v>
      </c>
      <c r="H221" s="247">
        <v>0</v>
      </c>
    </row>
    <row r="222" spans="1:8">
      <c r="A222" s="64" t="s">
        <v>5123</v>
      </c>
      <c r="B222" s="65">
        <v>100485</v>
      </c>
      <c r="C222" s="56" t="s">
        <v>5237</v>
      </c>
      <c r="D222" s="65" t="s">
        <v>28</v>
      </c>
      <c r="E222" s="66">
        <v>613.34</v>
      </c>
      <c r="F222" s="247">
        <v>0</v>
      </c>
      <c r="G222" s="66">
        <v>538.48</v>
      </c>
      <c r="H222" s="247">
        <v>0</v>
      </c>
    </row>
    <row r="223" spans="1:8">
      <c r="A223" s="64" t="s">
        <v>5123</v>
      </c>
      <c r="B223" s="65">
        <v>87373</v>
      </c>
      <c r="C223" s="56" t="s">
        <v>5238</v>
      </c>
      <c r="D223" s="65" t="s">
        <v>28</v>
      </c>
      <c r="E223" s="66">
        <v>749.12</v>
      </c>
      <c r="F223" s="247">
        <v>0</v>
      </c>
      <c r="G223" s="66">
        <v>709.76</v>
      </c>
      <c r="H223" s="247">
        <v>0</v>
      </c>
    </row>
    <row r="224" spans="1:8">
      <c r="A224" s="64" t="s">
        <v>5123</v>
      </c>
      <c r="B224" s="65">
        <v>100454</v>
      </c>
      <c r="C224" s="56" t="s">
        <v>5239</v>
      </c>
      <c r="D224" s="65" t="s">
        <v>28</v>
      </c>
      <c r="E224" s="66">
        <v>0</v>
      </c>
      <c r="F224" s="247"/>
      <c r="G224" s="66">
        <v>0</v>
      </c>
      <c r="H224" s="247"/>
    </row>
    <row r="225" spans="1:8">
      <c r="A225" s="64" t="s">
        <v>5123</v>
      </c>
      <c r="B225" s="65">
        <v>87301</v>
      </c>
      <c r="C225" s="56" t="s">
        <v>5240</v>
      </c>
      <c r="D225" s="65" t="s">
        <v>28</v>
      </c>
      <c r="E225" s="66">
        <v>613.55999999999995</v>
      </c>
      <c r="F225" s="247">
        <v>0</v>
      </c>
      <c r="G225" s="66">
        <v>555.17999999999995</v>
      </c>
      <c r="H225" s="247">
        <v>0</v>
      </c>
    </row>
    <row r="226" spans="1:8">
      <c r="A226" s="64" t="s">
        <v>5123</v>
      </c>
      <c r="B226" s="65">
        <v>87302</v>
      </c>
      <c r="C226" s="56" t="s">
        <v>5241</v>
      </c>
      <c r="D226" s="65" t="s">
        <v>28</v>
      </c>
      <c r="E226" s="66">
        <v>606.83000000000004</v>
      </c>
      <c r="F226" s="247">
        <v>0</v>
      </c>
      <c r="G226" s="66">
        <v>536.79</v>
      </c>
      <c r="H226" s="247">
        <v>0</v>
      </c>
    </row>
    <row r="227" spans="1:8">
      <c r="A227" s="64" t="s">
        <v>5123</v>
      </c>
      <c r="B227" s="65">
        <v>87342</v>
      </c>
      <c r="C227" s="56" t="s">
        <v>5242</v>
      </c>
      <c r="D227" s="65" t="s">
        <v>28</v>
      </c>
      <c r="E227" s="66">
        <v>680.47</v>
      </c>
      <c r="F227" s="247">
        <v>0</v>
      </c>
      <c r="G227" s="66">
        <v>660.78</v>
      </c>
      <c r="H227" s="247">
        <v>0</v>
      </c>
    </row>
    <row r="228" spans="1:8">
      <c r="A228" s="64" t="s">
        <v>5123</v>
      </c>
      <c r="B228" s="65">
        <v>87343</v>
      </c>
      <c r="C228" s="56" t="s">
        <v>5243</v>
      </c>
      <c r="D228" s="65" t="s">
        <v>28</v>
      </c>
      <c r="E228" s="66">
        <v>614.38</v>
      </c>
      <c r="F228" s="247">
        <v>0</v>
      </c>
      <c r="G228" s="66">
        <v>561.24</v>
      </c>
      <c r="H228" s="247">
        <v>0</v>
      </c>
    </row>
    <row r="229" spans="1:8">
      <c r="A229" s="64" t="s">
        <v>5123</v>
      </c>
      <c r="B229" s="65">
        <v>87344</v>
      </c>
      <c r="C229" s="56" t="s">
        <v>5244</v>
      </c>
      <c r="D229" s="65" t="s">
        <v>28</v>
      </c>
      <c r="E229" s="66">
        <v>578.94000000000005</v>
      </c>
      <c r="F229" s="247">
        <v>0</v>
      </c>
      <c r="G229" s="66">
        <v>503.83</v>
      </c>
      <c r="H229" s="247">
        <v>0</v>
      </c>
    </row>
    <row r="230" spans="1:8">
      <c r="A230" s="64" t="s">
        <v>5123</v>
      </c>
      <c r="B230" s="65">
        <v>88631</v>
      </c>
      <c r="C230" s="56" t="s">
        <v>5245</v>
      </c>
      <c r="D230" s="65" t="s">
        <v>28</v>
      </c>
      <c r="E230" s="66">
        <v>615.32000000000005</v>
      </c>
      <c r="F230" s="247">
        <v>0</v>
      </c>
      <c r="G230" s="66">
        <v>574.86</v>
      </c>
      <c r="H230" s="247">
        <v>0</v>
      </c>
    </row>
    <row r="231" spans="1:8">
      <c r="A231" s="64" t="s">
        <v>5123</v>
      </c>
      <c r="B231" s="65">
        <v>100471</v>
      </c>
      <c r="C231" s="56" t="s">
        <v>5246</v>
      </c>
      <c r="D231" s="65" t="s">
        <v>28</v>
      </c>
      <c r="E231" s="66">
        <v>0</v>
      </c>
      <c r="F231" s="247"/>
      <c r="G231" s="66">
        <v>0</v>
      </c>
      <c r="H231" s="247"/>
    </row>
    <row r="232" spans="1:8">
      <c r="A232" s="64" t="s">
        <v>5123</v>
      </c>
      <c r="B232" s="65">
        <v>100490</v>
      </c>
      <c r="C232" s="56" t="s">
        <v>5247</v>
      </c>
      <c r="D232" s="65" t="s">
        <v>28</v>
      </c>
      <c r="E232" s="66">
        <v>502.28</v>
      </c>
      <c r="F232" s="247">
        <v>0</v>
      </c>
      <c r="G232" s="66">
        <v>437.81</v>
      </c>
      <c r="H232" s="247">
        <v>0</v>
      </c>
    </row>
    <row r="233" spans="1:8">
      <c r="A233" s="64" t="s">
        <v>5123</v>
      </c>
      <c r="B233" s="65">
        <v>100472</v>
      </c>
      <c r="C233" s="56" t="s">
        <v>5248</v>
      </c>
      <c r="D233" s="65" t="s">
        <v>28</v>
      </c>
      <c r="E233" s="66">
        <v>548.37</v>
      </c>
      <c r="F233" s="247">
        <v>0</v>
      </c>
      <c r="G233" s="66">
        <v>517.80999999999995</v>
      </c>
      <c r="H233" s="247">
        <v>0</v>
      </c>
    </row>
    <row r="234" spans="1:8">
      <c r="A234" s="64" t="s">
        <v>5123</v>
      </c>
      <c r="B234" s="65">
        <v>100473</v>
      </c>
      <c r="C234" s="56" t="s">
        <v>5249</v>
      </c>
      <c r="D234" s="65" t="s">
        <v>28</v>
      </c>
      <c r="E234" s="66">
        <v>502.58</v>
      </c>
      <c r="F234" s="247">
        <v>0</v>
      </c>
      <c r="G234" s="66">
        <v>448.56</v>
      </c>
      <c r="H234" s="247">
        <v>0</v>
      </c>
    </row>
    <row r="235" spans="1:8">
      <c r="A235" s="64" t="s">
        <v>5123</v>
      </c>
      <c r="B235" s="65">
        <v>100474</v>
      </c>
      <c r="C235" s="56" t="s">
        <v>5250</v>
      </c>
      <c r="D235" s="65" t="s">
        <v>28</v>
      </c>
      <c r="E235" s="66">
        <v>483.81</v>
      </c>
      <c r="F235" s="247">
        <v>0</v>
      </c>
      <c r="G235" s="66">
        <v>416.09</v>
      </c>
      <c r="H235" s="247">
        <v>0</v>
      </c>
    </row>
    <row r="236" spans="1:8">
      <c r="A236" s="64" t="s">
        <v>5123</v>
      </c>
      <c r="B236" s="65">
        <v>87379</v>
      </c>
      <c r="C236" s="56" t="s">
        <v>5251</v>
      </c>
      <c r="D236" s="65" t="s">
        <v>28</v>
      </c>
      <c r="E236" s="66">
        <v>3684.53</v>
      </c>
      <c r="F236" s="247">
        <v>0</v>
      </c>
      <c r="G236" s="66">
        <v>3519.08</v>
      </c>
      <c r="H236" s="247">
        <v>0</v>
      </c>
    </row>
    <row r="237" spans="1:8">
      <c r="A237" s="64" t="s">
        <v>5123</v>
      </c>
      <c r="B237" s="65">
        <v>100460</v>
      </c>
      <c r="C237" s="56" t="s">
        <v>5252</v>
      </c>
      <c r="D237" s="65" t="s">
        <v>28</v>
      </c>
      <c r="E237" s="66">
        <v>0</v>
      </c>
      <c r="F237" s="247"/>
      <c r="G237" s="66">
        <v>0</v>
      </c>
      <c r="H237" s="247"/>
    </row>
    <row r="238" spans="1:8">
      <c r="A238" s="64" t="s">
        <v>5123</v>
      </c>
      <c r="B238" s="65">
        <v>87319</v>
      </c>
      <c r="C238" s="56" t="s">
        <v>5253</v>
      </c>
      <c r="D238" s="65" t="s">
        <v>28</v>
      </c>
      <c r="E238" s="66">
        <v>3562.97</v>
      </c>
      <c r="F238" s="247">
        <v>0</v>
      </c>
      <c r="G238" s="66">
        <v>3375.02</v>
      </c>
      <c r="H238" s="247">
        <v>0</v>
      </c>
    </row>
    <row r="239" spans="1:8">
      <c r="A239" s="64" t="s">
        <v>5123</v>
      </c>
      <c r="B239" s="65">
        <v>87320</v>
      </c>
      <c r="C239" s="56" t="s">
        <v>5254</v>
      </c>
      <c r="D239" s="65" t="s">
        <v>28</v>
      </c>
      <c r="E239" s="66">
        <v>3570.74</v>
      </c>
      <c r="F239" s="247">
        <v>0</v>
      </c>
      <c r="G239" s="66">
        <v>3372.51</v>
      </c>
      <c r="H239" s="247">
        <v>0</v>
      </c>
    </row>
    <row r="240" spans="1:8">
      <c r="A240" s="64" t="s">
        <v>5123</v>
      </c>
      <c r="B240" s="65">
        <v>87358</v>
      </c>
      <c r="C240" s="56" t="s">
        <v>5255</v>
      </c>
      <c r="D240" s="65" t="s">
        <v>28</v>
      </c>
      <c r="E240" s="66">
        <v>3522.49</v>
      </c>
      <c r="F240" s="247">
        <v>0</v>
      </c>
      <c r="G240" s="66">
        <v>3348.95</v>
      </c>
      <c r="H240" s="247">
        <v>0</v>
      </c>
    </row>
    <row r="241" spans="1:8">
      <c r="A241" s="64" t="s">
        <v>5123</v>
      </c>
      <c r="B241" s="65">
        <v>87359</v>
      </c>
      <c r="C241" s="56" t="s">
        <v>5256</v>
      </c>
      <c r="D241" s="65" t="s">
        <v>28</v>
      </c>
      <c r="E241" s="66">
        <v>3497.67</v>
      </c>
      <c r="F241" s="247">
        <v>0</v>
      </c>
      <c r="G241" s="66">
        <v>3302.83</v>
      </c>
      <c r="H241" s="247">
        <v>0</v>
      </c>
    </row>
    <row r="242" spans="1:8">
      <c r="A242" s="64" t="s">
        <v>5123</v>
      </c>
      <c r="B242" s="65">
        <v>87376</v>
      </c>
      <c r="C242" s="56" t="s">
        <v>5257</v>
      </c>
      <c r="D242" s="65" t="s">
        <v>28</v>
      </c>
      <c r="E242" s="66">
        <v>587.51</v>
      </c>
      <c r="F242" s="247">
        <v>0</v>
      </c>
      <c r="G242" s="66">
        <v>574.88</v>
      </c>
      <c r="H242" s="247">
        <v>0</v>
      </c>
    </row>
    <row r="243" spans="1:8">
      <c r="A243" s="64" t="s">
        <v>5123</v>
      </c>
      <c r="B243" s="65">
        <v>100457</v>
      </c>
      <c r="C243" s="56" t="s">
        <v>5258</v>
      </c>
      <c r="D243" s="65" t="s">
        <v>28</v>
      </c>
      <c r="E243" s="66">
        <v>0</v>
      </c>
      <c r="F243" s="247"/>
      <c r="G243" s="66">
        <v>0</v>
      </c>
      <c r="H243" s="247"/>
    </row>
    <row r="244" spans="1:8">
      <c r="A244" s="64" t="s">
        <v>5123</v>
      </c>
      <c r="B244" s="65">
        <v>87310</v>
      </c>
      <c r="C244" s="56" t="s">
        <v>5259</v>
      </c>
      <c r="D244" s="65" t="s">
        <v>28</v>
      </c>
      <c r="E244" s="66">
        <v>444.38</v>
      </c>
      <c r="F244" s="247">
        <v>0</v>
      </c>
      <c r="G244" s="66">
        <v>408.48</v>
      </c>
      <c r="H244" s="247">
        <v>0</v>
      </c>
    </row>
    <row r="245" spans="1:8">
      <c r="A245" s="64" t="s">
        <v>5123</v>
      </c>
      <c r="B245" s="65">
        <v>87311</v>
      </c>
      <c r="C245" s="56" t="s">
        <v>5260</v>
      </c>
      <c r="D245" s="65" t="s">
        <v>28</v>
      </c>
      <c r="E245" s="66">
        <v>436.43</v>
      </c>
      <c r="F245" s="247">
        <v>0</v>
      </c>
      <c r="G245" s="66">
        <v>391.16</v>
      </c>
      <c r="H245" s="247">
        <v>0</v>
      </c>
    </row>
    <row r="246" spans="1:8">
      <c r="A246" s="64" t="s">
        <v>5123</v>
      </c>
      <c r="B246" s="65">
        <v>87350</v>
      </c>
      <c r="C246" s="56" t="s">
        <v>5261</v>
      </c>
      <c r="D246" s="65" t="s">
        <v>28</v>
      </c>
      <c r="E246" s="66">
        <v>487.59</v>
      </c>
      <c r="F246" s="247">
        <v>0</v>
      </c>
      <c r="G246" s="66">
        <v>474.76</v>
      </c>
      <c r="H246" s="247">
        <v>0</v>
      </c>
    </row>
    <row r="247" spans="1:8">
      <c r="A247" s="64" t="s">
        <v>5123</v>
      </c>
      <c r="B247" s="65">
        <v>87351</v>
      </c>
      <c r="C247" s="56" t="s">
        <v>5262</v>
      </c>
      <c r="D247" s="65" t="s">
        <v>28</v>
      </c>
      <c r="E247" s="66">
        <v>420.55</v>
      </c>
      <c r="F247" s="247">
        <v>0</v>
      </c>
      <c r="G247" s="66">
        <v>372.99</v>
      </c>
      <c r="H247" s="247">
        <v>0</v>
      </c>
    </row>
    <row r="248" spans="1:8">
      <c r="A248" s="64" t="s">
        <v>5123</v>
      </c>
      <c r="B248" s="65">
        <v>87374</v>
      </c>
      <c r="C248" s="56" t="s">
        <v>5263</v>
      </c>
      <c r="D248" s="65" t="s">
        <v>28</v>
      </c>
      <c r="E248" s="66">
        <v>707.58</v>
      </c>
      <c r="F248" s="247">
        <v>0</v>
      </c>
      <c r="G248" s="66">
        <v>671.46</v>
      </c>
      <c r="H248" s="247">
        <v>0</v>
      </c>
    </row>
    <row r="249" spans="1:8">
      <c r="A249" s="64" t="s">
        <v>5123</v>
      </c>
      <c r="B249" s="65">
        <v>100455</v>
      </c>
      <c r="C249" s="56" t="s">
        <v>5264</v>
      </c>
      <c r="D249" s="65" t="s">
        <v>28</v>
      </c>
      <c r="E249" s="66">
        <v>0</v>
      </c>
      <c r="F249" s="247"/>
      <c r="G249" s="66">
        <v>0</v>
      </c>
      <c r="H249" s="247"/>
    </row>
    <row r="250" spans="1:8">
      <c r="A250" s="64" t="s">
        <v>5123</v>
      </c>
      <c r="B250" s="65">
        <v>87304</v>
      </c>
      <c r="C250" s="56" t="s">
        <v>5265</v>
      </c>
      <c r="D250" s="65" t="s">
        <v>28</v>
      </c>
      <c r="E250" s="66">
        <v>562.63</v>
      </c>
      <c r="F250" s="247">
        <v>0</v>
      </c>
      <c r="G250" s="66">
        <v>501.77</v>
      </c>
      <c r="H250" s="247">
        <v>0</v>
      </c>
    </row>
    <row r="251" spans="1:8">
      <c r="A251" s="64" t="s">
        <v>5123</v>
      </c>
      <c r="B251" s="65">
        <v>87305</v>
      </c>
      <c r="C251" s="56" t="s">
        <v>5266</v>
      </c>
      <c r="D251" s="65" t="s">
        <v>28</v>
      </c>
      <c r="E251" s="66">
        <v>566.74</v>
      </c>
      <c r="F251" s="247">
        <v>0</v>
      </c>
      <c r="G251" s="66">
        <v>500.82</v>
      </c>
      <c r="H251" s="247">
        <v>0</v>
      </c>
    </row>
    <row r="252" spans="1:8">
      <c r="A252" s="64" t="s">
        <v>5123</v>
      </c>
      <c r="B252" s="65">
        <v>87345</v>
      </c>
      <c r="C252" s="56" t="s">
        <v>5267</v>
      </c>
      <c r="D252" s="65" t="s">
        <v>28</v>
      </c>
      <c r="E252" s="66">
        <v>618.27</v>
      </c>
      <c r="F252" s="247">
        <v>0</v>
      </c>
      <c r="G252" s="66">
        <v>591.85</v>
      </c>
      <c r="H252" s="247">
        <v>0</v>
      </c>
    </row>
    <row r="253" spans="1:8">
      <c r="A253" s="64" t="s">
        <v>5123</v>
      </c>
      <c r="B253" s="65">
        <v>87346</v>
      </c>
      <c r="C253" s="56" t="s">
        <v>5268</v>
      </c>
      <c r="D253" s="65" t="s">
        <v>28</v>
      </c>
      <c r="E253" s="66">
        <v>563.85</v>
      </c>
      <c r="F253" s="247">
        <v>0</v>
      </c>
      <c r="G253" s="66">
        <v>509.3</v>
      </c>
      <c r="H253" s="247">
        <v>0</v>
      </c>
    </row>
    <row r="254" spans="1:8">
      <c r="A254" s="64" t="s">
        <v>5123</v>
      </c>
      <c r="B254" s="65">
        <v>87347</v>
      </c>
      <c r="C254" s="56" t="s">
        <v>5269</v>
      </c>
      <c r="D254" s="65" t="s">
        <v>28</v>
      </c>
      <c r="E254" s="66">
        <v>535.92999999999995</v>
      </c>
      <c r="F254" s="247">
        <v>0</v>
      </c>
      <c r="G254" s="66">
        <v>463.84</v>
      </c>
      <c r="H254" s="247">
        <v>0</v>
      </c>
    </row>
    <row r="255" spans="1:8">
      <c r="A255" s="64" t="s">
        <v>5123</v>
      </c>
      <c r="B255" s="65">
        <v>87366</v>
      </c>
      <c r="C255" s="56" t="s">
        <v>5270</v>
      </c>
      <c r="D255" s="65" t="s">
        <v>28</v>
      </c>
      <c r="E255" s="66">
        <v>616.99</v>
      </c>
      <c r="F255" s="247">
        <v>0</v>
      </c>
      <c r="G255" s="66">
        <v>597.47</v>
      </c>
      <c r="H255" s="247">
        <v>0</v>
      </c>
    </row>
    <row r="256" spans="1:8">
      <c r="A256" s="64" t="s">
        <v>5123</v>
      </c>
      <c r="B256" s="65">
        <v>100448</v>
      </c>
      <c r="C256" s="56" t="s">
        <v>5271</v>
      </c>
      <c r="D256" s="65" t="s">
        <v>28</v>
      </c>
      <c r="E256" s="66">
        <v>0</v>
      </c>
      <c r="F256" s="247"/>
      <c r="G256" s="66">
        <v>0</v>
      </c>
      <c r="H256" s="247"/>
    </row>
    <row r="257" spans="1:8">
      <c r="A257" s="64" t="s">
        <v>5123</v>
      </c>
      <c r="B257" s="65">
        <v>87283</v>
      </c>
      <c r="C257" s="56" t="s">
        <v>5272</v>
      </c>
      <c r="D257" s="65" t="s">
        <v>28</v>
      </c>
      <c r="E257" s="66">
        <v>469.43</v>
      </c>
      <c r="F257" s="247">
        <v>0</v>
      </c>
      <c r="G257" s="66">
        <v>423.96</v>
      </c>
      <c r="H257" s="247">
        <v>0</v>
      </c>
    </row>
    <row r="258" spans="1:8">
      <c r="A258" s="64" t="s">
        <v>5123</v>
      </c>
      <c r="B258" s="65">
        <v>87284</v>
      </c>
      <c r="C258" s="56" t="s">
        <v>5273</v>
      </c>
      <c r="D258" s="65" t="s">
        <v>28</v>
      </c>
      <c r="E258" s="66">
        <v>463.17</v>
      </c>
      <c r="F258" s="247">
        <v>0</v>
      </c>
      <c r="G258" s="66">
        <v>409.52</v>
      </c>
      <c r="H258" s="247">
        <v>0</v>
      </c>
    </row>
    <row r="259" spans="1:8">
      <c r="A259" s="64" t="s">
        <v>5123</v>
      </c>
      <c r="B259" s="65">
        <v>87329</v>
      </c>
      <c r="C259" s="56" t="s">
        <v>5274</v>
      </c>
      <c r="D259" s="65" t="s">
        <v>28</v>
      </c>
      <c r="E259" s="66">
        <v>507.46</v>
      </c>
      <c r="F259" s="247">
        <v>0</v>
      </c>
      <c r="G259" s="66">
        <v>484.76</v>
      </c>
      <c r="H259" s="247">
        <v>0</v>
      </c>
    </row>
    <row r="260" spans="1:8">
      <c r="A260" s="64" t="s">
        <v>5123</v>
      </c>
      <c r="B260" s="65">
        <v>87330</v>
      </c>
      <c r="C260" s="56" t="s">
        <v>5275</v>
      </c>
      <c r="D260" s="65" t="s">
        <v>28</v>
      </c>
      <c r="E260" s="66">
        <v>445.27</v>
      </c>
      <c r="F260" s="247">
        <v>0</v>
      </c>
      <c r="G260" s="66">
        <v>389.51</v>
      </c>
      <c r="H260" s="247">
        <v>0</v>
      </c>
    </row>
    <row r="261" spans="1:8">
      <c r="A261" s="64" t="s">
        <v>5123</v>
      </c>
      <c r="B261" s="65">
        <v>87375</v>
      </c>
      <c r="C261" s="56" t="s">
        <v>5276</v>
      </c>
      <c r="D261" s="65" t="s">
        <v>28</v>
      </c>
      <c r="E261" s="66">
        <v>681.95</v>
      </c>
      <c r="F261" s="247">
        <v>0</v>
      </c>
      <c r="G261" s="66">
        <v>648.75</v>
      </c>
      <c r="H261" s="247">
        <v>0</v>
      </c>
    </row>
    <row r="262" spans="1:8">
      <c r="A262" s="64" t="s">
        <v>5123</v>
      </c>
      <c r="B262" s="65">
        <v>100456</v>
      </c>
      <c r="C262" s="56" t="s">
        <v>5277</v>
      </c>
      <c r="D262" s="65" t="s">
        <v>28</v>
      </c>
      <c r="E262" s="66">
        <v>0</v>
      </c>
      <c r="F262" s="247"/>
      <c r="G262" s="66">
        <v>0</v>
      </c>
      <c r="H262" s="247"/>
    </row>
    <row r="263" spans="1:8">
      <c r="A263" s="64" t="s">
        <v>5123</v>
      </c>
      <c r="B263" s="65">
        <v>87307</v>
      </c>
      <c r="C263" s="56" t="s">
        <v>5278</v>
      </c>
      <c r="D263" s="65" t="s">
        <v>28</v>
      </c>
      <c r="E263" s="66">
        <v>540.84</v>
      </c>
      <c r="F263" s="247">
        <v>0</v>
      </c>
      <c r="G263" s="66">
        <v>486.36</v>
      </c>
      <c r="H263" s="247">
        <v>0</v>
      </c>
    </row>
    <row r="264" spans="1:8">
      <c r="A264" s="64" t="s">
        <v>5123</v>
      </c>
      <c r="B264" s="65">
        <v>87308</v>
      </c>
      <c r="C264" s="56" t="s">
        <v>5279</v>
      </c>
      <c r="D264" s="65" t="s">
        <v>28</v>
      </c>
      <c r="E264" s="66">
        <v>532.79</v>
      </c>
      <c r="F264" s="247">
        <v>0</v>
      </c>
      <c r="G264" s="66">
        <v>469.07</v>
      </c>
      <c r="H264" s="247">
        <v>0</v>
      </c>
    </row>
    <row r="265" spans="1:8">
      <c r="A265" s="64" t="s">
        <v>5123</v>
      </c>
      <c r="B265" s="65">
        <v>87348</v>
      </c>
      <c r="C265" s="56" t="s">
        <v>5280</v>
      </c>
      <c r="D265" s="65" t="s">
        <v>28</v>
      </c>
      <c r="E265" s="66">
        <v>572.04</v>
      </c>
      <c r="F265" s="247">
        <v>0</v>
      </c>
      <c r="G265" s="66">
        <v>539.63</v>
      </c>
      <c r="H265" s="247">
        <v>0</v>
      </c>
    </row>
    <row r="266" spans="1:8">
      <c r="A266" s="64" t="s">
        <v>5123</v>
      </c>
      <c r="B266" s="65">
        <v>87349</v>
      </c>
      <c r="C266" s="56" t="s">
        <v>5281</v>
      </c>
      <c r="D266" s="65" t="s">
        <v>28</v>
      </c>
      <c r="E266" s="66">
        <v>501.96</v>
      </c>
      <c r="F266" s="247">
        <v>0</v>
      </c>
      <c r="G266" s="66">
        <v>429.36</v>
      </c>
      <c r="H266" s="247">
        <v>0</v>
      </c>
    </row>
    <row r="267" spans="1:8">
      <c r="A267" s="64" t="s">
        <v>5123</v>
      </c>
      <c r="B267" s="65">
        <v>87365</v>
      </c>
      <c r="C267" s="56" t="s">
        <v>5282</v>
      </c>
      <c r="D267" s="65" t="s">
        <v>28</v>
      </c>
      <c r="E267" s="66">
        <v>589.42999999999995</v>
      </c>
      <c r="F267" s="247">
        <v>0</v>
      </c>
      <c r="G267" s="66">
        <v>569</v>
      </c>
      <c r="H267" s="247">
        <v>0</v>
      </c>
    </row>
    <row r="268" spans="1:8">
      <c r="A268" s="64" t="s">
        <v>5123</v>
      </c>
      <c r="B268" s="65">
        <v>100447</v>
      </c>
      <c r="C268" s="56" t="s">
        <v>5283</v>
      </c>
      <c r="D268" s="65" t="s">
        <v>28</v>
      </c>
      <c r="E268" s="66">
        <v>0</v>
      </c>
      <c r="F268" s="247"/>
      <c r="G268" s="66">
        <v>0</v>
      </c>
      <c r="H268" s="247"/>
    </row>
    <row r="269" spans="1:8">
      <c r="A269" s="64" t="s">
        <v>5123</v>
      </c>
      <c r="B269" s="65">
        <v>87280</v>
      </c>
      <c r="C269" s="56" t="s">
        <v>5284</v>
      </c>
      <c r="D269" s="65" t="s">
        <v>28</v>
      </c>
      <c r="E269" s="66">
        <v>455.58</v>
      </c>
      <c r="F269" s="247">
        <v>0</v>
      </c>
      <c r="G269" s="66">
        <v>417.46</v>
      </c>
      <c r="H269" s="247">
        <v>0</v>
      </c>
    </row>
    <row r="270" spans="1:8">
      <c r="A270" s="64" t="s">
        <v>5123</v>
      </c>
      <c r="B270" s="65">
        <v>87281</v>
      </c>
      <c r="C270" s="56" t="s">
        <v>5285</v>
      </c>
      <c r="D270" s="65" t="s">
        <v>28</v>
      </c>
      <c r="E270" s="66">
        <v>451.21</v>
      </c>
      <c r="F270" s="247">
        <v>0</v>
      </c>
      <c r="G270" s="66">
        <v>403.57</v>
      </c>
      <c r="H270" s="247">
        <v>0</v>
      </c>
    </row>
    <row r="271" spans="1:8">
      <c r="A271" s="64" t="s">
        <v>5123</v>
      </c>
      <c r="B271" s="65">
        <v>87327</v>
      </c>
      <c r="C271" s="56" t="s">
        <v>5286</v>
      </c>
      <c r="D271" s="65" t="s">
        <v>28</v>
      </c>
      <c r="E271" s="66">
        <v>477.19</v>
      </c>
      <c r="F271" s="247">
        <v>0</v>
      </c>
      <c r="G271" s="66">
        <v>450.72</v>
      </c>
      <c r="H271" s="247">
        <v>0</v>
      </c>
    </row>
    <row r="272" spans="1:8">
      <c r="A272" s="64" t="s">
        <v>5123</v>
      </c>
      <c r="B272" s="65">
        <v>87328</v>
      </c>
      <c r="C272" s="56" t="s">
        <v>5287</v>
      </c>
      <c r="D272" s="65" t="s">
        <v>28</v>
      </c>
      <c r="E272" s="66">
        <v>422.48</v>
      </c>
      <c r="F272" s="247">
        <v>0</v>
      </c>
      <c r="G272" s="66">
        <v>366.32</v>
      </c>
      <c r="H272" s="247">
        <v>0</v>
      </c>
    </row>
    <row r="273" spans="1:8">
      <c r="A273" s="64" t="s">
        <v>5123</v>
      </c>
      <c r="B273" s="65">
        <v>87410</v>
      </c>
      <c r="C273" s="56" t="s">
        <v>5288</v>
      </c>
      <c r="D273" s="65" t="s">
        <v>28</v>
      </c>
      <c r="E273" s="66">
        <v>803.13</v>
      </c>
      <c r="F273" s="247">
        <v>0</v>
      </c>
      <c r="G273" s="66">
        <v>894.6</v>
      </c>
      <c r="H273" s="247">
        <v>0</v>
      </c>
    </row>
    <row r="274" spans="1:8">
      <c r="A274" s="64" t="s">
        <v>5289</v>
      </c>
      <c r="B274" s="65">
        <v>95577</v>
      </c>
      <c r="C274" s="56" t="s">
        <v>5290</v>
      </c>
      <c r="D274" s="65" t="s">
        <v>129</v>
      </c>
      <c r="E274" s="66">
        <v>10.58</v>
      </c>
      <c r="F274" s="247">
        <v>1.04E-2</v>
      </c>
      <c r="G274" s="66">
        <v>9.81</v>
      </c>
      <c r="H274" s="247">
        <v>0</v>
      </c>
    </row>
    <row r="275" spans="1:8">
      <c r="A275" s="64" t="s">
        <v>5289</v>
      </c>
      <c r="B275" s="65">
        <v>95578</v>
      </c>
      <c r="C275" s="56" t="s">
        <v>5291</v>
      </c>
      <c r="D275" s="65" t="s">
        <v>129</v>
      </c>
      <c r="E275" s="66">
        <v>8.7899999999999991</v>
      </c>
      <c r="F275" s="247">
        <v>9.1000000000000004E-3</v>
      </c>
      <c r="G275" s="66">
        <v>8.0500000000000007</v>
      </c>
      <c r="H275" s="247">
        <v>0</v>
      </c>
    </row>
    <row r="276" spans="1:8">
      <c r="A276" s="64" t="s">
        <v>5289</v>
      </c>
      <c r="B276" s="65">
        <v>95579</v>
      </c>
      <c r="C276" s="56" t="s">
        <v>5292</v>
      </c>
      <c r="D276" s="65" t="s">
        <v>129</v>
      </c>
      <c r="E276" s="66">
        <v>8.4700000000000006</v>
      </c>
      <c r="F276" s="247">
        <v>4.7000000000000002E-3</v>
      </c>
      <c r="G276" s="66">
        <v>7.68</v>
      </c>
      <c r="H276" s="247">
        <v>0</v>
      </c>
    </row>
    <row r="277" spans="1:8">
      <c r="A277" s="64" t="s">
        <v>5289</v>
      </c>
      <c r="B277" s="65">
        <v>95580</v>
      </c>
      <c r="C277" s="56" t="s">
        <v>5293</v>
      </c>
      <c r="D277" s="65" t="s">
        <v>129</v>
      </c>
      <c r="E277" s="66">
        <v>9.7899999999999991</v>
      </c>
      <c r="F277" s="247">
        <v>2E-3</v>
      </c>
      <c r="G277" s="66">
        <v>8.7899999999999991</v>
      </c>
      <c r="H277" s="247">
        <v>0</v>
      </c>
    </row>
    <row r="278" spans="1:8">
      <c r="A278" s="64" t="s">
        <v>5289</v>
      </c>
      <c r="B278" s="65">
        <v>95581</v>
      </c>
      <c r="C278" s="56" t="s">
        <v>5294</v>
      </c>
      <c r="D278" s="65" t="s">
        <v>129</v>
      </c>
      <c r="E278" s="66">
        <v>9.74</v>
      </c>
      <c r="F278" s="247">
        <v>1E-3</v>
      </c>
      <c r="G278" s="66">
        <v>8.74</v>
      </c>
      <c r="H278" s="247">
        <v>0</v>
      </c>
    </row>
    <row r="279" spans="1:8">
      <c r="A279" s="64" t="s">
        <v>5289</v>
      </c>
      <c r="B279" s="65">
        <v>95582</v>
      </c>
      <c r="C279" s="56" t="s">
        <v>5295</v>
      </c>
      <c r="D279" s="65" t="s">
        <v>129</v>
      </c>
      <c r="E279" s="66">
        <v>10.61</v>
      </c>
      <c r="F279" s="247">
        <v>0</v>
      </c>
      <c r="G279" s="66">
        <v>9.4700000000000006</v>
      </c>
      <c r="H279" s="247">
        <v>0</v>
      </c>
    </row>
    <row r="280" spans="1:8">
      <c r="A280" s="64" t="s">
        <v>5289</v>
      </c>
      <c r="B280" s="65">
        <v>95576</v>
      </c>
      <c r="C280" s="56" t="s">
        <v>5296</v>
      </c>
      <c r="D280" s="65" t="s">
        <v>129</v>
      </c>
      <c r="E280" s="66">
        <v>12.49</v>
      </c>
      <c r="F280" s="247">
        <v>1.2800000000000001E-2</v>
      </c>
      <c r="G280" s="66">
        <v>11.9</v>
      </c>
      <c r="H280" s="247">
        <v>0</v>
      </c>
    </row>
    <row r="281" spans="1:8">
      <c r="A281" s="64" t="s">
        <v>5289</v>
      </c>
      <c r="B281" s="65">
        <v>95583</v>
      </c>
      <c r="C281" s="56" t="s">
        <v>5297</v>
      </c>
      <c r="D281" s="65" t="s">
        <v>129</v>
      </c>
      <c r="E281" s="66">
        <v>15.76</v>
      </c>
      <c r="F281" s="247">
        <v>1.6500000000000001E-2</v>
      </c>
      <c r="G281" s="66">
        <v>16.32</v>
      </c>
      <c r="H281" s="247">
        <v>0</v>
      </c>
    </row>
    <row r="282" spans="1:8">
      <c r="A282" s="64" t="s">
        <v>5289</v>
      </c>
      <c r="B282" s="65">
        <v>95584</v>
      </c>
      <c r="C282" s="56" t="s">
        <v>5298</v>
      </c>
      <c r="D282" s="65" t="s">
        <v>129</v>
      </c>
      <c r="E282" s="66">
        <v>13.87</v>
      </c>
      <c r="F282" s="247">
        <v>1.5100000000000001E-2</v>
      </c>
      <c r="G282" s="66">
        <v>13.7</v>
      </c>
      <c r="H282" s="247">
        <v>0</v>
      </c>
    </row>
    <row r="283" spans="1:8">
      <c r="A283" s="64" t="s">
        <v>5289</v>
      </c>
      <c r="B283" s="65">
        <v>95593</v>
      </c>
      <c r="C283" s="56" t="s">
        <v>5299</v>
      </c>
      <c r="D283" s="65" t="s">
        <v>129</v>
      </c>
      <c r="E283" s="66">
        <v>13.87</v>
      </c>
      <c r="F283" s="247">
        <v>1.5100000000000001E-2</v>
      </c>
      <c r="G283" s="66">
        <v>13.7</v>
      </c>
      <c r="H283" s="247">
        <v>0</v>
      </c>
    </row>
    <row r="284" spans="1:8">
      <c r="A284" s="64" t="s">
        <v>5289</v>
      </c>
      <c r="B284" s="65">
        <v>95592</v>
      </c>
      <c r="C284" s="56" t="s">
        <v>5300</v>
      </c>
      <c r="D284" s="65" t="s">
        <v>129</v>
      </c>
      <c r="E284" s="66">
        <v>15.76</v>
      </c>
      <c r="F284" s="247">
        <v>1.6500000000000001E-2</v>
      </c>
      <c r="G284" s="66">
        <v>16.32</v>
      </c>
      <c r="H284" s="247">
        <v>0</v>
      </c>
    </row>
    <row r="285" spans="1:8">
      <c r="A285" s="64" t="s">
        <v>5301</v>
      </c>
      <c r="B285" s="65">
        <v>92919</v>
      </c>
      <c r="C285" s="56" t="s">
        <v>5302</v>
      </c>
      <c r="D285" s="65" t="s">
        <v>129</v>
      </c>
      <c r="E285" s="66">
        <v>11.88</v>
      </c>
      <c r="F285" s="247">
        <v>9.2999999999999992E-3</v>
      </c>
      <c r="G285" s="66">
        <v>11.4</v>
      </c>
      <c r="H285" s="247">
        <v>0</v>
      </c>
    </row>
    <row r="286" spans="1:8">
      <c r="A286" s="64" t="s">
        <v>5301</v>
      </c>
      <c r="B286" s="65">
        <v>92921</v>
      </c>
      <c r="C286" s="56" t="s">
        <v>5303</v>
      </c>
      <c r="D286" s="65" t="s">
        <v>129</v>
      </c>
      <c r="E286" s="66">
        <v>9.7799999999999994</v>
      </c>
      <c r="F286" s="247">
        <v>8.2000000000000007E-3</v>
      </c>
      <c r="G286" s="66">
        <v>9.25</v>
      </c>
      <c r="H286" s="247">
        <v>0</v>
      </c>
    </row>
    <row r="287" spans="1:8">
      <c r="A287" s="64" t="s">
        <v>5301</v>
      </c>
      <c r="B287" s="65">
        <v>92922</v>
      </c>
      <c r="C287" s="56" t="s">
        <v>5304</v>
      </c>
      <c r="D287" s="65" t="s">
        <v>129</v>
      </c>
      <c r="E287" s="66">
        <v>9.31</v>
      </c>
      <c r="F287" s="247">
        <v>4.3E-3</v>
      </c>
      <c r="G287" s="66">
        <v>8.6999999999999993</v>
      </c>
      <c r="H287" s="247">
        <v>0</v>
      </c>
    </row>
    <row r="288" spans="1:8">
      <c r="A288" s="64" t="s">
        <v>5301</v>
      </c>
      <c r="B288" s="65">
        <v>92923</v>
      </c>
      <c r="C288" s="56" t="s">
        <v>5305</v>
      </c>
      <c r="D288" s="65" t="s">
        <v>129</v>
      </c>
      <c r="E288" s="66">
        <v>10.45</v>
      </c>
      <c r="F288" s="247">
        <v>1.9E-3</v>
      </c>
      <c r="G288" s="66">
        <v>9.6</v>
      </c>
      <c r="H288" s="247">
        <v>0</v>
      </c>
    </row>
    <row r="289" spans="1:8">
      <c r="A289" s="64" t="s">
        <v>5301</v>
      </c>
      <c r="B289" s="65">
        <v>92924</v>
      </c>
      <c r="C289" s="56" t="s">
        <v>5306</v>
      </c>
      <c r="D289" s="65" t="s">
        <v>129</v>
      </c>
      <c r="E289" s="66">
        <v>10.25</v>
      </c>
      <c r="F289" s="247">
        <v>1E-3</v>
      </c>
      <c r="G289" s="66">
        <v>9.36</v>
      </c>
      <c r="H289" s="247">
        <v>0</v>
      </c>
    </row>
    <row r="290" spans="1:8">
      <c r="A290" s="64" t="s">
        <v>5301</v>
      </c>
      <c r="B290" s="65">
        <v>104104</v>
      </c>
      <c r="C290" s="56" t="s">
        <v>5307</v>
      </c>
      <c r="D290" s="65" t="s">
        <v>129</v>
      </c>
      <c r="E290" s="66">
        <v>10.74</v>
      </c>
      <c r="F290" s="247">
        <v>0</v>
      </c>
      <c r="G290" s="66">
        <v>9.64</v>
      </c>
      <c r="H290" s="247">
        <v>0</v>
      </c>
    </row>
    <row r="291" spans="1:8">
      <c r="A291" s="64" t="s">
        <v>5301</v>
      </c>
      <c r="B291" s="65">
        <v>92916</v>
      </c>
      <c r="C291" s="56" t="s">
        <v>5308</v>
      </c>
      <c r="D291" s="65" t="s">
        <v>129</v>
      </c>
      <c r="E291" s="66">
        <v>15.05</v>
      </c>
      <c r="F291" s="247">
        <v>1.4E-2</v>
      </c>
      <c r="G291" s="66">
        <v>15.15</v>
      </c>
      <c r="H291" s="247">
        <v>0</v>
      </c>
    </row>
    <row r="292" spans="1:8">
      <c r="A292" s="64" t="s">
        <v>5301</v>
      </c>
      <c r="B292" s="65">
        <v>92917</v>
      </c>
      <c r="C292" s="56" t="s">
        <v>5309</v>
      </c>
      <c r="D292" s="65" t="s">
        <v>129</v>
      </c>
      <c r="E292" s="66">
        <v>13.67</v>
      </c>
      <c r="F292" s="247">
        <v>1.17E-2</v>
      </c>
      <c r="G292" s="66">
        <v>13.33</v>
      </c>
      <c r="H292" s="247">
        <v>0</v>
      </c>
    </row>
    <row r="293" spans="1:8">
      <c r="A293" s="64" t="s">
        <v>5301</v>
      </c>
      <c r="B293" s="65">
        <v>92915</v>
      </c>
      <c r="C293" s="56" t="s">
        <v>5310</v>
      </c>
      <c r="D293" s="65" t="s">
        <v>129</v>
      </c>
      <c r="E293" s="66">
        <v>16.579999999999998</v>
      </c>
      <c r="F293" s="247">
        <v>1.5699999999999999E-2</v>
      </c>
      <c r="G293" s="66">
        <v>17.3</v>
      </c>
      <c r="H293" s="247">
        <v>0</v>
      </c>
    </row>
    <row r="294" spans="1:8">
      <c r="A294" s="64" t="s">
        <v>5301</v>
      </c>
      <c r="B294" s="65">
        <v>92771</v>
      </c>
      <c r="C294" s="56" t="s">
        <v>5311</v>
      </c>
      <c r="D294" s="65" t="s">
        <v>129</v>
      </c>
      <c r="E294" s="66">
        <v>10.44</v>
      </c>
      <c r="F294" s="247">
        <v>6.7000000000000002E-3</v>
      </c>
      <c r="G294" s="66">
        <v>9.67</v>
      </c>
      <c r="H294" s="247">
        <v>0</v>
      </c>
    </row>
    <row r="295" spans="1:8">
      <c r="A295" s="64" t="s">
        <v>5301</v>
      </c>
      <c r="B295" s="65">
        <v>92772</v>
      </c>
      <c r="C295" s="56" t="s">
        <v>5312</v>
      </c>
      <c r="D295" s="65" t="s">
        <v>129</v>
      </c>
      <c r="E295" s="66">
        <v>8.73</v>
      </c>
      <c r="F295" s="247">
        <v>3.3999999999999998E-3</v>
      </c>
      <c r="G295" s="66">
        <v>8</v>
      </c>
      <c r="H295" s="247">
        <v>0</v>
      </c>
    </row>
    <row r="296" spans="1:8">
      <c r="A296" s="64" t="s">
        <v>5301</v>
      </c>
      <c r="B296" s="65">
        <v>92773</v>
      </c>
      <c r="C296" s="56" t="s">
        <v>5313</v>
      </c>
      <c r="D296" s="65" t="s">
        <v>129</v>
      </c>
      <c r="E296" s="66">
        <v>8.5500000000000007</v>
      </c>
      <c r="F296" s="247">
        <v>0</v>
      </c>
      <c r="G296" s="66">
        <v>7.8</v>
      </c>
      <c r="H296" s="247">
        <v>0</v>
      </c>
    </row>
    <row r="297" spans="1:8">
      <c r="A297" s="64" t="s">
        <v>5301</v>
      </c>
      <c r="B297" s="65">
        <v>92774</v>
      </c>
      <c r="C297" s="56" t="s">
        <v>5314</v>
      </c>
      <c r="D297" s="65" t="s">
        <v>129</v>
      </c>
      <c r="E297" s="66">
        <v>9.92</v>
      </c>
      <c r="F297" s="247">
        <v>0</v>
      </c>
      <c r="G297" s="66">
        <v>8.9600000000000009</v>
      </c>
      <c r="H297" s="247">
        <v>0</v>
      </c>
    </row>
    <row r="298" spans="1:8">
      <c r="A298" s="64" t="s">
        <v>5301</v>
      </c>
      <c r="B298" s="65">
        <v>92769</v>
      </c>
      <c r="C298" s="56" t="s">
        <v>5315</v>
      </c>
      <c r="D298" s="65" t="s">
        <v>129</v>
      </c>
      <c r="E298" s="66">
        <v>12.56</v>
      </c>
      <c r="F298" s="247">
        <v>2.3099999999999999E-2</v>
      </c>
      <c r="G298" s="66">
        <v>12.11</v>
      </c>
      <c r="H298" s="247">
        <v>0</v>
      </c>
    </row>
    <row r="299" spans="1:8">
      <c r="A299" s="64" t="s">
        <v>5301</v>
      </c>
      <c r="B299" s="65">
        <v>92770</v>
      </c>
      <c r="C299" s="56" t="s">
        <v>5316</v>
      </c>
      <c r="D299" s="65" t="s">
        <v>129</v>
      </c>
      <c r="E299" s="66">
        <v>11.77</v>
      </c>
      <c r="F299" s="247">
        <v>1.3599999999999999E-2</v>
      </c>
      <c r="G299" s="66">
        <v>11.04</v>
      </c>
      <c r="H299" s="247">
        <v>0</v>
      </c>
    </row>
    <row r="300" spans="1:8">
      <c r="A300" s="64" t="s">
        <v>5301</v>
      </c>
      <c r="B300" s="65">
        <v>92767</v>
      </c>
      <c r="C300" s="56" t="s">
        <v>5317</v>
      </c>
      <c r="D300" s="65" t="s">
        <v>129</v>
      </c>
      <c r="E300" s="66">
        <v>15.3</v>
      </c>
      <c r="F300" s="247">
        <v>3.9899999999999998E-2</v>
      </c>
      <c r="G300" s="66">
        <v>15.68</v>
      </c>
      <c r="H300" s="247">
        <v>0</v>
      </c>
    </row>
    <row r="301" spans="1:8">
      <c r="A301" s="64" t="s">
        <v>5301</v>
      </c>
      <c r="B301" s="65">
        <v>92768</v>
      </c>
      <c r="C301" s="56" t="s">
        <v>5318</v>
      </c>
      <c r="D301" s="65" t="s">
        <v>129</v>
      </c>
      <c r="E301" s="66">
        <v>13.37</v>
      </c>
      <c r="F301" s="247">
        <v>3.44E-2</v>
      </c>
      <c r="G301" s="66">
        <v>13.38</v>
      </c>
      <c r="H301" s="247">
        <v>0</v>
      </c>
    </row>
    <row r="302" spans="1:8">
      <c r="A302" s="64" t="s">
        <v>5301</v>
      </c>
      <c r="B302" s="65">
        <v>92762</v>
      </c>
      <c r="C302" s="56" t="s">
        <v>5319</v>
      </c>
      <c r="D302" s="65" t="s">
        <v>129</v>
      </c>
      <c r="E302" s="66">
        <v>10.89</v>
      </c>
      <c r="F302" s="247">
        <v>1.01E-2</v>
      </c>
      <c r="G302" s="66">
        <v>10.210000000000001</v>
      </c>
      <c r="H302" s="247">
        <v>0</v>
      </c>
    </row>
    <row r="303" spans="1:8">
      <c r="A303" s="64" t="s">
        <v>5301</v>
      </c>
      <c r="B303" s="65">
        <v>92763</v>
      </c>
      <c r="C303" s="56" t="s">
        <v>5320</v>
      </c>
      <c r="D303" s="65" t="s">
        <v>129</v>
      </c>
      <c r="E303" s="66">
        <v>9.1300000000000008</v>
      </c>
      <c r="F303" s="247">
        <v>8.8000000000000005E-3</v>
      </c>
      <c r="G303" s="66">
        <v>8.4700000000000006</v>
      </c>
      <c r="H303" s="247">
        <v>0</v>
      </c>
    </row>
    <row r="304" spans="1:8">
      <c r="A304" s="64" t="s">
        <v>5301</v>
      </c>
      <c r="B304" s="65">
        <v>92764</v>
      </c>
      <c r="C304" s="56" t="s">
        <v>5321</v>
      </c>
      <c r="D304" s="65" t="s">
        <v>129</v>
      </c>
      <c r="E304" s="66">
        <v>8.82</v>
      </c>
      <c r="F304" s="247">
        <v>4.4999999999999997E-3</v>
      </c>
      <c r="G304" s="66">
        <v>8.11</v>
      </c>
      <c r="H304" s="247">
        <v>0</v>
      </c>
    </row>
    <row r="305" spans="1:8">
      <c r="A305" s="64" t="s">
        <v>5301</v>
      </c>
      <c r="B305" s="65">
        <v>92765</v>
      </c>
      <c r="C305" s="56" t="s">
        <v>5322</v>
      </c>
      <c r="D305" s="65" t="s">
        <v>129</v>
      </c>
      <c r="E305" s="66">
        <v>10.07</v>
      </c>
      <c r="F305" s="247">
        <v>2E-3</v>
      </c>
      <c r="G305" s="66">
        <v>9.14</v>
      </c>
      <c r="H305" s="247">
        <v>0</v>
      </c>
    </row>
    <row r="306" spans="1:8">
      <c r="A306" s="64" t="s">
        <v>5301</v>
      </c>
      <c r="B306" s="65">
        <v>92766</v>
      </c>
      <c r="C306" s="56" t="s">
        <v>5323</v>
      </c>
      <c r="D306" s="65" t="s">
        <v>129</v>
      </c>
      <c r="E306" s="66">
        <v>9.9499999999999993</v>
      </c>
      <c r="F306" s="247">
        <v>1E-3</v>
      </c>
      <c r="G306" s="66">
        <v>9.01</v>
      </c>
      <c r="H306" s="247">
        <v>0</v>
      </c>
    </row>
    <row r="307" spans="1:8">
      <c r="A307" s="64" t="s">
        <v>5301</v>
      </c>
      <c r="B307" s="65">
        <v>104105</v>
      </c>
      <c r="C307" s="56" t="s">
        <v>5324</v>
      </c>
      <c r="D307" s="65" t="s">
        <v>129</v>
      </c>
      <c r="E307" s="66">
        <v>10.75</v>
      </c>
      <c r="F307" s="247">
        <v>0</v>
      </c>
      <c r="G307" s="66">
        <v>9.64</v>
      </c>
      <c r="H307" s="247">
        <v>0</v>
      </c>
    </row>
    <row r="308" spans="1:8">
      <c r="A308" s="64" t="s">
        <v>5301</v>
      </c>
      <c r="B308" s="65">
        <v>92760</v>
      </c>
      <c r="C308" s="56" t="s">
        <v>5325</v>
      </c>
      <c r="D308" s="65" t="s">
        <v>129</v>
      </c>
      <c r="E308" s="66">
        <v>13.08</v>
      </c>
      <c r="F308" s="247">
        <v>1.61E-2</v>
      </c>
      <c r="G308" s="66">
        <v>12.75</v>
      </c>
      <c r="H308" s="247">
        <v>0</v>
      </c>
    </row>
    <row r="309" spans="1:8">
      <c r="A309" s="64" t="s">
        <v>5301</v>
      </c>
      <c r="B309" s="65">
        <v>92761</v>
      </c>
      <c r="C309" s="56" t="s">
        <v>5326</v>
      </c>
      <c r="D309" s="65" t="s">
        <v>129</v>
      </c>
      <c r="E309" s="66">
        <v>12.26</v>
      </c>
      <c r="F309" s="247">
        <v>1.3100000000000001E-2</v>
      </c>
      <c r="G309" s="66">
        <v>11.63</v>
      </c>
      <c r="H309" s="247">
        <v>0</v>
      </c>
    </row>
    <row r="310" spans="1:8">
      <c r="A310" s="64" t="s">
        <v>5301</v>
      </c>
      <c r="B310" s="65">
        <v>92759</v>
      </c>
      <c r="C310" s="56" t="s">
        <v>5327</v>
      </c>
      <c r="D310" s="65" t="s">
        <v>129</v>
      </c>
      <c r="E310" s="66">
        <v>13.9</v>
      </c>
      <c r="F310" s="247">
        <v>1.8700000000000001E-2</v>
      </c>
      <c r="G310" s="66">
        <v>14.06</v>
      </c>
      <c r="H310" s="247">
        <v>0</v>
      </c>
    </row>
    <row r="311" spans="1:8">
      <c r="A311" s="64" t="s">
        <v>5301</v>
      </c>
      <c r="B311" s="65">
        <v>104108</v>
      </c>
      <c r="C311" s="56" t="s">
        <v>5328</v>
      </c>
      <c r="D311" s="65" t="s">
        <v>129</v>
      </c>
      <c r="E311" s="66">
        <v>12.65</v>
      </c>
      <c r="F311" s="247">
        <v>8.6999999999999994E-3</v>
      </c>
      <c r="G311" s="66">
        <v>12.32</v>
      </c>
      <c r="H311" s="247">
        <v>0</v>
      </c>
    </row>
    <row r="312" spans="1:8">
      <c r="A312" s="64" t="s">
        <v>5301</v>
      </c>
      <c r="B312" s="65">
        <v>104107</v>
      </c>
      <c r="C312" s="56" t="s">
        <v>5329</v>
      </c>
      <c r="D312" s="65" t="s">
        <v>129</v>
      </c>
      <c r="E312" s="66">
        <v>10.64</v>
      </c>
      <c r="F312" s="247">
        <v>7.4999999999999997E-3</v>
      </c>
      <c r="G312" s="66">
        <v>10.29</v>
      </c>
      <c r="H312" s="247">
        <v>0</v>
      </c>
    </row>
    <row r="313" spans="1:8">
      <c r="A313" s="64" t="s">
        <v>5301</v>
      </c>
      <c r="B313" s="65">
        <v>104106</v>
      </c>
      <c r="C313" s="56" t="s">
        <v>5330</v>
      </c>
      <c r="D313" s="65" t="s">
        <v>129</v>
      </c>
      <c r="E313" s="66">
        <v>9.9700000000000006</v>
      </c>
      <c r="F313" s="247">
        <v>4.0000000000000001E-3</v>
      </c>
      <c r="G313" s="66">
        <v>9.49</v>
      </c>
      <c r="H313" s="247">
        <v>0</v>
      </c>
    </row>
    <row r="314" spans="1:8">
      <c r="A314" s="64" t="s">
        <v>5301</v>
      </c>
      <c r="B314" s="65">
        <v>104110</v>
      </c>
      <c r="C314" s="56" t="s">
        <v>5331</v>
      </c>
      <c r="D314" s="65" t="s">
        <v>129</v>
      </c>
      <c r="E314" s="66">
        <v>17.72</v>
      </c>
      <c r="F314" s="247">
        <v>1.1900000000000001E-2</v>
      </c>
      <c r="G314" s="66">
        <v>18.36</v>
      </c>
      <c r="H314" s="247">
        <v>0</v>
      </c>
    </row>
    <row r="315" spans="1:8">
      <c r="A315" s="64" t="s">
        <v>5301</v>
      </c>
      <c r="B315" s="65">
        <v>104109</v>
      </c>
      <c r="C315" s="56" t="s">
        <v>5332</v>
      </c>
      <c r="D315" s="65" t="s">
        <v>129</v>
      </c>
      <c r="E315" s="66">
        <v>15.56</v>
      </c>
      <c r="F315" s="247">
        <v>1.03E-2</v>
      </c>
      <c r="G315" s="66">
        <v>15.61</v>
      </c>
      <c r="H315" s="247">
        <v>0</v>
      </c>
    </row>
    <row r="316" spans="1:8">
      <c r="A316" s="64" t="s">
        <v>5301</v>
      </c>
      <c r="B316" s="65">
        <v>104111</v>
      </c>
      <c r="C316" s="56" t="s">
        <v>5333</v>
      </c>
      <c r="D316" s="65" t="s">
        <v>129</v>
      </c>
      <c r="E316" s="66">
        <v>20.170000000000002</v>
      </c>
      <c r="F316" s="247">
        <v>1.29E-2</v>
      </c>
      <c r="G316" s="66">
        <v>21.66</v>
      </c>
      <c r="H316" s="247">
        <v>0</v>
      </c>
    </row>
    <row r="317" spans="1:8">
      <c r="A317" s="64" t="s">
        <v>5301</v>
      </c>
      <c r="B317" s="65">
        <v>92884</v>
      </c>
      <c r="C317" s="56" t="s">
        <v>5334</v>
      </c>
      <c r="D317" s="65" t="s">
        <v>129</v>
      </c>
      <c r="E317" s="66">
        <v>12.11</v>
      </c>
      <c r="F317" s="247">
        <v>9.1000000000000004E-3</v>
      </c>
      <c r="G317" s="66">
        <v>11.43</v>
      </c>
      <c r="H317" s="247">
        <v>0</v>
      </c>
    </row>
    <row r="318" spans="1:8">
      <c r="A318" s="64" t="s">
        <v>5301</v>
      </c>
      <c r="B318" s="65">
        <v>92885</v>
      </c>
      <c r="C318" s="56" t="s">
        <v>5335</v>
      </c>
      <c r="D318" s="65" t="s">
        <v>129</v>
      </c>
      <c r="E318" s="66">
        <v>11.47</v>
      </c>
      <c r="F318" s="247">
        <v>7.0000000000000001E-3</v>
      </c>
      <c r="G318" s="66">
        <v>10.66</v>
      </c>
      <c r="H318" s="247">
        <v>0</v>
      </c>
    </row>
    <row r="319" spans="1:8">
      <c r="A319" s="64" t="s">
        <v>5301</v>
      </c>
      <c r="B319" s="65">
        <v>92886</v>
      </c>
      <c r="C319" s="56" t="s">
        <v>5336</v>
      </c>
      <c r="D319" s="65" t="s">
        <v>129</v>
      </c>
      <c r="E319" s="66">
        <v>10.93</v>
      </c>
      <c r="F319" s="247">
        <v>3.7000000000000002E-3</v>
      </c>
      <c r="G319" s="66">
        <v>10.02</v>
      </c>
      <c r="H319" s="247">
        <v>0</v>
      </c>
    </row>
    <row r="320" spans="1:8">
      <c r="A320" s="64" t="s">
        <v>5301</v>
      </c>
      <c r="B320" s="65">
        <v>92887</v>
      </c>
      <c r="C320" s="56" t="s">
        <v>5337</v>
      </c>
      <c r="D320" s="65" t="s">
        <v>129</v>
      </c>
      <c r="E320" s="66">
        <v>10.83</v>
      </c>
      <c r="F320" s="247">
        <v>1.8E-3</v>
      </c>
      <c r="G320" s="66">
        <v>9.83</v>
      </c>
      <c r="H320" s="247">
        <v>0</v>
      </c>
    </row>
    <row r="321" spans="1:8">
      <c r="A321" s="64" t="s">
        <v>5301</v>
      </c>
      <c r="B321" s="65">
        <v>92888</v>
      </c>
      <c r="C321" s="56" t="s">
        <v>5338</v>
      </c>
      <c r="D321" s="65" t="s">
        <v>129</v>
      </c>
      <c r="E321" s="66">
        <v>10.56</v>
      </c>
      <c r="F321" s="247">
        <v>0</v>
      </c>
      <c r="G321" s="66">
        <v>9.51</v>
      </c>
      <c r="H321" s="247">
        <v>0</v>
      </c>
    </row>
    <row r="322" spans="1:8">
      <c r="A322" s="64" t="s">
        <v>5301</v>
      </c>
      <c r="B322" s="65">
        <v>92882</v>
      </c>
      <c r="C322" s="56" t="s">
        <v>5339</v>
      </c>
      <c r="D322" s="65" t="s">
        <v>129</v>
      </c>
      <c r="E322" s="66">
        <v>13.06</v>
      </c>
      <c r="F322" s="247">
        <v>1.61E-2</v>
      </c>
      <c r="G322" s="66">
        <v>13.03</v>
      </c>
      <c r="H322" s="247">
        <v>0</v>
      </c>
    </row>
    <row r="323" spans="1:8">
      <c r="A323" s="64" t="s">
        <v>5301</v>
      </c>
      <c r="B323" s="65">
        <v>92883</v>
      </c>
      <c r="C323" s="56" t="s">
        <v>5340</v>
      </c>
      <c r="D323" s="65" t="s">
        <v>129</v>
      </c>
      <c r="E323" s="66">
        <v>11.97</v>
      </c>
      <c r="F323" s="247">
        <v>1.34E-2</v>
      </c>
      <c r="G323" s="66">
        <v>11.6</v>
      </c>
      <c r="H323" s="247">
        <v>0</v>
      </c>
    </row>
    <row r="324" spans="1:8">
      <c r="A324" s="64" t="s">
        <v>5301</v>
      </c>
      <c r="B324" s="65">
        <v>92877</v>
      </c>
      <c r="C324" s="56" t="s">
        <v>5341</v>
      </c>
      <c r="D324" s="65" t="s">
        <v>129</v>
      </c>
      <c r="E324" s="66">
        <v>9.9700000000000006</v>
      </c>
      <c r="F324" s="247">
        <v>0</v>
      </c>
      <c r="G324" s="66">
        <v>8.8000000000000007</v>
      </c>
      <c r="H324" s="247">
        <v>0</v>
      </c>
    </row>
    <row r="325" spans="1:8">
      <c r="A325" s="64" t="s">
        <v>5301</v>
      </c>
      <c r="B325" s="65">
        <v>92878</v>
      </c>
      <c r="C325" s="56" t="s">
        <v>5342</v>
      </c>
      <c r="D325" s="65" t="s">
        <v>129</v>
      </c>
      <c r="E325" s="66">
        <v>9.8000000000000007</v>
      </c>
      <c r="F325" s="247">
        <v>0</v>
      </c>
      <c r="G325" s="66">
        <v>8.6</v>
      </c>
      <c r="H325" s="247">
        <v>0</v>
      </c>
    </row>
    <row r="326" spans="1:8">
      <c r="A326" s="64" t="s">
        <v>5301</v>
      </c>
      <c r="B326" s="65">
        <v>92879</v>
      </c>
      <c r="C326" s="56" t="s">
        <v>5343</v>
      </c>
      <c r="D326" s="65" t="s">
        <v>129</v>
      </c>
      <c r="E326" s="66">
        <v>9.69</v>
      </c>
      <c r="F326" s="247">
        <v>0</v>
      </c>
      <c r="G326" s="66">
        <v>8.4700000000000006</v>
      </c>
      <c r="H326" s="247">
        <v>0</v>
      </c>
    </row>
    <row r="327" spans="1:8">
      <c r="A327" s="64" t="s">
        <v>5301</v>
      </c>
      <c r="B327" s="65">
        <v>92880</v>
      </c>
      <c r="C327" s="56" t="s">
        <v>5344</v>
      </c>
      <c r="D327" s="65" t="s">
        <v>129</v>
      </c>
      <c r="E327" s="66">
        <v>9.89</v>
      </c>
      <c r="F327" s="247">
        <v>0</v>
      </c>
      <c r="G327" s="66">
        <v>8.64</v>
      </c>
      <c r="H327" s="247">
        <v>0</v>
      </c>
    </row>
    <row r="328" spans="1:8">
      <c r="A328" s="64" t="s">
        <v>5301</v>
      </c>
      <c r="B328" s="65">
        <v>92881</v>
      </c>
      <c r="C328" s="56" t="s">
        <v>5345</v>
      </c>
      <c r="D328" s="65" t="s">
        <v>129</v>
      </c>
      <c r="E328" s="66">
        <v>9.86</v>
      </c>
      <c r="F328" s="247">
        <v>0</v>
      </c>
      <c r="G328" s="66">
        <v>8.61</v>
      </c>
      <c r="H328" s="247">
        <v>0</v>
      </c>
    </row>
    <row r="329" spans="1:8">
      <c r="A329" s="64" t="s">
        <v>5301</v>
      </c>
      <c r="B329" s="65">
        <v>92875</v>
      </c>
      <c r="C329" s="56" t="s">
        <v>5346</v>
      </c>
      <c r="D329" s="65" t="s">
        <v>129</v>
      </c>
      <c r="E329" s="66">
        <v>9.5299999999999994</v>
      </c>
      <c r="F329" s="247">
        <v>0</v>
      </c>
      <c r="G329" s="66">
        <v>8.73</v>
      </c>
      <c r="H329" s="247">
        <v>0</v>
      </c>
    </row>
    <row r="330" spans="1:8">
      <c r="A330" s="64" t="s">
        <v>5301</v>
      </c>
      <c r="B330" s="65">
        <v>92876</v>
      </c>
      <c r="C330" s="56" t="s">
        <v>5347</v>
      </c>
      <c r="D330" s="65" t="s">
        <v>129</v>
      </c>
      <c r="E330" s="66">
        <v>9.23</v>
      </c>
      <c r="F330" s="247">
        <v>0</v>
      </c>
      <c r="G330" s="66">
        <v>8.26</v>
      </c>
      <c r="H330" s="247">
        <v>0</v>
      </c>
    </row>
    <row r="331" spans="1:8">
      <c r="A331" s="64" t="s">
        <v>5301</v>
      </c>
      <c r="B331" s="65">
        <v>92803</v>
      </c>
      <c r="C331" s="56" t="s">
        <v>5348</v>
      </c>
      <c r="D331" s="65" t="s">
        <v>129</v>
      </c>
      <c r="E331" s="66">
        <v>9.18</v>
      </c>
      <c r="F331" s="247">
        <v>0</v>
      </c>
      <c r="G331" s="66">
        <v>8.1</v>
      </c>
      <c r="H331" s="247">
        <v>0</v>
      </c>
    </row>
    <row r="332" spans="1:8">
      <c r="A332" s="64" t="s">
        <v>5301</v>
      </c>
      <c r="B332" s="65">
        <v>92804</v>
      </c>
      <c r="C332" s="56" t="s">
        <v>5349</v>
      </c>
      <c r="D332" s="65" t="s">
        <v>129</v>
      </c>
      <c r="E332" s="66">
        <v>7.87</v>
      </c>
      <c r="F332" s="247">
        <v>0</v>
      </c>
      <c r="G332" s="66">
        <v>6.9</v>
      </c>
      <c r="H332" s="247">
        <v>0</v>
      </c>
    </row>
    <row r="333" spans="1:8">
      <c r="A333" s="64" t="s">
        <v>5301</v>
      </c>
      <c r="B333" s="65">
        <v>92805</v>
      </c>
      <c r="C333" s="56" t="s">
        <v>5350</v>
      </c>
      <c r="D333" s="65" t="s">
        <v>129</v>
      </c>
      <c r="E333" s="66">
        <v>7.79</v>
      </c>
      <c r="F333" s="247">
        <v>0</v>
      </c>
      <c r="G333" s="66">
        <v>6.81</v>
      </c>
      <c r="H333" s="247">
        <v>0</v>
      </c>
    </row>
    <row r="334" spans="1:8">
      <c r="A334" s="64" t="s">
        <v>5301</v>
      </c>
      <c r="B334" s="65">
        <v>92806</v>
      </c>
      <c r="C334" s="56" t="s">
        <v>5351</v>
      </c>
      <c r="D334" s="65" t="s">
        <v>129</v>
      </c>
      <c r="E334" s="66">
        <v>9.19</v>
      </c>
      <c r="F334" s="247">
        <v>0</v>
      </c>
      <c r="G334" s="66">
        <v>8.02</v>
      </c>
      <c r="H334" s="247">
        <v>0</v>
      </c>
    </row>
    <row r="335" spans="1:8">
      <c r="A335" s="64" t="s">
        <v>5301</v>
      </c>
      <c r="B335" s="65">
        <v>92798</v>
      </c>
      <c r="C335" s="56" t="s">
        <v>5352</v>
      </c>
      <c r="D335" s="65" t="s">
        <v>129</v>
      </c>
      <c r="E335" s="66">
        <v>9.18</v>
      </c>
      <c r="F335" s="247">
        <v>0</v>
      </c>
      <c r="G335" s="66">
        <v>8.01</v>
      </c>
      <c r="H335" s="247">
        <v>0</v>
      </c>
    </row>
    <row r="336" spans="1:8">
      <c r="A336" s="64" t="s">
        <v>5301</v>
      </c>
      <c r="B336" s="65">
        <v>95448</v>
      </c>
      <c r="C336" s="56" t="s">
        <v>5353</v>
      </c>
      <c r="D336" s="65" t="s">
        <v>129</v>
      </c>
      <c r="E336" s="66">
        <v>10.07</v>
      </c>
      <c r="F336" s="247">
        <v>0</v>
      </c>
      <c r="G336" s="66">
        <v>8.77</v>
      </c>
      <c r="H336" s="247">
        <v>0</v>
      </c>
    </row>
    <row r="337" spans="1:8">
      <c r="A337" s="64" t="s">
        <v>5301</v>
      </c>
      <c r="B337" s="65">
        <v>92801</v>
      </c>
      <c r="C337" s="56" t="s">
        <v>5354</v>
      </c>
      <c r="D337" s="65" t="s">
        <v>129</v>
      </c>
      <c r="E337" s="66">
        <v>10.029999999999999</v>
      </c>
      <c r="F337" s="247">
        <v>0</v>
      </c>
      <c r="G337" s="66">
        <v>9.0500000000000007</v>
      </c>
      <c r="H337" s="247">
        <v>0</v>
      </c>
    </row>
    <row r="338" spans="1:8">
      <c r="A338" s="64" t="s">
        <v>5301</v>
      </c>
      <c r="B338" s="65">
        <v>92802</v>
      </c>
      <c r="C338" s="56" t="s">
        <v>5355</v>
      </c>
      <c r="D338" s="65" t="s">
        <v>129</v>
      </c>
      <c r="E338" s="66">
        <v>9.9700000000000006</v>
      </c>
      <c r="F338" s="247">
        <v>0</v>
      </c>
      <c r="G338" s="66">
        <v>8.83</v>
      </c>
      <c r="H338" s="247">
        <v>0</v>
      </c>
    </row>
    <row r="339" spans="1:8">
      <c r="A339" s="64" t="s">
        <v>5301</v>
      </c>
      <c r="B339" s="65">
        <v>92799</v>
      </c>
      <c r="C339" s="56" t="s">
        <v>5356</v>
      </c>
      <c r="D339" s="65" t="s">
        <v>129</v>
      </c>
      <c r="E339" s="66">
        <v>11.03</v>
      </c>
      <c r="F339" s="247">
        <v>0</v>
      </c>
      <c r="G339" s="66">
        <v>10.58</v>
      </c>
      <c r="H339" s="247">
        <v>0</v>
      </c>
    </row>
    <row r="340" spans="1:8">
      <c r="A340" s="64" t="s">
        <v>5301</v>
      </c>
      <c r="B340" s="65">
        <v>92800</v>
      </c>
      <c r="C340" s="56" t="s">
        <v>5357</v>
      </c>
      <c r="D340" s="65" t="s">
        <v>129</v>
      </c>
      <c r="E340" s="66">
        <v>9.93</v>
      </c>
      <c r="F340" s="247">
        <v>0</v>
      </c>
      <c r="G340" s="66">
        <v>9.26</v>
      </c>
      <c r="H340" s="247">
        <v>0</v>
      </c>
    </row>
    <row r="341" spans="1:8">
      <c r="A341" s="64" t="s">
        <v>5358</v>
      </c>
      <c r="B341" s="65">
        <v>95605</v>
      </c>
      <c r="C341" s="56" t="s">
        <v>5359</v>
      </c>
      <c r="D341" s="65" t="s">
        <v>211</v>
      </c>
      <c r="E341" s="66">
        <v>126.93</v>
      </c>
      <c r="F341" s="247">
        <v>2.52E-2</v>
      </c>
      <c r="G341" s="66">
        <v>174.52</v>
      </c>
      <c r="H341" s="247">
        <v>0</v>
      </c>
    </row>
    <row r="342" spans="1:8">
      <c r="A342" s="64" t="s">
        <v>5358</v>
      </c>
      <c r="B342" s="65">
        <v>95602</v>
      </c>
      <c r="C342" s="56" t="s">
        <v>5360</v>
      </c>
      <c r="D342" s="65" t="s">
        <v>211</v>
      </c>
      <c r="E342" s="66">
        <v>26.1</v>
      </c>
      <c r="F342" s="247">
        <v>2.4899999999999999E-2</v>
      </c>
      <c r="G342" s="66">
        <v>35.9</v>
      </c>
      <c r="H342" s="247">
        <v>0</v>
      </c>
    </row>
    <row r="343" spans="1:8">
      <c r="A343" s="64" t="s">
        <v>5358</v>
      </c>
      <c r="B343" s="65">
        <v>95603</v>
      </c>
      <c r="C343" s="56" t="s">
        <v>5361</v>
      </c>
      <c r="D343" s="65" t="s">
        <v>211</v>
      </c>
      <c r="E343" s="66">
        <v>44.54</v>
      </c>
      <c r="F343" s="247">
        <v>2.5100000000000001E-2</v>
      </c>
      <c r="G343" s="66">
        <v>61.24</v>
      </c>
      <c r="H343" s="247">
        <v>0</v>
      </c>
    </row>
    <row r="344" spans="1:8">
      <c r="A344" s="64" t="s">
        <v>5358</v>
      </c>
      <c r="B344" s="65">
        <v>95604</v>
      </c>
      <c r="C344" s="56" t="s">
        <v>5362</v>
      </c>
      <c r="D344" s="65" t="s">
        <v>211</v>
      </c>
      <c r="E344" s="66">
        <v>69.12</v>
      </c>
      <c r="F344" s="247">
        <v>2.52E-2</v>
      </c>
      <c r="G344" s="66">
        <v>95.04</v>
      </c>
      <c r="H344" s="247">
        <v>0</v>
      </c>
    </row>
    <row r="345" spans="1:8">
      <c r="A345" s="64" t="s">
        <v>5358</v>
      </c>
      <c r="B345" s="65">
        <v>95601</v>
      </c>
      <c r="C345" s="56" t="s">
        <v>5363</v>
      </c>
      <c r="D345" s="65" t="s">
        <v>211</v>
      </c>
      <c r="E345" s="66">
        <v>16.309999999999999</v>
      </c>
      <c r="F345" s="247">
        <v>2.4500000000000001E-2</v>
      </c>
      <c r="G345" s="66">
        <v>22.43</v>
      </c>
      <c r="H345" s="247">
        <v>0</v>
      </c>
    </row>
    <row r="346" spans="1:8">
      <c r="A346" s="64" t="s">
        <v>5358</v>
      </c>
      <c r="B346" s="65">
        <v>102521</v>
      </c>
      <c r="C346" s="56" t="s">
        <v>5364</v>
      </c>
      <c r="D346" s="65" t="s">
        <v>211</v>
      </c>
      <c r="E346" s="66">
        <v>104.71</v>
      </c>
      <c r="F346" s="247">
        <v>2.52E-2</v>
      </c>
      <c r="G346" s="66">
        <v>143.97</v>
      </c>
      <c r="H346" s="247">
        <v>0</v>
      </c>
    </row>
    <row r="347" spans="1:8">
      <c r="A347" s="64" t="s">
        <v>5358</v>
      </c>
      <c r="B347" s="65">
        <v>102522</v>
      </c>
      <c r="C347" s="56" t="s">
        <v>5365</v>
      </c>
      <c r="D347" s="65" t="s">
        <v>211</v>
      </c>
      <c r="E347" s="66">
        <v>153.62</v>
      </c>
      <c r="F347" s="247">
        <v>2.53E-2</v>
      </c>
      <c r="G347" s="66">
        <v>211.21</v>
      </c>
      <c r="H347" s="247">
        <v>0</v>
      </c>
    </row>
    <row r="348" spans="1:8">
      <c r="A348" s="64" t="s">
        <v>5358</v>
      </c>
      <c r="B348" s="65">
        <v>102523</v>
      </c>
      <c r="C348" s="56" t="s">
        <v>5366</v>
      </c>
      <c r="D348" s="65" t="s">
        <v>211</v>
      </c>
      <c r="E348" s="66">
        <v>202.52</v>
      </c>
      <c r="F348" s="247">
        <v>2.52E-2</v>
      </c>
      <c r="G348" s="66">
        <v>278.45</v>
      </c>
      <c r="H348" s="247">
        <v>0</v>
      </c>
    </row>
    <row r="349" spans="1:8">
      <c r="A349" s="64" t="s">
        <v>5358</v>
      </c>
      <c r="B349" s="65">
        <v>95608</v>
      </c>
      <c r="C349" s="56" t="s">
        <v>5367</v>
      </c>
      <c r="D349" s="65" t="s">
        <v>211</v>
      </c>
      <c r="E349" s="66">
        <v>35.049999999999997</v>
      </c>
      <c r="F349" s="247">
        <v>0.49070000000000003</v>
      </c>
      <c r="G349" s="66">
        <v>40.11</v>
      </c>
      <c r="H349" s="247">
        <v>0</v>
      </c>
    </row>
    <row r="350" spans="1:8">
      <c r="A350" s="64" t="s">
        <v>5358</v>
      </c>
      <c r="B350" s="65">
        <v>95609</v>
      </c>
      <c r="C350" s="56" t="s">
        <v>5368</v>
      </c>
      <c r="D350" s="65" t="s">
        <v>211</v>
      </c>
      <c r="E350" s="66">
        <v>44.45</v>
      </c>
      <c r="F350" s="247">
        <v>0.49070000000000003</v>
      </c>
      <c r="G350" s="66">
        <v>50.86</v>
      </c>
      <c r="H350" s="247">
        <v>0</v>
      </c>
    </row>
    <row r="351" spans="1:8">
      <c r="A351" s="64" t="s">
        <v>5358</v>
      </c>
      <c r="B351" s="65">
        <v>95607</v>
      </c>
      <c r="C351" s="56" t="s">
        <v>5369</v>
      </c>
      <c r="D351" s="65" t="s">
        <v>211</v>
      </c>
      <c r="E351" s="66">
        <v>24.17</v>
      </c>
      <c r="F351" s="247">
        <v>0.49030000000000001</v>
      </c>
      <c r="G351" s="66">
        <v>27.65</v>
      </c>
      <c r="H351" s="247">
        <v>0</v>
      </c>
    </row>
    <row r="352" spans="1:8">
      <c r="A352" s="64" t="s">
        <v>5370</v>
      </c>
      <c r="B352" s="65">
        <v>95996</v>
      </c>
      <c r="C352" s="56" t="s">
        <v>5371</v>
      </c>
      <c r="D352" s="65" t="s">
        <v>28</v>
      </c>
      <c r="E352" s="66">
        <v>1990.89</v>
      </c>
      <c r="F352" s="247">
        <v>1.83E-2</v>
      </c>
      <c r="G352" s="66">
        <v>1266.8699999999999</v>
      </c>
      <c r="H352" s="247">
        <v>0</v>
      </c>
    </row>
    <row r="353" spans="1:8">
      <c r="A353" s="64" t="s">
        <v>5370</v>
      </c>
      <c r="B353" s="65">
        <v>95995</v>
      </c>
      <c r="C353" s="56" t="s">
        <v>5372</v>
      </c>
      <c r="D353" s="65" t="s">
        <v>28</v>
      </c>
      <c r="E353" s="66">
        <v>2291.9499999999998</v>
      </c>
      <c r="F353" s="247">
        <v>2.2200000000000001E-2</v>
      </c>
      <c r="G353" s="66">
        <v>1468.7</v>
      </c>
      <c r="H353" s="247">
        <v>0</v>
      </c>
    </row>
    <row r="354" spans="1:8">
      <c r="A354" s="64" t="s">
        <v>5370</v>
      </c>
      <c r="B354" s="65">
        <v>104372</v>
      </c>
      <c r="C354" s="56" t="s">
        <v>5373</v>
      </c>
      <c r="D354" s="65" t="s">
        <v>28</v>
      </c>
      <c r="E354" s="66">
        <v>0</v>
      </c>
      <c r="F354" s="247"/>
      <c r="G354" s="66">
        <v>0</v>
      </c>
      <c r="H354" s="247"/>
    </row>
    <row r="355" spans="1:8">
      <c r="A355" s="64" t="s">
        <v>5370</v>
      </c>
      <c r="B355" s="65">
        <v>104371</v>
      </c>
      <c r="C355" s="56" t="s">
        <v>5374</v>
      </c>
      <c r="D355" s="65" t="s">
        <v>28</v>
      </c>
      <c r="E355" s="66">
        <v>0</v>
      </c>
      <c r="F355" s="247"/>
      <c r="G355" s="66">
        <v>0</v>
      </c>
      <c r="H355" s="247"/>
    </row>
    <row r="356" spans="1:8">
      <c r="A356" s="64" t="s">
        <v>5370</v>
      </c>
      <c r="B356" s="65">
        <v>96001</v>
      </c>
      <c r="C356" s="56" t="s">
        <v>5375</v>
      </c>
      <c r="D356" s="65" t="s">
        <v>26</v>
      </c>
      <c r="E356" s="66">
        <v>6.88</v>
      </c>
      <c r="F356" s="247">
        <v>0.65410000000000001</v>
      </c>
      <c r="G356" s="66">
        <v>7.26</v>
      </c>
      <c r="H356" s="247">
        <v>0</v>
      </c>
    </row>
    <row r="357" spans="1:8">
      <c r="A357" s="64" t="s">
        <v>5376</v>
      </c>
      <c r="B357" s="65">
        <v>94880</v>
      </c>
      <c r="C357" s="56" t="s">
        <v>5377</v>
      </c>
      <c r="D357" s="65" t="s">
        <v>32</v>
      </c>
      <c r="E357" s="66">
        <v>40.799999999999997</v>
      </c>
      <c r="F357" s="247">
        <v>0.3569</v>
      </c>
      <c r="G357" s="66">
        <v>48.23</v>
      </c>
      <c r="H357" s="247">
        <v>0</v>
      </c>
    </row>
    <row r="358" spans="1:8">
      <c r="A358" s="64" t="s">
        <v>5376</v>
      </c>
      <c r="B358" s="65">
        <v>94882</v>
      </c>
      <c r="C358" s="56" t="s">
        <v>5378</v>
      </c>
      <c r="D358" s="65" t="s">
        <v>32</v>
      </c>
      <c r="E358" s="66">
        <v>47.35</v>
      </c>
      <c r="F358" s="247">
        <v>0.3649</v>
      </c>
      <c r="G358" s="66">
        <v>56.25</v>
      </c>
      <c r="H358" s="247">
        <v>0</v>
      </c>
    </row>
    <row r="359" spans="1:8">
      <c r="A359" s="64" t="s">
        <v>5376</v>
      </c>
      <c r="B359" s="65">
        <v>94884</v>
      </c>
      <c r="C359" s="56" t="s">
        <v>5379</v>
      </c>
      <c r="D359" s="65" t="s">
        <v>32</v>
      </c>
      <c r="E359" s="66">
        <v>60.64</v>
      </c>
      <c r="F359" s="247">
        <v>0.37569999999999998</v>
      </c>
      <c r="G359" s="66">
        <v>72.52</v>
      </c>
      <c r="H359" s="247">
        <v>0</v>
      </c>
    </row>
    <row r="360" spans="1:8">
      <c r="A360" s="64" t="s">
        <v>5376</v>
      </c>
      <c r="B360" s="65">
        <v>94870</v>
      </c>
      <c r="C360" s="56" t="s">
        <v>5380</v>
      </c>
      <c r="D360" s="65" t="s">
        <v>32</v>
      </c>
      <c r="E360" s="66">
        <v>1.8</v>
      </c>
      <c r="F360" s="247">
        <v>0</v>
      </c>
      <c r="G360" s="66">
        <v>2.0699999999999998</v>
      </c>
      <c r="H360" s="247">
        <v>0</v>
      </c>
    </row>
    <row r="361" spans="1:8">
      <c r="A361" s="64" t="s">
        <v>5376</v>
      </c>
      <c r="B361" s="65">
        <v>94872</v>
      </c>
      <c r="C361" s="56" t="s">
        <v>5381</v>
      </c>
      <c r="D361" s="65" t="s">
        <v>32</v>
      </c>
      <c r="E361" s="66">
        <v>2.4900000000000002</v>
      </c>
      <c r="F361" s="247">
        <v>0</v>
      </c>
      <c r="G361" s="66">
        <v>3.03</v>
      </c>
      <c r="H361" s="247">
        <v>0</v>
      </c>
    </row>
    <row r="362" spans="1:8">
      <c r="A362" s="64" t="s">
        <v>5376</v>
      </c>
      <c r="B362" s="65">
        <v>90746</v>
      </c>
      <c r="C362" s="56" t="s">
        <v>5382</v>
      </c>
      <c r="D362" s="65" t="s">
        <v>32</v>
      </c>
      <c r="E362" s="66">
        <v>3.22</v>
      </c>
      <c r="F362" s="247">
        <v>0</v>
      </c>
      <c r="G362" s="66">
        <v>4.6900000000000004</v>
      </c>
      <c r="H362" s="247">
        <v>0</v>
      </c>
    </row>
    <row r="363" spans="1:8">
      <c r="A363" s="64" t="s">
        <v>5376</v>
      </c>
      <c r="B363" s="65">
        <v>90747</v>
      </c>
      <c r="C363" s="56" t="s">
        <v>5383</v>
      </c>
      <c r="D363" s="65" t="s">
        <v>32</v>
      </c>
      <c r="E363" s="66">
        <v>16.170000000000002</v>
      </c>
      <c r="F363" s="247">
        <v>0.41370000000000001</v>
      </c>
      <c r="G363" s="66">
        <v>19.8</v>
      </c>
      <c r="H363" s="247">
        <v>0</v>
      </c>
    </row>
    <row r="364" spans="1:8">
      <c r="A364" s="64" t="s">
        <v>5376</v>
      </c>
      <c r="B364" s="65">
        <v>94876</v>
      </c>
      <c r="C364" s="56" t="s">
        <v>5384</v>
      </c>
      <c r="D364" s="65" t="s">
        <v>32</v>
      </c>
      <c r="E364" s="66">
        <v>27.29</v>
      </c>
      <c r="F364" s="247">
        <v>0.37119999999999997</v>
      </c>
      <c r="G364" s="66">
        <v>32.54</v>
      </c>
      <c r="H364" s="247">
        <v>0</v>
      </c>
    </row>
    <row r="365" spans="1:8">
      <c r="A365" s="64" t="s">
        <v>5376</v>
      </c>
      <c r="B365" s="65">
        <v>94878</v>
      </c>
      <c r="C365" s="56" t="s">
        <v>5385</v>
      </c>
      <c r="D365" s="65" t="s">
        <v>32</v>
      </c>
      <c r="E365" s="66">
        <v>31.55</v>
      </c>
      <c r="F365" s="247">
        <v>0.37690000000000001</v>
      </c>
      <c r="G365" s="66">
        <v>37.75</v>
      </c>
      <c r="H365" s="247">
        <v>0</v>
      </c>
    </row>
    <row r="366" spans="1:8">
      <c r="A366" s="64" t="s">
        <v>5376</v>
      </c>
      <c r="B366" s="65">
        <v>90740</v>
      </c>
      <c r="C366" s="56" t="s">
        <v>5386</v>
      </c>
      <c r="D366" s="65" t="s">
        <v>32</v>
      </c>
      <c r="E366" s="66">
        <v>3.93</v>
      </c>
      <c r="F366" s="247">
        <v>0</v>
      </c>
      <c r="G366" s="66">
        <v>5.73</v>
      </c>
      <c r="H366" s="247">
        <v>0</v>
      </c>
    </row>
    <row r="367" spans="1:8">
      <c r="A367" s="64" t="s">
        <v>5376</v>
      </c>
      <c r="B367" s="65">
        <v>90741</v>
      </c>
      <c r="C367" s="56" t="s">
        <v>5387</v>
      </c>
      <c r="D367" s="65" t="s">
        <v>32</v>
      </c>
      <c r="E367" s="66">
        <v>4.47</v>
      </c>
      <c r="F367" s="247">
        <v>0</v>
      </c>
      <c r="G367" s="66">
        <v>6.53</v>
      </c>
      <c r="H367" s="247">
        <v>0</v>
      </c>
    </row>
    <row r="368" spans="1:8">
      <c r="A368" s="64" t="s">
        <v>5376</v>
      </c>
      <c r="B368" s="65">
        <v>90742</v>
      </c>
      <c r="C368" s="56" t="s">
        <v>5388</v>
      </c>
      <c r="D368" s="65" t="s">
        <v>32</v>
      </c>
      <c r="E368" s="66">
        <v>5.0199999999999996</v>
      </c>
      <c r="F368" s="247">
        <v>0</v>
      </c>
      <c r="G368" s="66">
        <v>7.33</v>
      </c>
      <c r="H368" s="247">
        <v>0</v>
      </c>
    </row>
    <row r="369" spans="1:8">
      <c r="A369" s="64" t="s">
        <v>5376</v>
      </c>
      <c r="B369" s="65">
        <v>90743</v>
      </c>
      <c r="C369" s="56" t="s">
        <v>5389</v>
      </c>
      <c r="D369" s="65" t="s">
        <v>32</v>
      </c>
      <c r="E369" s="66">
        <v>5.57</v>
      </c>
      <c r="F369" s="247">
        <v>0</v>
      </c>
      <c r="G369" s="66">
        <v>8.1300000000000008</v>
      </c>
      <c r="H369" s="247">
        <v>0</v>
      </c>
    </row>
    <row r="370" spans="1:8">
      <c r="A370" s="64" t="s">
        <v>5376</v>
      </c>
      <c r="B370" s="65">
        <v>90744</v>
      </c>
      <c r="C370" s="56" t="s">
        <v>5390</v>
      </c>
      <c r="D370" s="65" t="s">
        <v>32</v>
      </c>
      <c r="E370" s="66">
        <v>6.12</v>
      </c>
      <c r="F370" s="247">
        <v>0</v>
      </c>
      <c r="G370" s="66">
        <v>8.94</v>
      </c>
      <c r="H370" s="247">
        <v>0</v>
      </c>
    </row>
    <row r="371" spans="1:8">
      <c r="A371" s="64" t="s">
        <v>5376</v>
      </c>
      <c r="B371" s="65">
        <v>90745</v>
      </c>
      <c r="C371" s="56" t="s">
        <v>5391</v>
      </c>
      <c r="D371" s="65" t="s">
        <v>32</v>
      </c>
      <c r="E371" s="66">
        <v>9.42</v>
      </c>
      <c r="F371" s="247">
        <v>0.28770000000000001</v>
      </c>
      <c r="G371" s="66">
        <v>12.11</v>
      </c>
      <c r="H371" s="247">
        <v>0</v>
      </c>
    </row>
    <row r="372" spans="1:8">
      <c r="A372" s="64" t="s">
        <v>5376</v>
      </c>
      <c r="B372" s="65">
        <v>90733</v>
      </c>
      <c r="C372" s="56" t="s">
        <v>5392</v>
      </c>
      <c r="D372" s="65" t="s">
        <v>32</v>
      </c>
      <c r="E372" s="66">
        <v>2.97</v>
      </c>
      <c r="F372" s="247">
        <v>0</v>
      </c>
      <c r="G372" s="66">
        <v>4.34</v>
      </c>
      <c r="H372" s="247">
        <v>0</v>
      </c>
    </row>
    <row r="373" spans="1:8">
      <c r="A373" s="64" t="s">
        <v>5376</v>
      </c>
      <c r="B373" s="65">
        <v>90734</v>
      </c>
      <c r="C373" s="56" t="s">
        <v>5393</v>
      </c>
      <c r="D373" s="65" t="s">
        <v>32</v>
      </c>
      <c r="E373" s="66">
        <v>3.52</v>
      </c>
      <c r="F373" s="247">
        <v>0</v>
      </c>
      <c r="G373" s="66">
        <v>5.14</v>
      </c>
      <c r="H373" s="247">
        <v>0</v>
      </c>
    </row>
    <row r="374" spans="1:8">
      <c r="A374" s="64" t="s">
        <v>5376</v>
      </c>
      <c r="B374" s="65">
        <v>90735</v>
      </c>
      <c r="C374" s="56" t="s">
        <v>5394</v>
      </c>
      <c r="D374" s="65" t="s">
        <v>32</v>
      </c>
      <c r="E374" s="66">
        <v>4.07</v>
      </c>
      <c r="F374" s="247">
        <v>0</v>
      </c>
      <c r="G374" s="66">
        <v>5.94</v>
      </c>
      <c r="H374" s="247">
        <v>0</v>
      </c>
    </row>
    <row r="375" spans="1:8">
      <c r="A375" s="64" t="s">
        <v>5376</v>
      </c>
      <c r="B375" s="65">
        <v>90736</v>
      </c>
      <c r="C375" s="56" t="s">
        <v>5395</v>
      </c>
      <c r="D375" s="65" t="s">
        <v>32</v>
      </c>
      <c r="E375" s="66">
        <v>4.62</v>
      </c>
      <c r="F375" s="247">
        <v>0</v>
      </c>
      <c r="G375" s="66">
        <v>6.74</v>
      </c>
      <c r="H375" s="247">
        <v>0</v>
      </c>
    </row>
    <row r="376" spans="1:8">
      <c r="A376" s="64" t="s">
        <v>5376</v>
      </c>
      <c r="B376" s="65">
        <v>90737</v>
      </c>
      <c r="C376" s="56" t="s">
        <v>5396</v>
      </c>
      <c r="D376" s="65" t="s">
        <v>32</v>
      </c>
      <c r="E376" s="66">
        <v>5.17</v>
      </c>
      <c r="F376" s="247">
        <v>0</v>
      </c>
      <c r="G376" s="66">
        <v>7.54</v>
      </c>
      <c r="H376" s="247">
        <v>0</v>
      </c>
    </row>
    <row r="377" spans="1:8">
      <c r="A377" s="64" t="s">
        <v>5376</v>
      </c>
      <c r="B377" s="65">
        <v>90738</v>
      </c>
      <c r="C377" s="56" t="s">
        <v>5397</v>
      </c>
      <c r="D377" s="65" t="s">
        <v>32</v>
      </c>
      <c r="E377" s="66">
        <v>5.73</v>
      </c>
      <c r="F377" s="247">
        <v>0</v>
      </c>
      <c r="G377" s="66">
        <v>8.35</v>
      </c>
      <c r="H377" s="247">
        <v>0</v>
      </c>
    </row>
    <row r="378" spans="1:8">
      <c r="A378" s="64" t="s">
        <v>5376</v>
      </c>
      <c r="B378" s="65">
        <v>90739</v>
      </c>
      <c r="C378" s="56" t="s">
        <v>5398</v>
      </c>
      <c r="D378" s="65" t="s">
        <v>32</v>
      </c>
      <c r="E378" s="66">
        <v>8.43</v>
      </c>
      <c r="F378" s="247">
        <v>0.2883</v>
      </c>
      <c r="G378" s="66">
        <v>10.85</v>
      </c>
      <c r="H378" s="247">
        <v>0</v>
      </c>
    </row>
    <row r="379" spans="1:8">
      <c r="A379" s="64" t="s">
        <v>5376</v>
      </c>
      <c r="B379" s="65">
        <v>90724</v>
      </c>
      <c r="C379" s="56" t="s">
        <v>5399</v>
      </c>
      <c r="D379" s="65" t="s">
        <v>211</v>
      </c>
      <c r="E379" s="66">
        <v>21.35</v>
      </c>
      <c r="F379" s="247">
        <v>0</v>
      </c>
      <c r="G379" s="66">
        <v>30.5</v>
      </c>
      <c r="H379" s="247">
        <v>0</v>
      </c>
    </row>
    <row r="380" spans="1:8">
      <c r="A380" s="64" t="s">
        <v>5376</v>
      </c>
      <c r="B380" s="65">
        <v>102267</v>
      </c>
      <c r="C380" s="56" t="s">
        <v>5400</v>
      </c>
      <c r="D380" s="65" t="s">
        <v>211</v>
      </c>
      <c r="E380" s="66">
        <v>115.59</v>
      </c>
      <c r="F380" s="247">
        <v>0</v>
      </c>
      <c r="G380" s="66">
        <v>163.15</v>
      </c>
      <c r="H380" s="247">
        <v>0</v>
      </c>
    </row>
    <row r="381" spans="1:8">
      <c r="A381" s="64" t="s">
        <v>5376</v>
      </c>
      <c r="B381" s="65">
        <v>102268</v>
      </c>
      <c r="C381" s="56" t="s">
        <v>5401</v>
      </c>
      <c r="D381" s="65" t="s">
        <v>211</v>
      </c>
      <c r="E381" s="66">
        <v>130.44999999999999</v>
      </c>
      <c r="F381" s="247">
        <v>0</v>
      </c>
      <c r="G381" s="66">
        <v>184.08</v>
      </c>
      <c r="H381" s="247">
        <v>0</v>
      </c>
    </row>
    <row r="382" spans="1:8">
      <c r="A382" s="64" t="s">
        <v>5376</v>
      </c>
      <c r="B382" s="65">
        <v>90725</v>
      </c>
      <c r="C382" s="56" t="s">
        <v>5402</v>
      </c>
      <c r="D382" s="65" t="s">
        <v>211</v>
      </c>
      <c r="E382" s="66">
        <v>26.29</v>
      </c>
      <c r="F382" s="247">
        <v>0</v>
      </c>
      <c r="G382" s="66">
        <v>37.47</v>
      </c>
      <c r="H382" s="247">
        <v>0</v>
      </c>
    </row>
    <row r="383" spans="1:8">
      <c r="A383" s="64" t="s">
        <v>5376</v>
      </c>
      <c r="B383" s="65">
        <v>102269</v>
      </c>
      <c r="C383" s="56" t="s">
        <v>5403</v>
      </c>
      <c r="D383" s="65" t="s">
        <v>211</v>
      </c>
      <c r="E383" s="66">
        <v>160.16999999999999</v>
      </c>
      <c r="F383" s="247">
        <v>0</v>
      </c>
      <c r="G383" s="66">
        <v>225.93</v>
      </c>
      <c r="H383" s="247">
        <v>0</v>
      </c>
    </row>
    <row r="384" spans="1:8">
      <c r="A384" s="64" t="s">
        <v>5376</v>
      </c>
      <c r="B384" s="65">
        <v>90726</v>
      </c>
      <c r="C384" s="56" t="s">
        <v>5404</v>
      </c>
      <c r="D384" s="65" t="s">
        <v>211</v>
      </c>
      <c r="E384" s="66">
        <v>31.32</v>
      </c>
      <c r="F384" s="247">
        <v>0</v>
      </c>
      <c r="G384" s="66">
        <v>44.52</v>
      </c>
      <c r="H384" s="247">
        <v>0</v>
      </c>
    </row>
    <row r="385" spans="1:8">
      <c r="A385" s="64" t="s">
        <v>5376</v>
      </c>
      <c r="B385" s="65">
        <v>90727</v>
      </c>
      <c r="C385" s="56" t="s">
        <v>5405</v>
      </c>
      <c r="D385" s="65" t="s">
        <v>211</v>
      </c>
      <c r="E385" s="66">
        <v>36.28</v>
      </c>
      <c r="F385" s="247">
        <v>0</v>
      </c>
      <c r="G385" s="66">
        <v>51.48</v>
      </c>
      <c r="H385" s="247">
        <v>0</v>
      </c>
    </row>
    <row r="386" spans="1:8">
      <c r="A386" s="64" t="s">
        <v>5376</v>
      </c>
      <c r="B386" s="65">
        <v>90728</v>
      </c>
      <c r="C386" s="56" t="s">
        <v>5406</v>
      </c>
      <c r="D386" s="65" t="s">
        <v>211</v>
      </c>
      <c r="E386" s="66">
        <v>41.23</v>
      </c>
      <c r="F386" s="247">
        <v>0</v>
      </c>
      <c r="G386" s="66">
        <v>58.46</v>
      </c>
      <c r="H386" s="247">
        <v>0</v>
      </c>
    </row>
    <row r="387" spans="1:8">
      <c r="A387" s="64" t="s">
        <v>5376</v>
      </c>
      <c r="B387" s="65">
        <v>90729</v>
      </c>
      <c r="C387" s="56" t="s">
        <v>5407</v>
      </c>
      <c r="D387" s="65" t="s">
        <v>211</v>
      </c>
      <c r="E387" s="66">
        <v>46.18</v>
      </c>
      <c r="F387" s="247">
        <v>0</v>
      </c>
      <c r="G387" s="66">
        <v>65.44</v>
      </c>
      <c r="H387" s="247">
        <v>0</v>
      </c>
    </row>
    <row r="388" spans="1:8">
      <c r="A388" s="64" t="s">
        <v>5376</v>
      </c>
      <c r="B388" s="65">
        <v>90730</v>
      </c>
      <c r="C388" s="56" t="s">
        <v>5408</v>
      </c>
      <c r="D388" s="65" t="s">
        <v>211</v>
      </c>
      <c r="E388" s="66">
        <v>51.13</v>
      </c>
      <c r="F388" s="247">
        <v>0</v>
      </c>
      <c r="G388" s="66">
        <v>72.42</v>
      </c>
      <c r="H388" s="247">
        <v>0</v>
      </c>
    </row>
    <row r="389" spans="1:8">
      <c r="A389" s="64" t="s">
        <v>5376</v>
      </c>
      <c r="B389" s="65">
        <v>90731</v>
      </c>
      <c r="C389" s="56" t="s">
        <v>5409</v>
      </c>
      <c r="D389" s="65" t="s">
        <v>211</v>
      </c>
      <c r="E389" s="66">
        <v>56.09</v>
      </c>
      <c r="F389" s="247">
        <v>0</v>
      </c>
      <c r="G389" s="66">
        <v>79.39</v>
      </c>
      <c r="H389" s="247">
        <v>0</v>
      </c>
    </row>
    <row r="390" spans="1:8">
      <c r="A390" s="64" t="s">
        <v>5376</v>
      </c>
      <c r="B390" s="65">
        <v>90732</v>
      </c>
      <c r="C390" s="56" t="s">
        <v>5410</v>
      </c>
      <c r="D390" s="65" t="s">
        <v>211</v>
      </c>
      <c r="E390" s="66">
        <v>70.94</v>
      </c>
      <c r="F390" s="247">
        <v>0</v>
      </c>
      <c r="G390" s="66">
        <v>100.31</v>
      </c>
      <c r="H390" s="247">
        <v>0</v>
      </c>
    </row>
    <row r="391" spans="1:8">
      <c r="A391" s="64" t="s">
        <v>5376</v>
      </c>
      <c r="B391" s="65">
        <v>102265</v>
      </c>
      <c r="C391" s="56" t="s">
        <v>5411</v>
      </c>
      <c r="D391" s="65" t="s">
        <v>211</v>
      </c>
      <c r="E391" s="66">
        <v>90.75</v>
      </c>
      <c r="F391" s="247">
        <v>0</v>
      </c>
      <c r="G391" s="66">
        <v>128.21</v>
      </c>
      <c r="H391" s="247">
        <v>0</v>
      </c>
    </row>
    <row r="392" spans="1:8">
      <c r="A392" s="64" t="s">
        <v>5376</v>
      </c>
      <c r="B392" s="65">
        <v>102266</v>
      </c>
      <c r="C392" s="56" t="s">
        <v>5412</v>
      </c>
      <c r="D392" s="65" t="s">
        <v>211</v>
      </c>
      <c r="E392" s="66">
        <v>100.67</v>
      </c>
      <c r="F392" s="247">
        <v>0</v>
      </c>
      <c r="G392" s="66">
        <v>142.16999999999999</v>
      </c>
      <c r="H392" s="247">
        <v>0</v>
      </c>
    </row>
    <row r="393" spans="1:8">
      <c r="A393" s="64" t="s">
        <v>5376</v>
      </c>
      <c r="B393" s="65">
        <v>94879</v>
      </c>
      <c r="C393" s="56" t="s">
        <v>5413</v>
      </c>
      <c r="D393" s="65" t="s">
        <v>32</v>
      </c>
      <c r="E393" s="66">
        <v>1671.35</v>
      </c>
      <c r="F393" s="247">
        <v>0.98429999999999995</v>
      </c>
      <c r="G393" s="66">
        <v>1678.78</v>
      </c>
      <c r="H393" s="247">
        <v>0</v>
      </c>
    </row>
    <row r="394" spans="1:8">
      <c r="A394" s="64" t="s">
        <v>5376</v>
      </c>
      <c r="B394" s="65">
        <v>94881</v>
      </c>
      <c r="C394" s="56" t="s">
        <v>5414</v>
      </c>
      <c r="D394" s="65" t="s">
        <v>32</v>
      </c>
      <c r="E394" s="66">
        <v>2300.88</v>
      </c>
      <c r="F394" s="247">
        <v>0.9869</v>
      </c>
      <c r="G394" s="66">
        <v>2309.7800000000002</v>
      </c>
      <c r="H394" s="247">
        <v>0</v>
      </c>
    </row>
    <row r="395" spans="1:8">
      <c r="A395" s="64" t="s">
        <v>5376</v>
      </c>
      <c r="B395" s="65">
        <v>94869</v>
      </c>
      <c r="C395" s="56" t="s">
        <v>5415</v>
      </c>
      <c r="D395" s="65" t="s">
        <v>32</v>
      </c>
      <c r="E395" s="66">
        <v>117.75</v>
      </c>
      <c r="F395" s="247">
        <v>0.98470000000000002</v>
      </c>
      <c r="G395" s="66">
        <v>118.02</v>
      </c>
      <c r="H395" s="247">
        <v>0</v>
      </c>
    </row>
    <row r="396" spans="1:8">
      <c r="A396" s="64" t="s">
        <v>5376</v>
      </c>
      <c r="B396" s="65">
        <v>94871</v>
      </c>
      <c r="C396" s="56" t="s">
        <v>5416</v>
      </c>
      <c r="D396" s="65" t="s">
        <v>32</v>
      </c>
      <c r="E396" s="66">
        <v>184.15</v>
      </c>
      <c r="F396" s="247">
        <v>0.98650000000000004</v>
      </c>
      <c r="G396" s="66">
        <v>184.69</v>
      </c>
      <c r="H396" s="247">
        <v>0</v>
      </c>
    </row>
    <row r="397" spans="1:8">
      <c r="A397" s="64" t="s">
        <v>5376</v>
      </c>
      <c r="B397" s="65">
        <v>90708</v>
      </c>
      <c r="C397" s="56" t="s">
        <v>5417</v>
      </c>
      <c r="D397" s="65" t="s">
        <v>32</v>
      </c>
      <c r="E397" s="66">
        <v>668.78</v>
      </c>
      <c r="F397" s="247">
        <v>0.98299999999999998</v>
      </c>
      <c r="G397" s="66">
        <v>672.25</v>
      </c>
      <c r="H397" s="247">
        <v>0</v>
      </c>
    </row>
    <row r="398" spans="1:8">
      <c r="A398" s="64" t="s">
        <v>5376</v>
      </c>
      <c r="B398" s="65">
        <v>94875</v>
      </c>
      <c r="C398" s="56" t="s">
        <v>5418</v>
      </c>
      <c r="D398" s="65" t="s">
        <v>32</v>
      </c>
      <c r="E398" s="66">
        <v>1085.76</v>
      </c>
      <c r="F398" s="247">
        <v>0.98419999999999996</v>
      </c>
      <c r="G398" s="66">
        <v>1091.01</v>
      </c>
      <c r="H398" s="247">
        <v>0</v>
      </c>
    </row>
    <row r="399" spans="1:8">
      <c r="A399" s="64" t="s">
        <v>5376</v>
      </c>
      <c r="B399" s="65">
        <v>102264</v>
      </c>
      <c r="C399" s="56" t="s">
        <v>5419</v>
      </c>
      <c r="D399" s="65" t="s">
        <v>32</v>
      </c>
      <c r="E399" s="66">
        <v>16.52</v>
      </c>
      <c r="F399" s="247">
        <v>0</v>
      </c>
      <c r="G399" s="66">
        <v>21.56</v>
      </c>
      <c r="H399" s="247">
        <v>0</v>
      </c>
    </row>
    <row r="400" spans="1:8">
      <c r="A400" s="64" t="s">
        <v>5376</v>
      </c>
      <c r="B400" s="65">
        <v>90701</v>
      </c>
      <c r="C400" s="56" t="s">
        <v>5420</v>
      </c>
      <c r="D400" s="65" t="s">
        <v>32</v>
      </c>
      <c r="E400" s="66">
        <v>56.22</v>
      </c>
      <c r="F400" s="247">
        <v>0</v>
      </c>
      <c r="G400" s="66">
        <v>72.83</v>
      </c>
      <c r="H400" s="247">
        <v>0</v>
      </c>
    </row>
    <row r="401" spans="1:8">
      <c r="A401" s="64" t="s">
        <v>5376</v>
      </c>
      <c r="B401" s="65">
        <v>90702</v>
      </c>
      <c r="C401" s="56" t="s">
        <v>5421</v>
      </c>
      <c r="D401" s="65" t="s">
        <v>32</v>
      </c>
      <c r="E401" s="66">
        <v>92.71</v>
      </c>
      <c r="F401" s="247">
        <v>0</v>
      </c>
      <c r="G401" s="66">
        <v>120.09</v>
      </c>
      <c r="H401" s="247">
        <v>0</v>
      </c>
    </row>
    <row r="402" spans="1:8">
      <c r="A402" s="64" t="s">
        <v>5376</v>
      </c>
      <c r="B402" s="65">
        <v>90703</v>
      </c>
      <c r="C402" s="56" t="s">
        <v>5422</v>
      </c>
      <c r="D402" s="65" t="s">
        <v>32</v>
      </c>
      <c r="E402" s="66">
        <v>146.44</v>
      </c>
      <c r="F402" s="247">
        <v>0</v>
      </c>
      <c r="G402" s="66">
        <v>187.37</v>
      </c>
      <c r="H402" s="247">
        <v>0</v>
      </c>
    </row>
    <row r="403" spans="1:8">
      <c r="A403" s="64" t="s">
        <v>5376</v>
      </c>
      <c r="B403" s="65">
        <v>90704</v>
      </c>
      <c r="C403" s="56" t="s">
        <v>5423</v>
      </c>
      <c r="D403" s="65" t="s">
        <v>32</v>
      </c>
      <c r="E403" s="66">
        <v>220.21</v>
      </c>
      <c r="F403" s="247">
        <v>0</v>
      </c>
      <c r="G403" s="66">
        <v>277.52</v>
      </c>
      <c r="H403" s="247">
        <v>0</v>
      </c>
    </row>
    <row r="404" spans="1:8">
      <c r="A404" s="64" t="s">
        <v>5376</v>
      </c>
      <c r="B404" s="65">
        <v>90705</v>
      </c>
      <c r="C404" s="56" t="s">
        <v>5424</v>
      </c>
      <c r="D404" s="65" t="s">
        <v>32</v>
      </c>
      <c r="E404" s="66">
        <v>282.95</v>
      </c>
      <c r="F404" s="247">
        <v>0</v>
      </c>
      <c r="G404" s="66">
        <v>363.3</v>
      </c>
      <c r="H404" s="247">
        <v>0</v>
      </c>
    </row>
    <row r="405" spans="1:8">
      <c r="A405" s="64" t="s">
        <v>5376</v>
      </c>
      <c r="B405" s="65">
        <v>90706</v>
      </c>
      <c r="C405" s="56" t="s">
        <v>5425</v>
      </c>
      <c r="D405" s="65" t="s">
        <v>32</v>
      </c>
      <c r="E405" s="66">
        <v>375.89</v>
      </c>
      <c r="F405" s="247">
        <v>7.1999999999999998E-3</v>
      </c>
      <c r="G405" s="66">
        <v>480.71</v>
      </c>
      <c r="H405" s="247">
        <v>0</v>
      </c>
    </row>
    <row r="406" spans="1:8">
      <c r="A406" s="64" t="s">
        <v>5376</v>
      </c>
      <c r="B406" s="65">
        <v>90694</v>
      </c>
      <c r="C406" s="56" t="s">
        <v>5426</v>
      </c>
      <c r="D406" s="65" t="s">
        <v>32</v>
      </c>
      <c r="E406" s="66">
        <v>37.03</v>
      </c>
      <c r="F406" s="247">
        <v>0</v>
      </c>
      <c r="G406" s="66">
        <v>48.98</v>
      </c>
      <c r="H406" s="247">
        <v>0</v>
      </c>
    </row>
    <row r="407" spans="1:8">
      <c r="A407" s="64" t="s">
        <v>5376</v>
      </c>
      <c r="B407" s="65">
        <v>90695</v>
      </c>
      <c r="C407" s="56" t="s">
        <v>5427</v>
      </c>
      <c r="D407" s="65" t="s">
        <v>32</v>
      </c>
      <c r="E407" s="66">
        <v>70.180000000000007</v>
      </c>
      <c r="F407" s="247">
        <v>0</v>
      </c>
      <c r="G407" s="66">
        <v>92.57</v>
      </c>
      <c r="H407" s="247">
        <v>0</v>
      </c>
    </row>
    <row r="408" spans="1:8">
      <c r="A408" s="64" t="s">
        <v>5376</v>
      </c>
      <c r="B408" s="65">
        <v>90696</v>
      </c>
      <c r="C408" s="56" t="s">
        <v>5428</v>
      </c>
      <c r="D408" s="65" t="s">
        <v>32</v>
      </c>
      <c r="E408" s="66">
        <v>117.06</v>
      </c>
      <c r="F408" s="247">
        <v>0</v>
      </c>
      <c r="G408" s="66">
        <v>154.22</v>
      </c>
      <c r="H408" s="247">
        <v>0</v>
      </c>
    </row>
    <row r="409" spans="1:8">
      <c r="A409" s="64" t="s">
        <v>5376</v>
      </c>
      <c r="B409" s="65">
        <v>90697</v>
      </c>
      <c r="C409" s="56" t="s">
        <v>5429</v>
      </c>
      <c r="D409" s="65" t="s">
        <v>32</v>
      </c>
      <c r="E409" s="66">
        <v>181.46</v>
      </c>
      <c r="F409" s="247">
        <v>0</v>
      </c>
      <c r="G409" s="66">
        <v>238.84</v>
      </c>
      <c r="H409" s="247">
        <v>0</v>
      </c>
    </row>
    <row r="410" spans="1:8">
      <c r="A410" s="64" t="s">
        <v>5376</v>
      </c>
      <c r="B410" s="65">
        <v>90698</v>
      </c>
      <c r="C410" s="56" t="s">
        <v>5430</v>
      </c>
      <c r="D410" s="65" t="s">
        <v>32</v>
      </c>
      <c r="E410" s="66">
        <v>277.17</v>
      </c>
      <c r="F410" s="247">
        <v>0</v>
      </c>
      <c r="G410" s="66">
        <v>364.62</v>
      </c>
      <c r="H410" s="247">
        <v>0</v>
      </c>
    </row>
    <row r="411" spans="1:8">
      <c r="A411" s="64" t="s">
        <v>5376</v>
      </c>
      <c r="B411" s="65">
        <v>90699</v>
      </c>
      <c r="C411" s="56" t="s">
        <v>5431</v>
      </c>
      <c r="D411" s="65" t="s">
        <v>32</v>
      </c>
      <c r="E411" s="66">
        <v>389.97</v>
      </c>
      <c r="F411" s="247">
        <v>0</v>
      </c>
      <c r="G411" s="66">
        <v>512.86</v>
      </c>
      <c r="H411" s="247">
        <v>0</v>
      </c>
    </row>
    <row r="412" spans="1:8">
      <c r="A412" s="64" t="s">
        <v>5376</v>
      </c>
      <c r="B412" s="65">
        <v>90700</v>
      </c>
      <c r="C412" s="56" t="s">
        <v>5432</v>
      </c>
      <c r="D412" s="65" t="s">
        <v>32</v>
      </c>
      <c r="E412" s="66">
        <v>455.9</v>
      </c>
      <c r="F412" s="247">
        <v>5.3E-3</v>
      </c>
      <c r="G412" s="66">
        <v>598.38</v>
      </c>
      <c r="H412" s="247">
        <v>0</v>
      </c>
    </row>
    <row r="413" spans="1:8">
      <c r="A413" s="64" t="s">
        <v>5433</v>
      </c>
      <c r="B413" s="65">
        <v>105378</v>
      </c>
      <c r="C413" s="56" t="s">
        <v>5434</v>
      </c>
      <c r="D413" s="65" t="s">
        <v>211</v>
      </c>
      <c r="E413" s="66">
        <v>10.8</v>
      </c>
      <c r="F413" s="247">
        <v>0.29070000000000001</v>
      </c>
      <c r="G413" s="66">
        <v>14.11</v>
      </c>
      <c r="H413" s="247">
        <v>0</v>
      </c>
    </row>
    <row r="414" spans="1:8">
      <c r="A414" s="64" t="s">
        <v>5433</v>
      </c>
      <c r="B414" s="65">
        <v>105373</v>
      </c>
      <c r="C414" s="56" t="s">
        <v>5435</v>
      </c>
      <c r="D414" s="65" t="s">
        <v>211</v>
      </c>
      <c r="E414" s="66">
        <v>8.43</v>
      </c>
      <c r="F414" s="247">
        <v>0.24199999999999999</v>
      </c>
      <c r="G414" s="66">
        <v>11.01</v>
      </c>
      <c r="H414" s="247">
        <v>0</v>
      </c>
    </row>
    <row r="415" spans="1:8">
      <c r="A415" s="64" t="s">
        <v>5433</v>
      </c>
      <c r="B415" s="65">
        <v>105380</v>
      </c>
      <c r="C415" s="56" t="s">
        <v>5436</v>
      </c>
      <c r="D415" s="65" t="s">
        <v>211</v>
      </c>
      <c r="E415" s="66">
        <v>87.76</v>
      </c>
      <c r="F415" s="247">
        <v>0.29199999999999998</v>
      </c>
      <c r="G415" s="66">
        <v>113.91</v>
      </c>
      <c r="H415" s="247">
        <v>0</v>
      </c>
    </row>
    <row r="416" spans="1:8">
      <c r="A416" s="64" t="s">
        <v>5433</v>
      </c>
      <c r="B416" s="65">
        <v>105267</v>
      </c>
      <c r="C416" s="56" t="s">
        <v>5437</v>
      </c>
      <c r="D416" s="65" t="s">
        <v>211</v>
      </c>
      <c r="E416" s="66">
        <v>70.94</v>
      </c>
      <c r="F416" s="247">
        <v>0.23469999999999999</v>
      </c>
      <c r="G416" s="66">
        <v>92.68</v>
      </c>
      <c r="H416" s="247">
        <v>0</v>
      </c>
    </row>
    <row r="417" spans="1:8">
      <c r="A417" s="64" t="s">
        <v>5433</v>
      </c>
      <c r="B417" s="65">
        <v>105249</v>
      </c>
      <c r="C417" s="56" t="s">
        <v>5438</v>
      </c>
      <c r="D417" s="65" t="s">
        <v>211</v>
      </c>
      <c r="E417" s="66">
        <v>107.36</v>
      </c>
      <c r="F417" s="247">
        <v>0.27989999999999998</v>
      </c>
      <c r="G417" s="66">
        <v>138.32</v>
      </c>
      <c r="H417" s="247">
        <v>0</v>
      </c>
    </row>
    <row r="418" spans="1:8">
      <c r="A418" s="64" t="s">
        <v>5433</v>
      </c>
      <c r="B418" s="65">
        <v>105268</v>
      </c>
      <c r="C418" s="56" t="s">
        <v>5439</v>
      </c>
      <c r="D418" s="65" t="s">
        <v>211</v>
      </c>
      <c r="E418" s="66">
        <v>87.52</v>
      </c>
      <c r="F418" s="247">
        <v>0.223</v>
      </c>
      <c r="G418" s="66">
        <v>113.25</v>
      </c>
      <c r="H418" s="247">
        <v>0</v>
      </c>
    </row>
    <row r="419" spans="1:8">
      <c r="A419" s="64" t="s">
        <v>5433</v>
      </c>
      <c r="B419" s="65">
        <v>105379</v>
      </c>
      <c r="C419" s="56" t="s">
        <v>5440</v>
      </c>
      <c r="D419" s="65" t="s">
        <v>211</v>
      </c>
      <c r="E419" s="66">
        <v>14.28</v>
      </c>
      <c r="F419" s="247">
        <v>0.26190000000000002</v>
      </c>
      <c r="G419" s="66">
        <v>18.850000000000001</v>
      </c>
      <c r="H419" s="247">
        <v>0</v>
      </c>
    </row>
    <row r="420" spans="1:8">
      <c r="A420" s="64" t="s">
        <v>5433</v>
      </c>
      <c r="B420" s="65">
        <v>105388</v>
      </c>
      <c r="C420" s="56" t="s">
        <v>5441</v>
      </c>
      <c r="D420" s="65" t="s">
        <v>211</v>
      </c>
      <c r="E420" s="66">
        <v>11.34</v>
      </c>
      <c r="F420" s="247">
        <v>0.21340000000000001</v>
      </c>
      <c r="G420" s="66">
        <v>14.97</v>
      </c>
      <c r="H420" s="247">
        <v>0</v>
      </c>
    </row>
    <row r="421" spans="1:8">
      <c r="A421" s="64" t="s">
        <v>5433</v>
      </c>
      <c r="B421" s="65">
        <v>105392</v>
      </c>
      <c r="C421" s="56" t="s">
        <v>5442</v>
      </c>
      <c r="D421" s="65" t="s">
        <v>211</v>
      </c>
      <c r="E421" s="66">
        <v>17.739999999999998</v>
      </c>
      <c r="F421" s="247">
        <v>0.24460000000000001</v>
      </c>
      <c r="G421" s="66">
        <v>23.61</v>
      </c>
      <c r="H421" s="247">
        <v>0</v>
      </c>
    </row>
    <row r="422" spans="1:8">
      <c r="A422" s="64" t="s">
        <v>5433</v>
      </c>
      <c r="B422" s="65">
        <v>105389</v>
      </c>
      <c r="C422" s="56" t="s">
        <v>5443</v>
      </c>
      <c r="D422" s="65" t="s">
        <v>211</v>
      </c>
      <c r="E422" s="66">
        <v>14.23</v>
      </c>
      <c r="F422" s="247">
        <v>0.19750000000000001</v>
      </c>
      <c r="G422" s="66">
        <v>18.940000000000001</v>
      </c>
      <c r="H422" s="247">
        <v>0</v>
      </c>
    </row>
    <row r="423" spans="1:8">
      <c r="A423" s="64" t="s">
        <v>5433</v>
      </c>
      <c r="B423" s="65">
        <v>105393</v>
      </c>
      <c r="C423" s="56" t="s">
        <v>5444</v>
      </c>
      <c r="D423" s="65" t="s">
        <v>211</v>
      </c>
      <c r="E423" s="66">
        <v>21.37</v>
      </c>
      <c r="F423" s="247">
        <v>0.23119999999999999</v>
      </c>
      <c r="G423" s="66">
        <v>28.5</v>
      </c>
      <c r="H423" s="247">
        <v>0</v>
      </c>
    </row>
    <row r="424" spans="1:8">
      <c r="A424" s="64" t="s">
        <v>5433</v>
      </c>
      <c r="B424" s="65">
        <v>105316</v>
      </c>
      <c r="C424" s="56" t="s">
        <v>5445</v>
      </c>
      <c r="D424" s="65" t="s">
        <v>211</v>
      </c>
      <c r="E424" s="66">
        <v>17.29</v>
      </c>
      <c r="F424" s="247">
        <v>0.1857</v>
      </c>
      <c r="G424" s="66">
        <v>23.06</v>
      </c>
      <c r="H424" s="247">
        <v>0</v>
      </c>
    </row>
    <row r="425" spans="1:8">
      <c r="A425" s="64" t="s">
        <v>5433</v>
      </c>
      <c r="B425" s="65">
        <v>105394</v>
      </c>
      <c r="C425" s="56" t="s">
        <v>5446</v>
      </c>
      <c r="D425" s="65" t="s">
        <v>211</v>
      </c>
      <c r="E425" s="66">
        <v>24.98</v>
      </c>
      <c r="F425" s="247">
        <v>0.22140000000000001</v>
      </c>
      <c r="G425" s="66">
        <v>33.35</v>
      </c>
      <c r="H425" s="247">
        <v>0</v>
      </c>
    </row>
    <row r="426" spans="1:8">
      <c r="A426" s="64" t="s">
        <v>5433</v>
      </c>
      <c r="B426" s="65">
        <v>105317</v>
      </c>
      <c r="C426" s="56" t="s">
        <v>5447</v>
      </c>
      <c r="D426" s="65" t="s">
        <v>211</v>
      </c>
      <c r="E426" s="66">
        <v>20.309999999999999</v>
      </c>
      <c r="F426" s="247">
        <v>0.17680000000000001</v>
      </c>
      <c r="G426" s="66">
        <v>27.14</v>
      </c>
      <c r="H426" s="247">
        <v>0</v>
      </c>
    </row>
    <row r="427" spans="1:8">
      <c r="A427" s="64" t="s">
        <v>5433</v>
      </c>
      <c r="B427" s="65">
        <v>105395</v>
      </c>
      <c r="C427" s="56" t="s">
        <v>5448</v>
      </c>
      <c r="D427" s="65" t="s">
        <v>211</v>
      </c>
      <c r="E427" s="66">
        <v>28.59</v>
      </c>
      <c r="F427" s="247">
        <v>0.21440000000000001</v>
      </c>
      <c r="G427" s="66">
        <v>38.24</v>
      </c>
      <c r="H427" s="247">
        <v>0</v>
      </c>
    </row>
    <row r="428" spans="1:8">
      <c r="A428" s="64" t="s">
        <v>5433</v>
      </c>
      <c r="B428" s="65">
        <v>105318</v>
      </c>
      <c r="C428" s="56" t="s">
        <v>5449</v>
      </c>
      <c r="D428" s="65" t="s">
        <v>211</v>
      </c>
      <c r="E428" s="66">
        <v>23.35</v>
      </c>
      <c r="F428" s="247">
        <v>0.17</v>
      </c>
      <c r="G428" s="66">
        <v>31.24</v>
      </c>
      <c r="H428" s="247">
        <v>0</v>
      </c>
    </row>
    <row r="429" spans="1:8">
      <c r="A429" s="64" t="s">
        <v>5433</v>
      </c>
      <c r="B429" s="65">
        <v>105396</v>
      </c>
      <c r="C429" s="56" t="s">
        <v>5450</v>
      </c>
      <c r="D429" s="65" t="s">
        <v>211</v>
      </c>
      <c r="E429" s="66">
        <v>32.21</v>
      </c>
      <c r="F429" s="247">
        <v>0.2089</v>
      </c>
      <c r="G429" s="66">
        <v>43.11</v>
      </c>
      <c r="H429" s="247">
        <v>0</v>
      </c>
    </row>
    <row r="430" spans="1:8">
      <c r="A430" s="64" t="s">
        <v>5433</v>
      </c>
      <c r="B430" s="65">
        <v>105258</v>
      </c>
      <c r="C430" s="56" t="s">
        <v>5451</v>
      </c>
      <c r="D430" s="65" t="s">
        <v>211</v>
      </c>
      <c r="E430" s="66">
        <v>26.39</v>
      </c>
      <c r="F430" s="247">
        <v>0.1656</v>
      </c>
      <c r="G430" s="66">
        <v>35.33</v>
      </c>
      <c r="H430" s="247">
        <v>0</v>
      </c>
    </row>
    <row r="431" spans="1:8">
      <c r="A431" s="64" t="s">
        <v>5433</v>
      </c>
      <c r="B431" s="65">
        <v>105397</v>
      </c>
      <c r="C431" s="56" t="s">
        <v>5452</v>
      </c>
      <c r="D431" s="65" t="s">
        <v>211</v>
      </c>
      <c r="E431" s="66">
        <v>35.94</v>
      </c>
      <c r="F431" s="247">
        <v>0.20369999999999999</v>
      </c>
      <c r="G431" s="66">
        <v>48.09</v>
      </c>
      <c r="H431" s="247">
        <v>0</v>
      </c>
    </row>
    <row r="432" spans="1:8">
      <c r="A432" s="64" t="s">
        <v>5433</v>
      </c>
      <c r="B432" s="65">
        <v>105261</v>
      </c>
      <c r="C432" s="56" t="s">
        <v>5453</v>
      </c>
      <c r="D432" s="65" t="s">
        <v>211</v>
      </c>
      <c r="E432" s="66">
        <v>29.55</v>
      </c>
      <c r="F432" s="247">
        <v>0.16070000000000001</v>
      </c>
      <c r="G432" s="66">
        <v>39.54</v>
      </c>
      <c r="H432" s="247">
        <v>0</v>
      </c>
    </row>
    <row r="433" spans="1:8">
      <c r="A433" s="64" t="s">
        <v>5433</v>
      </c>
      <c r="B433" s="65">
        <v>105398</v>
      </c>
      <c r="C433" s="56" t="s">
        <v>5454</v>
      </c>
      <c r="D433" s="65" t="s">
        <v>211</v>
      </c>
      <c r="E433" s="66">
        <v>46.72</v>
      </c>
      <c r="F433" s="247">
        <v>0.31290000000000001</v>
      </c>
      <c r="G433" s="66">
        <v>60.19</v>
      </c>
      <c r="H433" s="247">
        <v>0</v>
      </c>
    </row>
    <row r="434" spans="1:8">
      <c r="A434" s="64" t="s">
        <v>5433</v>
      </c>
      <c r="B434" s="65">
        <v>105262</v>
      </c>
      <c r="C434" s="56" t="s">
        <v>5455</v>
      </c>
      <c r="D434" s="65" t="s">
        <v>211</v>
      </c>
      <c r="E434" s="66">
        <v>37.42</v>
      </c>
      <c r="F434" s="247">
        <v>0.25359999999999999</v>
      </c>
      <c r="G434" s="66">
        <v>48.5</v>
      </c>
      <c r="H434" s="247">
        <v>0</v>
      </c>
    </row>
    <row r="435" spans="1:8">
      <c r="A435" s="64" t="s">
        <v>5433</v>
      </c>
      <c r="B435" s="65">
        <v>105399</v>
      </c>
      <c r="C435" s="56" t="s">
        <v>5456</v>
      </c>
      <c r="D435" s="65" t="s">
        <v>211</v>
      </c>
      <c r="E435" s="66">
        <v>55.27</v>
      </c>
      <c r="F435" s="247">
        <v>0.30430000000000001</v>
      </c>
      <c r="G435" s="66">
        <v>71.22</v>
      </c>
      <c r="H435" s="247">
        <v>0</v>
      </c>
    </row>
    <row r="436" spans="1:8">
      <c r="A436" s="64" t="s">
        <v>5433</v>
      </c>
      <c r="B436" s="65">
        <v>105263</v>
      </c>
      <c r="C436" s="56" t="s">
        <v>5457</v>
      </c>
      <c r="D436" s="65" t="s">
        <v>211</v>
      </c>
      <c r="E436" s="66">
        <v>44.45</v>
      </c>
      <c r="F436" s="247">
        <v>0.2457</v>
      </c>
      <c r="G436" s="66">
        <v>57.62</v>
      </c>
      <c r="H436" s="247">
        <v>0</v>
      </c>
    </row>
    <row r="437" spans="1:8">
      <c r="A437" s="64" t="s">
        <v>5433</v>
      </c>
      <c r="B437" s="65">
        <v>105400</v>
      </c>
      <c r="C437" s="56" t="s">
        <v>5458</v>
      </c>
      <c r="D437" s="65" t="s">
        <v>211</v>
      </c>
      <c r="E437" s="66">
        <v>63.06</v>
      </c>
      <c r="F437" s="247">
        <v>0.30180000000000001</v>
      </c>
      <c r="G437" s="66">
        <v>81.59</v>
      </c>
      <c r="H437" s="247">
        <v>0</v>
      </c>
    </row>
    <row r="438" spans="1:8">
      <c r="A438" s="64" t="s">
        <v>5433</v>
      </c>
      <c r="B438" s="65">
        <v>105264</v>
      </c>
      <c r="C438" s="56" t="s">
        <v>5459</v>
      </c>
      <c r="D438" s="65" t="s">
        <v>211</v>
      </c>
      <c r="E438" s="66">
        <v>50.75</v>
      </c>
      <c r="F438" s="247">
        <v>0.24349999999999999</v>
      </c>
      <c r="G438" s="66">
        <v>66.09</v>
      </c>
      <c r="H438" s="247">
        <v>0</v>
      </c>
    </row>
    <row r="439" spans="1:8">
      <c r="A439" s="64" t="s">
        <v>5433</v>
      </c>
      <c r="B439" s="65">
        <v>105297</v>
      </c>
      <c r="C439" s="56" t="s">
        <v>5460</v>
      </c>
      <c r="D439" s="65" t="s">
        <v>211</v>
      </c>
      <c r="E439" s="66">
        <v>9.39</v>
      </c>
      <c r="F439" s="247">
        <v>0.30990000000000001</v>
      </c>
      <c r="G439" s="66">
        <v>12.17</v>
      </c>
      <c r="H439" s="247">
        <v>0</v>
      </c>
    </row>
    <row r="440" spans="1:8">
      <c r="A440" s="64" t="s">
        <v>5433</v>
      </c>
      <c r="B440" s="65">
        <v>105372</v>
      </c>
      <c r="C440" s="56" t="s">
        <v>5461</v>
      </c>
      <c r="D440" s="65" t="s">
        <v>211</v>
      </c>
      <c r="E440" s="66">
        <v>7.27</v>
      </c>
      <c r="F440" s="247">
        <v>0.26</v>
      </c>
      <c r="G440" s="66">
        <v>9.39</v>
      </c>
      <c r="H440" s="247">
        <v>0</v>
      </c>
    </row>
    <row r="441" spans="1:8">
      <c r="A441" s="64" t="s">
        <v>5433</v>
      </c>
      <c r="B441" s="65">
        <v>105401</v>
      </c>
      <c r="C441" s="56" t="s">
        <v>5462</v>
      </c>
      <c r="D441" s="65" t="s">
        <v>211</v>
      </c>
      <c r="E441" s="66">
        <v>71.12</v>
      </c>
      <c r="F441" s="247">
        <v>0.29849999999999999</v>
      </c>
      <c r="G441" s="66">
        <v>92.21</v>
      </c>
      <c r="H441" s="247">
        <v>0</v>
      </c>
    </row>
    <row r="442" spans="1:8">
      <c r="A442" s="64" t="s">
        <v>5433</v>
      </c>
      <c r="B442" s="65">
        <v>105265</v>
      </c>
      <c r="C442" s="56" t="s">
        <v>5463</v>
      </c>
      <c r="D442" s="65" t="s">
        <v>211</v>
      </c>
      <c r="E442" s="66">
        <v>57.3</v>
      </c>
      <c r="F442" s="247">
        <v>0.2407</v>
      </c>
      <c r="G442" s="66">
        <v>74.790000000000006</v>
      </c>
      <c r="H442" s="247">
        <v>0</v>
      </c>
    </row>
    <row r="443" spans="1:8">
      <c r="A443" s="64" t="s">
        <v>5433</v>
      </c>
      <c r="B443" s="65">
        <v>105402</v>
      </c>
      <c r="C443" s="56" t="s">
        <v>5464</v>
      </c>
      <c r="D443" s="65" t="s">
        <v>211</v>
      </c>
      <c r="E443" s="66">
        <v>79.400000000000006</v>
      </c>
      <c r="F443" s="247">
        <v>0.29520000000000002</v>
      </c>
      <c r="G443" s="66">
        <v>103.03</v>
      </c>
      <c r="H443" s="247">
        <v>0</v>
      </c>
    </row>
    <row r="444" spans="1:8">
      <c r="A444" s="64" t="s">
        <v>5433</v>
      </c>
      <c r="B444" s="65">
        <v>105266</v>
      </c>
      <c r="C444" s="56" t="s">
        <v>5465</v>
      </c>
      <c r="D444" s="65" t="s">
        <v>211</v>
      </c>
      <c r="E444" s="66">
        <v>64.069999999999993</v>
      </c>
      <c r="F444" s="247">
        <v>0.23760000000000001</v>
      </c>
      <c r="G444" s="66">
        <v>83.7</v>
      </c>
      <c r="H444" s="247">
        <v>0</v>
      </c>
    </row>
    <row r="445" spans="1:8">
      <c r="A445" s="64" t="s">
        <v>5433</v>
      </c>
      <c r="B445" s="65">
        <v>105361</v>
      </c>
      <c r="C445" s="56" t="s">
        <v>5466</v>
      </c>
      <c r="D445" s="65" t="s">
        <v>211</v>
      </c>
      <c r="E445" s="66">
        <v>15.46</v>
      </c>
      <c r="F445" s="247">
        <v>0</v>
      </c>
      <c r="G445" s="66">
        <v>21.73</v>
      </c>
      <c r="H445" s="247">
        <v>0</v>
      </c>
    </row>
    <row r="446" spans="1:8">
      <c r="A446" s="64" t="s">
        <v>5433</v>
      </c>
      <c r="B446" s="65">
        <v>105382</v>
      </c>
      <c r="C446" s="56" t="s">
        <v>5467</v>
      </c>
      <c r="D446" s="65" t="s">
        <v>211</v>
      </c>
      <c r="E446" s="66">
        <v>12.82</v>
      </c>
      <c r="F446" s="247">
        <v>0</v>
      </c>
      <c r="G446" s="66">
        <v>17.89</v>
      </c>
      <c r="H446" s="247">
        <v>0</v>
      </c>
    </row>
    <row r="447" spans="1:8">
      <c r="A447" s="64" t="s">
        <v>5433</v>
      </c>
      <c r="B447" s="65">
        <v>105359</v>
      </c>
      <c r="C447" s="56" t="s">
        <v>5468</v>
      </c>
      <c r="D447" s="65" t="s">
        <v>211</v>
      </c>
      <c r="E447" s="66">
        <v>10.9</v>
      </c>
      <c r="F447" s="247">
        <v>0</v>
      </c>
      <c r="G447" s="66">
        <v>15.53</v>
      </c>
      <c r="H447" s="247">
        <v>0</v>
      </c>
    </row>
    <row r="448" spans="1:8">
      <c r="A448" s="64" t="s">
        <v>5433</v>
      </c>
      <c r="B448" s="65">
        <v>105315</v>
      </c>
      <c r="C448" s="56" t="s">
        <v>5469</v>
      </c>
      <c r="D448" s="65" t="s">
        <v>211</v>
      </c>
      <c r="E448" s="66">
        <v>8.9600000000000009</v>
      </c>
      <c r="F448" s="247">
        <v>0</v>
      </c>
      <c r="G448" s="66">
        <v>12.71</v>
      </c>
      <c r="H448" s="247">
        <v>0</v>
      </c>
    </row>
    <row r="449" spans="1:8">
      <c r="A449" s="64" t="s">
        <v>5433</v>
      </c>
      <c r="B449" s="65">
        <v>105360</v>
      </c>
      <c r="C449" s="56" t="s">
        <v>5470</v>
      </c>
      <c r="D449" s="65" t="s">
        <v>211</v>
      </c>
      <c r="E449" s="66">
        <v>13.26</v>
      </c>
      <c r="F449" s="247">
        <v>0</v>
      </c>
      <c r="G449" s="66">
        <v>18.7</v>
      </c>
      <c r="H449" s="247">
        <v>0</v>
      </c>
    </row>
    <row r="450" spans="1:8">
      <c r="A450" s="64" t="s">
        <v>5433</v>
      </c>
      <c r="B450" s="65">
        <v>105381</v>
      </c>
      <c r="C450" s="56" t="s">
        <v>5471</v>
      </c>
      <c r="D450" s="65" t="s">
        <v>211</v>
      </c>
      <c r="E450" s="66">
        <v>10.98</v>
      </c>
      <c r="F450" s="247">
        <v>0</v>
      </c>
      <c r="G450" s="66">
        <v>15.38</v>
      </c>
      <c r="H450" s="247">
        <v>0</v>
      </c>
    </row>
    <row r="451" spans="1:8">
      <c r="A451" s="64" t="s">
        <v>5433</v>
      </c>
      <c r="B451" s="65">
        <v>105251</v>
      </c>
      <c r="C451" s="56" t="s">
        <v>5472</v>
      </c>
      <c r="D451" s="65" t="s">
        <v>211</v>
      </c>
      <c r="E451" s="66">
        <v>15.78</v>
      </c>
      <c r="F451" s="247">
        <v>0.29909999999999998</v>
      </c>
      <c r="G451" s="66">
        <v>20.78</v>
      </c>
      <c r="H451" s="247">
        <v>0</v>
      </c>
    </row>
    <row r="452" spans="1:8">
      <c r="A452" s="64" t="s">
        <v>5433</v>
      </c>
      <c r="B452" s="65">
        <v>105282</v>
      </c>
      <c r="C452" s="56" t="s">
        <v>5473</v>
      </c>
      <c r="D452" s="65" t="s">
        <v>211</v>
      </c>
      <c r="E452" s="66">
        <v>12.23</v>
      </c>
      <c r="F452" s="247">
        <v>0.25019999999999998</v>
      </c>
      <c r="G452" s="66">
        <v>16.13</v>
      </c>
      <c r="H452" s="247">
        <v>0</v>
      </c>
    </row>
    <row r="453" spans="1:8">
      <c r="A453" s="64" t="s">
        <v>5433</v>
      </c>
      <c r="B453" s="65">
        <v>105276</v>
      </c>
      <c r="C453" s="56" t="s">
        <v>5474</v>
      </c>
      <c r="D453" s="65" t="s">
        <v>211</v>
      </c>
      <c r="E453" s="66">
        <v>127.85</v>
      </c>
      <c r="F453" s="247">
        <v>0.30080000000000001</v>
      </c>
      <c r="G453" s="66">
        <v>167.39</v>
      </c>
      <c r="H453" s="247">
        <v>0</v>
      </c>
    </row>
    <row r="454" spans="1:8">
      <c r="A454" s="64" t="s">
        <v>5433</v>
      </c>
      <c r="B454" s="65">
        <v>105341</v>
      </c>
      <c r="C454" s="56" t="s">
        <v>5475</v>
      </c>
      <c r="D454" s="65" t="s">
        <v>211</v>
      </c>
      <c r="E454" s="66">
        <v>102.6</v>
      </c>
      <c r="F454" s="247">
        <v>0.24349999999999999</v>
      </c>
      <c r="G454" s="66">
        <v>135.54</v>
      </c>
      <c r="H454" s="247">
        <v>0</v>
      </c>
    </row>
    <row r="455" spans="1:8">
      <c r="A455" s="64" t="s">
        <v>5433</v>
      </c>
      <c r="B455" s="65">
        <v>105277</v>
      </c>
      <c r="C455" s="56" t="s">
        <v>5476</v>
      </c>
      <c r="D455" s="65" t="s">
        <v>211</v>
      </c>
      <c r="E455" s="66">
        <v>154.91999999999999</v>
      </c>
      <c r="F455" s="247">
        <v>0.29089999999999999</v>
      </c>
      <c r="G455" s="66">
        <v>201.88</v>
      </c>
      <c r="H455" s="247">
        <v>0</v>
      </c>
    </row>
    <row r="456" spans="1:8">
      <c r="A456" s="64" t="s">
        <v>5433</v>
      </c>
      <c r="B456" s="65">
        <v>105342</v>
      </c>
      <c r="C456" s="56" t="s">
        <v>5477</v>
      </c>
      <c r="D456" s="65" t="s">
        <v>211</v>
      </c>
      <c r="E456" s="66">
        <v>125.17</v>
      </c>
      <c r="F456" s="247">
        <v>0.23380000000000001</v>
      </c>
      <c r="G456" s="66">
        <v>164.29</v>
      </c>
      <c r="H456" s="247">
        <v>0</v>
      </c>
    </row>
    <row r="457" spans="1:8">
      <c r="A457" s="64" t="s">
        <v>5433</v>
      </c>
      <c r="B457" s="65">
        <v>105252</v>
      </c>
      <c r="C457" s="56" t="s">
        <v>5478</v>
      </c>
      <c r="D457" s="65" t="s">
        <v>211</v>
      </c>
      <c r="E457" s="66">
        <v>20.86</v>
      </c>
      <c r="F457" s="247">
        <v>0.26889999999999997</v>
      </c>
      <c r="G457" s="66">
        <v>27.76</v>
      </c>
      <c r="H457" s="247">
        <v>0</v>
      </c>
    </row>
    <row r="458" spans="1:8">
      <c r="A458" s="64" t="s">
        <v>5433</v>
      </c>
      <c r="B458" s="65">
        <v>105298</v>
      </c>
      <c r="C458" s="56" t="s">
        <v>5479</v>
      </c>
      <c r="D458" s="65" t="s">
        <v>211</v>
      </c>
      <c r="E458" s="66">
        <v>16.440000000000001</v>
      </c>
      <c r="F458" s="247">
        <v>0.22140000000000001</v>
      </c>
      <c r="G458" s="66">
        <v>21.93</v>
      </c>
      <c r="H458" s="247">
        <v>0</v>
      </c>
    </row>
    <row r="459" spans="1:8">
      <c r="A459" s="64" t="s">
        <v>5433</v>
      </c>
      <c r="B459" s="65">
        <v>105253</v>
      </c>
      <c r="C459" s="56" t="s">
        <v>5480</v>
      </c>
      <c r="D459" s="65" t="s">
        <v>211</v>
      </c>
      <c r="E459" s="66">
        <v>25.95</v>
      </c>
      <c r="F459" s="247">
        <v>0.25130000000000002</v>
      </c>
      <c r="G459" s="66">
        <v>34.770000000000003</v>
      </c>
      <c r="H459" s="247">
        <v>0</v>
      </c>
    </row>
    <row r="460" spans="1:8">
      <c r="A460" s="64" t="s">
        <v>5433</v>
      </c>
      <c r="B460" s="65">
        <v>105299</v>
      </c>
      <c r="C460" s="56" t="s">
        <v>5481</v>
      </c>
      <c r="D460" s="65" t="s">
        <v>211</v>
      </c>
      <c r="E460" s="66">
        <v>20.66</v>
      </c>
      <c r="F460" s="247">
        <v>0.20469999999999999</v>
      </c>
      <c r="G460" s="66">
        <v>27.78</v>
      </c>
      <c r="H460" s="247">
        <v>0</v>
      </c>
    </row>
    <row r="461" spans="1:8">
      <c r="A461" s="64" t="s">
        <v>5433</v>
      </c>
      <c r="B461" s="65">
        <v>105254</v>
      </c>
      <c r="C461" s="56" t="s">
        <v>5482</v>
      </c>
      <c r="D461" s="65" t="s">
        <v>211</v>
      </c>
      <c r="E461" s="66">
        <v>31.16</v>
      </c>
      <c r="F461" s="247">
        <v>0.23780000000000001</v>
      </c>
      <c r="G461" s="66">
        <v>41.91</v>
      </c>
      <c r="H461" s="247">
        <v>0</v>
      </c>
    </row>
    <row r="462" spans="1:8">
      <c r="A462" s="64" t="s">
        <v>5433</v>
      </c>
      <c r="B462" s="65">
        <v>105300</v>
      </c>
      <c r="C462" s="56" t="s">
        <v>5483</v>
      </c>
      <c r="D462" s="65" t="s">
        <v>211</v>
      </c>
      <c r="E462" s="66">
        <v>25.03</v>
      </c>
      <c r="F462" s="247">
        <v>0.19220000000000001</v>
      </c>
      <c r="G462" s="66">
        <v>33.75</v>
      </c>
      <c r="H462" s="247">
        <v>0</v>
      </c>
    </row>
    <row r="463" spans="1:8">
      <c r="A463" s="64" t="s">
        <v>5433</v>
      </c>
      <c r="B463" s="65">
        <v>105255</v>
      </c>
      <c r="C463" s="56" t="s">
        <v>5484</v>
      </c>
      <c r="D463" s="65" t="s">
        <v>211</v>
      </c>
      <c r="E463" s="66">
        <v>36.380000000000003</v>
      </c>
      <c r="F463" s="247">
        <v>0.22839999999999999</v>
      </c>
      <c r="G463" s="66">
        <v>49.04</v>
      </c>
      <c r="H463" s="247">
        <v>0</v>
      </c>
    </row>
    <row r="464" spans="1:8">
      <c r="A464" s="64" t="s">
        <v>5433</v>
      </c>
      <c r="B464" s="65">
        <v>105301</v>
      </c>
      <c r="C464" s="56" t="s">
        <v>5485</v>
      </c>
      <c r="D464" s="65" t="s">
        <v>211</v>
      </c>
      <c r="E464" s="66">
        <v>29.39</v>
      </c>
      <c r="F464" s="247">
        <v>0.18340000000000001</v>
      </c>
      <c r="G464" s="66">
        <v>39.71</v>
      </c>
      <c r="H464" s="247">
        <v>0</v>
      </c>
    </row>
    <row r="465" spans="1:8">
      <c r="A465" s="64" t="s">
        <v>5433</v>
      </c>
      <c r="B465" s="65">
        <v>105256</v>
      </c>
      <c r="C465" s="56" t="s">
        <v>5486</v>
      </c>
      <c r="D465" s="65" t="s">
        <v>211</v>
      </c>
      <c r="E465" s="66">
        <v>41.59</v>
      </c>
      <c r="F465" s="247">
        <v>0.22120000000000001</v>
      </c>
      <c r="G465" s="66">
        <v>56.16</v>
      </c>
      <c r="H465" s="247">
        <v>0</v>
      </c>
    </row>
    <row r="466" spans="1:8">
      <c r="A466" s="64" t="s">
        <v>5433</v>
      </c>
      <c r="B466" s="65">
        <v>105302</v>
      </c>
      <c r="C466" s="56" t="s">
        <v>5487</v>
      </c>
      <c r="D466" s="65" t="s">
        <v>211</v>
      </c>
      <c r="E466" s="66">
        <v>33.729999999999997</v>
      </c>
      <c r="F466" s="247">
        <v>0.17699999999999999</v>
      </c>
      <c r="G466" s="66">
        <v>45.67</v>
      </c>
      <c r="H466" s="247">
        <v>0</v>
      </c>
    </row>
    <row r="467" spans="1:8">
      <c r="A467" s="64" t="s">
        <v>5433</v>
      </c>
      <c r="B467" s="65">
        <v>105257</v>
      </c>
      <c r="C467" s="56" t="s">
        <v>5488</v>
      </c>
      <c r="D467" s="65" t="s">
        <v>211</v>
      </c>
      <c r="E467" s="66">
        <v>46.79</v>
      </c>
      <c r="F467" s="247">
        <v>0.21590000000000001</v>
      </c>
      <c r="G467" s="66">
        <v>63.26</v>
      </c>
      <c r="H467" s="247">
        <v>0</v>
      </c>
    </row>
    <row r="468" spans="1:8">
      <c r="A468" s="64" t="s">
        <v>5433</v>
      </c>
      <c r="B468" s="65">
        <v>105303</v>
      </c>
      <c r="C468" s="56" t="s">
        <v>5489</v>
      </c>
      <c r="D468" s="65" t="s">
        <v>211</v>
      </c>
      <c r="E468" s="66">
        <v>38.07</v>
      </c>
      <c r="F468" s="247">
        <v>0.17230000000000001</v>
      </c>
      <c r="G468" s="66">
        <v>51.61</v>
      </c>
      <c r="H468" s="247">
        <v>0</v>
      </c>
    </row>
    <row r="469" spans="1:8">
      <c r="A469" s="64" t="s">
        <v>5433</v>
      </c>
      <c r="B469" s="65">
        <v>105270</v>
      </c>
      <c r="C469" s="56" t="s">
        <v>5490</v>
      </c>
      <c r="D469" s="65" t="s">
        <v>211</v>
      </c>
      <c r="E469" s="66">
        <v>52.14</v>
      </c>
      <c r="F469" s="247">
        <v>0.21079999999999999</v>
      </c>
      <c r="G469" s="66">
        <v>70.53</v>
      </c>
      <c r="H469" s="247">
        <v>0</v>
      </c>
    </row>
    <row r="470" spans="1:8">
      <c r="A470" s="64" t="s">
        <v>5433</v>
      </c>
      <c r="B470" s="65">
        <v>105304</v>
      </c>
      <c r="C470" s="56" t="s">
        <v>5491</v>
      </c>
      <c r="D470" s="65" t="s">
        <v>211</v>
      </c>
      <c r="E470" s="66">
        <v>42.55</v>
      </c>
      <c r="F470" s="247">
        <v>0.1678</v>
      </c>
      <c r="G470" s="66">
        <v>57.71</v>
      </c>
      <c r="H470" s="247">
        <v>0</v>
      </c>
    </row>
    <row r="471" spans="1:8">
      <c r="A471" s="64" t="s">
        <v>5433</v>
      </c>
      <c r="B471" s="65">
        <v>105271</v>
      </c>
      <c r="C471" s="56" t="s">
        <v>5492</v>
      </c>
      <c r="D471" s="65" t="s">
        <v>211</v>
      </c>
      <c r="E471" s="66">
        <v>68.099999999999994</v>
      </c>
      <c r="F471" s="247">
        <v>0.32190000000000002</v>
      </c>
      <c r="G471" s="66">
        <v>88.43</v>
      </c>
      <c r="H471" s="247">
        <v>0</v>
      </c>
    </row>
    <row r="472" spans="1:8">
      <c r="A472" s="64" t="s">
        <v>5433</v>
      </c>
      <c r="B472" s="65">
        <v>105305</v>
      </c>
      <c r="C472" s="56" t="s">
        <v>5493</v>
      </c>
      <c r="D472" s="65" t="s">
        <v>211</v>
      </c>
      <c r="E472" s="66">
        <v>54.13</v>
      </c>
      <c r="F472" s="247">
        <v>0.2631</v>
      </c>
      <c r="G472" s="66">
        <v>70.930000000000007</v>
      </c>
      <c r="H472" s="247">
        <v>0</v>
      </c>
    </row>
    <row r="473" spans="1:8">
      <c r="A473" s="64" t="s">
        <v>5433</v>
      </c>
      <c r="B473" s="65">
        <v>105272</v>
      </c>
      <c r="C473" s="56" t="s">
        <v>5494</v>
      </c>
      <c r="D473" s="65" t="s">
        <v>211</v>
      </c>
      <c r="E473" s="66">
        <v>80.38</v>
      </c>
      <c r="F473" s="247">
        <v>0.31390000000000001</v>
      </c>
      <c r="G473" s="66">
        <v>104.55</v>
      </c>
      <c r="H473" s="247">
        <v>0</v>
      </c>
    </row>
    <row r="474" spans="1:8">
      <c r="A474" s="64" t="s">
        <v>5433</v>
      </c>
      <c r="B474" s="65">
        <v>105306</v>
      </c>
      <c r="C474" s="56" t="s">
        <v>5495</v>
      </c>
      <c r="D474" s="65" t="s">
        <v>211</v>
      </c>
      <c r="E474" s="66">
        <v>64.16</v>
      </c>
      <c r="F474" s="247">
        <v>0.25530000000000003</v>
      </c>
      <c r="G474" s="66">
        <v>84.14</v>
      </c>
      <c r="H474" s="247">
        <v>0</v>
      </c>
    </row>
    <row r="475" spans="1:8">
      <c r="A475" s="64" t="s">
        <v>5433</v>
      </c>
      <c r="B475" s="65">
        <v>105273</v>
      </c>
      <c r="C475" s="56" t="s">
        <v>5496</v>
      </c>
      <c r="D475" s="65" t="s">
        <v>211</v>
      </c>
      <c r="E475" s="66">
        <v>91.9</v>
      </c>
      <c r="F475" s="247">
        <v>0.31059999999999999</v>
      </c>
      <c r="G475" s="66">
        <v>119.93</v>
      </c>
      <c r="H475" s="247">
        <v>0</v>
      </c>
    </row>
    <row r="476" spans="1:8">
      <c r="A476" s="64" t="s">
        <v>5433</v>
      </c>
      <c r="B476" s="65">
        <v>105307</v>
      </c>
      <c r="C476" s="56" t="s">
        <v>5497</v>
      </c>
      <c r="D476" s="65" t="s">
        <v>211</v>
      </c>
      <c r="E476" s="66">
        <v>73.42</v>
      </c>
      <c r="F476" s="247">
        <v>0.25240000000000001</v>
      </c>
      <c r="G476" s="66">
        <v>96.69</v>
      </c>
      <c r="H476" s="247">
        <v>0</v>
      </c>
    </row>
    <row r="477" spans="1:8">
      <c r="A477" s="64" t="s">
        <v>5433</v>
      </c>
      <c r="B477" s="65">
        <v>105250</v>
      </c>
      <c r="C477" s="56" t="s">
        <v>5498</v>
      </c>
      <c r="D477" s="65" t="s">
        <v>211</v>
      </c>
      <c r="E477" s="66">
        <v>13.73</v>
      </c>
      <c r="F477" s="247">
        <v>0.31830000000000003</v>
      </c>
      <c r="G477" s="66">
        <v>17.93</v>
      </c>
      <c r="H477" s="247">
        <v>0</v>
      </c>
    </row>
    <row r="478" spans="1:8">
      <c r="A478" s="64" t="s">
        <v>5433</v>
      </c>
      <c r="B478" s="65">
        <v>105269</v>
      </c>
      <c r="C478" s="56" t="s">
        <v>5499</v>
      </c>
      <c r="D478" s="65" t="s">
        <v>211</v>
      </c>
      <c r="E478" s="66">
        <v>10.53</v>
      </c>
      <c r="F478" s="247">
        <v>0.26879999999999998</v>
      </c>
      <c r="G478" s="66">
        <v>13.74</v>
      </c>
      <c r="H478" s="247">
        <v>0</v>
      </c>
    </row>
    <row r="479" spans="1:8">
      <c r="A479" s="64" t="s">
        <v>5433</v>
      </c>
      <c r="B479" s="65">
        <v>105274</v>
      </c>
      <c r="C479" s="56" t="s">
        <v>5500</v>
      </c>
      <c r="D479" s="65" t="s">
        <v>211</v>
      </c>
      <c r="E479" s="66">
        <v>103.71</v>
      </c>
      <c r="F479" s="247">
        <v>0.30709999999999998</v>
      </c>
      <c r="G479" s="66">
        <v>135.59</v>
      </c>
      <c r="H479" s="247">
        <v>0</v>
      </c>
    </row>
    <row r="480" spans="1:8">
      <c r="A480" s="64" t="s">
        <v>5433</v>
      </c>
      <c r="B480" s="65">
        <v>105340</v>
      </c>
      <c r="C480" s="56" t="s">
        <v>5501</v>
      </c>
      <c r="D480" s="65" t="s">
        <v>211</v>
      </c>
      <c r="E480" s="66">
        <v>82.98</v>
      </c>
      <c r="F480" s="247">
        <v>0.2492</v>
      </c>
      <c r="G480" s="66">
        <v>109.48</v>
      </c>
      <c r="H480" s="247">
        <v>0</v>
      </c>
    </row>
    <row r="481" spans="1:8">
      <c r="A481" s="64" t="s">
        <v>5433</v>
      </c>
      <c r="B481" s="65">
        <v>105275</v>
      </c>
      <c r="C481" s="56" t="s">
        <v>5502</v>
      </c>
      <c r="D481" s="65" t="s">
        <v>211</v>
      </c>
      <c r="E481" s="66">
        <v>115.72</v>
      </c>
      <c r="F481" s="247">
        <v>0.30380000000000001</v>
      </c>
      <c r="G481" s="66">
        <v>151.44999999999999</v>
      </c>
      <c r="H481" s="247">
        <v>0</v>
      </c>
    </row>
    <row r="482" spans="1:8">
      <c r="A482" s="64" t="s">
        <v>5433</v>
      </c>
      <c r="B482" s="65">
        <v>105390</v>
      </c>
      <c r="C482" s="56" t="s">
        <v>5503</v>
      </c>
      <c r="D482" s="65" t="s">
        <v>211</v>
      </c>
      <c r="E482" s="66">
        <v>92.73</v>
      </c>
      <c r="F482" s="247">
        <v>0.2462</v>
      </c>
      <c r="G482" s="66">
        <v>122.46</v>
      </c>
      <c r="H482" s="247">
        <v>0</v>
      </c>
    </row>
    <row r="483" spans="1:8">
      <c r="A483" s="64" t="s">
        <v>5433</v>
      </c>
      <c r="B483" s="65">
        <v>105364</v>
      </c>
      <c r="C483" s="56" t="s">
        <v>5504</v>
      </c>
      <c r="D483" s="65" t="s">
        <v>211</v>
      </c>
      <c r="E483" s="66">
        <v>22.43</v>
      </c>
      <c r="F483" s="247">
        <v>0</v>
      </c>
      <c r="G483" s="66">
        <v>31.89</v>
      </c>
      <c r="H483" s="247">
        <v>0</v>
      </c>
    </row>
    <row r="484" spans="1:8">
      <c r="A484" s="64" t="s">
        <v>5433</v>
      </c>
      <c r="B484" s="65">
        <v>105385</v>
      </c>
      <c r="C484" s="56" t="s">
        <v>5505</v>
      </c>
      <c r="D484" s="65" t="s">
        <v>211</v>
      </c>
      <c r="E484" s="66">
        <v>18.48</v>
      </c>
      <c r="F484" s="247">
        <v>0</v>
      </c>
      <c r="G484" s="66">
        <v>26.14</v>
      </c>
      <c r="H484" s="247">
        <v>0</v>
      </c>
    </row>
    <row r="485" spans="1:8">
      <c r="A485" s="64" t="s">
        <v>5433</v>
      </c>
      <c r="B485" s="65">
        <v>105362</v>
      </c>
      <c r="C485" s="56" t="s">
        <v>5506</v>
      </c>
      <c r="D485" s="65" t="s">
        <v>211</v>
      </c>
      <c r="E485" s="66">
        <v>16.02</v>
      </c>
      <c r="F485" s="247">
        <v>0</v>
      </c>
      <c r="G485" s="66">
        <v>22.99</v>
      </c>
      <c r="H485" s="247">
        <v>0</v>
      </c>
    </row>
    <row r="486" spans="1:8">
      <c r="A486" s="64" t="s">
        <v>5433</v>
      </c>
      <c r="B486" s="65">
        <v>105383</v>
      </c>
      <c r="C486" s="56" t="s">
        <v>5507</v>
      </c>
      <c r="D486" s="65" t="s">
        <v>211</v>
      </c>
      <c r="E486" s="66">
        <v>13.12</v>
      </c>
      <c r="F486" s="247">
        <v>0</v>
      </c>
      <c r="G486" s="66">
        <v>18.77</v>
      </c>
      <c r="H486" s="247">
        <v>0</v>
      </c>
    </row>
    <row r="487" spans="1:8">
      <c r="A487" s="64" t="s">
        <v>5433</v>
      </c>
      <c r="B487" s="65">
        <v>105363</v>
      </c>
      <c r="C487" s="56" t="s">
        <v>5508</v>
      </c>
      <c r="D487" s="65" t="s">
        <v>211</v>
      </c>
      <c r="E487" s="66">
        <v>19.309999999999999</v>
      </c>
      <c r="F487" s="247">
        <v>0</v>
      </c>
      <c r="G487" s="66">
        <v>27.52</v>
      </c>
      <c r="H487" s="247">
        <v>0</v>
      </c>
    </row>
    <row r="488" spans="1:8">
      <c r="A488" s="64" t="s">
        <v>5433</v>
      </c>
      <c r="B488" s="65">
        <v>105384</v>
      </c>
      <c r="C488" s="56" t="s">
        <v>5509</v>
      </c>
      <c r="D488" s="65" t="s">
        <v>211</v>
      </c>
      <c r="E488" s="66">
        <v>15.89</v>
      </c>
      <c r="F488" s="247">
        <v>0</v>
      </c>
      <c r="G488" s="66">
        <v>22.53</v>
      </c>
      <c r="H488" s="247">
        <v>0</v>
      </c>
    </row>
    <row r="489" spans="1:8">
      <c r="A489" s="64" t="s">
        <v>5433</v>
      </c>
      <c r="B489" s="65">
        <v>105279</v>
      </c>
      <c r="C489" s="56" t="s">
        <v>5510</v>
      </c>
      <c r="D489" s="65" t="s">
        <v>211</v>
      </c>
      <c r="E489" s="66">
        <v>21.64</v>
      </c>
      <c r="F489" s="247">
        <v>0.29110000000000003</v>
      </c>
      <c r="G489" s="66">
        <v>28.24</v>
      </c>
      <c r="H489" s="247">
        <v>0</v>
      </c>
    </row>
    <row r="490" spans="1:8">
      <c r="A490" s="64" t="s">
        <v>5433</v>
      </c>
      <c r="B490" s="65">
        <v>105259</v>
      </c>
      <c r="C490" s="56" t="s">
        <v>5511</v>
      </c>
      <c r="D490" s="65" t="s">
        <v>211</v>
      </c>
      <c r="E490" s="66">
        <v>16.920000000000002</v>
      </c>
      <c r="F490" s="247">
        <v>0.2417</v>
      </c>
      <c r="G490" s="66">
        <v>22.04</v>
      </c>
      <c r="H490" s="247">
        <v>0</v>
      </c>
    </row>
    <row r="491" spans="1:8">
      <c r="A491" s="64" t="s">
        <v>5433</v>
      </c>
      <c r="B491" s="65">
        <v>105357</v>
      </c>
      <c r="C491" s="56" t="s">
        <v>5512</v>
      </c>
      <c r="D491" s="65" t="s">
        <v>211</v>
      </c>
      <c r="E491" s="66">
        <v>175.56</v>
      </c>
      <c r="F491" s="247">
        <v>0.29220000000000002</v>
      </c>
      <c r="G491" s="66">
        <v>227.86</v>
      </c>
      <c r="H491" s="247">
        <v>0</v>
      </c>
    </row>
    <row r="492" spans="1:8">
      <c r="A492" s="64" t="s">
        <v>5433</v>
      </c>
      <c r="B492" s="65">
        <v>105346</v>
      </c>
      <c r="C492" s="56" t="s">
        <v>5513</v>
      </c>
      <c r="D492" s="65" t="s">
        <v>211</v>
      </c>
      <c r="E492" s="66">
        <v>141.9</v>
      </c>
      <c r="F492" s="247">
        <v>0.23469999999999999</v>
      </c>
      <c r="G492" s="66">
        <v>185.38</v>
      </c>
      <c r="H492" s="247">
        <v>0</v>
      </c>
    </row>
    <row r="493" spans="1:8">
      <c r="A493" s="64" t="s">
        <v>5433</v>
      </c>
      <c r="B493" s="65">
        <v>105358</v>
      </c>
      <c r="C493" s="56" t="s">
        <v>5514</v>
      </c>
      <c r="D493" s="65" t="s">
        <v>211</v>
      </c>
      <c r="E493" s="66">
        <v>214.72</v>
      </c>
      <c r="F493" s="247">
        <v>0.27989999999999998</v>
      </c>
      <c r="G493" s="66">
        <v>276.64</v>
      </c>
      <c r="H493" s="247">
        <v>0</v>
      </c>
    </row>
    <row r="494" spans="1:8">
      <c r="A494" s="64" t="s">
        <v>5433</v>
      </c>
      <c r="B494" s="65">
        <v>105347</v>
      </c>
      <c r="C494" s="56" t="s">
        <v>5515</v>
      </c>
      <c r="D494" s="65" t="s">
        <v>211</v>
      </c>
      <c r="E494" s="66">
        <v>175.04</v>
      </c>
      <c r="F494" s="247">
        <v>0.223</v>
      </c>
      <c r="G494" s="66">
        <v>226.51</v>
      </c>
      <c r="H494" s="247">
        <v>0</v>
      </c>
    </row>
    <row r="495" spans="1:8">
      <c r="A495" s="64" t="s">
        <v>5433</v>
      </c>
      <c r="B495" s="65">
        <v>105280</v>
      </c>
      <c r="C495" s="56" t="s">
        <v>5516</v>
      </c>
      <c r="D495" s="65" t="s">
        <v>211</v>
      </c>
      <c r="E495" s="66">
        <v>28.59</v>
      </c>
      <c r="F495" s="247">
        <v>0.26200000000000001</v>
      </c>
      <c r="G495" s="66">
        <v>37.729999999999997</v>
      </c>
      <c r="H495" s="247">
        <v>0</v>
      </c>
    </row>
    <row r="496" spans="1:8">
      <c r="A496" s="64" t="s">
        <v>5433</v>
      </c>
      <c r="B496" s="65">
        <v>105283</v>
      </c>
      <c r="C496" s="56" t="s">
        <v>5517</v>
      </c>
      <c r="D496" s="65" t="s">
        <v>211</v>
      </c>
      <c r="E496" s="66">
        <v>22.71</v>
      </c>
      <c r="F496" s="247">
        <v>0.214</v>
      </c>
      <c r="G496" s="66">
        <v>29.97</v>
      </c>
      <c r="H496" s="247">
        <v>0</v>
      </c>
    </row>
    <row r="497" spans="1:8">
      <c r="A497" s="64" t="s">
        <v>5433</v>
      </c>
      <c r="B497" s="65">
        <v>105281</v>
      </c>
      <c r="C497" s="56" t="s">
        <v>5518</v>
      </c>
      <c r="D497" s="65" t="s">
        <v>211</v>
      </c>
      <c r="E497" s="66">
        <v>35.53</v>
      </c>
      <c r="F497" s="247">
        <v>0.24429999999999999</v>
      </c>
      <c r="G497" s="66">
        <v>47.23</v>
      </c>
      <c r="H497" s="247">
        <v>0</v>
      </c>
    </row>
    <row r="498" spans="1:8">
      <c r="A498" s="64" t="s">
        <v>5433</v>
      </c>
      <c r="B498" s="65">
        <v>105319</v>
      </c>
      <c r="C498" s="56" t="s">
        <v>5519</v>
      </c>
      <c r="D498" s="65" t="s">
        <v>211</v>
      </c>
      <c r="E498" s="66">
        <v>28.5</v>
      </c>
      <c r="F498" s="247">
        <v>0.19789999999999999</v>
      </c>
      <c r="G498" s="66">
        <v>37.909999999999997</v>
      </c>
      <c r="H498" s="247">
        <v>0</v>
      </c>
    </row>
    <row r="499" spans="1:8">
      <c r="A499" s="64" t="s">
        <v>5433</v>
      </c>
      <c r="B499" s="65">
        <v>105284</v>
      </c>
      <c r="C499" s="56" t="s">
        <v>5520</v>
      </c>
      <c r="D499" s="65" t="s">
        <v>211</v>
      </c>
      <c r="E499" s="66">
        <v>42.79</v>
      </c>
      <c r="F499" s="247">
        <v>0.2311</v>
      </c>
      <c r="G499" s="66">
        <v>57.03</v>
      </c>
      <c r="H499" s="247">
        <v>0</v>
      </c>
    </row>
    <row r="500" spans="1:8">
      <c r="A500" s="64" t="s">
        <v>5433</v>
      </c>
      <c r="B500" s="65">
        <v>105320</v>
      </c>
      <c r="C500" s="56" t="s">
        <v>5521</v>
      </c>
      <c r="D500" s="65" t="s">
        <v>211</v>
      </c>
      <c r="E500" s="66">
        <v>34.61</v>
      </c>
      <c r="F500" s="247">
        <v>0.1855</v>
      </c>
      <c r="G500" s="66">
        <v>46.14</v>
      </c>
      <c r="H500" s="247">
        <v>0</v>
      </c>
    </row>
    <row r="501" spans="1:8">
      <c r="A501" s="64" t="s">
        <v>5433</v>
      </c>
      <c r="B501" s="65">
        <v>105348</v>
      </c>
      <c r="C501" s="56" t="s">
        <v>5522</v>
      </c>
      <c r="D501" s="65" t="s">
        <v>211</v>
      </c>
      <c r="E501" s="66">
        <v>50.02</v>
      </c>
      <c r="F501" s="247">
        <v>0.2215</v>
      </c>
      <c r="G501" s="66">
        <v>66.760000000000005</v>
      </c>
      <c r="H501" s="247">
        <v>0</v>
      </c>
    </row>
    <row r="502" spans="1:8">
      <c r="A502" s="64" t="s">
        <v>5433</v>
      </c>
      <c r="B502" s="65">
        <v>105321</v>
      </c>
      <c r="C502" s="56" t="s">
        <v>5523</v>
      </c>
      <c r="D502" s="65" t="s">
        <v>211</v>
      </c>
      <c r="E502" s="66">
        <v>40.68</v>
      </c>
      <c r="F502" s="247">
        <v>0.17699999999999999</v>
      </c>
      <c r="G502" s="66">
        <v>54.33</v>
      </c>
      <c r="H502" s="247">
        <v>0</v>
      </c>
    </row>
    <row r="503" spans="1:8">
      <c r="A503" s="64" t="s">
        <v>5433</v>
      </c>
      <c r="B503" s="65">
        <v>105349</v>
      </c>
      <c r="C503" s="56" t="s">
        <v>5524</v>
      </c>
      <c r="D503" s="65" t="s">
        <v>211</v>
      </c>
      <c r="E503" s="66">
        <v>57.23</v>
      </c>
      <c r="F503" s="247">
        <v>0.21440000000000001</v>
      </c>
      <c r="G503" s="66">
        <v>76.5</v>
      </c>
      <c r="H503" s="247">
        <v>0</v>
      </c>
    </row>
    <row r="504" spans="1:8">
      <c r="A504" s="64" t="s">
        <v>5433</v>
      </c>
      <c r="B504" s="65">
        <v>105322</v>
      </c>
      <c r="C504" s="56" t="s">
        <v>5525</v>
      </c>
      <c r="D504" s="65" t="s">
        <v>211</v>
      </c>
      <c r="E504" s="66">
        <v>46.75</v>
      </c>
      <c r="F504" s="247">
        <v>0.17030000000000001</v>
      </c>
      <c r="G504" s="66">
        <v>62.51</v>
      </c>
      <c r="H504" s="247">
        <v>0</v>
      </c>
    </row>
    <row r="505" spans="1:8">
      <c r="A505" s="64" t="s">
        <v>5433</v>
      </c>
      <c r="B505" s="65">
        <v>105350</v>
      </c>
      <c r="C505" s="56" t="s">
        <v>5526</v>
      </c>
      <c r="D505" s="65" t="s">
        <v>211</v>
      </c>
      <c r="E505" s="66">
        <v>64.44</v>
      </c>
      <c r="F505" s="247">
        <v>0.20899999999999999</v>
      </c>
      <c r="G505" s="66">
        <v>86.24</v>
      </c>
      <c r="H505" s="247">
        <v>0</v>
      </c>
    </row>
    <row r="506" spans="1:8">
      <c r="A506" s="64" t="s">
        <v>5433</v>
      </c>
      <c r="B506" s="65">
        <v>105323</v>
      </c>
      <c r="C506" s="56" t="s">
        <v>5527</v>
      </c>
      <c r="D506" s="65" t="s">
        <v>211</v>
      </c>
      <c r="E506" s="66">
        <v>52.81</v>
      </c>
      <c r="F506" s="247">
        <v>0.16569999999999999</v>
      </c>
      <c r="G506" s="66">
        <v>70.69</v>
      </c>
      <c r="H506" s="247">
        <v>0</v>
      </c>
    </row>
    <row r="507" spans="1:8">
      <c r="A507" s="64" t="s">
        <v>5433</v>
      </c>
      <c r="B507" s="65">
        <v>105351</v>
      </c>
      <c r="C507" s="56" t="s">
        <v>5528</v>
      </c>
      <c r="D507" s="65" t="s">
        <v>211</v>
      </c>
      <c r="E507" s="66">
        <v>71.92</v>
      </c>
      <c r="F507" s="247">
        <v>0.20399999999999999</v>
      </c>
      <c r="G507" s="66">
        <v>96.22</v>
      </c>
      <c r="H507" s="247">
        <v>0</v>
      </c>
    </row>
    <row r="508" spans="1:8">
      <c r="A508" s="64" t="s">
        <v>5433</v>
      </c>
      <c r="B508" s="65">
        <v>105324</v>
      </c>
      <c r="C508" s="56" t="s">
        <v>5529</v>
      </c>
      <c r="D508" s="65" t="s">
        <v>211</v>
      </c>
      <c r="E508" s="66">
        <v>59.14</v>
      </c>
      <c r="F508" s="247">
        <v>0.16109999999999999</v>
      </c>
      <c r="G508" s="66">
        <v>79.11</v>
      </c>
      <c r="H508" s="247">
        <v>0</v>
      </c>
    </row>
    <row r="509" spans="1:8">
      <c r="A509" s="64" t="s">
        <v>5433</v>
      </c>
      <c r="B509" s="65">
        <v>105352</v>
      </c>
      <c r="C509" s="56" t="s">
        <v>5530</v>
      </c>
      <c r="D509" s="65" t="s">
        <v>211</v>
      </c>
      <c r="E509" s="66">
        <v>93.48</v>
      </c>
      <c r="F509" s="247">
        <v>0.31290000000000001</v>
      </c>
      <c r="G509" s="66">
        <v>120.38</v>
      </c>
      <c r="H509" s="247">
        <v>0</v>
      </c>
    </row>
    <row r="510" spans="1:8">
      <c r="A510" s="64" t="s">
        <v>5433</v>
      </c>
      <c r="B510" s="65">
        <v>105325</v>
      </c>
      <c r="C510" s="56" t="s">
        <v>5531</v>
      </c>
      <c r="D510" s="65" t="s">
        <v>211</v>
      </c>
      <c r="E510" s="66">
        <v>74.849999999999994</v>
      </c>
      <c r="F510" s="247">
        <v>0.25369999999999998</v>
      </c>
      <c r="G510" s="66">
        <v>97.01</v>
      </c>
      <c r="H510" s="247">
        <v>0</v>
      </c>
    </row>
    <row r="511" spans="1:8">
      <c r="A511" s="64" t="s">
        <v>5433</v>
      </c>
      <c r="B511" s="65">
        <v>105353</v>
      </c>
      <c r="C511" s="56" t="s">
        <v>5532</v>
      </c>
      <c r="D511" s="65" t="s">
        <v>211</v>
      </c>
      <c r="E511" s="66">
        <v>110.57</v>
      </c>
      <c r="F511" s="247">
        <v>0.3044</v>
      </c>
      <c r="G511" s="66">
        <v>142.47999999999999</v>
      </c>
      <c r="H511" s="247">
        <v>0</v>
      </c>
    </row>
    <row r="512" spans="1:8">
      <c r="A512" s="64" t="s">
        <v>5433</v>
      </c>
      <c r="B512" s="65">
        <v>105326</v>
      </c>
      <c r="C512" s="56" t="s">
        <v>5533</v>
      </c>
      <c r="D512" s="65" t="s">
        <v>211</v>
      </c>
      <c r="E512" s="66">
        <v>88.93</v>
      </c>
      <c r="F512" s="247">
        <v>0.2457</v>
      </c>
      <c r="G512" s="66">
        <v>115.29</v>
      </c>
      <c r="H512" s="247">
        <v>0</v>
      </c>
    </row>
    <row r="513" spans="1:8">
      <c r="A513" s="64" t="s">
        <v>5433</v>
      </c>
      <c r="B513" s="65">
        <v>105354</v>
      </c>
      <c r="C513" s="56" t="s">
        <v>5534</v>
      </c>
      <c r="D513" s="65" t="s">
        <v>211</v>
      </c>
      <c r="E513" s="66">
        <v>126.14</v>
      </c>
      <c r="F513" s="247">
        <v>0.30180000000000001</v>
      </c>
      <c r="G513" s="66">
        <v>163.19999999999999</v>
      </c>
      <c r="H513" s="247">
        <v>0</v>
      </c>
    </row>
    <row r="514" spans="1:8">
      <c r="A514" s="64" t="s">
        <v>5433</v>
      </c>
      <c r="B514" s="65">
        <v>105344</v>
      </c>
      <c r="C514" s="56" t="s">
        <v>5535</v>
      </c>
      <c r="D514" s="65" t="s">
        <v>211</v>
      </c>
      <c r="E514" s="66">
        <v>101.5</v>
      </c>
      <c r="F514" s="247">
        <v>0.24349999999999999</v>
      </c>
      <c r="G514" s="66">
        <v>132.19999999999999</v>
      </c>
      <c r="H514" s="247">
        <v>0</v>
      </c>
    </row>
    <row r="515" spans="1:8">
      <c r="A515" s="64" t="s">
        <v>5433</v>
      </c>
      <c r="B515" s="65">
        <v>105278</v>
      </c>
      <c r="C515" s="56" t="s">
        <v>5536</v>
      </c>
      <c r="D515" s="65" t="s">
        <v>211</v>
      </c>
      <c r="E515" s="66">
        <v>18.809999999999999</v>
      </c>
      <c r="F515" s="247">
        <v>0.30940000000000001</v>
      </c>
      <c r="G515" s="66">
        <v>24.38</v>
      </c>
      <c r="H515" s="247">
        <v>0</v>
      </c>
    </row>
    <row r="516" spans="1:8">
      <c r="A516" s="64" t="s">
        <v>5433</v>
      </c>
      <c r="B516" s="65">
        <v>105343</v>
      </c>
      <c r="C516" s="56" t="s">
        <v>5537</v>
      </c>
      <c r="D516" s="65" t="s">
        <v>211</v>
      </c>
      <c r="E516" s="66">
        <v>14.54</v>
      </c>
      <c r="F516" s="247">
        <v>0.25929999999999997</v>
      </c>
      <c r="G516" s="66">
        <v>18.8</v>
      </c>
      <c r="H516" s="247">
        <v>0</v>
      </c>
    </row>
    <row r="517" spans="1:8">
      <c r="A517" s="64" t="s">
        <v>5433</v>
      </c>
      <c r="B517" s="65">
        <v>105355</v>
      </c>
      <c r="C517" s="56" t="s">
        <v>5538</v>
      </c>
      <c r="D517" s="65" t="s">
        <v>211</v>
      </c>
      <c r="E517" s="66">
        <v>142.26</v>
      </c>
      <c r="F517" s="247">
        <v>0.29849999999999999</v>
      </c>
      <c r="G517" s="66">
        <v>184.42</v>
      </c>
      <c r="H517" s="247">
        <v>0</v>
      </c>
    </row>
    <row r="518" spans="1:8">
      <c r="A518" s="64" t="s">
        <v>5433</v>
      </c>
      <c r="B518" s="65">
        <v>105391</v>
      </c>
      <c r="C518" s="56" t="s">
        <v>5539</v>
      </c>
      <c r="D518" s="65" t="s">
        <v>211</v>
      </c>
      <c r="E518" s="66">
        <v>114.6</v>
      </c>
      <c r="F518" s="247">
        <v>0.24060000000000001</v>
      </c>
      <c r="G518" s="66">
        <v>149.59</v>
      </c>
      <c r="H518" s="247">
        <v>0</v>
      </c>
    </row>
    <row r="519" spans="1:8">
      <c r="A519" s="64" t="s">
        <v>5433</v>
      </c>
      <c r="B519" s="65">
        <v>105356</v>
      </c>
      <c r="C519" s="56" t="s">
        <v>5540</v>
      </c>
      <c r="D519" s="65" t="s">
        <v>211</v>
      </c>
      <c r="E519" s="66">
        <v>158.79</v>
      </c>
      <c r="F519" s="247">
        <v>0.29520000000000002</v>
      </c>
      <c r="G519" s="66">
        <v>206.03</v>
      </c>
      <c r="H519" s="247">
        <v>0</v>
      </c>
    </row>
    <row r="520" spans="1:8">
      <c r="A520" s="64" t="s">
        <v>5433</v>
      </c>
      <c r="B520" s="65">
        <v>105345</v>
      </c>
      <c r="C520" s="56" t="s">
        <v>5541</v>
      </c>
      <c r="D520" s="65" t="s">
        <v>211</v>
      </c>
      <c r="E520" s="66">
        <v>128.13</v>
      </c>
      <c r="F520" s="247">
        <v>0.23760000000000001</v>
      </c>
      <c r="G520" s="66">
        <v>167.39</v>
      </c>
      <c r="H520" s="247">
        <v>0</v>
      </c>
    </row>
    <row r="521" spans="1:8">
      <c r="A521" s="64" t="s">
        <v>5433</v>
      </c>
      <c r="B521" s="65">
        <v>105367</v>
      </c>
      <c r="C521" s="56" t="s">
        <v>5542</v>
      </c>
      <c r="D521" s="65" t="s">
        <v>211</v>
      </c>
      <c r="E521" s="66">
        <v>30.93</v>
      </c>
      <c r="F521" s="247">
        <v>0</v>
      </c>
      <c r="G521" s="66">
        <v>43.45</v>
      </c>
      <c r="H521" s="247">
        <v>0</v>
      </c>
    </row>
    <row r="522" spans="1:8">
      <c r="A522" s="64" t="s">
        <v>5433</v>
      </c>
      <c r="B522" s="65">
        <v>105371</v>
      </c>
      <c r="C522" s="56" t="s">
        <v>5543</v>
      </c>
      <c r="D522" s="65" t="s">
        <v>211</v>
      </c>
      <c r="E522" s="66">
        <v>25.66</v>
      </c>
      <c r="F522" s="247">
        <v>0</v>
      </c>
      <c r="G522" s="66">
        <v>35.770000000000003</v>
      </c>
      <c r="H522" s="247">
        <v>0</v>
      </c>
    </row>
    <row r="523" spans="1:8">
      <c r="A523" s="64" t="s">
        <v>5433</v>
      </c>
      <c r="B523" s="65">
        <v>105365</v>
      </c>
      <c r="C523" s="56" t="s">
        <v>5544</v>
      </c>
      <c r="D523" s="65" t="s">
        <v>211</v>
      </c>
      <c r="E523" s="66">
        <v>21.8</v>
      </c>
      <c r="F523" s="247">
        <v>0</v>
      </c>
      <c r="G523" s="66">
        <v>31.08</v>
      </c>
      <c r="H523" s="247">
        <v>0</v>
      </c>
    </row>
    <row r="524" spans="1:8">
      <c r="A524" s="64" t="s">
        <v>5433</v>
      </c>
      <c r="B524" s="65">
        <v>105386</v>
      </c>
      <c r="C524" s="56" t="s">
        <v>5545</v>
      </c>
      <c r="D524" s="65" t="s">
        <v>211</v>
      </c>
      <c r="E524" s="66">
        <v>17.940000000000001</v>
      </c>
      <c r="F524" s="247">
        <v>0</v>
      </c>
      <c r="G524" s="66">
        <v>25.44</v>
      </c>
      <c r="H524" s="247">
        <v>0</v>
      </c>
    </row>
    <row r="525" spans="1:8">
      <c r="A525" s="64" t="s">
        <v>5433</v>
      </c>
      <c r="B525" s="65">
        <v>105366</v>
      </c>
      <c r="C525" s="56" t="s">
        <v>5546</v>
      </c>
      <c r="D525" s="65" t="s">
        <v>211</v>
      </c>
      <c r="E525" s="66">
        <v>26.54</v>
      </c>
      <c r="F525" s="247">
        <v>0</v>
      </c>
      <c r="G525" s="66">
        <v>37.42</v>
      </c>
      <c r="H525" s="247">
        <v>0</v>
      </c>
    </row>
    <row r="526" spans="1:8">
      <c r="A526" s="64" t="s">
        <v>5433</v>
      </c>
      <c r="B526" s="65">
        <v>105387</v>
      </c>
      <c r="C526" s="56" t="s">
        <v>5547</v>
      </c>
      <c r="D526" s="65" t="s">
        <v>211</v>
      </c>
      <c r="E526" s="66">
        <v>21.97</v>
      </c>
      <c r="F526" s="247">
        <v>0</v>
      </c>
      <c r="G526" s="66">
        <v>30.77</v>
      </c>
      <c r="H526" s="247">
        <v>0</v>
      </c>
    </row>
    <row r="527" spans="1:8">
      <c r="A527" s="64" t="s">
        <v>5433</v>
      </c>
      <c r="B527" s="65">
        <v>97177</v>
      </c>
      <c r="C527" s="56" t="s">
        <v>5548</v>
      </c>
      <c r="D527" s="65" t="s">
        <v>32</v>
      </c>
      <c r="E527" s="66">
        <v>67.06</v>
      </c>
      <c r="F527" s="247">
        <v>0.1772</v>
      </c>
      <c r="G527" s="66">
        <v>91</v>
      </c>
      <c r="H527" s="247">
        <v>0</v>
      </c>
    </row>
    <row r="528" spans="1:8">
      <c r="A528" s="64" t="s">
        <v>5433</v>
      </c>
      <c r="B528" s="65">
        <v>97187</v>
      </c>
      <c r="C528" s="56" t="s">
        <v>5549</v>
      </c>
      <c r="D528" s="65" t="s">
        <v>32</v>
      </c>
      <c r="E528" s="66">
        <v>59.82</v>
      </c>
      <c r="F528" s="247">
        <v>0.12889999999999999</v>
      </c>
      <c r="G528" s="66">
        <v>82.01</v>
      </c>
      <c r="H528" s="247">
        <v>0</v>
      </c>
    </row>
    <row r="529" spans="1:8">
      <c r="A529" s="64" t="s">
        <v>5433</v>
      </c>
      <c r="B529" s="65">
        <v>97178</v>
      </c>
      <c r="C529" s="56" t="s">
        <v>5550</v>
      </c>
      <c r="D529" s="65" t="s">
        <v>32</v>
      </c>
      <c r="E529" s="66">
        <v>81.53</v>
      </c>
      <c r="F529" s="247">
        <v>0.1721</v>
      </c>
      <c r="G529" s="66">
        <v>110.9</v>
      </c>
      <c r="H529" s="247">
        <v>0</v>
      </c>
    </row>
    <row r="530" spans="1:8">
      <c r="A530" s="64" t="s">
        <v>5433</v>
      </c>
      <c r="B530" s="65">
        <v>97188</v>
      </c>
      <c r="C530" s="56" t="s">
        <v>5551</v>
      </c>
      <c r="D530" s="65" t="s">
        <v>32</v>
      </c>
      <c r="E530" s="66">
        <v>72.84</v>
      </c>
      <c r="F530" s="247">
        <v>0.12509999999999999</v>
      </c>
      <c r="G530" s="66">
        <v>100.05</v>
      </c>
      <c r="H530" s="247">
        <v>0</v>
      </c>
    </row>
    <row r="531" spans="1:8">
      <c r="A531" s="64" t="s">
        <v>5433</v>
      </c>
      <c r="B531" s="65">
        <v>97179</v>
      </c>
      <c r="C531" s="56" t="s">
        <v>5552</v>
      </c>
      <c r="D531" s="65" t="s">
        <v>32</v>
      </c>
      <c r="E531" s="66">
        <v>96.01</v>
      </c>
      <c r="F531" s="247">
        <v>0.16850000000000001</v>
      </c>
      <c r="G531" s="66">
        <v>130.80000000000001</v>
      </c>
      <c r="H531" s="247">
        <v>0</v>
      </c>
    </row>
    <row r="532" spans="1:8">
      <c r="A532" s="64" t="s">
        <v>5433</v>
      </c>
      <c r="B532" s="65">
        <v>97189</v>
      </c>
      <c r="C532" s="56" t="s">
        <v>5553</v>
      </c>
      <c r="D532" s="65" t="s">
        <v>32</v>
      </c>
      <c r="E532" s="66">
        <v>85.84</v>
      </c>
      <c r="F532" s="247">
        <v>0.12239999999999999</v>
      </c>
      <c r="G532" s="66">
        <v>118.09</v>
      </c>
      <c r="H532" s="247">
        <v>0</v>
      </c>
    </row>
    <row r="533" spans="1:8">
      <c r="A533" s="64" t="s">
        <v>5433</v>
      </c>
      <c r="B533" s="65">
        <v>97180</v>
      </c>
      <c r="C533" s="56" t="s">
        <v>5554</v>
      </c>
      <c r="D533" s="65" t="s">
        <v>32</v>
      </c>
      <c r="E533" s="66">
        <v>110.46</v>
      </c>
      <c r="F533" s="247">
        <v>0.16589999999999999</v>
      </c>
      <c r="G533" s="66">
        <v>150.69999999999999</v>
      </c>
      <c r="H533" s="247">
        <v>0</v>
      </c>
    </row>
    <row r="534" spans="1:8">
      <c r="A534" s="64" t="s">
        <v>5433</v>
      </c>
      <c r="B534" s="65">
        <v>97190</v>
      </c>
      <c r="C534" s="56" t="s">
        <v>5555</v>
      </c>
      <c r="D534" s="65" t="s">
        <v>32</v>
      </c>
      <c r="E534" s="66">
        <v>98.83</v>
      </c>
      <c r="F534" s="247">
        <v>0.12039999999999999</v>
      </c>
      <c r="G534" s="66">
        <v>136.12</v>
      </c>
      <c r="H534" s="247">
        <v>0</v>
      </c>
    </row>
    <row r="535" spans="1:8">
      <c r="A535" s="64" t="s">
        <v>5433</v>
      </c>
      <c r="B535" s="65">
        <v>97181</v>
      </c>
      <c r="C535" s="56" t="s">
        <v>5556</v>
      </c>
      <c r="D535" s="65" t="s">
        <v>32</v>
      </c>
      <c r="E535" s="66">
        <v>124.94</v>
      </c>
      <c r="F535" s="247">
        <v>0.1638</v>
      </c>
      <c r="G535" s="66">
        <v>170.6</v>
      </c>
      <c r="H535" s="247">
        <v>0</v>
      </c>
    </row>
    <row r="536" spans="1:8">
      <c r="A536" s="64" t="s">
        <v>5433</v>
      </c>
      <c r="B536" s="65">
        <v>97191</v>
      </c>
      <c r="C536" s="56" t="s">
        <v>5557</v>
      </c>
      <c r="D536" s="65" t="s">
        <v>32</v>
      </c>
      <c r="E536" s="66">
        <v>111.86</v>
      </c>
      <c r="F536" s="247">
        <v>0.1188</v>
      </c>
      <c r="G536" s="66">
        <v>154.16</v>
      </c>
      <c r="H536" s="247">
        <v>0</v>
      </c>
    </row>
    <row r="537" spans="1:8">
      <c r="A537" s="64" t="s">
        <v>5433</v>
      </c>
      <c r="B537" s="65">
        <v>97182</v>
      </c>
      <c r="C537" s="56" t="s">
        <v>5558</v>
      </c>
      <c r="D537" s="65" t="s">
        <v>32</v>
      </c>
      <c r="E537" s="66">
        <v>143.69999999999999</v>
      </c>
      <c r="F537" s="247">
        <v>0.17810000000000001</v>
      </c>
      <c r="G537" s="66">
        <v>194.87</v>
      </c>
      <c r="H537" s="247">
        <v>0</v>
      </c>
    </row>
    <row r="538" spans="1:8">
      <c r="A538" s="64" t="s">
        <v>5433</v>
      </c>
      <c r="B538" s="65">
        <v>97192</v>
      </c>
      <c r="C538" s="56" t="s">
        <v>5559</v>
      </c>
      <c r="D538" s="65" t="s">
        <v>32</v>
      </c>
      <c r="E538" s="66">
        <v>128.1</v>
      </c>
      <c r="F538" s="247">
        <v>0.12970000000000001</v>
      </c>
      <c r="G538" s="66">
        <v>175.52</v>
      </c>
      <c r="H538" s="247">
        <v>0</v>
      </c>
    </row>
    <row r="539" spans="1:8">
      <c r="A539" s="64" t="s">
        <v>5433</v>
      </c>
      <c r="B539" s="65">
        <v>97173</v>
      </c>
      <c r="C539" s="56" t="s">
        <v>5560</v>
      </c>
      <c r="D539" s="65" t="s">
        <v>32</v>
      </c>
      <c r="E539" s="66">
        <v>38.130000000000003</v>
      </c>
      <c r="F539" s="247">
        <v>0.1988</v>
      </c>
      <c r="G539" s="66">
        <v>51.2</v>
      </c>
      <c r="H539" s="247">
        <v>0</v>
      </c>
    </row>
    <row r="540" spans="1:8">
      <c r="A540" s="64" t="s">
        <v>5433</v>
      </c>
      <c r="B540" s="65">
        <v>97183</v>
      </c>
      <c r="C540" s="56" t="s">
        <v>5561</v>
      </c>
      <c r="D540" s="65" t="s">
        <v>32</v>
      </c>
      <c r="E540" s="66">
        <v>33.840000000000003</v>
      </c>
      <c r="F540" s="247">
        <v>0.1454</v>
      </c>
      <c r="G540" s="66">
        <v>45.94</v>
      </c>
      <c r="H540" s="247">
        <v>0</v>
      </c>
    </row>
    <row r="541" spans="1:8">
      <c r="A541" s="64" t="s">
        <v>5433</v>
      </c>
      <c r="B541" s="65">
        <v>97174</v>
      </c>
      <c r="C541" s="56" t="s">
        <v>5562</v>
      </c>
      <c r="D541" s="65" t="s">
        <v>32</v>
      </c>
      <c r="E541" s="66">
        <v>45.37</v>
      </c>
      <c r="F541" s="247">
        <v>0.19089999999999999</v>
      </c>
      <c r="G541" s="66">
        <v>61.15</v>
      </c>
      <c r="H541" s="247">
        <v>0</v>
      </c>
    </row>
    <row r="542" spans="1:8">
      <c r="A542" s="64" t="s">
        <v>5433</v>
      </c>
      <c r="B542" s="65">
        <v>97184</v>
      </c>
      <c r="C542" s="56" t="s">
        <v>5563</v>
      </c>
      <c r="D542" s="65" t="s">
        <v>32</v>
      </c>
      <c r="E542" s="66">
        <v>40.340000000000003</v>
      </c>
      <c r="F542" s="247">
        <v>0.13930000000000001</v>
      </c>
      <c r="G542" s="66">
        <v>54.96</v>
      </c>
      <c r="H542" s="247">
        <v>0</v>
      </c>
    </row>
    <row r="543" spans="1:8">
      <c r="A543" s="64" t="s">
        <v>5433</v>
      </c>
      <c r="B543" s="65">
        <v>97175</v>
      </c>
      <c r="C543" s="56" t="s">
        <v>5564</v>
      </c>
      <c r="D543" s="65" t="s">
        <v>32</v>
      </c>
      <c r="E543" s="66">
        <v>52.58</v>
      </c>
      <c r="F543" s="247">
        <v>0.18509999999999999</v>
      </c>
      <c r="G543" s="66">
        <v>71.099999999999994</v>
      </c>
      <c r="H543" s="247">
        <v>0</v>
      </c>
    </row>
    <row r="544" spans="1:8">
      <c r="A544" s="64" t="s">
        <v>5433</v>
      </c>
      <c r="B544" s="65">
        <v>97185</v>
      </c>
      <c r="C544" s="56" t="s">
        <v>5565</v>
      </c>
      <c r="D544" s="65" t="s">
        <v>32</v>
      </c>
      <c r="E544" s="66">
        <v>46.82</v>
      </c>
      <c r="F544" s="247">
        <v>0.1348</v>
      </c>
      <c r="G544" s="66">
        <v>63.97</v>
      </c>
      <c r="H544" s="247">
        <v>0</v>
      </c>
    </row>
    <row r="545" spans="1:8">
      <c r="A545" s="64" t="s">
        <v>5433</v>
      </c>
      <c r="B545" s="65">
        <v>97176</v>
      </c>
      <c r="C545" s="56" t="s">
        <v>5566</v>
      </c>
      <c r="D545" s="65" t="s">
        <v>32</v>
      </c>
      <c r="E545" s="66">
        <v>59.83</v>
      </c>
      <c r="F545" s="247">
        <v>0.1807</v>
      </c>
      <c r="G545" s="66">
        <v>81.05</v>
      </c>
      <c r="H545" s="247">
        <v>0</v>
      </c>
    </row>
    <row r="546" spans="1:8">
      <c r="A546" s="64" t="s">
        <v>5433</v>
      </c>
      <c r="B546" s="65">
        <v>97186</v>
      </c>
      <c r="C546" s="56" t="s">
        <v>5567</v>
      </c>
      <c r="D546" s="65" t="s">
        <v>32</v>
      </c>
      <c r="E546" s="66">
        <v>53.34</v>
      </c>
      <c r="F546" s="247">
        <v>0.13159999999999999</v>
      </c>
      <c r="G546" s="66">
        <v>72.989999999999995</v>
      </c>
      <c r="H546" s="247">
        <v>0</v>
      </c>
    </row>
    <row r="547" spans="1:8">
      <c r="A547" s="64" t="s">
        <v>5433</v>
      </c>
      <c r="B547" s="65">
        <v>97142</v>
      </c>
      <c r="C547" s="56" t="s">
        <v>5568</v>
      </c>
      <c r="D547" s="65" t="s">
        <v>32</v>
      </c>
      <c r="E547" s="66">
        <v>4.9800000000000004</v>
      </c>
      <c r="F547" s="247">
        <v>0.30719999999999997</v>
      </c>
      <c r="G547" s="66">
        <v>6.6</v>
      </c>
      <c r="H547" s="247">
        <v>0</v>
      </c>
    </row>
    <row r="548" spans="1:8">
      <c r="A548" s="64" t="s">
        <v>5433</v>
      </c>
      <c r="B548" s="65">
        <v>97158</v>
      </c>
      <c r="C548" s="56" t="s">
        <v>5569</v>
      </c>
      <c r="D548" s="65" t="s">
        <v>32</v>
      </c>
      <c r="E548" s="66">
        <v>3.83</v>
      </c>
      <c r="F548" s="247">
        <v>0.25850000000000001</v>
      </c>
      <c r="G548" s="66">
        <v>5.0999999999999996</v>
      </c>
      <c r="H548" s="247">
        <v>0</v>
      </c>
    </row>
    <row r="549" spans="1:8">
      <c r="A549" s="64" t="s">
        <v>5433</v>
      </c>
      <c r="B549" s="65">
        <v>97155</v>
      </c>
      <c r="C549" s="56" t="s">
        <v>5570</v>
      </c>
      <c r="D549" s="65" t="s">
        <v>32</v>
      </c>
      <c r="E549" s="66">
        <v>40.15</v>
      </c>
      <c r="F549" s="247">
        <v>0.31109999999999999</v>
      </c>
      <c r="G549" s="66">
        <v>53.11</v>
      </c>
      <c r="H549" s="247">
        <v>0</v>
      </c>
    </row>
    <row r="550" spans="1:8">
      <c r="A550" s="64" t="s">
        <v>5433</v>
      </c>
      <c r="B550" s="65">
        <v>97171</v>
      </c>
      <c r="C550" s="56" t="s">
        <v>5571</v>
      </c>
      <c r="D550" s="65" t="s">
        <v>32</v>
      </c>
      <c r="E550" s="66">
        <v>31.95</v>
      </c>
      <c r="F550" s="247">
        <v>0.25380000000000003</v>
      </c>
      <c r="G550" s="66">
        <v>42.77</v>
      </c>
      <c r="H550" s="247">
        <v>0</v>
      </c>
    </row>
    <row r="551" spans="1:8">
      <c r="A551" s="64" t="s">
        <v>5433</v>
      </c>
      <c r="B551" s="65">
        <v>97156</v>
      </c>
      <c r="C551" s="56" t="s">
        <v>5572</v>
      </c>
      <c r="D551" s="65" t="s">
        <v>32</v>
      </c>
      <c r="E551" s="66">
        <v>48.11</v>
      </c>
      <c r="F551" s="247">
        <v>0.30430000000000001</v>
      </c>
      <c r="G551" s="66">
        <v>63.55</v>
      </c>
      <c r="H551" s="247">
        <v>0</v>
      </c>
    </row>
    <row r="552" spans="1:8">
      <c r="A552" s="64" t="s">
        <v>5433</v>
      </c>
      <c r="B552" s="65">
        <v>97172</v>
      </c>
      <c r="C552" s="56" t="s">
        <v>5573</v>
      </c>
      <c r="D552" s="65" t="s">
        <v>32</v>
      </c>
      <c r="E552" s="66">
        <v>38.44</v>
      </c>
      <c r="F552" s="247">
        <v>0.24740000000000001</v>
      </c>
      <c r="G552" s="66">
        <v>51.34</v>
      </c>
      <c r="H552" s="247">
        <v>0</v>
      </c>
    </row>
    <row r="553" spans="1:8">
      <c r="A553" s="64" t="s">
        <v>5433</v>
      </c>
      <c r="B553" s="65">
        <v>97143</v>
      </c>
      <c r="C553" s="56" t="s">
        <v>5574</v>
      </c>
      <c r="D553" s="65" t="s">
        <v>32</v>
      </c>
      <c r="E553" s="66">
        <v>6.58</v>
      </c>
      <c r="F553" s="247">
        <v>0.27660000000000001</v>
      </c>
      <c r="G553" s="66">
        <v>8.84</v>
      </c>
      <c r="H553" s="247">
        <v>0</v>
      </c>
    </row>
    <row r="554" spans="1:8">
      <c r="A554" s="64" t="s">
        <v>5433</v>
      </c>
      <c r="B554" s="65">
        <v>97159</v>
      </c>
      <c r="C554" s="56" t="s">
        <v>5575</v>
      </c>
      <c r="D554" s="65" t="s">
        <v>32</v>
      </c>
      <c r="E554" s="66">
        <v>5.16</v>
      </c>
      <c r="F554" s="247">
        <v>0.22869999999999999</v>
      </c>
      <c r="G554" s="66">
        <v>6.96</v>
      </c>
      <c r="H554" s="247">
        <v>0</v>
      </c>
    </row>
    <row r="555" spans="1:8">
      <c r="A555" s="64" t="s">
        <v>5433</v>
      </c>
      <c r="B555" s="65">
        <v>97144</v>
      </c>
      <c r="C555" s="56" t="s">
        <v>5576</v>
      </c>
      <c r="D555" s="65" t="s">
        <v>32</v>
      </c>
      <c r="E555" s="66">
        <v>8.1999999999999993</v>
      </c>
      <c r="F555" s="247">
        <v>0.25729999999999997</v>
      </c>
      <c r="G555" s="66">
        <v>11.08</v>
      </c>
      <c r="H555" s="247">
        <v>0</v>
      </c>
    </row>
    <row r="556" spans="1:8">
      <c r="A556" s="64" t="s">
        <v>5433</v>
      </c>
      <c r="B556" s="65">
        <v>97160</v>
      </c>
      <c r="C556" s="56" t="s">
        <v>5577</v>
      </c>
      <c r="D556" s="65" t="s">
        <v>32</v>
      </c>
      <c r="E556" s="66">
        <v>6.48</v>
      </c>
      <c r="F556" s="247">
        <v>0.2114</v>
      </c>
      <c r="G556" s="66">
        <v>8.81</v>
      </c>
      <c r="H556" s="247">
        <v>0</v>
      </c>
    </row>
    <row r="557" spans="1:8">
      <c r="A557" s="64" t="s">
        <v>5433</v>
      </c>
      <c r="B557" s="65">
        <v>97145</v>
      </c>
      <c r="C557" s="56" t="s">
        <v>5578</v>
      </c>
      <c r="D557" s="65" t="s">
        <v>32</v>
      </c>
      <c r="E557" s="66">
        <v>9.81</v>
      </c>
      <c r="F557" s="247">
        <v>0.24460000000000001</v>
      </c>
      <c r="G557" s="66">
        <v>13.33</v>
      </c>
      <c r="H557" s="247">
        <v>0</v>
      </c>
    </row>
    <row r="558" spans="1:8">
      <c r="A558" s="64" t="s">
        <v>5433</v>
      </c>
      <c r="B558" s="65">
        <v>97161</v>
      </c>
      <c r="C558" s="56" t="s">
        <v>5579</v>
      </c>
      <c r="D558" s="65" t="s">
        <v>32</v>
      </c>
      <c r="E558" s="66">
        <v>7.82</v>
      </c>
      <c r="F558" s="247">
        <v>0.19819999999999999</v>
      </c>
      <c r="G558" s="66">
        <v>10.68</v>
      </c>
      <c r="H558" s="247">
        <v>0</v>
      </c>
    </row>
    <row r="559" spans="1:8">
      <c r="A559" s="64" t="s">
        <v>5433</v>
      </c>
      <c r="B559" s="65">
        <v>97146</v>
      </c>
      <c r="C559" s="56" t="s">
        <v>5580</v>
      </c>
      <c r="D559" s="65" t="s">
        <v>32</v>
      </c>
      <c r="E559" s="66">
        <v>11.45</v>
      </c>
      <c r="F559" s="247">
        <v>0.23580000000000001</v>
      </c>
      <c r="G559" s="66">
        <v>15.61</v>
      </c>
      <c r="H559" s="247">
        <v>0</v>
      </c>
    </row>
    <row r="560" spans="1:8">
      <c r="A560" s="64" t="s">
        <v>5433</v>
      </c>
      <c r="B560" s="65">
        <v>97162</v>
      </c>
      <c r="C560" s="56" t="s">
        <v>5581</v>
      </c>
      <c r="D560" s="65" t="s">
        <v>32</v>
      </c>
      <c r="E560" s="66">
        <v>9.18</v>
      </c>
      <c r="F560" s="247">
        <v>0.19059999999999999</v>
      </c>
      <c r="G560" s="66">
        <v>12.58</v>
      </c>
      <c r="H560" s="247">
        <v>0</v>
      </c>
    </row>
    <row r="561" spans="1:8">
      <c r="A561" s="64" t="s">
        <v>5433</v>
      </c>
      <c r="B561" s="65">
        <v>97147</v>
      </c>
      <c r="C561" s="56" t="s">
        <v>5582</v>
      </c>
      <c r="D561" s="65" t="s">
        <v>32</v>
      </c>
      <c r="E561" s="66">
        <v>13.09</v>
      </c>
      <c r="F561" s="247">
        <v>0.22770000000000001</v>
      </c>
      <c r="G561" s="66">
        <v>17.86</v>
      </c>
      <c r="H561" s="247">
        <v>0</v>
      </c>
    </row>
    <row r="562" spans="1:8">
      <c r="A562" s="64" t="s">
        <v>5433</v>
      </c>
      <c r="B562" s="65">
        <v>97163</v>
      </c>
      <c r="C562" s="56" t="s">
        <v>5583</v>
      </c>
      <c r="D562" s="65" t="s">
        <v>32</v>
      </c>
      <c r="E562" s="66">
        <v>10.53</v>
      </c>
      <c r="F562" s="247">
        <v>0.18329999999999999</v>
      </c>
      <c r="G562" s="66">
        <v>14.44</v>
      </c>
      <c r="H562" s="247">
        <v>0</v>
      </c>
    </row>
    <row r="563" spans="1:8">
      <c r="A563" s="64" t="s">
        <v>5433</v>
      </c>
      <c r="B563" s="65">
        <v>97148</v>
      </c>
      <c r="C563" s="56" t="s">
        <v>5584</v>
      </c>
      <c r="D563" s="65" t="s">
        <v>32</v>
      </c>
      <c r="E563" s="66">
        <v>14.71</v>
      </c>
      <c r="F563" s="247">
        <v>0.223</v>
      </c>
      <c r="G563" s="66">
        <v>20.11</v>
      </c>
      <c r="H563" s="247">
        <v>0</v>
      </c>
    </row>
    <row r="564" spans="1:8">
      <c r="A564" s="64" t="s">
        <v>5433</v>
      </c>
      <c r="B564" s="65">
        <v>97164</v>
      </c>
      <c r="C564" s="56" t="s">
        <v>5585</v>
      </c>
      <c r="D564" s="65" t="s">
        <v>32</v>
      </c>
      <c r="E564" s="66">
        <v>11.88</v>
      </c>
      <c r="F564" s="247">
        <v>0.17929999999999999</v>
      </c>
      <c r="G564" s="66">
        <v>16.32</v>
      </c>
      <c r="H564" s="247">
        <v>0</v>
      </c>
    </row>
    <row r="565" spans="1:8">
      <c r="A565" s="64" t="s">
        <v>5433</v>
      </c>
      <c r="B565" s="65">
        <v>97149</v>
      </c>
      <c r="C565" s="56" t="s">
        <v>5586</v>
      </c>
      <c r="D565" s="65" t="s">
        <v>32</v>
      </c>
      <c r="E565" s="66">
        <v>16.37</v>
      </c>
      <c r="F565" s="247">
        <v>0.21809999999999999</v>
      </c>
      <c r="G565" s="66">
        <v>22.4</v>
      </c>
      <c r="H565" s="247">
        <v>0</v>
      </c>
    </row>
    <row r="566" spans="1:8">
      <c r="A566" s="64" t="s">
        <v>5433</v>
      </c>
      <c r="B566" s="65">
        <v>97165</v>
      </c>
      <c r="C566" s="56" t="s">
        <v>5587</v>
      </c>
      <c r="D566" s="65" t="s">
        <v>32</v>
      </c>
      <c r="E566" s="66">
        <v>13.25</v>
      </c>
      <c r="F566" s="247">
        <v>0.17510000000000001</v>
      </c>
      <c r="G566" s="66">
        <v>18.22</v>
      </c>
      <c r="H566" s="247">
        <v>0</v>
      </c>
    </row>
    <row r="567" spans="1:8">
      <c r="A567" s="64" t="s">
        <v>5433</v>
      </c>
      <c r="B567" s="65">
        <v>97150</v>
      </c>
      <c r="C567" s="56" t="s">
        <v>5588</v>
      </c>
      <c r="D567" s="65" t="s">
        <v>32</v>
      </c>
      <c r="E567" s="66">
        <v>21.48</v>
      </c>
      <c r="F567" s="247">
        <v>0.33189999999999997</v>
      </c>
      <c r="G567" s="66">
        <v>28.14</v>
      </c>
      <c r="H567" s="247">
        <v>0</v>
      </c>
    </row>
    <row r="568" spans="1:8">
      <c r="A568" s="64" t="s">
        <v>5433</v>
      </c>
      <c r="B568" s="65">
        <v>97166</v>
      </c>
      <c r="C568" s="56" t="s">
        <v>5589</v>
      </c>
      <c r="D568" s="65" t="s">
        <v>32</v>
      </c>
      <c r="E568" s="66">
        <v>16.940000000000001</v>
      </c>
      <c r="F568" s="247">
        <v>0.2727</v>
      </c>
      <c r="G568" s="66">
        <v>22.45</v>
      </c>
      <c r="H568" s="247">
        <v>0</v>
      </c>
    </row>
    <row r="569" spans="1:8">
      <c r="A569" s="64" t="s">
        <v>5433</v>
      </c>
      <c r="B569" s="65">
        <v>97151</v>
      </c>
      <c r="C569" s="56" t="s">
        <v>5590</v>
      </c>
      <c r="D569" s="65" t="s">
        <v>32</v>
      </c>
      <c r="E569" s="66">
        <v>25.31</v>
      </c>
      <c r="F569" s="247">
        <v>0.32400000000000001</v>
      </c>
      <c r="G569" s="66">
        <v>33.229999999999997</v>
      </c>
      <c r="H569" s="247">
        <v>0</v>
      </c>
    </row>
    <row r="570" spans="1:8">
      <c r="A570" s="64" t="s">
        <v>5433</v>
      </c>
      <c r="B570" s="65">
        <v>97167</v>
      </c>
      <c r="C570" s="56" t="s">
        <v>5591</v>
      </c>
      <c r="D570" s="65" t="s">
        <v>32</v>
      </c>
      <c r="E570" s="66">
        <v>20.05</v>
      </c>
      <c r="F570" s="247">
        <v>0.26529999999999998</v>
      </c>
      <c r="G570" s="66">
        <v>26.61</v>
      </c>
      <c r="H570" s="247">
        <v>0</v>
      </c>
    </row>
    <row r="571" spans="1:8">
      <c r="A571" s="64" t="s">
        <v>5433</v>
      </c>
      <c r="B571" s="65">
        <v>97152</v>
      </c>
      <c r="C571" s="56" t="s">
        <v>5592</v>
      </c>
      <c r="D571" s="65" t="s">
        <v>32</v>
      </c>
      <c r="E571" s="66">
        <v>28.89</v>
      </c>
      <c r="F571" s="247">
        <v>0.32090000000000002</v>
      </c>
      <c r="G571" s="66">
        <v>38.07</v>
      </c>
      <c r="H571" s="247">
        <v>0</v>
      </c>
    </row>
    <row r="572" spans="1:8">
      <c r="A572" s="64" t="s">
        <v>5433</v>
      </c>
      <c r="B572" s="65">
        <v>97168</v>
      </c>
      <c r="C572" s="56" t="s">
        <v>5593</v>
      </c>
      <c r="D572" s="65" t="s">
        <v>32</v>
      </c>
      <c r="E572" s="66">
        <v>22.87</v>
      </c>
      <c r="F572" s="247">
        <v>0.26319999999999999</v>
      </c>
      <c r="G572" s="66">
        <v>30.52</v>
      </c>
      <c r="H572" s="247">
        <v>0</v>
      </c>
    </row>
    <row r="573" spans="1:8">
      <c r="A573" s="64" t="s">
        <v>5433</v>
      </c>
      <c r="B573" s="65">
        <v>97141</v>
      </c>
      <c r="C573" s="56" t="s">
        <v>5594</v>
      </c>
      <c r="D573" s="65" t="s">
        <v>32</v>
      </c>
      <c r="E573" s="66">
        <v>4.32</v>
      </c>
      <c r="F573" s="247">
        <v>0.32640000000000002</v>
      </c>
      <c r="G573" s="66">
        <v>5.7</v>
      </c>
      <c r="H573" s="247">
        <v>0</v>
      </c>
    </row>
    <row r="574" spans="1:8">
      <c r="A574" s="64" t="s">
        <v>5433</v>
      </c>
      <c r="B574" s="65">
        <v>97157</v>
      </c>
      <c r="C574" s="56" t="s">
        <v>5595</v>
      </c>
      <c r="D574" s="65" t="s">
        <v>32</v>
      </c>
      <c r="E574" s="66">
        <v>3.28</v>
      </c>
      <c r="F574" s="247">
        <v>0.27739999999999998</v>
      </c>
      <c r="G574" s="66">
        <v>4.3499999999999996</v>
      </c>
      <c r="H574" s="247">
        <v>0</v>
      </c>
    </row>
    <row r="575" spans="1:8">
      <c r="A575" s="64" t="s">
        <v>5433</v>
      </c>
      <c r="B575" s="65">
        <v>97153</v>
      </c>
      <c r="C575" s="56" t="s">
        <v>5596</v>
      </c>
      <c r="D575" s="65" t="s">
        <v>32</v>
      </c>
      <c r="E575" s="66">
        <v>32.61</v>
      </c>
      <c r="F575" s="247">
        <v>0.31709999999999999</v>
      </c>
      <c r="G575" s="66">
        <v>43.06</v>
      </c>
      <c r="H575" s="247">
        <v>0</v>
      </c>
    </row>
    <row r="576" spans="1:8">
      <c r="A576" s="64" t="s">
        <v>5433</v>
      </c>
      <c r="B576" s="65">
        <v>97169</v>
      </c>
      <c r="C576" s="56" t="s">
        <v>5597</v>
      </c>
      <c r="D576" s="65" t="s">
        <v>32</v>
      </c>
      <c r="E576" s="66">
        <v>25.87</v>
      </c>
      <c r="F576" s="247">
        <v>0.25940000000000002</v>
      </c>
      <c r="G576" s="66">
        <v>34.57</v>
      </c>
      <c r="H576" s="247">
        <v>0</v>
      </c>
    </row>
    <row r="577" spans="1:8">
      <c r="A577" s="64" t="s">
        <v>5433</v>
      </c>
      <c r="B577" s="65">
        <v>97154</v>
      </c>
      <c r="C577" s="56" t="s">
        <v>5598</v>
      </c>
      <c r="D577" s="65" t="s">
        <v>32</v>
      </c>
      <c r="E577" s="66">
        <v>36.369999999999997</v>
      </c>
      <c r="F577" s="247">
        <v>0.314</v>
      </c>
      <c r="G577" s="66">
        <v>48.08</v>
      </c>
      <c r="H577" s="247">
        <v>0</v>
      </c>
    </row>
    <row r="578" spans="1:8">
      <c r="A578" s="64" t="s">
        <v>5433</v>
      </c>
      <c r="B578" s="65">
        <v>97170</v>
      </c>
      <c r="C578" s="56" t="s">
        <v>5599</v>
      </c>
      <c r="D578" s="65" t="s">
        <v>32</v>
      </c>
      <c r="E578" s="66">
        <v>28.9</v>
      </c>
      <c r="F578" s="247">
        <v>0.25669999999999998</v>
      </c>
      <c r="G578" s="66">
        <v>38.659999999999997</v>
      </c>
      <c r="H578" s="247">
        <v>0</v>
      </c>
    </row>
    <row r="579" spans="1:8">
      <c r="A579" s="64" t="s">
        <v>5433</v>
      </c>
      <c r="B579" s="65">
        <v>105311</v>
      </c>
      <c r="C579" s="56" t="s">
        <v>5600</v>
      </c>
      <c r="D579" s="65" t="s">
        <v>32</v>
      </c>
      <c r="E579" s="66">
        <v>3.43</v>
      </c>
      <c r="F579" s="247">
        <v>0</v>
      </c>
      <c r="G579" s="66">
        <v>4.88</v>
      </c>
      <c r="H579" s="247">
        <v>0</v>
      </c>
    </row>
    <row r="580" spans="1:8">
      <c r="A580" s="64" t="s">
        <v>5433</v>
      </c>
      <c r="B580" s="65">
        <v>105339</v>
      </c>
      <c r="C580" s="56" t="s">
        <v>5601</v>
      </c>
      <c r="D580" s="65" t="s">
        <v>32</v>
      </c>
      <c r="E580" s="66">
        <v>2.83</v>
      </c>
      <c r="F580" s="247">
        <v>0</v>
      </c>
      <c r="G580" s="66">
        <v>3.99</v>
      </c>
      <c r="H580" s="247">
        <v>0</v>
      </c>
    </row>
    <row r="581" spans="1:8">
      <c r="A581" s="64" t="s">
        <v>5433</v>
      </c>
      <c r="B581" s="65">
        <v>97127</v>
      </c>
      <c r="C581" s="56" t="s">
        <v>5602</v>
      </c>
      <c r="D581" s="65" t="s">
        <v>32</v>
      </c>
      <c r="E581" s="66">
        <v>4.5</v>
      </c>
      <c r="F581" s="247">
        <v>0</v>
      </c>
      <c r="G581" s="66">
        <v>6.34</v>
      </c>
      <c r="H581" s="247">
        <v>0</v>
      </c>
    </row>
    <row r="582" spans="1:8">
      <c r="A582" s="64" t="s">
        <v>5433</v>
      </c>
      <c r="B582" s="65">
        <v>97134</v>
      </c>
      <c r="C582" s="56" t="s">
        <v>5603</v>
      </c>
      <c r="D582" s="65" t="s">
        <v>32</v>
      </c>
      <c r="E582" s="66">
        <v>3.72</v>
      </c>
      <c r="F582" s="247">
        <v>0</v>
      </c>
      <c r="G582" s="66">
        <v>5.21</v>
      </c>
      <c r="H582" s="247">
        <v>0</v>
      </c>
    </row>
    <row r="583" spans="1:8">
      <c r="A583" s="64" t="s">
        <v>5433</v>
      </c>
      <c r="B583" s="65">
        <v>97128</v>
      </c>
      <c r="C583" s="56" t="s">
        <v>5604</v>
      </c>
      <c r="D583" s="65" t="s">
        <v>32</v>
      </c>
      <c r="E583" s="66">
        <v>8.93</v>
      </c>
      <c r="F583" s="247">
        <v>0.2016</v>
      </c>
      <c r="G583" s="66">
        <v>11.97</v>
      </c>
      <c r="H583" s="247">
        <v>0</v>
      </c>
    </row>
    <row r="584" spans="1:8">
      <c r="A584" s="64" t="s">
        <v>5433</v>
      </c>
      <c r="B584" s="65">
        <v>97135</v>
      </c>
      <c r="C584" s="56" t="s">
        <v>5605</v>
      </c>
      <c r="D584" s="65" t="s">
        <v>32</v>
      </c>
      <c r="E584" s="66">
        <v>6.85</v>
      </c>
      <c r="F584" s="247">
        <v>0.17080000000000001</v>
      </c>
      <c r="G584" s="66">
        <v>9.14</v>
      </c>
      <c r="H584" s="247">
        <v>0</v>
      </c>
    </row>
    <row r="585" spans="1:8">
      <c r="A585" s="64" t="s">
        <v>5433</v>
      </c>
      <c r="B585" s="65">
        <v>97129</v>
      </c>
      <c r="C585" s="56" t="s">
        <v>5606</v>
      </c>
      <c r="D585" s="65" t="s">
        <v>32</v>
      </c>
      <c r="E585" s="66">
        <v>10.57</v>
      </c>
      <c r="F585" s="247">
        <v>0.20150000000000001</v>
      </c>
      <c r="G585" s="66">
        <v>14.17</v>
      </c>
      <c r="H585" s="247">
        <v>0</v>
      </c>
    </row>
    <row r="586" spans="1:8">
      <c r="A586" s="64" t="s">
        <v>5433</v>
      </c>
      <c r="B586" s="65">
        <v>97136</v>
      </c>
      <c r="C586" s="56" t="s">
        <v>5607</v>
      </c>
      <c r="D586" s="65" t="s">
        <v>32</v>
      </c>
      <c r="E586" s="66">
        <v>8.11</v>
      </c>
      <c r="F586" s="247">
        <v>0.17019999999999999</v>
      </c>
      <c r="G586" s="66">
        <v>10.83</v>
      </c>
      <c r="H586" s="247">
        <v>0</v>
      </c>
    </row>
    <row r="587" spans="1:8">
      <c r="A587" s="64" t="s">
        <v>5433</v>
      </c>
      <c r="B587" s="65">
        <v>97130</v>
      </c>
      <c r="C587" s="56" t="s">
        <v>5608</v>
      </c>
      <c r="D587" s="65" t="s">
        <v>32</v>
      </c>
      <c r="E587" s="66">
        <v>12.23</v>
      </c>
      <c r="F587" s="247">
        <v>0.2011</v>
      </c>
      <c r="G587" s="66">
        <v>16.38</v>
      </c>
      <c r="H587" s="247">
        <v>0</v>
      </c>
    </row>
    <row r="588" spans="1:8">
      <c r="A588" s="64" t="s">
        <v>5433</v>
      </c>
      <c r="B588" s="65">
        <v>97137</v>
      </c>
      <c r="C588" s="56" t="s">
        <v>5609</v>
      </c>
      <c r="D588" s="65" t="s">
        <v>32</v>
      </c>
      <c r="E588" s="66">
        <v>9.4</v>
      </c>
      <c r="F588" s="247">
        <v>0.17019999999999999</v>
      </c>
      <c r="G588" s="66">
        <v>12.52</v>
      </c>
      <c r="H588" s="247">
        <v>0</v>
      </c>
    </row>
    <row r="589" spans="1:8">
      <c r="A589" s="64" t="s">
        <v>5433</v>
      </c>
      <c r="B589" s="65">
        <v>97131</v>
      </c>
      <c r="C589" s="56" t="s">
        <v>5610</v>
      </c>
      <c r="D589" s="65" t="s">
        <v>32</v>
      </c>
      <c r="E589" s="66">
        <v>13.89</v>
      </c>
      <c r="F589" s="247">
        <v>0.2009</v>
      </c>
      <c r="G589" s="66">
        <v>18.600000000000001</v>
      </c>
      <c r="H589" s="247">
        <v>0</v>
      </c>
    </row>
    <row r="590" spans="1:8">
      <c r="A590" s="64" t="s">
        <v>5433</v>
      </c>
      <c r="B590" s="65">
        <v>97138</v>
      </c>
      <c r="C590" s="56" t="s">
        <v>5611</v>
      </c>
      <c r="D590" s="65" t="s">
        <v>32</v>
      </c>
      <c r="E590" s="66">
        <v>10.67</v>
      </c>
      <c r="F590" s="247">
        <v>0.1696</v>
      </c>
      <c r="G590" s="66">
        <v>14.22</v>
      </c>
      <c r="H590" s="247">
        <v>0</v>
      </c>
    </row>
    <row r="591" spans="1:8">
      <c r="A591" s="64" t="s">
        <v>5433</v>
      </c>
      <c r="B591" s="65">
        <v>97132</v>
      </c>
      <c r="C591" s="56" t="s">
        <v>5612</v>
      </c>
      <c r="D591" s="65" t="s">
        <v>32</v>
      </c>
      <c r="E591" s="66">
        <v>15.55</v>
      </c>
      <c r="F591" s="247">
        <v>0.2006</v>
      </c>
      <c r="G591" s="66">
        <v>20.81</v>
      </c>
      <c r="H591" s="247">
        <v>0</v>
      </c>
    </row>
    <row r="592" spans="1:8">
      <c r="A592" s="64" t="s">
        <v>5433</v>
      </c>
      <c r="B592" s="65">
        <v>97139</v>
      </c>
      <c r="C592" s="56" t="s">
        <v>5613</v>
      </c>
      <c r="D592" s="65" t="s">
        <v>32</v>
      </c>
      <c r="E592" s="66">
        <v>11.95</v>
      </c>
      <c r="F592" s="247">
        <v>0.16900000000000001</v>
      </c>
      <c r="G592" s="66">
        <v>15.93</v>
      </c>
      <c r="H592" s="247">
        <v>0</v>
      </c>
    </row>
    <row r="593" spans="1:8">
      <c r="A593" s="64" t="s">
        <v>5433</v>
      </c>
      <c r="B593" s="65">
        <v>97133</v>
      </c>
      <c r="C593" s="56" t="s">
        <v>5614</v>
      </c>
      <c r="D593" s="65" t="s">
        <v>32</v>
      </c>
      <c r="E593" s="66">
        <v>18.86</v>
      </c>
      <c r="F593" s="247">
        <v>0.20039999999999999</v>
      </c>
      <c r="G593" s="66">
        <v>25.24</v>
      </c>
      <c r="H593" s="247">
        <v>0</v>
      </c>
    </row>
    <row r="594" spans="1:8">
      <c r="A594" s="64" t="s">
        <v>5433</v>
      </c>
      <c r="B594" s="65">
        <v>97140</v>
      </c>
      <c r="C594" s="56" t="s">
        <v>5615</v>
      </c>
      <c r="D594" s="65" t="s">
        <v>32</v>
      </c>
      <c r="E594" s="66">
        <v>14.48</v>
      </c>
      <c r="F594" s="247">
        <v>0.16919999999999999</v>
      </c>
      <c r="G594" s="66">
        <v>19.3</v>
      </c>
      <c r="H594" s="247">
        <v>0</v>
      </c>
    </row>
    <row r="595" spans="1:8">
      <c r="A595" s="64" t="s">
        <v>5433</v>
      </c>
      <c r="B595" s="65">
        <v>97123</v>
      </c>
      <c r="C595" s="56" t="s">
        <v>5616</v>
      </c>
      <c r="D595" s="65" t="s">
        <v>32</v>
      </c>
      <c r="E595" s="66">
        <v>3.7</v>
      </c>
      <c r="F595" s="247">
        <v>0</v>
      </c>
      <c r="G595" s="66">
        <v>5.25</v>
      </c>
      <c r="H595" s="247">
        <v>0</v>
      </c>
    </row>
    <row r="596" spans="1:8">
      <c r="A596" s="64" t="s">
        <v>5433</v>
      </c>
      <c r="B596" s="65">
        <v>97126</v>
      </c>
      <c r="C596" s="56" t="s">
        <v>5617</v>
      </c>
      <c r="D596" s="65" t="s">
        <v>32</v>
      </c>
      <c r="E596" s="66">
        <v>3.04</v>
      </c>
      <c r="F596" s="247">
        <v>0</v>
      </c>
      <c r="G596" s="66">
        <v>4.3</v>
      </c>
      <c r="H596" s="247">
        <v>0</v>
      </c>
    </row>
    <row r="597" spans="1:8">
      <c r="A597" s="64" t="s">
        <v>5433</v>
      </c>
      <c r="B597" s="65">
        <v>105308</v>
      </c>
      <c r="C597" s="56" t="s">
        <v>5618</v>
      </c>
      <c r="D597" s="65" t="s">
        <v>32</v>
      </c>
      <c r="E597" s="66">
        <v>4.26</v>
      </c>
      <c r="F597" s="247">
        <v>0</v>
      </c>
      <c r="G597" s="66">
        <v>6.02</v>
      </c>
      <c r="H597" s="247">
        <v>0</v>
      </c>
    </row>
    <row r="598" spans="1:8">
      <c r="A598" s="64" t="s">
        <v>5433</v>
      </c>
      <c r="B598" s="65">
        <v>105312</v>
      </c>
      <c r="C598" s="56" t="s">
        <v>5619</v>
      </c>
      <c r="D598" s="65" t="s">
        <v>32</v>
      </c>
      <c r="E598" s="66">
        <v>3.53</v>
      </c>
      <c r="F598" s="247">
        <v>0</v>
      </c>
      <c r="G598" s="66">
        <v>4.95</v>
      </c>
      <c r="H598" s="247">
        <v>0</v>
      </c>
    </row>
    <row r="599" spans="1:8">
      <c r="A599" s="64" t="s">
        <v>5433</v>
      </c>
      <c r="B599" s="65">
        <v>105309</v>
      </c>
      <c r="C599" s="56" t="s">
        <v>5620</v>
      </c>
      <c r="D599" s="65" t="s">
        <v>32</v>
      </c>
      <c r="E599" s="66">
        <v>4.59</v>
      </c>
      <c r="F599" s="247">
        <v>0</v>
      </c>
      <c r="G599" s="66">
        <v>6.48</v>
      </c>
      <c r="H599" s="247">
        <v>0</v>
      </c>
    </row>
    <row r="600" spans="1:8">
      <c r="A600" s="64" t="s">
        <v>5433</v>
      </c>
      <c r="B600" s="65">
        <v>105313</v>
      </c>
      <c r="C600" s="56" t="s">
        <v>5621</v>
      </c>
      <c r="D600" s="65" t="s">
        <v>32</v>
      </c>
      <c r="E600" s="66">
        <v>3.79</v>
      </c>
      <c r="F600" s="247">
        <v>0</v>
      </c>
      <c r="G600" s="66">
        <v>5.32</v>
      </c>
      <c r="H600" s="247">
        <v>0</v>
      </c>
    </row>
    <row r="601" spans="1:8">
      <c r="A601" s="64" t="s">
        <v>5433</v>
      </c>
      <c r="B601" s="65">
        <v>105310</v>
      </c>
      <c r="C601" s="56" t="s">
        <v>5622</v>
      </c>
      <c r="D601" s="65" t="s">
        <v>32</v>
      </c>
      <c r="E601" s="66">
        <v>5.41</v>
      </c>
      <c r="F601" s="247">
        <v>0</v>
      </c>
      <c r="G601" s="66">
        <v>7.63</v>
      </c>
      <c r="H601" s="247">
        <v>0</v>
      </c>
    </row>
    <row r="602" spans="1:8">
      <c r="A602" s="64" t="s">
        <v>5433</v>
      </c>
      <c r="B602" s="65">
        <v>105314</v>
      </c>
      <c r="C602" s="56" t="s">
        <v>5623</v>
      </c>
      <c r="D602" s="65" t="s">
        <v>32</v>
      </c>
      <c r="E602" s="66">
        <v>4.49</v>
      </c>
      <c r="F602" s="247">
        <v>0</v>
      </c>
      <c r="G602" s="66">
        <v>6.27</v>
      </c>
      <c r="H602" s="247">
        <v>0</v>
      </c>
    </row>
    <row r="603" spans="1:8">
      <c r="A603" s="64" t="s">
        <v>5433</v>
      </c>
      <c r="B603" s="65">
        <v>97121</v>
      </c>
      <c r="C603" s="56" t="s">
        <v>5624</v>
      </c>
      <c r="D603" s="65" t="s">
        <v>32</v>
      </c>
      <c r="E603" s="66">
        <v>2.64</v>
      </c>
      <c r="F603" s="247">
        <v>0</v>
      </c>
      <c r="G603" s="66">
        <v>3.78</v>
      </c>
      <c r="H603" s="247">
        <v>0</v>
      </c>
    </row>
    <row r="604" spans="1:8">
      <c r="A604" s="64" t="s">
        <v>5433</v>
      </c>
      <c r="B604" s="65">
        <v>97124</v>
      </c>
      <c r="C604" s="56" t="s">
        <v>5625</v>
      </c>
      <c r="D604" s="65" t="s">
        <v>32</v>
      </c>
      <c r="E604" s="66">
        <v>2.16</v>
      </c>
      <c r="F604" s="247">
        <v>0</v>
      </c>
      <c r="G604" s="66">
        <v>3.09</v>
      </c>
      <c r="H604" s="247">
        <v>0</v>
      </c>
    </row>
    <row r="605" spans="1:8">
      <c r="A605" s="64" t="s">
        <v>5433</v>
      </c>
      <c r="B605" s="65">
        <v>97122</v>
      </c>
      <c r="C605" s="56" t="s">
        <v>5626</v>
      </c>
      <c r="D605" s="65" t="s">
        <v>32</v>
      </c>
      <c r="E605" s="66">
        <v>3.18</v>
      </c>
      <c r="F605" s="247">
        <v>0</v>
      </c>
      <c r="G605" s="66">
        <v>4.53</v>
      </c>
      <c r="H605" s="247">
        <v>0</v>
      </c>
    </row>
    <row r="606" spans="1:8">
      <c r="A606" s="64" t="s">
        <v>5433</v>
      </c>
      <c r="B606" s="65">
        <v>97125</v>
      </c>
      <c r="C606" s="56" t="s">
        <v>5627</v>
      </c>
      <c r="D606" s="65" t="s">
        <v>32</v>
      </c>
      <c r="E606" s="66">
        <v>2.61</v>
      </c>
      <c r="F606" s="247">
        <v>0</v>
      </c>
      <c r="G606" s="66">
        <v>3.71</v>
      </c>
      <c r="H606" s="247">
        <v>0</v>
      </c>
    </row>
    <row r="607" spans="1:8">
      <c r="A607" s="64" t="s">
        <v>5433</v>
      </c>
      <c r="B607" s="65">
        <v>105296</v>
      </c>
      <c r="C607" s="56" t="s">
        <v>5628</v>
      </c>
      <c r="D607" s="65" t="s">
        <v>211</v>
      </c>
      <c r="E607" s="66">
        <v>177.15</v>
      </c>
      <c r="F607" s="247">
        <v>0.87339999999999995</v>
      </c>
      <c r="G607" s="66">
        <v>186.61</v>
      </c>
      <c r="H607" s="247">
        <v>0</v>
      </c>
    </row>
    <row r="608" spans="1:8">
      <c r="A608" s="64" t="s">
        <v>5433</v>
      </c>
      <c r="B608" s="65">
        <v>105374</v>
      </c>
      <c r="C608" s="56" t="s">
        <v>5629</v>
      </c>
      <c r="D608" s="65" t="s">
        <v>211</v>
      </c>
      <c r="E608" s="66">
        <v>173.2</v>
      </c>
      <c r="F608" s="247">
        <v>0.89329999999999998</v>
      </c>
      <c r="G608" s="66">
        <v>180.86</v>
      </c>
      <c r="H608" s="247">
        <v>0</v>
      </c>
    </row>
    <row r="609" spans="1:8">
      <c r="A609" s="64" t="s">
        <v>5433</v>
      </c>
      <c r="B609" s="65">
        <v>105292</v>
      </c>
      <c r="C609" s="56" t="s">
        <v>5630</v>
      </c>
      <c r="D609" s="65" t="s">
        <v>211</v>
      </c>
      <c r="E609" s="66">
        <v>49.8</v>
      </c>
      <c r="F609" s="247">
        <v>0.67830000000000001</v>
      </c>
      <c r="G609" s="66">
        <v>56.77</v>
      </c>
      <c r="H609" s="247">
        <v>0</v>
      </c>
    </row>
    <row r="610" spans="1:8">
      <c r="A610" s="64" t="s">
        <v>5433</v>
      </c>
      <c r="B610" s="65">
        <v>105293</v>
      </c>
      <c r="C610" s="56" t="s">
        <v>5631</v>
      </c>
      <c r="D610" s="65" t="s">
        <v>211</v>
      </c>
      <c r="E610" s="66">
        <v>46.9</v>
      </c>
      <c r="F610" s="247">
        <v>0.72030000000000005</v>
      </c>
      <c r="G610" s="66">
        <v>52.55</v>
      </c>
      <c r="H610" s="247">
        <v>0</v>
      </c>
    </row>
    <row r="611" spans="1:8">
      <c r="A611" s="64" t="s">
        <v>5433</v>
      </c>
      <c r="B611" s="65">
        <v>105294</v>
      </c>
      <c r="C611" s="56" t="s">
        <v>5632</v>
      </c>
      <c r="D611" s="65" t="s">
        <v>211</v>
      </c>
      <c r="E611" s="66">
        <v>102.67</v>
      </c>
      <c r="F611" s="247">
        <v>0.81189999999999996</v>
      </c>
      <c r="G611" s="66">
        <v>110.88</v>
      </c>
      <c r="H611" s="247">
        <v>0</v>
      </c>
    </row>
    <row r="612" spans="1:8">
      <c r="A612" s="64" t="s">
        <v>5433</v>
      </c>
      <c r="B612" s="65">
        <v>105295</v>
      </c>
      <c r="C612" s="56" t="s">
        <v>5633</v>
      </c>
      <c r="D612" s="65" t="s">
        <v>211</v>
      </c>
      <c r="E612" s="66">
        <v>99.25</v>
      </c>
      <c r="F612" s="247">
        <v>0.83989999999999998</v>
      </c>
      <c r="G612" s="66">
        <v>105.89</v>
      </c>
      <c r="H612" s="247">
        <v>0</v>
      </c>
    </row>
    <row r="613" spans="1:8">
      <c r="A613" s="64" t="s">
        <v>5433</v>
      </c>
      <c r="B613" s="65">
        <v>105290</v>
      </c>
      <c r="C613" s="56" t="s">
        <v>5634</v>
      </c>
      <c r="D613" s="65" t="s">
        <v>211</v>
      </c>
      <c r="E613" s="66">
        <v>66.989999999999995</v>
      </c>
      <c r="F613" s="247">
        <v>0.76919999999999999</v>
      </c>
      <c r="G613" s="66">
        <v>73.260000000000005</v>
      </c>
      <c r="H613" s="247">
        <v>0</v>
      </c>
    </row>
    <row r="614" spans="1:8">
      <c r="A614" s="64" t="s">
        <v>5433</v>
      </c>
      <c r="B614" s="65">
        <v>105291</v>
      </c>
      <c r="C614" s="56" t="s">
        <v>5635</v>
      </c>
      <c r="D614" s="65" t="s">
        <v>211</v>
      </c>
      <c r="E614" s="66">
        <v>64.349999999999994</v>
      </c>
      <c r="F614" s="247">
        <v>0.80079999999999996</v>
      </c>
      <c r="G614" s="66">
        <v>69.42</v>
      </c>
      <c r="H614" s="247">
        <v>0</v>
      </c>
    </row>
    <row r="615" spans="1:8">
      <c r="A615" s="64" t="s">
        <v>5433</v>
      </c>
      <c r="B615" s="65">
        <v>105286</v>
      </c>
      <c r="C615" s="56" t="s">
        <v>5636</v>
      </c>
      <c r="D615" s="65" t="s">
        <v>211</v>
      </c>
      <c r="E615" s="66">
        <v>29.72</v>
      </c>
      <c r="F615" s="247">
        <v>0.63319999999999999</v>
      </c>
      <c r="G615" s="66">
        <v>34.35</v>
      </c>
      <c r="H615" s="247">
        <v>0</v>
      </c>
    </row>
    <row r="616" spans="1:8">
      <c r="A616" s="64" t="s">
        <v>5433</v>
      </c>
      <c r="B616" s="65">
        <v>105287</v>
      </c>
      <c r="C616" s="56" t="s">
        <v>5637</v>
      </c>
      <c r="D616" s="65" t="s">
        <v>211</v>
      </c>
      <c r="E616" s="66">
        <v>27.78</v>
      </c>
      <c r="F616" s="247">
        <v>0.67749999999999999</v>
      </c>
      <c r="G616" s="66">
        <v>31.53</v>
      </c>
      <c r="H616" s="247">
        <v>0</v>
      </c>
    </row>
    <row r="617" spans="1:8">
      <c r="A617" s="64" t="s">
        <v>5433</v>
      </c>
      <c r="B617" s="65">
        <v>105288</v>
      </c>
      <c r="C617" s="56" t="s">
        <v>5638</v>
      </c>
      <c r="D617" s="65" t="s">
        <v>211</v>
      </c>
      <c r="E617" s="66">
        <v>49.57</v>
      </c>
      <c r="F617" s="247">
        <v>0.73250000000000004</v>
      </c>
      <c r="G617" s="66">
        <v>55.01</v>
      </c>
      <c r="H617" s="247">
        <v>0</v>
      </c>
    </row>
    <row r="618" spans="1:8">
      <c r="A618" s="64" t="s">
        <v>5433</v>
      </c>
      <c r="B618" s="65">
        <v>105289</v>
      </c>
      <c r="C618" s="56" t="s">
        <v>5639</v>
      </c>
      <c r="D618" s="65" t="s">
        <v>211</v>
      </c>
      <c r="E618" s="66">
        <v>47.29</v>
      </c>
      <c r="F618" s="247">
        <v>0.76780000000000004</v>
      </c>
      <c r="G618" s="66">
        <v>51.69</v>
      </c>
      <c r="H618" s="247">
        <v>0</v>
      </c>
    </row>
    <row r="619" spans="1:8">
      <c r="A619" s="64" t="s">
        <v>5433</v>
      </c>
      <c r="B619" s="65">
        <v>105375</v>
      </c>
      <c r="C619" s="56" t="s">
        <v>5640</v>
      </c>
      <c r="D619" s="65" t="s">
        <v>211</v>
      </c>
      <c r="E619" s="66">
        <v>135.69</v>
      </c>
      <c r="F619" s="247">
        <v>0.77210000000000001</v>
      </c>
      <c r="G619" s="66">
        <v>148.21</v>
      </c>
      <c r="H619" s="247">
        <v>0</v>
      </c>
    </row>
    <row r="620" spans="1:8">
      <c r="A620" s="64" t="s">
        <v>5433</v>
      </c>
      <c r="B620" s="65">
        <v>105376</v>
      </c>
      <c r="C620" s="56" t="s">
        <v>5641</v>
      </c>
      <c r="D620" s="65" t="s">
        <v>211</v>
      </c>
      <c r="E620" s="66">
        <v>130.41999999999999</v>
      </c>
      <c r="F620" s="247">
        <v>0.80330000000000001</v>
      </c>
      <c r="G620" s="66">
        <v>140.53</v>
      </c>
      <c r="H620" s="247">
        <v>0</v>
      </c>
    </row>
    <row r="621" spans="1:8">
      <c r="A621" s="64" t="s">
        <v>5433</v>
      </c>
      <c r="B621" s="65">
        <v>105331</v>
      </c>
      <c r="C621" s="56" t="s">
        <v>5642</v>
      </c>
      <c r="D621" s="65" t="s">
        <v>32</v>
      </c>
      <c r="E621" s="66">
        <v>58.19</v>
      </c>
      <c r="F621" s="247">
        <v>0.94110000000000005</v>
      </c>
      <c r="G621" s="66">
        <v>59.64</v>
      </c>
      <c r="H621" s="247">
        <v>0</v>
      </c>
    </row>
    <row r="622" spans="1:8">
      <c r="A622" s="64" t="s">
        <v>5433</v>
      </c>
      <c r="B622" s="65">
        <v>105332</v>
      </c>
      <c r="C622" s="56" t="s">
        <v>5643</v>
      </c>
      <c r="D622" s="65" t="s">
        <v>32</v>
      </c>
      <c r="E622" s="66">
        <v>57.59</v>
      </c>
      <c r="F622" s="247">
        <v>0.95089999999999997</v>
      </c>
      <c r="G622" s="66">
        <v>58.75</v>
      </c>
      <c r="H622" s="247">
        <v>0</v>
      </c>
    </row>
    <row r="623" spans="1:8">
      <c r="A623" s="64" t="s">
        <v>5433</v>
      </c>
      <c r="B623" s="65">
        <v>105333</v>
      </c>
      <c r="C623" s="56" t="s">
        <v>5644</v>
      </c>
      <c r="D623" s="65" t="s">
        <v>32</v>
      </c>
      <c r="E623" s="66">
        <v>258.69</v>
      </c>
      <c r="F623" s="247">
        <v>0.97240000000000004</v>
      </c>
      <c r="G623" s="66">
        <v>261.73</v>
      </c>
      <c r="H623" s="247">
        <v>0</v>
      </c>
    </row>
    <row r="624" spans="1:8">
      <c r="A624" s="64" t="s">
        <v>5433</v>
      </c>
      <c r="B624" s="65">
        <v>105334</v>
      </c>
      <c r="C624" s="56" t="s">
        <v>5645</v>
      </c>
      <c r="D624" s="65" t="s">
        <v>32</v>
      </c>
      <c r="E624" s="66">
        <v>256.61</v>
      </c>
      <c r="F624" s="247">
        <v>0.97789999999999999</v>
      </c>
      <c r="G624" s="66">
        <v>258.89999999999998</v>
      </c>
      <c r="H624" s="247">
        <v>0</v>
      </c>
    </row>
    <row r="625" spans="1:8">
      <c r="A625" s="64" t="s">
        <v>5433</v>
      </c>
      <c r="B625" s="65">
        <v>105335</v>
      </c>
      <c r="C625" s="56" t="s">
        <v>5646</v>
      </c>
      <c r="D625" s="65" t="s">
        <v>32</v>
      </c>
      <c r="E625" s="66">
        <v>390.79</v>
      </c>
      <c r="F625" s="247">
        <v>0.97840000000000005</v>
      </c>
      <c r="G625" s="66">
        <v>394.39</v>
      </c>
      <c r="H625" s="247">
        <v>0</v>
      </c>
    </row>
    <row r="626" spans="1:8">
      <c r="A626" s="64" t="s">
        <v>5433</v>
      </c>
      <c r="B626" s="65">
        <v>105336</v>
      </c>
      <c r="C626" s="56" t="s">
        <v>5647</v>
      </c>
      <c r="D626" s="65" t="s">
        <v>32</v>
      </c>
      <c r="E626" s="66">
        <v>388.33</v>
      </c>
      <c r="F626" s="247">
        <v>0.98270000000000002</v>
      </c>
      <c r="G626" s="66">
        <v>391.05</v>
      </c>
      <c r="H626" s="247">
        <v>0</v>
      </c>
    </row>
    <row r="627" spans="1:8">
      <c r="A627" s="64" t="s">
        <v>5433</v>
      </c>
      <c r="B627" s="65">
        <v>105337</v>
      </c>
      <c r="C627" s="56" t="s">
        <v>5648</v>
      </c>
      <c r="D627" s="65" t="s">
        <v>32</v>
      </c>
      <c r="E627" s="66">
        <v>552.14</v>
      </c>
      <c r="F627" s="247">
        <v>0.98229999999999995</v>
      </c>
      <c r="G627" s="66">
        <v>556.29</v>
      </c>
      <c r="H627" s="247">
        <v>0</v>
      </c>
    </row>
    <row r="628" spans="1:8">
      <c r="A628" s="64" t="s">
        <v>5433</v>
      </c>
      <c r="B628" s="65">
        <v>105338</v>
      </c>
      <c r="C628" s="56" t="s">
        <v>5649</v>
      </c>
      <c r="D628" s="65" t="s">
        <v>32</v>
      </c>
      <c r="E628" s="66">
        <v>549.30999999999995</v>
      </c>
      <c r="F628" s="247">
        <v>0.98580000000000001</v>
      </c>
      <c r="G628" s="66">
        <v>552.42999999999995</v>
      </c>
      <c r="H628" s="247">
        <v>0</v>
      </c>
    </row>
    <row r="629" spans="1:8">
      <c r="A629" s="64" t="s">
        <v>5433</v>
      </c>
      <c r="B629" s="65">
        <v>105329</v>
      </c>
      <c r="C629" s="56" t="s">
        <v>5650</v>
      </c>
      <c r="D629" s="65" t="s">
        <v>211</v>
      </c>
      <c r="E629" s="66">
        <v>82.43</v>
      </c>
      <c r="F629" s="247">
        <v>0.95509999999999995</v>
      </c>
      <c r="G629" s="66">
        <v>83.98</v>
      </c>
      <c r="H629" s="247">
        <v>0</v>
      </c>
    </row>
    <row r="630" spans="1:8">
      <c r="A630" s="64" t="s">
        <v>5433</v>
      </c>
      <c r="B630" s="65">
        <v>105330</v>
      </c>
      <c r="C630" s="56" t="s">
        <v>5651</v>
      </c>
      <c r="D630" s="65" t="s">
        <v>211</v>
      </c>
      <c r="E630" s="66">
        <v>81.77</v>
      </c>
      <c r="F630" s="247">
        <v>0.96279999999999999</v>
      </c>
      <c r="G630" s="66">
        <v>83.03</v>
      </c>
      <c r="H630" s="247">
        <v>0</v>
      </c>
    </row>
    <row r="631" spans="1:8">
      <c r="A631" s="64" t="s">
        <v>5433</v>
      </c>
      <c r="B631" s="65">
        <v>105260</v>
      </c>
      <c r="C631" s="56" t="s">
        <v>5652</v>
      </c>
      <c r="D631" s="65" t="s">
        <v>211</v>
      </c>
      <c r="E631" s="66">
        <v>26.63</v>
      </c>
      <c r="F631" s="247">
        <v>0.90090000000000003</v>
      </c>
      <c r="G631" s="66">
        <v>27.77</v>
      </c>
      <c r="H631" s="247">
        <v>0</v>
      </c>
    </row>
    <row r="632" spans="1:8">
      <c r="A632" s="64" t="s">
        <v>5433</v>
      </c>
      <c r="B632" s="65">
        <v>105285</v>
      </c>
      <c r="C632" s="56" t="s">
        <v>5653</v>
      </c>
      <c r="D632" s="65" t="s">
        <v>211</v>
      </c>
      <c r="E632" s="66">
        <v>26.15</v>
      </c>
      <c r="F632" s="247">
        <v>0.91739999999999999</v>
      </c>
      <c r="G632" s="66">
        <v>27.08</v>
      </c>
      <c r="H632" s="247">
        <v>0</v>
      </c>
    </row>
    <row r="633" spans="1:8">
      <c r="A633" s="64" t="s">
        <v>5433</v>
      </c>
      <c r="B633" s="65">
        <v>105327</v>
      </c>
      <c r="C633" s="56" t="s">
        <v>5654</v>
      </c>
      <c r="D633" s="65" t="s">
        <v>211</v>
      </c>
      <c r="E633" s="66">
        <v>50.29</v>
      </c>
      <c r="F633" s="247">
        <v>0.93679999999999997</v>
      </c>
      <c r="G633" s="66">
        <v>51.64</v>
      </c>
      <c r="H633" s="247">
        <v>0</v>
      </c>
    </row>
    <row r="634" spans="1:8">
      <c r="A634" s="64" t="s">
        <v>5433</v>
      </c>
      <c r="B634" s="65">
        <v>105328</v>
      </c>
      <c r="C634" s="56" t="s">
        <v>5655</v>
      </c>
      <c r="D634" s="65" t="s">
        <v>211</v>
      </c>
      <c r="E634" s="66">
        <v>49.72</v>
      </c>
      <c r="F634" s="247">
        <v>0.94750000000000001</v>
      </c>
      <c r="G634" s="66">
        <v>50.82</v>
      </c>
      <c r="H634" s="247">
        <v>0</v>
      </c>
    </row>
    <row r="635" spans="1:8">
      <c r="A635" s="64" t="s">
        <v>5433</v>
      </c>
      <c r="B635" s="65">
        <v>105377</v>
      </c>
      <c r="C635" s="56" t="s">
        <v>5656</v>
      </c>
      <c r="D635" s="65" t="s">
        <v>211</v>
      </c>
      <c r="E635" s="66">
        <v>43.3</v>
      </c>
      <c r="F635" s="247">
        <v>0.78380000000000005</v>
      </c>
      <c r="G635" s="66">
        <v>47.5</v>
      </c>
      <c r="H635" s="247">
        <v>0</v>
      </c>
    </row>
    <row r="636" spans="1:8">
      <c r="A636" s="64" t="s">
        <v>5433</v>
      </c>
      <c r="B636" s="65">
        <v>105368</v>
      </c>
      <c r="C636" s="56" t="s">
        <v>5657</v>
      </c>
      <c r="D636" s="65" t="s">
        <v>211</v>
      </c>
      <c r="E636" s="66">
        <v>40.1</v>
      </c>
      <c r="F636" s="247">
        <v>0.80800000000000005</v>
      </c>
      <c r="G636" s="66">
        <v>43.31</v>
      </c>
      <c r="H636" s="247">
        <v>0</v>
      </c>
    </row>
    <row r="637" spans="1:8">
      <c r="A637" s="64" t="s">
        <v>5433</v>
      </c>
      <c r="B637" s="65">
        <v>105369</v>
      </c>
      <c r="C637" s="56" t="s">
        <v>5658</v>
      </c>
      <c r="D637" s="65" t="s">
        <v>211</v>
      </c>
      <c r="E637" s="66">
        <v>68.38</v>
      </c>
      <c r="F637" s="247">
        <v>0.81</v>
      </c>
      <c r="G637" s="66">
        <v>73.95</v>
      </c>
      <c r="H637" s="247">
        <v>0</v>
      </c>
    </row>
    <row r="638" spans="1:8">
      <c r="A638" s="64" t="s">
        <v>5433</v>
      </c>
      <c r="B638" s="65">
        <v>105370</v>
      </c>
      <c r="C638" s="56" t="s">
        <v>5659</v>
      </c>
      <c r="D638" s="65" t="s">
        <v>211</v>
      </c>
      <c r="E638" s="66">
        <v>64.11</v>
      </c>
      <c r="F638" s="247">
        <v>0.83199999999999996</v>
      </c>
      <c r="G638" s="66">
        <v>68.37</v>
      </c>
      <c r="H638" s="247">
        <v>0</v>
      </c>
    </row>
    <row r="639" spans="1:8">
      <c r="A639" s="64" t="s">
        <v>5660</v>
      </c>
      <c r="B639" s="65">
        <v>92864</v>
      </c>
      <c r="C639" s="56" t="s">
        <v>5661</v>
      </c>
      <c r="D639" s="65" t="s">
        <v>32</v>
      </c>
      <c r="E639" s="66">
        <v>99.56</v>
      </c>
      <c r="F639" s="247">
        <v>0.18740000000000001</v>
      </c>
      <c r="G639" s="66">
        <v>96.99</v>
      </c>
      <c r="H639" s="247">
        <v>0</v>
      </c>
    </row>
    <row r="640" spans="1:8">
      <c r="A640" s="64" t="s">
        <v>5660</v>
      </c>
      <c r="B640" s="65">
        <v>92848</v>
      </c>
      <c r="C640" s="56" t="s">
        <v>5662</v>
      </c>
      <c r="D640" s="65" t="s">
        <v>32</v>
      </c>
      <c r="E640" s="66">
        <v>90.26</v>
      </c>
      <c r="F640" s="247">
        <v>0.16900000000000001</v>
      </c>
      <c r="G640" s="66">
        <v>85.41</v>
      </c>
      <c r="H640" s="247">
        <v>0</v>
      </c>
    </row>
    <row r="641" spans="1:8">
      <c r="A641" s="64" t="s">
        <v>5660</v>
      </c>
      <c r="B641" s="65">
        <v>104937</v>
      </c>
      <c r="C641" s="56" t="s">
        <v>5663</v>
      </c>
      <c r="D641" s="65" t="s">
        <v>32</v>
      </c>
      <c r="E641" s="66">
        <v>0</v>
      </c>
      <c r="F641" s="247"/>
      <c r="G641" s="66">
        <v>0</v>
      </c>
      <c r="H641" s="247"/>
    </row>
    <row r="642" spans="1:8">
      <c r="A642" s="64" t="s">
        <v>5660</v>
      </c>
      <c r="B642" s="65">
        <v>104933</v>
      </c>
      <c r="C642" s="56" t="s">
        <v>5664</v>
      </c>
      <c r="D642" s="65" t="s">
        <v>32</v>
      </c>
      <c r="E642" s="66">
        <v>0</v>
      </c>
      <c r="F642" s="247"/>
      <c r="G642" s="66">
        <v>0</v>
      </c>
      <c r="H642" s="247"/>
    </row>
    <row r="643" spans="1:8">
      <c r="A643" s="64" t="s">
        <v>5660</v>
      </c>
      <c r="B643" s="65">
        <v>104939</v>
      </c>
      <c r="C643" s="56" t="s">
        <v>5665</v>
      </c>
      <c r="D643" s="65" t="s">
        <v>32</v>
      </c>
      <c r="E643" s="66">
        <v>0</v>
      </c>
      <c r="F643" s="247"/>
      <c r="G643" s="66">
        <v>0</v>
      </c>
      <c r="H643" s="247"/>
    </row>
    <row r="644" spans="1:8">
      <c r="A644" s="64" t="s">
        <v>5660</v>
      </c>
      <c r="B644" s="65">
        <v>104935</v>
      </c>
      <c r="C644" s="56" t="s">
        <v>5666</v>
      </c>
      <c r="D644" s="65" t="s">
        <v>32</v>
      </c>
      <c r="E644" s="66">
        <v>0</v>
      </c>
      <c r="F644" s="247"/>
      <c r="G644" s="66">
        <v>0</v>
      </c>
      <c r="H644" s="247"/>
    </row>
    <row r="645" spans="1:8">
      <c r="A645" s="64" t="s">
        <v>5660</v>
      </c>
      <c r="B645" s="65">
        <v>92850</v>
      </c>
      <c r="C645" s="56" t="s">
        <v>5667</v>
      </c>
      <c r="D645" s="65" t="s">
        <v>32</v>
      </c>
      <c r="E645" s="66">
        <v>24.52</v>
      </c>
      <c r="F645" s="247">
        <v>0.19089999999999999</v>
      </c>
      <c r="G645" s="66">
        <v>24.03</v>
      </c>
      <c r="H645" s="247">
        <v>0</v>
      </c>
    </row>
    <row r="646" spans="1:8">
      <c r="A646" s="64" t="s">
        <v>5660</v>
      </c>
      <c r="B646" s="65">
        <v>92834</v>
      </c>
      <c r="C646" s="56" t="s">
        <v>5668</v>
      </c>
      <c r="D646" s="65" t="s">
        <v>32</v>
      </c>
      <c r="E646" s="66">
        <v>22.2</v>
      </c>
      <c r="F646" s="247">
        <v>0.1721</v>
      </c>
      <c r="G646" s="66">
        <v>21.11</v>
      </c>
      <c r="H646" s="247">
        <v>0</v>
      </c>
    </row>
    <row r="647" spans="1:8">
      <c r="A647" s="64" t="s">
        <v>5660</v>
      </c>
      <c r="B647" s="65">
        <v>92852</v>
      </c>
      <c r="C647" s="56" t="s">
        <v>5669</v>
      </c>
      <c r="D647" s="65" t="s">
        <v>32</v>
      </c>
      <c r="E647" s="66">
        <v>32.25</v>
      </c>
      <c r="F647" s="247">
        <v>0.20649999999999999</v>
      </c>
      <c r="G647" s="66">
        <v>32.380000000000003</v>
      </c>
      <c r="H647" s="247">
        <v>0</v>
      </c>
    </row>
    <row r="648" spans="1:8">
      <c r="A648" s="64" t="s">
        <v>5660</v>
      </c>
      <c r="B648" s="65">
        <v>92836</v>
      </c>
      <c r="C648" s="56" t="s">
        <v>5670</v>
      </c>
      <c r="D648" s="65" t="s">
        <v>32</v>
      </c>
      <c r="E648" s="66">
        <v>28.93</v>
      </c>
      <c r="F648" s="247">
        <v>0.18840000000000001</v>
      </c>
      <c r="G648" s="66">
        <v>28.24</v>
      </c>
      <c r="H648" s="247">
        <v>0</v>
      </c>
    </row>
    <row r="649" spans="1:8">
      <c r="A649" s="64" t="s">
        <v>5660</v>
      </c>
      <c r="B649" s="65">
        <v>92854</v>
      </c>
      <c r="C649" s="56" t="s">
        <v>5671</v>
      </c>
      <c r="D649" s="65" t="s">
        <v>32</v>
      </c>
      <c r="E649" s="66">
        <v>40.409999999999997</v>
      </c>
      <c r="F649" s="247">
        <v>0.21460000000000001</v>
      </c>
      <c r="G649" s="66">
        <v>41.04</v>
      </c>
      <c r="H649" s="247">
        <v>0</v>
      </c>
    </row>
    <row r="650" spans="1:8">
      <c r="A650" s="64" t="s">
        <v>5660</v>
      </c>
      <c r="B650" s="65">
        <v>92838</v>
      </c>
      <c r="C650" s="56" t="s">
        <v>5672</v>
      </c>
      <c r="D650" s="65" t="s">
        <v>32</v>
      </c>
      <c r="E650" s="66">
        <v>36.11</v>
      </c>
      <c r="F650" s="247">
        <v>0.1963</v>
      </c>
      <c r="G650" s="66">
        <v>35.67</v>
      </c>
      <c r="H650" s="247">
        <v>0</v>
      </c>
    </row>
    <row r="651" spans="1:8">
      <c r="A651" s="64" t="s">
        <v>5660</v>
      </c>
      <c r="B651" s="65">
        <v>92856</v>
      </c>
      <c r="C651" s="56" t="s">
        <v>5673</v>
      </c>
      <c r="D651" s="65" t="s">
        <v>32</v>
      </c>
      <c r="E651" s="66">
        <v>48.98</v>
      </c>
      <c r="F651" s="247">
        <v>0.21759999999999999</v>
      </c>
      <c r="G651" s="66">
        <v>49.96</v>
      </c>
      <c r="H651" s="247">
        <v>0</v>
      </c>
    </row>
    <row r="652" spans="1:8">
      <c r="A652" s="64" t="s">
        <v>5660</v>
      </c>
      <c r="B652" s="65">
        <v>92840</v>
      </c>
      <c r="C652" s="56" t="s">
        <v>5674</v>
      </c>
      <c r="D652" s="65" t="s">
        <v>32</v>
      </c>
      <c r="E652" s="66">
        <v>43.67</v>
      </c>
      <c r="F652" s="247">
        <v>0.19950000000000001</v>
      </c>
      <c r="G652" s="66">
        <v>43.36</v>
      </c>
      <c r="H652" s="247">
        <v>0</v>
      </c>
    </row>
    <row r="653" spans="1:8">
      <c r="A653" s="64" t="s">
        <v>5660</v>
      </c>
      <c r="B653" s="65">
        <v>92858</v>
      </c>
      <c r="C653" s="56" t="s">
        <v>5675</v>
      </c>
      <c r="D653" s="65" t="s">
        <v>32</v>
      </c>
      <c r="E653" s="66">
        <v>61.66</v>
      </c>
      <c r="F653" s="247">
        <v>0.20549999999999999</v>
      </c>
      <c r="G653" s="66">
        <v>61.76</v>
      </c>
      <c r="H653" s="247">
        <v>0</v>
      </c>
    </row>
    <row r="654" spans="1:8">
      <c r="A654" s="64" t="s">
        <v>5660</v>
      </c>
      <c r="B654" s="65">
        <v>92842</v>
      </c>
      <c r="C654" s="56" t="s">
        <v>5676</v>
      </c>
      <c r="D654" s="65" t="s">
        <v>32</v>
      </c>
      <c r="E654" s="66">
        <v>55.32</v>
      </c>
      <c r="F654" s="247">
        <v>0.18709999999999999</v>
      </c>
      <c r="G654" s="66">
        <v>53.88</v>
      </c>
      <c r="H654" s="247">
        <v>0</v>
      </c>
    </row>
    <row r="655" spans="1:8">
      <c r="A655" s="64" t="s">
        <v>5660</v>
      </c>
      <c r="B655" s="65">
        <v>92860</v>
      </c>
      <c r="C655" s="56" t="s">
        <v>5677</v>
      </c>
      <c r="D655" s="65" t="s">
        <v>32</v>
      </c>
      <c r="E655" s="66">
        <v>73.400000000000006</v>
      </c>
      <c r="F655" s="247">
        <v>0.19969999999999999</v>
      </c>
      <c r="G655" s="66">
        <v>72.88</v>
      </c>
      <c r="H655" s="247">
        <v>0</v>
      </c>
    </row>
    <row r="656" spans="1:8">
      <c r="A656" s="64" t="s">
        <v>5660</v>
      </c>
      <c r="B656" s="65">
        <v>92844</v>
      </c>
      <c r="C656" s="56" t="s">
        <v>5678</v>
      </c>
      <c r="D656" s="65" t="s">
        <v>32</v>
      </c>
      <c r="E656" s="66">
        <v>66.08</v>
      </c>
      <c r="F656" s="247">
        <v>0.18129999999999999</v>
      </c>
      <c r="G656" s="66">
        <v>63.77</v>
      </c>
      <c r="H656" s="247">
        <v>0</v>
      </c>
    </row>
    <row r="657" spans="1:8">
      <c r="A657" s="64" t="s">
        <v>5660</v>
      </c>
      <c r="B657" s="65">
        <v>92862</v>
      </c>
      <c r="C657" s="56" t="s">
        <v>5679</v>
      </c>
      <c r="D657" s="65" t="s">
        <v>32</v>
      </c>
      <c r="E657" s="66">
        <v>84.2</v>
      </c>
      <c r="F657" s="247">
        <v>0.19789999999999999</v>
      </c>
      <c r="G657" s="66">
        <v>83.36</v>
      </c>
      <c r="H657" s="247">
        <v>0</v>
      </c>
    </row>
    <row r="658" spans="1:8">
      <c r="A658" s="64" t="s">
        <v>5660</v>
      </c>
      <c r="B658" s="65">
        <v>92846</v>
      </c>
      <c r="C658" s="56" t="s">
        <v>5680</v>
      </c>
      <c r="D658" s="65" t="s">
        <v>32</v>
      </c>
      <c r="E658" s="66">
        <v>75.900000000000006</v>
      </c>
      <c r="F658" s="247">
        <v>0.17960000000000001</v>
      </c>
      <c r="G658" s="66">
        <v>73.02</v>
      </c>
      <c r="H658" s="247">
        <v>0</v>
      </c>
    </row>
    <row r="659" spans="1:8">
      <c r="A659" s="64" t="s">
        <v>5660</v>
      </c>
      <c r="B659" s="65">
        <v>92828</v>
      </c>
      <c r="C659" s="56" t="s">
        <v>5681</v>
      </c>
      <c r="D659" s="65" t="s">
        <v>32</v>
      </c>
      <c r="E659" s="66">
        <v>102.35</v>
      </c>
      <c r="F659" s="247">
        <v>0.32919999999999999</v>
      </c>
      <c r="G659" s="66">
        <v>124.29</v>
      </c>
      <c r="H659" s="247">
        <v>0</v>
      </c>
    </row>
    <row r="660" spans="1:8">
      <c r="A660" s="64" t="s">
        <v>5660</v>
      </c>
      <c r="B660" s="65">
        <v>92815</v>
      </c>
      <c r="C660" s="56" t="s">
        <v>5682</v>
      </c>
      <c r="D660" s="65" t="s">
        <v>32</v>
      </c>
      <c r="E660" s="66">
        <v>93.04</v>
      </c>
      <c r="F660" s="247">
        <v>0.32550000000000001</v>
      </c>
      <c r="G660" s="66">
        <v>112.69</v>
      </c>
      <c r="H660" s="247">
        <v>0</v>
      </c>
    </row>
    <row r="661" spans="1:8">
      <c r="A661" s="64" t="s">
        <v>5660</v>
      </c>
      <c r="B661" s="65">
        <v>92830</v>
      </c>
      <c r="C661" s="56" t="s">
        <v>5683</v>
      </c>
      <c r="D661" s="65" t="s">
        <v>32</v>
      </c>
      <c r="E661" s="66">
        <v>126.54</v>
      </c>
      <c r="F661" s="247">
        <v>0.32150000000000001</v>
      </c>
      <c r="G661" s="66">
        <v>152.86000000000001</v>
      </c>
      <c r="H661" s="247">
        <v>0</v>
      </c>
    </row>
    <row r="662" spans="1:8">
      <c r="A662" s="64" t="s">
        <v>5660</v>
      </c>
      <c r="B662" s="65">
        <v>92817</v>
      </c>
      <c r="C662" s="56" t="s">
        <v>5684</v>
      </c>
      <c r="D662" s="65" t="s">
        <v>32</v>
      </c>
      <c r="E662" s="66">
        <v>115.26</v>
      </c>
      <c r="F662" s="247">
        <v>0.317</v>
      </c>
      <c r="G662" s="66">
        <v>138.81</v>
      </c>
      <c r="H662" s="247">
        <v>0</v>
      </c>
    </row>
    <row r="663" spans="1:8">
      <c r="A663" s="64" t="s">
        <v>5660</v>
      </c>
      <c r="B663" s="65">
        <v>92832</v>
      </c>
      <c r="C663" s="56" t="s">
        <v>5685</v>
      </c>
      <c r="D663" s="65" t="s">
        <v>32</v>
      </c>
      <c r="E663" s="66">
        <v>164.75</v>
      </c>
      <c r="F663" s="247">
        <v>0.3105</v>
      </c>
      <c r="G663" s="66">
        <v>197.49</v>
      </c>
      <c r="H663" s="247">
        <v>0</v>
      </c>
    </row>
    <row r="664" spans="1:8">
      <c r="A664" s="64" t="s">
        <v>5660</v>
      </c>
      <c r="B664" s="65">
        <v>92819</v>
      </c>
      <c r="C664" s="56" t="s">
        <v>5686</v>
      </c>
      <c r="D664" s="65" t="s">
        <v>32</v>
      </c>
      <c r="E664" s="66">
        <v>150.47999999999999</v>
      </c>
      <c r="F664" s="247">
        <v>0.30520000000000003</v>
      </c>
      <c r="G664" s="66">
        <v>179.71</v>
      </c>
      <c r="H664" s="247">
        <v>0</v>
      </c>
    </row>
    <row r="665" spans="1:8">
      <c r="A665" s="64" t="s">
        <v>5660</v>
      </c>
      <c r="B665" s="65">
        <v>92820</v>
      </c>
      <c r="C665" s="56" t="s">
        <v>5687</v>
      </c>
      <c r="D665" s="65" t="s">
        <v>32</v>
      </c>
      <c r="E665" s="66">
        <v>25.66</v>
      </c>
      <c r="F665" s="247">
        <v>0.35970000000000002</v>
      </c>
      <c r="G665" s="66">
        <v>31.83</v>
      </c>
      <c r="H665" s="247">
        <v>0</v>
      </c>
    </row>
    <row r="666" spans="1:8">
      <c r="A666" s="64" t="s">
        <v>5660</v>
      </c>
      <c r="B666" s="65">
        <v>92808</v>
      </c>
      <c r="C666" s="56" t="s">
        <v>5688</v>
      </c>
      <c r="D666" s="65" t="s">
        <v>32</v>
      </c>
      <c r="E666" s="66">
        <v>23.31</v>
      </c>
      <c r="F666" s="247">
        <v>0.35859999999999997</v>
      </c>
      <c r="G666" s="66">
        <v>28.9</v>
      </c>
      <c r="H666" s="247">
        <v>0</v>
      </c>
    </row>
    <row r="667" spans="1:8">
      <c r="A667" s="64" t="s">
        <v>5660</v>
      </c>
      <c r="B667" s="65">
        <v>92821</v>
      </c>
      <c r="C667" s="56" t="s">
        <v>5689</v>
      </c>
      <c r="D667" s="65" t="s">
        <v>32</v>
      </c>
      <c r="E667" s="66">
        <v>35.79</v>
      </c>
      <c r="F667" s="247">
        <v>0.35539999999999999</v>
      </c>
      <c r="G667" s="66">
        <v>44.26</v>
      </c>
      <c r="H667" s="247">
        <v>0</v>
      </c>
    </row>
    <row r="668" spans="1:8">
      <c r="A668" s="64" t="s">
        <v>5660</v>
      </c>
      <c r="B668" s="65">
        <v>92809</v>
      </c>
      <c r="C668" s="56" t="s">
        <v>5690</v>
      </c>
      <c r="D668" s="65" t="s">
        <v>32</v>
      </c>
      <c r="E668" s="66">
        <v>32.47</v>
      </c>
      <c r="F668" s="247">
        <v>0.35420000000000001</v>
      </c>
      <c r="G668" s="66">
        <v>40.11</v>
      </c>
      <c r="H668" s="247">
        <v>0</v>
      </c>
    </row>
    <row r="669" spans="1:8">
      <c r="A669" s="64" t="s">
        <v>5660</v>
      </c>
      <c r="B669" s="65">
        <v>92822</v>
      </c>
      <c r="C669" s="56" t="s">
        <v>5691</v>
      </c>
      <c r="D669" s="65" t="s">
        <v>32</v>
      </c>
      <c r="E669" s="66">
        <v>46.27</v>
      </c>
      <c r="F669" s="247">
        <v>0.3503</v>
      </c>
      <c r="G669" s="66">
        <v>57.03</v>
      </c>
      <c r="H669" s="247">
        <v>0</v>
      </c>
    </row>
    <row r="670" spans="1:8">
      <c r="A670" s="64" t="s">
        <v>5660</v>
      </c>
      <c r="B670" s="65">
        <v>92810</v>
      </c>
      <c r="C670" s="56" t="s">
        <v>5692</v>
      </c>
      <c r="D670" s="65" t="s">
        <v>32</v>
      </c>
      <c r="E670" s="66">
        <v>41.95</v>
      </c>
      <c r="F670" s="247">
        <v>0.34870000000000001</v>
      </c>
      <c r="G670" s="66">
        <v>51.65</v>
      </c>
      <c r="H670" s="247">
        <v>0</v>
      </c>
    </row>
    <row r="671" spans="1:8">
      <c r="A671" s="64" t="s">
        <v>5660</v>
      </c>
      <c r="B671" s="65">
        <v>92824</v>
      </c>
      <c r="C671" s="56" t="s">
        <v>5693</v>
      </c>
      <c r="D671" s="65" t="s">
        <v>32</v>
      </c>
      <c r="E671" s="66">
        <v>56.96</v>
      </c>
      <c r="F671" s="247">
        <v>0.34589999999999999</v>
      </c>
      <c r="G671" s="66">
        <v>69.97</v>
      </c>
      <c r="H671" s="247">
        <v>0</v>
      </c>
    </row>
    <row r="672" spans="1:8">
      <c r="A672" s="64" t="s">
        <v>5660</v>
      </c>
      <c r="B672" s="65">
        <v>92811</v>
      </c>
      <c r="C672" s="56" t="s">
        <v>5694</v>
      </c>
      <c r="D672" s="65" t="s">
        <v>32</v>
      </c>
      <c r="E672" s="66">
        <v>51.66</v>
      </c>
      <c r="F672" s="247">
        <v>0.34379999999999999</v>
      </c>
      <c r="G672" s="66">
        <v>63.36</v>
      </c>
      <c r="H672" s="247">
        <v>0</v>
      </c>
    </row>
    <row r="673" spans="1:8">
      <c r="A673" s="64" t="s">
        <v>5660</v>
      </c>
      <c r="B673" s="65">
        <v>92825</v>
      </c>
      <c r="C673" s="56" t="s">
        <v>5695</v>
      </c>
      <c r="D673" s="65" t="s">
        <v>32</v>
      </c>
      <c r="E673" s="66">
        <v>67.91</v>
      </c>
      <c r="F673" s="247">
        <v>0.34160000000000001</v>
      </c>
      <c r="G673" s="66">
        <v>83.2</v>
      </c>
      <c r="H673" s="247">
        <v>0</v>
      </c>
    </row>
    <row r="674" spans="1:8">
      <c r="A674" s="64" t="s">
        <v>5660</v>
      </c>
      <c r="B674" s="65">
        <v>92812</v>
      </c>
      <c r="C674" s="56" t="s">
        <v>5696</v>
      </c>
      <c r="D674" s="65" t="s">
        <v>32</v>
      </c>
      <c r="E674" s="66">
        <v>61.61</v>
      </c>
      <c r="F674" s="247">
        <v>0.3392</v>
      </c>
      <c r="G674" s="66">
        <v>75.349999999999994</v>
      </c>
      <c r="H674" s="247">
        <v>0</v>
      </c>
    </row>
    <row r="675" spans="1:8">
      <c r="A675" s="64" t="s">
        <v>5660</v>
      </c>
      <c r="B675" s="65">
        <v>92826</v>
      </c>
      <c r="C675" s="56" t="s">
        <v>5697</v>
      </c>
      <c r="D675" s="65" t="s">
        <v>32</v>
      </c>
      <c r="E675" s="66">
        <v>79.14</v>
      </c>
      <c r="F675" s="247">
        <v>0.33739999999999998</v>
      </c>
      <c r="G675" s="66">
        <v>96.65</v>
      </c>
      <c r="H675" s="247">
        <v>0</v>
      </c>
    </row>
    <row r="676" spans="1:8">
      <c r="A676" s="64" t="s">
        <v>5660</v>
      </c>
      <c r="B676" s="65">
        <v>92813</v>
      </c>
      <c r="C676" s="56" t="s">
        <v>5698</v>
      </c>
      <c r="D676" s="65" t="s">
        <v>32</v>
      </c>
      <c r="E676" s="66">
        <v>71.84</v>
      </c>
      <c r="F676" s="247">
        <v>0.33439999999999998</v>
      </c>
      <c r="G676" s="66">
        <v>87.56</v>
      </c>
      <c r="H676" s="247">
        <v>0</v>
      </c>
    </row>
    <row r="677" spans="1:8">
      <c r="A677" s="64" t="s">
        <v>5660</v>
      </c>
      <c r="B677" s="65">
        <v>92827</v>
      </c>
      <c r="C677" s="56" t="s">
        <v>5699</v>
      </c>
      <c r="D677" s="65" t="s">
        <v>32</v>
      </c>
      <c r="E677" s="66">
        <v>90.67</v>
      </c>
      <c r="F677" s="247">
        <v>0.33300000000000002</v>
      </c>
      <c r="G677" s="66">
        <v>110.39</v>
      </c>
      <c r="H677" s="247">
        <v>0</v>
      </c>
    </row>
    <row r="678" spans="1:8">
      <c r="A678" s="64" t="s">
        <v>5660</v>
      </c>
      <c r="B678" s="65">
        <v>92814</v>
      </c>
      <c r="C678" s="56" t="s">
        <v>5700</v>
      </c>
      <c r="D678" s="65" t="s">
        <v>32</v>
      </c>
      <c r="E678" s="66">
        <v>82.33</v>
      </c>
      <c r="F678" s="247">
        <v>0.32979999999999998</v>
      </c>
      <c r="G678" s="66">
        <v>100.03</v>
      </c>
      <c r="H678" s="247">
        <v>0</v>
      </c>
    </row>
    <row r="679" spans="1:8">
      <c r="A679" s="64" t="s">
        <v>5660</v>
      </c>
      <c r="B679" s="65">
        <v>95570</v>
      </c>
      <c r="C679" s="56" t="s">
        <v>5701</v>
      </c>
      <c r="D679" s="65" t="s">
        <v>32</v>
      </c>
      <c r="E679" s="66">
        <v>95.7</v>
      </c>
      <c r="F679" s="247">
        <v>0.82830000000000004</v>
      </c>
      <c r="G679" s="66">
        <v>101.87</v>
      </c>
      <c r="H679" s="247">
        <v>0</v>
      </c>
    </row>
    <row r="680" spans="1:8">
      <c r="A680" s="64" t="s">
        <v>5660</v>
      </c>
      <c r="B680" s="65">
        <v>95567</v>
      </c>
      <c r="C680" s="56" t="s">
        <v>5702</v>
      </c>
      <c r="D680" s="65" t="s">
        <v>32</v>
      </c>
      <c r="E680" s="66">
        <v>93.35</v>
      </c>
      <c r="F680" s="247">
        <v>0.83989999999999998</v>
      </c>
      <c r="G680" s="66">
        <v>98.94</v>
      </c>
      <c r="H680" s="247">
        <v>0</v>
      </c>
    </row>
    <row r="681" spans="1:8">
      <c r="A681" s="64" t="s">
        <v>5660</v>
      </c>
      <c r="B681" s="65">
        <v>95571</v>
      </c>
      <c r="C681" s="56" t="s">
        <v>5703</v>
      </c>
      <c r="D681" s="65" t="s">
        <v>32</v>
      </c>
      <c r="E681" s="66">
        <v>118.55</v>
      </c>
      <c r="F681" s="247">
        <v>0.8054</v>
      </c>
      <c r="G681" s="66">
        <v>127.02</v>
      </c>
      <c r="H681" s="247">
        <v>0</v>
      </c>
    </row>
    <row r="682" spans="1:8">
      <c r="A682" s="64" t="s">
        <v>5660</v>
      </c>
      <c r="B682" s="65">
        <v>95568</v>
      </c>
      <c r="C682" s="56" t="s">
        <v>5704</v>
      </c>
      <c r="D682" s="65" t="s">
        <v>32</v>
      </c>
      <c r="E682" s="66">
        <v>115.23</v>
      </c>
      <c r="F682" s="247">
        <v>0.81799999999999995</v>
      </c>
      <c r="G682" s="66">
        <v>122.87</v>
      </c>
      <c r="H682" s="247">
        <v>0</v>
      </c>
    </row>
    <row r="683" spans="1:8">
      <c r="A683" s="64" t="s">
        <v>5660</v>
      </c>
      <c r="B683" s="65">
        <v>95572</v>
      </c>
      <c r="C683" s="56" t="s">
        <v>5705</v>
      </c>
      <c r="D683" s="65" t="s">
        <v>32</v>
      </c>
      <c r="E683" s="66">
        <v>169.44</v>
      </c>
      <c r="F683" s="247">
        <v>0.8226</v>
      </c>
      <c r="G683" s="66">
        <v>180.2</v>
      </c>
      <c r="H683" s="247">
        <v>0</v>
      </c>
    </row>
    <row r="684" spans="1:8">
      <c r="A684" s="64" t="s">
        <v>5660</v>
      </c>
      <c r="B684" s="65">
        <v>95569</v>
      </c>
      <c r="C684" s="56" t="s">
        <v>5706</v>
      </c>
      <c r="D684" s="65" t="s">
        <v>32</v>
      </c>
      <c r="E684" s="66">
        <v>165.12</v>
      </c>
      <c r="F684" s="247">
        <v>0.83450000000000002</v>
      </c>
      <c r="G684" s="66">
        <v>174.82</v>
      </c>
      <c r="H684" s="247">
        <v>0</v>
      </c>
    </row>
    <row r="685" spans="1:8">
      <c r="A685" s="64" t="s">
        <v>5660</v>
      </c>
      <c r="B685" s="65">
        <v>92863</v>
      </c>
      <c r="C685" s="56" t="s">
        <v>5707</v>
      </c>
      <c r="D685" s="65" t="s">
        <v>32</v>
      </c>
      <c r="E685" s="66">
        <v>857.84</v>
      </c>
      <c r="F685" s="247">
        <v>2.18E-2</v>
      </c>
      <c r="G685" s="66">
        <v>1169.8699999999999</v>
      </c>
      <c r="H685" s="247">
        <v>0</v>
      </c>
    </row>
    <row r="686" spans="1:8">
      <c r="A686" s="64" t="s">
        <v>5660</v>
      </c>
      <c r="B686" s="65">
        <v>92847</v>
      </c>
      <c r="C686" s="56" t="s">
        <v>5708</v>
      </c>
      <c r="D686" s="65" t="s">
        <v>32</v>
      </c>
      <c r="E686" s="66">
        <v>848.54</v>
      </c>
      <c r="F686" s="247">
        <v>1.7999999999999999E-2</v>
      </c>
      <c r="G686" s="66">
        <v>1158.29</v>
      </c>
      <c r="H686" s="247">
        <v>0</v>
      </c>
    </row>
    <row r="687" spans="1:8">
      <c r="A687" s="64" t="s">
        <v>5660</v>
      </c>
      <c r="B687" s="65">
        <v>104936</v>
      </c>
      <c r="C687" s="56" t="s">
        <v>5709</v>
      </c>
      <c r="D687" s="65" t="s">
        <v>32</v>
      </c>
      <c r="E687" s="66">
        <v>0</v>
      </c>
      <c r="F687" s="247"/>
      <c r="G687" s="66">
        <v>0</v>
      </c>
      <c r="H687" s="247"/>
    </row>
    <row r="688" spans="1:8">
      <c r="A688" s="64" t="s">
        <v>5660</v>
      </c>
      <c r="B688" s="65">
        <v>104932</v>
      </c>
      <c r="C688" s="56" t="s">
        <v>5710</v>
      </c>
      <c r="D688" s="65" t="s">
        <v>32</v>
      </c>
      <c r="E688" s="66">
        <v>0</v>
      </c>
      <c r="F688" s="247"/>
      <c r="G688" s="66">
        <v>0</v>
      </c>
      <c r="H688" s="247"/>
    </row>
    <row r="689" spans="1:8">
      <c r="A689" s="64" t="s">
        <v>5660</v>
      </c>
      <c r="B689" s="65">
        <v>104938</v>
      </c>
      <c r="C689" s="56" t="s">
        <v>5711</v>
      </c>
      <c r="D689" s="65" t="s">
        <v>32</v>
      </c>
      <c r="E689" s="66">
        <v>0</v>
      </c>
      <c r="F689" s="247"/>
      <c r="G689" s="66">
        <v>0</v>
      </c>
      <c r="H689" s="247"/>
    </row>
    <row r="690" spans="1:8">
      <c r="A690" s="64" t="s">
        <v>5660</v>
      </c>
      <c r="B690" s="65">
        <v>104934</v>
      </c>
      <c r="C690" s="56" t="s">
        <v>5712</v>
      </c>
      <c r="D690" s="65" t="s">
        <v>32</v>
      </c>
      <c r="E690" s="66">
        <v>0</v>
      </c>
      <c r="F690" s="247"/>
      <c r="G690" s="66">
        <v>0</v>
      </c>
      <c r="H690" s="247"/>
    </row>
    <row r="691" spans="1:8">
      <c r="A691" s="64" t="s">
        <v>5660</v>
      </c>
      <c r="B691" s="65">
        <v>92849</v>
      </c>
      <c r="C691" s="56" t="s">
        <v>5713</v>
      </c>
      <c r="D691" s="65" t="s">
        <v>32</v>
      </c>
      <c r="E691" s="66">
        <v>183.17</v>
      </c>
      <c r="F691" s="247">
        <v>2.5600000000000001E-2</v>
      </c>
      <c r="G691" s="66">
        <v>248.5</v>
      </c>
      <c r="H691" s="247">
        <v>0</v>
      </c>
    </row>
    <row r="692" spans="1:8">
      <c r="A692" s="64" t="s">
        <v>5660</v>
      </c>
      <c r="B692" s="65">
        <v>92833</v>
      </c>
      <c r="C692" s="56" t="s">
        <v>5714</v>
      </c>
      <c r="D692" s="65" t="s">
        <v>32</v>
      </c>
      <c r="E692" s="66">
        <v>180.85</v>
      </c>
      <c r="F692" s="247">
        <v>2.1100000000000001E-2</v>
      </c>
      <c r="G692" s="66">
        <v>245.58</v>
      </c>
      <c r="H692" s="247">
        <v>0</v>
      </c>
    </row>
    <row r="693" spans="1:8">
      <c r="A693" s="64" t="s">
        <v>5660</v>
      </c>
      <c r="B693" s="65">
        <v>92851</v>
      </c>
      <c r="C693" s="56" t="s">
        <v>5715</v>
      </c>
      <c r="D693" s="65" t="s">
        <v>32</v>
      </c>
      <c r="E693" s="66">
        <v>194.96</v>
      </c>
      <c r="F693" s="247">
        <v>3.4200000000000001E-2</v>
      </c>
      <c r="G693" s="66">
        <v>262.60000000000002</v>
      </c>
      <c r="H693" s="247">
        <v>0</v>
      </c>
    </row>
    <row r="694" spans="1:8">
      <c r="A694" s="64" t="s">
        <v>5660</v>
      </c>
      <c r="B694" s="65">
        <v>92835</v>
      </c>
      <c r="C694" s="56" t="s">
        <v>5716</v>
      </c>
      <c r="D694" s="65" t="s">
        <v>32</v>
      </c>
      <c r="E694" s="66">
        <v>191.64</v>
      </c>
      <c r="F694" s="247">
        <v>2.8400000000000002E-2</v>
      </c>
      <c r="G694" s="66">
        <v>258.45999999999998</v>
      </c>
      <c r="H694" s="247">
        <v>0</v>
      </c>
    </row>
    <row r="695" spans="1:8">
      <c r="A695" s="64" t="s">
        <v>5660</v>
      </c>
      <c r="B695" s="65">
        <v>92853</v>
      </c>
      <c r="C695" s="56" t="s">
        <v>5717</v>
      </c>
      <c r="D695" s="65" t="s">
        <v>32</v>
      </c>
      <c r="E695" s="66">
        <v>341.43</v>
      </c>
      <c r="F695" s="247">
        <v>2.5399999999999999E-2</v>
      </c>
      <c r="G695" s="66">
        <v>466.96</v>
      </c>
      <c r="H695" s="247">
        <v>0</v>
      </c>
    </row>
    <row r="696" spans="1:8">
      <c r="A696" s="64" t="s">
        <v>5660</v>
      </c>
      <c r="B696" s="65">
        <v>92837</v>
      </c>
      <c r="C696" s="56" t="s">
        <v>5718</v>
      </c>
      <c r="D696" s="65" t="s">
        <v>32</v>
      </c>
      <c r="E696" s="66">
        <v>337.13</v>
      </c>
      <c r="F696" s="247">
        <v>2.1000000000000001E-2</v>
      </c>
      <c r="G696" s="66">
        <v>461.59</v>
      </c>
      <c r="H696" s="247">
        <v>0</v>
      </c>
    </row>
    <row r="697" spans="1:8">
      <c r="A697" s="64" t="s">
        <v>5660</v>
      </c>
      <c r="B697" s="65">
        <v>92855</v>
      </c>
      <c r="C697" s="56" t="s">
        <v>5719</v>
      </c>
      <c r="D697" s="65" t="s">
        <v>32</v>
      </c>
      <c r="E697" s="66">
        <v>418.35</v>
      </c>
      <c r="F697" s="247">
        <v>2.5499999999999998E-2</v>
      </c>
      <c r="G697" s="66">
        <v>572.59</v>
      </c>
      <c r="H697" s="247">
        <v>0</v>
      </c>
    </row>
    <row r="698" spans="1:8">
      <c r="A698" s="64" t="s">
        <v>5660</v>
      </c>
      <c r="B698" s="65">
        <v>92839</v>
      </c>
      <c r="C698" s="56" t="s">
        <v>5720</v>
      </c>
      <c r="D698" s="65" t="s">
        <v>32</v>
      </c>
      <c r="E698" s="66">
        <v>413.04</v>
      </c>
      <c r="F698" s="247">
        <v>2.1100000000000001E-2</v>
      </c>
      <c r="G698" s="66">
        <v>565.99</v>
      </c>
      <c r="H698" s="247">
        <v>0</v>
      </c>
    </row>
    <row r="699" spans="1:8">
      <c r="A699" s="64" t="s">
        <v>5660</v>
      </c>
      <c r="B699" s="65">
        <v>92857</v>
      </c>
      <c r="C699" s="56" t="s">
        <v>5721</v>
      </c>
      <c r="D699" s="65" t="s">
        <v>32</v>
      </c>
      <c r="E699" s="66">
        <v>544.13</v>
      </c>
      <c r="F699" s="247">
        <v>2.3300000000000001E-2</v>
      </c>
      <c r="G699" s="66">
        <v>744.4</v>
      </c>
      <c r="H699" s="247">
        <v>0</v>
      </c>
    </row>
    <row r="700" spans="1:8">
      <c r="A700" s="64" t="s">
        <v>5660</v>
      </c>
      <c r="B700" s="65">
        <v>92841</v>
      </c>
      <c r="C700" s="56" t="s">
        <v>5722</v>
      </c>
      <c r="D700" s="65" t="s">
        <v>32</v>
      </c>
      <c r="E700" s="66">
        <v>537.79</v>
      </c>
      <c r="F700" s="247">
        <v>1.9199999999999998E-2</v>
      </c>
      <c r="G700" s="66">
        <v>736.52</v>
      </c>
      <c r="H700" s="247">
        <v>0</v>
      </c>
    </row>
    <row r="701" spans="1:8">
      <c r="A701" s="64" t="s">
        <v>5660</v>
      </c>
      <c r="B701" s="65">
        <v>92859</v>
      </c>
      <c r="C701" s="56" t="s">
        <v>5723</v>
      </c>
      <c r="D701" s="65" t="s">
        <v>32</v>
      </c>
      <c r="E701" s="66">
        <v>566.52</v>
      </c>
      <c r="F701" s="247">
        <v>2.5899999999999999E-2</v>
      </c>
      <c r="G701" s="66">
        <v>770.6</v>
      </c>
      <c r="H701" s="247">
        <v>0</v>
      </c>
    </row>
    <row r="702" spans="1:8">
      <c r="A702" s="64" t="s">
        <v>5660</v>
      </c>
      <c r="B702" s="65">
        <v>92843</v>
      </c>
      <c r="C702" s="56" t="s">
        <v>5724</v>
      </c>
      <c r="D702" s="65" t="s">
        <v>32</v>
      </c>
      <c r="E702" s="66">
        <v>559.20000000000005</v>
      </c>
      <c r="F702" s="247">
        <v>2.1399999999999999E-2</v>
      </c>
      <c r="G702" s="66">
        <v>761.49</v>
      </c>
      <c r="H702" s="247">
        <v>0</v>
      </c>
    </row>
    <row r="703" spans="1:8">
      <c r="A703" s="64" t="s">
        <v>5660</v>
      </c>
      <c r="B703" s="65">
        <v>92861</v>
      </c>
      <c r="C703" s="56" t="s">
        <v>5725</v>
      </c>
      <c r="D703" s="65" t="s">
        <v>32</v>
      </c>
      <c r="E703" s="66">
        <v>831.9</v>
      </c>
      <c r="F703" s="247">
        <v>0.02</v>
      </c>
      <c r="G703" s="66">
        <v>1141.28</v>
      </c>
      <c r="H703" s="247">
        <v>0</v>
      </c>
    </row>
    <row r="704" spans="1:8">
      <c r="A704" s="64" t="s">
        <v>5660</v>
      </c>
      <c r="B704" s="65">
        <v>92845</v>
      </c>
      <c r="C704" s="56" t="s">
        <v>5726</v>
      </c>
      <c r="D704" s="65" t="s">
        <v>32</v>
      </c>
      <c r="E704" s="66">
        <v>823.6</v>
      </c>
      <c r="F704" s="247">
        <v>1.6500000000000001E-2</v>
      </c>
      <c r="G704" s="66">
        <v>1130.94</v>
      </c>
      <c r="H704" s="247">
        <v>0</v>
      </c>
    </row>
    <row r="705" spans="1:8">
      <c r="A705" s="64" t="s">
        <v>5660</v>
      </c>
      <c r="B705" s="65">
        <v>92226</v>
      </c>
      <c r="C705" s="56" t="s">
        <v>5727</v>
      </c>
      <c r="D705" s="65" t="s">
        <v>32</v>
      </c>
      <c r="E705" s="66">
        <v>479.86</v>
      </c>
      <c r="F705" s="247">
        <v>7.0199999999999999E-2</v>
      </c>
      <c r="G705" s="66">
        <v>658.42</v>
      </c>
      <c r="H705" s="247">
        <v>0</v>
      </c>
    </row>
    <row r="706" spans="1:8">
      <c r="A706" s="64" t="s">
        <v>5660</v>
      </c>
      <c r="B706" s="65">
        <v>92216</v>
      </c>
      <c r="C706" s="56" t="s">
        <v>5728</v>
      </c>
      <c r="D706" s="65" t="s">
        <v>32</v>
      </c>
      <c r="E706" s="66">
        <v>470.55</v>
      </c>
      <c r="F706" s="247">
        <v>6.4399999999999999E-2</v>
      </c>
      <c r="G706" s="66">
        <v>646.82000000000005</v>
      </c>
      <c r="H706" s="247">
        <v>0</v>
      </c>
    </row>
    <row r="707" spans="1:8">
      <c r="A707" s="64" t="s">
        <v>5660</v>
      </c>
      <c r="B707" s="65">
        <v>92829</v>
      </c>
      <c r="C707" s="56" t="s">
        <v>5729</v>
      </c>
      <c r="D707" s="65" t="s">
        <v>32</v>
      </c>
      <c r="E707" s="66">
        <v>690.37</v>
      </c>
      <c r="F707" s="247">
        <v>5.8900000000000001E-2</v>
      </c>
      <c r="G707" s="66">
        <v>950.61</v>
      </c>
      <c r="H707" s="247">
        <v>0</v>
      </c>
    </row>
    <row r="708" spans="1:8">
      <c r="A708" s="64" t="s">
        <v>5660</v>
      </c>
      <c r="B708" s="65">
        <v>92816</v>
      </c>
      <c r="C708" s="56" t="s">
        <v>5730</v>
      </c>
      <c r="D708" s="65" t="s">
        <v>32</v>
      </c>
      <c r="E708" s="66">
        <v>679.09</v>
      </c>
      <c r="F708" s="247">
        <v>5.3800000000000001E-2</v>
      </c>
      <c r="G708" s="66">
        <v>936.56</v>
      </c>
      <c r="H708" s="247">
        <v>0</v>
      </c>
    </row>
    <row r="709" spans="1:8">
      <c r="A709" s="64" t="s">
        <v>5660</v>
      </c>
      <c r="B709" s="65">
        <v>92831</v>
      </c>
      <c r="C709" s="56" t="s">
        <v>5731</v>
      </c>
      <c r="D709" s="65" t="s">
        <v>32</v>
      </c>
      <c r="E709" s="66">
        <v>981.61</v>
      </c>
      <c r="F709" s="247">
        <v>5.21E-2</v>
      </c>
      <c r="G709" s="66">
        <v>1353.26</v>
      </c>
      <c r="H709" s="247">
        <v>0</v>
      </c>
    </row>
    <row r="710" spans="1:8">
      <c r="A710" s="64" t="s">
        <v>5660</v>
      </c>
      <c r="B710" s="65">
        <v>92818</v>
      </c>
      <c r="C710" s="56" t="s">
        <v>5732</v>
      </c>
      <c r="D710" s="65" t="s">
        <v>32</v>
      </c>
      <c r="E710" s="66">
        <v>967.34</v>
      </c>
      <c r="F710" s="247">
        <v>4.7500000000000001E-2</v>
      </c>
      <c r="G710" s="66">
        <v>1335.48</v>
      </c>
      <c r="H710" s="247">
        <v>0</v>
      </c>
    </row>
    <row r="711" spans="1:8">
      <c r="A711" s="64" t="s">
        <v>5660</v>
      </c>
      <c r="B711" s="65">
        <v>95566</v>
      </c>
      <c r="C711" s="56" t="s">
        <v>5733</v>
      </c>
      <c r="D711" s="65" t="s">
        <v>32</v>
      </c>
      <c r="E711" s="66">
        <v>114.34</v>
      </c>
      <c r="F711" s="247">
        <v>8.0699999999999994E-2</v>
      </c>
      <c r="G711" s="66">
        <v>157.30000000000001</v>
      </c>
      <c r="H711" s="247">
        <v>0</v>
      </c>
    </row>
    <row r="712" spans="1:8">
      <c r="A712" s="64" t="s">
        <v>5660</v>
      </c>
      <c r="B712" s="65">
        <v>95565</v>
      </c>
      <c r="C712" s="56" t="s">
        <v>5734</v>
      </c>
      <c r="D712" s="65" t="s">
        <v>32</v>
      </c>
      <c r="E712" s="66">
        <v>111.99</v>
      </c>
      <c r="F712" s="247">
        <v>7.46E-2</v>
      </c>
      <c r="G712" s="66">
        <v>154.37</v>
      </c>
      <c r="H712" s="247">
        <v>0</v>
      </c>
    </row>
    <row r="713" spans="1:8">
      <c r="A713" s="64" t="s">
        <v>5660</v>
      </c>
      <c r="B713" s="65">
        <v>92219</v>
      </c>
      <c r="C713" s="56" t="s">
        <v>5735</v>
      </c>
      <c r="D713" s="65" t="s">
        <v>32</v>
      </c>
      <c r="E713" s="66">
        <v>135.85</v>
      </c>
      <c r="F713" s="247">
        <v>9.3600000000000003E-2</v>
      </c>
      <c r="G713" s="66">
        <v>185.85</v>
      </c>
      <c r="H713" s="247">
        <v>0</v>
      </c>
    </row>
    <row r="714" spans="1:8">
      <c r="A714" s="64" t="s">
        <v>5660</v>
      </c>
      <c r="B714" s="65">
        <v>92210</v>
      </c>
      <c r="C714" s="56" t="s">
        <v>5736</v>
      </c>
      <c r="D714" s="65" t="s">
        <v>32</v>
      </c>
      <c r="E714" s="66">
        <v>132.53</v>
      </c>
      <c r="F714" s="247">
        <v>8.6800000000000002E-2</v>
      </c>
      <c r="G714" s="66">
        <v>181.7</v>
      </c>
      <c r="H714" s="247">
        <v>0</v>
      </c>
    </row>
    <row r="715" spans="1:8">
      <c r="A715" s="64" t="s">
        <v>5660</v>
      </c>
      <c r="B715" s="65">
        <v>92220</v>
      </c>
      <c r="C715" s="56" t="s">
        <v>5737</v>
      </c>
      <c r="D715" s="65" t="s">
        <v>32</v>
      </c>
      <c r="E715" s="66">
        <v>165.86</v>
      </c>
      <c r="F715" s="247">
        <v>9.7699999999999995E-2</v>
      </c>
      <c r="G715" s="66">
        <v>226.24</v>
      </c>
      <c r="H715" s="247">
        <v>0</v>
      </c>
    </row>
    <row r="716" spans="1:8">
      <c r="A716" s="64" t="s">
        <v>5660</v>
      </c>
      <c r="B716" s="65">
        <v>92211</v>
      </c>
      <c r="C716" s="56" t="s">
        <v>5738</v>
      </c>
      <c r="D716" s="65" t="s">
        <v>32</v>
      </c>
      <c r="E716" s="66">
        <v>161.54</v>
      </c>
      <c r="F716" s="247">
        <v>9.06E-2</v>
      </c>
      <c r="G716" s="66">
        <v>220.86</v>
      </c>
      <c r="H716" s="247">
        <v>0</v>
      </c>
    </row>
    <row r="717" spans="1:8">
      <c r="A717" s="64" t="s">
        <v>5660</v>
      </c>
      <c r="B717" s="65">
        <v>92221</v>
      </c>
      <c r="C717" s="56" t="s">
        <v>5739</v>
      </c>
      <c r="D717" s="65" t="s">
        <v>32</v>
      </c>
      <c r="E717" s="66">
        <v>250.6</v>
      </c>
      <c r="F717" s="247">
        <v>7.8600000000000003E-2</v>
      </c>
      <c r="G717" s="66">
        <v>343.95</v>
      </c>
      <c r="H717" s="247">
        <v>0</v>
      </c>
    </row>
    <row r="718" spans="1:8">
      <c r="A718" s="64" t="s">
        <v>5660</v>
      </c>
      <c r="B718" s="65">
        <v>92212</v>
      </c>
      <c r="C718" s="56" t="s">
        <v>5740</v>
      </c>
      <c r="D718" s="65" t="s">
        <v>32</v>
      </c>
      <c r="E718" s="66">
        <v>245.3</v>
      </c>
      <c r="F718" s="247">
        <v>7.2400000000000006E-2</v>
      </c>
      <c r="G718" s="66">
        <v>337.34</v>
      </c>
      <c r="H718" s="247">
        <v>0</v>
      </c>
    </row>
    <row r="719" spans="1:8">
      <c r="A719" s="64" t="s">
        <v>5660</v>
      </c>
      <c r="B719" s="65">
        <v>92222</v>
      </c>
      <c r="C719" s="56" t="s">
        <v>5741</v>
      </c>
      <c r="D719" s="65" t="s">
        <v>32</v>
      </c>
      <c r="E719" s="66">
        <v>331.83</v>
      </c>
      <c r="F719" s="247">
        <v>6.9900000000000004E-2</v>
      </c>
      <c r="G719" s="66">
        <v>456.63</v>
      </c>
      <c r="H719" s="247">
        <v>0</v>
      </c>
    </row>
    <row r="720" spans="1:8">
      <c r="A720" s="64" t="s">
        <v>5660</v>
      </c>
      <c r="B720" s="65">
        <v>92213</v>
      </c>
      <c r="C720" s="56" t="s">
        <v>5742</v>
      </c>
      <c r="D720" s="65" t="s">
        <v>32</v>
      </c>
      <c r="E720" s="66">
        <v>325.52999999999997</v>
      </c>
      <c r="F720" s="247">
        <v>6.4199999999999993E-2</v>
      </c>
      <c r="G720" s="66">
        <v>448.78</v>
      </c>
      <c r="H720" s="247">
        <v>0</v>
      </c>
    </row>
    <row r="721" spans="1:8">
      <c r="A721" s="64" t="s">
        <v>5660</v>
      </c>
      <c r="B721" s="65">
        <v>92223</v>
      </c>
      <c r="C721" s="56" t="s">
        <v>5743</v>
      </c>
      <c r="D721" s="65" t="s">
        <v>32</v>
      </c>
      <c r="E721" s="66">
        <v>401.32</v>
      </c>
      <c r="F721" s="247">
        <v>6.6500000000000004E-2</v>
      </c>
      <c r="G721" s="66">
        <v>552.5</v>
      </c>
      <c r="H721" s="247">
        <v>0</v>
      </c>
    </row>
    <row r="722" spans="1:8">
      <c r="A722" s="64" t="s">
        <v>5660</v>
      </c>
      <c r="B722" s="65">
        <v>92214</v>
      </c>
      <c r="C722" s="56" t="s">
        <v>5744</v>
      </c>
      <c r="D722" s="65" t="s">
        <v>32</v>
      </c>
      <c r="E722" s="66">
        <v>394.02</v>
      </c>
      <c r="F722" s="247">
        <v>6.0999999999999999E-2</v>
      </c>
      <c r="G722" s="66">
        <v>543.41</v>
      </c>
      <c r="H722" s="247">
        <v>0</v>
      </c>
    </row>
    <row r="723" spans="1:8">
      <c r="A723" s="64" t="s">
        <v>5660</v>
      </c>
      <c r="B723" s="65">
        <v>92224</v>
      </c>
      <c r="C723" s="56" t="s">
        <v>5745</v>
      </c>
      <c r="D723" s="65" t="s">
        <v>32</v>
      </c>
      <c r="E723" s="66">
        <v>460.86</v>
      </c>
      <c r="F723" s="247">
        <v>6.5500000000000003E-2</v>
      </c>
      <c r="G723" s="66">
        <v>634.16</v>
      </c>
      <c r="H723" s="247">
        <v>0</v>
      </c>
    </row>
    <row r="724" spans="1:8">
      <c r="A724" s="64" t="s">
        <v>5660</v>
      </c>
      <c r="B724" s="65">
        <v>92215</v>
      </c>
      <c r="C724" s="56" t="s">
        <v>5746</v>
      </c>
      <c r="D724" s="65" t="s">
        <v>32</v>
      </c>
      <c r="E724" s="66">
        <v>452.52</v>
      </c>
      <c r="F724" s="247">
        <v>0.06</v>
      </c>
      <c r="G724" s="66">
        <v>623.79999999999995</v>
      </c>
      <c r="H724" s="247">
        <v>0</v>
      </c>
    </row>
    <row r="725" spans="1:8">
      <c r="A725" s="64" t="s">
        <v>5747</v>
      </c>
      <c r="B725" s="65">
        <v>94342</v>
      </c>
      <c r="C725" s="56" t="s">
        <v>5748</v>
      </c>
      <c r="D725" s="65" t="s">
        <v>28</v>
      </c>
      <c r="E725" s="66">
        <v>121</v>
      </c>
      <c r="F725" s="247">
        <v>4.0000000000000001E-3</v>
      </c>
      <c r="G725" s="66">
        <v>91.77</v>
      </c>
      <c r="H725" s="247">
        <v>0</v>
      </c>
    </row>
    <row r="726" spans="1:8">
      <c r="A726" s="64" t="s">
        <v>5747</v>
      </c>
      <c r="B726" s="65">
        <v>94319</v>
      </c>
      <c r="C726" s="56" t="s">
        <v>5749</v>
      </c>
      <c r="D726" s="65" t="s">
        <v>28</v>
      </c>
      <c r="E726" s="66">
        <v>79.349999999999994</v>
      </c>
      <c r="F726" s="247">
        <v>0.68440000000000001</v>
      </c>
      <c r="G726" s="66">
        <v>86.58</v>
      </c>
      <c r="H726" s="247">
        <v>0</v>
      </c>
    </row>
    <row r="727" spans="1:8">
      <c r="A727" s="64" t="s">
        <v>5747</v>
      </c>
      <c r="B727" s="65">
        <v>94304</v>
      </c>
      <c r="C727" s="56" t="s">
        <v>5750</v>
      </c>
      <c r="D727" s="65" t="s">
        <v>28</v>
      </c>
      <c r="E727" s="66">
        <v>75.959999999999994</v>
      </c>
      <c r="F727" s="247">
        <v>0.83520000000000005</v>
      </c>
      <c r="G727" s="66">
        <v>79.91</v>
      </c>
      <c r="H727" s="247">
        <v>0</v>
      </c>
    </row>
    <row r="728" spans="1:8">
      <c r="A728" s="64" t="s">
        <v>5747</v>
      </c>
      <c r="B728" s="65">
        <v>94306</v>
      </c>
      <c r="C728" s="56" t="s">
        <v>5751</v>
      </c>
      <c r="D728" s="65" t="s">
        <v>28</v>
      </c>
      <c r="E728" s="66">
        <v>69.66</v>
      </c>
      <c r="F728" s="247">
        <v>0.86080000000000001</v>
      </c>
      <c r="G728" s="66">
        <v>72.64</v>
      </c>
      <c r="H728" s="247">
        <v>0</v>
      </c>
    </row>
    <row r="729" spans="1:8">
      <c r="A729" s="64" t="s">
        <v>5747</v>
      </c>
      <c r="B729" s="65">
        <v>94327</v>
      </c>
      <c r="C729" s="56" t="s">
        <v>5752</v>
      </c>
      <c r="D729" s="65" t="s">
        <v>28</v>
      </c>
      <c r="E729" s="66">
        <v>117.61</v>
      </c>
      <c r="F729" s="247">
        <v>8.1699999999999995E-2</v>
      </c>
      <c r="G729" s="66">
        <v>85.1</v>
      </c>
      <c r="H729" s="247">
        <v>0</v>
      </c>
    </row>
    <row r="730" spans="1:8">
      <c r="A730" s="64" t="s">
        <v>5747</v>
      </c>
      <c r="B730" s="65">
        <v>94329</v>
      </c>
      <c r="C730" s="56" t="s">
        <v>5753</v>
      </c>
      <c r="D730" s="65" t="s">
        <v>28</v>
      </c>
      <c r="E730" s="66">
        <v>111.31</v>
      </c>
      <c r="F730" s="247">
        <v>5.5100000000000003E-2</v>
      </c>
      <c r="G730" s="66">
        <v>77.83</v>
      </c>
      <c r="H730" s="247">
        <v>0</v>
      </c>
    </row>
    <row r="731" spans="1:8">
      <c r="A731" s="64" t="s">
        <v>5747</v>
      </c>
      <c r="B731" s="65">
        <v>94333</v>
      </c>
      <c r="C731" s="56" t="s">
        <v>5754</v>
      </c>
      <c r="D731" s="65" t="s">
        <v>28</v>
      </c>
      <c r="E731" s="66">
        <v>108.44</v>
      </c>
      <c r="F731" s="247">
        <v>4.1399999999999999E-2</v>
      </c>
      <c r="G731" s="66">
        <v>74.56</v>
      </c>
      <c r="H731" s="247">
        <v>0</v>
      </c>
    </row>
    <row r="732" spans="1:8">
      <c r="A732" s="64" t="s">
        <v>5747</v>
      </c>
      <c r="B732" s="65">
        <v>94310</v>
      </c>
      <c r="C732" s="56" t="s">
        <v>5755</v>
      </c>
      <c r="D732" s="65" t="s">
        <v>28</v>
      </c>
      <c r="E732" s="66">
        <v>66.790000000000006</v>
      </c>
      <c r="F732" s="247">
        <v>0.87319999999999998</v>
      </c>
      <c r="G732" s="66">
        <v>69.37</v>
      </c>
      <c r="H732" s="247">
        <v>0</v>
      </c>
    </row>
    <row r="733" spans="1:8">
      <c r="A733" s="64" t="s">
        <v>5747</v>
      </c>
      <c r="B733" s="65">
        <v>104739</v>
      </c>
      <c r="C733" s="56" t="s">
        <v>5756</v>
      </c>
      <c r="D733" s="65" t="s">
        <v>28</v>
      </c>
      <c r="E733" s="66">
        <v>121.19</v>
      </c>
      <c r="F733" s="247">
        <v>7.1999999999999995E-2</v>
      </c>
      <c r="G733" s="66">
        <v>89.57</v>
      </c>
      <c r="H733" s="247">
        <v>0</v>
      </c>
    </row>
    <row r="734" spans="1:8">
      <c r="A734" s="64" t="s">
        <v>5747</v>
      </c>
      <c r="B734" s="65">
        <v>104738</v>
      </c>
      <c r="C734" s="56" t="s">
        <v>5757</v>
      </c>
      <c r="D734" s="65" t="s">
        <v>28</v>
      </c>
      <c r="E734" s="66">
        <v>79.540000000000006</v>
      </c>
      <c r="F734" s="247">
        <v>0.78639999999999999</v>
      </c>
      <c r="G734" s="66">
        <v>84.38</v>
      </c>
      <c r="H734" s="247">
        <v>0</v>
      </c>
    </row>
    <row r="735" spans="1:8">
      <c r="A735" s="64" t="s">
        <v>5747</v>
      </c>
      <c r="B735" s="65">
        <v>94316</v>
      </c>
      <c r="C735" s="56" t="s">
        <v>5758</v>
      </c>
      <c r="D735" s="65" t="s">
        <v>28</v>
      </c>
      <c r="E735" s="66">
        <v>70.52</v>
      </c>
      <c r="F735" s="247">
        <v>0.83030000000000004</v>
      </c>
      <c r="G735" s="66">
        <v>74.489999999999995</v>
      </c>
      <c r="H735" s="247">
        <v>0</v>
      </c>
    </row>
    <row r="736" spans="1:8">
      <c r="A736" s="64" t="s">
        <v>5747</v>
      </c>
      <c r="B736" s="65">
        <v>94318</v>
      </c>
      <c r="C736" s="56" t="s">
        <v>5759</v>
      </c>
      <c r="D736" s="65" t="s">
        <v>28</v>
      </c>
      <c r="E736" s="66">
        <v>65.33</v>
      </c>
      <c r="F736" s="247">
        <v>0.86729999999999996</v>
      </c>
      <c r="G736" s="66">
        <v>68.040000000000006</v>
      </c>
      <c r="H736" s="247">
        <v>0</v>
      </c>
    </row>
    <row r="737" spans="1:8">
      <c r="A737" s="64" t="s">
        <v>5747</v>
      </c>
      <c r="B737" s="65">
        <v>94339</v>
      </c>
      <c r="C737" s="56" t="s">
        <v>5760</v>
      </c>
      <c r="D737" s="65" t="s">
        <v>28</v>
      </c>
      <c r="E737" s="66">
        <v>112.17</v>
      </c>
      <c r="F737" s="247">
        <v>4.2099999999999999E-2</v>
      </c>
      <c r="G737" s="66">
        <v>79.680000000000007</v>
      </c>
      <c r="H737" s="247">
        <v>0</v>
      </c>
    </row>
    <row r="738" spans="1:8">
      <c r="A738" s="64" t="s">
        <v>5747</v>
      </c>
      <c r="B738" s="65">
        <v>94341</v>
      </c>
      <c r="C738" s="56" t="s">
        <v>5761</v>
      </c>
      <c r="D738" s="65" t="s">
        <v>28</v>
      </c>
      <c r="E738" s="66">
        <v>106.98</v>
      </c>
      <c r="F738" s="247">
        <v>2.6499999999999999E-2</v>
      </c>
      <c r="G738" s="66">
        <v>73.23</v>
      </c>
      <c r="H738" s="247">
        <v>0</v>
      </c>
    </row>
    <row r="739" spans="1:8">
      <c r="A739" s="64" t="s">
        <v>5747</v>
      </c>
      <c r="B739" s="65">
        <v>104742</v>
      </c>
      <c r="C739" s="56" t="s">
        <v>5762</v>
      </c>
      <c r="D739" s="65" t="s">
        <v>26</v>
      </c>
      <c r="E739" s="66">
        <v>8.07</v>
      </c>
      <c r="F739" s="247">
        <v>0.54149999999999998</v>
      </c>
      <c r="G739" s="66">
        <v>8.86</v>
      </c>
      <c r="H739" s="247">
        <v>0</v>
      </c>
    </row>
    <row r="740" spans="1:8">
      <c r="A740" s="64" t="s">
        <v>5747</v>
      </c>
      <c r="B740" s="65">
        <v>93382</v>
      </c>
      <c r="C740" s="56" t="s">
        <v>5763</v>
      </c>
      <c r="D740" s="65" t="s">
        <v>28</v>
      </c>
      <c r="E740" s="66">
        <v>25.52</v>
      </c>
      <c r="F740" s="247">
        <v>1.8800000000000001E-2</v>
      </c>
      <c r="G740" s="66">
        <v>32.75</v>
      </c>
      <c r="H740" s="247">
        <v>0</v>
      </c>
    </row>
    <row r="741" spans="1:8">
      <c r="A741" s="64" t="s">
        <v>5747</v>
      </c>
      <c r="B741" s="65">
        <v>104737</v>
      </c>
      <c r="C741" s="56" t="s">
        <v>5764</v>
      </c>
      <c r="D741" s="65" t="s">
        <v>28</v>
      </c>
      <c r="E741" s="66">
        <v>22.29</v>
      </c>
      <c r="F741" s="247">
        <v>8.5000000000000006E-3</v>
      </c>
      <c r="G741" s="66">
        <v>27.76</v>
      </c>
      <c r="H741" s="247">
        <v>0</v>
      </c>
    </row>
    <row r="742" spans="1:8">
      <c r="A742" s="64" t="s">
        <v>5747</v>
      </c>
      <c r="B742" s="65">
        <v>93369</v>
      </c>
      <c r="C742" s="56" t="s">
        <v>5765</v>
      </c>
      <c r="D742" s="65" t="s">
        <v>28</v>
      </c>
      <c r="E742" s="66">
        <v>15.83</v>
      </c>
      <c r="F742" s="247">
        <v>0.38719999999999999</v>
      </c>
      <c r="G742" s="66">
        <v>18.809999999999999</v>
      </c>
      <c r="H742" s="247">
        <v>0</v>
      </c>
    </row>
    <row r="743" spans="1:8">
      <c r="A743" s="64" t="s">
        <v>5747</v>
      </c>
      <c r="B743" s="65">
        <v>93373</v>
      </c>
      <c r="C743" s="56" t="s">
        <v>5766</v>
      </c>
      <c r="D743" s="65" t="s">
        <v>28</v>
      </c>
      <c r="E743" s="66">
        <v>12.96</v>
      </c>
      <c r="F743" s="247">
        <v>0.34649999999999997</v>
      </c>
      <c r="G743" s="66">
        <v>15.54</v>
      </c>
      <c r="H743" s="247">
        <v>0</v>
      </c>
    </row>
    <row r="744" spans="1:8">
      <c r="A744" s="64" t="s">
        <v>5747</v>
      </c>
      <c r="B744" s="65">
        <v>93368</v>
      </c>
      <c r="C744" s="56" t="s">
        <v>5767</v>
      </c>
      <c r="D744" s="65" t="s">
        <v>28</v>
      </c>
      <c r="E744" s="66">
        <v>19.34</v>
      </c>
      <c r="F744" s="247">
        <v>0.41830000000000001</v>
      </c>
      <c r="G744" s="66">
        <v>22.87</v>
      </c>
      <c r="H744" s="247">
        <v>0</v>
      </c>
    </row>
    <row r="745" spans="1:8">
      <c r="A745" s="64" t="s">
        <v>5747</v>
      </c>
      <c r="B745" s="65">
        <v>104729</v>
      </c>
      <c r="C745" s="56" t="s">
        <v>5768</v>
      </c>
      <c r="D745" s="65" t="s">
        <v>28</v>
      </c>
      <c r="E745" s="66">
        <v>16.059999999999999</v>
      </c>
      <c r="F745" s="247">
        <v>0.48880000000000001</v>
      </c>
      <c r="G745" s="66">
        <v>18.239999999999998</v>
      </c>
      <c r="H745" s="247">
        <v>0</v>
      </c>
    </row>
    <row r="746" spans="1:8">
      <c r="A746" s="64" t="s">
        <v>5747</v>
      </c>
      <c r="B746" s="65">
        <v>93372</v>
      </c>
      <c r="C746" s="56" t="s">
        <v>5769</v>
      </c>
      <c r="D746" s="65" t="s">
        <v>28</v>
      </c>
      <c r="E746" s="66">
        <v>15.19</v>
      </c>
      <c r="F746" s="247">
        <v>0.37919999999999998</v>
      </c>
      <c r="G746" s="66">
        <v>18.100000000000001</v>
      </c>
      <c r="H746" s="247">
        <v>0</v>
      </c>
    </row>
    <row r="747" spans="1:8">
      <c r="A747" s="64" t="s">
        <v>5747</v>
      </c>
      <c r="B747" s="65">
        <v>104731</v>
      </c>
      <c r="C747" s="56" t="s">
        <v>5770</v>
      </c>
      <c r="D747" s="65" t="s">
        <v>28</v>
      </c>
      <c r="E747" s="66">
        <v>11.91</v>
      </c>
      <c r="F747" s="247">
        <v>0.46429999999999999</v>
      </c>
      <c r="G747" s="66">
        <v>13.5</v>
      </c>
      <c r="H747" s="247">
        <v>0</v>
      </c>
    </row>
    <row r="748" spans="1:8">
      <c r="A748" s="64" t="s">
        <v>5747</v>
      </c>
      <c r="B748" s="65">
        <v>93367</v>
      </c>
      <c r="C748" s="56" t="s">
        <v>5771</v>
      </c>
      <c r="D748" s="65" t="s">
        <v>28</v>
      </c>
      <c r="E748" s="66">
        <v>22.13</v>
      </c>
      <c r="F748" s="247">
        <v>0.43430000000000002</v>
      </c>
      <c r="G748" s="66">
        <v>26.08</v>
      </c>
      <c r="H748" s="247">
        <v>0</v>
      </c>
    </row>
    <row r="749" spans="1:8">
      <c r="A749" s="64" t="s">
        <v>5747</v>
      </c>
      <c r="B749" s="65">
        <v>104728</v>
      </c>
      <c r="C749" s="56" t="s">
        <v>5772</v>
      </c>
      <c r="D749" s="65" t="s">
        <v>28</v>
      </c>
      <c r="E749" s="66">
        <v>18.86</v>
      </c>
      <c r="F749" s="247">
        <v>0.49680000000000002</v>
      </c>
      <c r="G749" s="66">
        <v>21.43</v>
      </c>
      <c r="H749" s="247">
        <v>0</v>
      </c>
    </row>
    <row r="750" spans="1:8">
      <c r="A750" s="64" t="s">
        <v>5747</v>
      </c>
      <c r="B750" s="65">
        <v>104730</v>
      </c>
      <c r="C750" s="56" t="s">
        <v>5773</v>
      </c>
      <c r="D750" s="65" t="s">
        <v>28</v>
      </c>
      <c r="E750" s="66">
        <v>12.55</v>
      </c>
      <c r="F750" s="247">
        <v>0.46929999999999999</v>
      </c>
      <c r="G750" s="66">
        <v>14.2</v>
      </c>
      <c r="H750" s="247">
        <v>0</v>
      </c>
    </row>
    <row r="751" spans="1:8">
      <c r="A751" s="64" t="s">
        <v>5747</v>
      </c>
      <c r="B751" s="65">
        <v>104732</v>
      </c>
      <c r="C751" s="56" t="s">
        <v>5774</v>
      </c>
      <c r="D751" s="65" t="s">
        <v>28</v>
      </c>
      <c r="E751" s="66">
        <v>9.68</v>
      </c>
      <c r="F751" s="247">
        <v>0.44009999999999999</v>
      </c>
      <c r="G751" s="66">
        <v>10.93</v>
      </c>
      <c r="H751" s="247">
        <v>0</v>
      </c>
    </row>
    <row r="752" spans="1:8">
      <c r="A752" s="64" t="s">
        <v>5747</v>
      </c>
      <c r="B752" s="65">
        <v>104740</v>
      </c>
      <c r="C752" s="56" t="s">
        <v>5775</v>
      </c>
      <c r="D752" s="65" t="s">
        <v>28</v>
      </c>
      <c r="E752" s="66">
        <v>25.71</v>
      </c>
      <c r="F752" s="247">
        <v>0.3392</v>
      </c>
      <c r="G752" s="66">
        <v>30.55</v>
      </c>
      <c r="H752" s="247">
        <v>0</v>
      </c>
    </row>
    <row r="753" spans="1:8">
      <c r="A753" s="64" t="s">
        <v>5747</v>
      </c>
      <c r="B753" s="65">
        <v>104741</v>
      </c>
      <c r="C753" s="56" t="s">
        <v>5776</v>
      </c>
      <c r="D753" s="65" t="s">
        <v>28</v>
      </c>
      <c r="E753" s="66">
        <v>22.48</v>
      </c>
      <c r="F753" s="247">
        <v>0.375</v>
      </c>
      <c r="G753" s="66">
        <v>25.56</v>
      </c>
      <c r="H753" s="247">
        <v>0</v>
      </c>
    </row>
    <row r="754" spans="1:8">
      <c r="A754" s="64" t="s">
        <v>5747</v>
      </c>
      <c r="B754" s="65">
        <v>93381</v>
      </c>
      <c r="C754" s="56" t="s">
        <v>5777</v>
      </c>
      <c r="D754" s="65" t="s">
        <v>28</v>
      </c>
      <c r="E754" s="66">
        <v>11.5</v>
      </c>
      <c r="F754" s="247">
        <v>0.24610000000000001</v>
      </c>
      <c r="G754" s="66">
        <v>14.21</v>
      </c>
      <c r="H754" s="247">
        <v>0</v>
      </c>
    </row>
    <row r="755" spans="1:8">
      <c r="A755" s="64" t="s">
        <v>5747</v>
      </c>
      <c r="B755" s="65">
        <v>93379</v>
      </c>
      <c r="C755" s="56" t="s">
        <v>5778</v>
      </c>
      <c r="D755" s="65" t="s">
        <v>28</v>
      </c>
      <c r="E755" s="66">
        <v>16.690000000000001</v>
      </c>
      <c r="F755" s="247">
        <v>0.2828</v>
      </c>
      <c r="G755" s="66">
        <v>20.66</v>
      </c>
      <c r="H755" s="247">
        <v>0</v>
      </c>
    </row>
    <row r="756" spans="1:8">
      <c r="A756" s="64" t="s">
        <v>5747</v>
      </c>
      <c r="B756" s="65">
        <v>93380</v>
      </c>
      <c r="C756" s="56" t="s">
        <v>5779</v>
      </c>
      <c r="D756" s="65" t="s">
        <v>28</v>
      </c>
      <c r="E756" s="66">
        <v>14.21</v>
      </c>
      <c r="F756" s="247">
        <v>0.27300000000000002</v>
      </c>
      <c r="G756" s="66">
        <v>17.55</v>
      </c>
      <c r="H756" s="247">
        <v>0</v>
      </c>
    </row>
    <row r="757" spans="1:8">
      <c r="A757" s="64" t="s">
        <v>5747</v>
      </c>
      <c r="B757" s="65">
        <v>93378</v>
      </c>
      <c r="C757" s="56" t="s">
        <v>5780</v>
      </c>
      <c r="D757" s="65" t="s">
        <v>28</v>
      </c>
      <c r="E757" s="66">
        <v>21.74</v>
      </c>
      <c r="F757" s="247">
        <v>0.30220000000000002</v>
      </c>
      <c r="G757" s="66">
        <v>26.88</v>
      </c>
      <c r="H757" s="247">
        <v>0</v>
      </c>
    </row>
    <row r="758" spans="1:8">
      <c r="A758" s="64" t="s">
        <v>5747</v>
      </c>
      <c r="B758" s="65">
        <v>104733</v>
      </c>
      <c r="C758" s="56" t="s">
        <v>5781</v>
      </c>
      <c r="D758" s="65" t="s">
        <v>28</v>
      </c>
      <c r="E758" s="66">
        <v>18.510000000000002</v>
      </c>
      <c r="F758" s="247">
        <v>0.33929999999999999</v>
      </c>
      <c r="G758" s="66">
        <v>21.89</v>
      </c>
      <c r="H758" s="247">
        <v>0</v>
      </c>
    </row>
    <row r="759" spans="1:8">
      <c r="A759" s="64" t="s">
        <v>5747</v>
      </c>
      <c r="B759" s="65">
        <v>104735</v>
      </c>
      <c r="C759" s="56" t="s">
        <v>5782</v>
      </c>
      <c r="D759" s="65" t="s">
        <v>28</v>
      </c>
      <c r="E759" s="66">
        <v>10.94</v>
      </c>
      <c r="F759" s="247">
        <v>0.33179999999999998</v>
      </c>
      <c r="G759" s="66">
        <v>12.85</v>
      </c>
      <c r="H759" s="247">
        <v>0</v>
      </c>
    </row>
    <row r="760" spans="1:8">
      <c r="A760" s="64" t="s">
        <v>5747</v>
      </c>
      <c r="B760" s="65">
        <v>104734</v>
      </c>
      <c r="C760" s="56" t="s">
        <v>5783</v>
      </c>
      <c r="D760" s="65" t="s">
        <v>28</v>
      </c>
      <c r="E760" s="66">
        <v>13.44</v>
      </c>
      <c r="F760" s="247">
        <v>0.33110000000000001</v>
      </c>
      <c r="G760" s="66">
        <v>15.84</v>
      </c>
      <c r="H760" s="247">
        <v>0</v>
      </c>
    </row>
    <row r="761" spans="1:8">
      <c r="A761" s="64" t="s">
        <v>5747</v>
      </c>
      <c r="B761" s="65">
        <v>104736</v>
      </c>
      <c r="C761" s="56" t="s">
        <v>5784</v>
      </c>
      <c r="D761" s="65" t="s">
        <v>28</v>
      </c>
      <c r="E761" s="66">
        <v>8.2200000000000006</v>
      </c>
      <c r="F761" s="247">
        <v>0.31509999999999999</v>
      </c>
      <c r="G761" s="66">
        <v>9.58</v>
      </c>
      <c r="H761" s="247">
        <v>0</v>
      </c>
    </row>
    <row r="762" spans="1:8">
      <c r="A762" s="64" t="s">
        <v>5785</v>
      </c>
      <c r="B762" s="65">
        <v>105732</v>
      </c>
      <c r="C762" s="56" t="s">
        <v>5786</v>
      </c>
      <c r="D762" s="65" t="s">
        <v>28</v>
      </c>
      <c r="E762" s="66">
        <v>248.88</v>
      </c>
      <c r="F762" s="247">
        <v>4.9299999999999997E-2</v>
      </c>
      <c r="G762" s="66">
        <v>199.37</v>
      </c>
      <c r="H762" s="247">
        <v>0</v>
      </c>
    </row>
    <row r="763" spans="1:8">
      <c r="A763" s="64" t="s">
        <v>5785</v>
      </c>
      <c r="B763" s="65">
        <v>96397</v>
      </c>
      <c r="C763" s="56" t="s">
        <v>5787</v>
      </c>
      <c r="D763" s="65" t="s">
        <v>28</v>
      </c>
      <c r="E763" s="66">
        <v>244.68</v>
      </c>
      <c r="F763" s="247">
        <v>4.1399999999999999E-2</v>
      </c>
      <c r="G763" s="66">
        <v>194.62</v>
      </c>
      <c r="H763" s="247">
        <v>0</v>
      </c>
    </row>
    <row r="764" spans="1:8">
      <c r="A764" s="64" t="s">
        <v>5785</v>
      </c>
      <c r="B764" s="65">
        <v>105735</v>
      </c>
      <c r="C764" s="56" t="s">
        <v>5788</v>
      </c>
      <c r="D764" s="65" t="s">
        <v>28</v>
      </c>
      <c r="E764" s="66">
        <v>242.53</v>
      </c>
      <c r="F764" s="247">
        <v>3.7199999999999997E-2</v>
      </c>
      <c r="G764" s="66">
        <v>192.25</v>
      </c>
      <c r="H764" s="247">
        <v>0</v>
      </c>
    </row>
    <row r="765" spans="1:8">
      <c r="A765" s="64" t="s">
        <v>5785</v>
      </c>
      <c r="B765" s="65">
        <v>105727</v>
      </c>
      <c r="C765" s="56" t="s">
        <v>5789</v>
      </c>
      <c r="D765" s="65" t="s">
        <v>28</v>
      </c>
      <c r="E765" s="66">
        <v>187.93</v>
      </c>
      <c r="F765" s="247">
        <v>5.7500000000000002E-2</v>
      </c>
      <c r="G765" s="66">
        <v>144.07</v>
      </c>
      <c r="H765" s="247">
        <v>0</v>
      </c>
    </row>
    <row r="766" spans="1:8">
      <c r="A766" s="64" t="s">
        <v>5785</v>
      </c>
      <c r="B766" s="65">
        <v>96396</v>
      </c>
      <c r="C766" s="56" t="s">
        <v>5790</v>
      </c>
      <c r="D766" s="65" t="s">
        <v>28</v>
      </c>
      <c r="E766" s="66">
        <v>184.66</v>
      </c>
      <c r="F766" s="247">
        <v>4.9500000000000002E-2</v>
      </c>
      <c r="G766" s="66">
        <v>140.41999999999999</v>
      </c>
      <c r="H766" s="247">
        <v>0</v>
      </c>
    </row>
    <row r="767" spans="1:8">
      <c r="A767" s="64" t="s">
        <v>5785</v>
      </c>
      <c r="B767" s="65">
        <v>105730</v>
      </c>
      <c r="C767" s="56" t="s">
        <v>5791</v>
      </c>
      <c r="D767" s="65" t="s">
        <v>28</v>
      </c>
      <c r="E767" s="66">
        <v>183.01</v>
      </c>
      <c r="F767" s="247">
        <v>4.5400000000000003E-2</v>
      </c>
      <c r="G767" s="66">
        <v>138.57</v>
      </c>
      <c r="H767" s="247">
        <v>0</v>
      </c>
    </row>
    <row r="768" spans="1:8">
      <c r="A768" s="64" t="s">
        <v>5785</v>
      </c>
      <c r="B768" s="65">
        <v>105737</v>
      </c>
      <c r="C768" s="56" t="s">
        <v>5792</v>
      </c>
      <c r="D768" s="65" t="s">
        <v>28</v>
      </c>
      <c r="E768" s="66">
        <v>327.01</v>
      </c>
      <c r="F768" s="247">
        <v>3.2000000000000001E-2</v>
      </c>
      <c r="G768" s="66">
        <v>268.88</v>
      </c>
      <c r="H768" s="247">
        <v>0</v>
      </c>
    </row>
    <row r="769" spans="1:8">
      <c r="A769" s="64" t="s">
        <v>5785</v>
      </c>
      <c r="B769" s="65">
        <v>96398</v>
      </c>
      <c r="C769" s="56" t="s">
        <v>5793</v>
      </c>
      <c r="D769" s="65" t="s">
        <v>28</v>
      </c>
      <c r="E769" s="66">
        <v>323.83</v>
      </c>
      <c r="F769" s="247">
        <v>2.7300000000000001E-2</v>
      </c>
      <c r="G769" s="66">
        <v>265.33</v>
      </c>
      <c r="H769" s="247">
        <v>0</v>
      </c>
    </row>
    <row r="770" spans="1:8">
      <c r="A770" s="64" t="s">
        <v>5785</v>
      </c>
      <c r="B770" s="65">
        <v>105740</v>
      </c>
      <c r="C770" s="56" t="s">
        <v>5794</v>
      </c>
      <c r="D770" s="65" t="s">
        <v>28</v>
      </c>
      <c r="E770" s="66">
        <v>322.13</v>
      </c>
      <c r="F770" s="247">
        <v>2.4799999999999999E-2</v>
      </c>
      <c r="G770" s="66">
        <v>263.44</v>
      </c>
      <c r="H770" s="247">
        <v>0</v>
      </c>
    </row>
    <row r="771" spans="1:8">
      <c r="A771" s="64" t="s">
        <v>5785</v>
      </c>
      <c r="B771" s="65">
        <v>105749</v>
      </c>
      <c r="C771" s="56" t="s">
        <v>5795</v>
      </c>
      <c r="D771" s="65" t="s">
        <v>28</v>
      </c>
      <c r="E771" s="66">
        <v>169.05</v>
      </c>
      <c r="F771" s="247">
        <v>9.2100000000000001E-2</v>
      </c>
      <c r="G771" s="66">
        <v>132.80000000000001</v>
      </c>
      <c r="H771" s="247">
        <v>0</v>
      </c>
    </row>
    <row r="772" spans="1:8">
      <c r="A772" s="64" t="s">
        <v>5785</v>
      </c>
      <c r="B772" s="65">
        <v>96400</v>
      </c>
      <c r="C772" s="56" t="s">
        <v>5796</v>
      </c>
      <c r="D772" s="65" t="s">
        <v>28</v>
      </c>
      <c r="E772" s="66">
        <v>167.32</v>
      </c>
      <c r="F772" s="247">
        <v>8.72E-2</v>
      </c>
      <c r="G772" s="66">
        <v>130.84</v>
      </c>
      <c r="H772" s="247">
        <v>0</v>
      </c>
    </row>
    <row r="773" spans="1:8">
      <c r="A773" s="64" t="s">
        <v>5785</v>
      </c>
      <c r="B773" s="65">
        <v>105752</v>
      </c>
      <c r="C773" s="56" t="s">
        <v>5797</v>
      </c>
      <c r="D773" s="65" t="s">
        <v>28</v>
      </c>
      <c r="E773" s="66">
        <v>165.8</v>
      </c>
      <c r="F773" s="247">
        <v>8.2699999999999996E-2</v>
      </c>
      <c r="G773" s="66">
        <v>129.11000000000001</v>
      </c>
      <c r="H773" s="247">
        <v>0</v>
      </c>
    </row>
    <row r="774" spans="1:8">
      <c r="A774" s="64" t="s">
        <v>5785</v>
      </c>
      <c r="B774" s="65">
        <v>105754</v>
      </c>
      <c r="C774" s="56" t="s">
        <v>5798</v>
      </c>
      <c r="D774" s="65" t="s">
        <v>28</v>
      </c>
      <c r="E774" s="66">
        <v>164.37</v>
      </c>
      <c r="F774" s="247">
        <v>7.8399999999999997E-2</v>
      </c>
      <c r="G774" s="66">
        <v>127.47</v>
      </c>
      <c r="H774" s="247">
        <v>0</v>
      </c>
    </row>
    <row r="775" spans="1:8">
      <c r="A775" s="64" t="s">
        <v>5785</v>
      </c>
      <c r="B775" s="65">
        <v>105742</v>
      </c>
      <c r="C775" s="56" t="s">
        <v>5799</v>
      </c>
      <c r="D775" s="65" t="s">
        <v>28</v>
      </c>
      <c r="E775" s="66">
        <v>129.84</v>
      </c>
      <c r="F775" s="247">
        <v>7.9699999999999993E-2</v>
      </c>
      <c r="G775" s="66">
        <v>101.05</v>
      </c>
      <c r="H775" s="247">
        <v>0</v>
      </c>
    </row>
    <row r="776" spans="1:8">
      <c r="A776" s="64" t="s">
        <v>5785</v>
      </c>
      <c r="B776" s="65">
        <v>96399</v>
      </c>
      <c r="C776" s="56" t="s">
        <v>5800</v>
      </c>
      <c r="D776" s="65" t="s">
        <v>28</v>
      </c>
      <c r="E776" s="66">
        <v>128.29</v>
      </c>
      <c r="F776" s="247">
        <v>7.3599999999999999E-2</v>
      </c>
      <c r="G776" s="66">
        <v>99.24</v>
      </c>
      <c r="H776" s="247">
        <v>0</v>
      </c>
    </row>
    <row r="777" spans="1:8">
      <c r="A777" s="64" t="s">
        <v>5785</v>
      </c>
      <c r="B777" s="65">
        <v>105745</v>
      </c>
      <c r="C777" s="56" t="s">
        <v>5801</v>
      </c>
      <c r="D777" s="65" t="s">
        <v>28</v>
      </c>
      <c r="E777" s="66">
        <v>126.73</v>
      </c>
      <c r="F777" s="247">
        <v>6.7100000000000007E-2</v>
      </c>
      <c r="G777" s="66">
        <v>97.42</v>
      </c>
      <c r="H777" s="247">
        <v>0</v>
      </c>
    </row>
    <row r="778" spans="1:8">
      <c r="A778" s="64" t="s">
        <v>5785</v>
      </c>
      <c r="B778" s="65">
        <v>105747</v>
      </c>
      <c r="C778" s="56" t="s">
        <v>5802</v>
      </c>
      <c r="D778" s="65" t="s">
        <v>28</v>
      </c>
      <c r="E778" s="66">
        <v>125.16</v>
      </c>
      <c r="F778" s="247">
        <v>6.0600000000000001E-2</v>
      </c>
      <c r="G778" s="66">
        <v>95.56</v>
      </c>
      <c r="H778" s="247">
        <v>0</v>
      </c>
    </row>
    <row r="779" spans="1:8">
      <c r="A779" s="64" t="s">
        <v>5785</v>
      </c>
      <c r="B779" s="65">
        <v>105657</v>
      </c>
      <c r="C779" s="56" t="s">
        <v>5803</v>
      </c>
      <c r="D779" s="65" t="s">
        <v>28</v>
      </c>
      <c r="E779" s="66">
        <v>180.39</v>
      </c>
      <c r="F779" s="247">
        <v>6.9199999999999998E-2</v>
      </c>
      <c r="G779" s="66">
        <v>153.22999999999999</v>
      </c>
      <c r="H779" s="247">
        <v>0</v>
      </c>
    </row>
    <row r="780" spans="1:8">
      <c r="A780" s="64" t="s">
        <v>5785</v>
      </c>
      <c r="B780" s="65">
        <v>100566</v>
      </c>
      <c r="C780" s="56" t="s">
        <v>5804</v>
      </c>
      <c r="D780" s="65" t="s">
        <v>28</v>
      </c>
      <c r="E780" s="66">
        <v>173.67</v>
      </c>
      <c r="F780" s="247">
        <v>5.4899999999999997E-2</v>
      </c>
      <c r="G780" s="66">
        <v>145.47</v>
      </c>
      <c r="H780" s="247">
        <v>0</v>
      </c>
    </row>
    <row r="781" spans="1:8">
      <c r="A781" s="64" t="s">
        <v>5785</v>
      </c>
      <c r="B781" s="65">
        <v>105666</v>
      </c>
      <c r="C781" s="56" t="s">
        <v>5805</v>
      </c>
      <c r="D781" s="65" t="s">
        <v>28</v>
      </c>
      <c r="E781" s="66">
        <v>170.29</v>
      </c>
      <c r="F781" s="247">
        <v>4.7300000000000002E-2</v>
      </c>
      <c r="G781" s="66">
        <v>141.61000000000001</v>
      </c>
      <c r="H781" s="247">
        <v>0</v>
      </c>
    </row>
    <row r="782" spans="1:8">
      <c r="A782" s="64" t="s">
        <v>5785</v>
      </c>
      <c r="B782" s="65">
        <v>105639</v>
      </c>
      <c r="C782" s="56" t="s">
        <v>5806</v>
      </c>
      <c r="D782" s="65" t="s">
        <v>28</v>
      </c>
      <c r="E782" s="66">
        <v>0</v>
      </c>
      <c r="F782" s="247"/>
      <c r="G782" s="66">
        <v>0</v>
      </c>
      <c r="H782" s="247"/>
    </row>
    <row r="783" spans="1:8">
      <c r="A783" s="64" t="s">
        <v>5785</v>
      </c>
      <c r="B783" s="65">
        <v>105645</v>
      </c>
      <c r="C783" s="56" t="s">
        <v>5807</v>
      </c>
      <c r="D783" s="65" t="s">
        <v>28</v>
      </c>
      <c r="E783" s="66">
        <v>0</v>
      </c>
      <c r="F783" s="247"/>
      <c r="G783" s="66">
        <v>0</v>
      </c>
      <c r="H783" s="247"/>
    </row>
    <row r="784" spans="1:8">
      <c r="A784" s="64" t="s">
        <v>5785</v>
      </c>
      <c r="B784" s="65">
        <v>105651</v>
      </c>
      <c r="C784" s="56" t="s">
        <v>5808</v>
      </c>
      <c r="D784" s="65" t="s">
        <v>28</v>
      </c>
      <c r="E784" s="66">
        <v>0</v>
      </c>
      <c r="F784" s="247"/>
      <c r="G784" s="66">
        <v>0</v>
      </c>
      <c r="H784" s="247"/>
    </row>
    <row r="785" spans="1:8">
      <c r="A785" s="64" t="s">
        <v>5785</v>
      </c>
      <c r="B785" s="65">
        <v>105658</v>
      </c>
      <c r="C785" s="56" t="s">
        <v>5809</v>
      </c>
      <c r="D785" s="65" t="s">
        <v>28</v>
      </c>
      <c r="E785" s="66">
        <v>209.15</v>
      </c>
      <c r="F785" s="247">
        <v>5.9700000000000003E-2</v>
      </c>
      <c r="G785" s="66">
        <v>179.01</v>
      </c>
      <c r="H785" s="247">
        <v>0</v>
      </c>
    </row>
    <row r="786" spans="1:8">
      <c r="A786" s="64" t="s">
        <v>5785</v>
      </c>
      <c r="B786" s="65">
        <v>100567</v>
      </c>
      <c r="C786" s="56" t="s">
        <v>5810</v>
      </c>
      <c r="D786" s="65" t="s">
        <v>28</v>
      </c>
      <c r="E786" s="66">
        <v>202.43</v>
      </c>
      <c r="F786" s="247">
        <v>4.7100000000000003E-2</v>
      </c>
      <c r="G786" s="66">
        <v>171.25</v>
      </c>
      <c r="H786" s="247">
        <v>0</v>
      </c>
    </row>
    <row r="787" spans="1:8">
      <c r="A787" s="64" t="s">
        <v>5785</v>
      </c>
      <c r="B787" s="65">
        <v>105667</v>
      </c>
      <c r="C787" s="56" t="s">
        <v>5811</v>
      </c>
      <c r="D787" s="65" t="s">
        <v>28</v>
      </c>
      <c r="E787" s="66">
        <v>199.05</v>
      </c>
      <c r="F787" s="247">
        <v>4.0399999999999998E-2</v>
      </c>
      <c r="G787" s="66">
        <v>167.39</v>
      </c>
      <c r="H787" s="247">
        <v>0</v>
      </c>
    </row>
    <row r="788" spans="1:8">
      <c r="A788" s="64" t="s">
        <v>5785</v>
      </c>
      <c r="B788" s="65">
        <v>105640</v>
      </c>
      <c r="C788" s="56" t="s">
        <v>5812</v>
      </c>
      <c r="D788" s="65" t="s">
        <v>28</v>
      </c>
      <c r="E788" s="66">
        <v>0</v>
      </c>
      <c r="F788" s="247"/>
      <c r="G788" s="66">
        <v>0</v>
      </c>
      <c r="H788" s="247"/>
    </row>
    <row r="789" spans="1:8">
      <c r="A789" s="64" t="s">
        <v>5785</v>
      </c>
      <c r="B789" s="65">
        <v>105646</v>
      </c>
      <c r="C789" s="56" t="s">
        <v>5813</v>
      </c>
      <c r="D789" s="65" t="s">
        <v>28</v>
      </c>
      <c r="E789" s="66">
        <v>0</v>
      </c>
      <c r="F789" s="247"/>
      <c r="G789" s="66">
        <v>0</v>
      </c>
      <c r="H789" s="247"/>
    </row>
    <row r="790" spans="1:8">
      <c r="A790" s="64" t="s">
        <v>5785</v>
      </c>
      <c r="B790" s="65">
        <v>105652</v>
      </c>
      <c r="C790" s="56" t="s">
        <v>5814</v>
      </c>
      <c r="D790" s="65" t="s">
        <v>28</v>
      </c>
      <c r="E790" s="66">
        <v>0</v>
      </c>
      <c r="F790" s="247"/>
      <c r="G790" s="66">
        <v>0</v>
      </c>
      <c r="H790" s="247"/>
    </row>
    <row r="791" spans="1:8">
      <c r="A791" s="64" t="s">
        <v>5785</v>
      </c>
      <c r="B791" s="65">
        <v>105659</v>
      </c>
      <c r="C791" s="56" t="s">
        <v>5815</v>
      </c>
      <c r="D791" s="65" t="s">
        <v>28</v>
      </c>
      <c r="E791" s="66">
        <v>237.51</v>
      </c>
      <c r="F791" s="247">
        <v>5.2600000000000001E-2</v>
      </c>
      <c r="G791" s="66">
        <v>204.42</v>
      </c>
      <c r="H791" s="247">
        <v>0</v>
      </c>
    </row>
    <row r="792" spans="1:8">
      <c r="A792" s="64" t="s">
        <v>5785</v>
      </c>
      <c r="B792" s="65">
        <v>100568</v>
      </c>
      <c r="C792" s="56" t="s">
        <v>5816</v>
      </c>
      <c r="D792" s="65" t="s">
        <v>28</v>
      </c>
      <c r="E792" s="66">
        <v>230.79</v>
      </c>
      <c r="F792" s="247">
        <v>4.1300000000000003E-2</v>
      </c>
      <c r="G792" s="66">
        <v>196.66</v>
      </c>
      <c r="H792" s="247">
        <v>0</v>
      </c>
    </row>
    <row r="793" spans="1:8">
      <c r="A793" s="64" t="s">
        <v>5785</v>
      </c>
      <c r="B793" s="65">
        <v>105668</v>
      </c>
      <c r="C793" s="56" t="s">
        <v>5817</v>
      </c>
      <c r="D793" s="65" t="s">
        <v>28</v>
      </c>
      <c r="E793" s="66">
        <v>227.41</v>
      </c>
      <c r="F793" s="247">
        <v>3.5400000000000001E-2</v>
      </c>
      <c r="G793" s="66">
        <v>192.8</v>
      </c>
      <c r="H793" s="247">
        <v>0</v>
      </c>
    </row>
    <row r="794" spans="1:8">
      <c r="A794" s="64" t="s">
        <v>5785</v>
      </c>
      <c r="B794" s="65">
        <v>105641</v>
      </c>
      <c r="C794" s="56" t="s">
        <v>5818</v>
      </c>
      <c r="D794" s="65" t="s">
        <v>28</v>
      </c>
      <c r="E794" s="66">
        <v>0</v>
      </c>
      <c r="F794" s="247"/>
      <c r="G794" s="66">
        <v>0</v>
      </c>
      <c r="H794" s="247"/>
    </row>
    <row r="795" spans="1:8">
      <c r="A795" s="64" t="s">
        <v>5785</v>
      </c>
      <c r="B795" s="65">
        <v>105647</v>
      </c>
      <c r="C795" s="56" t="s">
        <v>5819</v>
      </c>
      <c r="D795" s="65" t="s">
        <v>28</v>
      </c>
      <c r="E795" s="66">
        <v>0</v>
      </c>
      <c r="F795" s="247"/>
      <c r="G795" s="66">
        <v>0</v>
      </c>
      <c r="H795" s="247"/>
    </row>
    <row r="796" spans="1:8">
      <c r="A796" s="64" t="s">
        <v>5785</v>
      </c>
      <c r="B796" s="65">
        <v>105653</v>
      </c>
      <c r="C796" s="56" t="s">
        <v>5820</v>
      </c>
      <c r="D796" s="65" t="s">
        <v>28</v>
      </c>
      <c r="E796" s="66">
        <v>0</v>
      </c>
      <c r="F796" s="247"/>
      <c r="G796" s="66">
        <v>0</v>
      </c>
      <c r="H796" s="247"/>
    </row>
    <row r="797" spans="1:8">
      <c r="A797" s="64" t="s">
        <v>5785</v>
      </c>
      <c r="B797" s="65">
        <v>105710</v>
      </c>
      <c r="C797" s="56" t="s">
        <v>5821</v>
      </c>
      <c r="D797" s="65" t="s">
        <v>28</v>
      </c>
      <c r="E797" s="66">
        <v>118.95</v>
      </c>
      <c r="F797" s="247">
        <v>0.1051</v>
      </c>
      <c r="G797" s="66">
        <v>98.22</v>
      </c>
      <c r="H797" s="247">
        <v>0</v>
      </c>
    </row>
    <row r="798" spans="1:8">
      <c r="A798" s="64" t="s">
        <v>5785</v>
      </c>
      <c r="B798" s="65">
        <v>100564</v>
      </c>
      <c r="C798" s="56" t="s">
        <v>5822</v>
      </c>
      <c r="D798" s="65" t="s">
        <v>28</v>
      </c>
      <c r="E798" s="66">
        <v>112.23</v>
      </c>
      <c r="F798" s="247">
        <v>8.5000000000000006E-2</v>
      </c>
      <c r="G798" s="66">
        <v>90.46</v>
      </c>
      <c r="H798" s="247">
        <v>0</v>
      </c>
    </row>
    <row r="799" spans="1:8">
      <c r="A799" s="64" t="s">
        <v>5785</v>
      </c>
      <c r="B799" s="65">
        <v>105711</v>
      </c>
      <c r="C799" s="56" t="s">
        <v>5823</v>
      </c>
      <c r="D799" s="65" t="s">
        <v>28</v>
      </c>
      <c r="E799" s="66">
        <v>108.86</v>
      </c>
      <c r="F799" s="247">
        <v>7.3999999999999996E-2</v>
      </c>
      <c r="G799" s="66">
        <v>86.6</v>
      </c>
      <c r="H799" s="247">
        <v>0</v>
      </c>
    </row>
    <row r="800" spans="1:8">
      <c r="A800" s="64" t="s">
        <v>5785</v>
      </c>
      <c r="B800" s="65">
        <v>105705</v>
      </c>
      <c r="C800" s="56" t="s">
        <v>5824</v>
      </c>
      <c r="D800" s="65" t="s">
        <v>28</v>
      </c>
      <c r="E800" s="66">
        <v>0</v>
      </c>
      <c r="F800" s="247"/>
      <c r="G800" s="66">
        <v>0</v>
      </c>
      <c r="H800" s="247"/>
    </row>
    <row r="801" spans="1:8">
      <c r="A801" s="64" t="s">
        <v>5785</v>
      </c>
      <c r="B801" s="65">
        <v>105706</v>
      </c>
      <c r="C801" s="56" t="s">
        <v>5825</v>
      </c>
      <c r="D801" s="65" t="s">
        <v>28</v>
      </c>
      <c r="E801" s="66">
        <v>0</v>
      </c>
      <c r="F801" s="247"/>
      <c r="G801" s="66">
        <v>0</v>
      </c>
      <c r="H801" s="247"/>
    </row>
    <row r="802" spans="1:8">
      <c r="A802" s="64" t="s">
        <v>5785</v>
      </c>
      <c r="B802" s="65">
        <v>105708</v>
      </c>
      <c r="C802" s="56" t="s">
        <v>5826</v>
      </c>
      <c r="D802" s="65" t="s">
        <v>28</v>
      </c>
      <c r="E802" s="66">
        <v>0</v>
      </c>
      <c r="F802" s="247"/>
      <c r="G802" s="66">
        <v>0</v>
      </c>
      <c r="H802" s="247"/>
    </row>
    <row r="803" spans="1:8">
      <c r="A803" s="64" t="s">
        <v>5785</v>
      </c>
      <c r="B803" s="65">
        <v>105690</v>
      </c>
      <c r="C803" s="56" t="s">
        <v>5827</v>
      </c>
      <c r="D803" s="65" t="s">
        <v>28</v>
      </c>
      <c r="E803" s="66">
        <v>166.08</v>
      </c>
      <c r="F803" s="247">
        <v>7.5200000000000003E-2</v>
      </c>
      <c r="G803" s="66">
        <v>142.96</v>
      </c>
      <c r="H803" s="247">
        <v>0</v>
      </c>
    </row>
    <row r="804" spans="1:8">
      <c r="A804" s="64" t="s">
        <v>5785</v>
      </c>
      <c r="B804" s="65">
        <v>100569</v>
      </c>
      <c r="C804" s="56" t="s">
        <v>5828</v>
      </c>
      <c r="D804" s="65" t="s">
        <v>28</v>
      </c>
      <c r="E804" s="66">
        <v>159.36000000000001</v>
      </c>
      <c r="F804" s="247">
        <v>5.9799999999999999E-2</v>
      </c>
      <c r="G804" s="66">
        <v>135.19999999999999</v>
      </c>
      <c r="H804" s="247">
        <v>0</v>
      </c>
    </row>
    <row r="805" spans="1:8">
      <c r="A805" s="64" t="s">
        <v>5785</v>
      </c>
      <c r="B805" s="65">
        <v>105699</v>
      </c>
      <c r="C805" s="56" t="s">
        <v>5829</v>
      </c>
      <c r="D805" s="65" t="s">
        <v>28</v>
      </c>
      <c r="E805" s="66">
        <v>155.97999999999999</v>
      </c>
      <c r="F805" s="247">
        <v>5.16E-2</v>
      </c>
      <c r="G805" s="66">
        <v>131.34</v>
      </c>
      <c r="H805" s="247">
        <v>0</v>
      </c>
    </row>
    <row r="806" spans="1:8">
      <c r="A806" s="64" t="s">
        <v>5785</v>
      </c>
      <c r="B806" s="65">
        <v>105672</v>
      </c>
      <c r="C806" s="56" t="s">
        <v>5830</v>
      </c>
      <c r="D806" s="65" t="s">
        <v>28</v>
      </c>
      <c r="E806" s="66">
        <v>0</v>
      </c>
      <c r="F806" s="247"/>
      <c r="G806" s="66">
        <v>0</v>
      </c>
      <c r="H806" s="247"/>
    </row>
    <row r="807" spans="1:8">
      <c r="A807" s="64" t="s">
        <v>5785</v>
      </c>
      <c r="B807" s="65">
        <v>105678</v>
      </c>
      <c r="C807" s="56" t="s">
        <v>5831</v>
      </c>
      <c r="D807" s="65" t="s">
        <v>28</v>
      </c>
      <c r="E807" s="66">
        <v>0</v>
      </c>
      <c r="F807" s="247"/>
      <c r="G807" s="66">
        <v>0</v>
      </c>
      <c r="H807" s="247"/>
    </row>
    <row r="808" spans="1:8">
      <c r="A808" s="64" t="s">
        <v>5785</v>
      </c>
      <c r="B808" s="65">
        <v>105684</v>
      </c>
      <c r="C808" s="56" t="s">
        <v>5832</v>
      </c>
      <c r="D808" s="65" t="s">
        <v>28</v>
      </c>
      <c r="E808" s="66">
        <v>0</v>
      </c>
      <c r="F808" s="247"/>
      <c r="G808" s="66">
        <v>0</v>
      </c>
      <c r="H808" s="247"/>
    </row>
    <row r="809" spans="1:8">
      <c r="A809" s="64" t="s">
        <v>5785</v>
      </c>
      <c r="B809" s="65">
        <v>105691</v>
      </c>
      <c r="C809" s="56" t="s">
        <v>5833</v>
      </c>
      <c r="D809" s="65" t="s">
        <v>28</v>
      </c>
      <c r="E809" s="66">
        <v>195.14</v>
      </c>
      <c r="F809" s="247">
        <v>6.4000000000000001E-2</v>
      </c>
      <c r="G809" s="66">
        <v>168.95</v>
      </c>
      <c r="H809" s="247">
        <v>0</v>
      </c>
    </row>
    <row r="810" spans="1:8">
      <c r="A810" s="64" t="s">
        <v>5785</v>
      </c>
      <c r="B810" s="65">
        <v>100570</v>
      </c>
      <c r="C810" s="56" t="s">
        <v>5834</v>
      </c>
      <c r="D810" s="65" t="s">
        <v>28</v>
      </c>
      <c r="E810" s="66">
        <v>188.42</v>
      </c>
      <c r="F810" s="247">
        <v>5.0599999999999999E-2</v>
      </c>
      <c r="G810" s="66">
        <v>161.19</v>
      </c>
      <c r="H810" s="247">
        <v>0</v>
      </c>
    </row>
    <row r="811" spans="1:8">
      <c r="A811" s="64" t="s">
        <v>5785</v>
      </c>
      <c r="B811" s="65">
        <v>105700</v>
      </c>
      <c r="C811" s="56" t="s">
        <v>5835</v>
      </c>
      <c r="D811" s="65" t="s">
        <v>28</v>
      </c>
      <c r="E811" s="66">
        <v>185.04</v>
      </c>
      <c r="F811" s="247">
        <v>4.3499999999999997E-2</v>
      </c>
      <c r="G811" s="66">
        <v>157.33000000000001</v>
      </c>
      <c r="H811" s="247">
        <v>0</v>
      </c>
    </row>
    <row r="812" spans="1:8">
      <c r="A812" s="64" t="s">
        <v>5785</v>
      </c>
      <c r="B812" s="65">
        <v>105673</v>
      </c>
      <c r="C812" s="56" t="s">
        <v>5836</v>
      </c>
      <c r="D812" s="65" t="s">
        <v>28</v>
      </c>
      <c r="E812" s="66">
        <v>0</v>
      </c>
      <c r="F812" s="247"/>
      <c r="G812" s="66">
        <v>0</v>
      </c>
      <c r="H812" s="247"/>
    </row>
    <row r="813" spans="1:8">
      <c r="A813" s="64" t="s">
        <v>5785</v>
      </c>
      <c r="B813" s="65">
        <v>105679</v>
      </c>
      <c r="C813" s="56" t="s">
        <v>5837</v>
      </c>
      <c r="D813" s="65" t="s">
        <v>28</v>
      </c>
      <c r="E813" s="66">
        <v>0</v>
      </c>
      <c r="F813" s="247"/>
      <c r="G813" s="66">
        <v>0</v>
      </c>
      <c r="H813" s="247"/>
    </row>
    <row r="814" spans="1:8">
      <c r="A814" s="64" t="s">
        <v>5785</v>
      </c>
      <c r="B814" s="65">
        <v>105685</v>
      </c>
      <c r="C814" s="56" t="s">
        <v>5838</v>
      </c>
      <c r="D814" s="65" t="s">
        <v>28</v>
      </c>
      <c r="E814" s="66">
        <v>0</v>
      </c>
      <c r="F814" s="247"/>
      <c r="G814" s="66">
        <v>0</v>
      </c>
      <c r="H814" s="247"/>
    </row>
    <row r="815" spans="1:8">
      <c r="A815" s="64" t="s">
        <v>5785</v>
      </c>
      <c r="B815" s="65">
        <v>105692</v>
      </c>
      <c r="C815" s="56" t="s">
        <v>5839</v>
      </c>
      <c r="D815" s="65" t="s">
        <v>28</v>
      </c>
      <c r="E815" s="66">
        <v>223.8</v>
      </c>
      <c r="F815" s="247">
        <v>5.5800000000000002E-2</v>
      </c>
      <c r="G815" s="66">
        <v>194.58</v>
      </c>
      <c r="H815" s="247">
        <v>0</v>
      </c>
    </row>
    <row r="816" spans="1:8">
      <c r="A816" s="64" t="s">
        <v>5785</v>
      </c>
      <c r="B816" s="65">
        <v>100571</v>
      </c>
      <c r="C816" s="56" t="s">
        <v>5840</v>
      </c>
      <c r="D816" s="65" t="s">
        <v>28</v>
      </c>
      <c r="E816" s="66">
        <v>217.08</v>
      </c>
      <c r="F816" s="247">
        <v>4.3900000000000002E-2</v>
      </c>
      <c r="G816" s="66">
        <v>186.82</v>
      </c>
      <c r="H816" s="247">
        <v>0</v>
      </c>
    </row>
    <row r="817" spans="1:8">
      <c r="A817" s="64" t="s">
        <v>5785</v>
      </c>
      <c r="B817" s="65">
        <v>105701</v>
      </c>
      <c r="C817" s="56" t="s">
        <v>5841</v>
      </c>
      <c r="D817" s="65" t="s">
        <v>28</v>
      </c>
      <c r="E817" s="66">
        <v>213.7</v>
      </c>
      <c r="F817" s="247">
        <v>3.7699999999999997E-2</v>
      </c>
      <c r="G817" s="66">
        <v>182.96</v>
      </c>
      <c r="H817" s="247">
        <v>0</v>
      </c>
    </row>
    <row r="818" spans="1:8">
      <c r="A818" s="64" t="s">
        <v>5785</v>
      </c>
      <c r="B818" s="65">
        <v>105674</v>
      </c>
      <c r="C818" s="56" t="s">
        <v>5842</v>
      </c>
      <c r="D818" s="65" t="s">
        <v>28</v>
      </c>
      <c r="E818" s="66">
        <v>0</v>
      </c>
      <c r="F818" s="247"/>
      <c r="G818" s="66">
        <v>0</v>
      </c>
      <c r="H818" s="247"/>
    </row>
    <row r="819" spans="1:8">
      <c r="A819" s="64" t="s">
        <v>5785</v>
      </c>
      <c r="B819" s="65">
        <v>105680</v>
      </c>
      <c r="C819" s="56" t="s">
        <v>5843</v>
      </c>
      <c r="D819" s="65" t="s">
        <v>28</v>
      </c>
      <c r="E819" s="66">
        <v>0</v>
      </c>
      <c r="F819" s="247"/>
      <c r="G819" s="66">
        <v>0</v>
      </c>
      <c r="H819" s="247"/>
    </row>
    <row r="820" spans="1:8">
      <c r="A820" s="64" t="s">
        <v>5785</v>
      </c>
      <c r="B820" s="65">
        <v>105686</v>
      </c>
      <c r="C820" s="56" t="s">
        <v>5844</v>
      </c>
      <c r="D820" s="65" t="s">
        <v>28</v>
      </c>
      <c r="E820" s="66">
        <v>0</v>
      </c>
      <c r="F820" s="247"/>
      <c r="G820" s="66">
        <v>0</v>
      </c>
      <c r="H820" s="247"/>
    </row>
    <row r="821" spans="1:8">
      <c r="A821" s="64" t="s">
        <v>5785</v>
      </c>
      <c r="B821" s="65">
        <v>105718</v>
      </c>
      <c r="C821" s="56" t="s">
        <v>5845</v>
      </c>
      <c r="D821" s="65" t="s">
        <v>28</v>
      </c>
      <c r="E821" s="66">
        <v>104.04</v>
      </c>
      <c r="F821" s="247">
        <v>0.1201</v>
      </c>
      <c r="G821" s="66">
        <v>87.52</v>
      </c>
      <c r="H821" s="247">
        <v>0</v>
      </c>
    </row>
    <row r="822" spans="1:8">
      <c r="A822" s="64" t="s">
        <v>5785</v>
      </c>
      <c r="B822" s="65">
        <v>100565</v>
      </c>
      <c r="C822" s="56" t="s">
        <v>5846</v>
      </c>
      <c r="D822" s="65" t="s">
        <v>28</v>
      </c>
      <c r="E822" s="66">
        <v>97.32</v>
      </c>
      <c r="F822" s="247">
        <v>9.8000000000000004E-2</v>
      </c>
      <c r="G822" s="66">
        <v>79.760000000000005</v>
      </c>
      <c r="H822" s="247">
        <v>0</v>
      </c>
    </row>
    <row r="823" spans="1:8">
      <c r="A823" s="64" t="s">
        <v>5785</v>
      </c>
      <c r="B823" s="65">
        <v>105581</v>
      </c>
      <c r="C823" s="56" t="s">
        <v>5847</v>
      </c>
      <c r="D823" s="65" t="s">
        <v>28</v>
      </c>
      <c r="E823" s="66">
        <v>93.95</v>
      </c>
      <c r="F823" s="247">
        <v>8.5800000000000001E-2</v>
      </c>
      <c r="G823" s="66">
        <v>75.900000000000006</v>
      </c>
      <c r="H823" s="247">
        <v>0</v>
      </c>
    </row>
    <row r="824" spans="1:8">
      <c r="A824" s="64" t="s">
        <v>5785</v>
      </c>
      <c r="B824" s="65">
        <v>105713</v>
      </c>
      <c r="C824" s="56" t="s">
        <v>5848</v>
      </c>
      <c r="D824" s="65" t="s">
        <v>28</v>
      </c>
      <c r="E824" s="66">
        <v>0</v>
      </c>
      <c r="F824" s="247"/>
      <c r="G824" s="66">
        <v>0</v>
      </c>
      <c r="H824" s="247"/>
    </row>
    <row r="825" spans="1:8">
      <c r="A825" s="64" t="s">
        <v>5785</v>
      </c>
      <c r="B825" s="65">
        <v>105714</v>
      </c>
      <c r="C825" s="56" t="s">
        <v>5849</v>
      </c>
      <c r="D825" s="65" t="s">
        <v>28</v>
      </c>
      <c r="E825" s="66">
        <v>0</v>
      </c>
      <c r="F825" s="247"/>
      <c r="G825" s="66">
        <v>0</v>
      </c>
      <c r="H825" s="247"/>
    </row>
    <row r="826" spans="1:8">
      <c r="A826" s="64" t="s">
        <v>5785</v>
      </c>
      <c r="B826" s="65">
        <v>105716</v>
      </c>
      <c r="C826" s="56" t="s">
        <v>5850</v>
      </c>
      <c r="D826" s="65" t="s">
        <v>28</v>
      </c>
      <c r="E826" s="66">
        <v>0</v>
      </c>
      <c r="F826" s="247"/>
      <c r="G826" s="66">
        <v>0</v>
      </c>
      <c r="H826" s="247"/>
    </row>
    <row r="827" spans="1:8">
      <c r="A827" s="64" t="s">
        <v>5785</v>
      </c>
      <c r="B827" s="65">
        <v>105624</v>
      </c>
      <c r="C827" s="56" t="s">
        <v>5851</v>
      </c>
      <c r="D827" s="65" t="s">
        <v>28</v>
      </c>
      <c r="E827" s="66">
        <v>113.82</v>
      </c>
      <c r="F827" s="247">
        <v>6.6299999999999998E-2</v>
      </c>
      <c r="G827" s="66">
        <v>105.55</v>
      </c>
      <c r="H827" s="247">
        <v>0</v>
      </c>
    </row>
    <row r="828" spans="1:8">
      <c r="A828" s="64" t="s">
        <v>5785</v>
      </c>
      <c r="B828" s="65">
        <v>96391</v>
      </c>
      <c r="C828" s="56" t="s">
        <v>5852</v>
      </c>
      <c r="D828" s="65" t="s">
        <v>28</v>
      </c>
      <c r="E828" s="66">
        <v>108.45</v>
      </c>
      <c r="F828" s="247">
        <v>4.7800000000000002E-2</v>
      </c>
      <c r="G828" s="66">
        <v>99.3</v>
      </c>
      <c r="H828" s="247">
        <v>0</v>
      </c>
    </row>
    <row r="829" spans="1:8">
      <c r="A829" s="64" t="s">
        <v>5785</v>
      </c>
      <c r="B829" s="65">
        <v>105632</v>
      </c>
      <c r="C829" s="56" t="s">
        <v>5853</v>
      </c>
      <c r="D829" s="65" t="s">
        <v>28</v>
      </c>
      <c r="E829" s="66">
        <v>107.58</v>
      </c>
      <c r="F829" s="247">
        <v>4.4400000000000002E-2</v>
      </c>
      <c r="G829" s="66">
        <v>98.35</v>
      </c>
      <c r="H829" s="247">
        <v>0</v>
      </c>
    </row>
    <row r="830" spans="1:8">
      <c r="A830" s="64" t="s">
        <v>5785</v>
      </c>
      <c r="B830" s="65">
        <v>105601</v>
      </c>
      <c r="C830" s="56" t="s">
        <v>5854</v>
      </c>
      <c r="D830" s="65" t="s">
        <v>28</v>
      </c>
      <c r="E830" s="66">
        <v>0</v>
      </c>
      <c r="F830" s="247"/>
      <c r="G830" s="66">
        <v>0</v>
      </c>
      <c r="H830" s="247"/>
    </row>
    <row r="831" spans="1:8">
      <c r="A831" s="64" t="s">
        <v>5785</v>
      </c>
      <c r="B831" s="65">
        <v>105609</v>
      </c>
      <c r="C831" s="56" t="s">
        <v>5855</v>
      </c>
      <c r="D831" s="65" t="s">
        <v>28</v>
      </c>
      <c r="E831" s="66">
        <v>0</v>
      </c>
      <c r="F831" s="247"/>
      <c r="G831" s="66">
        <v>0</v>
      </c>
      <c r="H831" s="247"/>
    </row>
    <row r="832" spans="1:8">
      <c r="A832" s="64" t="s">
        <v>5785</v>
      </c>
      <c r="B832" s="65">
        <v>105617</v>
      </c>
      <c r="C832" s="56" t="s">
        <v>5856</v>
      </c>
      <c r="D832" s="65" t="s">
        <v>28</v>
      </c>
      <c r="E832" s="66">
        <v>0</v>
      </c>
      <c r="F832" s="247"/>
      <c r="G832" s="66">
        <v>0</v>
      </c>
      <c r="H832" s="247"/>
    </row>
    <row r="833" spans="1:8">
      <c r="A833" s="64" t="s">
        <v>5785</v>
      </c>
      <c r="B833" s="65">
        <v>105625</v>
      </c>
      <c r="C833" s="56" t="s">
        <v>5857</v>
      </c>
      <c r="D833" s="65" t="s">
        <v>28</v>
      </c>
      <c r="E833" s="66">
        <v>143.97</v>
      </c>
      <c r="F833" s="247">
        <v>5.2400000000000002E-2</v>
      </c>
      <c r="G833" s="66">
        <v>132.25</v>
      </c>
      <c r="H833" s="247">
        <v>0</v>
      </c>
    </row>
    <row r="834" spans="1:8">
      <c r="A834" s="64" t="s">
        <v>5785</v>
      </c>
      <c r="B834" s="65">
        <v>96392</v>
      </c>
      <c r="C834" s="56" t="s">
        <v>5858</v>
      </c>
      <c r="D834" s="65" t="s">
        <v>28</v>
      </c>
      <c r="E834" s="66">
        <v>138.6</v>
      </c>
      <c r="F834" s="247">
        <v>3.7400000000000003E-2</v>
      </c>
      <c r="G834" s="66">
        <v>126</v>
      </c>
      <c r="H834" s="247">
        <v>0</v>
      </c>
    </row>
    <row r="835" spans="1:8">
      <c r="A835" s="64" t="s">
        <v>5785</v>
      </c>
      <c r="B835" s="65">
        <v>105633</v>
      </c>
      <c r="C835" s="56" t="s">
        <v>5859</v>
      </c>
      <c r="D835" s="65" t="s">
        <v>28</v>
      </c>
      <c r="E835" s="66">
        <v>137.72999999999999</v>
      </c>
      <c r="F835" s="247">
        <v>3.4700000000000002E-2</v>
      </c>
      <c r="G835" s="66">
        <v>125.05</v>
      </c>
      <c r="H835" s="247">
        <v>0</v>
      </c>
    </row>
    <row r="836" spans="1:8">
      <c r="A836" s="64" t="s">
        <v>5785</v>
      </c>
      <c r="B836" s="65">
        <v>105602</v>
      </c>
      <c r="C836" s="56" t="s">
        <v>5860</v>
      </c>
      <c r="D836" s="65" t="s">
        <v>28</v>
      </c>
      <c r="E836" s="66">
        <v>0</v>
      </c>
      <c r="F836" s="247"/>
      <c r="G836" s="66">
        <v>0</v>
      </c>
      <c r="H836" s="247"/>
    </row>
    <row r="837" spans="1:8">
      <c r="A837" s="64" t="s">
        <v>5785</v>
      </c>
      <c r="B837" s="65">
        <v>105610</v>
      </c>
      <c r="C837" s="56" t="s">
        <v>5861</v>
      </c>
      <c r="D837" s="65" t="s">
        <v>28</v>
      </c>
      <c r="E837" s="66">
        <v>0</v>
      </c>
      <c r="F837" s="247"/>
      <c r="G837" s="66">
        <v>0</v>
      </c>
      <c r="H837" s="247"/>
    </row>
    <row r="838" spans="1:8">
      <c r="A838" s="64" t="s">
        <v>5785</v>
      </c>
      <c r="B838" s="65">
        <v>105618</v>
      </c>
      <c r="C838" s="56" t="s">
        <v>5862</v>
      </c>
      <c r="D838" s="65" t="s">
        <v>28</v>
      </c>
      <c r="E838" s="66">
        <v>0</v>
      </c>
      <c r="F838" s="247"/>
      <c r="G838" s="66">
        <v>0</v>
      </c>
      <c r="H838" s="247"/>
    </row>
    <row r="839" spans="1:8">
      <c r="A839" s="64" t="s">
        <v>5785</v>
      </c>
      <c r="B839" s="65">
        <v>105571</v>
      </c>
      <c r="C839" s="56" t="s">
        <v>5863</v>
      </c>
      <c r="D839" s="65" t="s">
        <v>28</v>
      </c>
      <c r="E839" s="66">
        <v>51.88</v>
      </c>
      <c r="F839" s="247">
        <v>0.14549999999999999</v>
      </c>
      <c r="G839" s="66">
        <v>50.68</v>
      </c>
      <c r="H839" s="247">
        <v>0</v>
      </c>
    </row>
    <row r="840" spans="1:8">
      <c r="A840" s="64" t="s">
        <v>5785</v>
      </c>
      <c r="B840" s="65">
        <v>96389</v>
      </c>
      <c r="C840" s="56" t="s">
        <v>5864</v>
      </c>
      <c r="D840" s="65" t="s">
        <v>28</v>
      </c>
      <c r="E840" s="66">
        <v>46.51</v>
      </c>
      <c r="F840" s="247">
        <v>0.1114</v>
      </c>
      <c r="G840" s="66">
        <v>44.43</v>
      </c>
      <c r="H840" s="247">
        <v>0</v>
      </c>
    </row>
    <row r="841" spans="1:8">
      <c r="A841" s="64" t="s">
        <v>5785</v>
      </c>
      <c r="B841" s="65">
        <v>105575</v>
      </c>
      <c r="C841" s="56" t="s">
        <v>5865</v>
      </c>
      <c r="D841" s="65" t="s">
        <v>28</v>
      </c>
      <c r="E841" s="66">
        <v>45.64</v>
      </c>
      <c r="F841" s="247">
        <v>0.1047</v>
      </c>
      <c r="G841" s="66">
        <v>43.48</v>
      </c>
      <c r="H841" s="247">
        <v>0</v>
      </c>
    </row>
    <row r="842" spans="1:8">
      <c r="A842" s="64" t="s">
        <v>5785</v>
      </c>
      <c r="B842" s="65">
        <v>105599</v>
      </c>
      <c r="C842" s="56" t="s">
        <v>5866</v>
      </c>
      <c r="D842" s="65" t="s">
        <v>28</v>
      </c>
      <c r="E842" s="66">
        <v>0</v>
      </c>
      <c r="F842" s="247"/>
      <c r="G842" s="66">
        <v>0</v>
      </c>
      <c r="H842" s="247"/>
    </row>
    <row r="843" spans="1:8">
      <c r="A843" s="64" t="s">
        <v>5785</v>
      </c>
      <c r="B843" s="65">
        <v>105607</v>
      </c>
      <c r="C843" s="56" t="s">
        <v>5867</v>
      </c>
      <c r="D843" s="65" t="s">
        <v>28</v>
      </c>
      <c r="E843" s="66">
        <v>0</v>
      </c>
      <c r="F843" s="247"/>
      <c r="G843" s="66">
        <v>0</v>
      </c>
      <c r="H843" s="247"/>
    </row>
    <row r="844" spans="1:8">
      <c r="A844" s="64" t="s">
        <v>5785</v>
      </c>
      <c r="B844" s="65">
        <v>105615</v>
      </c>
      <c r="C844" s="56" t="s">
        <v>5868</v>
      </c>
      <c r="D844" s="65" t="s">
        <v>28</v>
      </c>
      <c r="E844" s="66">
        <v>0</v>
      </c>
      <c r="F844" s="247"/>
      <c r="G844" s="66">
        <v>0</v>
      </c>
      <c r="H844" s="247"/>
    </row>
    <row r="845" spans="1:8">
      <c r="A845" s="64" t="s">
        <v>5785</v>
      </c>
      <c r="B845" s="65">
        <v>105623</v>
      </c>
      <c r="C845" s="56" t="s">
        <v>5869</v>
      </c>
      <c r="D845" s="65" t="s">
        <v>28</v>
      </c>
      <c r="E845" s="66">
        <v>83.27</v>
      </c>
      <c r="F845" s="247">
        <v>9.0700000000000003E-2</v>
      </c>
      <c r="G845" s="66">
        <v>78.489999999999995</v>
      </c>
      <c r="H845" s="247">
        <v>0</v>
      </c>
    </row>
    <row r="846" spans="1:8">
      <c r="A846" s="64" t="s">
        <v>5785</v>
      </c>
      <c r="B846" s="65">
        <v>96390</v>
      </c>
      <c r="C846" s="56" t="s">
        <v>5870</v>
      </c>
      <c r="D846" s="65" t="s">
        <v>28</v>
      </c>
      <c r="E846" s="66">
        <v>77.900000000000006</v>
      </c>
      <c r="F846" s="247">
        <v>6.6500000000000004E-2</v>
      </c>
      <c r="G846" s="66">
        <v>72.239999999999995</v>
      </c>
      <c r="H846" s="247">
        <v>0</v>
      </c>
    </row>
    <row r="847" spans="1:8">
      <c r="A847" s="64" t="s">
        <v>5785</v>
      </c>
      <c r="B847" s="65">
        <v>105631</v>
      </c>
      <c r="C847" s="56" t="s">
        <v>5871</v>
      </c>
      <c r="D847" s="65" t="s">
        <v>28</v>
      </c>
      <c r="E847" s="66">
        <v>77.03</v>
      </c>
      <c r="F847" s="247">
        <v>6.2100000000000002E-2</v>
      </c>
      <c r="G847" s="66">
        <v>71.290000000000006</v>
      </c>
      <c r="H847" s="247">
        <v>0</v>
      </c>
    </row>
    <row r="848" spans="1:8">
      <c r="A848" s="64" t="s">
        <v>5785</v>
      </c>
      <c r="B848" s="65">
        <v>105600</v>
      </c>
      <c r="C848" s="56" t="s">
        <v>5872</v>
      </c>
      <c r="D848" s="65" t="s">
        <v>28</v>
      </c>
      <c r="E848" s="66">
        <v>0</v>
      </c>
      <c r="F848" s="247"/>
      <c r="G848" s="66">
        <v>0</v>
      </c>
      <c r="H848" s="247"/>
    </row>
    <row r="849" spans="1:8">
      <c r="A849" s="64" t="s">
        <v>5785</v>
      </c>
      <c r="B849" s="65">
        <v>105608</v>
      </c>
      <c r="C849" s="56" t="s">
        <v>5873</v>
      </c>
      <c r="D849" s="65" t="s">
        <v>28</v>
      </c>
      <c r="E849" s="66">
        <v>0</v>
      </c>
      <c r="F849" s="247"/>
      <c r="G849" s="66">
        <v>0</v>
      </c>
      <c r="H849" s="247"/>
    </row>
    <row r="850" spans="1:8">
      <c r="A850" s="64" t="s">
        <v>5785</v>
      </c>
      <c r="B850" s="65">
        <v>105616</v>
      </c>
      <c r="C850" s="56" t="s">
        <v>5874</v>
      </c>
      <c r="D850" s="65" t="s">
        <v>28</v>
      </c>
      <c r="E850" s="66">
        <v>0</v>
      </c>
      <c r="F850" s="247"/>
      <c r="G850" s="66">
        <v>0</v>
      </c>
      <c r="H850" s="247"/>
    </row>
    <row r="851" spans="1:8">
      <c r="A851" s="64" t="s">
        <v>5785</v>
      </c>
      <c r="B851" s="65">
        <v>105585</v>
      </c>
      <c r="C851" s="56" t="s">
        <v>5875</v>
      </c>
      <c r="D851" s="65" t="s">
        <v>28</v>
      </c>
      <c r="E851" s="66">
        <v>126.41</v>
      </c>
      <c r="F851" s="247">
        <v>0.12520000000000001</v>
      </c>
      <c r="G851" s="66">
        <v>106.95</v>
      </c>
      <c r="H851" s="247">
        <v>0</v>
      </c>
    </row>
    <row r="852" spans="1:8">
      <c r="A852" s="64" t="s">
        <v>5785</v>
      </c>
      <c r="B852" s="65">
        <v>100572</v>
      </c>
      <c r="C852" s="56" t="s">
        <v>5876</v>
      </c>
      <c r="D852" s="65" t="s">
        <v>28</v>
      </c>
      <c r="E852" s="66">
        <v>117.22</v>
      </c>
      <c r="F852" s="247">
        <v>0.10050000000000001</v>
      </c>
      <c r="G852" s="66">
        <v>96.29</v>
      </c>
      <c r="H852" s="247">
        <v>0</v>
      </c>
    </row>
    <row r="853" spans="1:8">
      <c r="A853" s="64" t="s">
        <v>5785</v>
      </c>
      <c r="B853" s="65">
        <v>105588</v>
      </c>
      <c r="C853" s="56" t="s">
        <v>5877</v>
      </c>
      <c r="D853" s="65" t="s">
        <v>28</v>
      </c>
      <c r="E853" s="66">
        <v>116.3</v>
      </c>
      <c r="F853" s="247">
        <v>9.7600000000000006E-2</v>
      </c>
      <c r="G853" s="66">
        <v>95.25</v>
      </c>
      <c r="H853" s="247">
        <v>0</v>
      </c>
    </row>
    <row r="854" spans="1:8">
      <c r="A854" s="64" t="s">
        <v>5785</v>
      </c>
      <c r="B854" s="65">
        <v>105583</v>
      </c>
      <c r="C854" s="56" t="s">
        <v>5878</v>
      </c>
      <c r="D854" s="65" t="s">
        <v>28</v>
      </c>
      <c r="E854" s="66">
        <v>0</v>
      </c>
      <c r="F854" s="247"/>
      <c r="G854" s="66">
        <v>0</v>
      </c>
      <c r="H854" s="247"/>
    </row>
    <row r="855" spans="1:8">
      <c r="A855" s="64" t="s">
        <v>5785</v>
      </c>
      <c r="B855" s="65">
        <v>105719</v>
      </c>
      <c r="C855" s="56" t="s">
        <v>5879</v>
      </c>
      <c r="D855" s="65" t="s">
        <v>28</v>
      </c>
      <c r="E855" s="66">
        <v>0</v>
      </c>
      <c r="F855" s="247"/>
      <c r="G855" s="66">
        <v>0</v>
      </c>
      <c r="H855" s="247"/>
    </row>
    <row r="856" spans="1:8">
      <c r="A856" s="64" t="s">
        <v>5785</v>
      </c>
      <c r="B856" s="65">
        <v>105721</v>
      </c>
      <c r="C856" s="56" t="s">
        <v>5880</v>
      </c>
      <c r="D856" s="65" t="s">
        <v>28</v>
      </c>
      <c r="E856" s="66">
        <v>0</v>
      </c>
      <c r="F856" s="247"/>
      <c r="G856" s="66">
        <v>0</v>
      </c>
      <c r="H856" s="247"/>
    </row>
    <row r="857" spans="1:8">
      <c r="A857" s="64" t="s">
        <v>5785</v>
      </c>
      <c r="B857" s="65">
        <v>105592</v>
      </c>
      <c r="C857" s="56" t="s">
        <v>5881</v>
      </c>
      <c r="D857" s="65" t="s">
        <v>28</v>
      </c>
      <c r="E857" s="66">
        <v>111.5</v>
      </c>
      <c r="F857" s="247">
        <v>0.14199999999999999</v>
      </c>
      <c r="G857" s="66">
        <v>96.25</v>
      </c>
      <c r="H857" s="247">
        <v>0</v>
      </c>
    </row>
    <row r="858" spans="1:8">
      <c r="A858" s="64" t="s">
        <v>5785</v>
      </c>
      <c r="B858" s="65">
        <v>100573</v>
      </c>
      <c r="C858" s="56" t="s">
        <v>5882</v>
      </c>
      <c r="D858" s="65" t="s">
        <v>28</v>
      </c>
      <c r="E858" s="66">
        <v>102.31</v>
      </c>
      <c r="F858" s="247">
        <v>0.11509999999999999</v>
      </c>
      <c r="G858" s="66">
        <v>85.59</v>
      </c>
      <c r="H858" s="247">
        <v>0</v>
      </c>
    </row>
    <row r="859" spans="1:8">
      <c r="A859" s="64" t="s">
        <v>5785</v>
      </c>
      <c r="B859" s="65">
        <v>105595</v>
      </c>
      <c r="C859" s="56" t="s">
        <v>5883</v>
      </c>
      <c r="D859" s="65" t="s">
        <v>28</v>
      </c>
      <c r="E859" s="66">
        <v>101.39</v>
      </c>
      <c r="F859" s="247">
        <v>0.1119</v>
      </c>
      <c r="G859" s="66">
        <v>84.55</v>
      </c>
      <c r="H859" s="247">
        <v>0</v>
      </c>
    </row>
    <row r="860" spans="1:8">
      <c r="A860" s="64" t="s">
        <v>5785</v>
      </c>
      <c r="B860" s="65">
        <v>105590</v>
      </c>
      <c r="C860" s="56" t="s">
        <v>5884</v>
      </c>
      <c r="D860" s="65" t="s">
        <v>28</v>
      </c>
      <c r="E860" s="66">
        <v>0</v>
      </c>
      <c r="F860" s="247"/>
      <c r="G860" s="66">
        <v>0</v>
      </c>
      <c r="H860" s="247"/>
    </row>
    <row r="861" spans="1:8">
      <c r="A861" s="64" t="s">
        <v>5785</v>
      </c>
      <c r="B861" s="65">
        <v>105723</v>
      </c>
      <c r="C861" s="56" t="s">
        <v>5885</v>
      </c>
      <c r="D861" s="65" t="s">
        <v>28</v>
      </c>
      <c r="E861" s="66">
        <v>0</v>
      </c>
      <c r="F861" s="247"/>
      <c r="G861" s="66">
        <v>0</v>
      </c>
      <c r="H861" s="247"/>
    </row>
    <row r="862" spans="1:8">
      <c r="A862" s="64" t="s">
        <v>5785</v>
      </c>
      <c r="B862" s="65">
        <v>105725</v>
      </c>
      <c r="C862" s="56" t="s">
        <v>5886</v>
      </c>
      <c r="D862" s="65" t="s">
        <v>28</v>
      </c>
      <c r="E862" s="66">
        <v>0</v>
      </c>
      <c r="F862" s="247"/>
      <c r="G862" s="66">
        <v>0</v>
      </c>
      <c r="H862" s="247"/>
    </row>
    <row r="863" spans="1:8">
      <c r="A863" s="64" t="s">
        <v>5785</v>
      </c>
      <c r="B863" s="65">
        <v>105566</v>
      </c>
      <c r="C863" s="56" t="s">
        <v>5887</v>
      </c>
      <c r="D863" s="65" t="s">
        <v>28</v>
      </c>
      <c r="E863" s="66">
        <v>10.72</v>
      </c>
      <c r="F863" s="247">
        <v>0.46550000000000002</v>
      </c>
      <c r="G863" s="66">
        <v>11.92</v>
      </c>
      <c r="H863" s="247">
        <v>0</v>
      </c>
    </row>
    <row r="864" spans="1:8">
      <c r="A864" s="64" t="s">
        <v>5785</v>
      </c>
      <c r="B864" s="65">
        <v>96388</v>
      </c>
      <c r="C864" s="56" t="s">
        <v>5888</v>
      </c>
      <c r="D864" s="65" t="s">
        <v>28</v>
      </c>
      <c r="E864" s="66">
        <v>8.59</v>
      </c>
      <c r="F864" s="247">
        <v>0.45519999999999999</v>
      </c>
      <c r="G864" s="66">
        <v>9.5500000000000007</v>
      </c>
      <c r="H864" s="247">
        <v>0</v>
      </c>
    </row>
    <row r="865" spans="1:8">
      <c r="A865" s="64" t="s">
        <v>5785</v>
      </c>
      <c r="B865" s="65">
        <v>105569</v>
      </c>
      <c r="C865" s="56" t="s">
        <v>5889</v>
      </c>
      <c r="D865" s="65" t="s">
        <v>28</v>
      </c>
      <c r="E865" s="66">
        <v>7.12</v>
      </c>
      <c r="F865" s="247">
        <v>0.44519999999999998</v>
      </c>
      <c r="G865" s="66">
        <v>7.92</v>
      </c>
      <c r="H865" s="247">
        <v>0</v>
      </c>
    </row>
    <row r="866" spans="1:8">
      <c r="A866" s="64" t="s">
        <v>5785</v>
      </c>
      <c r="B866" s="65">
        <v>101767</v>
      </c>
      <c r="C866" s="56" t="s">
        <v>5890</v>
      </c>
      <c r="D866" s="65" t="s">
        <v>28</v>
      </c>
      <c r="E866" s="66">
        <v>28.12</v>
      </c>
      <c r="F866" s="247">
        <v>0.41930000000000001</v>
      </c>
      <c r="G866" s="66">
        <v>32.43</v>
      </c>
      <c r="H866" s="247">
        <v>0</v>
      </c>
    </row>
    <row r="867" spans="1:8">
      <c r="A867" s="64" t="s">
        <v>5785</v>
      </c>
      <c r="B867" s="65">
        <v>101768</v>
      </c>
      <c r="C867" s="56" t="s">
        <v>5891</v>
      </c>
      <c r="D867" s="65" t="s">
        <v>28</v>
      </c>
      <c r="E867" s="66">
        <v>24.19</v>
      </c>
      <c r="F867" s="247">
        <v>0.47870000000000001</v>
      </c>
      <c r="G867" s="66">
        <v>27.51</v>
      </c>
      <c r="H867" s="247">
        <v>0</v>
      </c>
    </row>
    <row r="868" spans="1:8">
      <c r="A868" s="64" t="s">
        <v>5785</v>
      </c>
      <c r="B868" s="65">
        <v>100574</v>
      </c>
      <c r="C868" s="56" t="s">
        <v>5892</v>
      </c>
      <c r="D868" s="65" t="s">
        <v>28</v>
      </c>
      <c r="E868" s="66">
        <v>1.34</v>
      </c>
      <c r="F868" s="247">
        <v>0.54479999999999995</v>
      </c>
      <c r="G868" s="66">
        <v>1.5</v>
      </c>
      <c r="H868" s="247">
        <v>0</v>
      </c>
    </row>
    <row r="869" spans="1:8">
      <c r="A869" s="64" t="s">
        <v>5785</v>
      </c>
      <c r="B869" s="65">
        <v>102470</v>
      </c>
      <c r="C869" s="56" t="s">
        <v>5893</v>
      </c>
      <c r="D869" s="65" t="s">
        <v>26</v>
      </c>
      <c r="E869" s="66">
        <v>0</v>
      </c>
      <c r="F869" s="247"/>
      <c r="G869" s="66">
        <v>0</v>
      </c>
      <c r="H869" s="247"/>
    </row>
    <row r="870" spans="1:8">
      <c r="A870" s="64" t="s">
        <v>5785</v>
      </c>
      <c r="B870" s="65">
        <v>105756</v>
      </c>
      <c r="C870" s="56" t="s">
        <v>5894</v>
      </c>
      <c r="D870" s="65" t="s">
        <v>26</v>
      </c>
      <c r="E870" s="66">
        <v>0</v>
      </c>
      <c r="F870" s="247"/>
      <c r="G870" s="66">
        <v>0</v>
      </c>
      <c r="H870" s="247"/>
    </row>
    <row r="871" spans="1:8">
      <c r="A871" s="64" t="s">
        <v>5785</v>
      </c>
      <c r="B871" s="65">
        <v>104375</v>
      </c>
      <c r="C871" s="56" t="s">
        <v>5895</v>
      </c>
      <c r="D871" s="65" t="s">
        <v>26</v>
      </c>
      <c r="E871" s="66">
        <v>0</v>
      </c>
      <c r="F871" s="247"/>
      <c r="G871" s="66">
        <v>0</v>
      </c>
      <c r="H871" s="247"/>
    </row>
    <row r="872" spans="1:8">
      <c r="A872" s="64" t="s">
        <v>5785</v>
      </c>
      <c r="B872" s="65">
        <v>105757</v>
      </c>
      <c r="C872" s="56" t="s">
        <v>5896</v>
      </c>
      <c r="D872" s="65" t="s">
        <v>26</v>
      </c>
      <c r="E872" s="66">
        <v>0</v>
      </c>
      <c r="F872" s="247"/>
      <c r="G872" s="66">
        <v>0</v>
      </c>
      <c r="H872" s="247"/>
    </row>
    <row r="873" spans="1:8">
      <c r="A873" s="64" t="s">
        <v>5785</v>
      </c>
      <c r="B873" s="65">
        <v>105562</v>
      </c>
      <c r="C873" s="56" t="s">
        <v>5897</v>
      </c>
      <c r="D873" s="65" t="s">
        <v>28</v>
      </c>
      <c r="E873" s="66">
        <v>7.87</v>
      </c>
      <c r="F873" s="247">
        <v>0.43459999999999999</v>
      </c>
      <c r="G873" s="66">
        <v>8.73</v>
      </c>
      <c r="H873" s="247">
        <v>0</v>
      </c>
    </row>
    <row r="874" spans="1:8">
      <c r="A874" s="64" t="s">
        <v>5785</v>
      </c>
      <c r="B874" s="65">
        <v>105563</v>
      </c>
      <c r="C874" s="56" t="s">
        <v>5898</v>
      </c>
      <c r="D874" s="65" t="s">
        <v>28</v>
      </c>
      <c r="E874" s="66">
        <v>6.36</v>
      </c>
      <c r="F874" s="247">
        <v>0.41980000000000001</v>
      </c>
      <c r="G874" s="66">
        <v>7.04</v>
      </c>
      <c r="H874" s="247">
        <v>0</v>
      </c>
    </row>
    <row r="875" spans="1:8">
      <c r="A875" s="64" t="s">
        <v>5785</v>
      </c>
      <c r="B875" s="65">
        <v>105565</v>
      </c>
      <c r="C875" s="56" t="s">
        <v>5899</v>
      </c>
      <c r="D875" s="65" t="s">
        <v>28</v>
      </c>
      <c r="E875" s="66">
        <v>5.91</v>
      </c>
      <c r="F875" s="247">
        <v>0.41460000000000002</v>
      </c>
      <c r="G875" s="66">
        <v>6.54</v>
      </c>
      <c r="H875" s="247">
        <v>0</v>
      </c>
    </row>
    <row r="876" spans="1:8">
      <c r="A876" s="64" t="s">
        <v>5785</v>
      </c>
      <c r="B876" s="65">
        <v>105557</v>
      </c>
      <c r="C876" s="56" t="s">
        <v>5900</v>
      </c>
      <c r="D876" s="65" t="s">
        <v>28</v>
      </c>
      <c r="E876" s="66">
        <v>14.89</v>
      </c>
      <c r="F876" s="247">
        <v>0.41639999999999999</v>
      </c>
      <c r="G876" s="66">
        <v>16.809999999999999</v>
      </c>
      <c r="H876" s="247">
        <v>0</v>
      </c>
    </row>
    <row r="877" spans="1:8">
      <c r="A877" s="64" t="s">
        <v>5785</v>
      </c>
      <c r="B877" s="65">
        <v>105558</v>
      </c>
      <c r="C877" s="56" t="s">
        <v>5901</v>
      </c>
      <c r="D877" s="65" t="s">
        <v>28</v>
      </c>
      <c r="E877" s="66">
        <v>12.83</v>
      </c>
      <c r="F877" s="247">
        <v>0.41149999999999998</v>
      </c>
      <c r="G877" s="66">
        <v>14.49</v>
      </c>
      <c r="H877" s="247">
        <v>0</v>
      </c>
    </row>
    <row r="878" spans="1:8">
      <c r="A878" s="64" t="s">
        <v>5785</v>
      </c>
      <c r="B878" s="65">
        <v>105560</v>
      </c>
      <c r="C878" s="56" t="s">
        <v>5902</v>
      </c>
      <c r="D878" s="65" t="s">
        <v>28</v>
      </c>
      <c r="E878" s="66">
        <v>11.7</v>
      </c>
      <c r="F878" s="247">
        <v>0.40770000000000001</v>
      </c>
      <c r="G878" s="66">
        <v>13.22</v>
      </c>
      <c r="H878" s="247">
        <v>0</v>
      </c>
    </row>
    <row r="879" spans="1:8">
      <c r="A879" s="64" t="s">
        <v>5785</v>
      </c>
      <c r="B879" s="65">
        <v>96386</v>
      </c>
      <c r="C879" s="56" t="s">
        <v>5903</v>
      </c>
      <c r="D879" s="65" t="s">
        <v>28</v>
      </c>
      <c r="E879" s="66">
        <v>6.3</v>
      </c>
      <c r="F879" s="247">
        <v>0.41899999999999998</v>
      </c>
      <c r="G879" s="66">
        <v>6.97</v>
      </c>
      <c r="H879" s="247">
        <v>0</v>
      </c>
    </row>
    <row r="880" spans="1:8">
      <c r="A880" s="64" t="s">
        <v>5785</v>
      </c>
      <c r="B880" s="65">
        <v>105564</v>
      </c>
      <c r="C880" s="56" t="s">
        <v>5904</v>
      </c>
      <c r="D880" s="65" t="s">
        <v>28</v>
      </c>
      <c r="E880" s="66">
        <v>5.87</v>
      </c>
      <c r="F880" s="247">
        <v>0.4123</v>
      </c>
      <c r="G880" s="66">
        <v>6.49</v>
      </c>
      <c r="H880" s="247">
        <v>0</v>
      </c>
    </row>
    <row r="881" spans="1:8">
      <c r="A881" s="64" t="s">
        <v>5785</v>
      </c>
      <c r="B881" s="65">
        <v>105561</v>
      </c>
      <c r="C881" s="56" t="s">
        <v>5905</v>
      </c>
      <c r="D881" s="65" t="s">
        <v>28</v>
      </c>
      <c r="E881" s="66">
        <v>7.7</v>
      </c>
      <c r="F881" s="247">
        <v>0.4325</v>
      </c>
      <c r="G881" s="66">
        <v>8.5500000000000007</v>
      </c>
      <c r="H881" s="247">
        <v>0</v>
      </c>
    </row>
    <row r="882" spans="1:8">
      <c r="A882" s="64" t="s">
        <v>5785</v>
      </c>
      <c r="B882" s="65">
        <v>96385</v>
      </c>
      <c r="C882" s="56" t="s">
        <v>5906</v>
      </c>
      <c r="D882" s="65" t="s">
        <v>28</v>
      </c>
      <c r="E882" s="66">
        <v>11.59</v>
      </c>
      <c r="F882" s="247">
        <v>0.40720000000000001</v>
      </c>
      <c r="G882" s="66">
        <v>13.06</v>
      </c>
      <c r="H882" s="247">
        <v>0</v>
      </c>
    </row>
    <row r="883" spans="1:8">
      <c r="A883" s="64" t="s">
        <v>5785</v>
      </c>
      <c r="B883" s="65">
        <v>105556</v>
      </c>
      <c r="C883" s="56" t="s">
        <v>5907</v>
      </c>
      <c r="D883" s="65" t="s">
        <v>28</v>
      </c>
      <c r="E883" s="66">
        <v>13.03</v>
      </c>
      <c r="F883" s="247">
        <v>0.41210000000000002</v>
      </c>
      <c r="G883" s="66">
        <v>14.69</v>
      </c>
      <c r="H883" s="247">
        <v>0</v>
      </c>
    </row>
    <row r="884" spans="1:8">
      <c r="A884" s="64" t="s">
        <v>5785</v>
      </c>
      <c r="B884" s="65">
        <v>105559</v>
      </c>
      <c r="C884" s="56" t="s">
        <v>5908</v>
      </c>
      <c r="D884" s="65" t="s">
        <v>28</v>
      </c>
      <c r="E884" s="66">
        <v>9.85</v>
      </c>
      <c r="F884" s="247">
        <v>0.4</v>
      </c>
      <c r="G884" s="66">
        <v>11.09</v>
      </c>
      <c r="H884" s="247">
        <v>0</v>
      </c>
    </row>
    <row r="885" spans="1:8">
      <c r="A885" s="64" t="s">
        <v>5785</v>
      </c>
      <c r="B885" s="65">
        <v>105733</v>
      </c>
      <c r="C885" s="56" t="s">
        <v>5909</v>
      </c>
      <c r="D885" s="65" t="s">
        <v>28</v>
      </c>
      <c r="E885" s="66">
        <v>256.08999999999997</v>
      </c>
      <c r="F885" s="247">
        <v>6.25E-2</v>
      </c>
      <c r="G885" s="66">
        <v>207.61</v>
      </c>
      <c r="H885" s="247">
        <v>0</v>
      </c>
    </row>
    <row r="886" spans="1:8">
      <c r="A886" s="64" t="s">
        <v>5785</v>
      </c>
      <c r="B886" s="65">
        <v>105734</v>
      </c>
      <c r="C886" s="56" t="s">
        <v>5910</v>
      </c>
      <c r="D886" s="65" t="s">
        <v>28</v>
      </c>
      <c r="E886" s="66">
        <v>250.28</v>
      </c>
      <c r="F886" s="247">
        <v>5.1999999999999998E-2</v>
      </c>
      <c r="G886" s="66">
        <v>201.03</v>
      </c>
      <c r="H886" s="247">
        <v>0</v>
      </c>
    </row>
    <row r="887" spans="1:8">
      <c r="A887" s="64" t="s">
        <v>5785</v>
      </c>
      <c r="B887" s="65">
        <v>105736</v>
      </c>
      <c r="C887" s="56" t="s">
        <v>5911</v>
      </c>
      <c r="D887" s="65" t="s">
        <v>28</v>
      </c>
      <c r="E887" s="66">
        <v>247.34</v>
      </c>
      <c r="F887" s="247">
        <v>4.65E-2</v>
      </c>
      <c r="G887" s="66">
        <v>197.73</v>
      </c>
      <c r="H887" s="247">
        <v>0</v>
      </c>
    </row>
    <row r="888" spans="1:8">
      <c r="A888" s="64" t="s">
        <v>5785</v>
      </c>
      <c r="B888" s="65">
        <v>105728</v>
      </c>
      <c r="C888" s="56" t="s">
        <v>5912</v>
      </c>
      <c r="D888" s="65" t="s">
        <v>28</v>
      </c>
      <c r="E888" s="66">
        <v>193.92</v>
      </c>
      <c r="F888" s="247">
        <v>7.1800000000000003E-2</v>
      </c>
      <c r="G888" s="66">
        <v>150.93</v>
      </c>
      <c r="H888" s="247">
        <v>0</v>
      </c>
    </row>
    <row r="889" spans="1:8">
      <c r="A889" s="64" t="s">
        <v>5785</v>
      </c>
      <c r="B889" s="65">
        <v>105729</v>
      </c>
      <c r="C889" s="56" t="s">
        <v>5913</v>
      </c>
      <c r="D889" s="65" t="s">
        <v>28</v>
      </c>
      <c r="E889" s="66">
        <v>189.46</v>
      </c>
      <c r="F889" s="247">
        <v>6.1400000000000003E-2</v>
      </c>
      <c r="G889" s="66">
        <v>145.9</v>
      </c>
      <c r="H889" s="247">
        <v>0</v>
      </c>
    </row>
    <row r="890" spans="1:8">
      <c r="A890" s="64" t="s">
        <v>5785</v>
      </c>
      <c r="B890" s="65">
        <v>105731</v>
      </c>
      <c r="C890" s="56" t="s">
        <v>5914</v>
      </c>
      <c r="D890" s="65" t="s">
        <v>28</v>
      </c>
      <c r="E890" s="66">
        <v>187.21</v>
      </c>
      <c r="F890" s="247">
        <v>5.6099999999999997E-2</v>
      </c>
      <c r="G890" s="66">
        <v>143.37</v>
      </c>
      <c r="H890" s="247">
        <v>0</v>
      </c>
    </row>
    <row r="891" spans="1:8">
      <c r="A891" s="64" t="s">
        <v>5785</v>
      </c>
      <c r="B891" s="65">
        <v>105738</v>
      </c>
      <c r="C891" s="56" t="s">
        <v>5915</v>
      </c>
      <c r="D891" s="65" t="s">
        <v>28</v>
      </c>
      <c r="E891" s="66">
        <v>333</v>
      </c>
      <c r="F891" s="247">
        <v>4.0800000000000003E-2</v>
      </c>
      <c r="G891" s="66">
        <v>275.75</v>
      </c>
      <c r="H891" s="247">
        <v>0</v>
      </c>
    </row>
    <row r="892" spans="1:8">
      <c r="A892" s="64" t="s">
        <v>5785</v>
      </c>
      <c r="B892" s="65">
        <v>105739</v>
      </c>
      <c r="C892" s="56" t="s">
        <v>5916</v>
      </c>
      <c r="D892" s="65" t="s">
        <v>28</v>
      </c>
      <c r="E892" s="66">
        <v>328.63</v>
      </c>
      <c r="F892" s="247">
        <v>3.4500000000000003E-2</v>
      </c>
      <c r="G892" s="66">
        <v>270.81</v>
      </c>
      <c r="H892" s="247">
        <v>0</v>
      </c>
    </row>
    <row r="893" spans="1:8">
      <c r="A893" s="64" t="s">
        <v>5785</v>
      </c>
      <c r="B893" s="65">
        <v>105741</v>
      </c>
      <c r="C893" s="56" t="s">
        <v>5917</v>
      </c>
      <c r="D893" s="65" t="s">
        <v>28</v>
      </c>
      <c r="E893" s="66">
        <v>326.33999999999997</v>
      </c>
      <c r="F893" s="247">
        <v>3.1199999999999999E-2</v>
      </c>
      <c r="G893" s="66">
        <v>268.24</v>
      </c>
      <c r="H893" s="247">
        <v>0</v>
      </c>
    </row>
    <row r="894" spans="1:8">
      <c r="A894" s="64" t="s">
        <v>5785</v>
      </c>
      <c r="B894" s="65">
        <v>105750</v>
      </c>
      <c r="C894" s="56" t="s">
        <v>5918</v>
      </c>
      <c r="D894" s="65" t="s">
        <v>28</v>
      </c>
      <c r="E894" s="66">
        <v>178.51</v>
      </c>
      <c r="F894" s="247">
        <v>0.1201</v>
      </c>
      <c r="G894" s="66">
        <v>143.99</v>
      </c>
      <c r="H894" s="247">
        <v>0</v>
      </c>
    </row>
    <row r="895" spans="1:8">
      <c r="A895" s="64" t="s">
        <v>5785</v>
      </c>
      <c r="B895" s="65">
        <v>105751</v>
      </c>
      <c r="C895" s="56" t="s">
        <v>5919</v>
      </c>
      <c r="D895" s="65" t="s">
        <v>28</v>
      </c>
      <c r="E895" s="66">
        <v>176.27</v>
      </c>
      <c r="F895" s="247">
        <v>0.1143</v>
      </c>
      <c r="G895" s="66">
        <v>141.41999999999999</v>
      </c>
      <c r="H895" s="247">
        <v>0</v>
      </c>
    </row>
    <row r="896" spans="1:8">
      <c r="A896" s="64" t="s">
        <v>5785</v>
      </c>
      <c r="B896" s="65">
        <v>105753</v>
      </c>
      <c r="C896" s="56" t="s">
        <v>5920</v>
      </c>
      <c r="D896" s="65" t="s">
        <v>28</v>
      </c>
      <c r="E896" s="66">
        <v>174.24</v>
      </c>
      <c r="F896" s="247">
        <v>0.10879999999999999</v>
      </c>
      <c r="G896" s="66">
        <v>139.09</v>
      </c>
      <c r="H896" s="247">
        <v>0</v>
      </c>
    </row>
    <row r="897" spans="1:8">
      <c r="A897" s="64" t="s">
        <v>5785</v>
      </c>
      <c r="B897" s="65">
        <v>105755</v>
      </c>
      <c r="C897" s="56" t="s">
        <v>5921</v>
      </c>
      <c r="D897" s="65" t="s">
        <v>28</v>
      </c>
      <c r="E897" s="66">
        <v>172.31</v>
      </c>
      <c r="F897" s="247">
        <v>0.1033</v>
      </c>
      <c r="G897" s="66">
        <v>136.83000000000001</v>
      </c>
      <c r="H897" s="247">
        <v>0</v>
      </c>
    </row>
    <row r="898" spans="1:8">
      <c r="A898" s="64" t="s">
        <v>5785</v>
      </c>
      <c r="B898" s="65">
        <v>105743</v>
      </c>
      <c r="C898" s="56" t="s">
        <v>5922</v>
      </c>
      <c r="D898" s="65" t="s">
        <v>28</v>
      </c>
      <c r="E898" s="66">
        <v>136.57</v>
      </c>
      <c r="F898" s="247">
        <v>0.10539999999999999</v>
      </c>
      <c r="G898" s="66">
        <v>108.98</v>
      </c>
      <c r="H898" s="247">
        <v>0</v>
      </c>
    </row>
    <row r="899" spans="1:8">
      <c r="A899" s="64" t="s">
        <v>5785</v>
      </c>
      <c r="B899" s="65">
        <v>105744</v>
      </c>
      <c r="C899" s="56" t="s">
        <v>5923</v>
      </c>
      <c r="D899" s="65" t="s">
        <v>28</v>
      </c>
      <c r="E899" s="66">
        <v>134.38999999999999</v>
      </c>
      <c r="F899" s="247">
        <v>9.74E-2</v>
      </c>
      <c r="G899" s="66">
        <v>106.44</v>
      </c>
      <c r="H899" s="247">
        <v>0</v>
      </c>
    </row>
    <row r="900" spans="1:8">
      <c r="A900" s="64" t="s">
        <v>5785</v>
      </c>
      <c r="B900" s="65">
        <v>105746</v>
      </c>
      <c r="C900" s="56" t="s">
        <v>5924</v>
      </c>
      <c r="D900" s="65" t="s">
        <v>28</v>
      </c>
      <c r="E900" s="66">
        <v>132.21</v>
      </c>
      <c r="F900" s="247">
        <v>8.9300000000000004E-2</v>
      </c>
      <c r="G900" s="66">
        <v>103.87</v>
      </c>
      <c r="H900" s="247">
        <v>0</v>
      </c>
    </row>
    <row r="901" spans="1:8">
      <c r="A901" s="64" t="s">
        <v>5785</v>
      </c>
      <c r="B901" s="65">
        <v>105748</v>
      </c>
      <c r="C901" s="56" t="s">
        <v>5925</v>
      </c>
      <c r="D901" s="65" t="s">
        <v>28</v>
      </c>
      <c r="E901" s="66">
        <v>130.01</v>
      </c>
      <c r="F901" s="247">
        <v>8.0699999999999994E-2</v>
      </c>
      <c r="G901" s="66">
        <v>101.3</v>
      </c>
      <c r="H901" s="247">
        <v>0</v>
      </c>
    </row>
    <row r="902" spans="1:8">
      <c r="A902" s="64" t="s">
        <v>5785</v>
      </c>
      <c r="B902" s="65">
        <v>105660</v>
      </c>
      <c r="C902" s="56" t="s">
        <v>5926</v>
      </c>
      <c r="D902" s="65" t="s">
        <v>28</v>
      </c>
      <c r="E902" s="66">
        <v>191.52</v>
      </c>
      <c r="F902" s="247">
        <v>9.0700000000000003E-2</v>
      </c>
      <c r="G902" s="66">
        <v>166.35</v>
      </c>
      <c r="H902" s="247">
        <v>0</v>
      </c>
    </row>
    <row r="903" spans="1:8">
      <c r="A903" s="64" t="s">
        <v>5785</v>
      </c>
      <c r="B903" s="65">
        <v>105663</v>
      </c>
      <c r="C903" s="56" t="s">
        <v>5927</v>
      </c>
      <c r="D903" s="65" t="s">
        <v>28</v>
      </c>
      <c r="E903" s="66">
        <v>182.17</v>
      </c>
      <c r="F903" s="247">
        <v>7.2700000000000001E-2</v>
      </c>
      <c r="G903" s="66">
        <v>155.46</v>
      </c>
      <c r="H903" s="247">
        <v>0</v>
      </c>
    </row>
    <row r="904" spans="1:8">
      <c r="A904" s="64" t="s">
        <v>5785</v>
      </c>
      <c r="B904" s="65">
        <v>105669</v>
      </c>
      <c r="C904" s="56" t="s">
        <v>5928</v>
      </c>
      <c r="D904" s="65" t="s">
        <v>28</v>
      </c>
      <c r="E904" s="66">
        <v>177.48</v>
      </c>
      <c r="F904" s="247">
        <v>6.3E-2</v>
      </c>
      <c r="G904" s="66">
        <v>150.04</v>
      </c>
      <c r="H904" s="247">
        <v>0</v>
      </c>
    </row>
    <row r="905" spans="1:8">
      <c r="A905" s="64" t="s">
        <v>5785</v>
      </c>
      <c r="B905" s="65">
        <v>105642</v>
      </c>
      <c r="C905" s="56" t="s">
        <v>5929</v>
      </c>
      <c r="D905" s="65" t="s">
        <v>28</v>
      </c>
      <c r="E905" s="66">
        <v>0</v>
      </c>
      <c r="F905" s="247"/>
      <c r="G905" s="66">
        <v>0</v>
      </c>
      <c r="H905" s="247"/>
    </row>
    <row r="906" spans="1:8">
      <c r="A906" s="64" t="s">
        <v>5785</v>
      </c>
      <c r="B906" s="65">
        <v>105648</v>
      </c>
      <c r="C906" s="56" t="s">
        <v>5930</v>
      </c>
      <c r="D906" s="65" t="s">
        <v>28</v>
      </c>
      <c r="E906" s="66">
        <v>0</v>
      </c>
      <c r="F906" s="247"/>
      <c r="G906" s="66">
        <v>0</v>
      </c>
      <c r="H906" s="247"/>
    </row>
    <row r="907" spans="1:8">
      <c r="A907" s="64" t="s">
        <v>5785</v>
      </c>
      <c r="B907" s="65">
        <v>105654</v>
      </c>
      <c r="C907" s="56" t="s">
        <v>5931</v>
      </c>
      <c r="D907" s="65" t="s">
        <v>28</v>
      </c>
      <c r="E907" s="66">
        <v>0</v>
      </c>
      <c r="F907" s="247"/>
      <c r="G907" s="66">
        <v>0</v>
      </c>
      <c r="H907" s="247"/>
    </row>
    <row r="908" spans="1:8">
      <c r="A908" s="64" t="s">
        <v>5785</v>
      </c>
      <c r="B908" s="65">
        <v>105661</v>
      </c>
      <c r="C908" s="56" t="s">
        <v>5932</v>
      </c>
      <c r="D908" s="65" t="s">
        <v>28</v>
      </c>
      <c r="E908" s="66">
        <v>220.28</v>
      </c>
      <c r="F908" s="247">
        <v>7.8899999999999998E-2</v>
      </c>
      <c r="G908" s="66">
        <v>192.13</v>
      </c>
      <c r="H908" s="247">
        <v>0</v>
      </c>
    </row>
    <row r="909" spans="1:8">
      <c r="A909" s="64" t="s">
        <v>5785</v>
      </c>
      <c r="B909" s="65">
        <v>105664</v>
      </c>
      <c r="C909" s="56" t="s">
        <v>5933</v>
      </c>
      <c r="D909" s="65" t="s">
        <v>28</v>
      </c>
      <c r="E909" s="66">
        <v>210.93</v>
      </c>
      <c r="F909" s="247">
        <v>6.2799999999999995E-2</v>
      </c>
      <c r="G909" s="66">
        <v>181.24</v>
      </c>
      <c r="H909" s="247">
        <v>0</v>
      </c>
    </row>
    <row r="910" spans="1:8">
      <c r="A910" s="64" t="s">
        <v>5785</v>
      </c>
      <c r="B910" s="65">
        <v>105670</v>
      </c>
      <c r="C910" s="56" t="s">
        <v>5934</v>
      </c>
      <c r="D910" s="65" t="s">
        <v>28</v>
      </c>
      <c r="E910" s="66">
        <v>206.24</v>
      </c>
      <c r="F910" s="247">
        <v>5.4300000000000001E-2</v>
      </c>
      <c r="G910" s="66">
        <v>175.82</v>
      </c>
      <c r="H910" s="247">
        <v>0</v>
      </c>
    </row>
    <row r="911" spans="1:8">
      <c r="A911" s="64" t="s">
        <v>5785</v>
      </c>
      <c r="B911" s="65">
        <v>105643</v>
      </c>
      <c r="C911" s="56" t="s">
        <v>5935</v>
      </c>
      <c r="D911" s="65" t="s">
        <v>28</v>
      </c>
      <c r="E911" s="66">
        <v>0</v>
      </c>
      <c r="F911" s="247"/>
      <c r="G911" s="66">
        <v>0</v>
      </c>
      <c r="H911" s="247"/>
    </row>
    <row r="912" spans="1:8">
      <c r="A912" s="64" t="s">
        <v>5785</v>
      </c>
      <c r="B912" s="65">
        <v>105649</v>
      </c>
      <c r="C912" s="56" t="s">
        <v>5936</v>
      </c>
      <c r="D912" s="65" t="s">
        <v>28</v>
      </c>
      <c r="E912" s="66">
        <v>0</v>
      </c>
      <c r="F912" s="247"/>
      <c r="G912" s="66">
        <v>0</v>
      </c>
      <c r="H912" s="247"/>
    </row>
    <row r="913" spans="1:8">
      <c r="A913" s="64" t="s">
        <v>5785</v>
      </c>
      <c r="B913" s="65">
        <v>105655</v>
      </c>
      <c r="C913" s="56" t="s">
        <v>5937</v>
      </c>
      <c r="D913" s="65" t="s">
        <v>28</v>
      </c>
      <c r="E913" s="66">
        <v>0</v>
      </c>
      <c r="F913" s="247"/>
      <c r="G913" s="66">
        <v>0</v>
      </c>
      <c r="H913" s="247"/>
    </row>
    <row r="914" spans="1:8">
      <c r="A914" s="64" t="s">
        <v>5785</v>
      </c>
      <c r="B914" s="65">
        <v>105662</v>
      </c>
      <c r="C914" s="56" t="s">
        <v>5938</v>
      </c>
      <c r="D914" s="65" t="s">
        <v>28</v>
      </c>
      <c r="E914" s="66">
        <v>248.64</v>
      </c>
      <c r="F914" s="247">
        <v>6.9900000000000004E-2</v>
      </c>
      <c r="G914" s="66">
        <v>217.54</v>
      </c>
      <c r="H914" s="247">
        <v>0</v>
      </c>
    </row>
    <row r="915" spans="1:8">
      <c r="A915" s="64" t="s">
        <v>5785</v>
      </c>
      <c r="B915" s="65">
        <v>105665</v>
      </c>
      <c r="C915" s="56" t="s">
        <v>5939</v>
      </c>
      <c r="D915" s="65" t="s">
        <v>28</v>
      </c>
      <c r="E915" s="66">
        <v>239.29</v>
      </c>
      <c r="F915" s="247">
        <v>5.5399999999999998E-2</v>
      </c>
      <c r="G915" s="66">
        <v>206.65</v>
      </c>
      <c r="H915" s="247">
        <v>0</v>
      </c>
    </row>
    <row r="916" spans="1:8">
      <c r="A916" s="64" t="s">
        <v>5785</v>
      </c>
      <c r="B916" s="65">
        <v>105671</v>
      </c>
      <c r="C916" s="56" t="s">
        <v>5940</v>
      </c>
      <c r="D916" s="65" t="s">
        <v>28</v>
      </c>
      <c r="E916" s="66">
        <v>234.6</v>
      </c>
      <c r="F916" s="247">
        <v>4.7699999999999999E-2</v>
      </c>
      <c r="G916" s="66">
        <v>201.23</v>
      </c>
      <c r="H916" s="247">
        <v>0</v>
      </c>
    </row>
    <row r="917" spans="1:8">
      <c r="A917" s="64" t="s">
        <v>5785</v>
      </c>
      <c r="B917" s="65">
        <v>105644</v>
      </c>
      <c r="C917" s="56" t="s">
        <v>5941</v>
      </c>
      <c r="D917" s="65" t="s">
        <v>28</v>
      </c>
      <c r="E917" s="66">
        <v>0</v>
      </c>
      <c r="F917" s="247"/>
      <c r="G917" s="66">
        <v>0</v>
      </c>
      <c r="H917" s="247"/>
    </row>
    <row r="918" spans="1:8">
      <c r="A918" s="64" t="s">
        <v>5785</v>
      </c>
      <c r="B918" s="65">
        <v>105650</v>
      </c>
      <c r="C918" s="56" t="s">
        <v>5942</v>
      </c>
      <c r="D918" s="65" t="s">
        <v>28</v>
      </c>
      <c r="E918" s="66">
        <v>0</v>
      </c>
      <c r="F918" s="247"/>
      <c r="G918" s="66">
        <v>0</v>
      </c>
      <c r="H918" s="247"/>
    </row>
    <row r="919" spans="1:8">
      <c r="A919" s="64" t="s">
        <v>5785</v>
      </c>
      <c r="B919" s="65">
        <v>105656</v>
      </c>
      <c r="C919" s="56" t="s">
        <v>5943</v>
      </c>
      <c r="D919" s="65" t="s">
        <v>28</v>
      </c>
      <c r="E919" s="66">
        <v>0</v>
      </c>
      <c r="F919" s="247"/>
      <c r="G919" s="66">
        <v>0</v>
      </c>
      <c r="H919" s="247"/>
    </row>
    <row r="920" spans="1:8">
      <c r="A920" s="64" t="s">
        <v>5785</v>
      </c>
      <c r="B920" s="65">
        <v>105577</v>
      </c>
      <c r="C920" s="56" t="s">
        <v>5944</v>
      </c>
      <c r="D920" s="65" t="s">
        <v>28</v>
      </c>
      <c r="E920" s="66">
        <v>130.08000000000001</v>
      </c>
      <c r="F920" s="247">
        <v>0.1336</v>
      </c>
      <c r="G920" s="66">
        <v>111.34</v>
      </c>
      <c r="H920" s="247">
        <v>0</v>
      </c>
    </row>
    <row r="921" spans="1:8">
      <c r="A921" s="64" t="s">
        <v>5785</v>
      </c>
      <c r="B921" s="65">
        <v>105578</v>
      </c>
      <c r="C921" s="56" t="s">
        <v>5945</v>
      </c>
      <c r="D921" s="65" t="s">
        <v>28</v>
      </c>
      <c r="E921" s="66">
        <v>120.74</v>
      </c>
      <c r="F921" s="247">
        <v>0.10979999999999999</v>
      </c>
      <c r="G921" s="66">
        <v>100.45</v>
      </c>
      <c r="H921" s="247">
        <v>0</v>
      </c>
    </row>
    <row r="922" spans="1:8">
      <c r="A922" s="64" t="s">
        <v>5785</v>
      </c>
      <c r="B922" s="65">
        <v>105712</v>
      </c>
      <c r="C922" s="56" t="s">
        <v>5946</v>
      </c>
      <c r="D922" s="65" t="s">
        <v>28</v>
      </c>
      <c r="E922" s="66">
        <v>116.04</v>
      </c>
      <c r="F922" s="247">
        <v>9.6500000000000002E-2</v>
      </c>
      <c r="G922" s="66">
        <v>95.03</v>
      </c>
      <c r="H922" s="247">
        <v>0</v>
      </c>
    </row>
    <row r="923" spans="1:8">
      <c r="A923" s="64" t="s">
        <v>5785</v>
      </c>
      <c r="B923" s="65">
        <v>105637</v>
      </c>
      <c r="C923" s="56" t="s">
        <v>5947</v>
      </c>
      <c r="D923" s="65" t="s">
        <v>28</v>
      </c>
      <c r="E923" s="66">
        <v>0</v>
      </c>
      <c r="F923" s="247"/>
      <c r="G923" s="66">
        <v>0</v>
      </c>
      <c r="H923" s="247"/>
    </row>
    <row r="924" spans="1:8">
      <c r="A924" s="64" t="s">
        <v>5785</v>
      </c>
      <c r="B924" s="65">
        <v>105707</v>
      </c>
      <c r="C924" s="56" t="s">
        <v>5948</v>
      </c>
      <c r="D924" s="65" t="s">
        <v>28</v>
      </c>
      <c r="E924" s="66">
        <v>0</v>
      </c>
      <c r="F924" s="247"/>
      <c r="G924" s="66">
        <v>0</v>
      </c>
      <c r="H924" s="247"/>
    </row>
    <row r="925" spans="1:8">
      <c r="A925" s="64" t="s">
        <v>5785</v>
      </c>
      <c r="B925" s="65">
        <v>105709</v>
      </c>
      <c r="C925" s="56" t="s">
        <v>5949</v>
      </c>
      <c r="D925" s="65" t="s">
        <v>28</v>
      </c>
      <c r="E925" s="66">
        <v>0</v>
      </c>
      <c r="F925" s="247"/>
      <c r="G925" s="66">
        <v>0</v>
      </c>
      <c r="H925" s="247"/>
    </row>
    <row r="926" spans="1:8">
      <c r="A926" s="64" t="s">
        <v>5785</v>
      </c>
      <c r="B926" s="65">
        <v>105693</v>
      </c>
      <c r="C926" s="56" t="s">
        <v>5950</v>
      </c>
      <c r="D926" s="65" t="s">
        <v>28</v>
      </c>
      <c r="E926" s="66">
        <v>177.21</v>
      </c>
      <c r="F926" s="247">
        <v>9.8000000000000004E-2</v>
      </c>
      <c r="G926" s="66">
        <v>156.08000000000001</v>
      </c>
      <c r="H926" s="247">
        <v>0</v>
      </c>
    </row>
    <row r="927" spans="1:8">
      <c r="A927" s="64" t="s">
        <v>5785</v>
      </c>
      <c r="B927" s="65">
        <v>105696</v>
      </c>
      <c r="C927" s="56" t="s">
        <v>5951</v>
      </c>
      <c r="D927" s="65" t="s">
        <v>28</v>
      </c>
      <c r="E927" s="66">
        <v>167.86</v>
      </c>
      <c r="F927" s="247">
        <v>7.8899999999999998E-2</v>
      </c>
      <c r="G927" s="66">
        <v>145.19</v>
      </c>
      <c r="H927" s="247">
        <v>0</v>
      </c>
    </row>
    <row r="928" spans="1:8">
      <c r="A928" s="64" t="s">
        <v>5785</v>
      </c>
      <c r="B928" s="65">
        <v>105702</v>
      </c>
      <c r="C928" s="56" t="s">
        <v>5952</v>
      </c>
      <c r="D928" s="65" t="s">
        <v>28</v>
      </c>
      <c r="E928" s="66">
        <v>163.16999999999999</v>
      </c>
      <c r="F928" s="247">
        <v>6.8599999999999994E-2</v>
      </c>
      <c r="G928" s="66">
        <v>139.77000000000001</v>
      </c>
      <c r="H928" s="247">
        <v>0</v>
      </c>
    </row>
    <row r="929" spans="1:8">
      <c r="A929" s="64" t="s">
        <v>5785</v>
      </c>
      <c r="B929" s="65">
        <v>105675</v>
      </c>
      <c r="C929" s="56" t="s">
        <v>5953</v>
      </c>
      <c r="D929" s="65" t="s">
        <v>28</v>
      </c>
      <c r="E929" s="66">
        <v>0</v>
      </c>
      <c r="F929" s="247"/>
      <c r="G929" s="66">
        <v>0</v>
      </c>
      <c r="H929" s="247"/>
    </row>
    <row r="930" spans="1:8">
      <c r="A930" s="64" t="s">
        <v>5785</v>
      </c>
      <c r="B930" s="65">
        <v>105681</v>
      </c>
      <c r="C930" s="56" t="s">
        <v>5954</v>
      </c>
      <c r="D930" s="65" t="s">
        <v>28</v>
      </c>
      <c r="E930" s="66">
        <v>0</v>
      </c>
      <c r="F930" s="247"/>
      <c r="G930" s="66">
        <v>0</v>
      </c>
      <c r="H930" s="247"/>
    </row>
    <row r="931" spans="1:8">
      <c r="A931" s="64" t="s">
        <v>5785</v>
      </c>
      <c r="B931" s="65">
        <v>105687</v>
      </c>
      <c r="C931" s="56" t="s">
        <v>5955</v>
      </c>
      <c r="D931" s="65" t="s">
        <v>28</v>
      </c>
      <c r="E931" s="66">
        <v>0</v>
      </c>
      <c r="F931" s="247"/>
      <c r="G931" s="66">
        <v>0</v>
      </c>
      <c r="H931" s="247"/>
    </row>
    <row r="932" spans="1:8">
      <c r="A932" s="64" t="s">
        <v>5785</v>
      </c>
      <c r="B932" s="65">
        <v>105694</v>
      </c>
      <c r="C932" s="56" t="s">
        <v>5956</v>
      </c>
      <c r="D932" s="65" t="s">
        <v>28</v>
      </c>
      <c r="E932" s="66">
        <v>206.27</v>
      </c>
      <c r="F932" s="247">
        <v>8.4199999999999997E-2</v>
      </c>
      <c r="G932" s="66">
        <v>182.07</v>
      </c>
      <c r="H932" s="247">
        <v>0</v>
      </c>
    </row>
    <row r="933" spans="1:8">
      <c r="A933" s="64" t="s">
        <v>5785</v>
      </c>
      <c r="B933" s="65">
        <v>105697</v>
      </c>
      <c r="C933" s="56" t="s">
        <v>5957</v>
      </c>
      <c r="D933" s="65" t="s">
        <v>28</v>
      </c>
      <c r="E933" s="66">
        <v>196.92</v>
      </c>
      <c r="F933" s="247">
        <v>6.7299999999999999E-2</v>
      </c>
      <c r="G933" s="66">
        <v>171.18</v>
      </c>
      <c r="H933" s="247">
        <v>0</v>
      </c>
    </row>
    <row r="934" spans="1:8">
      <c r="A934" s="64" t="s">
        <v>5785</v>
      </c>
      <c r="B934" s="65">
        <v>105703</v>
      </c>
      <c r="C934" s="56" t="s">
        <v>5958</v>
      </c>
      <c r="D934" s="65" t="s">
        <v>28</v>
      </c>
      <c r="E934" s="66">
        <v>192.23</v>
      </c>
      <c r="F934" s="247">
        <v>5.8200000000000002E-2</v>
      </c>
      <c r="G934" s="66">
        <v>165.76</v>
      </c>
      <c r="H934" s="247">
        <v>0</v>
      </c>
    </row>
    <row r="935" spans="1:8">
      <c r="A935" s="64" t="s">
        <v>5785</v>
      </c>
      <c r="B935" s="65">
        <v>105676</v>
      </c>
      <c r="C935" s="56" t="s">
        <v>5959</v>
      </c>
      <c r="D935" s="65" t="s">
        <v>28</v>
      </c>
      <c r="E935" s="66">
        <v>0</v>
      </c>
      <c r="F935" s="247"/>
      <c r="G935" s="66">
        <v>0</v>
      </c>
      <c r="H935" s="247"/>
    </row>
    <row r="936" spans="1:8">
      <c r="A936" s="64" t="s">
        <v>5785</v>
      </c>
      <c r="B936" s="65">
        <v>105682</v>
      </c>
      <c r="C936" s="56" t="s">
        <v>5960</v>
      </c>
      <c r="D936" s="65" t="s">
        <v>28</v>
      </c>
      <c r="E936" s="66">
        <v>0</v>
      </c>
      <c r="F936" s="247"/>
      <c r="G936" s="66">
        <v>0</v>
      </c>
      <c r="H936" s="247"/>
    </row>
    <row r="937" spans="1:8">
      <c r="A937" s="64" t="s">
        <v>5785</v>
      </c>
      <c r="B937" s="65">
        <v>105688</v>
      </c>
      <c r="C937" s="56" t="s">
        <v>5961</v>
      </c>
      <c r="D937" s="65" t="s">
        <v>28</v>
      </c>
      <c r="E937" s="66">
        <v>0</v>
      </c>
      <c r="F937" s="247"/>
      <c r="G937" s="66">
        <v>0</v>
      </c>
      <c r="H937" s="247"/>
    </row>
    <row r="938" spans="1:8">
      <c r="A938" s="64" t="s">
        <v>5785</v>
      </c>
      <c r="B938" s="65">
        <v>105695</v>
      </c>
      <c r="C938" s="56" t="s">
        <v>5962</v>
      </c>
      <c r="D938" s="65" t="s">
        <v>28</v>
      </c>
      <c r="E938" s="66">
        <v>234.93</v>
      </c>
      <c r="F938" s="247">
        <v>7.3899999999999993E-2</v>
      </c>
      <c r="G938" s="66">
        <v>207.7</v>
      </c>
      <c r="H938" s="247">
        <v>0</v>
      </c>
    </row>
    <row r="939" spans="1:8">
      <c r="A939" s="64" t="s">
        <v>5785</v>
      </c>
      <c r="B939" s="65">
        <v>105698</v>
      </c>
      <c r="C939" s="56" t="s">
        <v>5963</v>
      </c>
      <c r="D939" s="65" t="s">
        <v>28</v>
      </c>
      <c r="E939" s="66">
        <v>225.58</v>
      </c>
      <c r="F939" s="247">
        <v>5.8700000000000002E-2</v>
      </c>
      <c r="G939" s="66">
        <v>196.81</v>
      </c>
      <c r="H939" s="247">
        <v>0</v>
      </c>
    </row>
    <row r="940" spans="1:8">
      <c r="A940" s="64" t="s">
        <v>5785</v>
      </c>
      <c r="B940" s="65">
        <v>105704</v>
      </c>
      <c r="C940" s="56" t="s">
        <v>5964</v>
      </c>
      <c r="D940" s="65" t="s">
        <v>28</v>
      </c>
      <c r="E940" s="66">
        <v>220.89</v>
      </c>
      <c r="F940" s="247">
        <v>5.0700000000000002E-2</v>
      </c>
      <c r="G940" s="66">
        <v>191.39</v>
      </c>
      <c r="H940" s="247">
        <v>0</v>
      </c>
    </row>
    <row r="941" spans="1:8">
      <c r="A941" s="64" t="s">
        <v>5785</v>
      </c>
      <c r="B941" s="65">
        <v>105677</v>
      </c>
      <c r="C941" s="56" t="s">
        <v>5965</v>
      </c>
      <c r="D941" s="65" t="s">
        <v>28</v>
      </c>
      <c r="E941" s="66">
        <v>0</v>
      </c>
      <c r="F941" s="247"/>
      <c r="G941" s="66">
        <v>0</v>
      </c>
      <c r="H941" s="247"/>
    </row>
    <row r="942" spans="1:8">
      <c r="A942" s="64" t="s">
        <v>5785</v>
      </c>
      <c r="B942" s="65">
        <v>105683</v>
      </c>
      <c r="C942" s="56" t="s">
        <v>5966</v>
      </c>
      <c r="D942" s="65" t="s">
        <v>28</v>
      </c>
      <c r="E942" s="66">
        <v>0</v>
      </c>
      <c r="F942" s="247"/>
      <c r="G942" s="66">
        <v>0</v>
      </c>
      <c r="H942" s="247"/>
    </row>
    <row r="943" spans="1:8">
      <c r="A943" s="64" t="s">
        <v>5785</v>
      </c>
      <c r="B943" s="65">
        <v>105689</v>
      </c>
      <c r="C943" s="56" t="s">
        <v>5967</v>
      </c>
      <c r="D943" s="65" t="s">
        <v>28</v>
      </c>
      <c r="E943" s="66">
        <v>0</v>
      </c>
      <c r="F943" s="247"/>
      <c r="G943" s="66">
        <v>0</v>
      </c>
      <c r="H943" s="247"/>
    </row>
    <row r="944" spans="1:8">
      <c r="A944" s="64" t="s">
        <v>5785</v>
      </c>
      <c r="B944" s="65">
        <v>105579</v>
      </c>
      <c r="C944" s="56" t="s">
        <v>5968</v>
      </c>
      <c r="D944" s="65" t="s">
        <v>28</v>
      </c>
      <c r="E944" s="66">
        <v>115.17</v>
      </c>
      <c r="F944" s="247">
        <v>0.15090000000000001</v>
      </c>
      <c r="G944" s="66">
        <v>100.64</v>
      </c>
      <c r="H944" s="247">
        <v>0</v>
      </c>
    </row>
    <row r="945" spans="1:8">
      <c r="A945" s="64" t="s">
        <v>5785</v>
      </c>
      <c r="B945" s="65">
        <v>105580</v>
      </c>
      <c r="C945" s="56" t="s">
        <v>5969</v>
      </c>
      <c r="D945" s="65" t="s">
        <v>28</v>
      </c>
      <c r="E945" s="66">
        <v>105.83</v>
      </c>
      <c r="F945" s="247">
        <v>0.12529999999999999</v>
      </c>
      <c r="G945" s="66">
        <v>89.75</v>
      </c>
      <c r="H945" s="247">
        <v>0</v>
      </c>
    </row>
    <row r="946" spans="1:8">
      <c r="A946" s="64" t="s">
        <v>5785</v>
      </c>
      <c r="B946" s="65">
        <v>105582</v>
      </c>
      <c r="C946" s="56" t="s">
        <v>5970</v>
      </c>
      <c r="D946" s="65" t="s">
        <v>28</v>
      </c>
      <c r="E946" s="66">
        <v>101.13</v>
      </c>
      <c r="F946" s="247">
        <v>0.11070000000000001</v>
      </c>
      <c r="G946" s="66">
        <v>84.33</v>
      </c>
      <c r="H946" s="247">
        <v>0</v>
      </c>
    </row>
    <row r="947" spans="1:8">
      <c r="A947" s="64" t="s">
        <v>5785</v>
      </c>
      <c r="B947" s="65">
        <v>105638</v>
      </c>
      <c r="C947" s="56" t="s">
        <v>5971</v>
      </c>
      <c r="D947" s="65" t="s">
        <v>28</v>
      </c>
      <c r="E947" s="66">
        <v>0</v>
      </c>
      <c r="F947" s="247"/>
      <c r="G947" s="66">
        <v>0</v>
      </c>
      <c r="H947" s="247"/>
    </row>
    <row r="948" spans="1:8">
      <c r="A948" s="64" t="s">
        <v>5785</v>
      </c>
      <c r="B948" s="65">
        <v>105715</v>
      </c>
      <c r="C948" s="56" t="s">
        <v>5972</v>
      </c>
      <c r="D948" s="65" t="s">
        <v>28</v>
      </c>
      <c r="E948" s="66">
        <v>0</v>
      </c>
      <c r="F948" s="247"/>
      <c r="G948" s="66">
        <v>0</v>
      </c>
      <c r="H948" s="247"/>
    </row>
    <row r="949" spans="1:8">
      <c r="A949" s="64" t="s">
        <v>5785</v>
      </c>
      <c r="B949" s="65">
        <v>105717</v>
      </c>
      <c r="C949" s="56" t="s">
        <v>5973</v>
      </c>
      <c r="D949" s="65" t="s">
        <v>28</v>
      </c>
      <c r="E949" s="66">
        <v>0</v>
      </c>
      <c r="F949" s="247"/>
      <c r="G949" s="66">
        <v>0</v>
      </c>
      <c r="H949" s="247"/>
    </row>
    <row r="950" spans="1:8">
      <c r="A950" s="64" t="s">
        <v>5785</v>
      </c>
      <c r="B950" s="65">
        <v>105626</v>
      </c>
      <c r="C950" s="56" t="s">
        <v>5974</v>
      </c>
      <c r="D950" s="65" t="s">
        <v>28</v>
      </c>
      <c r="E950" s="66">
        <v>120.21</v>
      </c>
      <c r="F950" s="247">
        <v>8.5999999999999993E-2</v>
      </c>
      <c r="G950" s="66">
        <v>113.03</v>
      </c>
      <c r="H950" s="247">
        <v>0</v>
      </c>
    </row>
    <row r="951" spans="1:8">
      <c r="A951" s="64" t="s">
        <v>5785</v>
      </c>
      <c r="B951" s="65">
        <v>105629</v>
      </c>
      <c r="C951" s="56" t="s">
        <v>5975</v>
      </c>
      <c r="D951" s="65" t="s">
        <v>28</v>
      </c>
      <c r="E951" s="66">
        <v>112.69</v>
      </c>
      <c r="F951" s="247">
        <v>6.2600000000000003E-2</v>
      </c>
      <c r="G951" s="66">
        <v>104.29</v>
      </c>
      <c r="H951" s="247">
        <v>0</v>
      </c>
    </row>
    <row r="952" spans="1:8">
      <c r="A952" s="64" t="s">
        <v>5785</v>
      </c>
      <c r="B952" s="65">
        <v>105635</v>
      </c>
      <c r="C952" s="56" t="s">
        <v>5976</v>
      </c>
      <c r="D952" s="65" t="s">
        <v>28</v>
      </c>
      <c r="E952" s="66">
        <v>111.63</v>
      </c>
      <c r="F952" s="247">
        <v>5.8700000000000002E-2</v>
      </c>
      <c r="G952" s="66">
        <v>103.1</v>
      </c>
      <c r="H952" s="247">
        <v>0</v>
      </c>
    </row>
    <row r="953" spans="1:8">
      <c r="A953" s="64" t="s">
        <v>5785</v>
      </c>
      <c r="B953" s="65">
        <v>105605</v>
      </c>
      <c r="C953" s="56" t="s">
        <v>5977</v>
      </c>
      <c r="D953" s="65" t="s">
        <v>28</v>
      </c>
      <c r="E953" s="66">
        <v>0</v>
      </c>
      <c r="F953" s="247"/>
      <c r="G953" s="66">
        <v>0</v>
      </c>
      <c r="H953" s="247"/>
    </row>
    <row r="954" spans="1:8">
      <c r="A954" s="64" t="s">
        <v>5785</v>
      </c>
      <c r="B954" s="65">
        <v>105613</v>
      </c>
      <c r="C954" s="56" t="s">
        <v>5978</v>
      </c>
      <c r="D954" s="65" t="s">
        <v>28</v>
      </c>
      <c r="E954" s="66">
        <v>0</v>
      </c>
      <c r="F954" s="247"/>
      <c r="G954" s="66">
        <v>0</v>
      </c>
      <c r="H954" s="247"/>
    </row>
    <row r="955" spans="1:8">
      <c r="A955" s="64" t="s">
        <v>5785</v>
      </c>
      <c r="B955" s="65">
        <v>105621</v>
      </c>
      <c r="C955" s="56" t="s">
        <v>5979</v>
      </c>
      <c r="D955" s="65" t="s">
        <v>28</v>
      </c>
      <c r="E955" s="66">
        <v>0</v>
      </c>
      <c r="F955" s="247"/>
      <c r="G955" s="66">
        <v>0</v>
      </c>
      <c r="H955" s="247"/>
    </row>
    <row r="956" spans="1:8">
      <c r="A956" s="64" t="s">
        <v>5785</v>
      </c>
      <c r="B956" s="65">
        <v>105627</v>
      </c>
      <c r="C956" s="56" t="s">
        <v>5980</v>
      </c>
      <c r="D956" s="65" t="s">
        <v>28</v>
      </c>
      <c r="E956" s="66">
        <v>150.36000000000001</v>
      </c>
      <c r="F956" s="247">
        <v>6.88E-2</v>
      </c>
      <c r="G956" s="66">
        <v>139.72999999999999</v>
      </c>
      <c r="H956" s="247">
        <v>0</v>
      </c>
    </row>
    <row r="957" spans="1:8">
      <c r="A957" s="64" t="s">
        <v>5785</v>
      </c>
      <c r="B957" s="65">
        <v>105630</v>
      </c>
      <c r="C957" s="56" t="s">
        <v>5981</v>
      </c>
      <c r="D957" s="65" t="s">
        <v>28</v>
      </c>
      <c r="E957" s="66">
        <v>142.84</v>
      </c>
      <c r="F957" s="247">
        <v>4.9399999999999999E-2</v>
      </c>
      <c r="G957" s="66">
        <v>130.99</v>
      </c>
      <c r="H957" s="247">
        <v>0</v>
      </c>
    </row>
    <row r="958" spans="1:8">
      <c r="A958" s="64" t="s">
        <v>5785</v>
      </c>
      <c r="B958" s="65">
        <v>105636</v>
      </c>
      <c r="C958" s="56" t="s">
        <v>5982</v>
      </c>
      <c r="D958" s="65" t="s">
        <v>28</v>
      </c>
      <c r="E958" s="66">
        <v>141.78</v>
      </c>
      <c r="F958" s="247">
        <v>4.6199999999999998E-2</v>
      </c>
      <c r="G958" s="66">
        <v>129.80000000000001</v>
      </c>
      <c r="H958" s="247">
        <v>0</v>
      </c>
    </row>
    <row r="959" spans="1:8">
      <c r="A959" s="64" t="s">
        <v>5785</v>
      </c>
      <c r="B959" s="65">
        <v>105606</v>
      </c>
      <c r="C959" s="56" t="s">
        <v>5983</v>
      </c>
      <c r="D959" s="65" t="s">
        <v>28</v>
      </c>
      <c r="E959" s="66">
        <v>0</v>
      </c>
      <c r="F959" s="247"/>
      <c r="G959" s="66">
        <v>0</v>
      </c>
      <c r="H959" s="247"/>
    </row>
    <row r="960" spans="1:8">
      <c r="A960" s="64" t="s">
        <v>5785</v>
      </c>
      <c r="B960" s="65">
        <v>105614</v>
      </c>
      <c r="C960" s="56" t="s">
        <v>5984</v>
      </c>
      <c r="D960" s="65" t="s">
        <v>28</v>
      </c>
      <c r="E960" s="66">
        <v>0</v>
      </c>
      <c r="F960" s="247"/>
      <c r="G960" s="66">
        <v>0</v>
      </c>
      <c r="H960" s="247"/>
    </row>
    <row r="961" spans="1:8">
      <c r="A961" s="64" t="s">
        <v>5785</v>
      </c>
      <c r="B961" s="65">
        <v>105622</v>
      </c>
      <c r="C961" s="56" t="s">
        <v>5985</v>
      </c>
      <c r="D961" s="65" t="s">
        <v>28</v>
      </c>
      <c r="E961" s="66">
        <v>0</v>
      </c>
      <c r="F961" s="247"/>
      <c r="G961" s="66">
        <v>0</v>
      </c>
      <c r="H961" s="247"/>
    </row>
    <row r="962" spans="1:8">
      <c r="A962" s="64" t="s">
        <v>5785</v>
      </c>
      <c r="B962" s="65">
        <v>105572</v>
      </c>
      <c r="C962" s="56" t="s">
        <v>5986</v>
      </c>
      <c r="D962" s="65" t="s">
        <v>28</v>
      </c>
      <c r="E962" s="66">
        <v>58.27</v>
      </c>
      <c r="F962" s="247">
        <v>0.1774</v>
      </c>
      <c r="G962" s="66">
        <v>58.16</v>
      </c>
      <c r="H962" s="247">
        <v>0</v>
      </c>
    </row>
    <row r="963" spans="1:8">
      <c r="A963" s="64" t="s">
        <v>5785</v>
      </c>
      <c r="B963" s="65">
        <v>105574</v>
      </c>
      <c r="C963" s="56" t="s">
        <v>5987</v>
      </c>
      <c r="D963" s="65" t="s">
        <v>28</v>
      </c>
      <c r="E963" s="66">
        <v>50.75</v>
      </c>
      <c r="F963" s="247">
        <v>0.1391</v>
      </c>
      <c r="G963" s="66">
        <v>49.42</v>
      </c>
      <c r="H963" s="247">
        <v>0</v>
      </c>
    </row>
    <row r="964" spans="1:8">
      <c r="A964" s="64" t="s">
        <v>5785</v>
      </c>
      <c r="B964" s="65">
        <v>105576</v>
      </c>
      <c r="C964" s="56" t="s">
        <v>5988</v>
      </c>
      <c r="D964" s="65" t="s">
        <v>28</v>
      </c>
      <c r="E964" s="66">
        <v>49.69</v>
      </c>
      <c r="F964" s="247">
        <v>0.1318</v>
      </c>
      <c r="G964" s="66">
        <v>48.23</v>
      </c>
      <c r="H964" s="247">
        <v>0</v>
      </c>
    </row>
    <row r="965" spans="1:8">
      <c r="A965" s="64" t="s">
        <v>5785</v>
      </c>
      <c r="B965" s="65">
        <v>105603</v>
      </c>
      <c r="C965" s="56" t="s">
        <v>5989</v>
      </c>
      <c r="D965" s="65" t="s">
        <v>28</v>
      </c>
      <c r="E965" s="66">
        <v>0</v>
      </c>
      <c r="F965" s="247"/>
      <c r="G965" s="66">
        <v>0</v>
      </c>
      <c r="H965" s="247"/>
    </row>
    <row r="966" spans="1:8">
      <c r="A966" s="64" t="s">
        <v>5785</v>
      </c>
      <c r="B966" s="65">
        <v>105611</v>
      </c>
      <c r="C966" s="56" t="s">
        <v>5990</v>
      </c>
      <c r="D966" s="65" t="s">
        <v>28</v>
      </c>
      <c r="E966" s="66">
        <v>0</v>
      </c>
      <c r="F966" s="247"/>
      <c r="G966" s="66">
        <v>0</v>
      </c>
      <c r="H966" s="247"/>
    </row>
    <row r="967" spans="1:8">
      <c r="A967" s="64" t="s">
        <v>5785</v>
      </c>
      <c r="B967" s="65">
        <v>105619</v>
      </c>
      <c r="C967" s="56" t="s">
        <v>5991</v>
      </c>
      <c r="D967" s="65" t="s">
        <v>28</v>
      </c>
      <c r="E967" s="66">
        <v>0</v>
      </c>
      <c r="F967" s="247"/>
      <c r="G967" s="66">
        <v>0</v>
      </c>
      <c r="H967" s="247"/>
    </row>
    <row r="968" spans="1:8">
      <c r="A968" s="64" t="s">
        <v>5785</v>
      </c>
      <c r="B968" s="65">
        <v>105573</v>
      </c>
      <c r="C968" s="56" t="s">
        <v>5992</v>
      </c>
      <c r="D968" s="65" t="s">
        <v>28</v>
      </c>
      <c r="E968" s="66">
        <v>89.66</v>
      </c>
      <c r="F968" s="247">
        <v>0.1153</v>
      </c>
      <c r="G968" s="66">
        <v>85.97</v>
      </c>
      <c r="H968" s="247">
        <v>0</v>
      </c>
    </row>
    <row r="969" spans="1:8">
      <c r="A969" s="64" t="s">
        <v>5785</v>
      </c>
      <c r="B969" s="65">
        <v>105628</v>
      </c>
      <c r="C969" s="56" t="s">
        <v>5993</v>
      </c>
      <c r="D969" s="65" t="s">
        <v>28</v>
      </c>
      <c r="E969" s="66">
        <v>82.14</v>
      </c>
      <c r="F969" s="247">
        <v>8.5999999999999993E-2</v>
      </c>
      <c r="G969" s="66">
        <v>77.23</v>
      </c>
      <c r="H969" s="247">
        <v>0</v>
      </c>
    </row>
    <row r="970" spans="1:8">
      <c r="A970" s="64" t="s">
        <v>5785</v>
      </c>
      <c r="B970" s="65">
        <v>105634</v>
      </c>
      <c r="C970" s="56" t="s">
        <v>5994</v>
      </c>
      <c r="D970" s="65" t="s">
        <v>28</v>
      </c>
      <c r="E970" s="66">
        <v>81.08</v>
      </c>
      <c r="F970" s="247">
        <v>8.0799999999999997E-2</v>
      </c>
      <c r="G970" s="66">
        <v>76.040000000000006</v>
      </c>
      <c r="H970" s="247">
        <v>0</v>
      </c>
    </row>
    <row r="971" spans="1:8">
      <c r="A971" s="64" t="s">
        <v>5785</v>
      </c>
      <c r="B971" s="65">
        <v>105604</v>
      </c>
      <c r="C971" s="56" t="s">
        <v>5995</v>
      </c>
      <c r="D971" s="65" t="s">
        <v>28</v>
      </c>
      <c r="E971" s="66">
        <v>0</v>
      </c>
      <c r="F971" s="247"/>
      <c r="G971" s="66">
        <v>0</v>
      </c>
      <c r="H971" s="247"/>
    </row>
    <row r="972" spans="1:8">
      <c r="A972" s="64" t="s">
        <v>5785</v>
      </c>
      <c r="B972" s="65">
        <v>105612</v>
      </c>
      <c r="C972" s="56" t="s">
        <v>5996</v>
      </c>
      <c r="D972" s="65" t="s">
        <v>28</v>
      </c>
      <c r="E972" s="66">
        <v>0</v>
      </c>
      <c r="F972" s="247"/>
      <c r="G972" s="66">
        <v>0</v>
      </c>
      <c r="H972" s="247"/>
    </row>
    <row r="973" spans="1:8">
      <c r="A973" s="64" t="s">
        <v>5785</v>
      </c>
      <c r="B973" s="65">
        <v>105620</v>
      </c>
      <c r="C973" s="56" t="s">
        <v>5997</v>
      </c>
      <c r="D973" s="65" t="s">
        <v>28</v>
      </c>
      <c r="E973" s="66">
        <v>0</v>
      </c>
      <c r="F973" s="247"/>
      <c r="G973" s="66">
        <v>0</v>
      </c>
      <c r="H973" s="247"/>
    </row>
    <row r="974" spans="1:8">
      <c r="A974" s="64" t="s">
        <v>5785</v>
      </c>
      <c r="B974" s="65">
        <v>105586</v>
      </c>
      <c r="C974" s="56" t="s">
        <v>5998</v>
      </c>
      <c r="D974" s="65" t="s">
        <v>28</v>
      </c>
      <c r="E974" s="66">
        <v>140.79</v>
      </c>
      <c r="F974" s="247">
        <v>0.1575</v>
      </c>
      <c r="G974" s="66">
        <v>123.87</v>
      </c>
      <c r="H974" s="247">
        <v>0</v>
      </c>
    </row>
    <row r="975" spans="1:8">
      <c r="A975" s="64" t="s">
        <v>5785</v>
      </c>
      <c r="B975" s="65">
        <v>105587</v>
      </c>
      <c r="C975" s="56" t="s">
        <v>5999</v>
      </c>
      <c r="D975" s="65" t="s">
        <v>28</v>
      </c>
      <c r="E975" s="66">
        <v>127.9</v>
      </c>
      <c r="F975" s="247">
        <v>0.1288</v>
      </c>
      <c r="G975" s="66">
        <v>108.81</v>
      </c>
      <c r="H975" s="247">
        <v>0</v>
      </c>
    </row>
    <row r="976" spans="1:8">
      <c r="A976" s="64" t="s">
        <v>5785</v>
      </c>
      <c r="B976" s="65">
        <v>105589</v>
      </c>
      <c r="C976" s="56" t="s">
        <v>6000</v>
      </c>
      <c r="D976" s="65" t="s">
        <v>28</v>
      </c>
      <c r="E976" s="66">
        <v>126.7</v>
      </c>
      <c r="F976" s="247">
        <v>0.12570000000000001</v>
      </c>
      <c r="G976" s="66">
        <v>107.47</v>
      </c>
      <c r="H976" s="247">
        <v>0</v>
      </c>
    </row>
    <row r="977" spans="1:8">
      <c r="A977" s="64" t="s">
        <v>5785</v>
      </c>
      <c r="B977" s="65">
        <v>105584</v>
      </c>
      <c r="C977" s="56" t="s">
        <v>6001</v>
      </c>
      <c r="D977" s="65" t="s">
        <v>28</v>
      </c>
      <c r="E977" s="66">
        <v>0</v>
      </c>
      <c r="F977" s="247"/>
      <c r="G977" s="66">
        <v>0</v>
      </c>
      <c r="H977" s="247"/>
    </row>
    <row r="978" spans="1:8">
      <c r="A978" s="64" t="s">
        <v>5785</v>
      </c>
      <c r="B978" s="65">
        <v>105720</v>
      </c>
      <c r="C978" s="56" t="s">
        <v>6002</v>
      </c>
      <c r="D978" s="65" t="s">
        <v>28</v>
      </c>
      <c r="E978" s="66">
        <v>0</v>
      </c>
      <c r="F978" s="247"/>
      <c r="G978" s="66">
        <v>0</v>
      </c>
      <c r="H978" s="247"/>
    </row>
    <row r="979" spans="1:8">
      <c r="A979" s="64" t="s">
        <v>5785</v>
      </c>
      <c r="B979" s="65">
        <v>105722</v>
      </c>
      <c r="C979" s="56" t="s">
        <v>6003</v>
      </c>
      <c r="D979" s="65" t="s">
        <v>28</v>
      </c>
      <c r="E979" s="66">
        <v>0</v>
      </c>
      <c r="F979" s="247"/>
      <c r="G979" s="66">
        <v>0</v>
      </c>
      <c r="H979" s="247"/>
    </row>
    <row r="980" spans="1:8">
      <c r="A980" s="64" t="s">
        <v>5785</v>
      </c>
      <c r="B980" s="65">
        <v>105593</v>
      </c>
      <c r="C980" s="56" t="s">
        <v>6004</v>
      </c>
      <c r="D980" s="65" t="s">
        <v>28</v>
      </c>
      <c r="E980" s="66">
        <v>125.88</v>
      </c>
      <c r="F980" s="247">
        <v>0.17610000000000001</v>
      </c>
      <c r="G980" s="66">
        <v>113.17</v>
      </c>
      <c r="H980" s="247">
        <v>0</v>
      </c>
    </row>
    <row r="981" spans="1:8">
      <c r="A981" s="64" t="s">
        <v>5785</v>
      </c>
      <c r="B981" s="65">
        <v>105594</v>
      </c>
      <c r="C981" s="56" t="s">
        <v>6005</v>
      </c>
      <c r="D981" s="65" t="s">
        <v>28</v>
      </c>
      <c r="E981" s="66">
        <v>112.99</v>
      </c>
      <c r="F981" s="247">
        <v>0.14580000000000001</v>
      </c>
      <c r="G981" s="66">
        <v>98.11</v>
      </c>
      <c r="H981" s="247">
        <v>0</v>
      </c>
    </row>
    <row r="982" spans="1:8">
      <c r="A982" s="64" t="s">
        <v>5785</v>
      </c>
      <c r="B982" s="65">
        <v>105596</v>
      </c>
      <c r="C982" s="56" t="s">
        <v>6006</v>
      </c>
      <c r="D982" s="65" t="s">
        <v>28</v>
      </c>
      <c r="E982" s="66">
        <v>111.79</v>
      </c>
      <c r="F982" s="247">
        <v>0.14249999999999999</v>
      </c>
      <c r="G982" s="66">
        <v>96.77</v>
      </c>
      <c r="H982" s="247">
        <v>0</v>
      </c>
    </row>
    <row r="983" spans="1:8">
      <c r="A983" s="64" t="s">
        <v>5785</v>
      </c>
      <c r="B983" s="65">
        <v>105591</v>
      </c>
      <c r="C983" s="56" t="s">
        <v>6007</v>
      </c>
      <c r="D983" s="65" t="s">
        <v>28</v>
      </c>
      <c r="E983" s="66">
        <v>0</v>
      </c>
      <c r="F983" s="247"/>
      <c r="G983" s="66">
        <v>0</v>
      </c>
      <c r="H983" s="247"/>
    </row>
    <row r="984" spans="1:8">
      <c r="A984" s="64" t="s">
        <v>5785</v>
      </c>
      <c r="B984" s="65">
        <v>105724</v>
      </c>
      <c r="C984" s="56" t="s">
        <v>6008</v>
      </c>
      <c r="D984" s="65" t="s">
        <v>28</v>
      </c>
      <c r="E984" s="66">
        <v>0</v>
      </c>
      <c r="F984" s="247"/>
      <c r="G984" s="66">
        <v>0</v>
      </c>
      <c r="H984" s="247"/>
    </row>
    <row r="985" spans="1:8">
      <c r="A985" s="64" t="s">
        <v>5785</v>
      </c>
      <c r="B985" s="65">
        <v>105726</v>
      </c>
      <c r="C985" s="56" t="s">
        <v>6009</v>
      </c>
      <c r="D985" s="65" t="s">
        <v>28</v>
      </c>
      <c r="E985" s="66">
        <v>0</v>
      </c>
      <c r="F985" s="247"/>
      <c r="G985" s="66">
        <v>0</v>
      </c>
      <c r="H985" s="247"/>
    </row>
    <row r="986" spans="1:8">
      <c r="A986" s="64" t="s">
        <v>5785</v>
      </c>
      <c r="B986" s="65">
        <v>105567</v>
      </c>
      <c r="C986" s="56" t="s">
        <v>6010</v>
      </c>
      <c r="D986" s="65" t="s">
        <v>28</v>
      </c>
      <c r="E986" s="66">
        <v>14.16</v>
      </c>
      <c r="F986" s="247">
        <v>0.47949999999999998</v>
      </c>
      <c r="G986" s="66">
        <v>15.87</v>
      </c>
      <c r="H986" s="247">
        <v>0</v>
      </c>
    </row>
    <row r="987" spans="1:8">
      <c r="A987" s="64" t="s">
        <v>5785</v>
      </c>
      <c r="B987" s="65">
        <v>105568</v>
      </c>
      <c r="C987" s="56" t="s">
        <v>6011</v>
      </c>
      <c r="D987" s="65" t="s">
        <v>28</v>
      </c>
      <c r="E987" s="66">
        <v>11.3</v>
      </c>
      <c r="F987" s="247">
        <v>0.4708</v>
      </c>
      <c r="G987" s="66">
        <v>12.62</v>
      </c>
      <c r="H987" s="247">
        <v>0</v>
      </c>
    </row>
    <row r="988" spans="1:8">
      <c r="A988" s="64" t="s">
        <v>5785</v>
      </c>
      <c r="B988" s="65">
        <v>105570</v>
      </c>
      <c r="C988" s="56" t="s">
        <v>6012</v>
      </c>
      <c r="D988" s="65" t="s">
        <v>28</v>
      </c>
      <c r="E988" s="66">
        <v>9.33</v>
      </c>
      <c r="F988" s="247">
        <v>0.46200000000000002</v>
      </c>
      <c r="G988" s="66">
        <v>10.44</v>
      </c>
      <c r="H988" s="247">
        <v>0</v>
      </c>
    </row>
    <row r="989" spans="1:8">
      <c r="A989" s="64" t="s">
        <v>5785</v>
      </c>
      <c r="B989" s="65">
        <v>100575</v>
      </c>
      <c r="C989" s="56" t="s">
        <v>6013</v>
      </c>
      <c r="D989" s="65" t="s">
        <v>26</v>
      </c>
      <c r="E989" s="66">
        <v>0.55000000000000004</v>
      </c>
      <c r="F989" s="247">
        <v>0.6</v>
      </c>
      <c r="G989" s="66">
        <v>0.62</v>
      </c>
      <c r="H989" s="247">
        <v>0</v>
      </c>
    </row>
    <row r="990" spans="1:8">
      <c r="A990" s="64" t="s">
        <v>5785</v>
      </c>
      <c r="B990" s="65">
        <v>100577</v>
      </c>
      <c r="C990" s="56" t="s">
        <v>6014</v>
      </c>
      <c r="D990" s="65" t="s">
        <v>26</v>
      </c>
      <c r="E990" s="66">
        <v>1.37</v>
      </c>
      <c r="F990" s="247">
        <v>0.40150000000000002</v>
      </c>
      <c r="G990" s="66">
        <v>1.52</v>
      </c>
      <c r="H990" s="247">
        <v>0</v>
      </c>
    </row>
    <row r="991" spans="1:8">
      <c r="A991" s="64" t="s">
        <v>5785</v>
      </c>
      <c r="B991" s="65">
        <v>105598</v>
      </c>
      <c r="C991" s="56" t="s">
        <v>6015</v>
      </c>
      <c r="D991" s="65" t="s">
        <v>26</v>
      </c>
      <c r="E991" s="66">
        <v>1.82</v>
      </c>
      <c r="F991" s="247">
        <v>0.42859999999999998</v>
      </c>
      <c r="G991" s="66">
        <v>2.04</v>
      </c>
      <c r="H991" s="247">
        <v>0</v>
      </c>
    </row>
    <row r="992" spans="1:8">
      <c r="A992" s="64" t="s">
        <v>5785</v>
      </c>
      <c r="B992" s="65">
        <v>100576</v>
      </c>
      <c r="C992" s="56" t="s">
        <v>6016</v>
      </c>
      <c r="D992" s="65" t="s">
        <v>26</v>
      </c>
      <c r="E992" s="66">
        <v>2.67</v>
      </c>
      <c r="F992" s="247">
        <v>0.39700000000000002</v>
      </c>
      <c r="G992" s="66">
        <v>3.01</v>
      </c>
      <c r="H992" s="247">
        <v>0</v>
      </c>
    </row>
    <row r="993" spans="1:8">
      <c r="A993" s="64" t="s">
        <v>5785</v>
      </c>
      <c r="B993" s="65">
        <v>105597</v>
      </c>
      <c r="C993" s="56" t="s">
        <v>6017</v>
      </c>
      <c r="D993" s="65" t="s">
        <v>26</v>
      </c>
      <c r="E993" s="66">
        <v>3.63</v>
      </c>
      <c r="F993" s="247">
        <v>0.41320000000000001</v>
      </c>
      <c r="G993" s="66">
        <v>4.1399999999999997</v>
      </c>
      <c r="H993" s="247">
        <v>0</v>
      </c>
    </row>
    <row r="994" spans="1:8">
      <c r="A994" s="64" t="s">
        <v>6018</v>
      </c>
      <c r="B994" s="65">
        <v>102730</v>
      </c>
      <c r="C994" s="56" t="s">
        <v>6019</v>
      </c>
      <c r="D994" s="65" t="s">
        <v>129</v>
      </c>
      <c r="E994" s="66">
        <v>11.77</v>
      </c>
      <c r="F994" s="247">
        <v>9.2999999999999992E-3</v>
      </c>
      <c r="G994" s="66">
        <v>11.26</v>
      </c>
      <c r="H994" s="247">
        <v>0</v>
      </c>
    </row>
    <row r="995" spans="1:8">
      <c r="A995" s="64" t="s">
        <v>6018</v>
      </c>
      <c r="B995" s="65">
        <v>102731</v>
      </c>
      <c r="C995" s="56" t="s">
        <v>6020</v>
      </c>
      <c r="D995" s="65" t="s">
        <v>129</v>
      </c>
      <c r="E995" s="66">
        <v>9.86</v>
      </c>
      <c r="F995" s="247">
        <v>8.0999999999999996E-3</v>
      </c>
      <c r="G995" s="66">
        <v>9.36</v>
      </c>
      <c r="H995" s="247">
        <v>0</v>
      </c>
    </row>
    <row r="996" spans="1:8">
      <c r="A996" s="64" t="s">
        <v>6018</v>
      </c>
      <c r="B996" s="65">
        <v>102732</v>
      </c>
      <c r="C996" s="56" t="s">
        <v>6021</v>
      </c>
      <c r="D996" s="65" t="s">
        <v>129</v>
      </c>
      <c r="E996" s="66">
        <v>9.25</v>
      </c>
      <c r="F996" s="247">
        <v>4.3E-3</v>
      </c>
      <c r="G996" s="66">
        <v>8.6300000000000008</v>
      </c>
      <c r="H996" s="247">
        <v>0</v>
      </c>
    </row>
    <row r="997" spans="1:8">
      <c r="A997" s="64" t="s">
        <v>6018</v>
      </c>
      <c r="B997" s="65">
        <v>102733</v>
      </c>
      <c r="C997" s="56" t="s">
        <v>6022</v>
      </c>
      <c r="D997" s="65" t="s">
        <v>129</v>
      </c>
      <c r="E997" s="66">
        <v>10.28</v>
      </c>
      <c r="F997" s="247">
        <v>1.9E-3</v>
      </c>
      <c r="G997" s="66">
        <v>9.39</v>
      </c>
      <c r="H997" s="247">
        <v>0</v>
      </c>
    </row>
    <row r="998" spans="1:8">
      <c r="A998" s="64" t="s">
        <v>6018</v>
      </c>
      <c r="B998" s="65">
        <v>102728</v>
      </c>
      <c r="C998" s="56" t="s">
        <v>6023</v>
      </c>
      <c r="D998" s="65" t="s">
        <v>129</v>
      </c>
      <c r="E998" s="66">
        <v>14.37</v>
      </c>
      <c r="F998" s="247">
        <v>1.46E-2</v>
      </c>
      <c r="G998" s="66">
        <v>14.32</v>
      </c>
      <c r="H998" s="247">
        <v>0</v>
      </c>
    </row>
    <row r="999" spans="1:8">
      <c r="A999" s="64" t="s">
        <v>6018</v>
      </c>
      <c r="B999" s="65">
        <v>102729</v>
      </c>
      <c r="C999" s="56" t="s">
        <v>6024</v>
      </c>
      <c r="D999" s="65" t="s">
        <v>129</v>
      </c>
      <c r="E999" s="66">
        <v>13.32</v>
      </c>
      <c r="F999" s="247">
        <v>1.2E-2</v>
      </c>
      <c r="G999" s="66">
        <v>12.89</v>
      </c>
      <c r="H999" s="247">
        <v>0</v>
      </c>
    </row>
    <row r="1000" spans="1:8">
      <c r="A1000" s="64" t="s">
        <v>6018</v>
      </c>
      <c r="B1000" s="65">
        <v>102734</v>
      </c>
      <c r="C1000" s="56" t="s">
        <v>6025</v>
      </c>
      <c r="D1000" s="65" t="s">
        <v>129</v>
      </c>
      <c r="E1000" s="66">
        <v>13.46</v>
      </c>
      <c r="F1000" s="247">
        <v>3.6400000000000002E-2</v>
      </c>
      <c r="G1000" s="66">
        <v>13.15</v>
      </c>
      <c r="H1000" s="247">
        <v>0</v>
      </c>
    </row>
    <row r="1001" spans="1:8">
      <c r="A1001" s="64" t="s">
        <v>6018</v>
      </c>
      <c r="B1001" s="65">
        <v>102735</v>
      </c>
      <c r="C1001" s="56" t="s">
        <v>6026</v>
      </c>
      <c r="D1001" s="65" t="s">
        <v>129</v>
      </c>
      <c r="E1001" s="66">
        <v>12.49</v>
      </c>
      <c r="F1001" s="247">
        <v>2.0799999999999999E-2</v>
      </c>
      <c r="G1001" s="66">
        <v>11.89</v>
      </c>
      <c r="H1001" s="247">
        <v>0</v>
      </c>
    </row>
    <row r="1002" spans="1:8">
      <c r="A1002" s="64" t="s">
        <v>6018</v>
      </c>
      <c r="B1002" s="65">
        <v>102765</v>
      </c>
      <c r="C1002" s="56" t="s">
        <v>6027</v>
      </c>
      <c r="D1002" s="65" t="s">
        <v>211</v>
      </c>
      <c r="E1002" s="66">
        <v>15605.39</v>
      </c>
      <c r="F1002" s="247">
        <v>5.8999999999999999E-3</v>
      </c>
      <c r="G1002" s="66">
        <v>15484.79</v>
      </c>
      <c r="H1002" s="247">
        <v>0</v>
      </c>
    </row>
    <row r="1003" spans="1:8">
      <c r="A1003" s="64" t="s">
        <v>6018</v>
      </c>
      <c r="B1003" s="65">
        <v>102795</v>
      </c>
      <c r="C1003" s="56" t="s">
        <v>6028</v>
      </c>
      <c r="D1003" s="65" t="s">
        <v>211</v>
      </c>
      <c r="E1003" s="66">
        <v>27516.59</v>
      </c>
      <c r="F1003" s="247">
        <v>0.10639999999999999</v>
      </c>
      <c r="G1003" s="66">
        <v>31826.83</v>
      </c>
      <c r="H1003" s="247">
        <v>0</v>
      </c>
    </row>
    <row r="1004" spans="1:8">
      <c r="A1004" s="64" t="s">
        <v>6018</v>
      </c>
      <c r="B1004" s="65">
        <v>102766</v>
      </c>
      <c r="C1004" s="56" t="s">
        <v>6029</v>
      </c>
      <c r="D1004" s="65" t="s">
        <v>211</v>
      </c>
      <c r="E1004" s="66">
        <v>23485.3</v>
      </c>
      <c r="F1004" s="247">
        <v>6.6E-3</v>
      </c>
      <c r="G1004" s="66">
        <v>23176.880000000001</v>
      </c>
      <c r="H1004" s="247">
        <v>0</v>
      </c>
    </row>
    <row r="1005" spans="1:8">
      <c r="A1005" s="64" t="s">
        <v>6018</v>
      </c>
      <c r="B1005" s="65">
        <v>102796</v>
      </c>
      <c r="C1005" s="56" t="s">
        <v>6030</v>
      </c>
      <c r="D1005" s="65" t="s">
        <v>211</v>
      </c>
      <c r="E1005" s="66">
        <v>44157.33</v>
      </c>
      <c r="F1005" s="247">
        <v>0.10050000000000001</v>
      </c>
      <c r="G1005" s="66">
        <v>51062</v>
      </c>
      <c r="H1005" s="247">
        <v>0</v>
      </c>
    </row>
    <row r="1006" spans="1:8">
      <c r="A1006" s="64" t="s">
        <v>6018</v>
      </c>
      <c r="B1006" s="65">
        <v>102767</v>
      </c>
      <c r="C1006" s="56" t="s">
        <v>6031</v>
      </c>
      <c r="D1006" s="65" t="s">
        <v>211</v>
      </c>
      <c r="E1006" s="66">
        <v>32835.71</v>
      </c>
      <c r="F1006" s="247">
        <v>6.7999999999999996E-3</v>
      </c>
      <c r="G1006" s="66">
        <v>32309.08</v>
      </c>
      <c r="H1006" s="247">
        <v>0</v>
      </c>
    </row>
    <row r="1007" spans="1:8">
      <c r="A1007" s="64" t="s">
        <v>6018</v>
      </c>
      <c r="B1007" s="65">
        <v>102797</v>
      </c>
      <c r="C1007" s="56" t="s">
        <v>6032</v>
      </c>
      <c r="D1007" s="65" t="s">
        <v>211</v>
      </c>
      <c r="E1007" s="66">
        <v>62438.78</v>
      </c>
      <c r="F1007" s="247">
        <v>9.8400000000000001E-2</v>
      </c>
      <c r="G1007" s="66">
        <v>72302.5</v>
      </c>
      <c r="H1007" s="247">
        <v>0</v>
      </c>
    </row>
    <row r="1008" spans="1:8">
      <c r="A1008" s="64" t="s">
        <v>6018</v>
      </c>
      <c r="B1008" s="65">
        <v>102768</v>
      </c>
      <c r="C1008" s="56" t="s">
        <v>6033</v>
      </c>
      <c r="D1008" s="65" t="s">
        <v>211</v>
      </c>
      <c r="E1008" s="66">
        <v>45831.1</v>
      </c>
      <c r="F1008" s="247">
        <v>5.4999999999999997E-3</v>
      </c>
      <c r="G1008" s="66">
        <v>44851.81</v>
      </c>
      <c r="H1008" s="247">
        <v>0</v>
      </c>
    </row>
    <row r="1009" spans="1:8">
      <c r="A1009" s="64" t="s">
        <v>6018</v>
      </c>
      <c r="B1009" s="65">
        <v>102798</v>
      </c>
      <c r="C1009" s="56" t="s">
        <v>6034</v>
      </c>
      <c r="D1009" s="65" t="s">
        <v>211</v>
      </c>
      <c r="E1009" s="66">
        <v>76380.429999999993</v>
      </c>
      <c r="F1009" s="247">
        <v>9.6799999999999997E-2</v>
      </c>
      <c r="G1009" s="66">
        <v>88317.03</v>
      </c>
      <c r="H1009" s="247">
        <v>0</v>
      </c>
    </row>
    <row r="1010" spans="1:8">
      <c r="A1010" s="64" t="s">
        <v>6018</v>
      </c>
      <c r="B1010" s="65">
        <v>102744</v>
      </c>
      <c r="C1010" s="56" t="s">
        <v>6035</v>
      </c>
      <c r="D1010" s="65" t="s">
        <v>211</v>
      </c>
      <c r="E1010" s="66">
        <v>6538.11</v>
      </c>
      <c r="F1010" s="247">
        <v>7.0000000000000001E-3</v>
      </c>
      <c r="G1010" s="66">
        <v>6459.92</v>
      </c>
      <c r="H1010" s="247">
        <v>0</v>
      </c>
    </row>
    <row r="1011" spans="1:8">
      <c r="A1011" s="64" t="s">
        <v>6018</v>
      </c>
      <c r="B1011" s="65">
        <v>102755</v>
      </c>
      <c r="C1011" s="56" t="s">
        <v>6036</v>
      </c>
      <c r="D1011" s="65" t="s">
        <v>211</v>
      </c>
      <c r="E1011" s="66">
        <v>10096.530000000001</v>
      </c>
      <c r="F1011" s="247">
        <v>7.6E-3</v>
      </c>
      <c r="G1011" s="66">
        <v>9959.7199999999993</v>
      </c>
      <c r="H1011" s="247">
        <v>0</v>
      </c>
    </row>
    <row r="1012" spans="1:8">
      <c r="A1012" s="64" t="s">
        <v>6018</v>
      </c>
      <c r="B1012" s="65">
        <v>102782</v>
      </c>
      <c r="C1012" s="56" t="s">
        <v>6037</v>
      </c>
      <c r="D1012" s="65" t="s">
        <v>211</v>
      </c>
      <c r="E1012" s="66">
        <v>13445.52</v>
      </c>
      <c r="F1012" s="247">
        <v>0.10829999999999999</v>
      </c>
      <c r="G1012" s="66">
        <v>15538.47</v>
      </c>
      <c r="H1012" s="247">
        <v>0</v>
      </c>
    </row>
    <row r="1013" spans="1:8">
      <c r="A1013" s="64" t="s">
        <v>6018</v>
      </c>
      <c r="B1013" s="65">
        <v>102745</v>
      </c>
      <c r="C1013" s="56" t="s">
        <v>6038</v>
      </c>
      <c r="D1013" s="65" t="s">
        <v>211</v>
      </c>
      <c r="E1013" s="66">
        <v>9175.73</v>
      </c>
      <c r="F1013" s="247">
        <v>7.1999999999999998E-3</v>
      </c>
      <c r="G1013" s="66">
        <v>9059.18</v>
      </c>
      <c r="H1013" s="247">
        <v>0</v>
      </c>
    </row>
    <row r="1014" spans="1:8">
      <c r="A1014" s="64" t="s">
        <v>6018</v>
      </c>
      <c r="B1014" s="65">
        <v>102756</v>
      </c>
      <c r="C1014" s="56" t="s">
        <v>6039</v>
      </c>
      <c r="D1014" s="65" t="s">
        <v>211</v>
      </c>
      <c r="E1014" s="66">
        <v>14965.94</v>
      </c>
      <c r="F1014" s="247">
        <v>7.9000000000000008E-3</v>
      </c>
      <c r="G1014" s="66">
        <v>14751.51</v>
      </c>
      <c r="H1014" s="247">
        <v>0</v>
      </c>
    </row>
    <row r="1015" spans="1:8">
      <c r="A1015" s="64" t="s">
        <v>6018</v>
      </c>
      <c r="B1015" s="65">
        <v>102783</v>
      </c>
      <c r="C1015" s="56" t="s">
        <v>6040</v>
      </c>
      <c r="D1015" s="65" t="s">
        <v>211</v>
      </c>
      <c r="E1015" s="66">
        <v>17866.62</v>
      </c>
      <c r="F1015" s="247">
        <v>0.1096</v>
      </c>
      <c r="G1015" s="66">
        <v>20581.919999999998</v>
      </c>
      <c r="H1015" s="247">
        <v>0</v>
      </c>
    </row>
    <row r="1016" spans="1:8">
      <c r="A1016" s="64" t="s">
        <v>6018</v>
      </c>
      <c r="B1016" s="65">
        <v>102746</v>
      </c>
      <c r="C1016" s="56" t="s">
        <v>6041</v>
      </c>
      <c r="D1016" s="65" t="s">
        <v>211</v>
      </c>
      <c r="E1016" s="66">
        <v>15887.51</v>
      </c>
      <c r="F1016" s="247">
        <v>7.4000000000000003E-3</v>
      </c>
      <c r="G1016" s="66">
        <v>15670.56</v>
      </c>
      <c r="H1016" s="247">
        <v>0</v>
      </c>
    </row>
    <row r="1017" spans="1:8">
      <c r="A1017" s="64" t="s">
        <v>6018</v>
      </c>
      <c r="B1017" s="65">
        <v>102757</v>
      </c>
      <c r="C1017" s="56" t="s">
        <v>6042</v>
      </c>
      <c r="D1017" s="65" t="s">
        <v>211</v>
      </c>
      <c r="E1017" s="66">
        <v>27811.85</v>
      </c>
      <c r="F1017" s="247">
        <v>8.2000000000000007E-3</v>
      </c>
      <c r="G1017" s="66">
        <v>27379.25</v>
      </c>
      <c r="H1017" s="247">
        <v>0</v>
      </c>
    </row>
    <row r="1018" spans="1:8">
      <c r="A1018" s="64" t="s">
        <v>6018</v>
      </c>
      <c r="B1018" s="65">
        <v>102784</v>
      </c>
      <c r="C1018" s="56" t="s">
        <v>6043</v>
      </c>
      <c r="D1018" s="65" t="s">
        <v>211</v>
      </c>
      <c r="E1018" s="66">
        <v>27067.72</v>
      </c>
      <c r="F1018" s="247">
        <v>8.2799999999999999E-2</v>
      </c>
      <c r="G1018" s="66">
        <v>31422.15</v>
      </c>
      <c r="H1018" s="247">
        <v>0</v>
      </c>
    </row>
    <row r="1019" spans="1:8">
      <c r="A1019" s="64" t="s">
        <v>6018</v>
      </c>
      <c r="B1019" s="65">
        <v>102779</v>
      </c>
      <c r="C1019" s="56" t="s">
        <v>6044</v>
      </c>
      <c r="D1019" s="65" t="s">
        <v>211</v>
      </c>
      <c r="E1019" s="66">
        <v>7123.54</v>
      </c>
      <c r="F1019" s="247">
        <v>0.1159</v>
      </c>
      <c r="G1019" s="66">
        <v>8257.98</v>
      </c>
      <c r="H1019" s="247">
        <v>0</v>
      </c>
    </row>
    <row r="1020" spans="1:8">
      <c r="A1020" s="64" t="s">
        <v>6018</v>
      </c>
      <c r="B1020" s="65">
        <v>102780</v>
      </c>
      <c r="C1020" s="56" t="s">
        <v>6045</v>
      </c>
      <c r="D1020" s="65" t="s">
        <v>211</v>
      </c>
      <c r="E1020" s="66">
        <v>8194.56</v>
      </c>
      <c r="F1020" s="247">
        <v>0.11600000000000001</v>
      </c>
      <c r="G1020" s="66">
        <v>9506.1</v>
      </c>
      <c r="H1020" s="247">
        <v>0</v>
      </c>
    </row>
    <row r="1021" spans="1:8">
      <c r="A1021" s="64" t="s">
        <v>6018</v>
      </c>
      <c r="B1021" s="65">
        <v>102743</v>
      </c>
      <c r="C1021" s="56" t="s">
        <v>6046</v>
      </c>
      <c r="D1021" s="65" t="s">
        <v>211</v>
      </c>
      <c r="E1021" s="66">
        <v>4372.2700000000004</v>
      </c>
      <c r="F1021" s="247">
        <v>6.7000000000000002E-3</v>
      </c>
      <c r="G1021" s="66">
        <v>4322.9799999999996</v>
      </c>
      <c r="H1021" s="247">
        <v>0</v>
      </c>
    </row>
    <row r="1022" spans="1:8">
      <c r="A1022" s="64" t="s">
        <v>6018</v>
      </c>
      <c r="B1022" s="65">
        <v>102781</v>
      </c>
      <c r="C1022" s="56" t="s">
        <v>6047</v>
      </c>
      <c r="D1022" s="65" t="s">
        <v>211</v>
      </c>
      <c r="E1022" s="66">
        <v>12173.55</v>
      </c>
      <c r="F1022" s="247">
        <v>0.1152</v>
      </c>
      <c r="G1022" s="66">
        <v>14045.2</v>
      </c>
      <c r="H1022" s="247">
        <v>0</v>
      </c>
    </row>
    <row r="1023" spans="1:8">
      <c r="A1023" s="64" t="s">
        <v>6018</v>
      </c>
      <c r="B1023" s="65">
        <v>102761</v>
      </c>
      <c r="C1023" s="56" t="s">
        <v>6048</v>
      </c>
      <c r="D1023" s="65" t="s">
        <v>211</v>
      </c>
      <c r="E1023" s="66">
        <v>12505.82</v>
      </c>
      <c r="F1023" s="247">
        <v>5.8999999999999999E-3</v>
      </c>
      <c r="G1023" s="66">
        <v>12422.17</v>
      </c>
      <c r="H1023" s="247">
        <v>0</v>
      </c>
    </row>
    <row r="1024" spans="1:8">
      <c r="A1024" s="64" t="s">
        <v>6018</v>
      </c>
      <c r="B1024" s="65">
        <v>102791</v>
      </c>
      <c r="C1024" s="56" t="s">
        <v>6049</v>
      </c>
      <c r="D1024" s="65" t="s">
        <v>211</v>
      </c>
      <c r="E1024" s="66">
        <v>25807.38</v>
      </c>
      <c r="F1024" s="247">
        <v>0.106</v>
      </c>
      <c r="G1024" s="66">
        <v>29796.02</v>
      </c>
      <c r="H1024" s="247">
        <v>0</v>
      </c>
    </row>
    <row r="1025" spans="1:8">
      <c r="A1025" s="64" t="s">
        <v>6018</v>
      </c>
      <c r="B1025" s="65">
        <v>102762</v>
      </c>
      <c r="C1025" s="56" t="s">
        <v>6050</v>
      </c>
      <c r="D1025" s="65" t="s">
        <v>211</v>
      </c>
      <c r="E1025" s="66">
        <v>19297.849999999999</v>
      </c>
      <c r="F1025" s="247">
        <v>6.3E-3</v>
      </c>
      <c r="G1025" s="66">
        <v>19059.310000000001</v>
      </c>
      <c r="H1025" s="247">
        <v>0</v>
      </c>
    </row>
    <row r="1026" spans="1:8">
      <c r="A1026" s="64" t="s">
        <v>6018</v>
      </c>
      <c r="B1026" s="65">
        <v>102792</v>
      </c>
      <c r="C1026" s="56" t="s">
        <v>6051</v>
      </c>
      <c r="D1026" s="65" t="s">
        <v>211</v>
      </c>
      <c r="E1026" s="66">
        <v>41792.42</v>
      </c>
      <c r="F1026" s="247">
        <v>0.1009</v>
      </c>
      <c r="G1026" s="66">
        <v>48248.9</v>
      </c>
      <c r="H1026" s="247">
        <v>0</v>
      </c>
    </row>
    <row r="1027" spans="1:8">
      <c r="A1027" s="64" t="s">
        <v>6018</v>
      </c>
      <c r="B1027" s="65">
        <v>102763</v>
      </c>
      <c r="C1027" s="56" t="s">
        <v>6052</v>
      </c>
      <c r="D1027" s="65" t="s">
        <v>211</v>
      </c>
      <c r="E1027" s="66">
        <v>26811.26</v>
      </c>
      <c r="F1027" s="247">
        <v>6.4000000000000003E-3</v>
      </c>
      <c r="G1027" s="66">
        <v>26419.25</v>
      </c>
      <c r="H1027" s="247">
        <v>0</v>
      </c>
    </row>
    <row r="1028" spans="1:8">
      <c r="A1028" s="64" t="s">
        <v>6018</v>
      </c>
      <c r="B1028" s="65">
        <v>102793</v>
      </c>
      <c r="C1028" s="56" t="s">
        <v>6053</v>
      </c>
      <c r="D1028" s="65" t="s">
        <v>211</v>
      </c>
      <c r="E1028" s="66">
        <v>55930.44</v>
      </c>
      <c r="F1028" s="247">
        <v>9.5100000000000004E-2</v>
      </c>
      <c r="G1028" s="66">
        <v>64677.27</v>
      </c>
      <c r="H1028" s="247">
        <v>0</v>
      </c>
    </row>
    <row r="1029" spans="1:8">
      <c r="A1029" s="64" t="s">
        <v>6018</v>
      </c>
      <c r="B1029" s="65">
        <v>102764</v>
      </c>
      <c r="C1029" s="56" t="s">
        <v>6054</v>
      </c>
      <c r="D1029" s="65" t="s">
        <v>211</v>
      </c>
      <c r="E1029" s="66">
        <v>37760.239999999998</v>
      </c>
      <c r="F1029" s="247">
        <v>5.4999999999999997E-3</v>
      </c>
      <c r="G1029" s="66">
        <v>37018.47</v>
      </c>
      <c r="H1029" s="247">
        <v>0</v>
      </c>
    </row>
    <row r="1030" spans="1:8">
      <c r="A1030" s="64" t="s">
        <v>6018</v>
      </c>
      <c r="B1030" s="65">
        <v>102794</v>
      </c>
      <c r="C1030" s="56" t="s">
        <v>6055</v>
      </c>
      <c r="D1030" s="65" t="s">
        <v>211</v>
      </c>
      <c r="E1030" s="66">
        <v>80063.28</v>
      </c>
      <c r="F1030" s="247">
        <v>9.2799999999999994E-2</v>
      </c>
      <c r="G1030" s="66">
        <v>92393.62</v>
      </c>
      <c r="H1030" s="247">
        <v>0</v>
      </c>
    </row>
    <row r="1031" spans="1:8">
      <c r="A1031" s="64" t="s">
        <v>6018</v>
      </c>
      <c r="B1031" s="65">
        <v>102740</v>
      </c>
      <c r="C1031" s="56" t="s">
        <v>6056</v>
      </c>
      <c r="D1031" s="65" t="s">
        <v>211</v>
      </c>
      <c r="E1031" s="66">
        <v>5384.82</v>
      </c>
      <c r="F1031" s="247">
        <v>6.7000000000000002E-3</v>
      </c>
      <c r="G1031" s="66">
        <v>5329.33</v>
      </c>
      <c r="H1031" s="247">
        <v>0</v>
      </c>
    </row>
    <row r="1032" spans="1:8">
      <c r="A1032" s="64" t="s">
        <v>6018</v>
      </c>
      <c r="B1032" s="65">
        <v>102752</v>
      </c>
      <c r="C1032" s="56" t="s">
        <v>6057</v>
      </c>
      <c r="D1032" s="65" t="s">
        <v>211</v>
      </c>
      <c r="E1032" s="66">
        <v>7224.78</v>
      </c>
      <c r="F1032" s="247">
        <v>7.1999999999999998E-3</v>
      </c>
      <c r="G1032" s="66">
        <v>7138.96</v>
      </c>
      <c r="H1032" s="247">
        <v>0</v>
      </c>
    </row>
    <row r="1033" spans="1:8">
      <c r="A1033" s="64" t="s">
        <v>6018</v>
      </c>
      <c r="B1033" s="65">
        <v>102776</v>
      </c>
      <c r="C1033" s="56" t="s">
        <v>6058</v>
      </c>
      <c r="D1033" s="65" t="s">
        <v>211</v>
      </c>
      <c r="E1033" s="66">
        <v>10660.42</v>
      </c>
      <c r="F1033" s="247">
        <v>0.11509999999999999</v>
      </c>
      <c r="G1033" s="66">
        <v>12292.74</v>
      </c>
      <c r="H1033" s="247">
        <v>0</v>
      </c>
    </row>
    <row r="1034" spans="1:8">
      <c r="A1034" s="64" t="s">
        <v>6018</v>
      </c>
      <c r="B1034" s="65">
        <v>102741</v>
      </c>
      <c r="C1034" s="56" t="s">
        <v>6059</v>
      </c>
      <c r="D1034" s="65" t="s">
        <v>211</v>
      </c>
      <c r="E1034" s="66">
        <v>7548.16</v>
      </c>
      <c r="F1034" s="247">
        <v>6.8999999999999999E-3</v>
      </c>
      <c r="G1034" s="66">
        <v>7464.55</v>
      </c>
      <c r="H1034" s="247">
        <v>0</v>
      </c>
    </row>
    <row r="1035" spans="1:8">
      <c r="A1035" s="64" t="s">
        <v>6018</v>
      </c>
      <c r="B1035" s="65">
        <v>102753</v>
      </c>
      <c r="C1035" s="56" t="s">
        <v>6060</v>
      </c>
      <c r="D1035" s="65" t="s">
        <v>211</v>
      </c>
      <c r="E1035" s="66">
        <v>10676.08</v>
      </c>
      <c r="F1035" s="247">
        <v>7.4999999999999997E-3</v>
      </c>
      <c r="G1035" s="66">
        <v>10540.71</v>
      </c>
      <c r="H1035" s="247">
        <v>0</v>
      </c>
    </row>
    <row r="1036" spans="1:8">
      <c r="A1036" s="64" t="s">
        <v>6018</v>
      </c>
      <c r="B1036" s="65">
        <v>102777</v>
      </c>
      <c r="C1036" s="56" t="s">
        <v>6061</v>
      </c>
      <c r="D1036" s="65" t="s">
        <v>211</v>
      </c>
      <c r="E1036" s="66">
        <v>16152.54</v>
      </c>
      <c r="F1036" s="247">
        <v>0.1148</v>
      </c>
      <c r="G1036" s="66">
        <v>18584.310000000001</v>
      </c>
      <c r="H1036" s="247">
        <v>0</v>
      </c>
    </row>
    <row r="1037" spans="1:8">
      <c r="A1037" s="64" t="s">
        <v>6018</v>
      </c>
      <c r="B1037" s="65">
        <v>102742</v>
      </c>
      <c r="C1037" s="56" t="s">
        <v>6062</v>
      </c>
      <c r="D1037" s="65" t="s">
        <v>211</v>
      </c>
      <c r="E1037" s="66">
        <v>13054.76</v>
      </c>
      <c r="F1037" s="247">
        <v>7.1999999999999998E-3</v>
      </c>
      <c r="G1037" s="66">
        <v>12898.44</v>
      </c>
      <c r="H1037" s="247">
        <v>0</v>
      </c>
    </row>
    <row r="1038" spans="1:8">
      <c r="A1038" s="64" t="s">
        <v>6018</v>
      </c>
      <c r="B1038" s="65">
        <v>102754</v>
      </c>
      <c r="C1038" s="56" t="s">
        <v>6063</v>
      </c>
      <c r="D1038" s="65" t="s">
        <v>211</v>
      </c>
      <c r="E1038" s="66">
        <v>20275</v>
      </c>
      <c r="F1038" s="247">
        <v>7.7000000000000002E-3</v>
      </c>
      <c r="G1038" s="66">
        <v>19992.759999999998</v>
      </c>
      <c r="H1038" s="247">
        <v>0</v>
      </c>
    </row>
    <row r="1039" spans="1:8">
      <c r="A1039" s="64" t="s">
        <v>6018</v>
      </c>
      <c r="B1039" s="65">
        <v>102778</v>
      </c>
      <c r="C1039" s="56" t="s">
        <v>6064</v>
      </c>
      <c r="D1039" s="65" t="s">
        <v>211</v>
      </c>
      <c r="E1039" s="66">
        <v>23429.33</v>
      </c>
      <c r="F1039" s="247">
        <v>9.01E-2</v>
      </c>
      <c r="G1039" s="66">
        <v>27142.87</v>
      </c>
      <c r="H1039" s="247">
        <v>0</v>
      </c>
    </row>
    <row r="1040" spans="1:8">
      <c r="A1040" s="64" t="s">
        <v>6018</v>
      </c>
      <c r="B1040" s="65">
        <v>102737</v>
      </c>
      <c r="C1040" s="56" t="s">
        <v>6065</v>
      </c>
      <c r="D1040" s="65" t="s">
        <v>211</v>
      </c>
      <c r="E1040" s="66">
        <v>1053.6400000000001</v>
      </c>
      <c r="F1040" s="247">
        <v>5.7999999999999996E-3</v>
      </c>
      <c r="G1040" s="66">
        <v>1046.08</v>
      </c>
      <c r="H1040" s="247">
        <v>0</v>
      </c>
    </row>
    <row r="1041" spans="1:8">
      <c r="A1041" s="64" t="s">
        <v>6018</v>
      </c>
      <c r="B1041" s="65">
        <v>102773</v>
      </c>
      <c r="C1041" s="56" t="s">
        <v>6066</v>
      </c>
      <c r="D1041" s="65" t="s">
        <v>211</v>
      </c>
      <c r="E1041" s="66">
        <v>7123.54</v>
      </c>
      <c r="F1041" s="247">
        <v>0.1159</v>
      </c>
      <c r="G1041" s="66">
        <v>8257.98</v>
      </c>
      <c r="H1041" s="247">
        <v>0</v>
      </c>
    </row>
    <row r="1042" spans="1:8">
      <c r="A1042" s="64" t="s">
        <v>6018</v>
      </c>
      <c r="B1042" s="65">
        <v>102738</v>
      </c>
      <c r="C1042" s="56" t="s">
        <v>6067</v>
      </c>
      <c r="D1042" s="65" t="s">
        <v>211</v>
      </c>
      <c r="E1042" s="66">
        <v>2153.11</v>
      </c>
      <c r="F1042" s="247">
        <v>6.1999999999999998E-3</v>
      </c>
      <c r="G1042" s="66">
        <v>2133.5300000000002</v>
      </c>
      <c r="H1042" s="247">
        <v>0</v>
      </c>
    </row>
    <row r="1043" spans="1:8">
      <c r="A1043" s="64" t="s">
        <v>6018</v>
      </c>
      <c r="B1043" s="65">
        <v>102750</v>
      </c>
      <c r="C1043" s="56" t="s">
        <v>6068</v>
      </c>
      <c r="D1043" s="65" t="s">
        <v>211</v>
      </c>
      <c r="E1043" s="66">
        <v>2623.08</v>
      </c>
      <c r="F1043" s="247">
        <v>6.4000000000000003E-3</v>
      </c>
      <c r="G1043" s="66">
        <v>2597.62</v>
      </c>
      <c r="H1043" s="247">
        <v>0</v>
      </c>
    </row>
    <row r="1044" spans="1:8">
      <c r="A1044" s="64" t="s">
        <v>6018</v>
      </c>
      <c r="B1044" s="65">
        <v>102774</v>
      </c>
      <c r="C1044" s="56" t="s">
        <v>6069</v>
      </c>
      <c r="D1044" s="65" t="s">
        <v>211</v>
      </c>
      <c r="E1044" s="66">
        <v>7123.54</v>
      </c>
      <c r="F1044" s="247">
        <v>0.1159</v>
      </c>
      <c r="G1044" s="66">
        <v>8257.98</v>
      </c>
      <c r="H1044" s="247">
        <v>0</v>
      </c>
    </row>
    <row r="1045" spans="1:8">
      <c r="A1045" s="64" t="s">
        <v>6018</v>
      </c>
      <c r="B1045" s="65">
        <v>102739</v>
      </c>
      <c r="C1045" s="56" t="s">
        <v>6070</v>
      </c>
      <c r="D1045" s="65" t="s">
        <v>211</v>
      </c>
      <c r="E1045" s="66">
        <v>3598.18</v>
      </c>
      <c r="F1045" s="247">
        <v>6.4999999999999997E-3</v>
      </c>
      <c r="G1045" s="66">
        <v>3563.7</v>
      </c>
      <c r="H1045" s="247">
        <v>0</v>
      </c>
    </row>
    <row r="1046" spans="1:8">
      <c r="A1046" s="64" t="s">
        <v>6018</v>
      </c>
      <c r="B1046" s="65">
        <v>102751</v>
      </c>
      <c r="C1046" s="56" t="s">
        <v>6071</v>
      </c>
      <c r="D1046" s="65" t="s">
        <v>211</v>
      </c>
      <c r="E1046" s="66">
        <v>4544.1400000000003</v>
      </c>
      <c r="F1046" s="247">
        <v>6.7999999999999996E-3</v>
      </c>
      <c r="G1046" s="66">
        <v>4494.45</v>
      </c>
      <c r="H1046" s="247">
        <v>0</v>
      </c>
    </row>
    <row r="1047" spans="1:8">
      <c r="A1047" s="64" t="s">
        <v>6018</v>
      </c>
      <c r="B1047" s="65">
        <v>102775</v>
      </c>
      <c r="C1047" s="56" t="s">
        <v>6072</v>
      </c>
      <c r="D1047" s="65" t="s">
        <v>211</v>
      </c>
      <c r="E1047" s="66">
        <v>10660.42</v>
      </c>
      <c r="F1047" s="247">
        <v>0.11509999999999999</v>
      </c>
      <c r="G1047" s="66">
        <v>12292.74</v>
      </c>
      <c r="H1047" s="247">
        <v>0</v>
      </c>
    </row>
    <row r="1048" spans="1:8">
      <c r="A1048" s="64" t="s">
        <v>6018</v>
      </c>
      <c r="B1048" s="65">
        <v>102769</v>
      </c>
      <c r="C1048" s="56" t="s">
        <v>6073</v>
      </c>
      <c r="D1048" s="65" t="s">
        <v>211</v>
      </c>
      <c r="E1048" s="66">
        <v>18075.900000000001</v>
      </c>
      <c r="F1048" s="247">
        <v>6.1000000000000004E-3</v>
      </c>
      <c r="G1048" s="66">
        <v>17906.240000000002</v>
      </c>
      <c r="H1048" s="247">
        <v>0</v>
      </c>
    </row>
    <row r="1049" spans="1:8">
      <c r="A1049" s="64" t="s">
        <v>6018</v>
      </c>
      <c r="B1049" s="65">
        <v>102799</v>
      </c>
      <c r="C1049" s="56" t="s">
        <v>6074</v>
      </c>
      <c r="D1049" s="65" t="s">
        <v>211</v>
      </c>
      <c r="E1049" s="66">
        <v>28106.07</v>
      </c>
      <c r="F1049" s="247">
        <v>0.1065</v>
      </c>
      <c r="G1049" s="66">
        <v>32499.29</v>
      </c>
      <c r="H1049" s="247">
        <v>0</v>
      </c>
    </row>
    <row r="1050" spans="1:8">
      <c r="A1050" s="64" t="s">
        <v>6018</v>
      </c>
      <c r="B1050" s="65">
        <v>102770</v>
      </c>
      <c r="C1050" s="56" t="s">
        <v>6075</v>
      </c>
      <c r="D1050" s="65" t="s">
        <v>211</v>
      </c>
      <c r="E1050" s="66">
        <v>27723.39</v>
      </c>
      <c r="F1050" s="247">
        <v>6.8999999999999999E-3</v>
      </c>
      <c r="G1050" s="66">
        <v>27341.06</v>
      </c>
      <c r="H1050" s="247">
        <v>0</v>
      </c>
    </row>
    <row r="1051" spans="1:8">
      <c r="A1051" s="64" t="s">
        <v>6018</v>
      </c>
      <c r="B1051" s="65">
        <v>102800</v>
      </c>
      <c r="C1051" s="56" t="s">
        <v>6076</v>
      </c>
      <c r="D1051" s="65" t="s">
        <v>211</v>
      </c>
      <c r="E1051" s="66">
        <v>48468.2</v>
      </c>
      <c r="F1051" s="247">
        <v>0.10100000000000001</v>
      </c>
      <c r="G1051" s="66">
        <v>56093</v>
      </c>
      <c r="H1051" s="247">
        <v>0</v>
      </c>
    </row>
    <row r="1052" spans="1:8">
      <c r="A1052" s="64" t="s">
        <v>6018</v>
      </c>
      <c r="B1052" s="65">
        <v>102771</v>
      </c>
      <c r="C1052" s="56" t="s">
        <v>6077</v>
      </c>
      <c r="D1052" s="65" t="s">
        <v>211</v>
      </c>
      <c r="E1052" s="66">
        <v>38745.97</v>
      </c>
      <c r="F1052" s="247">
        <v>7.0000000000000001E-3</v>
      </c>
      <c r="G1052" s="66">
        <v>38096.980000000003</v>
      </c>
      <c r="H1052" s="247">
        <v>0</v>
      </c>
    </row>
    <row r="1053" spans="1:8">
      <c r="A1053" s="64" t="s">
        <v>6018</v>
      </c>
      <c r="B1053" s="65">
        <v>102801</v>
      </c>
      <c r="C1053" s="56" t="s">
        <v>6078</v>
      </c>
      <c r="D1053" s="65" t="s">
        <v>211</v>
      </c>
      <c r="E1053" s="66">
        <v>67639.8</v>
      </c>
      <c r="F1053" s="247">
        <v>9.8100000000000007E-2</v>
      </c>
      <c r="G1053" s="66">
        <v>78387.22</v>
      </c>
      <c r="H1053" s="247">
        <v>0</v>
      </c>
    </row>
    <row r="1054" spans="1:8">
      <c r="A1054" s="64" t="s">
        <v>6018</v>
      </c>
      <c r="B1054" s="65">
        <v>102772</v>
      </c>
      <c r="C1054" s="56" t="s">
        <v>6079</v>
      </c>
      <c r="D1054" s="65" t="s">
        <v>211</v>
      </c>
      <c r="E1054" s="66">
        <v>54439.07</v>
      </c>
      <c r="F1054" s="247">
        <v>5.5999999999999999E-3</v>
      </c>
      <c r="G1054" s="66">
        <v>53197.36</v>
      </c>
      <c r="H1054" s="247">
        <v>0</v>
      </c>
    </row>
    <row r="1055" spans="1:8">
      <c r="A1055" s="64" t="s">
        <v>6018</v>
      </c>
      <c r="B1055" s="65">
        <v>102802</v>
      </c>
      <c r="C1055" s="56" t="s">
        <v>6080</v>
      </c>
      <c r="D1055" s="65" t="s">
        <v>211</v>
      </c>
      <c r="E1055" s="66">
        <v>81083.47</v>
      </c>
      <c r="F1055" s="247">
        <v>9.7199999999999995E-2</v>
      </c>
      <c r="G1055" s="66">
        <v>93904.72</v>
      </c>
      <c r="H1055" s="247">
        <v>0</v>
      </c>
    </row>
    <row r="1056" spans="1:8">
      <c r="A1056" s="64" t="s">
        <v>6018</v>
      </c>
      <c r="B1056" s="65">
        <v>102747</v>
      </c>
      <c r="C1056" s="56" t="s">
        <v>6081</v>
      </c>
      <c r="D1056" s="65" t="s">
        <v>211</v>
      </c>
      <c r="E1056" s="66">
        <v>8124.29</v>
      </c>
      <c r="F1056" s="247">
        <v>7.3000000000000001E-3</v>
      </c>
      <c r="G1056" s="66">
        <v>8017.19</v>
      </c>
      <c r="H1056" s="247">
        <v>0</v>
      </c>
    </row>
    <row r="1057" spans="1:8">
      <c r="A1057" s="64" t="s">
        <v>6018</v>
      </c>
      <c r="B1057" s="65">
        <v>102758</v>
      </c>
      <c r="C1057" s="56" t="s">
        <v>6082</v>
      </c>
      <c r="D1057" s="65" t="s">
        <v>211</v>
      </c>
      <c r="E1057" s="66">
        <v>12982.1</v>
      </c>
      <c r="F1057" s="247">
        <v>8.0000000000000002E-3</v>
      </c>
      <c r="G1057" s="66">
        <v>12794.25</v>
      </c>
      <c r="H1057" s="247">
        <v>0</v>
      </c>
    </row>
    <row r="1058" spans="1:8">
      <c r="A1058" s="64" t="s">
        <v>6018</v>
      </c>
      <c r="B1058" s="65">
        <v>102788</v>
      </c>
      <c r="C1058" s="56" t="s">
        <v>6083</v>
      </c>
      <c r="D1058" s="65" t="s">
        <v>211</v>
      </c>
      <c r="E1058" s="66">
        <v>14672.27</v>
      </c>
      <c r="F1058" s="247">
        <v>0.1013</v>
      </c>
      <c r="G1058" s="66">
        <v>16983.13</v>
      </c>
      <c r="H1058" s="247">
        <v>0</v>
      </c>
    </row>
    <row r="1059" spans="1:8">
      <c r="A1059" s="64" t="s">
        <v>6018</v>
      </c>
      <c r="B1059" s="65">
        <v>102748</v>
      </c>
      <c r="C1059" s="56" t="s">
        <v>6084</v>
      </c>
      <c r="D1059" s="65" t="s">
        <v>211</v>
      </c>
      <c r="E1059" s="66">
        <v>11352.59</v>
      </c>
      <c r="F1059" s="247">
        <v>7.4999999999999997E-3</v>
      </c>
      <c r="G1059" s="66">
        <v>11195.14</v>
      </c>
      <c r="H1059" s="247">
        <v>0</v>
      </c>
    </row>
    <row r="1060" spans="1:8">
      <c r="A1060" s="64" t="s">
        <v>6018</v>
      </c>
      <c r="B1060" s="65">
        <v>102759</v>
      </c>
      <c r="C1060" s="56" t="s">
        <v>6085</v>
      </c>
      <c r="D1060" s="65" t="s">
        <v>211</v>
      </c>
      <c r="E1060" s="66">
        <v>19276.79</v>
      </c>
      <c r="F1060" s="247">
        <v>8.3000000000000001E-3</v>
      </c>
      <c r="G1060" s="66">
        <v>18983.2</v>
      </c>
      <c r="H1060" s="247">
        <v>0</v>
      </c>
    </row>
    <row r="1061" spans="1:8">
      <c r="A1061" s="64" t="s">
        <v>6018</v>
      </c>
      <c r="B1061" s="65">
        <v>102789</v>
      </c>
      <c r="C1061" s="56" t="s">
        <v>6086</v>
      </c>
      <c r="D1061" s="65" t="s">
        <v>211</v>
      </c>
      <c r="E1061" s="66">
        <v>19309.39</v>
      </c>
      <c r="F1061" s="247">
        <v>9.9699999999999997E-2</v>
      </c>
      <c r="G1061" s="66">
        <v>22287.93</v>
      </c>
      <c r="H1061" s="247">
        <v>0</v>
      </c>
    </row>
    <row r="1062" spans="1:8">
      <c r="A1062" s="64" t="s">
        <v>6018</v>
      </c>
      <c r="B1062" s="65">
        <v>102749</v>
      </c>
      <c r="C1062" s="56" t="s">
        <v>6087</v>
      </c>
      <c r="D1062" s="65" t="s">
        <v>211</v>
      </c>
      <c r="E1062" s="66">
        <v>19469.400000000001</v>
      </c>
      <c r="F1062" s="247">
        <v>7.7999999999999996E-3</v>
      </c>
      <c r="G1062" s="66">
        <v>19180.04</v>
      </c>
      <c r="H1062" s="247">
        <v>0</v>
      </c>
    </row>
    <row r="1063" spans="1:8">
      <c r="A1063" s="64" t="s">
        <v>6018</v>
      </c>
      <c r="B1063" s="65">
        <v>102760</v>
      </c>
      <c r="C1063" s="56" t="s">
        <v>6088</v>
      </c>
      <c r="D1063" s="65" t="s">
        <v>211</v>
      </c>
      <c r="E1063" s="66">
        <v>35492.559999999998</v>
      </c>
      <c r="F1063" s="247">
        <v>8.6E-3</v>
      </c>
      <c r="G1063" s="66">
        <v>34909.15</v>
      </c>
      <c r="H1063" s="247">
        <v>0</v>
      </c>
    </row>
    <row r="1064" spans="1:8">
      <c r="A1064" s="64" t="s">
        <v>6018</v>
      </c>
      <c r="B1064" s="65">
        <v>102790</v>
      </c>
      <c r="C1064" s="56" t="s">
        <v>6089</v>
      </c>
      <c r="D1064" s="65" t="s">
        <v>211</v>
      </c>
      <c r="E1064" s="66">
        <v>31459.74</v>
      </c>
      <c r="F1064" s="247">
        <v>8.7400000000000005E-2</v>
      </c>
      <c r="G1064" s="66">
        <v>36511.43</v>
      </c>
      <c r="H1064" s="247">
        <v>0</v>
      </c>
    </row>
    <row r="1065" spans="1:8">
      <c r="A1065" s="64" t="s">
        <v>6018</v>
      </c>
      <c r="B1065" s="65">
        <v>102785</v>
      </c>
      <c r="C1065" s="56" t="s">
        <v>6090</v>
      </c>
      <c r="D1065" s="65" t="s">
        <v>211</v>
      </c>
      <c r="E1065" s="66">
        <v>8194.56</v>
      </c>
      <c r="F1065" s="247">
        <v>0.11600000000000001</v>
      </c>
      <c r="G1065" s="66">
        <v>9506.1</v>
      </c>
      <c r="H1065" s="247">
        <v>0</v>
      </c>
    </row>
    <row r="1066" spans="1:8">
      <c r="A1066" s="64" t="s">
        <v>6018</v>
      </c>
      <c r="B1066" s="65">
        <v>102786</v>
      </c>
      <c r="C1066" s="56" t="s">
        <v>6091</v>
      </c>
      <c r="D1066" s="65" t="s">
        <v>211</v>
      </c>
      <c r="E1066" s="66">
        <v>9024.42</v>
      </c>
      <c r="F1066" s="247">
        <v>0.1057</v>
      </c>
      <c r="G1066" s="66">
        <v>10495.02</v>
      </c>
      <c r="H1066" s="247">
        <v>0</v>
      </c>
    </row>
    <row r="1067" spans="1:8">
      <c r="A1067" s="64" t="s">
        <v>6018</v>
      </c>
      <c r="B1067" s="65">
        <v>102787</v>
      </c>
      <c r="C1067" s="56" t="s">
        <v>6092</v>
      </c>
      <c r="D1067" s="65" t="s">
        <v>211</v>
      </c>
      <c r="E1067" s="66">
        <v>13445.52</v>
      </c>
      <c r="F1067" s="247">
        <v>0.10829999999999999</v>
      </c>
      <c r="G1067" s="66">
        <v>15538.47</v>
      </c>
      <c r="H1067" s="247">
        <v>0</v>
      </c>
    </row>
    <row r="1068" spans="1:8">
      <c r="A1068" s="64" t="s">
        <v>6018</v>
      </c>
      <c r="B1068" s="65">
        <v>102736</v>
      </c>
      <c r="C1068" s="56" t="s">
        <v>6093</v>
      </c>
      <c r="D1068" s="65" t="s">
        <v>28</v>
      </c>
      <c r="E1068" s="66">
        <v>594.4</v>
      </c>
      <c r="F1068" s="247">
        <v>2.0000000000000001E-4</v>
      </c>
      <c r="G1068" s="66">
        <v>581.47</v>
      </c>
      <c r="H1068" s="247">
        <v>0</v>
      </c>
    </row>
    <row r="1069" spans="1:8">
      <c r="A1069" s="64" t="s">
        <v>6018</v>
      </c>
      <c r="B1069" s="65">
        <v>102727</v>
      </c>
      <c r="C1069" s="56" t="s">
        <v>6094</v>
      </c>
      <c r="D1069" s="65" t="s">
        <v>26</v>
      </c>
      <c r="E1069" s="66">
        <v>96.77</v>
      </c>
      <c r="F1069" s="247">
        <v>0</v>
      </c>
      <c r="G1069" s="66">
        <v>99.28</v>
      </c>
      <c r="H1069" s="247">
        <v>0</v>
      </c>
    </row>
    <row r="1070" spans="1:8">
      <c r="A1070" s="64" t="s">
        <v>6095</v>
      </c>
      <c r="B1070" s="65">
        <v>102112</v>
      </c>
      <c r="C1070" s="56" t="s">
        <v>6096</v>
      </c>
      <c r="D1070" s="65" t="s">
        <v>211</v>
      </c>
      <c r="E1070" s="66">
        <v>141.53</v>
      </c>
      <c r="F1070" s="247">
        <v>4.0099999999999997E-2</v>
      </c>
      <c r="G1070" s="66">
        <v>188.92</v>
      </c>
      <c r="H1070" s="247">
        <v>0</v>
      </c>
    </row>
    <row r="1071" spans="1:8">
      <c r="A1071" s="64" t="s">
        <v>6095</v>
      </c>
      <c r="B1071" s="65">
        <v>102111</v>
      </c>
      <c r="C1071" s="56" t="s">
        <v>6097</v>
      </c>
      <c r="D1071" s="65" t="s">
        <v>211</v>
      </c>
      <c r="E1071" s="66">
        <v>791.66</v>
      </c>
      <c r="F1071" s="247">
        <v>7.1999999999999998E-3</v>
      </c>
      <c r="G1071" s="66">
        <v>1114.23</v>
      </c>
      <c r="H1071" s="247">
        <v>0</v>
      </c>
    </row>
    <row r="1072" spans="1:8">
      <c r="A1072" s="64" t="s">
        <v>6095</v>
      </c>
      <c r="B1072" s="65">
        <v>102114</v>
      </c>
      <c r="C1072" s="56" t="s">
        <v>6098</v>
      </c>
      <c r="D1072" s="65" t="s">
        <v>211</v>
      </c>
      <c r="E1072" s="66">
        <v>145.09</v>
      </c>
      <c r="F1072" s="247">
        <v>3.9100000000000003E-2</v>
      </c>
      <c r="G1072" s="66">
        <v>193.72</v>
      </c>
      <c r="H1072" s="247">
        <v>0</v>
      </c>
    </row>
    <row r="1073" spans="1:8">
      <c r="A1073" s="64" t="s">
        <v>6095</v>
      </c>
      <c r="B1073" s="65">
        <v>102113</v>
      </c>
      <c r="C1073" s="56" t="s">
        <v>6099</v>
      </c>
      <c r="D1073" s="65" t="s">
        <v>211</v>
      </c>
      <c r="E1073" s="66">
        <v>1240.99</v>
      </c>
      <c r="F1073" s="247">
        <v>4.5999999999999999E-3</v>
      </c>
      <c r="G1073" s="66">
        <v>1753.49</v>
      </c>
      <c r="H1073" s="247">
        <v>0</v>
      </c>
    </row>
    <row r="1074" spans="1:8">
      <c r="A1074" s="64" t="s">
        <v>6095</v>
      </c>
      <c r="B1074" s="65">
        <v>102117</v>
      </c>
      <c r="C1074" s="56" t="s">
        <v>6100</v>
      </c>
      <c r="D1074" s="65" t="s">
        <v>211</v>
      </c>
      <c r="E1074" s="66">
        <v>149.4</v>
      </c>
      <c r="F1074" s="247">
        <v>3.7999999999999999E-2</v>
      </c>
      <c r="G1074" s="66">
        <v>199.53</v>
      </c>
      <c r="H1074" s="247">
        <v>0</v>
      </c>
    </row>
    <row r="1075" spans="1:8">
      <c r="A1075" s="64" t="s">
        <v>6095</v>
      </c>
      <c r="B1075" s="65">
        <v>102116</v>
      </c>
      <c r="C1075" s="56" t="s">
        <v>6101</v>
      </c>
      <c r="D1075" s="65" t="s">
        <v>211</v>
      </c>
      <c r="E1075" s="66">
        <v>1324.2</v>
      </c>
      <c r="F1075" s="247">
        <v>4.3E-3</v>
      </c>
      <c r="G1075" s="66">
        <v>1871.6</v>
      </c>
      <c r="H1075" s="247">
        <v>0</v>
      </c>
    </row>
    <row r="1076" spans="1:8">
      <c r="A1076" s="64" t="s">
        <v>6095</v>
      </c>
      <c r="B1076" s="65">
        <v>102132</v>
      </c>
      <c r="C1076" s="56" t="s">
        <v>6102</v>
      </c>
      <c r="D1076" s="65" t="s">
        <v>211</v>
      </c>
      <c r="E1076" s="66">
        <v>0</v>
      </c>
      <c r="F1076" s="247"/>
      <c r="G1076" s="66">
        <v>0</v>
      </c>
      <c r="H1076" s="247"/>
    </row>
    <row r="1077" spans="1:8">
      <c r="A1077" s="64" t="s">
        <v>6095</v>
      </c>
      <c r="B1077" s="65">
        <v>102115</v>
      </c>
      <c r="C1077" s="56" t="s">
        <v>6103</v>
      </c>
      <c r="D1077" s="65" t="s">
        <v>211</v>
      </c>
      <c r="E1077" s="66">
        <v>2152.52</v>
      </c>
      <c r="F1077" s="247">
        <v>2.5999999999999999E-3</v>
      </c>
      <c r="G1077" s="66">
        <v>3046.57</v>
      </c>
      <c r="H1077" s="247">
        <v>0</v>
      </c>
    </row>
    <row r="1078" spans="1:8">
      <c r="A1078" s="64" t="s">
        <v>6095</v>
      </c>
      <c r="B1078" s="65">
        <v>102123</v>
      </c>
      <c r="C1078" s="56" t="s">
        <v>6104</v>
      </c>
      <c r="D1078" s="65" t="s">
        <v>211</v>
      </c>
      <c r="E1078" s="66">
        <v>202.97</v>
      </c>
      <c r="F1078" s="247">
        <v>2.8000000000000001E-2</v>
      </c>
      <c r="G1078" s="66">
        <v>271.82</v>
      </c>
      <c r="H1078" s="247">
        <v>0</v>
      </c>
    </row>
    <row r="1079" spans="1:8">
      <c r="A1079" s="64" t="s">
        <v>6095</v>
      </c>
      <c r="B1079" s="65">
        <v>102122</v>
      </c>
      <c r="C1079" s="56" t="s">
        <v>6105</v>
      </c>
      <c r="D1079" s="65" t="s">
        <v>211</v>
      </c>
      <c r="E1079" s="66">
        <v>5984.26</v>
      </c>
      <c r="F1079" s="247">
        <v>8.9999999999999998E-4</v>
      </c>
      <c r="G1079" s="66">
        <v>8500.2000000000007</v>
      </c>
      <c r="H1079" s="247">
        <v>0</v>
      </c>
    </row>
    <row r="1080" spans="1:8">
      <c r="A1080" s="64" t="s">
        <v>6095</v>
      </c>
      <c r="B1080" s="65">
        <v>102119</v>
      </c>
      <c r="C1080" s="56" t="s">
        <v>6106</v>
      </c>
      <c r="D1080" s="65" t="s">
        <v>211</v>
      </c>
      <c r="E1080" s="66">
        <v>153.11000000000001</v>
      </c>
      <c r="F1080" s="247">
        <v>3.7100000000000001E-2</v>
      </c>
      <c r="G1080" s="66">
        <v>204.54</v>
      </c>
      <c r="H1080" s="247">
        <v>0</v>
      </c>
    </row>
    <row r="1081" spans="1:8">
      <c r="A1081" s="64" t="s">
        <v>6095</v>
      </c>
      <c r="B1081" s="65">
        <v>102118</v>
      </c>
      <c r="C1081" s="56" t="s">
        <v>6107</v>
      </c>
      <c r="D1081" s="65" t="s">
        <v>211</v>
      </c>
      <c r="E1081" s="66">
        <v>1792.33</v>
      </c>
      <c r="F1081" s="247">
        <v>3.2000000000000002E-3</v>
      </c>
      <c r="G1081" s="66">
        <v>2537.61</v>
      </c>
      <c r="H1081" s="247">
        <v>0</v>
      </c>
    </row>
    <row r="1082" spans="1:8">
      <c r="A1082" s="64" t="s">
        <v>6095</v>
      </c>
      <c r="B1082" s="65">
        <v>102133</v>
      </c>
      <c r="C1082" s="56" t="s">
        <v>6108</v>
      </c>
      <c r="D1082" s="65" t="s">
        <v>211</v>
      </c>
      <c r="E1082" s="66">
        <v>0</v>
      </c>
      <c r="F1082" s="247"/>
      <c r="G1082" s="66">
        <v>0</v>
      </c>
      <c r="H1082" s="247"/>
    </row>
    <row r="1083" spans="1:8">
      <c r="A1083" s="64" t="s">
        <v>6095</v>
      </c>
      <c r="B1083" s="65">
        <v>102127</v>
      </c>
      <c r="C1083" s="56" t="s">
        <v>6109</v>
      </c>
      <c r="D1083" s="65" t="s">
        <v>211</v>
      </c>
      <c r="E1083" s="66">
        <v>671.77</v>
      </c>
      <c r="F1083" s="247">
        <v>0</v>
      </c>
      <c r="G1083" s="66">
        <v>712.23</v>
      </c>
      <c r="H1083" s="247">
        <v>0</v>
      </c>
    </row>
    <row r="1084" spans="1:8">
      <c r="A1084" s="64" t="s">
        <v>6095</v>
      </c>
      <c r="B1084" s="65">
        <v>102126</v>
      </c>
      <c r="C1084" s="56" t="s">
        <v>6110</v>
      </c>
      <c r="D1084" s="65" t="s">
        <v>211</v>
      </c>
      <c r="E1084" s="66">
        <v>7262.39</v>
      </c>
      <c r="F1084" s="247">
        <v>0</v>
      </c>
      <c r="G1084" s="66">
        <v>10687.23</v>
      </c>
      <c r="H1084" s="247">
        <v>0</v>
      </c>
    </row>
    <row r="1085" spans="1:8">
      <c r="A1085" s="64" t="s">
        <v>6095</v>
      </c>
      <c r="B1085" s="65">
        <v>102137</v>
      </c>
      <c r="C1085" s="56" t="s">
        <v>6111</v>
      </c>
      <c r="D1085" s="65" t="s">
        <v>211</v>
      </c>
      <c r="E1085" s="66">
        <v>89.38</v>
      </c>
      <c r="F1085" s="247">
        <v>0</v>
      </c>
      <c r="G1085" s="66">
        <v>88.94</v>
      </c>
      <c r="H1085" s="247">
        <v>0</v>
      </c>
    </row>
    <row r="1086" spans="1:8">
      <c r="A1086" s="64" t="s">
        <v>6095</v>
      </c>
      <c r="B1086" s="65">
        <v>102136</v>
      </c>
      <c r="C1086" s="56" t="s">
        <v>6112</v>
      </c>
      <c r="D1086" s="65" t="s">
        <v>211</v>
      </c>
      <c r="E1086" s="66">
        <v>73.38</v>
      </c>
      <c r="F1086" s="247">
        <v>0</v>
      </c>
      <c r="G1086" s="66">
        <v>100.96</v>
      </c>
      <c r="H1086" s="247">
        <v>0</v>
      </c>
    </row>
    <row r="1087" spans="1:8">
      <c r="A1087" s="64" t="s">
        <v>6095</v>
      </c>
      <c r="B1087" s="65">
        <v>102121</v>
      </c>
      <c r="C1087" s="56" t="s">
        <v>6113</v>
      </c>
      <c r="D1087" s="65" t="s">
        <v>211</v>
      </c>
      <c r="E1087" s="66">
        <v>191.92</v>
      </c>
      <c r="F1087" s="247">
        <v>2.9600000000000001E-2</v>
      </c>
      <c r="G1087" s="66">
        <v>256.91000000000003</v>
      </c>
      <c r="H1087" s="247">
        <v>0</v>
      </c>
    </row>
    <row r="1088" spans="1:8">
      <c r="A1088" s="64" t="s">
        <v>6095</v>
      </c>
      <c r="B1088" s="65">
        <v>102120</v>
      </c>
      <c r="C1088" s="56" t="s">
        <v>6114</v>
      </c>
      <c r="D1088" s="65" t="s">
        <v>211</v>
      </c>
      <c r="E1088" s="66">
        <v>0</v>
      </c>
      <c r="F1088" s="247"/>
      <c r="G1088" s="66">
        <v>0</v>
      </c>
      <c r="H1088" s="247"/>
    </row>
    <row r="1089" spans="1:8">
      <c r="A1089" s="64" t="s">
        <v>6095</v>
      </c>
      <c r="B1089" s="65">
        <v>102138</v>
      </c>
      <c r="C1089" s="56" t="s">
        <v>6115</v>
      </c>
      <c r="D1089" s="65" t="s">
        <v>211</v>
      </c>
      <c r="E1089" s="66">
        <v>220.97</v>
      </c>
      <c r="F1089" s="247">
        <v>2.5700000000000001E-2</v>
      </c>
      <c r="G1089" s="66">
        <v>296.10000000000002</v>
      </c>
      <c r="H1089" s="247">
        <v>0</v>
      </c>
    </row>
    <row r="1090" spans="1:8">
      <c r="A1090" s="64" t="s">
        <v>6095</v>
      </c>
      <c r="B1090" s="65">
        <v>102334</v>
      </c>
      <c r="C1090" s="56" t="s">
        <v>6116</v>
      </c>
      <c r="D1090" s="65" t="s">
        <v>211</v>
      </c>
      <c r="E1090" s="66">
        <v>0</v>
      </c>
      <c r="F1090" s="247"/>
      <c r="G1090" s="66">
        <v>0</v>
      </c>
      <c r="H1090" s="247"/>
    </row>
    <row r="1091" spans="1:8">
      <c r="A1091" s="64" t="s">
        <v>6095</v>
      </c>
      <c r="B1091" s="65">
        <v>102129</v>
      </c>
      <c r="C1091" s="56" t="s">
        <v>6117</v>
      </c>
      <c r="D1091" s="65" t="s">
        <v>211</v>
      </c>
      <c r="E1091" s="66">
        <v>950.54</v>
      </c>
      <c r="F1091" s="247">
        <v>0</v>
      </c>
      <c r="G1091" s="66">
        <v>1085.08</v>
      </c>
      <c r="H1091" s="247">
        <v>0</v>
      </c>
    </row>
    <row r="1092" spans="1:8">
      <c r="A1092" s="64" t="s">
        <v>6095</v>
      </c>
      <c r="B1092" s="65">
        <v>102128</v>
      </c>
      <c r="C1092" s="56" t="s">
        <v>6118</v>
      </c>
      <c r="D1092" s="65" t="s">
        <v>211</v>
      </c>
      <c r="E1092" s="66">
        <v>0</v>
      </c>
      <c r="F1092" s="247"/>
      <c r="G1092" s="66">
        <v>0</v>
      </c>
      <c r="H1092" s="247"/>
    </row>
    <row r="1093" spans="1:8">
      <c r="A1093" s="64" t="s">
        <v>6095</v>
      </c>
      <c r="B1093" s="65">
        <v>102131</v>
      </c>
      <c r="C1093" s="56" t="s">
        <v>6119</v>
      </c>
      <c r="D1093" s="65" t="s">
        <v>211</v>
      </c>
      <c r="E1093" s="66">
        <v>950.54</v>
      </c>
      <c r="F1093" s="247">
        <v>0</v>
      </c>
      <c r="G1093" s="66">
        <v>1085.08</v>
      </c>
      <c r="H1093" s="247">
        <v>0</v>
      </c>
    </row>
    <row r="1094" spans="1:8">
      <c r="A1094" s="64" t="s">
        <v>6095</v>
      </c>
      <c r="B1094" s="65">
        <v>102130</v>
      </c>
      <c r="C1094" s="56" t="s">
        <v>6120</v>
      </c>
      <c r="D1094" s="65" t="s">
        <v>211</v>
      </c>
      <c r="E1094" s="66">
        <v>0</v>
      </c>
      <c r="F1094" s="247"/>
      <c r="G1094" s="66">
        <v>0</v>
      </c>
      <c r="H1094" s="247"/>
    </row>
    <row r="1095" spans="1:8">
      <c r="A1095" s="64" t="s">
        <v>6095</v>
      </c>
      <c r="B1095" s="65">
        <v>102134</v>
      </c>
      <c r="C1095" s="56" t="s">
        <v>6121</v>
      </c>
      <c r="D1095" s="65" t="s">
        <v>211</v>
      </c>
      <c r="E1095" s="66">
        <v>0</v>
      </c>
      <c r="F1095" s="247"/>
      <c r="G1095" s="66">
        <v>0</v>
      </c>
      <c r="H1095" s="247"/>
    </row>
    <row r="1096" spans="1:8">
      <c r="A1096" s="64" t="s">
        <v>6095</v>
      </c>
      <c r="B1096" s="65">
        <v>102135</v>
      </c>
      <c r="C1096" s="56" t="s">
        <v>6122</v>
      </c>
      <c r="D1096" s="65" t="s">
        <v>211</v>
      </c>
      <c r="E1096" s="66">
        <v>0</v>
      </c>
      <c r="F1096" s="247"/>
      <c r="G1096" s="66">
        <v>0</v>
      </c>
      <c r="H1096" s="247"/>
    </row>
    <row r="1097" spans="1:8">
      <c r="A1097" s="64" t="s">
        <v>6123</v>
      </c>
      <c r="B1097" s="65">
        <v>104941</v>
      </c>
      <c r="C1097" s="56" t="s">
        <v>6124</v>
      </c>
      <c r="D1097" s="65" t="s">
        <v>26</v>
      </c>
      <c r="E1097" s="66">
        <v>0</v>
      </c>
      <c r="F1097" s="247"/>
      <c r="G1097" s="66">
        <v>0</v>
      </c>
      <c r="H1097" s="247"/>
    </row>
    <row r="1098" spans="1:8">
      <c r="A1098" s="64" t="s">
        <v>6123</v>
      </c>
      <c r="B1098" s="65">
        <v>104942</v>
      </c>
      <c r="C1098" s="56" t="s">
        <v>6125</v>
      </c>
      <c r="D1098" s="65" t="s">
        <v>26</v>
      </c>
      <c r="E1098" s="66">
        <v>0</v>
      </c>
      <c r="F1098" s="247"/>
      <c r="G1098" s="66">
        <v>0</v>
      </c>
      <c r="H1098" s="247"/>
    </row>
    <row r="1099" spans="1:8">
      <c r="A1099" s="64" t="s">
        <v>6123</v>
      </c>
      <c r="B1099" s="65">
        <v>104940</v>
      </c>
      <c r="C1099" s="56" t="s">
        <v>6126</v>
      </c>
      <c r="D1099" s="65" t="s">
        <v>211</v>
      </c>
      <c r="E1099" s="66">
        <v>0</v>
      </c>
      <c r="F1099" s="247"/>
      <c r="G1099" s="66">
        <v>0</v>
      </c>
      <c r="H1099" s="247"/>
    </row>
    <row r="1100" spans="1:8">
      <c r="A1100" s="64" t="s">
        <v>6123</v>
      </c>
      <c r="B1100" s="65">
        <v>104943</v>
      </c>
      <c r="C1100" s="56" t="s">
        <v>6127</v>
      </c>
      <c r="D1100" s="65" t="s">
        <v>26</v>
      </c>
      <c r="E1100" s="66">
        <v>0</v>
      </c>
      <c r="F1100" s="247"/>
      <c r="G1100" s="66">
        <v>0</v>
      </c>
      <c r="H1100" s="247"/>
    </row>
    <row r="1101" spans="1:8">
      <c r="A1101" s="64" t="s">
        <v>6128</v>
      </c>
      <c r="B1101" s="65">
        <v>101801</v>
      </c>
      <c r="C1101" s="56" t="s">
        <v>6129</v>
      </c>
      <c r="D1101" s="65" t="s">
        <v>211</v>
      </c>
      <c r="E1101" s="66">
        <v>1042.7</v>
      </c>
      <c r="F1101" s="247">
        <v>0.32990000000000003</v>
      </c>
      <c r="G1101" s="66">
        <v>1086.79</v>
      </c>
      <c r="H1101" s="247">
        <v>0</v>
      </c>
    </row>
    <row r="1102" spans="1:8">
      <c r="A1102" s="64" t="s">
        <v>6128</v>
      </c>
      <c r="B1102" s="65">
        <v>101800</v>
      </c>
      <c r="C1102" s="56" t="s">
        <v>6130</v>
      </c>
      <c r="D1102" s="65" t="s">
        <v>211</v>
      </c>
      <c r="E1102" s="66">
        <v>1368.3</v>
      </c>
      <c r="F1102" s="247">
        <v>0.25140000000000001</v>
      </c>
      <c r="G1102" s="66">
        <v>1486.37</v>
      </c>
      <c r="H1102" s="247">
        <v>0</v>
      </c>
    </row>
    <row r="1103" spans="1:8">
      <c r="A1103" s="64" t="s">
        <v>6128</v>
      </c>
      <c r="B1103" s="65">
        <v>98108</v>
      </c>
      <c r="C1103" s="56" t="s">
        <v>6131</v>
      </c>
      <c r="D1103" s="65" t="s">
        <v>211</v>
      </c>
      <c r="E1103" s="66">
        <v>485.52</v>
      </c>
      <c r="F1103" s="247">
        <v>2.0999999999999999E-3</v>
      </c>
      <c r="G1103" s="66">
        <v>533.70000000000005</v>
      </c>
      <c r="H1103" s="247">
        <v>0</v>
      </c>
    </row>
    <row r="1104" spans="1:8">
      <c r="A1104" s="64" t="s">
        <v>6128</v>
      </c>
      <c r="B1104" s="65">
        <v>98105</v>
      </c>
      <c r="C1104" s="56" t="s">
        <v>6132</v>
      </c>
      <c r="D1104" s="65" t="s">
        <v>211</v>
      </c>
      <c r="E1104" s="66">
        <v>602.64</v>
      </c>
      <c r="F1104" s="247">
        <v>1.6999999999999999E-3</v>
      </c>
      <c r="G1104" s="66">
        <v>684.85</v>
      </c>
      <c r="H1104" s="247">
        <v>0</v>
      </c>
    </row>
    <row r="1105" spans="1:8">
      <c r="A1105" s="64" t="s">
        <v>6128</v>
      </c>
      <c r="B1105" s="65">
        <v>98109</v>
      </c>
      <c r="C1105" s="56" t="s">
        <v>6133</v>
      </c>
      <c r="D1105" s="65" t="s">
        <v>211</v>
      </c>
      <c r="E1105" s="66">
        <v>788.7</v>
      </c>
      <c r="F1105" s="247">
        <v>3.0000000000000001E-3</v>
      </c>
      <c r="G1105" s="66">
        <v>866.86</v>
      </c>
      <c r="H1105" s="247">
        <v>0</v>
      </c>
    </row>
    <row r="1106" spans="1:8">
      <c r="A1106" s="64" t="s">
        <v>6128</v>
      </c>
      <c r="B1106" s="65">
        <v>98106</v>
      </c>
      <c r="C1106" s="56" t="s">
        <v>6134</v>
      </c>
      <c r="D1106" s="65" t="s">
        <v>211</v>
      </c>
      <c r="E1106" s="66">
        <v>991.96</v>
      </c>
      <c r="F1106" s="247">
        <v>2.3999999999999998E-3</v>
      </c>
      <c r="G1106" s="66">
        <v>1128.75</v>
      </c>
      <c r="H1106" s="247">
        <v>0</v>
      </c>
    </row>
    <row r="1107" spans="1:8">
      <c r="A1107" s="64" t="s">
        <v>6128</v>
      </c>
      <c r="B1107" s="65">
        <v>98110</v>
      </c>
      <c r="C1107" s="56" t="s">
        <v>6135</v>
      </c>
      <c r="D1107" s="65" t="s">
        <v>211</v>
      </c>
      <c r="E1107" s="66">
        <v>294.41000000000003</v>
      </c>
      <c r="F1107" s="247">
        <v>0</v>
      </c>
      <c r="G1107" s="66">
        <v>381.35</v>
      </c>
      <c r="H1107" s="247">
        <v>0</v>
      </c>
    </row>
    <row r="1108" spans="1:8">
      <c r="A1108" s="64" t="s">
        <v>6128</v>
      </c>
      <c r="B1108" s="65">
        <v>98107</v>
      </c>
      <c r="C1108" s="56" t="s">
        <v>6136</v>
      </c>
      <c r="D1108" s="65" t="s">
        <v>211</v>
      </c>
      <c r="E1108" s="66">
        <v>271.8</v>
      </c>
      <c r="F1108" s="247">
        <v>2E-3</v>
      </c>
      <c r="G1108" s="66">
        <v>298.70999999999998</v>
      </c>
      <c r="H1108" s="247">
        <v>0</v>
      </c>
    </row>
    <row r="1109" spans="1:8">
      <c r="A1109" s="64" t="s">
        <v>6128</v>
      </c>
      <c r="B1109" s="65">
        <v>98104</v>
      </c>
      <c r="C1109" s="56" t="s">
        <v>6137</v>
      </c>
      <c r="D1109" s="65" t="s">
        <v>211</v>
      </c>
      <c r="E1109" s="66">
        <v>344.28</v>
      </c>
      <c r="F1109" s="247">
        <v>1.6000000000000001E-3</v>
      </c>
      <c r="G1109" s="66">
        <v>392.33</v>
      </c>
      <c r="H1109" s="247">
        <v>0</v>
      </c>
    </row>
    <row r="1110" spans="1:8">
      <c r="A1110" s="64" t="s">
        <v>6128</v>
      </c>
      <c r="B1110" s="65">
        <v>98102</v>
      </c>
      <c r="C1110" s="56" t="s">
        <v>6138</v>
      </c>
      <c r="D1110" s="65" t="s">
        <v>211</v>
      </c>
      <c r="E1110" s="66">
        <v>145.49</v>
      </c>
      <c r="F1110" s="247">
        <v>1.41E-2</v>
      </c>
      <c r="G1110" s="66">
        <v>201.91</v>
      </c>
      <c r="H1110" s="247">
        <v>0</v>
      </c>
    </row>
    <row r="1111" spans="1:8">
      <c r="A1111" s="64" t="s">
        <v>6128</v>
      </c>
      <c r="B1111" s="65">
        <v>98111</v>
      </c>
      <c r="C1111" s="56" t="s">
        <v>6139</v>
      </c>
      <c r="D1111" s="65" t="s">
        <v>211</v>
      </c>
      <c r="E1111" s="66">
        <v>42.11</v>
      </c>
      <c r="F1111" s="247">
        <v>0</v>
      </c>
      <c r="G1111" s="66">
        <v>52.87</v>
      </c>
      <c r="H1111" s="247">
        <v>0</v>
      </c>
    </row>
    <row r="1112" spans="1:8">
      <c r="A1112" s="64" t="s">
        <v>6128</v>
      </c>
      <c r="B1112" s="65">
        <v>97891</v>
      </c>
      <c r="C1112" s="56" t="s">
        <v>6140</v>
      </c>
      <c r="D1112" s="65" t="s">
        <v>211</v>
      </c>
      <c r="E1112" s="66">
        <v>201.82</v>
      </c>
      <c r="F1112" s="247">
        <v>4.1000000000000003E-3</v>
      </c>
      <c r="G1112" s="66">
        <v>222.4</v>
      </c>
      <c r="H1112" s="247">
        <v>0</v>
      </c>
    </row>
    <row r="1113" spans="1:8">
      <c r="A1113" s="64" t="s">
        <v>6128</v>
      </c>
      <c r="B1113" s="65">
        <v>97892</v>
      </c>
      <c r="C1113" s="56" t="s">
        <v>6141</v>
      </c>
      <c r="D1113" s="65" t="s">
        <v>211</v>
      </c>
      <c r="E1113" s="66">
        <v>378.89</v>
      </c>
      <c r="F1113" s="247">
        <v>6.4000000000000003E-3</v>
      </c>
      <c r="G1113" s="66">
        <v>415.07</v>
      </c>
      <c r="H1113" s="247">
        <v>0</v>
      </c>
    </row>
    <row r="1114" spans="1:8">
      <c r="A1114" s="64" t="s">
        <v>6128</v>
      </c>
      <c r="B1114" s="65">
        <v>97893</v>
      </c>
      <c r="C1114" s="56" t="s">
        <v>6142</v>
      </c>
      <c r="D1114" s="65" t="s">
        <v>211</v>
      </c>
      <c r="E1114" s="66">
        <v>523.39</v>
      </c>
      <c r="F1114" s="247">
        <v>7.3000000000000001E-3</v>
      </c>
      <c r="G1114" s="66">
        <v>572.95000000000005</v>
      </c>
      <c r="H1114" s="247">
        <v>0</v>
      </c>
    </row>
    <row r="1115" spans="1:8">
      <c r="A1115" s="64" t="s">
        <v>6128</v>
      </c>
      <c r="B1115" s="65">
        <v>97894</v>
      </c>
      <c r="C1115" s="56" t="s">
        <v>6143</v>
      </c>
      <c r="D1115" s="65" t="s">
        <v>211</v>
      </c>
      <c r="E1115" s="66">
        <v>582.21</v>
      </c>
      <c r="F1115" s="247">
        <v>3.0099999999999998E-2</v>
      </c>
      <c r="G1115" s="66">
        <v>623.16</v>
      </c>
      <c r="H1115" s="247">
        <v>0</v>
      </c>
    </row>
    <row r="1116" spans="1:8">
      <c r="A1116" s="64" t="s">
        <v>6128</v>
      </c>
      <c r="B1116" s="65">
        <v>97886</v>
      </c>
      <c r="C1116" s="56" t="s">
        <v>6144</v>
      </c>
      <c r="D1116" s="65" t="s">
        <v>211</v>
      </c>
      <c r="E1116" s="66">
        <v>157.22999999999999</v>
      </c>
      <c r="F1116" s="247">
        <v>3.5999999999999999E-3</v>
      </c>
      <c r="G1116" s="66">
        <v>178.29</v>
      </c>
      <c r="H1116" s="247">
        <v>0</v>
      </c>
    </row>
    <row r="1117" spans="1:8">
      <c r="A1117" s="64" t="s">
        <v>6128</v>
      </c>
      <c r="B1117" s="65">
        <v>97887</v>
      </c>
      <c r="C1117" s="56" t="s">
        <v>6145</v>
      </c>
      <c r="D1117" s="65" t="s">
        <v>211</v>
      </c>
      <c r="E1117" s="66">
        <v>247.21</v>
      </c>
      <c r="F1117" s="247">
        <v>3.3999999999999998E-3</v>
      </c>
      <c r="G1117" s="66">
        <v>280.87</v>
      </c>
      <c r="H1117" s="247">
        <v>0</v>
      </c>
    </row>
    <row r="1118" spans="1:8">
      <c r="A1118" s="64" t="s">
        <v>6128</v>
      </c>
      <c r="B1118" s="65">
        <v>97888</v>
      </c>
      <c r="C1118" s="56" t="s">
        <v>6146</v>
      </c>
      <c r="D1118" s="65" t="s">
        <v>211</v>
      </c>
      <c r="E1118" s="66">
        <v>474.83</v>
      </c>
      <c r="F1118" s="247">
        <v>5.1000000000000004E-3</v>
      </c>
      <c r="G1118" s="66">
        <v>538.71</v>
      </c>
      <c r="H1118" s="247">
        <v>0</v>
      </c>
    </row>
    <row r="1119" spans="1:8">
      <c r="A1119" s="64" t="s">
        <v>6128</v>
      </c>
      <c r="B1119" s="65">
        <v>97889</v>
      </c>
      <c r="C1119" s="56" t="s">
        <v>6147</v>
      </c>
      <c r="D1119" s="65" t="s">
        <v>211</v>
      </c>
      <c r="E1119" s="66">
        <v>645.77</v>
      </c>
      <c r="F1119" s="247">
        <v>5.8999999999999999E-3</v>
      </c>
      <c r="G1119" s="66">
        <v>730.63</v>
      </c>
      <c r="H1119" s="247">
        <v>0</v>
      </c>
    </row>
    <row r="1120" spans="1:8">
      <c r="A1120" s="64" t="s">
        <v>6128</v>
      </c>
      <c r="B1120" s="65">
        <v>97890</v>
      </c>
      <c r="C1120" s="56" t="s">
        <v>6148</v>
      </c>
      <c r="D1120" s="65" t="s">
        <v>211</v>
      </c>
      <c r="E1120" s="66">
        <v>730.49</v>
      </c>
      <c r="F1120" s="247">
        <v>2.4E-2</v>
      </c>
      <c r="G1120" s="66">
        <v>814.21</v>
      </c>
      <c r="H1120" s="247">
        <v>0</v>
      </c>
    </row>
    <row r="1121" spans="1:8">
      <c r="A1121" s="64" t="s">
        <v>6128</v>
      </c>
      <c r="B1121" s="65">
        <v>97881</v>
      </c>
      <c r="C1121" s="56" t="s">
        <v>6149</v>
      </c>
      <c r="D1121" s="65" t="s">
        <v>211</v>
      </c>
      <c r="E1121" s="66">
        <v>117.41</v>
      </c>
      <c r="F1121" s="247">
        <v>3.2000000000000002E-3</v>
      </c>
      <c r="G1121" s="66">
        <v>152.51</v>
      </c>
      <c r="H1121" s="247">
        <v>0</v>
      </c>
    </row>
    <row r="1122" spans="1:8">
      <c r="A1122" s="64" t="s">
        <v>6128</v>
      </c>
      <c r="B1122" s="65">
        <v>97882</v>
      </c>
      <c r="C1122" s="56" t="s">
        <v>6150</v>
      </c>
      <c r="D1122" s="65" t="s">
        <v>211</v>
      </c>
      <c r="E1122" s="66">
        <v>184.53</v>
      </c>
      <c r="F1122" s="247">
        <v>2.7000000000000001E-3</v>
      </c>
      <c r="G1122" s="66">
        <v>241.96</v>
      </c>
      <c r="H1122" s="247">
        <v>0</v>
      </c>
    </row>
    <row r="1123" spans="1:8">
      <c r="A1123" s="64" t="s">
        <v>6128</v>
      </c>
      <c r="B1123" s="65">
        <v>97883</v>
      </c>
      <c r="C1123" s="56" t="s">
        <v>6151</v>
      </c>
      <c r="D1123" s="65" t="s">
        <v>211</v>
      </c>
      <c r="E1123" s="66">
        <v>356.02</v>
      </c>
      <c r="F1123" s="247">
        <v>1.4800000000000001E-2</v>
      </c>
      <c r="G1123" s="66">
        <v>466.42</v>
      </c>
      <c r="H1123" s="247">
        <v>0</v>
      </c>
    </row>
    <row r="1124" spans="1:8">
      <c r="A1124" s="64" t="s">
        <v>6128</v>
      </c>
      <c r="B1124" s="65">
        <v>97884</v>
      </c>
      <c r="C1124" s="56" t="s">
        <v>6152</v>
      </c>
      <c r="D1124" s="65" t="s">
        <v>211</v>
      </c>
      <c r="E1124" s="66">
        <v>693.14</v>
      </c>
      <c r="F1124" s="247">
        <v>1.14E-2</v>
      </c>
      <c r="G1124" s="66">
        <v>918.73</v>
      </c>
      <c r="H1124" s="247">
        <v>0</v>
      </c>
    </row>
    <row r="1125" spans="1:8">
      <c r="A1125" s="64" t="s">
        <v>6128</v>
      </c>
      <c r="B1125" s="65">
        <v>97885</v>
      </c>
      <c r="C1125" s="56" t="s">
        <v>6153</v>
      </c>
      <c r="D1125" s="65" t="s">
        <v>211</v>
      </c>
      <c r="E1125" s="66">
        <v>1063.0899999999999</v>
      </c>
      <c r="F1125" s="247">
        <v>1.44E-2</v>
      </c>
      <c r="G1125" s="66">
        <v>1414.91</v>
      </c>
      <c r="H1125" s="247">
        <v>0</v>
      </c>
    </row>
    <row r="1126" spans="1:8">
      <c r="A1126" s="64" t="s">
        <v>6128</v>
      </c>
      <c r="B1126" s="65">
        <v>99250</v>
      </c>
      <c r="C1126" s="56" t="s">
        <v>6154</v>
      </c>
      <c r="D1126" s="65" t="s">
        <v>211</v>
      </c>
      <c r="E1126" s="66">
        <v>172.71</v>
      </c>
      <c r="F1126" s="247">
        <v>3.3E-3</v>
      </c>
      <c r="G1126" s="66">
        <v>194.07</v>
      </c>
      <c r="H1126" s="247">
        <v>0</v>
      </c>
    </row>
    <row r="1127" spans="1:8">
      <c r="A1127" s="64" t="s">
        <v>6128</v>
      </c>
      <c r="B1127" s="65">
        <v>97900</v>
      </c>
      <c r="C1127" s="56" t="s">
        <v>6155</v>
      </c>
      <c r="D1127" s="65" t="s">
        <v>211</v>
      </c>
      <c r="E1127" s="66">
        <v>177.62</v>
      </c>
      <c r="F1127" s="247">
        <v>3.2000000000000002E-3</v>
      </c>
      <c r="G1127" s="66">
        <v>198.7</v>
      </c>
      <c r="H1127" s="247">
        <v>0</v>
      </c>
    </row>
    <row r="1128" spans="1:8">
      <c r="A1128" s="64" t="s">
        <v>6128</v>
      </c>
      <c r="B1128" s="65">
        <v>99251</v>
      </c>
      <c r="C1128" s="56" t="s">
        <v>6156</v>
      </c>
      <c r="D1128" s="65" t="s">
        <v>211</v>
      </c>
      <c r="E1128" s="66">
        <v>269.66000000000003</v>
      </c>
      <c r="F1128" s="247">
        <v>3.0000000000000001E-3</v>
      </c>
      <c r="G1128" s="66">
        <v>303.98</v>
      </c>
      <c r="H1128" s="247">
        <v>0</v>
      </c>
    </row>
    <row r="1129" spans="1:8">
      <c r="A1129" s="64" t="s">
        <v>6128</v>
      </c>
      <c r="B1129" s="65">
        <v>97901</v>
      </c>
      <c r="C1129" s="56" t="s">
        <v>6157</v>
      </c>
      <c r="D1129" s="65" t="s">
        <v>211</v>
      </c>
      <c r="E1129" s="66">
        <v>278.08999999999997</v>
      </c>
      <c r="F1129" s="247">
        <v>2.8999999999999998E-3</v>
      </c>
      <c r="G1129" s="66">
        <v>311.93</v>
      </c>
      <c r="H1129" s="247">
        <v>0</v>
      </c>
    </row>
    <row r="1130" spans="1:8">
      <c r="A1130" s="64" t="s">
        <v>6128</v>
      </c>
      <c r="B1130" s="65">
        <v>99253</v>
      </c>
      <c r="C1130" s="56" t="s">
        <v>6158</v>
      </c>
      <c r="D1130" s="65" t="s">
        <v>211</v>
      </c>
      <c r="E1130" s="66">
        <v>518.22</v>
      </c>
      <c r="F1130" s="247">
        <v>4.7000000000000002E-3</v>
      </c>
      <c r="G1130" s="66">
        <v>584.20000000000005</v>
      </c>
      <c r="H1130" s="247">
        <v>0</v>
      </c>
    </row>
    <row r="1131" spans="1:8">
      <c r="A1131" s="64" t="s">
        <v>6128</v>
      </c>
      <c r="B1131" s="65">
        <v>97902</v>
      </c>
      <c r="C1131" s="56" t="s">
        <v>6159</v>
      </c>
      <c r="D1131" s="65" t="s">
        <v>211</v>
      </c>
      <c r="E1131" s="66">
        <v>537.14</v>
      </c>
      <c r="F1131" s="247">
        <v>4.4999999999999997E-3</v>
      </c>
      <c r="G1131" s="66">
        <v>602.04</v>
      </c>
      <c r="H1131" s="247">
        <v>0</v>
      </c>
    </row>
    <row r="1132" spans="1:8">
      <c r="A1132" s="64" t="s">
        <v>6128</v>
      </c>
      <c r="B1132" s="65">
        <v>99255</v>
      </c>
      <c r="C1132" s="56" t="s">
        <v>6160</v>
      </c>
      <c r="D1132" s="65" t="s">
        <v>211</v>
      </c>
      <c r="E1132" s="66">
        <v>724.12</v>
      </c>
      <c r="F1132" s="247">
        <v>5.1999999999999998E-3</v>
      </c>
      <c r="G1132" s="66">
        <v>812.84</v>
      </c>
      <c r="H1132" s="247">
        <v>0</v>
      </c>
    </row>
    <row r="1133" spans="1:8">
      <c r="A1133" s="64" t="s">
        <v>6128</v>
      </c>
      <c r="B1133" s="65">
        <v>97903</v>
      </c>
      <c r="C1133" s="56" t="s">
        <v>6161</v>
      </c>
      <c r="D1133" s="65" t="s">
        <v>211</v>
      </c>
      <c r="E1133" s="66">
        <v>750.06</v>
      </c>
      <c r="F1133" s="247">
        <v>5.1000000000000004E-3</v>
      </c>
      <c r="G1133" s="66">
        <v>837.3</v>
      </c>
      <c r="H1133" s="247">
        <v>0</v>
      </c>
    </row>
    <row r="1134" spans="1:8">
      <c r="A1134" s="64" t="s">
        <v>6128</v>
      </c>
      <c r="B1134" s="65">
        <v>99257</v>
      </c>
      <c r="C1134" s="56" t="s">
        <v>6162</v>
      </c>
      <c r="D1134" s="65" t="s">
        <v>211</v>
      </c>
      <c r="E1134" s="66">
        <v>850.7</v>
      </c>
      <c r="F1134" s="247">
        <v>1.47E-2</v>
      </c>
      <c r="G1134" s="66">
        <v>939.89</v>
      </c>
      <c r="H1134" s="247">
        <v>0</v>
      </c>
    </row>
    <row r="1135" spans="1:8">
      <c r="A1135" s="64" t="s">
        <v>6128</v>
      </c>
      <c r="B1135" s="65">
        <v>97904</v>
      </c>
      <c r="C1135" s="56" t="s">
        <v>6163</v>
      </c>
      <c r="D1135" s="65" t="s">
        <v>211</v>
      </c>
      <c r="E1135" s="66">
        <v>884.25</v>
      </c>
      <c r="F1135" s="247">
        <v>1.41E-2</v>
      </c>
      <c r="G1135" s="66">
        <v>971.52</v>
      </c>
      <c r="H1135" s="247">
        <v>0</v>
      </c>
    </row>
    <row r="1136" spans="1:8">
      <c r="A1136" s="64" t="s">
        <v>6128</v>
      </c>
      <c r="B1136" s="65">
        <v>99258</v>
      </c>
      <c r="C1136" s="56" t="s">
        <v>6164</v>
      </c>
      <c r="D1136" s="65" t="s">
        <v>211</v>
      </c>
      <c r="E1136" s="66">
        <v>233.39</v>
      </c>
      <c r="F1136" s="247">
        <v>3.5000000000000001E-3</v>
      </c>
      <c r="G1136" s="66">
        <v>255.39</v>
      </c>
      <c r="H1136" s="247">
        <v>0</v>
      </c>
    </row>
    <row r="1137" spans="1:8">
      <c r="A1137" s="64" t="s">
        <v>6128</v>
      </c>
      <c r="B1137" s="65">
        <v>97905</v>
      </c>
      <c r="C1137" s="56" t="s">
        <v>6165</v>
      </c>
      <c r="D1137" s="65" t="s">
        <v>211</v>
      </c>
      <c r="E1137" s="66">
        <v>238.74</v>
      </c>
      <c r="F1137" s="247">
        <v>3.3999999999999998E-3</v>
      </c>
      <c r="G1137" s="66">
        <v>260.43</v>
      </c>
      <c r="H1137" s="247">
        <v>0</v>
      </c>
    </row>
    <row r="1138" spans="1:8">
      <c r="A1138" s="64" t="s">
        <v>6128</v>
      </c>
      <c r="B1138" s="65">
        <v>99260</v>
      </c>
      <c r="C1138" s="56" t="s">
        <v>6166</v>
      </c>
      <c r="D1138" s="65" t="s">
        <v>211</v>
      </c>
      <c r="E1138" s="66">
        <v>431.34</v>
      </c>
      <c r="F1138" s="247">
        <v>5.5999999999999999E-3</v>
      </c>
      <c r="G1138" s="66">
        <v>469.85</v>
      </c>
      <c r="H1138" s="247">
        <v>0</v>
      </c>
    </row>
    <row r="1139" spans="1:8">
      <c r="A1139" s="64" t="s">
        <v>6128</v>
      </c>
      <c r="B1139" s="65">
        <v>97906</v>
      </c>
      <c r="C1139" s="56" t="s">
        <v>6167</v>
      </c>
      <c r="D1139" s="65" t="s">
        <v>211</v>
      </c>
      <c r="E1139" s="66">
        <v>443.25</v>
      </c>
      <c r="F1139" s="247">
        <v>5.4999999999999997E-3</v>
      </c>
      <c r="G1139" s="66">
        <v>481.08</v>
      </c>
      <c r="H1139" s="247">
        <v>0</v>
      </c>
    </row>
    <row r="1140" spans="1:8">
      <c r="A1140" s="64" t="s">
        <v>6128</v>
      </c>
      <c r="B1140" s="65">
        <v>99262</v>
      </c>
      <c r="C1140" s="56" t="s">
        <v>6168</v>
      </c>
      <c r="D1140" s="65" t="s">
        <v>211</v>
      </c>
      <c r="E1140" s="66">
        <v>613.26</v>
      </c>
      <c r="F1140" s="247">
        <v>6.1999999999999998E-3</v>
      </c>
      <c r="G1140" s="66">
        <v>666.91</v>
      </c>
      <c r="H1140" s="247">
        <v>0</v>
      </c>
    </row>
    <row r="1141" spans="1:8">
      <c r="A1141" s="64" t="s">
        <v>6128</v>
      </c>
      <c r="B1141" s="65">
        <v>97907</v>
      </c>
      <c r="C1141" s="56" t="s">
        <v>6169</v>
      </c>
      <c r="D1141" s="65" t="s">
        <v>211</v>
      </c>
      <c r="E1141" s="66">
        <v>630.26</v>
      </c>
      <c r="F1141" s="247">
        <v>6.0000000000000001E-3</v>
      </c>
      <c r="G1141" s="66">
        <v>682.94</v>
      </c>
      <c r="H1141" s="247">
        <v>0</v>
      </c>
    </row>
    <row r="1142" spans="1:8">
      <c r="A1142" s="64" t="s">
        <v>6128</v>
      </c>
      <c r="B1142" s="65">
        <v>99264</v>
      </c>
      <c r="C1142" s="56" t="s">
        <v>6170</v>
      </c>
      <c r="D1142" s="65" t="s">
        <v>211</v>
      </c>
      <c r="E1142" s="66">
        <v>719.52</v>
      </c>
      <c r="F1142" s="247">
        <v>1.7299999999999999E-2</v>
      </c>
      <c r="G1142" s="66">
        <v>767.21</v>
      </c>
      <c r="H1142" s="247">
        <v>0</v>
      </c>
    </row>
    <row r="1143" spans="1:8">
      <c r="A1143" s="64" t="s">
        <v>6128</v>
      </c>
      <c r="B1143" s="65">
        <v>97908</v>
      </c>
      <c r="C1143" s="56" t="s">
        <v>6171</v>
      </c>
      <c r="D1143" s="65" t="s">
        <v>211</v>
      </c>
      <c r="E1143" s="66">
        <v>742.5</v>
      </c>
      <c r="F1143" s="247">
        <v>1.6799999999999999E-2</v>
      </c>
      <c r="G1143" s="66">
        <v>788.88</v>
      </c>
      <c r="H1143" s="247">
        <v>0</v>
      </c>
    </row>
    <row r="1144" spans="1:8">
      <c r="A1144" s="64" t="s">
        <v>6128</v>
      </c>
      <c r="B1144" s="65">
        <v>97895</v>
      </c>
      <c r="C1144" s="56" t="s">
        <v>6172</v>
      </c>
      <c r="D1144" s="65" t="s">
        <v>211</v>
      </c>
      <c r="E1144" s="66">
        <v>152.29</v>
      </c>
      <c r="F1144" s="247">
        <v>0</v>
      </c>
      <c r="G1144" s="66">
        <v>212.69</v>
      </c>
      <c r="H1144" s="247">
        <v>0</v>
      </c>
    </row>
    <row r="1145" spans="1:8">
      <c r="A1145" s="64" t="s">
        <v>6128</v>
      </c>
      <c r="B1145" s="65">
        <v>97896</v>
      </c>
      <c r="C1145" s="56" t="s">
        <v>6173</v>
      </c>
      <c r="D1145" s="65" t="s">
        <v>211</v>
      </c>
      <c r="E1145" s="66">
        <v>282.26</v>
      </c>
      <c r="F1145" s="247">
        <v>8.3999999999999995E-3</v>
      </c>
      <c r="G1145" s="66">
        <v>394.48</v>
      </c>
      <c r="H1145" s="247">
        <v>0</v>
      </c>
    </row>
    <row r="1146" spans="1:8">
      <c r="A1146" s="64" t="s">
        <v>6128</v>
      </c>
      <c r="B1146" s="65">
        <v>97897</v>
      </c>
      <c r="C1146" s="56" t="s">
        <v>6174</v>
      </c>
      <c r="D1146" s="65" t="s">
        <v>211</v>
      </c>
      <c r="E1146" s="66">
        <v>367.67</v>
      </c>
      <c r="F1146" s="247">
        <v>1.5699999999999999E-2</v>
      </c>
      <c r="G1146" s="66">
        <v>511.33</v>
      </c>
      <c r="H1146" s="247">
        <v>0</v>
      </c>
    </row>
    <row r="1147" spans="1:8">
      <c r="A1147" s="64" t="s">
        <v>6128</v>
      </c>
      <c r="B1147" s="65">
        <v>97898</v>
      </c>
      <c r="C1147" s="56" t="s">
        <v>6175</v>
      </c>
      <c r="D1147" s="65" t="s">
        <v>211</v>
      </c>
      <c r="E1147" s="66">
        <v>729.62</v>
      </c>
      <c r="F1147" s="247">
        <v>1.5699999999999999E-2</v>
      </c>
      <c r="G1147" s="66">
        <v>974.62</v>
      </c>
      <c r="H1147" s="247">
        <v>0</v>
      </c>
    </row>
    <row r="1148" spans="1:8">
      <c r="A1148" s="64" t="s">
        <v>6128</v>
      </c>
      <c r="B1148" s="65">
        <v>97899</v>
      </c>
      <c r="C1148" s="56" t="s">
        <v>6176</v>
      </c>
      <c r="D1148" s="65" t="s">
        <v>211</v>
      </c>
      <c r="E1148" s="66">
        <v>0</v>
      </c>
      <c r="F1148" s="247"/>
      <c r="G1148" s="66">
        <v>0</v>
      </c>
      <c r="H1148" s="247"/>
    </row>
    <row r="1149" spans="1:8">
      <c r="A1149" s="64" t="s">
        <v>6128</v>
      </c>
      <c r="B1149" s="65">
        <v>101795</v>
      </c>
      <c r="C1149" s="56" t="s">
        <v>6177</v>
      </c>
      <c r="D1149" s="65" t="s">
        <v>211</v>
      </c>
      <c r="E1149" s="66">
        <v>578.21</v>
      </c>
      <c r="F1149" s="247">
        <v>1.0999999999999999E-2</v>
      </c>
      <c r="G1149" s="66">
        <v>615.91999999999996</v>
      </c>
      <c r="H1149" s="247">
        <v>0</v>
      </c>
    </row>
    <row r="1150" spans="1:8">
      <c r="A1150" s="64" t="s">
        <v>6128</v>
      </c>
      <c r="B1150" s="65">
        <v>101796</v>
      </c>
      <c r="C1150" s="56" t="s">
        <v>6178</v>
      </c>
      <c r="D1150" s="65" t="s">
        <v>211</v>
      </c>
      <c r="E1150" s="66">
        <v>0</v>
      </c>
      <c r="F1150" s="247"/>
      <c r="G1150" s="66">
        <v>0</v>
      </c>
      <c r="H1150" s="247"/>
    </row>
    <row r="1151" spans="1:8">
      <c r="A1151" s="64" t="s">
        <v>6128</v>
      </c>
      <c r="B1151" s="65">
        <v>101797</v>
      </c>
      <c r="C1151" s="56" t="s">
        <v>6179</v>
      </c>
      <c r="D1151" s="65" t="s">
        <v>211</v>
      </c>
      <c r="E1151" s="66">
        <v>0</v>
      </c>
      <c r="F1151" s="247"/>
      <c r="G1151" s="66">
        <v>0</v>
      </c>
      <c r="H1151" s="247"/>
    </row>
    <row r="1152" spans="1:8">
      <c r="A1152" s="64" t="s">
        <v>6128</v>
      </c>
      <c r="B1152" s="65">
        <v>101802</v>
      </c>
      <c r="C1152" s="56" t="s">
        <v>6180</v>
      </c>
      <c r="D1152" s="65" t="s">
        <v>211</v>
      </c>
      <c r="E1152" s="66">
        <v>1693.33</v>
      </c>
      <c r="F1152" s="247">
        <v>1.4999999999999999E-2</v>
      </c>
      <c r="G1152" s="66">
        <v>1792.99</v>
      </c>
      <c r="H1152" s="247">
        <v>0</v>
      </c>
    </row>
    <row r="1153" spans="1:8">
      <c r="A1153" s="64" t="s">
        <v>6128</v>
      </c>
      <c r="B1153" s="65">
        <v>101803</v>
      </c>
      <c r="C1153" s="56" t="s">
        <v>6181</v>
      </c>
      <c r="D1153" s="65" t="s">
        <v>211</v>
      </c>
      <c r="E1153" s="66">
        <v>1081.32</v>
      </c>
      <c r="F1153" s="247">
        <v>6.6E-3</v>
      </c>
      <c r="G1153" s="66">
        <v>1158.95</v>
      </c>
      <c r="H1153" s="247">
        <v>0</v>
      </c>
    </row>
    <row r="1154" spans="1:8">
      <c r="A1154" s="64" t="s">
        <v>6128</v>
      </c>
      <c r="B1154" s="65">
        <v>101804</v>
      </c>
      <c r="C1154" s="56" t="s">
        <v>6182</v>
      </c>
      <c r="D1154" s="65" t="s">
        <v>211</v>
      </c>
      <c r="E1154" s="66">
        <v>1359.55</v>
      </c>
      <c r="F1154" s="247">
        <v>1.4E-2</v>
      </c>
      <c r="G1154" s="66">
        <v>1441.66</v>
      </c>
      <c r="H1154" s="247">
        <v>0</v>
      </c>
    </row>
    <row r="1155" spans="1:8">
      <c r="A1155" s="64" t="s">
        <v>6128</v>
      </c>
      <c r="B1155" s="65">
        <v>101805</v>
      </c>
      <c r="C1155" s="56" t="s">
        <v>6183</v>
      </c>
      <c r="D1155" s="65" t="s">
        <v>211</v>
      </c>
      <c r="E1155" s="66">
        <v>1729.91</v>
      </c>
      <c r="F1155" s="247">
        <v>1.4999999999999999E-2</v>
      </c>
      <c r="G1155" s="66">
        <v>1831.56</v>
      </c>
      <c r="H1155" s="247">
        <v>0</v>
      </c>
    </row>
    <row r="1156" spans="1:8">
      <c r="A1156" s="64" t="s">
        <v>6128</v>
      </c>
      <c r="B1156" s="65">
        <v>98115</v>
      </c>
      <c r="C1156" s="56" t="s">
        <v>6184</v>
      </c>
      <c r="D1156" s="65" t="s">
        <v>211</v>
      </c>
      <c r="E1156" s="66">
        <v>96.72</v>
      </c>
      <c r="F1156" s="247">
        <v>1.14E-2</v>
      </c>
      <c r="G1156" s="66">
        <v>106.24</v>
      </c>
      <c r="H1156" s="247">
        <v>0</v>
      </c>
    </row>
    <row r="1157" spans="1:8">
      <c r="A1157" s="64" t="s">
        <v>6128</v>
      </c>
      <c r="B1157" s="65">
        <v>98114</v>
      </c>
      <c r="C1157" s="56" t="s">
        <v>6185</v>
      </c>
      <c r="D1157" s="65" t="s">
        <v>211</v>
      </c>
      <c r="E1157" s="66">
        <v>626.23</v>
      </c>
      <c r="F1157" s="247">
        <v>0.89649999999999996</v>
      </c>
      <c r="G1157" s="66">
        <v>636.27</v>
      </c>
      <c r="H1157" s="247">
        <v>0</v>
      </c>
    </row>
    <row r="1158" spans="1:8">
      <c r="A1158" s="64" t="s">
        <v>6128</v>
      </c>
      <c r="B1158" s="65">
        <v>98112</v>
      </c>
      <c r="C1158" s="56" t="s">
        <v>6186</v>
      </c>
      <c r="D1158" s="65" t="s">
        <v>211</v>
      </c>
      <c r="E1158" s="66">
        <v>81.99</v>
      </c>
      <c r="F1158" s="247">
        <v>0</v>
      </c>
      <c r="G1158" s="66">
        <v>103.57</v>
      </c>
      <c r="H1158" s="247">
        <v>0</v>
      </c>
    </row>
    <row r="1159" spans="1:8">
      <c r="A1159" s="64" t="s">
        <v>6128</v>
      </c>
      <c r="B1159" s="65">
        <v>100128</v>
      </c>
      <c r="C1159" s="56" t="s">
        <v>6187</v>
      </c>
      <c r="D1159" s="65" t="s">
        <v>211</v>
      </c>
      <c r="E1159" s="66">
        <v>1265.0899999999999</v>
      </c>
      <c r="F1159" s="247">
        <v>0</v>
      </c>
      <c r="G1159" s="66">
        <v>1651.39</v>
      </c>
      <c r="H1159" s="247">
        <v>0</v>
      </c>
    </row>
    <row r="1160" spans="1:8">
      <c r="A1160" s="64" t="s">
        <v>6188</v>
      </c>
      <c r="B1160" s="65">
        <v>102623</v>
      </c>
      <c r="C1160" s="56" t="s">
        <v>6189</v>
      </c>
      <c r="D1160" s="65" t="s">
        <v>211</v>
      </c>
      <c r="E1160" s="66">
        <v>781.36</v>
      </c>
      <c r="F1160" s="247">
        <v>0</v>
      </c>
      <c r="G1160" s="66">
        <v>874.92</v>
      </c>
      <c r="H1160" s="247">
        <v>0</v>
      </c>
    </row>
    <row r="1161" spans="1:8">
      <c r="A1161" s="64" t="s">
        <v>6188</v>
      </c>
      <c r="B1161" s="65">
        <v>102607</v>
      </c>
      <c r="C1161" s="56" t="s">
        <v>6190</v>
      </c>
      <c r="D1161" s="65" t="s">
        <v>211</v>
      </c>
      <c r="E1161" s="66">
        <v>427.33</v>
      </c>
      <c r="F1161" s="247">
        <v>0</v>
      </c>
      <c r="G1161" s="66">
        <v>454.48</v>
      </c>
      <c r="H1161" s="247">
        <v>0</v>
      </c>
    </row>
    <row r="1162" spans="1:8">
      <c r="A1162" s="64" t="s">
        <v>6188</v>
      </c>
      <c r="B1162" s="65">
        <v>102608</v>
      </c>
      <c r="C1162" s="56" t="s">
        <v>6191</v>
      </c>
      <c r="D1162" s="65" t="s">
        <v>211</v>
      </c>
      <c r="E1162" s="66">
        <v>979.09</v>
      </c>
      <c r="F1162" s="247">
        <v>0</v>
      </c>
      <c r="G1162" s="66">
        <v>1039.21</v>
      </c>
      <c r="H1162" s="247">
        <v>0</v>
      </c>
    </row>
    <row r="1163" spans="1:8">
      <c r="A1163" s="64" t="s">
        <v>6188</v>
      </c>
      <c r="B1163" s="65">
        <v>102609</v>
      </c>
      <c r="C1163" s="56" t="s">
        <v>6192</v>
      </c>
      <c r="D1163" s="65" t="s">
        <v>211</v>
      </c>
      <c r="E1163" s="66">
        <v>1112.6400000000001</v>
      </c>
      <c r="F1163" s="247">
        <v>0</v>
      </c>
      <c r="G1163" s="66">
        <v>1181.55</v>
      </c>
      <c r="H1163" s="247">
        <v>0</v>
      </c>
    </row>
    <row r="1164" spans="1:8">
      <c r="A1164" s="64" t="s">
        <v>6188</v>
      </c>
      <c r="B1164" s="65">
        <v>102610</v>
      </c>
      <c r="C1164" s="56" t="s">
        <v>6193</v>
      </c>
      <c r="D1164" s="65" t="s">
        <v>211</v>
      </c>
      <c r="E1164" s="66">
        <v>1911.91</v>
      </c>
      <c r="F1164" s="247">
        <v>0</v>
      </c>
      <c r="G1164" s="66">
        <v>2028.53</v>
      </c>
      <c r="H1164" s="247">
        <v>0</v>
      </c>
    </row>
    <row r="1165" spans="1:8">
      <c r="A1165" s="64" t="s">
        <v>6188</v>
      </c>
      <c r="B1165" s="65">
        <v>102622</v>
      </c>
      <c r="C1165" s="56" t="s">
        <v>6194</v>
      </c>
      <c r="D1165" s="65" t="s">
        <v>211</v>
      </c>
      <c r="E1165" s="66">
        <v>563.05999999999995</v>
      </c>
      <c r="F1165" s="247">
        <v>0</v>
      </c>
      <c r="G1165" s="66">
        <v>641.88</v>
      </c>
      <c r="H1165" s="247">
        <v>0</v>
      </c>
    </row>
    <row r="1166" spans="1:8">
      <c r="A1166" s="64" t="s">
        <v>6188</v>
      </c>
      <c r="B1166" s="65">
        <v>102605</v>
      </c>
      <c r="C1166" s="56" t="s">
        <v>6195</v>
      </c>
      <c r="D1166" s="65" t="s">
        <v>211</v>
      </c>
      <c r="E1166" s="66">
        <v>259.10000000000002</v>
      </c>
      <c r="F1166" s="247">
        <v>0</v>
      </c>
      <c r="G1166" s="66">
        <v>275.76</v>
      </c>
      <c r="H1166" s="247">
        <v>0</v>
      </c>
    </row>
    <row r="1167" spans="1:8">
      <c r="A1167" s="64" t="s">
        <v>6188</v>
      </c>
      <c r="B1167" s="65">
        <v>102606</v>
      </c>
      <c r="C1167" s="56" t="s">
        <v>6196</v>
      </c>
      <c r="D1167" s="65" t="s">
        <v>211</v>
      </c>
      <c r="E1167" s="66">
        <v>399.16</v>
      </c>
      <c r="F1167" s="247">
        <v>0</v>
      </c>
      <c r="G1167" s="66">
        <v>424.37</v>
      </c>
      <c r="H1167" s="247">
        <v>0</v>
      </c>
    </row>
    <row r="1168" spans="1:8">
      <c r="A1168" s="64" t="s">
        <v>6188</v>
      </c>
      <c r="B1168" s="65">
        <v>102613</v>
      </c>
      <c r="C1168" s="56" t="s">
        <v>6197</v>
      </c>
      <c r="D1168" s="65" t="s">
        <v>211</v>
      </c>
      <c r="E1168" s="66">
        <v>598.87</v>
      </c>
      <c r="F1168" s="247">
        <v>0</v>
      </c>
      <c r="G1168" s="66">
        <v>636.08000000000004</v>
      </c>
      <c r="H1168" s="247">
        <v>0</v>
      </c>
    </row>
    <row r="1169" spans="1:8">
      <c r="A1169" s="64" t="s">
        <v>6188</v>
      </c>
      <c r="B1169" s="65">
        <v>102619</v>
      </c>
      <c r="C1169" s="56" t="s">
        <v>6198</v>
      </c>
      <c r="D1169" s="65" t="s">
        <v>211</v>
      </c>
      <c r="E1169" s="66">
        <v>5143.25</v>
      </c>
      <c r="F1169" s="247">
        <v>8.4199999999999997E-2</v>
      </c>
      <c r="G1169" s="66">
        <v>5441.43</v>
      </c>
      <c r="H1169" s="247">
        <v>0</v>
      </c>
    </row>
    <row r="1170" spans="1:8">
      <c r="A1170" s="64" t="s">
        <v>6188</v>
      </c>
      <c r="B1170" s="65">
        <v>102614</v>
      </c>
      <c r="C1170" s="56" t="s">
        <v>6199</v>
      </c>
      <c r="D1170" s="65" t="s">
        <v>211</v>
      </c>
      <c r="E1170" s="66">
        <v>920.71</v>
      </c>
      <c r="F1170" s="247">
        <v>0</v>
      </c>
      <c r="G1170" s="66">
        <v>977.37</v>
      </c>
      <c r="H1170" s="247">
        <v>0</v>
      </c>
    </row>
    <row r="1171" spans="1:8">
      <c r="A1171" s="64" t="s">
        <v>6188</v>
      </c>
      <c r="B1171" s="65">
        <v>102620</v>
      </c>
      <c r="C1171" s="56" t="s">
        <v>6200</v>
      </c>
      <c r="D1171" s="65" t="s">
        <v>211</v>
      </c>
      <c r="E1171" s="66">
        <v>7452.58</v>
      </c>
      <c r="F1171" s="247">
        <v>5.8099999999999999E-2</v>
      </c>
      <c r="G1171" s="66">
        <v>7885.78</v>
      </c>
      <c r="H1171" s="247">
        <v>0</v>
      </c>
    </row>
    <row r="1172" spans="1:8">
      <c r="A1172" s="64" t="s">
        <v>6188</v>
      </c>
      <c r="B1172" s="65">
        <v>102615</v>
      </c>
      <c r="C1172" s="56" t="s">
        <v>6201</v>
      </c>
      <c r="D1172" s="65" t="s">
        <v>211</v>
      </c>
      <c r="E1172" s="66">
        <v>1155.49</v>
      </c>
      <c r="F1172" s="247">
        <v>0</v>
      </c>
      <c r="G1172" s="66">
        <v>1226.5999999999999</v>
      </c>
      <c r="H1172" s="247">
        <v>0</v>
      </c>
    </row>
    <row r="1173" spans="1:8">
      <c r="A1173" s="64" t="s">
        <v>6188</v>
      </c>
      <c r="B1173" s="65">
        <v>102621</v>
      </c>
      <c r="C1173" s="56" t="s">
        <v>6202</v>
      </c>
      <c r="D1173" s="65" t="s">
        <v>211</v>
      </c>
      <c r="E1173" s="66">
        <v>11432.15</v>
      </c>
      <c r="F1173" s="247">
        <v>3.7900000000000003E-2</v>
      </c>
      <c r="G1173" s="66">
        <v>12098.02</v>
      </c>
      <c r="H1173" s="247">
        <v>0</v>
      </c>
    </row>
    <row r="1174" spans="1:8">
      <c r="A1174" s="64" t="s">
        <v>6188</v>
      </c>
      <c r="B1174" s="65">
        <v>102616</v>
      </c>
      <c r="C1174" s="56" t="s">
        <v>6203</v>
      </c>
      <c r="D1174" s="65" t="s">
        <v>211</v>
      </c>
      <c r="E1174" s="66">
        <v>1710.38</v>
      </c>
      <c r="F1174" s="247">
        <v>0</v>
      </c>
      <c r="G1174" s="66">
        <v>1815.03</v>
      </c>
      <c r="H1174" s="247">
        <v>0</v>
      </c>
    </row>
    <row r="1175" spans="1:8">
      <c r="A1175" s="64" t="s">
        <v>6188</v>
      </c>
      <c r="B1175" s="65">
        <v>102611</v>
      </c>
      <c r="C1175" s="56" t="s">
        <v>6204</v>
      </c>
      <c r="D1175" s="65" t="s">
        <v>211</v>
      </c>
      <c r="E1175" s="66">
        <v>430.32</v>
      </c>
      <c r="F1175" s="247">
        <v>0</v>
      </c>
      <c r="G1175" s="66">
        <v>457.13</v>
      </c>
      <c r="H1175" s="247">
        <v>0</v>
      </c>
    </row>
    <row r="1176" spans="1:8">
      <c r="A1176" s="64" t="s">
        <v>6188</v>
      </c>
      <c r="B1176" s="65">
        <v>102617</v>
      </c>
      <c r="C1176" s="56" t="s">
        <v>6205</v>
      </c>
      <c r="D1176" s="65" t="s">
        <v>211</v>
      </c>
      <c r="E1176" s="66">
        <v>3201.18</v>
      </c>
      <c r="F1176" s="247">
        <v>0.1353</v>
      </c>
      <c r="G1176" s="66">
        <v>3385.82</v>
      </c>
      <c r="H1176" s="247">
        <v>0</v>
      </c>
    </row>
    <row r="1177" spans="1:8">
      <c r="A1177" s="64" t="s">
        <v>6188</v>
      </c>
      <c r="B1177" s="65">
        <v>102618</v>
      </c>
      <c r="C1177" s="56" t="s">
        <v>6206</v>
      </c>
      <c r="D1177" s="65" t="s">
        <v>211</v>
      </c>
      <c r="E1177" s="66">
        <v>3842.38</v>
      </c>
      <c r="F1177" s="247">
        <v>0.11269999999999999</v>
      </c>
      <c r="G1177" s="66">
        <v>4064.51</v>
      </c>
      <c r="H1177" s="247">
        <v>0</v>
      </c>
    </row>
    <row r="1178" spans="1:8">
      <c r="A1178" s="64" t="s">
        <v>6188</v>
      </c>
      <c r="B1178" s="65">
        <v>102612</v>
      </c>
      <c r="C1178" s="56" t="s">
        <v>6207</v>
      </c>
      <c r="D1178" s="65" t="s">
        <v>211</v>
      </c>
      <c r="E1178" s="66">
        <v>617.70000000000005</v>
      </c>
      <c r="F1178" s="247">
        <v>0</v>
      </c>
      <c r="G1178" s="66">
        <v>655.65</v>
      </c>
      <c r="H1178" s="247">
        <v>0</v>
      </c>
    </row>
    <row r="1179" spans="1:8">
      <c r="A1179" s="64" t="s">
        <v>6188</v>
      </c>
      <c r="B1179" s="65">
        <v>102603</v>
      </c>
      <c r="C1179" s="56" t="s">
        <v>6208</v>
      </c>
      <c r="D1179" s="65" t="s">
        <v>211</v>
      </c>
      <c r="E1179" s="66">
        <v>10.039999999999999</v>
      </c>
      <c r="F1179" s="247">
        <v>0</v>
      </c>
      <c r="G1179" s="66">
        <v>13.56</v>
      </c>
      <c r="H1179" s="247">
        <v>0</v>
      </c>
    </row>
    <row r="1180" spans="1:8">
      <c r="A1180" s="64" t="s">
        <v>6188</v>
      </c>
      <c r="B1180" s="65">
        <v>102587</v>
      </c>
      <c r="C1180" s="56" t="s">
        <v>6209</v>
      </c>
      <c r="D1180" s="65" t="s">
        <v>211</v>
      </c>
      <c r="E1180" s="66">
        <v>3.44</v>
      </c>
      <c r="F1180" s="247">
        <v>0</v>
      </c>
      <c r="G1180" s="66">
        <v>4.6500000000000004</v>
      </c>
      <c r="H1180" s="247">
        <v>0</v>
      </c>
    </row>
    <row r="1181" spans="1:8">
      <c r="A1181" s="64" t="s">
        <v>6188</v>
      </c>
      <c r="B1181" s="65">
        <v>102589</v>
      </c>
      <c r="C1181" s="56" t="s">
        <v>6210</v>
      </c>
      <c r="D1181" s="65" t="s">
        <v>211</v>
      </c>
      <c r="E1181" s="66">
        <v>3.82</v>
      </c>
      <c r="F1181" s="247">
        <v>0</v>
      </c>
      <c r="G1181" s="66">
        <v>5.16</v>
      </c>
      <c r="H1181" s="247">
        <v>0</v>
      </c>
    </row>
    <row r="1182" spans="1:8">
      <c r="A1182" s="64" t="s">
        <v>6188</v>
      </c>
      <c r="B1182" s="65">
        <v>102591</v>
      </c>
      <c r="C1182" s="56" t="s">
        <v>6211</v>
      </c>
      <c r="D1182" s="65" t="s">
        <v>211</v>
      </c>
      <c r="E1182" s="66">
        <v>4.21</v>
      </c>
      <c r="F1182" s="247">
        <v>0</v>
      </c>
      <c r="G1182" s="66">
        <v>5.69</v>
      </c>
      <c r="H1182" s="247">
        <v>0</v>
      </c>
    </row>
    <row r="1183" spans="1:8">
      <c r="A1183" s="64" t="s">
        <v>6188</v>
      </c>
      <c r="B1183" s="65">
        <v>102593</v>
      </c>
      <c r="C1183" s="56" t="s">
        <v>6212</v>
      </c>
      <c r="D1183" s="65" t="s">
        <v>211</v>
      </c>
      <c r="E1183" s="66">
        <v>4.76</v>
      </c>
      <c r="F1183" s="247">
        <v>0</v>
      </c>
      <c r="G1183" s="66">
        <v>6.42</v>
      </c>
      <c r="H1183" s="247">
        <v>0</v>
      </c>
    </row>
    <row r="1184" spans="1:8">
      <c r="A1184" s="64" t="s">
        <v>6188</v>
      </c>
      <c r="B1184" s="65">
        <v>102595</v>
      </c>
      <c r="C1184" s="56" t="s">
        <v>6213</v>
      </c>
      <c r="D1184" s="65" t="s">
        <v>211</v>
      </c>
      <c r="E1184" s="66">
        <v>5.37</v>
      </c>
      <c r="F1184" s="247">
        <v>0</v>
      </c>
      <c r="G1184" s="66">
        <v>7.26</v>
      </c>
      <c r="H1184" s="247">
        <v>0</v>
      </c>
    </row>
    <row r="1185" spans="1:8">
      <c r="A1185" s="64" t="s">
        <v>6188</v>
      </c>
      <c r="B1185" s="65">
        <v>102597</v>
      </c>
      <c r="C1185" s="56" t="s">
        <v>6214</v>
      </c>
      <c r="D1185" s="65" t="s">
        <v>211</v>
      </c>
      <c r="E1185" s="66">
        <v>6.16</v>
      </c>
      <c r="F1185" s="247">
        <v>0</v>
      </c>
      <c r="G1185" s="66">
        <v>8.31</v>
      </c>
      <c r="H1185" s="247">
        <v>0</v>
      </c>
    </row>
    <row r="1186" spans="1:8">
      <c r="A1186" s="64" t="s">
        <v>6188</v>
      </c>
      <c r="B1186" s="65">
        <v>102599</v>
      </c>
      <c r="C1186" s="56" t="s">
        <v>6215</v>
      </c>
      <c r="D1186" s="65" t="s">
        <v>211</v>
      </c>
      <c r="E1186" s="66">
        <v>6.93</v>
      </c>
      <c r="F1186" s="247">
        <v>0</v>
      </c>
      <c r="G1186" s="66">
        <v>9.35</v>
      </c>
      <c r="H1186" s="247">
        <v>0</v>
      </c>
    </row>
    <row r="1187" spans="1:8">
      <c r="A1187" s="64" t="s">
        <v>6188</v>
      </c>
      <c r="B1187" s="65">
        <v>102601</v>
      </c>
      <c r="C1187" s="56" t="s">
        <v>6216</v>
      </c>
      <c r="D1187" s="65" t="s">
        <v>211</v>
      </c>
      <c r="E1187" s="66">
        <v>8.1</v>
      </c>
      <c r="F1187" s="247">
        <v>0</v>
      </c>
      <c r="G1187" s="66">
        <v>10.93</v>
      </c>
      <c r="H1187" s="247">
        <v>0</v>
      </c>
    </row>
    <row r="1188" spans="1:8">
      <c r="A1188" s="64" t="s">
        <v>6188</v>
      </c>
      <c r="B1188" s="65">
        <v>102604</v>
      </c>
      <c r="C1188" s="56" t="s">
        <v>6217</v>
      </c>
      <c r="D1188" s="65" t="s">
        <v>211</v>
      </c>
      <c r="E1188" s="66">
        <v>11.57</v>
      </c>
      <c r="F1188" s="247">
        <v>0</v>
      </c>
      <c r="G1188" s="66">
        <v>15.62</v>
      </c>
      <c r="H1188" s="247">
        <v>0</v>
      </c>
    </row>
    <row r="1189" spans="1:8">
      <c r="A1189" s="64" t="s">
        <v>6188</v>
      </c>
      <c r="B1189" s="65">
        <v>102588</v>
      </c>
      <c r="C1189" s="56" t="s">
        <v>6218</v>
      </c>
      <c r="D1189" s="65" t="s">
        <v>211</v>
      </c>
      <c r="E1189" s="66">
        <v>4.9800000000000004</v>
      </c>
      <c r="F1189" s="247">
        <v>0</v>
      </c>
      <c r="G1189" s="66">
        <v>6.72</v>
      </c>
      <c r="H1189" s="247">
        <v>0</v>
      </c>
    </row>
    <row r="1190" spans="1:8">
      <c r="A1190" s="64" t="s">
        <v>6188</v>
      </c>
      <c r="B1190" s="65">
        <v>102590</v>
      </c>
      <c r="C1190" s="56" t="s">
        <v>6219</v>
      </c>
      <c r="D1190" s="65" t="s">
        <v>211</v>
      </c>
      <c r="E1190" s="66">
        <v>5.37</v>
      </c>
      <c r="F1190" s="247">
        <v>0</v>
      </c>
      <c r="G1190" s="66">
        <v>7.25</v>
      </c>
      <c r="H1190" s="247">
        <v>0</v>
      </c>
    </row>
    <row r="1191" spans="1:8">
      <c r="A1191" s="64" t="s">
        <v>6188</v>
      </c>
      <c r="B1191" s="65">
        <v>102592</v>
      </c>
      <c r="C1191" s="56" t="s">
        <v>6220</v>
      </c>
      <c r="D1191" s="65" t="s">
        <v>211</v>
      </c>
      <c r="E1191" s="66">
        <v>5.75</v>
      </c>
      <c r="F1191" s="247">
        <v>0</v>
      </c>
      <c r="G1191" s="66">
        <v>7.76</v>
      </c>
      <c r="H1191" s="247">
        <v>0</v>
      </c>
    </row>
    <row r="1192" spans="1:8">
      <c r="A1192" s="64" t="s">
        <v>6188</v>
      </c>
      <c r="B1192" s="65">
        <v>102594</v>
      </c>
      <c r="C1192" s="56" t="s">
        <v>6221</v>
      </c>
      <c r="D1192" s="65" t="s">
        <v>211</v>
      </c>
      <c r="E1192" s="66">
        <v>6.3</v>
      </c>
      <c r="F1192" s="247">
        <v>0</v>
      </c>
      <c r="G1192" s="66">
        <v>8.51</v>
      </c>
      <c r="H1192" s="247">
        <v>0</v>
      </c>
    </row>
    <row r="1193" spans="1:8">
      <c r="A1193" s="64" t="s">
        <v>6188</v>
      </c>
      <c r="B1193" s="65">
        <v>102596</v>
      </c>
      <c r="C1193" s="56" t="s">
        <v>6222</v>
      </c>
      <c r="D1193" s="65" t="s">
        <v>211</v>
      </c>
      <c r="E1193" s="66">
        <v>6.92</v>
      </c>
      <c r="F1193" s="247">
        <v>0</v>
      </c>
      <c r="G1193" s="66">
        <v>9.35</v>
      </c>
      <c r="H1193" s="247">
        <v>0</v>
      </c>
    </row>
    <row r="1194" spans="1:8">
      <c r="A1194" s="64" t="s">
        <v>6188</v>
      </c>
      <c r="B1194" s="65">
        <v>102598</v>
      </c>
      <c r="C1194" s="56" t="s">
        <v>6223</v>
      </c>
      <c r="D1194" s="65" t="s">
        <v>211</v>
      </c>
      <c r="E1194" s="66">
        <v>7.69</v>
      </c>
      <c r="F1194" s="247">
        <v>0</v>
      </c>
      <c r="G1194" s="66">
        <v>10.39</v>
      </c>
      <c r="H1194" s="247">
        <v>0</v>
      </c>
    </row>
    <row r="1195" spans="1:8">
      <c r="A1195" s="64" t="s">
        <v>6188</v>
      </c>
      <c r="B1195" s="65">
        <v>102600</v>
      </c>
      <c r="C1195" s="56" t="s">
        <v>6224</v>
      </c>
      <c r="D1195" s="65" t="s">
        <v>211</v>
      </c>
      <c r="E1195" s="66">
        <v>8.4700000000000006</v>
      </c>
      <c r="F1195" s="247">
        <v>0</v>
      </c>
      <c r="G1195" s="66">
        <v>11.43</v>
      </c>
      <c r="H1195" s="247">
        <v>0</v>
      </c>
    </row>
    <row r="1196" spans="1:8">
      <c r="A1196" s="64" t="s">
        <v>6188</v>
      </c>
      <c r="B1196" s="65">
        <v>102602</v>
      </c>
      <c r="C1196" s="56" t="s">
        <v>6225</v>
      </c>
      <c r="D1196" s="65" t="s">
        <v>211</v>
      </c>
      <c r="E1196" s="66">
        <v>9.6300000000000008</v>
      </c>
      <c r="F1196" s="247">
        <v>0</v>
      </c>
      <c r="G1196" s="66">
        <v>13.01</v>
      </c>
      <c r="H1196" s="247">
        <v>0</v>
      </c>
    </row>
    <row r="1197" spans="1:8">
      <c r="A1197" s="64" t="s">
        <v>6226</v>
      </c>
      <c r="B1197" s="65">
        <v>103005</v>
      </c>
      <c r="C1197" s="56" t="s">
        <v>6227</v>
      </c>
      <c r="D1197" s="65" t="s">
        <v>211</v>
      </c>
      <c r="E1197" s="66">
        <v>595.28</v>
      </c>
      <c r="F1197" s="247">
        <v>0.31879999999999997</v>
      </c>
      <c r="G1197" s="66">
        <v>623.85</v>
      </c>
      <c r="H1197" s="247">
        <v>0</v>
      </c>
    </row>
    <row r="1198" spans="1:8">
      <c r="A1198" s="64" t="s">
        <v>6226</v>
      </c>
      <c r="B1198" s="65">
        <v>103006</v>
      </c>
      <c r="C1198" s="56" t="s">
        <v>6228</v>
      </c>
      <c r="D1198" s="65" t="s">
        <v>211</v>
      </c>
      <c r="E1198" s="66">
        <v>749.64</v>
      </c>
      <c r="F1198" s="247">
        <v>0.32169999999999999</v>
      </c>
      <c r="G1198" s="66">
        <v>791.53</v>
      </c>
      <c r="H1198" s="247">
        <v>0</v>
      </c>
    </row>
    <row r="1199" spans="1:8">
      <c r="A1199" s="64" t="s">
        <v>6226</v>
      </c>
      <c r="B1199" s="65">
        <v>103007</v>
      </c>
      <c r="C1199" s="56" t="s">
        <v>6229</v>
      </c>
      <c r="D1199" s="65" t="s">
        <v>211</v>
      </c>
      <c r="E1199" s="66">
        <v>989.09</v>
      </c>
      <c r="F1199" s="247">
        <v>0.34770000000000001</v>
      </c>
      <c r="G1199" s="66">
        <v>1047.49</v>
      </c>
      <c r="H1199" s="247">
        <v>0</v>
      </c>
    </row>
    <row r="1200" spans="1:8">
      <c r="A1200" s="64" t="s">
        <v>6226</v>
      </c>
      <c r="B1200" s="65">
        <v>103004</v>
      </c>
      <c r="C1200" s="56" t="s">
        <v>6230</v>
      </c>
      <c r="D1200" s="65" t="s">
        <v>32</v>
      </c>
      <c r="E1200" s="66">
        <v>0</v>
      </c>
      <c r="F1200" s="247"/>
      <c r="G1200" s="66">
        <v>0</v>
      </c>
      <c r="H1200" s="247"/>
    </row>
    <row r="1201" spans="1:8">
      <c r="A1201" s="64" t="s">
        <v>6226</v>
      </c>
      <c r="B1201" s="65">
        <v>102989</v>
      </c>
      <c r="C1201" s="56" t="s">
        <v>6231</v>
      </c>
      <c r="D1201" s="65" t="s">
        <v>32</v>
      </c>
      <c r="E1201" s="66">
        <v>41.38</v>
      </c>
      <c r="F1201" s="247">
        <v>0.68579999999999997</v>
      </c>
      <c r="G1201" s="66">
        <v>44.13</v>
      </c>
      <c r="H1201" s="247">
        <v>0</v>
      </c>
    </row>
    <row r="1202" spans="1:8">
      <c r="A1202" s="64" t="s">
        <v>6226</v>
      </c>
      <c r="B1202" s="65">
        <v>102990</v>
      </c>
      <c r="C1202" s="56" t="s">
        <v>6232</v>
      </c>
      <c r="D1202" s="65" t="s">
        <v>32</v>
      </c>
      <c r="E1202" s="66">
        <v>51.88</v>
      </c>
      <c r="F1202" s="247">
        <v>0.66869999999999996</v>
      </c>
      <c r="G1202" s="66">
        <v>55.47</v>
      </c>
      <c r="H1202" s="247">
        <v>0</v>
      </c>
    </row>
    <row r="1203" spans="1:8">
      <c r="A1203" s="64" t="s">
        <v>6226</v>
      </c>
      <c r="B1203" s="65">
        <v>102991</v>
      </c>
      <c r="C1203" s="56" t="s">
        <v>6233</v>
      </c>
      <c r="D1203" s="65" t="s">
        <v>32</v>
      </c>
      <c r="E1203" s="66">
        <v>68.239999999999995</v>
      </c>
      <c r="F1203" s="247">
        <v>0.66490000000000005</v>
      </c>
      <c r="G1203" s="66">
        <v>72.989999999999995</v>
      </c>
      <c r="H1203" s="247">
        <v>0</v>
      </c>
    </row>
    <row r="1204" spans="1:8">
      <c r="A1204" s="64" t="s">
        <v>6226</v>
      </c>
      <c r="B1204" s="65">
        <v>102992</v>
      </c>
      <c r="C1204" s="56" t="s">
        <v>6234</v>
      </c>
      <c r="D1204" s="65" t="s">
        <v>32</v>
      </c>
      <c r="E1204" s="66">
        <v>102.66</v>
      </c>
      <c r="F1204" s="247">
        <v>0.82199999999999995</v>
      </c>
      <c r="G1204" s="66">
        <v>107.33</v>
      </c>
      <c r="H1204" s="247">
        <v>0</v>
      </c>
    </row>
    <row r="1205" spans="1:8">
      <c r="A1205" s="64" t="s">
        <v>6226</v>
      </c>
      <c r="B1205" s="65">
        <v>102993</v>
      </c>
      <c r="C1205" s="56" t="s">
        <v>6235</v>
      </c>
      <c r="D1205" s="65" t="s">
        <v>32</v>
      </c>
      <c r="E1205" s="66">
        <v>133.43</v>
      </c>
      <c r="F1205" s="247">
        <v>0.82010000000000005</v>
      </c>
      <c r="G1205" s="66">
        <v>139.6</v>
      </c>
      <c r="H1205" s="247">
        <v>0</v>
      </c>
    </row>
    <row r="1206" spans="1:8">
      <c r="A1206" s="64" t="s">
        <v>6226</v>
      </c>
      <c r="B1206" s="65">
        <v>102994</v>
      </c>
      <c r="C1206" s="56" t="s">
        <v>6236</v>
      </c>
      <c r="D1206" s="65" t="s">
        <v>32</v>
      </c>
      <c r="E1206" s="66">
        <v>249.13</v>
      </c>
      <c r="F1206" s="247">
        <v>0.8216</v>
      </c>
      <c r="G1206" s="66">
        <v>260.77999999999997</v>
      </c>
      <c r="H1206" s="247">
        <v>0</v>
      </c>
    </row>
    <row r="1207" spans="1:8">
      <c r="A1207" s="64" t="s">
        <v>6226</v>
      </c>
      <c r="B1207" s="65">
        <v>106017</v>
      </c>
      <c r="C1207" s="56" t="s">
        <v>6237</v>
      </c>
      <c r="D1207" s="65" t="s">
        <v>211</v>
      </c>
      <c r="E1207" s="66">
        <v>0</v>
      </c>
      <c r="F1207" s="247"/>
      <c r="G1207" s="66">
        <v>0</v>
      </c>
      <c r="H1207" s="247"/>
    </row>
    <row r="1208" spans="1:8">
      <c r="A1208" s="64" t="s">
        <v>6226</v>
      </c>
      <c r="B1208" s="65">
        <v>105944</v>
      </c>
      <c r="C1208" s="56" t="s">
        <v>6238</v>
      </c>
      <c r="D1208" s="65" t="s">
        <v>28</v>
      </c>
      <c r="E1208" s="66">
        <v>774.98</v>
      </c>
      <c r="F1208" s="247">
        <v>0</v>
      </c>
      <c r="G1208" s="66">
        <v>751.64</v>
      </c>
      <c r="H1208" s="247">
        <v>0</v>
      </c>
    </row>
    <row r="1209" spans="1:8">
      <c r="A1209" s="64" t="s">
        <v>6226</v>
      </c>
      <c r="B1209" s="65">
        <v>106004</v>
      </c>
      <c r="C1209" s="56" t="s">
        <v>6239</v>
      </c>
      <c r="D1209" s="65" t="s">
        <v>32</v>
      </c>
      <c r="E1209" s="66">
        <v>177.47</v>
      </c>
      <c r="F1209" s="247">
        <v>3.8E-3</v>
      </c>
      <c r="G1209" s="66">
        <v>180.44</v>
      </c>
      <c r="H1209" s="247">
        <v>0</v>
      </c>
    </row>
    <row r="1210" spans="1:8">
      <c r="A1210" s="64" t="s">
        <v>6226</v>
      </c>
      <c r="B1210" s="65">
        <v>106005</v>
      </c>
      <c r="C1210" s="56" t="s">
        <v>6240</v>
      </c>
      <c r="D1210" s="65" t="s">
        <v>32</v>
      </c>
      <c r="E1210" s="66">
        <v>209.89</v>
      </c>
      <c r="F1210" s="247">
        <v>3.7000000000000002E-3</v>
      </c>
      <c r="G1210" s="66">
        <v>213.37</v>
      </c>
      <c r="H1210" s="247">
        <v>0</v>
      </c>
    </row>
    <row r="1211" spans="1:8">
      <c r="A1211" s="64" t="s">
        <v>6226</v>
      </c>
      <c r="B1211" s="65">
        <v>106006</v>
      </c>
      <c r="C1211" s="56" t="s">
        <v>6241</v>
      </c>
      <c r="D1211" s="65" t="s">
        <v>32</v>
      </c>
      <c r="E1211" s="66">
        <v>249.98</v>
      </c>
      <c r="F1211" s="247">
        <v>4.0000000000000001E-3</v>
      </c>
      <c r="G1211" s="66">
        <v>254.31</v>
      </c>
      <c r="H1211" s="247">
        <v>0</v>
      </c>
    </row>
    <row r="1212" spans="1:8">
      <c r="A1212" s="64" t="s">
        <v>6226</v>
      </c>
      <c r="B1212" s="65">
        <v>106007</v>
      </c>
      <c r="C1212" s="56" t="s">
        <v>6242</v>
      </c>
      <c r="D1212" s="65" t="s">
        <v>32</v>
      </c>
      <c r="E1212" s="66">
        <v>284.95</v>
      </c>
      <c r="F1212" s="247">
        <v>4.0000000000000001E-3</v>
      </c>
      <c r="G1212" s="66">
        <v>289.89999999999998</v>
      </c>
      <c r="H1212" s="247">
        <v>0</v>
      </c>
    </row>
    <row r="1213" spans="1:8">
      <c r="A1213" s="64" t="s">
        <v>6226</v>
      </c>
      <c r="B1213" s="65">
        <v>106008</v>
      </c>
      <c r="C1213" s="56" t="s">
        <v>6243</v>
      </c>
      <c r="D1213" s="65" t="s">
        <v>32</v>
      </c>
      <c r="E1213" s="66">
        <v>319.93</v>
      </c>
      <c r="F1213" s="247">
        <v>4.0000000000000001E-3</v>
      </c>
      <c r="G1213" s="66">
        <v>325.51</v>
      </c>
      <c r="H1213" s="247">
        <v>0</v>
      </c>
    </row>
    <row r="1214" spans="1:8">
      <c r="A1214" s="64" t="s">
        <v>6226</v>
      </c>
      <c r="B1214" s="65">
        <v>106009</v>
      </c>
      <c r="C1214" s="56" t="s">
        <v>6244</v>
      </c>
      <c r="D1214" s="65" t="s">
        <v>32</v>
      </c>
      <c r="E1214" s="66">
        <v>394.99</v>
      </c>
      <c r="F1214" s="247">
        <v>4.1999999999999997E-3</v>
      </c>
      <c r="G1214" s="66">
        <v>402.04</v>
      </c>
      <c r="H1214" s="247">
        <v>0</v>
      </c>
    </row>
    <row r="1215" spans="1:8">
      <c r="A1215" s="64" t="s">
        <v>6226</v>
      </c>
      <c r="B1215" s="65">
        <v>106010</v>
      </c>
      <c r="C1215" s="56" t="s">
        <v>6245</v>
      </c>
      <c r="D1215" s="65" t="s">
        <v>32</v>
      </c>
      <c r="E1215" s="66">
        <v>462.38</v>
      </c>
      <c r="F1215" s="247">
        <v>4.1000000000000003E-3</v>
      </c>
      <c r="G1215" s="66">
        <v>470.58</v>
      </c>
      <c r="H1215" s="247">
        <v>0</v>
      </c>
    </row>
    <row r="1216" spans="1:8">
      <c r="A1216" s="64" t="s">
        <v>6226</v>
      </c>
      <c r="B1216" s="65">
        <v>106011</v>
      </c>
      <c r="C1216" s="56" t="s">
        <v>6246</v>
      </c>
      <c r="D1216" s="65" t="s">
        <v>32</v>
      </c>
      <c r="E1216" s="66">
        <v>836.36</v>
      </c>
      <c r="F1216" s="247">
        <v>5.7000000000000002E-3</v>
      </c>
      <c r="G1216" s="66">
        <v>831.18</v>
      </c>
      <c r="H1216" s="247">
        <v>0</v>
      </c>
    </row>
    <row r="1217" spans="1:8">
      <c r="A1217" s="64" t="s">
        <v>6226</v>
      </c>
      <c r="B1217" s="65">
        <v>106013</v>
      </c>
      <c r="C1217" s="56" t="s">
        <v>6247</v>
      </c>
      <c r="D1217" s="65" t="s">
        <v>32</v>
      </c>
      <c r="E1217" s="66">
        <v>1045.67</v>
      </c>
      <c r="F1217" s="247">
        <v>5.4000000000000003E-3</v>
      </c>
      <c r="G1217" s="66">
        <v>1039.5</v>
      </c>
      <c r="H1217" s="247">
        <v>0</v>
      </c>
    </row>
    <row r="1218" spans="1:8">
      <c r="A1218" s="64" t="s">
        <v>6226</v>
      </c>
      <c r="B1218" s="65">
        <v>106012</v>
      </c>
      <c r="C1218" s="56" t="s">
        <v>6248</v>
      </c>
      <c r="D1218" s="65" t="s">
        <v>32</v>
      </c>
      <c r="E1218" s="66">
        <v>923.19</v>
      </c>
      <c r="F1218" s="247">
        <v>5.8999999999999999E-3</v>
      </c>
      <c r="G1218" s="66">
        <v>916.3</v>
      </c>
      <c r="H1218" s="247">
        <v>0</v>
      </c>
    </row>
    <row r="1219" spans="1:8">
      <c r="A1219" s="64" t="s">
        <v>6226</v>
      </c>
      <c r="B1219" s="65">
        <v>106014</v>
      </c>
      <c r="C1219" s="56" t="s">
        <v>6249</v>
      </c>
      <c r="D1219" s="65" t="s">
        <v>32</v>
      </c>
      <c r="E1219" s="66">
        <v>1198.67</v>
      </c>
      <c r="F1219" s="247">
        <v>7.4000000000000003E-3</v>
      </c>
      <c r="G1219" s="66">
        <v>1183.83</v>
      </c>
      <c r="H1219" s="247">
        <v>0</v>
      </c>
    </row>
    <row r="1220" spans="1:8">
      <c r="A1220" s="64" t="s">
        <v>6226</v>
      </c>
      <c r="B1220" s="65">
        <v>106015</v>
      </c>
      <c r="C1220" s="56" t="s">
        <v>6250</v>
      </c>
      <c r="D1220" s="65" t="s">
        <v>32</v>
      </c>
      <c r="E1220" s="66">
        <v>1428.32</v>
      </c>
      <c r="F1220" s="247">
        <v>6.6E-3</v>
      </c>
      <c r="G1220" s="66">
        <v>1412.97</v>
      </c>
      <c r="H1220" s="247">
        <v>0</v>
      </c>
    </row>
    <row r="1221" spans="1:8">
      <c r="A1221" s="64" t="s">
        <v>6226</v>
      </c>
      <c r="B1221" s="65">
        <v>106016</v>
      </c>
      <c r="C1221" s="56" t="s">
        <v>6251</v>
      </c>
      <c r="D1221" s="65" t="s">
        <v>32</v>
      </c>
      <c r="E1221" s="66">
        <v>1672.66</v>
      </c>
      <c r="F1221" s="247">
        <v>6.1000000000000004E-3</v>
      </c>
      <c r="G1221" s="66">
        <v>1656.44</v>
      </c>
      <c r="H1221" s="247">
        <v>0</v>
      </c>
    </row>
    <row r="1222" spans="1:8">
      <c r="A1222" s="64" t="s">
        <v>6226</v>
      </c>
      <c r="B1222" s="65">
        <v>106003</v>
      </c>
      <c r="C1222" s="56" t="s">
        <v>6252</v>
      </c>
      <c r="D1222" s="65" t="s">
        <v>32</v>
      </c>
      <c r="E1222" s="66">
        <v>171.27</v>
      </c>
      <c r="F1222" s="247">
        <v>0</v>
      </c>
      <c r="G1222" s="66">
        <v>163.35</v>
      </c>
      <c r="H1222" s="247">
        <v>0</v>
      </c>
    </row>
    <row r="1223" spans="1:8">
      <c r="A1223" s="64" t="s">
        <v>6226</v>
      </c>
      <c r="B1223" s="65">
        <v>105997</v>
      </c>
      <c r="C1223" s="56" t="s">
        <v>6253</v>
      </c>
      <c r="D1223" s="65" t="s">
        <v>32</v>
      </c>
      <c r="E1223" s="66">
        <v>93.7</v>
      </c>
      <c r="F1223" s="247">
        <v>0</v>
      </c>
      <c r="G1223" s="66">
        <v>89.42</v>
      </c>
      <c r="H1223" s="247">
        <v>0</v>
      </c>
    </row>
    <row r="1224" spans="1:8">
      <c r="A1224" s="64" t="s">
        <v>6226</v>
      </c>
      <c r="B1224" s="65">
        <v>105998</v>
      </c>
      <c r="C1224" s="56" t="s">
        <v>6254</v>
      </c>
      <c r="D1224" s="65" t="s">
        <v>32</v>
      </c>
      <c r="E1224" s="66">
        <v>103.84</v>
      </c>
      <c r="F1224" s="247">
        <v>0</v>
      </c>
      <c r="G1224" s="66">
        <v>99.09</v>
      </c>
      <c r="H1224" s="247">
        <v>0</v>
      </c>
    </row>
    <row r="1225" spans="1:8">
      <c r="A1225" s="64" t="s">
        <v>6226</v>
      </c>
      <c r="B1225" s="65">
        <v>105999</v>
      </c>
      <c r="C1225" s="56" t="s">
        <v>6255</v>
      </c>
      <c r="D1225" s="65" t="s">
        <v>32</v>
      </c>
      <c r="E1225" s="66">
        <v>118.17</v>
      </c>
      <c r="F1225" s="247">
        <v>0</v>
      </c>
      <c r="G1225" s="66">
        <v>112.74</v>
      </c>
      <c r="H1225" s="247">
        <v>0</v>
      </c>
    </row>
    <row r="1226" spans="1:8">
      <c r="A1226" s="64" t="s">
        <v>6226</v>
      </c>
      <c r="B1226" s="65">
        <v>106000</v>
      </c>
      <c r="C1226" s="56" t="s">
        <v>6256</v>
      </c>
      <c r="D1226" s="65" t="s">
        <v>32</v>
      </c>
      <c r="E1226" s="66">
        <v>132.47999999999999</v>
      </c>
      <c r="F1226" s="247">
        <v>0</v>
      </c>
      <c r="G1226" s="66">
        <v>126.38</v>
      </c>
      <c r="H1226" s="247">
        <v>0</v>
      </c>
    </row>
    <row r="1227" spans="1:8">
      <c r="A1227" s="64" t="s">
        <v>6226</v>
      </c>
      <c r="B1227" s="65">
        <v>106001</v>
      </c>
      <c r="C1227" s="56" t="s">
        <v>6257</v>
      </c>
      <c r="D1227" s="65" t="s">
        <v>32</v>
      </c>
      <c r="E1227" s="66">
        <v>142.62</v>
      </c>
      <c r="F1227" s="247">
        <v>0</v>
      </c>
      <c r="G1227" s="66">
        <v>136.05000000000001</v>
      </c>
      <c r="H1227" s="247">
        <v>0</v>
      </c>
    </row>
    <row r="1228" spans="1:8">
      <c r="A1228" s="64" t="s">
        <v>6226</v>
      </c>
      <c r="B1228" s="65">
        <v>106002</v>
      </c>
      <c r="C1228" s="56" t="s">
        <v>6258</v>
      </c>
      <c r="D1228" s="65" t="s">
        <v>32</v>
      </c>
      <c r="E1228" s="66">
        <v>156.94999999999999</v>
      </c>
      <c r="F1228" s="247">
        <v>0</v>
      </c>
      <c r="G1228" s="66">
        <v>149.69</v>
      </c>
      <c r="H1228" s="247">
        <v>0</v>
      </c>
    </row>
    <row r="1229" spans="1:8">
      <c r="A1229" s="64" t="s">
        <v>6226</v>
      </c>
      <c r="B1229" s="65">
        <v>105992</v>
      </c>
      <c r="C1229" s="56" t="s">
        <v>6259</v>
      </c>
      <c r="D1229" s="65" t="s">
        <v>32</v>
      </c>
      <c r="E1229" s="66">
        <v>99.6</v>
      </c>
      <c r="F1229" s="247">
        <v>0</v>
      </c>
      <c r="G1229" s="66">
        <v>97.91</v>
      </c>
      <c r="H1229" s="247">
        <v>0</v>
      </c>
    </row>
    <row r="1230" spans="1:8">
      <c r="A1230" s="64" t="s">
        <v>6226</v>
      </c>
      <c r="B1230" s="65">
        <v>105993</v>
      </c>
      <c r="C1230" s="56" t="s">
        <v>6260</v>
      </c>
      <c r="D1230" s="65" t="s">
        <v>32</v>
      </c>
      <c r="E1230" s="66">
        <v>119.53</v>
      </c>
      <c r="F1230" s="247">
        <v>0</v>
      </c>
      <c r="G1230" s="66">
        <v>117.48</v>
      </c>
      <c r="H1230" s="247">
        <v>0</v>
      </c>
    </row>
    <row r="1231" spans="1:8">
      <c r="A1231" s="64" t="s">
        <v>6226</v>
      </c>
      <c r="B1231" s="65">
        <v>105994</v>
      </c>
      <c r="C1231" s="56" t="s">
        <v>6261</v>
      </c>
      <c r="D1231" s="65" t="s">
        <v>32</v>
      </c>
      <c r="E1231" s="66">
        <v>146.5</v>
      </c>
      <c r="F1231" s="247">
        <v>0</v>
      </c>
      <c r="G1231" s="66">
        <v>143.96</v>
      </c>
      <c r="H1231" s="247">
        <v>0</v>
      </c>
    </row>
    <row r="1232" spans="1:8">
      <c r="A1232" s="64" t="s">
        <v>6226</v>
      </c>
      <c r="B1232" s="65">
        <v>105995</v>
      </c>
      <c r="C1232" s="56" t="s">
        <v>6262</v>
      </c>
      <c r="D1232" s="65" t="s">
        <v>32</v>
      </c>
      <c r="E1232" s="66">
        <v>173.56</v>
      </c>
      <c r="F1232" s="247">
        <v>0</v>
      </c>
      <c r="G1232" s="66">
        <v>170.52</v>
      </c>
      <c r="H1232" s="247">
        <v>0</v>
      </c>
    </row>
    <row r="1233" spans="1:8">
      <c r="A1233" s="64" t="s">
        <v>6226</v>
      </c>
      <c r="B1233" s="65">
        <v>105996</v>
      </c>
      <c r="C1233" s="56" t="s">
        <v>6263</v>
      </c>
      <c r="D1233" s="65" t="s">
        <v>32</v>
      </c>
      <c r="E1233" s="66">
        <v>187.66</v>
      </c>
      <c r="F1233" s="247">
        <v>0</v>
      </c>
      <c r="G1233" s="66">
        <v>184.37</v>
      </c>
      <c r="H1233" s="247">
        <v>0</v>
      </c>
    </row>
    <row r="1234" spans="1:8">
      <c r="A1234" s="64" t="s">
        <v>6226</v>
      </c>
      <c r="B1234" s="65">
        <v>105988</v>
      </c>
      <c r="C1234" s="56" t="s">
        <v>6264</v>
      </c>
      <c r="D1234" s="65" t="s">
        <v>32</v>
      </c>
      <c r="E1234" s="66">
        <v>65.58</v>
      </c>
      <c r="F1234" s="247">
        <v>0</v>
      </c>
      <c r="G1234" s="66">
        <v>64.489999999999995</v>
      </c>
      <c r="H1234" s="247">
        <v>0</v>
      </c>
    </row>
    <row r="1235" spans="1:8">
      <c r="A1235" s="64" t="s">
        <v>6226</v>
      </c>
      <c r="B1235" s="65">
        <v>105989</v>
      </c>
      <c r="C1235" s="56" t="s">
        <v>6265</v>
      </c>
      <c r="D1235" s="65" t="s">
        <v>32</v>
      </c>
      <c r="E1235" s="66">
        <v>72.63</v>
      </c>
      <c r="F1235" s="247">
        <v>0</v>
      </c>
      <c r="G1235" s="66">
        <v>71.42</v>
      </c>
      <c r="H1235" s="247">
        <v>0</v>
      </c>
    </row>
    <row r="1236" spans="1:8">
      <c r="A1236" s="64" t="s">
        <v>6226</v>
      </c>
      <c r="B1236" s="65">
        <v>105990</v>
      </c>
      <c r="C1236" s="56" t="s">
        <v>6266</v>
      </c>
      <c r="D1236" s="65" t="s">
        <v>32</v>
      </c>
      <c r="E1236" s="66">
        <v>82.6</v>
      </c>
      <c r="F1236" s="247">
        <v>0</v>
      </c>
      <c r="G1236" s="66">
        <v>81.2</v>
      </c>
      <c r="H1236" s="247">
        <v>0</v>
      </c>
    </row>
    <row r="1237" spans="1:8">
      <c r="A1237" s="64" t="s">
        <v>6226</v>
      </c>
      <c r="B1237" s="65">
        <v>105991</v>
      </c>
      <c r="C1237" s="56" t="s">
        <v>6267</v>
      </c>
      <c r="D1237" s="65" t="s">
        <v>32</v>
      </c>
      <c r="E1237" s="66">
        <v>92.55</v>
      </c>
      <c r="F1237" s="247">
        <v>0</v>
      </c>
      <c r="G1237" s="66">
        <v>90.98</v>
      </c>
      <c r="H1237" s="247">
        <v>0</v>
      </c>
    </row>
    <row r="1238" spans="1:8">
      <c r="A1238" s="64" t="s">
        <v>6226</v>
      </c>
      <c r="B1238" s="65">
        <v>105987</v>
      </c>
      <c r="C1238" s="56" t="s">
        <v>6268</v>
      </c>
      <c r="D1238" s="65" t="s">
        <v>32</v>
      </c>
      <c r="E1238" s="66">
        <v>113.7</v>
      </c>
      <c r="F1238" s="247">
        <v>0</v>
      </c>
      <c r="G1238" s="66">
        <v>111.74</v>
      </c>
      <c r="H1238" s="247">
        <v>0</v>
      </c>
    </row>
    <row r="1239" spans="1:8">
      <c r="A1239" s="64" t="s">
        <v>6226</v>
      </c>
      <c r="B1239" s="65">
        <v>105986</v>
      </c>
      <c r="C1239" s="56" t="s">
        <v>6269</v>
      </c>
      <c r="D1239" s="65" t="s">
        <v>32</v>
      </c>
      <c r="E1239" s="66">
        <v>141.9</v>
      </c>
      <c r="F1239" s="247">
        <v>0</v>
      </c>
      <c r="G1239" s="66">
        <v>139.43</v>
      </c>
      <c r="H1239" s="247">
        <v>0</v>
      </c>
    </row>
    <row r="1240" spans="1:8">
      <c r="A1240" s="64" t="s">
        <v>6226</v>
      </c>
      <c r="B1240" s="65">
        <v>106019</v>
      </c>
      <c r="C1240" s="56" t="s">
        <v>6270</v>
      </c>
      <c r="D1240" s="65" t="s">
        <v>211</v>
      </c>
      <c r="E1240" s="66">
        <v>0</v>
      </c>
      <c r="F1240" s="247"/>
      <c r="G1240" s="66">
        <v>0</v>
      </c>
      <c r="H1240" s="247"/>
    </row>
    <row r="1241" spans="1:8">
      <c r="A1241" s="64" t="s">
        <v>6226</v>
      </c>
      <c r="B1241" s="65">
        <v>103001</v>
      </c>
      <c r="C1241" s="56" t="s">
        <v>6271</v>
      </c>
      <c r="D1241" s="65" t="s">
        <v>211</v>
      </c>
      <c r="E1241" s="66">
        <v>205.44</v>
      </c>
      <c r="F1241" s="247">
        <v>0.92369999999999997</v>
      </c>
      <c r="G1241" s="66">
        <v>208.07</v>
      </c>
      <c r="H1241" s="247">
        <v>0</v>
      </c>
    </row>
    <row r="1242" spans="1:8">
      <c r="A1242" s="64" t="s">
        <v>6226</v>
      </c>
      <c r="B1242" s="65">
        <v>103002</v>
      </c>
      <c r="C1242" s="56" t="s">
        <v>6272</v>
      </c>
      <c r="D1242" s="65" t="s">
        <v>211</v>
      </c>
      <c r="E1242" s="66">
        <v>257.5</v>
      </c>
      <c r="F1242" s="247">
        <v>0.9365</v>
      </c>
      <c r="G1242" s="66">
        <v>260.23</v>
      </c>
      <c r="H1242" s="247">
        <v>0</v>
      </c>
    </row>
    <row r="1243" spans="1:8">
      <c r="A1243" s="64" t="s">
        <v>6226</v>
      </c>
      <c r="B1243" s="65">
        <v>103003</v>
      </c>
      <c r="C1243" s="56" t="s">
        <v>6273</v>
      </c>
      <c r="D1243" s="65" t="s">
        <v>211</v>
      </c>
      <c r="E1243" s="66">
        <v>361.6</v>
      </c>
      <c r="F1243" s="247">
        <v>0.95120000000000005</v>
      </c>
      <c r="G1243" s="66">
        <v>364.56</v>
      </c>
      <c r="H1243" s="247">
        <v>0</v>
      </c>
    </row>
    <row r="1244" spans="1:8">
      <c r="A1244" s="64" t="s">
        <v>6226</v>
      </c>
      <c r="B1244" s="65">
        <v>106018</v>
      </c>
      <c r="C1244" s="56" t="s">
        <v>6274</v>
      </c>
      <c r="D1244" s="65" t="s">
        <v>211</v>
      </c>
      <c r="E1244" s="66">
        <v>0</v>
      </c>
      <c r="F1244" s="247"/>
      <c r="G1244" s="66">
        <v>0</v>
      </c>
      <c r="H1244" s="247"/>
    </row>
    <row r="1245" spans="1:8">
      <c r="A1245" s="64" t="s">
        <v>6226</v>
      </c>
      <c r="B1245" s="65">
        <v>105945</v>
      </c>
      <c r="C1245" s="56" t="s">
        <v>6275</v>
      </c>
      <c r="D1245" s="65" t="s">
        <v>26</v>
      </c>
      <c r="E1245" s="66">
        <v>8.49</v>
      </c>
      <c r="F1245" s="247">
        <v>0</v>
      </c>
      <c r="G1245" s="66">
        <v>9.07</v>
      </c>
      <c r="H1245" s="247">
        <v>0</v>
      </c>
    </row>
    <row r="1246" spans="1:8">
      <c r="A1246" s="64" t="s">
        <v>6276</v>
      </c>
      <c r="B1246" s="65">
        <v>98522</v>
      </c>
      <c r="C1246" s="56" t="s">
        <v>6277</v>
      </c>
      <c r="D1246" s="65" t="s">
        <v>32</v>
      </c>
      <c r="E1246" s="66">
        <v>180.67</v>
      </c>
      <c r="F1246" s="247">
        <v>0</v>
      </c>
      <c r="G1246" s="66">
        <v>172.63</v>
      </c>
      <c r="H1246" s="247">
        <v>0</v>
      </c>
    </row>
    <row r="1247" spans="1:8">
      <c r="A1247" s="64" t="s">
        <v>6276</v>
      </c>
      <c r="B1247" s="65">
        <v>98523</v>
      </c>
      <c r="C1247" s="56" t="s">
        <v>6278</v>
      </c>
      <c r="D1247" s="65" t="s">
        <v>32</v>
      </c>
      <c r="E1247" s="66">
        <v>0</v>
      </c>
      <c r="F1247" s="247"/>
      <c r="G1247" s="66">
        <v>0</v>
      </c>
      <c r="H1247" s="247"/>
    </row>
    <row r="1248" spans="1:8">
      <c r="A1248" s="64" t="s">
        <v>6276</v>
      </c>
      <c r="B1248" s="65">
        <v>102364</v>
      </c>
      <c r="C1248" s="56" t="s">
        <v>6279</v>
      </c>
      <c r="D1248" s="65" t="s">
        <v>26</v>
      </c>
      <c r="E1248" s="66">
        <v>206.19</v>
      </c>
      <c r="F1248" s="247">
        <v>0</v>
      </c>
      <c r="G1248" s="66">
        <v>207.69</v>
      </c>
      <c r="H1248" s="247">
        <v>0</v>
      </c>
    </row>
    <row r="1249" spans="1:8">
      <c r="A1249" s="64" t="s">
        <v>6276</v>
      </c>
      <c r="B1249" s="65">
        <v>102363</v>
      </c>
      <c r="C1249" s="56" t="s">
        <v>6280</v>
      </c>
      <c r="D1249" s="65" t="s">
        <v>26</v>
      </c>
      <c r="E1249" s="66">
        <v>177.38</v>
      </c>
      <c r="F1249" s="247">
        <v>0</v>
      </c>
      <c r="G1249" s="66">
        <v>186</v>
      </c>
      <c r="H1249" s="247">
        <v>0</v>
      </c>
    </row>
    <row r="1250" spans="1:8">
      <c r="A1250" s="64" t="s">
        <v>6276</v>
      </c>
      <c r="B1250" s="65">
        <v>102362</v>
      </c>
      <c r="C1250" s="56" t="s">
        <v>6281</v>
      </c>
      <c r="D1250" s="65" t="s">
        <v>26</v>
      </c>
      <c r="E1250" s="66">
        <v>161.53</v>
      </c>
      <c r="F1250" s="247">
        <v>0</v>
      </c>
      <c r="G1250" s="66">
        <v>174.29</v>
      </c>
      <c r="H1250" s="247">
        <v>0</v>
      </c>
    </row>
    <row r="1251" spans="1:8">
      <c r="A1251" s="64" t="s">
        <v>6276</v>
      </c>
      <c r="B1251" s="65">
        <v>101196</v>
      </c>
      <c r="C1251" s="56" t="s">
        <v>6282</v>
      </c>
      <c r="D1251" s="65" t="s">
        <v>32</v>
      </c>
      <c r="E1251" s="66">
        <v>0</v>
      </c>
      <c r="F1251" s="247"/>
      <c r="G1251" s="66">
        <v>0</v>
      </c>
      <c r="H1251" s="247"/>
    </row>
    <row r="1252" spans="1:8">
      <c r="A1252" s="64" t="s">
        <v>6276</v>
      </c>
      <c r="B1252" s="65">
        <v>101195</v>
      </c>
      <c r="C1252" s="56" t="s">
        <v>6283</v>
      </c>
      <c r="D1252" s="65" t="s">
        <v>32</v>
      </c>
      <c r="E1252" s="66">
        <v>0</v>
      </c>
      <c r="F1252" s="247"/>
      <c r="G1252" s="66">
        <v>0</v>
      </c>
      <c r="H1252" s="247"/>
    </row>
    <row r="1253" spans="1:8">
      <c r="A1253" s="64" t="s">
        <v>6276</v>
      </c>
      <c r="B1253" s="65">
        <v>101193</v>
      </c>
      <c r="C1253" s="56" t="s">
        <v>6284</v>
      </c>
      <c r="D1253" s="65" t="s">
        <v>32</v>
      </c>
      <c r="E1253" s="66">
        <v>61.35</v>
      </c>
      <c r="F1253" s="247">
        <v>0</v>
      </c>
      <c r="G1253" s="66">
        <v>63.44</v>
      </c>
      <c r="H1253" s="247">
        <v>0</v>
      </c>
    </row>
    <row r="1254" spans="1:8">
      <c r="A1254" s="64" t="s">
        <v>6276</v>
      </c>
      <c r="B1254" s="65">
        <v>101192</v>
      </c>
      <c r="C1254" s="56" t="s">
        <v>6285</v>
      </c>
      <c r="D1254" s="65" t="s">
        <v>32</v>
      </c>
      <c r="E1254" s="66">
        <v>65.959999999999994</v>
      </c>
      <c r="F1254" s="247">
        <v>0</v>
      </c>
      <c r="G1254" s="66">
        <v>69.7</v>
      </c>
      <c r="H1254" s="247">
        <v>0</v>
      </c>
    </row>
    <row r="1255" spans="1:8">
      <c r="A1255" s="64" t="s">
        <v>6276</v>
      </c>
      <c r="B1255" s="65">
        <v>101194</v>
      </c>
      <c r="C1255" s="56" t="s">
        <v>6286</v>
      </c>
      <c r="D1255" s="65" t="s">
        <v>32</v>
      </c>
      <c r="E1255" s="66">
        <v>61.58</v>
      </c>
      <c r="F1255" s="247">
        <v>0</v>
      </c>
      <c r="G1255" s="66">
        <v>63.77</v>
      </c>
      <c r="H1255" s="247">
        <v>0</v>
      </c>
    </row>
    <row r="1256" spans="1:8">
      <c r="A1256" s="64" t="s">
        <v>6276</v>
      </c>
      <c r="B1256" s="65">
        <v>101190</v>
      </c>
      <c r="C1256" s="56" t="s">
        <v>6287</v>
      </c>
      <c r="D1256" s="65" t="s">
        <v>32</v>
      </c>
      <c r="E1256" s="66">
        <v>67.44</v>
      </c>
      <c r="F1256" s="247">
        <v>0</v>
      </c>
      <c r="G1256" s="66">
        <v>68.45</v>
      </c>
      <c r="H1256" s="247">
        <v>0</v>
      </c>
    </row>
    <row r="1257" spans="1:8">
      <c r="A1257" s="64" t="s">
        <v>6276</v>
      </c>
      <c r="B1257" s="65">
        <v>101189</v>
      </c>
      <c r="C1257" s="56" t="s">
        <v>6288</v>
      </c>
      <c r="D1257" s="65" t="s">
        <v>32</v>
      </c>
      <c r="E1257" s="66">
        <v>67.91</v>
      </c>
      <c r="F1257" s="247">
        <v>0</v>
      </c>
      <c r="G1257" s="66">
        <v>69.12</v>
      </c>
      <c r="H1257" s="247">
        <v>0</v>
      </c>
    </row>
    <row r="1258" spans="1:8">
      <c r="A1258" s="64" t="s">
        <v>6276</v>
      </c>
      <c r="B1258" s="65">
        <v>101191</v>
      </c>
      <c r="C1258" s="56" t="s">
        <v>6289</v>
      </c>
      <c r="D1258" s="65" t="s">
        <v>32</v>
      </c>
      <c r="E1258" s="66">
        <v>67.67</v>
      </c>
      <c r="F1258" s="247">
        <v>0</v>
      </c>
      <c r="G1258" s="66">
        <v>68.78</v>
      </c>
      <c r="H1258" s="247">
        <v>0</v>
      </c>
    </row>
    <row r="1259" spans="1:8">
      <c r="A1259" s="64" t="s">
        <v>6276</v>
      </c>
      <c r="B1259" s="65">
        <v>101198</v>
      </c>
      <c r="C1259" s="56" t="s">
        <v>6290</v>
      </c>
      <c r="D1259" s="65" t="s">
        <v>32</v>
      </c>
      <c r="E1259" s="66">
        <v>89.5</v>
      </c>
      <c r="F1259" s="247">
        <v>0</v>
      </c>
      <c r="G1259" s="66">
        <v>96.78</v>
      </c>
      <c r="H1259" s="247">
        <v>0</v>
      </c>
    </row>
    <row r="1260" spans="1:8">
      <c r="A1260" s="64" t="s">
        <v>6276</v>
      </c>
      <c r="B1260" s="65">
        <v>101197</v>
      </c>
      <c r="C1260" s="56" t="s">
        <v>6291</v>
      </c>
      <c r="D1260" s="65" t="s">
        <v>32</v>
      </c>
      <c r="E1260" s="66">
        <v>123.96</v>
      </c>
      <c r="F1260" s="247">
        <v>0</v>
      </c>
      <c r="G1260" s="66">
        <v>127.85</v>
      </c>
      <c r="H1260" s="247">
        <v>0</v>
      </c>
    </row>
    <row r="1261" spans="1:8">
      <c r="A1261" s="64" t="s">
        <v>6276</v>
      </c>
      <c r="B1261" s="65">
        <v>101199</v>
      </c>
      <c r="C1261" s="56" t="s">
        <v>6292</v>
      </c>
      <c r="D1261" s="65" t="s">
        <v>32</v>
      </c>
      <c r="E1261" s="66">
        <v>90.08</v>
      </c>
      <c r="F1261" s="247">
        <v>0</v>
      </c>
      <c r="G1261" s="66">
        <v>97.6</v>
      </c>
      <c r="H1261" s="247">
        <v>0</v>
      </c>
    </row>
    <row r="1262" spans="1:8">
      <c r="A1262" s="64" t="s">
        <v>6276</v>
      </c>
      <c r="B1262" s="65">
        <v>101203</v>
      </c>
      <c r="C1262" s="56" t="s">
        <v>6293</v>
      </c>
      <c r="D1262" s="65" t="s">
        <v>32</v>
      </c>
      <c r="E1262" s="66">
        <v>42.36</v>
      </c>
      <c r="F1262" s="247">
        <v>0</v>
      </c>
      <c r="G1262" s="66">
        <v>48.43</v>
      </c>
      <c r="H1262" s="247">
        <v>0</v>
      </c>
    </row>
    <row r="1263" spans="1:8">
      <c r="A1263" s="64" t="s">
        <v>6276</v>
      </c>
      <c r="B1263" s="65">
        <v>101202</v>
      </c>
      <c r="C1263" s="56" t="s">
        <v>6294</v>
      </c>
      <c r="D1263" s="65" t="s">
        <v>32</v>
      </c>
      <c r="E1263" s="66">
        <v>42.95</v>
      </c>
      <c r="F1263" s="247">
        <v>0</v>
      </c>
      <c r="G1263" s="66">
        <v>49.26</v>
      </c>
      <c r="H1263" s="247">
        <v>0</v>
      </c>
    </row>
    <row r="1264" spans="1:8">
      <c r="A1264" s="64" t="s">
        <v>6276</v>
      </c>
      <c r="B1264" s="65">
        <v>101204</v>
      </c>
      <c r="C1264" s="56" t="s">
        <v>6295</v>
      </c>
      <c r="D1264" s="65" t="s">
        <v>32</v>
      </c>
      <c r="E1264" s="66">
        <v>42.59</v>
      </c>
      <c r="F1264" s="247">
        <v>0</v>
      </c>
      <c r="G1264" s="66">
        <v>48.76</v>
      </c>
      <c r="H1264" s="247">
        <v>0</v>
      </c>
    </row>
    <row r="1265" spans="1:8">
      <c r="A1265" s="64" t="s">
        <v>6276</v>
      </c>
      <c r="B1265" s="65">
        <v>101200</v>
      </c>
      <c r="C1265" s="56" t="s">
        <v>6296</v>
      </c>
      <c r="D1265" s="65" t="s">
        <v>32</v>
      </c>
      <c r="E1265" s="66">
        <v>57.16</v>
      </c>
      <c r="F1265" s="247">
        <v>0</v>
      </c>
      <c r="G1265" s="66">
        <v>65.67</v>
      </c>
      <c r="H1265" s="247">
        <v>0</v>
      </c>
    </row>
    <row r="1266" spans="1:8">
      <c r="A1266" s="64" t="s">
        <v>6276</v>
      </c>
      <c r="B1266" s="65">
        <v>101201</v>
      </c>
      <c r="C1266" s="56" t="s">
        <v>6297</v>
      </c>
      <c r="D1266" s="65" t="s">
        <v>32</v>
      </c>
      <c r="E1266" s="66">
        <v>68.55</v>
      </c>
      <c r="F1266" s="247">
        <v>0</v>
      </c>
      <c r="G1266" s="66">
        <v>80.3</v>
      </c>
      <c r="H1266" s="247">
        <v>0</v>
      </c>
    </row>
    <row r="1267" spans="1:8">
      <c r="A1267" s="64" t="s">
        <v>6276</v>
      </c>
      <c r="B1267" s="65">
        <v>101205</v>
      </c>
      <c r="C1267" s="56" t="s">
        <v>6298</v>
      </c>
      <c r="D1267" s="65" t="s">
        <v>32</v>
      </c>
      <c r="E1267" s="66">
        <v>42.95</v>
      </c>
      <c r="F1267" s="247">
        <v>0</v>
      </c>
      <c r="G1267" s="66">
        <v>49.26</v>
      </c>
      <c r="H1267" s="247">
        <v>0</v>
      </c>
    </row>
    <row r="1268" spans="1:8">
      <c r="A1268" s="64" t="s">
        <v>6276</v>
      </c>
      <c r="B1268" s="65">
        <v>101188</v>
      </c>
      <c r="C1268" s="56" t="s">
        <v>6299</v>
      </c>
      <c r="D1268" s="65" t="s">
        <v>32</v>
      </c>
      <c r="E1268" s="66">
        <v>5.67</v>
      </c>
      <c r="F1268" s="247">
        <v>0</v>
      </c>
      <c r="G1268" s="66">
        <v>7.13</v>
      </c>
      <c r="H1268" s="247">
        <v>0</v>
      </c>
    </row>
    <row r="1269" spans="1:8">
      <c r="A1269" s="64" t="s">
        <v>6300</v>
      </c>
      <c r="B1269" s="65">
        <v>87905</v>
      </c>
      <c r="C1269" s="56" t="s">
        <v>6301</v>
      </c>
      <c r="D1269" s="65" t="s">
        <v>26</v>
      </c>
      <c r="E1269" s="66">
        <v>7.92</v>
      </c>
      <c r="F1269" s="247">
        <v>0</v>
      </c>
      <c r="G1269" s="66">
        <v>9.06</v>
      </c>
      <c r="H1269" s="247">
        <v>0</v>
      </c>
    </row>
    <row r="1270" spans="1:8">
      <c r="A1270" s="64" t="s">
        <v>6300</v>
      </c>
      <c r="B1270" s="65">
        <v>87904</v>
      </c>
      <c r="C1270" s="56" t="s">
        <v>6302</v>
      </c>
      <c r="D1270" s="65" t="s">
        <v>26</v>
      </c>
      <c r="E1270" s="66">
        <v>8.4700000000000006</v>
      </c>
      <c r="F1270" s="247">
        <v>0</v>
      </c>
      <c r="G1270" s="66">
        <v>9.69</v>
      </c>
      <c r="H1270" s="247">
        <v>0</v>
      </c>
    </row>
    <row r="1271" spans="1:8">
      <c r="A1271" s="64" t="s">
        <v>6300</v>
      </c>
      <c r="B1271" s="65">
        <v>87908</v>
      </c>
      <c r="C1271" s="56" t="s">
        <v>6303</v>
      </c>
      <c r="D1271" s="65" t="s">
        <v>26</v>
      </c>
      <c r="E1271" s="66">
        <v>6.14</v>
      </c>
      <c r="F1271" s="247">
        <v>0.1401</v>
      </c>
      <c r="G1271" s="66">
        <v>6.71</v>
      </c>
      <c r="H1271" s="247">
        <v>0</v>
      </c>
    </row>
    <row r="1272" spans="1:8">
      <c r="A1272" s="64" t="s">
        <v>6300</v>
      </c>
      <c r="B1272" s="65">
        <v>87907</v>
      </c>
      <c r="C1272" s="56" t="s">
        <v>6304</v>
      </c>
      <c r="D1272" s="65" t="s">
        <v>26</v>
      </c>
      <c r="E1272" s="66">
        <v>6.69</v>
      </c>
      <c r="F1272" s="247">
        <v>0.12859999999999999</v>
      </c>
      <c r="G1272" s="66">
        <v>7.34</v>
      </c>
      <c r="H1272" s="247">
        <v>0</v>
      </c>
    </row>
    <row r="1273" spans="1:8">
      <c r="A1273" s="64" t="s">
        <v>6300</v>
      </c>
      <c r="B1273" s="65">
        <v>87903</v>
      </c>
      <c r="C1273" s="56" t="s">
        <v>6305</v>
      </c>
      <c r="D1273" s="65" t="s">
        <v>26</v>
      </c>
      <c r="E1273" s="66">
        <v>14.62</v>
      </c>
      <c r="F1273" s="247">
        <v>0</v>
      </c>
      <c r="G1273" s="66">
        <v>12.56</v>
      </c>
      <c r="H1273" s="247">
        <v>0</v>
      </c>
    </row>
    <row r="1274" spans="1:8">
      <c r="A1274" s="64" t="s">
        <v>6300</v>
      </c>
      <c r="B1274" s="65">
        <v>87902</v>
      </c>
      <c r="C1274" s="56" t="s">
        <v>6306</v>
      </c>
      <c r="D1274" s="65" t="s">
        <v>26</v>
      </c>
      <c r="E1274" s="66">
        <v>15.05</v>
      </c>
      <c r="F1274" s="247">
        <v>0</v>
      </c>
      <c r="G1274" s="66">
        <v>13.06</v>
      </c>
      <c r="H1274" s="247">
        <v>0</v>
      </c>
    </row>
    <row r="1275" spans="1:8">
      <c r="A1275" s="64" t="s">
        <v>6300</v>
      </c>
      <c r="B1275" s="65">
        <v>87900</v>
      </c>
      <c r="C1275" s="56" t="s">
        <v>6307</v>
      </c>
      <c r="D1275" s="65" t="s">
        <v>26</v>
      </c>
      <c r="E1275" s="66">
        <v>9.1</v>
      </c>
      <c r="F1275" s="247">
        <v>0</v>
      </c>
      <c r="G1275" s="66">
        <v>9.6199999999999992</v>
      </c>
      <c r="H1275" s="247">
        <v>0</v>
      </c>
    </row>
    <row r="1276" spans="1:8">
      <c r="A1276" s="64" t="s">
        <v>6300</v>
      </c>
      <c r="B1276" s="65">
        <v>87899</v>
      </c>
      <c r="C1276" s="56" t="s">
        <v>6308</v>
      </c>
      <c r="D1276" s="65" t="s">
        <v>26</v>
      </c>
      <c r="E1276" s="66">
        <v>9.2899999999999991</v>
      </c>
      <c r="F1276" s="247">
        <v>0</v>
      </c>
      <c r="G1276" s="66">
        <v>9.83</v>
      </c>
      <c r="H1276" s="247">
        <v>0</v>
      </c>
    </row>
    <row r="1277" spans="1:8">
      <c r="A1277" s="64" t="s">
        <v>6300</v>
      </c>
      <c r="B1277" s="65">
        <v>87894</v>
      </c>
      <c r="C1277" s="56" t="s">
        <v>6309</v>
      </c>
      <c r="D1277" s="65" t="s">
        <v>26</v>
      </c>
      <c r="E1277" s="66">
        <v>6.78</v>
      </c>
      <c r="F1277" s="247">
        <v>0</v>
      </c>
      <c r="G1277" s="66">
        <v>7.67</v>
      </c>
      <c r="H1277" s="247">
        <v>0</v>
      </c>
    </row>
    <row r="1278" spans="1:8">
      <c r="A1278" s="64" t="s">
        <v>6300</v>
      </c>
      <c r="B1278" s="65">
        <v>87893</v>
      </c>
      <c r="C1278" s="56" t="s">
        <v>6310</v>
      </c>
      <c r="D1278" s="65" t="s">
        <v>26</v>
      </c>
      <c r="E1278" s="66">
        <v>7.33</v>
      </c>
      <c r="F1278" s="247">
        <v>0</v>
      </c>
      <c r="G1278" s="66">
        <v>8.3000000000000007</v>
      </c>
      <c r="H1278" s="247">
        <v>0</v>
      </c>
    </row>
    <row r="1279" spans="1:8">
      <c r="A1279" s="64" t="s">
        <v>6300</v>
      </c>
      <c r="B1279" s="65">
        <v>87897</v>
      </c>
      <c r="C1279" s="56" t="s">
        <v>6311</v>
      </c>
      <c r="D1279" s="65" t="s">
        <v>26</v>
      </c>
      <c r="E1279" s="66">
        <v>5.04</v>
      </c>
      <c r="F1279" s="247">
        <v>0.127</v>
      </c>
      <c r="G1279" s="66">
        <v>5.42</v>
      </c>
      <c r="H1279" s="247">
        <v>0</v>
      </c>
    </row>
    <row r="1280" spans="1:8">
      <c r="A1280" s="64" t="s">
        <v>6300</v>
      </c>
      <c r="B1280" s="65">
        <v>87896</v>
      </c>
      <c r="C1280" s="56" t="s">
        <v>6312</v>
      </c>
      <c r="D1280" s="65" t="s">
        <v>26</v>
      </c>
      <c r="E1280" s="66">
        <v>5.59</v>
      </c>
      <c r="F1280" s="247">
        <v>0.1145</v>
      </c>
      <c r="G1280" s="66">
        <v>6.05</v>
      </c>
      <c r="H1280" s="247">
        <v>0</v>
      </c>
    </row>
    <row r="1281" spans="1:8">
      <c r="A1281" s="64" t="s">
        <v>6300</v>
      </c>
      <c r="B1281" s="65">
        <v>87892</v>
      </c>
      <c r="C1281" s="56" t="s">
        <v>6313</v>
      </c>
      <c r="D1281" s="65" t="s">
        <v>26</v>
      </c>
      <c r="E1281" s="66">
        <v>13.91</v>
      </c>
      <c r="F1281" s="247">
        <v>0</v>
      </c>
      <c r="G1281" s="66">
        <v>11.7</v>
      </c>
      <c r="H1281" s="247">
        <v>0</v>
      </c>
    </row>
    <row r="1282" spans="1:8">
      <c r="A1282" s="64" t="s">
        <v>6300</v>
      </c>
      <c r="B1282" s="65">
        <v>87891</v>
      </c>
      <c r="C1282" s="56" t="s">
        <v>6314</v>
      </c>
      <c r="D1282" s="65" t="s">
        <v>26</v>
      </c>
      <c r="E1282" s="66">
        <v>14.34</v>
      </c>
      <c r="F1282" s="247">
        <v>0</v>
      </c>
      <c r="G1282" s="66">
        <v>12.2</v>
      </c>
      <c r="H1282" s="247">
        <v>0</v>
      </c>
    </row>
    <row r="1283" spans="1:8">
      <c r="A1283" s="64" t="s">
        <v>6300</v>
      </c>
      <c r="B1283" s="65">
        <v>87889</v>
      </c>
      <c r="C1283" s="56" t="s">
        <v>6315</v>
      </c>
      <c r="D1283" s="65" t="s">
        <v>26</v>
      </c>
      <c r="E1283" s="66">
        <v>8.39</v>
      </c>
      <c r="F1283" s="247">
        <v>0</v>
      </c>
      <c r="G1283" s="66">
        <v>8.76</v>
      </c>
      <c r="H1283" s="247">
        <v>0</v>
      </c>
    </row>
    <row r="1284" spans="1:8">
      <c r="A1284" s="64" t="s">
        <v>6300</v>
      </c>
      <c r="B1284" s="65">
        <v>87888</v>
      </c>
      <c r="C1284" s="56" t="s">
        <v>6316</v>
      </c>
      <c r="D1284" s="65" t="s">
        <v>26</v>
      </c>
      <c r="E1284" s="66">
        <v>8.58</v>
      </c>
      <c r="F1284" s="247">
        <v>0</v>
      </c>
      <c r="G1284" s="66">
        <v>8.9700000000000006</v>
      </c>
      <c r="H1284" s="247">
        <v>0</v>
      </c>
    </row>
    <row r="1285" spans="1:8">
      <c r="A1285" s="64" t="s">
        <v>6300</v>
      </c>
      <c r="B1285" s="65">
        <v>104411</v>
      </c>
      <c r="C1285" s="56" t="s">
        <v>6317</v>
      </c>
      <c r="D1285" s="65" t="s">
        <v>26</v>
      </c>
      <c r="E1285" s="66">
        <v>5.15</v>
      </c>
      <c r="F1285" s="247">
        <v>9.1300000000000006E-2</v>
      </c>
      <c r="G1285" s="66">
        <v>5.47</v>
      </c>
      <c r="H1285" s="247">
        <v>0</v>
      </c>
    </row>
    <row r="1286" spans="1:8">
      <c r="A1286" s="64" t="s">
        <v>6300</v>
      </c>
      <c r="B1286" s="65">
        <v>104410</v>
      </c>
      <c r="C1286" s="56" t="s">
        <v>6318</v>
      </c>
      <c r="D1286" s="65" t="s">
        <v>26</v>
      </c>
      <c r="E1286" s="66">
        <v>5.15</v>
      </c>
      <c r="F1286" s="247">
        <v>9.1300000000000006E-2</v>
      </c>
      <c r="G1286" s="66">
        <v>5.47</v>
      </c>
      <c r="H1286" s="247">
        <v>0</v>
      </c>
    </row>
    <row r="1287" spans="1:8">
      <c r="A1287" s="64" t="s">
        <v>6300</v>
      </c>
      <c r="B1287" s="65">
        <v>87879</v>
      </c>
      <c r="C1287" s="56" t="s">
        <v>6319</v>
      </c>
      <c r="D1287" s="65" t="s">
        <v>26</v>
      </c>
      <c r="E1287" s="66">
        <v>4.3499999999999996</v>
      </c>
      <c r="F1287" s="247">
        <v>0</v>
      </c>
      <c r="G1287" s="66">
        <v>4.74</v>
      </c>
      <c r="H1287" s="247">
        <v>0</v>
      </c>
    </row>
    <row r="1288" spans="1:8">
      <c r="A1288" s="64" t="s">
        <v>6300</v>
      </c>
      <c r="B1288" s="65">
        <v>87878</v>
      </c>
      <c r="C1288" s="56" t="s">
        <v>6320</v>
      </c>
      <c r="D1288" s="65" t="s">
        <v>26</v>
      </c>
      <c r="E1288" s="66">
        <v>4.9000000000000004</v>
      </c>
      <c r="F1288" s="247">
        <v>0</v>
      </c>
      <c r="G1288" s="66">
        <v>5.37</v>
      </c>
      <c r="H1288" s="247">
        <v>0</v>
      </c>
    </row>
    <row r="1289" spans="1:8">
      <c r="A1289" s="64" t="s">
        <v>6300</v>
      </c>
      <c r="B1289" s="65">
        <v>87885</v>
      </c>
      <c r="C1289" s="56" t="s">
        <v>6321</v>
      </c>
      <c r="D1289" s="65" t="s">
        <v>26</v>
      </c>
      <c r="E1289" s="66">
        <v>12.27</v>
      </c>
      <c r="F1289" s="247">
        <v>0</v>
      </c>
      <c r="G1289" s="66">
        <v>9.7200000000000006</v>
      </c>
      <c r="H1289" s="247">
        <v>0</v>
      </c>
    </row>
    <row r="1290" spans="1:8">
      <c r="A1290" s="64" t="s">
        <v>6300</v>
      </c>
      <c r="B1290" s="65">
        <v>87884</v>
      </c>
      <c r="C1290" s="56" t="s">
        <v>6322</v>
      </c>
      <c r="D1290" s="65" t="s">
        <v>26</v>
      </c>
      <c r="E1290" s="66">
        <v>12.7</v>
      </c>
      <c r="F1290" s="247">
        <v>0</v>
      </c>
      <c r="G1290" s="66">
        <v>10.220000000000001</v>
      </c>
      <c r="H1290" s="247">
        <v>0</v>
      </c>
    </row>
    <row r="1291" spans="1:8">
      <c r="A1291" s="64" t="s">
        <v>6300</v>
      </c>
      <c r="B1291" s="65">
        <v>87882</v>
      </c>
      <c r="C1291" s="56" t="s">
        <v>6323</v>
      </c>
      <c r="D1291" s="65" t="s">
        <v>26</v>
      </c>
      <c r="E1291" s="66">
        <v>6.75</v>
      </c>
      <c r="F1291" s="247">
        <v>0</v>
      </c>
      <c r="G1291" s="66">
        <v>6.78</v>
      </c>
      <c r="H1291" s="247">
        <v>0</v>
      </c>
    </row>
    <row r="1292" spans="1:8">
      <c r="A1292" s="64" t="s">
        <v>6300</v>
      </c>
      <c r="B1292" s="65">
        <v>87881</v>
      </c>
      <c r="C1292" s="56" t="s">
        <v>6324</v>
      </c>
      <c r="D1292" s="65" t="s">
        <v>26</v>
      </c>
      <c r="E1292" s="66">
        <v>6.94</v>
      </c>
      <c r="F1292" s="247">
        <v>0</v>
      </c>
      <c r="G1292" s="66">
        <v>6.99</v>
      </c>
      <c r="H1292" s="247">
        <v>0</v>
      </c>
    </row>
    <row r="1293" spans="1:8">
      <c r="A1293" s="64" t="s">
        <v>6300</v>
      </c>
      <c r="B1293" s="65">
        <v>87887</v>
      </c>
      <c r="C1293" s="56" t="s">
        <v>6325</v>
      </c>
      <c r="D1293" s="65" t="s">
        <v>26</v>
      </c>
      <c r="E1293" s="66">
        <v>20.079999999999998</v>
      </c>
      <c r="F1293" s="247">
        <v>0</v>
      </c>
      <c r="G1293" s="66">
        <v>17.12</v>
      </c>
      <c r="H1293" s="247">
        <v>0</v>
      </c>
    </row>
    <row r="1294" spans="1:8">
      <c r="A1294" s="64" t="s">
        <v>6300</v>
      </c>
      <c r="B1294" s="65">
        <v>87886</v>
      </c>
      <c r="C1294" s="56" t="s">
        <v>6326</v>
      </c>
      <c r="D1294" s="65" t="s">
        <v>26</v>
      </c>
      <c r="E1294" s="66">
        <v>21.01</v>
      </c>
      <c r="F1294" s="247">
        <v>0</v>
      </c>
      <c r="G1294" s="66">
        <v>18.2</v>
      </c>
      <c r="H1294" s="247">
        <v>0</v>
      </c>
    </row>
    <row r="1295" spans="1:8">
      <c r="A1295" s="64" t="s">
        <v>6300</v>
      </c>
      <c r="B1295" s="65">
        <v>87911</v>
      </c>
      <c r="C1295" s="56" t="s">
        <v>6327</v>
      </c>
      <c r="D1295" s="65" t="s">
        <v>26</v>
      </c>
      <c r="E1295" s="66">
        <v>25.51</v>
      </c>
      <c r="F1295" s="247">
        <v>0</v>
      </c>
      <c r="G1295" s="66">
        <v>23.7</v>
      </c>
      <c r="H1295" s="247">
        <v>0</v>
      </c>
    </row>
    <row r="1296" spans="1:8">
      <c r="A1296" s="64" t="s">
        <v>6300</v>
      </c>
      <c r="B1296" s="65">
        <v>87910</v>
      </c>
      <c r="C1296" s="56" t="s">
        <v>6328</v>
      </c>
      <c r="D1296" s="65" t="s">
        <v>26</v>
      </c>
      <c r="E1296" s="66">
        <v>26.44</v>
      </c>
      <c r="F1296" s="247">
        <v>0</v>
      </c>
      <c r="G1296" s="66">
        <v>24.78</v>
      </c>
      <c r="H1296" s="247">
        <v>0</v>
      </c>
    </row>
    <row r="1297" spans="1:8">
      <c r="A1297" s="64" t="s">
        <v>6329</v>
      </c>
      <c r="B1297" s="65">
        <v>103686</v>
      </c>
      <c r="C1297" s="56" t="s">
        <v>6330</v>
      </c>
      <c r="D1297" s="65" t="s">
        <v>28</v>
      </c>
      <c r="E1297" s="66">
        <v>672.24</v>
      </c>
      <c r="F1297" s="247">
        <v>6.9999999999999999E-4</v>
      </c>
      <c r="G1297" s="66">
        <v>669.62</v>
      </c>
      <c r="H1297" s="247">
        <v>0</v>
      </c>
    </row>
    <row r="1298" spans="1:8">
      <c r="A1298" s="64" t="s">
        <v>6329</v>
      </c>
      <c r="B1298" s="65">
        <v>103685</v>
      </c>
      <c r="C1298" s="56" t="s">
        <v>6331</v>
      </c>
      <c r="D1298" s="65" t="s">
        <v>28</v>
      </c>
      <c r="E1298" s="66">
        <v>612.38</v>
      </c>
      <c r="F1298" s="247">
        <v>2.0000000000000001E-4</v>
      </c>
      <c r="G1298" s="66">
        <v>598.6</v>
      </c>
      <c r="H1298" s="247">
        <v>0</v>
      </c>
    </row>
    <row r="1299" spans="1:8">
      <c r="A1299" s="64" t="s">
        <v>6329</v>
      </c>
      <c r="B1299" s="65">
        <v>103669</v>
      </c>
      <c r="C1299" s="56" t="s">
        <v>6332</v>
      </c>
      <c r="D1299" s="65" t="s">
        <v>28</v>
      </c>
      <c r="E1299" s="66">
        <v>899.91</v>
      </c>
      <c r="F1299" s="247">
        <v>1.9E-3</v>
      </c>
      <c r="G1299" s="66">
        <v>945.33</v>
      </c>
      <c r="H1299" s="247">
        <v>0</v>
      </c>
    </row>
    <row r="1300" spans="1:8">
      <c r="A1300" s="64" t="s">
        <v>6329</v>
      </c>
      <c r="B1300" s="65">
        <v>103672</v>
      </c>
      <c r="C1300" s="56" t="s">
        <v>6333</v>
      </c>
      <c r="D1300" s="65" t="s">
        <v>28</v>
      </c>
      <c r="E1300" s="66">
        <v>607.47</v>
      </c>
      <c r="F1300" s="247">
        <v>2.0000000000000001E-4</v>
      </c>
      <c r="G1300" s="66">
        <v>593.54999999999995</v>
      </c>
      <c r="H1300" s="247">
        <v>0</v>
      </c>
    </row>
    <row r="1301" spans="1:8">
      <c r="A1301" s="64" t="s">
        <v>6329</v>
      </c>
      <c r="B1301" s="65">
        <v>103671</v>
      </c>
      <c r="C1301" s="56" t="s">
        <v>6334</v>
      </c>
      <c r="D1301" s="65" t="s">
        <v>28</v>
      </c>
      <c r="E1301" s="66">
        <v>648.35</v>
      </c>
      <c r="F1301" s="247">
        <v>4.0000000000000002E-4</v>
      </c>
      <c r="G1301" s="66">
        <v>633.88</v>
      </c>
      <c r="H1301" s="247">
        <v>0</v>
      </c>
    </row>
    <row r="1302" spans="1:8">
      <c r="A1302" s="64" t="s">
        <v>6329</v>
      </c>
      <c r="B1302" s="65">
        <v>103688</v>
      </c>
      <c r="C1302" s="56" t="s">
        <v>6335</v>
      </c>
      <c r="D1302" s="65" t="s">
        <v>28</v>
      </c>
      <c r="E1302" s="66">
        <v>778.54</v>
      </c>
      <c r="F1302" s="247">
        <v>6.9999999999999999E-4</v>
      </c>
      <c r="G1302" s="66">
        <v>796.22</v>
      </c>
      <c r="H1302" s="247">
        <v>0</v>
      </c>
    </row>
    <row r="1303" spans="1:8">
      <c r="A1303" s="64" t="s">
        <v>6329</v>
      </c>
      <c r="B1303" s="65">
        <v>103687</v>
      </c>
      <c r="C1303" s="56" t="s">
        <v>6336</v>
      </c>
      <c r="D1303" s="65" t="s">
        <v>28</v>
      </c>
      <c r="E1303" s="66">
        <v>1025.0999999999999</v>
      </c>
      <c r="F1303" s="247">
        <v>1.1000000000000001E-3</v>
      </c>
      <c r="G1303" s="66">
        <v>1102.01</v>
      </c>
      <c r="H1303" s="247">
        <v>0</v>
      </c>
    </row>
    <row r="1304" spans="1:8">
      <c r="A1304" s="64" t="s">
        <v>6329</v>
      </c>
      <c r="B1304" s="65">
        <v>103684</v>
      </c>
      <c r="C1304" s="56" t="s">
        <v>6337</v>
      </c>
      <c r="D1304" s="65" t="s">
        <v>28</v>
      </c>
      <c r="E1304" s="66">
        <v>625.07000000000005</v>
      </c>
      <c r="F1304" s="247">
        <v>2.0000000000000001E-4</v>
      </c>
      <c r="G1304" s="66">
        <v>614.35</v>
      </c>
      <c r="H1304" s="247">
        <v>0</v>
      </c>
    </row>
    <row r="1305" spans="1:8">
      <c r="A1305" s="64" t="s">
        <v>6329</v>
      </c>
      <c r="B1305" s="65">
        <v>103681</v>
      </c>
      <c r="C1305" s="56" t="s">
        <v>6338</v>
      </c>
      <c r="D1305" s="65" t="s">
        <v>28</v>
      </c>
      <c r="E1305" s="66">
        <v>674.29</v>
      </c>
      <c r="F1305" s="247">
        <v>4.0000000000000002E-4</v>
      </c>
      <c r="G1305" s="66">
        <v>664.77</v>
      </c>
      <c r="H1305" s="247">
        <v>0</v>
      </c>
    </row>
    <row r="1306" spans="1:8">
      <c r="A1306" s="64" t="s">
        <v>6329</v>
      </c>
      <c r="B1306" s="65">
        <v>103679</v>
      </c>
      <c r="C1306" s="56" t="s">
        <v>6339</v>
      </c>
      <c r="D1306" s="65" t="s">
        <v>28</v>
      </c>
      <c r="E1306" s="66">
        <v>742.56</v>
      </c>
      <c r="F1306" s="247">
        <v>5.9999999999999995E-4</v>
      </c>
      <c r="G1306" s="66">
        <v>752.13</v>
      </c>
      <c r="H1306" s="247">
        <v>0</v>
      </c>
    </row>
    <row r="1307" spans="1:8">
      <c r="A1307" s="64" t="s">
        <v>6329</v>
      </c>
      <c r="B1307" s="65">
        <v>103677</v>
      </c>
      <c r="C1307" s="56" t="s">
        <v>6340</v>
      </c>
      <c r="D1307" s="65" t="s">
        <v>28</v>
      </c>
      <c r="E1307" s="66">
        <v>785.26</v>
      </c>
      <c r="F1307" s="247">
        <v>5.0000000000000001E-4</v>
      </c>
      <c r="G1307" s="66">
        <v>805.07</v>
      </c>
      <c r="H1307" s="247">
        <v>0</v>
      </c>
    </row>
    <row r="1308" spans="1:8">
      <c r="A1308" s="64" t="s">
        <v>6329</v>
      </c>
      <c r="B1308" s="65">
        <v>103675</v>
      </c>
      <c r="C1308" s="56" t="s">
        <v>6341</v>
      </c>
      <c r="D1308" s="65" t="s">
        <v>28</v>
      </c>
      <c r="E1308" s="66">
        <v>607.77</v>
      </c>
      <c r="F1308" s="247">
        <v>2.9999999999999997E-4</v>
      </c>
      <c r="G1308" s="66">
        <v>592.96</v>
      </c>
      <c r="H1308" s="247">
        <v>0</v>
      </c>
    </row>
    <row r="1309" spans="1:8">
      <c r="A1309" s="64" t="s">
        <v>6329</v>
      </c>
      <c r="B1309" s="65">
        <v>103680</v>
      </c>
      <c r="C1309" s="56" t="s">
        <v>6342</v>
      </c>
      <c r="D1309" s="65" t="s">
        <v>28</v>
      </c>
      <c r="E1309" s="66">
        <v>789.18</v>
      </c>
      <c r="F1309" s="247">
        <v>8.0000000000000004E-4</v>
      </c>
      <c r="G1309" s="66">
        <v>804.98</v>
      </c>
      <c r="H1309" s="247">
        <v>0</v>
      </c>
    </row>
    <row r="1310" spans="1:8">
      <c r="A1310" s="64" t="s">
        <v>6329</v>
      </c>
      <c r="B1310" s="65">
        <v>103678</v>
      </c>
      <c r="C1310" s="56" t="s">
        <v>6343</v>
      </c>
      <c r="D1310" s="65" t="s">
        <v>28</v>
      </c>
      <c r="E1310" s="66">
        <v>861.45</v>
      </c>
      <c r="F1310" s="247">
        <v>1E-3</v>
      </c>
      <c r="G1310" s="66">
        <v>900.62</v>
      </c>
      <c r="H1310" s="247">
        <v>0</v>
      </c>
    </row>
    <row r="1311" spans="1:8">
      <c r="A1311" s="64" t="s">
        <v>6329</v>
      </c>
      <c r="B1311" s="65">
        <v>103676</v>
      </c>
      <c r="C1311" s="56" t="s">
        <v>6344</v>
      </c>
      <c r="D1311" s="65" t="s">
        <v>28</v>
      </c>
      <c r="E1311" s="66">
        <v>957.71</v>
      </c>
      <c r="F1311" s="247">
        <v>8.9999999999999998E-4</v>
      </c>
      <c r="G1311" s="66">
        <v>1020.07</v>
      </c>
      <c r="H1311" s="247">
        <v>0</v>
      </c>
    </row>
    <row r="1312" spans="1:8">
      <c r="A1312" s="64" t="s">
        <v>6329</v>
      </c>
      <c r="B1312" s="65">
        <v>103674</v>
      </c>
      <c r="C1312" s="56" t="s">
        <v>6345</v>
      </c>
      <c r="D1312" s="65" t="s">
        <v>28</v>
      </c>
      <c r="E1312" s="66">
        <v>627.74</v>
      </c>
      <c r="F1312" s="247">
        <v>4.0000000000000002E-4</v>
      </c>
      <c r="G1312" s="66">
        <v>617.42999999999995</v>
      </c>
      <c r="H1312" s="247">
        <v>0</v>
      </c>
    </row>
    <row r="1313" spans="1:8">
      <c r="A1313" s="64" t="s">
        <v>6329</v>
      </c>
      <c r="B1313" s="65">
        <v>103683</v>
      </c>
      <c r="C1313" s="56" t="s">
        <v>6346</v>
      </c>
      <c r="D1313" s="65" t="s">
        <v>28</v>
      </c>
      <c r="E1313" s="66">
        <v>1209.98</v>
      </c>
      <c r="F1313" s="247">
        <v>1.5E-3</v>
      </c>
      <c r="G1313" s="66">
        <v>1331.46</v>
      </c>
      <c r="H1313" s="247">
        <v>0</v>
      </c>
    </row>
    <row r="1314" spans="1:8">
      <c r="A1314" s="64" t="s">
        <v>6329</v>
      </c>
      <c r="B1314" s="65">
        <v>103682</v>
      </c>
      <c r="C1314" s="56" t="s">
        <v>6347</v>
      </c>
      <c r="D1314" s="65" t="s">
        <v>28</v>
      </c>
      <c r="E1314" s="66">
        <v>918.28</v>
      </c>
      <c r="F1314" s="247">
        <v>1E-3</v>
      </c>
      <c r="G1314" s="66">
        <v>969.26</v>
      </c>
      <c r="H1314" s="247">
        <v>0</v>
      </c>
    </row>
    <row r="1315" spans="1:8">
      <c r="A1315" s="64" t="s">
        <v>6329</v>
      </c>
      <c r="B1315" s="65">
        <v>103670</v>
      </c>
      <c r="C1315" s="56" t="s">
        <v>6348</v>
      </c>
      <c r="D1315" s="65" t="s">
        <v>28</v>
      </c>
      <c r="E1315" s="66">
        <v>300.25</v>
      </c>
      <c r="F1315" s="247">
        <v>5.5999999999999999E-3</v>
      </c>
      <c r="G1315" s="66">
        <v>371.74</v>
      </c>
      <c r="H1315" s="247">
        <v>0</v>
      </c>
    </row>
    <row r="1316" spans="1:8">
      <c r="A1316" s="64" t="s">
        <v>6329</v>
      </c>
      <c r="B1316" s="65">
        <v>103673</v>
      </c>
      <c r="C1316" s="56" t="s">
        <v>6349</v>
      </c>
      <c r="D1316" s="65" t="s">
        <v>28</v>
      </c>
      <c r="E1316" s="66">
        <v>42.32</v>
      </c>
      <c r="F1316" s="247">
        <v>3.5000000000000001E-3</v>
      </c>
      <c r="G1316" s="66">
        <v>52.97</v>
      </c>
      <c r="H1316" s="247">
        <v>0</v>
      </c>
    </row>
    <row r="1317" spans="1:8">
      <c r="A1317" s="64" t="s">
        <v>6350</v>
      </c>
      <c r="B1317" s="65">
        <v>91084</v>
      </c>
      <c r="C1317" s="56" t="s">
        <v>6351</v>
      </c>
      <c r="D1317" s="65" t="s">
        <v>26</v>
      </c>
      <c r="E1317" s="66">
        <v>283.97000000000003</v>
      </c>
      <c r="F1317" s="247">
        <v>8.7900000000000006E-2</v>
      </c>
      <c r="G1317" s="66">
        <v>273.10000000000002</v>
      </c>
      <c r="H1317" s="247">
        <v>0</v>
      </c>
    </row>
    <row r="1318" spans="1:8">
      <c r="A1318" s="64" t="s">
        <v>6350</v>
      </c>
      <c r="B1318" s="65">
        <v>91080</v>
      </c>
      <c r="C1318" s="56" t="s">
        <v>6352</v>
      </c>
      <c r="D1318" s="65" t="s">
        <v>26</v>
      </c>
      <c r="E1318" s="66">
        <v>227.82</v>
      </c>
      <c r="F1318" s="247">
        <v>6.6199999999999995E-2</v>
      </c>
      <c r="G1318" s="66">
        <v>209.27</v>
      </c>
      <c r="H1318" s="247">
        <v>0</v>
      </c>
    </row>
    <row r="1319" spans="1:8">
      <c r="A1319" s="64" t="s">
        <v>6350</v>
      </c>
      <c r="B1319" s="65">
        <v>91101</v>
      </c>
      <c r="C1319" s="56" t="s">
        <v>6353</v>
      </c>
      <c r="D1319" s="65" t="s">
        <v>26</v>
      </c>
      <c r="E1319" s="66">
        <v>265.02</v>
      </c>
      <c r="F1319" s="247">
        <v>8.2000000000000003E-2</v>
      </c>
      <c r="G1319" s="66">
        <v>251.75</v>
      </c>
      <c r="H1319" s="247">
        <v>0</v>
      </c>
    </row>
    <row r="1320" spans="1:8">
      <c r="A1320" s="64" t="s">
        <v>6350</v>
      </c>
      <c r="B1320" s="65">
        <v>91097</v>
      </c>
      <c r="C1320" s="56" t="s">
        <v>6354</v>
      </c>
      <c r="D1320" s="65" t="s">
        <v>26</v>
      </c>
      <c r="E1320" s="66">
        <v>220.71</v>
      </c>
      <c r="F1320" s="247">
        <v>6.2700000000000006E-2</v>
      </c>
      <c r="G1320" s="66">
        <v>201.17</v>
      </c>
      <c r="H1320" s="247">
        <v>0</v>
      </c>
    </row>
    <row r="1321" spans="1:8">
      <c r="A1321" s="64" t="s">
        <v>6350</v>
      </c>
      <c r="B1321" s="65">
        <v>91082</v>
      </c>
      <c r="C1321" s="56" t="s">
        <v>6355</v>
      </c>
      <c r="D1321" s="65" t="s">
        <v>26</v>
      </c>
      <c r="E1321" s="66">
        <v>258.04000000000002</v>
      </c>
      <c r="F1321" s="247">
        <v>8.43E-2</v>
      </c>
      <c r="G1321" s="66">
        <v>243.21</v>
      </c>
      <c r="H1321" s="247">
        <v>0</v>
      </c>
    </row>
    <row r="1322" spans="1:8">
      <c r="A1322" s="64" t="s">
        <v>6350</v>
      </c>
      <c r="B1322" s="65">
        <v>91078</v>
      </c>
      <c r="C1322" s="56" t="s">
        <v>6356</v>
      </c>
      <c r="D1322" s="65" t="s">
        <v>26</v>
      </c>
      <c r="E1322" s="66">
        <v>215.92</v>
      </c>
      <c r="F1322" s="247">
        <v>6.4100000000000004E-2</v>
      </c>
      <c r="G1322" s="66">
        <v>195.44</v>
      </c>
      <c r="H1322" s="247">
        <v>0</v>
      </c>
    </row>
    <row r="1323" spans="1:8">
      <c r="A1323" s="64" t="s">
        <v>6350</v>
      </c>
      <c r="B1323" s="65">
        <v>91099</v>
      </c>
      <c r="C1323" s="56" t="s">
        <v>6357</v>
      </c>
      <c r="D1323" s="65" t="s">
        <v>26</v>
      </c>
      <c r="E1323" s="66">
        <v>244.69</v>
      </c>
      <c r="F1323" s="247">
        <v>7.8700000000000006E-2</v>
      </c>
      <c r="G1323" s="66">
        <v>228.07</v>
      </c>
      <c r="H1323" s="247">
        <v>0</v>
      </c>
    </row>
    <row r="1324" spans="1:8">
      <c r="A1324" s="64" t="s">
        <v>6350</v>
      </c>
      <c r="B1324" s="65">
        <v>91095</v>
      </c>
      <c r="C1324" s="56" t="s">
        <v>6358</v>
      </c>
      <c r="D1324" s="65" t="s">
        <v>26</v>
      </c>
      <c r="E1324" s="66">
        <v>210.26</v>
      </c>
      <c r="F1324" s="247">
        <v>6.08E-2</v>
      </c>
      <c r="G1324" s="66">
        <v>189.04</v>
      </c>
      <c r="H1324" s="247">
        <v>0</v>
      </c>
    </row>
    <row r="1325" spans="1:8">
      <c r="A1325" s="64" t="s">
        <v>6350</v>
      </c>
      <c r="B1325" s="65">
        <v>91076</v>
      </c>
      <c r="C1325" s="56" t="s">
        <v>6359</v>
      </c>
      <c r="D1325" s="65" t="s">
        <v>26</v>
      </c>
      <c r="E1325" s="66">
        <v>362.92</v>
      </c>
      <c r="F1325" s="247">
        <v>5.9499999999999997E-2</v>
      </c>
      <c r="G1325" s="66">
        <v>392.46</v>
      </c>
      <c r="H1325" s="247">
        <v>0</v>
      </c>
    </row>
    <row r="1326" spans="1:8">
      <c r="A1326" s="64" t="s">
        <v>6350</v>
      </c>
      <c r="B1326" s="65">
        <v>91072</v>
      </c>
      <c r="C1326" s="56" t="s">
        <v>6360</v>
      </c>
      <c r="D1326" s="65" t="s">
        <v>26</v>
      </c>
      <c r="E1326" s="66">
        <v>318.52999999999997</v>
      </c>
      <c r="F1326" s="247">
        <v>4.3299999999999998E-2</v>
      </c>
      <c r="G1326" s="66">
        <v>341.99</v>
      </c>
      <c r="H1326" s="247">
        <v>0</v>
      </c>
    </row>
    <row r="1327" spans="1:8">
      <c r="A1327" s="64" t="s">
        <v>6350</v>
      </c>
      <c r="B1327" s="65">
        <v>91093</v>
      </c>
      <c r="C1327" s="56" t="s">
        <v>6361</v>
      </c>
      <c r="D1327" s="65" t="s">
        <v>26</v>
      </c>
      <c r="E1327" s="66">
        <v>376.78</v>
      </c>
      <c r="F1327" s="247">
        <v>5.0799999999999998E-2</v>
      </c>
      <c r="G1327" s="66">
        <v>409.32</v>
      </c>
      <c r="H1327" s="247">
        <v>0</v>
      </c>
    </row>
    <row r="1328" spans="1:8">
      <c r="A1328" s="64" t="s">
        <v>6350</v>
      </c>
      <c r="B1328" s="65">
        <v>91089</v>
      </c>
      <c r="C1328" s="56" t="s">
        <v>6362</v>
      </c>
      <c r="D1328" s="65" t="s">
        <v>26</v>
      </c>
      <c r="E1328" s="66">
        <v>340.45</v>
      </c>
      <c r="F1328" s="247">
        <v>3.7400000000000003E-2</v>
      </c>
      <c r="G1328" s="66">
        <v>368.03</v>
      </c>
      <c r="H1328" s="247">
        <v>0</v>
      </c>
    </row>
    <row r="1329" spans="1:8">
      <c r="A1329" s="64" t="s">
        <v>6350</v>
      </c>
      <c r="B1329" s="65">
        <v>91074</v>
      </c>
      <c r="C1329" s="56" t="s">
        <v>6363</v>
      </c>
      <c r="D1329" s="65" t="s">
        <v>26</v>
      </c>
      <c r="E1329" s="66">
        <v>237.48</v>
      </c>
      <c r="F1329" s="247">
        <v>8.0600000000000005E-2</v>
      </c>
      <c r="G1329" s="66">
        <v>244.4</v>
      </c>
      <c r="H1329" s="247">
        <v>0</v>
      </c>
    </row>
    <row r="1330" spans="1:8">
      <c r="A1330" s="64" t="s">
        <v>6350</v>
      </c>
      <c r="B1330" s="65">
        <v>91070</v>
      </c>
      <c r="C1330" s="56" t="s">
        <v>6364</v>
      </c>
      <c r="D1330" s="65" t="s">
        <v>26</v>
      </c>
      <c r="E1330" s="66">
        <v>203.34</v>
      </c>
      <c r="F1330" s="247">
        <v>6.2700000000000006E-2</v>
      </c>
      <c r="G1330" s="66">
        <v>205.71</v>
      </c>
      <c r="H1330" s="247">
        <v>0</v>
      </c>
    </row>
    <row r="1331" spans="1:8">
      <c r="A1331" s="64" t="s">
        <v>6350</v>
      </c>
      <c r="B1331" s="65">
        <v>91091</v>
      </c>
      <c r="C1331" s="56" t="s">
        <v>6365</v>
      </c>
      <c r="D1331" s="65" t="s">
        <v>26</v>
      </c>
      <c r="E1331" s="66">
        <v>252.61</v>
      </c>
      <c r="F1331" s="247">
        <v>6.8000000000000005E-2</v>
      </c>
      <c r="G1331" s="66">
        <v>262.64</v>
      </c>
      <c r="H1331" s="247">
        <v>0</v>
      </c>
    </row>
    <row r="1332" spans="1:8">
      <c r="A1332" s="64" t="s">
        <v>6350</v>
      </c>
      <c r="B1332" s="65">
        <v>91087</v>
      </c>
      <c r="C1332" s="56" t="s">
        <v>6366</v>
      </c>
      <c r="D1332" s="65" t="s">
        <v>26</v>
      </c>
      <c r="E1332" s="66">
        <v>224.12</v>
      </c>
      <c r="F1332" s="247">
        <v>5.28E-2</v>
      </c>
      <c r="G1332" s="66">
        <v>230.35</v>
      </c>
      <c r="H1332" s="247">
        <v>0</v>
      </c>
    </row>
    <row r="1333" spans="1:8">
      <c r="A1333" s="64" t="s">
        <v>6350</v>
      </c>
      <c r="B1333" s="65">
        <v>91083</v>
      </c>
      <c r="C1333" s="56" t="s">
        <v>6367</v>
      </c>
      <c r="D1333" s="65" t="s">
        <v>26</v>
      </c>
      <c r="E1333" s="66">
        <v>343.44</v>
      </c>
      <c r="F1333" s="247">
        <v>0.1134</v>
      </c>
      <c r="G1333" s="66">
        <v>348.22</v>
      </c>
      <c r="H1333" s="247">
        <v>0</v>
      </c>
    </row>
    <row r="1334" spans="1:8">
      <c r="A1334" s="64" t="s">
        <v>6350</v>
      </c>
      <c r="B1334" s="65">
        <v>91079</v>
      </c>
      <c r="C1334" s="56" t="s">
        <v>6368</v>
      </c>
      <c r="D1334" s="65" t="s">
        <v>26</v>
      </c>
      <c r="E1334" s="66">
        <v>211.65</v>
      </c>
      <c r="F1334" s="247">
        <v>7.4700000000000003E-2</v>
      </c>
      <c r="G1334" s="66">
        <v>198.4</v>
      </c>
      <c r="H1334" s="247">
        <v>0</v>
      </c>
    </row>
    <row r="1335" spans="1:8">
      <c r="A1335" s="64" t="s">
        <v>6350</v>
      </c>
      <c r="B1335" s="65">
        <v>91100</v>
      </c>
      <c r="C1335" s="56" t="s">
        <v>6369</v>
      </c>
      <c r="D1335" s="65" t="s">
        <v>26</v>
      </c>
      <c r="E1335" s="66">
        <v>288.13</v>
      </c>
      <c r="F1335" s="247">
        <v>0.1016</v>
      </c>
      <c r="G1335" s="66">
        <v>285.35000000000002</v>
      </c>
      <c r="H1335" s="247">
        <v>0</v>
      </c>
    </row>
    <row r="1336" spans="1:8">
      <c r="A1336" s="64" t="s">
        <v>6350</v>
      </c>
      <c r="B1336" s="65">
        <v>91096</v>
      </c>
      <c r="C1336" s="56" t="s">
        <v>6370</v>
      </c>
      <c r="D1336" s="65" t="s">
        <v>26</v>
      </c>
      <c r="E1336" s="66">
        <v>200.92</v>
      </c>
      <c r="F1336" s="247">
        <v>6.9400000000000003E-2</v>
      </c>
      <c r="G1336" s="66">
        <v>186.22</v>
      </c>
      <c r="H1336" s="247">
        <v>0</v>
      </c>
    </row>
    <row r="1337" spans="1:8">
      <c r="A1337" s="64" t="s">
        <v>6350</v>
      </c>
      <c r="B1337" s="65">
        <v>91081</v>
      </c>
      <c r="C1337" s="56" t="s">
        <v>6371</v>
      </c>
      <c r="D1337" s="65" t="s">
        <v>26</v>
      </c>
      <c r="E1337" s="66">
        <v>278.12</v>
      </c>
      <c r="F1337" s="247">
        <v>0.10539999999999999</v>
      </c>
      <c r="G1337" s="66">
        <v>273.37</v>
      </c>
      <c r="H1337" s="247">
        <v>0</v>
      </c>
    </row>
    <row r="1338" spans="1:8">
      <c r="A1338" s="64" t="s">
        <v>6350</v>
      </c>
      <c r="B1338" s="65">
        <v>91077</v>
      </c>
      <c r="C1338" s="56" t="s">
        <v>6372</v>
      </c>
      <c r="D1338" s="65" t="s">
        <v>26</v>
      </c>
      <c r="E1338" s="66">
        <v>196.1</v>
      </c>
      <c r="F1338" s="247">
        <v>7.1199999999999999E-2</v>
      </c>
      <c r="G1338" s="66">
        <v>180.45</v>
      </c>
      <c r="H1338" s="247">
        <v>0</v>
      </c>
    </row>
    <row r="1339" spans="1:8">
      <c r="A1339" s="64" t="s">
        <v>6350</v>
      </c>
      <c r="B1339" s="65">
        <v>91098</v>
      </c>
      <c r="C1339" s="56" t="s">
        <v>6373</v>
      </c>
      <c r="D1339" s="65" t="s">
        <v>26</v>
      </c>
      <c r="E1339" s="66">
        <v>246.82</v>
      </c>
      <c r="F1339" s="247">
        <v>9.5100000000000004E-2</v>
      </c>
      <c r="G1339" s="66">
        <v>237.92</v>
      </c>
      <c r="H1339" s="247">
        <v>0</v>
      </c>
    </row>
    <row r="1340" spans="1:8">
      <c r="A1340" s="64" t="s">
        <v>6350</v>
      </c>
      <c r="B1340" s="65">
        <v>91094</v>
      </c>
      <c r="C1340" s="56" t="s">
        <v>6374</v>
      </c>
      <c r="D1340" s="65" t="s">
        <v>26</v>
      </c>
      <c r="E1340" s="66">
        <v>188.15</v>
      </c>
      <c r="F1340" s="247">
        <v>6.6299999999999998E-2</v>
      </c>
      <c r="G1340" s="66">
        <v>171.42</v>
      </c>
      <c r="H1340" s="247">
        <v>0</v>
      </c>
    </row>
    <row r="1341" spans="1:8">
      <c r="A1341" s="64" t="s">
        <v>6350</v>
      </c>
      <c r="B1341" s="65">
        <v>91075</v>
      </c>
      <c r="C1341" s="56" t="s">
        <v>6375</v>
      </c>
      <c r="D1341" s="65" t="s">
        <v>26</v>
      </c>
      <c r="E1341" s="66">
        <v>395.43</v>
      </c>
      <c r="F1341" s="247">
        <v>7.3099999999999998E-2</v>
      </c>
      <c r="G1341" s="66">
        <v>432.61</v>
      </c>
      <c r="H1341" s="247">
        <v>0</v>
      </c>
    </row>
    <row r="1342" spans="1:8">
      <c r="A1342" s="64" t="s">
        <v>6350</v>
      </c>
      <c r="B1342" s="65">
        <v>91071</v>
      </c>
      <c r="C1342" s="56" t="s">
        <v>6376</v>
      </c>
      <c r="D1342" s="65" t="s">
        <v>26</v>
      </c>
      <c r="E1342" s="66">
        <v>309.74</v>
      </c>
      <c r="F1342" s="247">
        <v>4.4699999999999997E-2</v>
      </c>
      <c r="G1342" s="66">
        <v>335.2</v>
      </c>
      <c r="H1342" s="247">
        <v>0</v>
      </c>
    </row>
    <row r="1343" spans="1:8">
      <c r="A1343" s="64" t="s">
        <v>6350</v>
      </c>
      <c r="B1343" s="65">
        <v>91092</v>
      </c>
      <c r="C1343" s="56" t="s">
        <v>6377</v>
      </c>
      <c r="D1343" s="65" t="s">
        <v>26</v>
      </c>
      <c r="E1343" s="66">
        <v>390.76</v>
      </c>
      <c r="F1343" s="247">
        <v>5.9400000000000001E-2</v>
      </c>
      <c r="G1343" s="66">
        <v>428.44</v>
      </c>
      <c r="H1343" s="247">
        <v>0</v>
      </c>
    </row>
    <row r="1344" spans="1:8">
      <c r="A1344" s="64" t="s">
        <v>6350</v>
      </c>
      <c r="B1344" s="65">
        <v>91088</v>
      </c>
      <c r="C1344" s="56" t="s">
        <v>6378</v>
      </c>
      <c r="D1344" s="65" t="s">
        <v>26</v>
      </c>
      <c r="E1344" s="66">
        <v>329.29</v>
      </c>
      <c r="F1344" s="247">
        <v>3.7699999999999997E-2</v>
      </c>
      <c r="G1344" s="66">
        <v>358.55</v>
      </c>
      <c r="H1344" s="247">
        <v>0</v>
      </c>
    </row>
    <row r="1345" spans="1:8">
      <c r="A1345" s="64" t="s">
        <v>6350</v>
      </c>
      <c r="B1345" s="65">
        <v>91073</v>
      </c>
      <c r="C1345" s="56" t="s">
        <v>6379</v>
      </c>
      <c r="D1345" s="65" t="s">
        <v>26</v>
      </c>
      <c r="E1345" s="66">
        <v>250.1</v>
      </c>
      <c r="F1345" s="247">
        <v>9.2899999999999996E-2</v>
      </c>
      <c r="G1345" s="66">
        <v>261.88</v>
      </c>
      <c r="H1345" s="247">
        <v>0</v>
      </c>
    </row>
    <row r="1346" spans="1:8">
      <c r="A1346" s="64" t="s">
        <v>6350</v>
      </c>
      <c r="B1346" s="65">
        <v>91069</v>
      </c>
      <c r="C1346" s="56" t="s">
        <v>6380</v>
      </c>
      <c r="D1346" s="65" t="s">
        <v>26</v>
      </c>
      <c r="E1346" s="66">
        <v>192.29</v>
      </c>
      <c r="F1346" s="247">
        <v>6.4500000000000002E-2</v>
      </c>
      <c r="G1346" s="66">
        <v>196.37</v>
      </c>
      <c r="H1346" s="247">
        <v>0</v>
      </c>
    </row>
    <row r="1347" spans="1:8">
      <c r="A1347" s="64" t="s">
        <v>6350</v>
      </c>
      <c r="B1347" s="65">
        <v>91090</v>
      </c>
      <c r="C1347" s="56" t="s">
        <v>6381</v>
      </c>
      <c r="D1347" s="65" t="s">
        <v>26</v>
      </c>
      <c r="E1347" s="66">
        <v>255.17</v>
      </c>
      <c r="F1347" s="247">
        <v>7.5999999999999998E-2</v>
      </c>
      <c r="G1347" s="66">
        <v>268.74</v>
      </c>
      <c r="H1347" s="247">
        <v>0</v>
      </c>
    </row>
    <row r="1348" spans="1:8">
      <c r="A1348" s="64" t="s">
        <v>6350</v>
      </c>
      <c r="B1348" s="65">
        <v>91086</v>
      </c>
      <c r="C1348" s="56" t="s">
        <v>6382</v>
      </c>
      <c r="D1348" s="65" t="s">
        <v>26</v>
      </c>
      <c r="E1348" s="66">
        <v>211.54</v>
      </c>
      <c r="F1348" s="247">
        <v>5.3100000000000001E-2</v>
      </c>
      <c r="G1348" s="66">
        <v>219.28</v>
      </c>
      <c r="H1348" s="247">
        <v>0</v>
      </c>
    </row>
    <row r="1349" spans="1:8">
      <c r="A1349" s="64" t="s">
        <v>6350</v>
      </c>
      <c r="B1349" s="65">
        <v>105522</v>
      </c>
      <c r="C1349" s="56" t="s">
        <v>6383</v>
      </c>
      <c r="D1349" s="65" t="s">
        <v>26</v>
      </c>
      <c r="E1349" s="66">
        <v>0</v>
      </c>
      <c r="F1349" s="247"/>
      <c r="G1349" s="66">
        <v>0</v>
      </c>
      <c r="H1349" s="247"/>
    </row>
    <row r="1350" spans="1:8">
      <c r="A1350" s="64" t="s">
        <v>6384</v>
      </c>
      <c r="B1350" s="65">
        <v>104281</v>
      </c>
      <c r="C1350" s="56" t="s">
        <v>6385</v>
      </c>
      <c r="D1350" s="65" t="s">
        <v>211</v>
      </c>
      <c r="E1350" s="66">
        <v>0</v>
      </c>
      <c r="F1350" s="247"/>
      <c r="G1350" s="66">
        <v>0</v>
      </c>
      <c r="H1350" s="247"/>
    </row>
    <row r="1351" spans="1:8">
      <c r="A1351" s="64" t="s">
        <v>6384</v>
      </c>
      <c r="B1351" s="65">
        <v>104287</v>
      </c>
      <c r="C1351" s="56" t="s">
        <v>6386</v>
      </c>
      <c r="D1351" s="65" t="s">
        <v>211</v>
      </c>
      <c r="E1351" s="66">
        <v>0</v>
      </c>
      <c r="F1351" s="247"/>
      <c r="G1351" s="66">
        <v>0</v>
      </c>
      <c r="H1351" s="247"/>
    </row>
    <row r="1352" spans="1:8">
      <c r="A1352" s="64" t="s">
        <v>6384</v>
      </c>
      <c r="B1352" s="65">
        <v>104286</v>
      </c>
      <c r="C1352" s="56" t="s">
        <v>6387</v>
      </c>
      <c r="D1352" s="65" t="s">
        <v>211</v>
      </c>
      <c r="E1352" s="66">
        <v>0</v>
      </c>
      <c r="F1352" s="247"/>
      <c r="G1352" s="66">
        <v>0</v>
      </c>
      <c r="H1352" s="247"/>
    </row>
    <row r="1353" spans="1:8">
      <c r="A1353" s="64" t="s">
        <v>6384</v>
      </c>
      <c r="B1353" s="65">
        <v>104292</v>
      </c>
      <c r="C1353" s="56" t="s">
        <v>6388</v>
      </c>
      <c r="D1353" s="65" t="s">
        <v>211</v>
      </c>
      <c r="E1353" s="66">
        <v>0</v>
      </c>
      <c r="F1353" s="247"/>
      <c r="G1353" s="66">
        <v>0</v>
      </c>
      <c r="H1353" s="247"/>
    </row>
    <row r="1354" spans="1:8">
      <c r="A1354" s="64" t="s">
        <v>6384</v>
      </c>
      <c r="B1354" s="65">
        <v>104282</v>
      </c>
      <c r="C1354" s="56" t="s">
        <v>6389</v>
      </c>
      <c r="D1354" s="65" t="s">
        <v>211</v>
      </c>
      <c r="E1354" s="66">
        <v>0</v>
      </c>
      <c r="F1354" s="247"/>
      <c r="G1354" s="66">
        <v>0</v>
      </c>
      <c r="H1354" s="247"/>
    </row>
    <row r="1355" spans="1:8">
      <c r="A1355" s="64" t="s">
        <v>6384</v>
      </c>
      <c r="B1355" s="65">
        <v>104288</v>
      </c>
      <c r="C1355" s="56" t="s">
        <v>6390</v>
      </c>
      <c r="D1355" s="65" t="s">
        <v>211</v>
      </c>
      <c r="E1355" s="66">
        <v>0</v>
      </c>
      <c r="F1355" s="247"/>
      <c r="G1355" s="66">
        <v>0</v>
      </c>
      <c r="H1355" s="247"/>
    </row>
    <row r="1356" spans="1:8">
      <c r="A1356" s="64" t="s">
        <v>6384</v>
      </c>
      <c r="B1356" s="65">
        <v>104283</v>
      </c>
      <c r="C1356" s="56" t="s">
        <v>6391</v>
      </c>
      <c r="D1356" s="65" t="s">
        <v>211</v>
      </c>
      <c r="E1356" s="66">
        <v>0</v>
      </c>
      <c r="F1356" s="247"/>
      <c r="G1356" s="66">
        <v>0</v>
      </c>
      <c r="H1356" s="247"/>
    </row>
    <row r="1357" spans="1:8">
      <c r="A1357" s="64" t="s">
        <v>6384</v>
      </c>
      <c r="B1357" s="65">
        <v>104289</v>
      </c>
      <c r="C1357" s="56" t="s">
        <v>6392</v>
      </c>
      <c r="D1357" s="65" t="s">
        <v>211</v>
      </c>
      <c r="E1357" s="66">
        <v>0</v>
      </c>
      <c r="F1357" s="247"/>
      <c r="G1357" s="66">
        <v>0</v>
      </c>
      <c r="H1357" s="247"/>
    </row>
    <row r="1358" spans="1:8">
      <c r="A1358" s="64" t="s">
        <v>6384</v>
      </c>
      <c r="B1358" s="65">
        <v>104284</v>
      </c>
      <c r="C1358" s="56" t="s">
        <v>6393</v>
      </c>
      <c r="D1358" s="65" t="s">
        <v>211</v>
      </c>
      <c r="E1358" s="66">
        <v>0</v>
      </c>
      <c r="F1358" s="247"/>
      <c r="G1358" s="66">
        <v>0</v>
      </c>
      <c r="H1358" s="247"/>
    </row>
    <row r="1359" spans="1:8">
      <c r="A1359" s="64" t="s">
        <v>6384</v>
      </c>
      <c r="B1359" s="65">
        <v>104290</v>
      </c>
      <c r="C1359" s="56" t="s">
        <v>6394</v>
      </c>
      <c r="D1359" s="65" t="s">
        <v>211</v>
      </c>
      <c r="E1359" s="66">
        <v>0</v>
      </c>
      <c r="F1359" s="247"/>
      <c r="G1359" s="66">
        <v>0</v>
      </c>
      <c r="H1359" s="247"/>
    </row>
    <row r="1360" spans="1:8">
      <c r="A1360" s="64" t="s">
        <v>6384</v>
      </c>
      <c r="B1360" s="65">
        <v>104285</v>
      </c>
      <c r="C1360" s="56" t="s">
        <v>6395</v>
      </c>
      <c r="D1360" s="65" t="s">
        <v>211</v>
      </c>
      <c r="E1360" s="66">
        <v>0</v>
      </c>
      <c r="F1360" s="247"/>
      <c r="G1360" s="66">
        <v>0</v>
      </c>
      <c r="H1360" s="247"/>
    </row>
    <row r="1361" spans="1:8">
      <c r="A1361" s="64" t="s">
        <v>6384</v>
      </c>
      <c r="B1361" s="65">
        <v>104291</v>
      </c>
      <c r="C1361" s="56" t="s">
        <v>6396</v>
      </c>
      <c r="D1361" s="65" t="s">
        <v>211</v>
      </c>
      <c r="E1361" s="66">
        <v>0</v>
      </c>
      <c r="F1361" s="247"/>
      <c r="G1361" s="66">
        <v>0</v>
      </c>
      <c r="H1361" s="247"/>
    </row>
    <row r="1362" spans="1:8">
      <c r="A1362" s="64" t="s">
        <v>6384</v>
      </c>
      <c r="B1362" s="65">
        <v>104267</v>
      </c>
      <c r="C1362" s="56" t="s">
        <v>6397</v>
      </c>
      <c r="D1362" s="65" t="s">
        <v>211</v>
      </c>
      <c r="E1362" s="66">
        <v>0</v>
      </c>
      <c r="F1362" s="247"/>
      <c r="G1362" s="66">
        <v>0</v>
      </c>
      <c r="H1362" s="247"/>
    </row>
    <row r="1363" spans="1:8">
      <c r="A1363" s="64" t="s">
        <v>6384</v>
      </c>
      <c r="B1363" s="65">
        <v>104268</v>
      </c>
      <c r="C1363" s="56" t="s">
        <v>6398</v>
      </c>
      <c r="D1363" s="65" t="s">
        <v>211</v>
      </c>
      <c r="E1363" s="66">
        <v>0</v>
      </c>
      <c r="F1363" s="247"/>
      <c r="G1363" s="66">
        <v>0</v>
      </c>
      <c r="H1363" s="247"/>
    </row>
    <row r="1364" spans="1:8">
      <c r="A1364" s="64" t="s">
        <v>6384</v>
      </c>
      <c r="B1364" s="65">
        <v>104269</v>
      </c>
      <c r="C1364" s="56" t="s">
        <v>6399</v>
      </c>
      <c r="D1364" s="65" t="s">
        <v>211</v>
      </c>
      <c r="E1364" s="66">
        <v>0</v>
      </c>
      <c r="F1364" s="247"/>
      <c r="G1364" s="66">
        <v>0</v>
      </c>
      <c r="H1364" s="247"/>
    </row>
    <row r="1365" spans="1:8">
      <c r="A1365" s="64" t="s">
        <v>6384</v>
      </c>
      <c r="B1365" s="65">
        <v>104270</v>
      </c>
      <c r="C1365" s="56" t="s">
        <v>6400</v>
      </c>
      <c r="D1365" s="65" t="s">
        <v>211</v>
      </c>
      <c r="E1365" s="66">
        <v>0</v>
      </c>
      <c r="F1365" s="247"/>
      <c r="G1365" s="66">
        <v>0</v>
      </c>
      <c r="H1365" s="247"/>
    </row>
    <row r="1366" spans="1:8">
      <c r="A1366" s="64" t="s">
        <v>6384</v>
      </c>
      <c r="B1366" s="65">
        <v>104276</v>
      </c>
      <c r="C1366" s="56" t="s">
        <v>6401</v>
      </c>
      <c r="D1366" s="65" t="s">
        <v>211</v>
      </c>
      <c r="E1366" s="66">
        <v>0</v>
      </c>
      <c r="F1366" s="247"/>
      <c r="G1366" s="66">
        <v>0</v>
      </c>
      <c r="H1366" s="247"/>
    </row>
    <row r="1367" spans="1:8">
      <c r="A1367" s="64" t="s">
        <v>6384</v>
      </c>
      <c r="B1367" s="65">
        <v>104280</v>
      </c>
      <c r="C1367" s="56" t="s">
        <v>6402</v>
      </c>
      <c r="D1367" s="65" t="s">
        <v>211</v>
      </c>
      <c r="E1367" s="66">
        <v>0</v>
      </c>
      <c r="F1367" s="247"/>
      <c r="G1367" s="66">
        <v>0</v>
      </c>
      <c r="H1367" s="247"/>
    </row>
    <row r="1368" spans="1:8">
      <c r="A1368" s="64" t="s">
        <v>6384</v>
      </c>
      <c r="B1368" s="65">
        <v>104271</v>
      </c>
      <c r="C1368" s="56" t="s">
        <v>6403</v>
      </c>
      <c r="D1368" s="65" t="s">
        <v>211</v>
      </c>
      <c r="E1368" s="66">
        <v>0</v>
      </c>
      <c r="F1368" s="247"/>
      <c r="G1368" s="66">
        <v>0</v>
      </c>
      <c r="H1368" s="247"/>
    </row>
    <row r="1369" spans="1:8">
      <c r="A1369" s="64" t="s">
        <v>6384</v>
      </c>
      <c r="B1369" s="65">
        <v>104272</v>
      </c>
      <c r="C1369" s="56" t="s">
        <v>6404</v>
      </c>
      <c r="D1369" s="65" t="s">
        <v>211</v>
      </c>
      <c r="E1369" s="66">
        <v>0</v>
      </c>
      <c r="F1369" s="247"/>
      <c r="G1369" s="66">
        <v>0</v>
      </c>
      <c r="H1369" s="247"/>
    </row>
    <row r="1370" spans="1:8">
      <c r="A1370" s="64" t="s">
        <v>6384</v>
      </c>
      <c r="B1370" s="65">
        <v>104273</v>
      </c>
      <c r="C1370" s="56" t="s">
        <v>6405</v>
      </c>
      <c r="D1370" s="65" t="s">
        <v>211</v>
      </c>
      <c r="E1370" s="66">
        <v>0</v>
      </c>
      <c r="F1370" s="247"/>
      <c r="G1370" s="66">
        <v>0</v>
      </c>
      <c r="H1370" s="247"/>
    </row>
    <row r="1371" spans="1:8">
      <c r="A1371" s="64" t="s">
        <v>6384</v>
      </c>
      <c r="B1371" s="65">
        <v>104277</v>
      </c>
      <c r="C1371" s="56" t="s">
        <v>6406</v>
      </c>
      <c r="D1371" s="65" t="s">
        <v>211</v>
      </c>
      <c r="E1371" s="66">
        <v>0</v>
      </c>
      <c r="F1371" s="247"/>
      <c r="G1371" s="66">
        <v>0</v>
      </c>
      <c r="H1371" s="247"/>
    </row>
    <row r="1372" spans="1:8">
      <c r="A1372" s="64" t="s">
        <v>6384</v>
      </c>
      <c r="B1372" s="65">
        <v>104274</v>
      </c>
      <c r="C1372" s="56" t="s">
        <v>6407</v>
      </c>
      <c r="D1372" s="65" t="s">
        <v>211</v>
      </c>
      <c r="E1372" s="66">
        <v>0</v>
      </c>
      <c r="F1372" s="247"/>
      <c r="G1372" s="66">
        <v>0</v>
      </c>
      <c r="H1372" s="247"/>
    </row>
    <row r="1373" spans="1:8">
      <c r="A1373" s="64" t="s">
        <v>6384</v>
      </c>
      <c r="B1373" s="65">
        <v>104278</v>
      </c>
      <c r="C1373" s="56" t="s">
        <v>6408</v>
      </c>
      <c r="D1373" s="65" t="s">
        <v>211</v>
      </c>
      <c r="E1373" s="66">
        <v>0</v>
      </c>
      <c r="F1373" s="247"/>
      <c r="G1373" s="66">
        <v>0</v>
      </c>
      <c r="H1373" s="247"/>
    </row>
    <row r="1374" spans="1:8">
      <c r="A1374" s="64" t="s">
        <v>6384</v>
      </c>
      <c r="B1374" s="65">
        <v>104275</v>
      </c>
      <c r="C1374" s="56" t="s">
        <v>6409</v>
      </c>
      <c r="D1374" s="65" t="s">
        <v>211</v>
      </c>
      <c r="E1374" s="66">
        <v>0</v>
      </c>
      <c r="F1374" s="247"/>
      <c r="G1374" s="66">
        <v>0</v>
      </c>
      <c r="H1374" s="247"/>
    </row>
    <row r="1375" spans="1:8">
      <c r="A1375" s="64" t="s">
        <v>6384</v>
      </c>
      <c r="B1375" s="65">
        <v>104279</v>
      </c>
      <c r="C1375" s="56" t="s">
        <v>6410</v>
      </c>
      <c r="D1375" s="65" t="s">
        <v>211</v>
      </c>
      <c r="E1375" s="66">
        <v>0</v>
      </c>
      <c r="F1375" s="247"/>
      <c r="G1375" s="66">
        <v>0</v>
      </c>
      <c r="H1375" s="247"/>
    </row>
    <row r="1376" spans="1:8">
      <c r="A1376" s="64" t="s">
        <v>6384</v>
      </c>
      <c r="B1376" s="65">
        <v>104265</v>
      </c>
      <c r="C1376" s="56" t="s">
        <v>6411</v>
      </c>
      <c r="D1376" s="65" t="s">
        <v>211</v>
      </c>
      <c r="E1376" s="66">
        <v>0</v>
      </c>
      <c r="F1376" s="247"/>
      <c r="G1376" s="66">
        <v>0</v>
      </c>
      <c r="H1376" s="247"/>
    </row>
    <row r="1377" spans="1:8">
      <c r="A1377" s="64" t="s">
        <v>6384</v>
      </c>
      <c r="B1377" s="65">
        <v>104266</v>
      </c>
      <c r="C1377" s="56" t="s">
        <v>6412</v>
      </c>
      <c r="D1377" s="65" t="s">
        <v>211</v>
      </c>
      <c r="E1377" s="66">
        <v>0</v>
      </c>
      <c r="F1377" s="247"/>
      <c r="G1377" s="66">
        <v>0</v>
      </c>
      <c r="H1377" s="247"/>
    </row>
    <row r="1378" spans="1:8">
      <c r="A1378" s="64" t="s">
        <v>6384</v>
      </c>
      <c r="B1378" s="65">
        <v>104305</v>
      </c>
      <c r="C1378" s="56" t="s">
        <v>6413</v>
      </c>
      <c r="D1378" s="65" t="s">
        <v>32</v>
      </c>
      <c r="E1378" s="66">
        <v>0</v>
      </c>
      <c r="F1378" s="247"/>
      <c r="G1378" s="66">
        <v>0</v>
      </c>
      <c r="H1378" s="247"/>
    </row>
    <row r="1379" spans="1:8">
      <c r="A1379" s="64" t="s">
        <v>6384</v>
      </c>
      <c r="B1379" s="65">
        <v>104306</v>
      </c>
      <c r="C1379" s="56" t="s">
        <v>6414</v>
      </c>
      <c r="D1379" s="65" t="s">
        <v>32</v>
      </c>
      <c r="E1379" s="66">
        <v>0</v>
      </c>
      <c r="F1379" s="247"/>
      <c r="G1379" s="66">
        <v>0</v>
      </c>
      <c r="H1379" s="247"/>
    </row>
    <row r="1380" spans="1:8">
      <c r="A1380" s="64" t="s">
        <v>6384</v>
      </c>
      <c r="B1380" s="65">
        <v>104307</v>
      </c>
      <c r="C1380" s="56" t="s">
        <v>6415</v>
      </c>
      <c r="D1380" s="65" t="s">
        <v>32</v>
      </c>
      <c r="E1380" s="66">
        <v>0</v>
      </c>
      <c r="F1380" s="247"/>
      <c r="G1380" s="66">
        <v>0</v>
      </c>
      <c r="H1380" s="247"/>
    </row>
    <row r="1381" spans="1:8">
      <c r="A1381" s="64" t="s">
        <v>6384</v>
      </c>
      <c r="B1381" s="65">
        <v>104308</v>
      </c>
      <c r="C1381" s="56" t="s">
        <v>6416</v>
      </c>
      <c r="D1381" s="65" t="s">
        <v>32</v>
      </c>
      <c r="E1381" s="66">
        <v>0</v>
      </c>
      <c r="F1381" s="247"/>
      <c r="G1381" s="66">
        <v>0</v>
      </c>
      <c r="H1381" s="247"/>
    </row>
    <row r="1382" spans="1:8">
      <c r="A1382" s="64" t="s">
        <v>6384</v>
      </c>
      <c r="B1382" s="65">
        <v>104309</v>
      </c>
      <c r="C1382" s="56" t="s">
        <v>6417</v>
      </c>
      <c r="D1382" s="65" t="s">
        <v>32</v>
      </c>
      <c r="E1382" s="66">
        <v>0</v>
      </c>
      <c r="F1382" s="247"/>
      <c r="G1382" s="66">
        <v>0</v>
      </c>
      <c r="H1382" s="247"/>
    </row>
    <row r="1383" spans="1:8">
      <c r="A1383" s="64" t="s">
        <v>6384</v>
      </c>
      <c r="B1383" s="65">
        <v>104310</v>
      </c>
      <c r="C1383" s="56" t="s">
        <v>6418</v>
      </c>
      <c r="D1383" s="65" t="s">
        <v>32</v>
      </c>
      <c r="E1383" s="66">
        <v>0</v>
      </c>
      <c r="F1383" s="247"/>
      <c r="G1383" s="66">
        <v>0</v>
      </c>
      <c r="H1383" s="247"/>
    </row>
    <row r="1384" spans="1:8">
      <c r="A1384" s="64" t="s">
        <v>6384</v>
      </c>
      <c r="B1384" s="65">
        <v>104311</v>
      </c>
      <c r="C1384" s="56" t="s">
        <v>6419</v>
      </c>
      <c r="D1384" s="65" t="s">
        <v>32</v>
      </c>
      <c r="E1384" s="66">
        <v>0</v>
      </c>
      <c r="F1384" s="247"/>
      <c r="G1384" s="66">
        <v>0</v>
      </c>
      <c r="H1384" s="247"/>
    </row>
    <row r="1385" spans="1:8">
      <c r="A1385" s="64" t="s">
        <v>6384</v>
      </c>
      <c r="B1385" s="65">
        <v>104301</v>
      </c>
      <c r="C1385" s="56" t="s">
        <v>6420</v>
      </c>
      <c r="D1385" s="65" t="s">
        <v>129</v>
      </c>
      <c r="E1385" s="66">
        <v>0</v>
      </c>
      <c r="F1385" s="247"/>
      <c r="G1385" s="66">
        <v>0</v>
      </c>
      <c r="H1385" s="247"/>
    </row>
    <row r="1386" spans="1:8">
      <c r="A1386" s="64" t="s">
        <v>6384</v>
      </c>
      <c r="B1386" s="65">
        <v>104302</v>
      </c>
      <c r="C1386" s="56" t="s">
        <v>6421</v>
      </c>
      <c r="D1386" s="65" t="s">
        <v>129</v>
      </c>
      <c r="E1386" s="66">
        <v>0</v>
      </c>
      <c r="F1386" s="247"/>
      <c r="G1386" s="66">
        <v>0</v>
      </c>
      <c r="H1386" s="247"/>
    </row>
    <row r="1387" spans="1:8">
      <c r="A1387" s="64" t="s">
        <v>6384</v>
      </c>
      <c r="B1387" s="65">
        <v>104303</v>
      </c>
      <c r="C1387" s="56" t="s">
        <v>6422</v>
      </c>
      <c r="D1387" s="65" t="s">
        <v>129</v>
      </c>
      <c r="E1387" s="66">
        <v>0</v>
      </c>
      <c r="F1387" s="247"/>
      <c r="G1387" s="66">
        <v>0</v>
      </c>
      <c r="H1387" s="247"/>
    </row>
    <row r="1388" spans="1:8">
      <c r="A1388" s="64" t="s">
        <v>6384</v>
      </c>
      <c r="B1388" s="65">
        <v>104304</v>
      </c>
      <c r="C1388" s="56" t="s">
        <v>6423</v>
      </c>
      <c r="D1388" s="65" t="s">
        <v>129</v>
      </c>
      <c r="E1388" s="66">
        <v>0</v>
      </c>
      <c r="F1388" s="247"/>
      <c r="G1388" s="66">
        <v>0</v>
      </c>
      <c r="H1388" s="247"/>
    </row>
    <row r="1389" spans="1:8">
      <c r="A1389" s="64" t="s">
        <v>6384</v>
      </c>
      <c r="B1389" s="65">
        <v>104293</v>
      </c>
      <c r="C1389" s="56" t="s">
        <v>6424</v>
      </c>
      <c r="D1389" s="65" t="s">
        <v>129</v>
      </c>
      <c r="E1389" s="66">
        <v>0</v>
      </c>
      <c r="F1389" s="247"/>
      <c r="G1389" s="66">
        <v>0</v>
      </c>
      <c r="H1389" s="247"/>
    </row>
    <row r="1390" spans="1:8">
      <c r="A1390" s="64" t="s">
        <v>6384</v>
      </c>
      <c r="B1390" s="65">
        <v>104297</v>
      </c>
      <c r="C1390" s="56" t="s">
        <v>6425</v>
      </c>
      <c r="D1390" s="65" t="s">
        <v>129</v>
      </c>
      <c r="E1390" s="66">
        <v>0</v>
      </c>
      <c r="F1390" s="247"/>
      <c r="G1390" s="66">
        <v>0</v>
      </c>
      <c r="H1390" s="247"/>
    </row>
    <row r="1391" spans="1:8">
      <c r="A1391" s="64" t="s">
        <v>6384</v>
      </c>
      <c r="B1391" s="65">
        <v>104295</v>
      </c>
      <c r="C1391" s="56" t="s">
        <v>6426</v>
      </c>
      <c r="D1391" s="65" t="s">
        <v>129</v>
      </c>
      <c r="E1391" s="66">
        <v>0</v>
      </c>
      <c r="F1391" s="247"/>
      <c r="G1391" s="66">
        <v>0</v>
      </c>
      <c r="H1391" s="247"/>
    </row>
    <row r="1392" spans="1:8">
      <c r="A1392" s="64" t="s">
        <v>6384</v>
      </c>
      <c r="B1392" s="65">
        <v>104299</v>
      </c>
      <c r="C1392" s="56" t="s">
        <v>6427</v>
      </c>
      <c r="D1392" s="65" t="s">
        <v>129</v>
      </c>
      <c r="E1392" s="66">
        <v>0</v>
      </c>
      <c r="F1392" s="247"/>
      <c r="G1392" s="66">
        <v>0</v>
      </c>
      <c r="H1392" s="247"/>
    </row>
    <row r="1393" spans="1:8">
      <c r="A1393" s="64" t="s">
        <v>6384</v>
      </c>
      <c r="B1393" s="65">
        <v>104294</v>
      </c>
      <c r="C1393" s="56" t="s">
        <v>6428</v>
      </c>
      <c r="D1393" s="65" t="s">
        <v>129</v>
      </c>
      <c r="E1393" s="66">
        <v>0</v>
      </c>
      <c r="F1393" s="247"/>
      <c r="G1393" s="66">
        <v>0</v>
      </c>
      <c r="H1393" s="247"/>
    </row>
    <row r="1394" spans="1:8">
      <c r="A1394" s="64" t="s">
        <v>6384</v>
      </c>
      <c r="B1394" s="65">
        <v>104298</v>
      </c>
      <c r="C1394" s="56" t="s">
        <v>6429</v>
      </c>
      <c r="D1394" s="65" t="s">
        <v>129</v>
      </c>
      <c r="E1394" s="66">
        <v>0</v>
      </c>
      <c r="F1394" s="247"/>
      <c r="G1394" s="66">
        <v>0</v>
      </c>
      <c r="H1394" s="247"/>
    </row>
    <row r="1395" spans="1:8">
      <c r="A1395" s="64" t="s">
        <v>6384</v>
      </c>
      <c r="B1395" s="65">
        <v>104296</v>
      </c>
      <c r="C1395" s="56" t="s">
        <v>6430</v>
      </c>
      <c r="D1395" s="65" t="s">
        <v>129</v>
      </c>
      <c r="E1395" s="66">
        <v>0</v>
      </c>
      <c r="F1395" s="247"/>
      <c r="G1395" s="66">
        <v>0</v>
      </c>
      <c r="H1395" s="247"/>
    </row>
    <row r="1396" spans="1:8">
      <c r="A1396" s="64" t="s">
        <v>6384</v>
      </c>
      <c r="B1396" s="65">
        <v>104300</v>
      </c>
      <c r="C1396" s="56" t="s">
        <v>6431</v>
      </c>
      <c r="D1396" s="65" t="s">
        <v>129</v>
      </c>
      <c r="E1396" s="66">
        <v>0</v>
      </c>
      <c r="F1396" s="247"/>
      <c r="G1396" s="66">
        <v>0</v>
      </c>
      <c r="H1396" s="247"/>
    </row>
    <row r="1397" spans="1:8">
      <c r="A1397" s="64" t="s">
        <v>6432</v>
      </c>
      <c r="B1397" s="65">
        <v>90944</v>
      </c>
      <c r="C1397" s="56" t="s">
        <v>6433</v>
      </c>
      <c r="D1397" s="65" t="s">
        <v>26</v>
      </c>
      <c r="E1397" s="66">
        <v>241.79</v>
      </c>
      <c r="F1397" s="247">
        <v>0</v>
      </c>
      <c r="G1397" s="66">
        <v>199.8</v>
      </c>
      <c r="H1397" s="247">
        <v>0</v>
      </c>
    </row>
    <row r="1398" spans="1:8">
      <c r="A1398" s="64" t="s">
        <v>6432</v>
      </c>
      <c r="B1398" s="65">
        <v>90934</v>
      </c>
      <c r="C1398" s="56" t="s">
        <v>6434</v>
      </c>
      <c r="D1398" s="65" t="s">
        <v>26</v>
      </c>
      <c r="E1398" s="66">
        <v>224.09</v>
      </c>
      <c r="F1398" s="247">
        <v>0</v>
      </c>
      <c r="G1398" s="66">
        <v>185.12</v>
      </c>
      <c r="H1398" s="247">
        <v>0</v>
      </c>
    </row>
    <row r="1399" spans="1:8">
      <c r="A1399" s="64" t="s">
        <v>6432</v>
      </c>
      <c r="B1399" s="65">
        <v>90954</v>
      </c>
      <c r="C1399" s="56" t="s">
        <v>6435</v>
      </c>
      <c r="D1399" s="65" t="s">
        <v>26</v>
      </c>
      <c r="E1399" s="66">
        <v>274.20999999999998</v>
      </c>
      <c r="F1399" s="247">
        <v>0</v>
      </c>
      <c r="G1399" s="66">
        <v>226.68</v>
      </c>
      <c r="H1399" s="247">
        <v>0</v>
      </c>
    </row>
    <row r="1400" spans="1:8">
      <c r="A1400" s="64" t="s">
        <v>6432</v>
      </c>
      <c r="B1400" s="65">
        <v>90933</v>
      </c>
      <c r="C1400" s="56" t="s">
        <v>6436</v>
      </c>
      <c r="D1400" s="65" t="s">
        <v>26</v>
      </c>
      <c r="E1400" s="66">
        <v>209.04</v>
      </c>
      <c r="F1400" s="247">
        <v>0</v>
      </c>
      <c r="G1400" s="66">
        <v>168.11</v>
      </c>
      <c r="H1400" s="247">
        <v>0</v>
      </c>
    </row>
    <row r="1401" spans="1:8">
      <c r="A1401" s="64" t="s">
        <v>6432</v>
      </c>
      <c r="B1401" s="65">
        <v>90943</v>
      </c>
      <c r="C1401" s="56" t="s">
        <v>6437</v>
      </c>
      <c r="D1401" s="65" t="s">
        <v>26</v>
      </c>
      <c r="E1401" s="66">
        <v>225.39</v>
      </c>
      <c r="F1401" s="247">
        <v>0</v>
      </c>
      <c r="G1401" s="66">
        <v>181.28</v>
      </c>
      <c r="H1401" s="247">
        <v>0</v>
      </c>
    </row>
    <row r="1402" spans="1:8">
      <c r="A1402" s="64" t="s">
        <v>6432</v>
      </c>
      <c r="B1402" s="65">
        <v>90953</v>
      </c>
      <c r="C1402" s="56" t="s">
        <v>6438</v>
      </c>
      <c r="D1402" s="65" t="s">
        <v>26</v>
      </c>
      <c r="E1402" s="66">
        <v>255.36</v>
      </c>
      <c r="F1402" s="247">
        <v>0</v>
      </c>
      <c r="G1402" s="66">
        <v>205.39</v>
      </c>
      <c r="H1402" s="247">
        <v>0</v>
      </c>
    </row>
    <row r="1403" spans="1:8">
      <c r="A1403" s="64" t="s">
        <v>6432</v>
      </c>
      <c r="B1403" s="65">
        <v>90932</v>
      </c>
      <c r="C1403" s="56" t="s">
        <v>6439</v>
      </c>
      <c r="D1403" s="65" t="s">
        <v>26</v>
      </c>
      <c r="E1403" s="66">
        <v>91.44</v>
      </c>
      <c r="F1403" s="247">
        <v>0</v>
      </c>
      <c r="G1403" s="66">
        <v>88.48</v>
      </c>
      <c r="H1403" s="247">
        <v>0</v>
      </c>
    </row>
    <row r="1404" spans="1:8">
      <c r="A1404" s="64" t="s">
        <v>6432</v>
      </c>
      <c r="B1404" s="65">
        <v>90942</v>
      </c>
      <c r="C1404" s="56" t="s">
        <v>6440</v>
      </c>
      <c r="D1404" s="65" t="s">
        <v>26</v>
      </c>
      <c r="E1404" s="66">
        <v>97.33</v>
      </c>
      <c r="F1404" s="247">
        <v>0</v>
      </c>
      <c r="G1404" s="66">
        <v>94.56</v>
      </c>
      <c r="H1404" s="247">
        <v>0</v>
      </c>
    </row>
    <row r="1405" spans="1:8">
      <c r="A1405" s="64" t="s">
        <v>6432</v>
      </c>
      <c r="B1405" s="65">
        <v>90952</v>
      </c>
      <c r="C1405" s="56" t="s">
        <v>6441</v>
      </c>
      <c r="D1405" s="65" t="s">
        <v>26</v>
      </c>
      <c r="E1405" s="66">
        <v>108.12</v>
      </c>
      <c r="F1405" s="247">
        <v>0</v>
      </c>
      <c r="G1405" s="66">
        <v>105.69</v>
      </c>
      <c r="H1405" s="247">
        <v>0</v>
      </c>
    </row>
    <row r="1406" spans="1:8">
      <c r="A1406" s="64" t="s">
        <v>6432</v>
      </c>
      <c r="B1406" s="65">
        <v>90930</v>
      </c>
      <c r="C1406" s="56" t="s">
        <v>6442</v>
      </c>
      <c r="D1406" s="65" t="s">
        <v>26</v>
      </c>
      <c r="E1406" s="66">
        <v>83.21</v>
      </c>
      <c r="F1406" s="247">
        <v>0</v>
      </c>
      <c r="G1406" s="66">
        <v>79.09</v>
      </c>
      <c r="H1406" s="247">
        <v>0</v>
      </c>
    </row>
    <row r="1407" spans="1:8">
      <c r="A1407" s="64" t="s">
        <v>6432</v>
      </c>
      <c r="B1407" s="65">
        <v>90940</v>
      </c>
      <c r="C1407" s="56" t="s">
        <v>6443</v>
      </c>
      <c r="D1407" s="65" t="s">
        <v>26</v>
      </c>
      <c r="E1407" s="66">
        <v>88.37</v>
      </c>
      <c r="F1407" s="247">
        <v>0</v>
      </c>
      <c r="G1407" s="66">
        <v>84.34</v>
      </c>
      <c r="H1407" s="247">
        <v>0</v>
      </c>
    </row>
    <row r="1408" spans="1:8">
      <c r="A1408" s="64" t="s">
        <v>6432</v>
      </c>
      <c r="B1408" s="65">
        <v>90950</v>
      </c>
      <c r="C1408" s="56" t="s">
        <v>6444</v>
      </c>
      <c r="D1408" s="65" t="s">
        <v>26</v>
      </c>
      <c r="E1408" s="66">
        <v>97.82</v>
      </c>
      <c r="F1408" s="247">
        <v>0</v>
      </c>
      <c r="G1408" s="66">
        <v>93.94</v>
      </c>
      <c r="H1408" s="247">
        <v>0</v>
      </c>
    </row>
    <row r="1409" spans="1:8">
      <c r="A1409" s="64" t="s">
        <v>6432</v>
      </c>
      <c r="B1409" s="65">
        <v>88476</v>
      </c>
      <c r="C1409" s="56" t="s">
        <v>6445</v>
      </c>
      <c r="D1409" s="65" t="s">
        <v>26</v>
      </c>
      <c r="E1409" s="66">
        <v>21.1</v>
      </c>
      <c r="F1409" s="247">
        <v>0</v>
      </c>
      <c r="G1409" s="66">
        <v>20.68</v>
      </c>
      <c r="H1409" s="247">
        <v>0</v>
      </c>
    </row>
    <row r="1410" spans="1:8">
      <c r="A1410" s="64" t="s">
        <v>6432</v>
      </c>
      <c r="B1410" s="65">
        <v>88477</v>
      </c>
      <c r="C1410" s="56" t="s">
        <v>6446</v>
      </c>
      <c r="D1410" s="65" t="s">
        <v>26</v>
      </c>
      <c r="E1410" s="66">
        <v>28.96</v>
      </c>
      <c r="F1410" s="247">
        <v>0</v>
      </c>
      <c r="G1410" s="66">
        <v>28.67</v>
      </c>
      <c r="H1410" s="247">
        <v>0</v>
      </c>
    </row>
    <row r="1411" spans="1:8">
      <c r="A1411" s="64" t="s">
        <v>6432</v>
      </c>
      <c r="B1411" s="65">
        <v>88478</v>
      </c>
      <c r="C1411" s="56" t="s">
        <v>6447</v>
      </c>
      <c r="D1411" s="65" t="s">
        <v>26</v>
      </c>
      <c r="E1411" s="66">
        <v>35.44</v>
      </c>
      <c r="F1411" s="247">
        <v>0</v>
      </c>
      <c r="G1411" s="66">
        <v>35.26</v>
      </c>
      <c r="H1411" s="247">
        <v>0</v>
      </c>
    </row>
    <row r="1412" spans="1:8">
      <c r="A1412" s="64" t="s">
        <v>6432</v>
      </c>
      <c r="B1412" s="65">
        <v>88470</v>
      </c>
      <c r="C1412" s="56" t="s">
        <v>6448</v>
      </c>
      <c r="D1412" s="65" t="s">
        <v>26</v>
      </c>
      <c r="E1412" s="66">
        <v>24.78</v>
      </c>
      <c r="F1412" s="247">
        <v>0</v>
      </c>
      <c r="G1412" s="66">
        <v>24.54</v>
      </c>
      <c r="H1412" s="247">
        <v>0</v>
      </c>
    </row>
    <row r="1413" spans="1:8">
      <c r="A1413" s="64" t="s">
        <v>6432</v>
      </c>
      <c r="B1413" s="65">
        <v>88471</v>
      </c>
      <c r="C1413" s="56" t="s">
        <v>6449</v>
      </c>
      <c r="D1413" s="65" t="s">
        <v>26</v>
      </c>
      <c r="E1413" s="66">
        <v>31.04</v>
      </c>
      <c r="F1413" s="247">
        <v>0</v>
      </c>
      <c r="G1413" s="66">
        <v>30.84</v>
      </c>
      <c r="H1413" s="247">
        <v>0</v>
      </c>
    </row>
    <row r="1414" spans="1:8">
      <c r="A1414" s="64" t="s">
        <v>6432</v>
      </c>
      <c r="B1414" s="65">
        <v>88472</v>
      </c>
      <c r="C1414" s="56" t="s">
        <v>6450</v>
      </c>
      <c r="D1414" s="65" t="s">
        <v>26</v>
      </c>
      <c r="E1414" s="66">
        <v>35.99</v>
      </c>
      <c r="F1414" s="247">
        <v>0</v>
      </c>
      <c r="G1414" s="66">
        <v>35.840000000000003</v>
      </c>
      <c r="H1414" s="247">
        <v>0</v>
      </c>
    </row>
    <row r="1415" spans="1:8">
      <c r="A1415" s="64" t="s">
        <v>6432</v>
      </c>
      <c r="B1415" s="65">
        <v>87759</v>
      </c>
      <c r="C1415" s="56" t="s">
        <v>6451</v>
      </c>
      <c r="D1415" s="65" t="s">
        <v>26</v>
      </c>
      <c r="E1415" s="66">
        <v>149.51</v>
      </c>
      <c r="F1415" s="247">
        <v>0</v>
      </c>
      <c r="G1415" s="66">
        <v>127.15</v>
      </c>
      <c r="H1415" s="247">
        <v>0</v>
      </c>
    </row>
    <row r="1416" spans="1:8">
      <c r="A1416" s="64" t="s">
        <v>6432</v>
      </c>
      <c r="B1416" s="65">
        <v>87769</v>
      </c>
      <c r="C1416" s="56" t="s">
        <v>6452</v>
      </c>
      <c r="D1416" s="65" t="s">
        <v>26</v>
      </c>
      <c r="E1416" s="66">
        <v>179.62</v>
      </c>
      <c r="F1416" s="247">
        <v>0</v>
      </c>
      <c r="G1416" s="66">
        <v>151.22999999999999</v>
      </c>
      <c r="H1416" s="247">
        <v>0</v>
      </c>
    </row>
    <row r="1417" spans="1:8">
      <c r="A1417" s="64" t="s">
        <v>6432</v>
      </c>
      <c r="B1417" s="65">
        <v>87739</v>
      </c>
      <c r="C1417" s="56" t="s">
        <v>6453</v>
      </c>
      <c r="D1417" s="65" t="s">
        <v>26</v>
      </c>
      <c r="E1417" s="66">
        <v>115.24</v>
      </c>
      <c r="F1417" s="247">
        <v>0</v>
      </c>
      <c r="G1417" s="66">
        <v>99.86</v>
      </c>
      <c r="H1417" s="247">
        <v>0</v>
      </c>
    </row>
    <row r="1418" spans="1:8">
      <c r="A1418" s="64" t="s">
        <v>6432</v>
      </c>
      <c r="B1418" s="65">
        <v>87749</v>
      </c>
      <c r="C1418" s="56" t="s">
        <v>6454</v>
      </c>
      <c r="D1418" s="65" t="s">
        <v>26</v>
      </c>
      <c r="E1418" s="66">
        <v>151.96</v>
      </c>
      <c r="F1418" s="247">
        <v>0</v>
      </c>
      <c r="G1418" s="66">
        <v>129.16999999999999</v>
      </c>
      <c r="H1418" s="247">
        <v>0</v>
      </c>
    </row>
    <row r="1419" spans="1:8">
      <c r="A1419" s="64" t="s">
        <v>6432</v>
      </c>
      <c r="B1419" s="65">
        <v>87624</v>
      </c>
      <c r="C1419" s="56" t="s">
        <v>6455</v>
      </c>
      <c r="D1419" s="65" t="s">
        <v>26</v>
      </c>
      <c r="E1419" s="66">
        <v>103.09</v>
      </c>
      <c r="F1419" s="247">
        <v>0</v>
      </c>
      <c r="G1419" s="66">
        <v>85.05</v>
      </c>
      <c r="H1419" s="247">
        <v>0</v>
      </c>
    </row>
    <row r="1420" spans="1:8">
      <c r="A1420" s="64" t="s">
        <v>6432</v>
      </c>
      <c r="B1420" s="65">
        <v>87634</v>
      </c>
      <c r="C1420" s="56" t="s">
        <v>6456</v>
      </c>
      <c r="D1420" s="65" t="s">
        <v>26</v>
      </c>
      <c r="E1420" s="66">
        <v>139.79</v>
      </c>
      <c r="F1420" s="247">
        <v>0</v>
      </c>
      <c r="G1420" s="66">
        <v>114.36</v>
      </c>
      <c r="H1420" s="247">
        <v>0</v>
      </c>
    </row>
    <row r="1421" spans="1:8">
      <c r="A1421" s="64" t="s">
        <v>6432</v>
      </c>
      <c r="B1421" s="65">
        <v>87644</v>
      </c>
      <c r="C1421" s="56" t="s">
        <v>6457</v>
      </c>
      <c r="D1421" s="65" t="s">
        <v>26</v>
      </c>
      <c r="E1421" s="66">
        <v>169.86</v>
      </c>
      <c r="F1421" s="247">
        <v>0</v>
      </c>
      <c r="G1421" s="66">
        <v>138.37</v>
      </c>
      <c r="H1421" s="247">
        <v>0</v>
      </c>
    </row>
    <row r="1422" spans="1:8">
      <c r="A1422" s="64" t="s">
        <v>6432</v>
      </c>
      <c r="B1422" s="65">
        <v>87684</v>
      </c>
      <c r="C1422" s="56" t="s">
        <v>6458</v>
      </c>
      <c r="D1422" s="65" t="s">
        <v>26</v>
      </c>
      <c r="E1422" s="66">
        <v>165.09</v>
      </c>
      <c r="F1422" s="247">
        <v>0</v>
      </c>
      <c r="G1422" s="66">
        <v>133.63</v>
      </c>
      <c r="H1422" s="247">
        <v>0</v>
      </c>
    </row>
    <row r="1423" spans="1:8">
      <c r="A1423" s="64" t="s">
        <v>6432</v>
      </c>
      <c r="B1423" s="65">
        <v>87694</v>
      </c>
      <c r="C1423" s="56" t="s">
        <v>6459</v>
      </c>
      <c r="D1423" s="65" t="s">
        <v>26</v>
      </c>
      <c r="E1423" s="66">
        <v>189.09</v>
      </c>
      <c r="F1423" s="247">
        <v>0</v>
      </c>
      <c r="G1423" s="66">
        <v>153.08000000000001</v>
      </c>
      <c r="H1423" s="247">
        <v>0</v>
      </c>
    </row>
    <row r="1424" spans="1:8">
      <c r="A1424" s="64" t="s">
        <v>6432</v>
      </c>
      <c r="B1424" s="65">
        <v>87704</v>
      </c>
      <c r="C1424" s="56" t="s">
        <v>6460</v>
      </c>
      <c r="D1424" s="65" t="s">
        <v>26</v>
      </c>
      <c r="E1424" s="66">
        <v>205.47</v>
      </c>
      <c r="F1424" s="247">
        <v>0</v>
      </c>
      <c r="G1424" s="66">
        <v>166.17</v>
      </c>
      <c r="H1424" s="247">
        <v>0</v>
      </c>
    </row>
    <row r="1425" spans="1:8">
      <c r="A1425" s="64" t="s">
        <v>6432</v>
      </c>
      <c r="B1425" s="65">
        <v>87758</v>
      </c>
      <c r="C1425" s="56" t="s">
        <v>6461</v>
      </c>
      <c r="D1425" s="65" t="s">
        <v>26</v>
      </c>
      <c r="E1425" s="66">
        <v>138.82</v>
      </c>
      <c r="F1425" s="247">
        <v>0</v>
      </c>
      <c r="G1425" s="66">
        <v>115.08</v>
      </c>
      <c r="H1425" s="247">
        <v>0</v>
      </c>
    </row>
    <row r="1426" spans="1:8">
      <c r="A1426" s="64" t="s">
        <v>6432</v>
      </c>
      <c r="B1426" s="65">
        <v>87768</v>
      </c>
      <c r="C1426" s="56" t="s">
        <v>6462</v>
      </c>
      <c r="D1426" s="65" t="s">
        <v>26</v>
      </c>
      <c r="E1426" s="66">
        <v>166.47</v>
      </c>
      <c r="F1426" s="247">
        <v>0</v>
      </c>
      <c r="G1426" s="66">
        <v>136.38</v>
      </c>
      <c r="H1426" s="247">
        <v>0</v>
      </c>
    </row>
    <row r="1427" spans="1:8">
      <c r="A1427" s="64" t="s">
        <v>6432</v>
      </c>
      <c r="B1427" s="65">
        <v>87738</v>
      </c>
      <c r="C1427" s="56" t="s">
        <v>6463</v>
      </c>
      <c r="D1427" s="65" t="s">
        <v>26</v>
      </c>
      <c r="E1427" s="66">
        <v>107.55</v>
      </c>
      <c r="F1427" s="247">
        <v>0</v>
      </c>
      <c r="G1427" s="66">
        <v>91.18</v>
      </c>
      <c r="H1427" s="247">
        <v>0</v>
      </c>
    </row>
    <row r="1428" spans="1:8">
      <c r="A1428" s="64" t="s">
        <v>6432</v>
      </c>
      <c r="B1428" s="65">
        <v>87748</v>
      </c>
      <c r="C1428" s="56" t="s">
        <v>6464</v>
      </c>
      <c r="D1428" s="65" t="s">
        <v>26</v>
      </c>
      <c r="E1428" s="66">
        <v>141.27000000000001</v>
      </c>
      <c r="F1428" s="247">
        <v>0</v>
      </c>
      <c r="G1428" s="66">
        <v>117.1</v>
      </c>
      <c r="H1428" s="247">
        <v>0</v>
      </c>
    </row>
    <row r="1429" spans="1:8">
      <c r="A1429" s="64" t="s">
        <v>6432</v>
      </c>
      <c r="B1429" s="65">
        <v>87623</v>
      </c>
      <c r="C1429" s="56" t="s">
        <v>6465</v>
      </c>
      <c r="D1429" s="65" t="s">
        <v>26</v>
      </c>
      <c r="E1429" s="66">
        <v>95.4</v>
      </c>
      <c r="F1429" s="247">
        <v>0</v>
      </c>
      <c r="G1429" s="66">
        <v>76.37</v>
      </c>
      <c r="H1429" s="247">
        <v>0</v>
      </c>
    </row>
    <row r="1430" spans="1:8">
      <c r="A1430" s="64" t="s">
        <v>6432</v>
      </c>
      <c r="B1430" s="65">
        <v>87633</v>
      </c>
      <c r="C1430" s="56" t="s">
        <v>6466</v>
      </c>
      <c r="D1430" s="65" t="s">
        <v>26</v>
      </c>
      <c r="E1430" s="66">
        <v>129.1</v>
      </c>
      <c r="F1430" s="247">
        <v>0</v>
      </c>
      <c r="G1430" s="66">
        <v>102.29</v>
      </c>
      <c r="H1430" s="247">
        <v>0</v>
      </c>
    </row>
    <row r="1431" spans="1:8">
      <c r="A1431" s="64" t="s">
        <v>6432</v>
      </c>
      <c r="B1431" s="65">
        <v>87643</v>
      </c>
      <c r="C1431" s="56" t="s">
        <v>6467</v>
      </c>
      <c r="D1431" s="65" t="s">
        <v>26</v>
      </c>
      <c r="E1431" s="66">
        <v>156.71</v>
      </c>
      <c r="F1431" s="247">
        <v>0</v>
      </c>
      <c r="G1431" s="66">
        <v>123.52</v>
      </c>
      <c r="H1431" s="247">
        <v>0</v>
      </c>
    </row>
    <row r="1432" spans="1:8">
      <c r="A1432" s="64" t="s">
        <v>6432</v>
      </c>
      <c r="B1432" s="65">
        <v>87683</v>
      </c>
      <c r="C1432" s="56" t="s">
        <v>6468</v>
      </c>
      <c r="D1432" s="65" t="s">
        <v>26</v>
      </c>
      <c r="E1432" s="66">
        <v>151.94</v>
      </c>
      <c r="F1432" s="247">
        <v>0</v>
      </c>
      <c r="G1432" s="66">
        <v>118.78</v>
      </c>
      <c r="H1432" s="247">
        <v>0</v>
      </c>
    </row>
    <row r="1433" spans="1:8">
      <c r="A1433" s="64" t="s">
        <v>6432</v>
      </c>
      <c r="B1433" s="65">
        <v>87703</v>
      </c>
      <c r="C1433" s="56" t="s">
        <v>6469</v>
      </c>
      <c r="D1433" s="65" t="s">
        <v>26</v>
      </c>
      <c r="E1433" s="66">
        <v>189.07</v>
      </c>
      <c r="F1433" s="247">
        <v>0</v>
      </c>
      <c r="G1433" s="66">
        <v>147.65</v>
      </c>
      <c r="H1433" s="247">
        <v>0</v>
      </c>
    </row>
    <row r="1434" spans="1:8">
      <c r="A1434" s="64" t="s">
        <v>6432</v>
      </c>
      <c r="B1434" s="65">
        <v>87693</v>
      </c>
      <c r="C1434" s="56" t="s">
        <v>6470</v>
      </c>
      <c r="D1434" s="65" t="s">
        <v>26</v>
      </c>
      <c r="E1434" s="66">
        <v>174.04</v>
      </c>
      <c r="F1434" s="247">
        <v>0</v>
      </c>
      <c r="G1434" s="66">
        <v>136.07</v>
      </c>
      <c r="H1434" s="247">
        <v>0</v>
      </c>
    </row>
    <row r="1435" spans="1:8">
      <c r="A1435" s="64" t="s">
        <v>6432</v>
      </c>
      <c r="B1435" s="65">
        <v>87757</v>
      </c>
      <c r="C1435" s="56" t="s">
        <v>6471</v>
      </c>
      <c r="D1435" s="65" t="s">
        <v>26</v>
      </c>
      <c r="E1435" s="66">
        <v>55.32</v>
      </c>
      <c r="F1435" s="247">
        <v>0</v>
      </c>
      <c r="G1435" s="66">
        <v>58.54</v>
      </c>
      <c r="H1435" s="247">
        <v>0</v>
      </c>
    </row>
    <row r="1436" spans="1:8">
      <c r="A1436" s="64" t="s">
        <v>6432</v>
      </c>
      <c r="B1436" s="65">
        <v>87767</v>
      </c>
      <c r="C1436" s="56" t="s">
        <v>6472</v>
      </c>
      <c r="D1436" s="65" t="s">
        <v>26</v>
      </c>
      <c r="E1436" s="66">
        <v>63.79</v>
      </c>
      <c r="F1436" s="247">
        <v>0</v>
      </c>
      <c r="G1436" s="66">
        <v>66.849999999999994</v>
      </c>
      <c r="H1436" s="247">
        <v>0</v>
      </c>
    </row>
    <row r="1437" spans="1:8">
      <c r="A1437" s="64" t="s">
        <v>6432</v>
      </c>
      <c r="B1437" s="65">
        <v>87737</v>
      </c>
      <c r="C1437" s="56" t="s">
        <v>6473</v>
      </c>
      <c r="D1437" s="65" t="s">
        <v>26</v>
      </c>
      <c r="E1437" s="66">
        <v>47.49</v>
      </c>
      <c r="F1437" s="247">
        <v>0</v>
      </c>
      <c r="G1437" s="66">
        <v>50.51</v>
      </c>
      <c r="H1437" s="247">
        <v>0</v>
      </c>
    </row>
    <row r="1438" spans="1:8">
      <c r="A1438" s="64" t="s">
        <v>6432</v>
      </c>
      <c r="B1438" s="65">
        <v>87747</v>
      </c>
      <c r="C1438" s="56" t="s">
        <v>6474</v>
      </c>
      <c r="D1438" s="65" t="s">
        <v>26</v>
      </c>
      <c r="E1438" s="66">
        <v>57.77</v>
      </c>
      <c r="F1438" s="247">
        <v>0</v>
      </c>
      <c r="G1438" s="66">
        <v>60.56</v>
      </c>
      <c r="H1438" s="247">
        <v>0</v>
      </c>
    </row>
    <row r="1439" spans="1:8">
      <c r="A1439" s="64" t="s">
        <v>6432</v>
      </c>
      <c r="B1439" s="65">
        <v>87622</v>
      </c>
      <c r="C1439" s="56" t="s">
        <v>6475</v>
      </c>
      <c r="D1439" s="65" t="s">
        <v>26</v>
      </c>
      <c r="E1439" s="66">
        <v>35.340000000000003</v>
      </c>
      <c r="F1439" s="247">
        <v>0</v>
      </c>
      <c r="G1439" s="66">
        <v>35.700000000000003</v>
      </c>
      <c r="H1439" s="247">
        <v>0</v>
      </c>
    </row>
    <row r="1440" spans="1:8">
      <c r="A1440" s="64" t="s">
        <v>6432</v>
      </c>
      <c r="B1440" s="65">
        <v>87632</v>
      </c>
      <c r="C1440" s="56" t="s">
        <v>6476</v>
      </c>
      <c r="D1440" s="65" t="s">
        <v>26</v>
      </c>
      <c r="E1440" s="66">
        <v>45.6</v>
      </c>
      <c r="F1440" s="247">
        <v>0</v>
      </c>
      <c r="G1440" s="66">
        <v>45.75</v>
      </c>
      <c r="H1440" s="247">
        <v>0</v>
      </c>
    </row>
    <row r="1441" spans="1:8">
      <c r="A1441" s="64" t="s">
        <v>6432</v>
      </c>
      <c r="B1441" s="65">
        <v>87642</v>
      </c>
      <c r="C1441" s="56" t="s">
        <v>6477</v>
      </c>
      <c r="D1441" s="65" t="s">
        <v>26</v>
      </c>
      <c r="E1441" s="66">
        <v>54.03</v>
      </c>
      <c r="F1441" s="247">
        <v>0</v>
      </c>
      <c r="G1441" s="66">
        <v>53.99</v>
      </c>
      <c r="H1441" s="247">
        <v>0</v>
      </c>
    </row>
    <row r="1442" spans="1:8">
      <c r="A1442" s="64" t="s">
        <v>6432</v>
      </c>
      <c r="B1442" s="65">
        <v>87682</v>
      </c>
      <c r="C1442" s="56" t="s">
        <v>6478</v>
      </c>
      <c r="D1442" s="65" t="s">
        <v>26</v>
      </c>
      <c r="E1442" s="66">
        <v>49.26</v>
      </c>
      <c r="F1442" s="247">
        <v>0</v>
      </c>
      <c r="G1442" s="66">
        <v>49.25</v>
      </c>
      <c r="H1442" s="247">
        <v>0</v>
      </c>
    </row>
    <row r="1443" spans="1:8">
      <c r="A1443" s="64" t="s">
        <v>6432</v>
      </c>
      <c r="B1443" s="65">
        <v>87692</v>
      </c>
      <c r="C1443" s="56" t="s">
        <v>6479</v>
      </c>
      <c r="D1443" s="65" t="s">
        <v>26</v>
      </c>
      <c r="E1443" s="66">
        <v>56.44</v>
      </c>
      <c r="F1443" s="247">
        <v>0</v>
      </c>
      <c r="G1443" s="66">
        <v>56.44</v>
      </c>
      <c r="H1443" s="247">
        <v>0</v>
      </c>
    </row>
    <row r="1444" spans="1:8">
      <c r="A1444" s="64" t="s">
        <v>6432</v>
      </c>
      <c r="B1444" s="65">
        <v>87702</v>
      </c>
      <c r="C1444" s="56" t="s">
        <v>6480</v>
      </c>
      <c r="D1444" s="65" t="s">
        <v>26</v>
      </c>
      <c r="E1444" s="66">
        <v>61.01</v>
      </c>
      <c r="F1444" s="247">
        <v>0</v>
      </c>
      <c r="G1444" s="66">
        <v>60.93</v>
      </c>
      <c r="H1444" s="247">
        <v>0</v>
      </c>
    </row>
    <row r="1445" spans="1:8">
      <c r="A1445" s="64" t="s">
        <v>6432</v>
      </c>
      <c r="B1445" s="65">
        <v>87755</v>
      </c>
      <c r="C1445" s="56" t="s">
        <v>6481</v>
      </c>
      <c r="D1445" s="65" t="s">
        <v>26</v>
      </c>
      <c r="E1445" s="66">
        <v>49.48</v>
      </c>
      <c r="F1445" s="247">
        <v>0</v>
      </c>
      <c r="G1445" s="66">
        <v>51.87</v>
      </c>
      <c r="H1445" s="247">
        <v>0</v>
      </c>
    </row>
    <row r="1446" spans="1:8">
      <c r="A1446" s="64" t="s">
        <v>6432</v>
      </c>
      <c r="B1446" s="65">
        <v>87765</v>
      </c>
      <c r="C1446" s="56" t="s">
        <v>6482</v>
      </c>
      <c r="D1446" s="65" t="s">
        <v>26</v>
      </c>
      <c r="E1446" s="66">
        <v>56.6</v>
      </c>
      <c r="F1446" s="247">
        <v>0</v>
      </c>
      <c r="G1446" s="66">
        <v>58.66</v>
      </c>
      <c r="H1446" s="247">
        <v>0</v>
      </c>
    </row>
    <row r="1447" spans="1:8">
      <c r="A1447" s="64" t="s">
        <v>6432</v>
      </c>
      <c r="B1447" s="65">
        <v>87735</v>
      </c>
      <c r="C1447" s="56" t="s">
        <v>6483</v>
      </c>
      <c r="D1447" s="65" t="s">
        <v>26</v>
      </c>
      <c r="E1447" s="66">
        <v>43.29</v>
      </c>
      <c r="F1447" s="247">
        <v>0</v>
      </c>
      <c r="G1447" s="66">
        <v>45.72</v>
      </c>
      <c r="H1447" s="247">
        <v>0</v>
      </c>
    </row>
    <row r="1448" spans="1:8">
      <c r="A1448" s="64" t="s">
        <v>6432</v>
      </c>
      <c r="B1448" s="65">
        <v>87745</v>
      </c>
      <c r="C1448" s="56" t="s">
        <v>6484</v>
      </c>
      <c r="D1448" s="65" t="s">
        <v>26</v>
      </c>
      <c r="E1448" s="66">
        <v>51.93</v>
      </c>
      <c r="F1448" s="247">
        <v>0</v>
      </c>
      <c r="G1448" s="66">
        <v>53.89</v>
      </c>
      <c r="H1448" s="247">
        <v>0</v>
      </c>
    </row>
    <row r="1449" spans="1:8">
      <c r="A1449" s="64" t="s">
        <v>6432</v>
      </c>
      <c r="B1449" s="65">
        <v>87620</v>
      </c>
      <c r="C1449" s="56" t="s">
        <v>6485</v>
      </c>
      <c r="D1449" s="65" t="s">
        <v>26</v>
      </c>
      <c r="E1449" s="66">
        <v>31.14</v>
      </c>
      <c r="F1449" s="247">
        <v>0</v>
      </c>
      <c r="G1449" s="66">
        <v>30.91</v>
      </c>
      <c r="H1449" s="247">
        <v>0</v>
      </c>
    </row>
    <row r="1450" spans="1:8">
      <c r="A1450" s="64" t="s">
        <v>6432</v>
      </c>
      <c r="B1450" s="65">
        <v>87630</v>
      </c>
      <c r="C1450" s="56" t="s">
        <v>6486</v>
      </c>
      <c r="D1450" s="65" t="s">
        <v>26</v>
      </c>
      <c r="E1450" s="66">
        <v>39.76</v>
      </c>
      <c r="F1450" s="247">
        <v>0</v>
      </c>
      <c r="G1450" s="66">
        <v>39.08</v>
      </c>
      <c r="H1450" s="247">
        <v>0</v>
      </c>
    </row>
    <row r="1451" spans="1:8">
      <c r="A1451" s="64" t="s">
        <v>6432</v>
      </c>
      <c r="B1451" s="65">
        <v>87640</v>
      </c>
      <c r="C1451" s="56" t="s">
        <v>6487</v>
      </c>
      <c r="D1451" s="65" t="s">
        <v>26</v>
      </c>
      <c r="E1451" s="66">
        <v>46.84</v>
      </c>
      <c r="F1451" s="247">
        <v>0</v>
      </c>
      <c r="G1451" s="66">
        <v>45.8</v>
      </c>
      <c r="H1451" s="247">
        <v>0</v>
      </c>
    </row>
    <row r="1452" spans="1:8">
      <c r="A1452" s="64" t="s">
        <v>6432</v>
      </c>
      <c r="B1452" s="65">
        <v>87680</v>
      </c>
      <c r="C1452" s="56" t="s">
        <v>6488</v>
      </c>
      <c r="D1452" s="65" t="s">
        <v>26</v>
      </c>
      <c r="E1452" s="66">
        <v>42.07</v>
      </c>
      <c r="F1452" s="247">
        <v>0</v>
      </c>
      <c r="G1452" s="66">
        <v>41.06</v>
      </c>
      <c r="H1452" s="247">
        <v>0</v>
      </c>
    </row>
    <row r="1453" spans="1:8">
      <c r="A1453" s="64" t="s">
        <v>6432</v>
      </c>
      <c r="B1453" s="65">
        <v>87690</v>
      </c>
      <c r="C1453" s="56" t="s">
        <v>6489</v>
      </c>
      <c r="D1453" s="65" t="s">
        <v>26</v>
      </c>
      <c r="E1453" s="66">
        <v>48.21</v>
      </c>
      <c r="F1453" s="247">
        <v>0</v>
      </c>
      <c r="G1453" s="66">
        <v>47.05</v>
      </c>
      <c r="H1453" s="247">
        <v>0</v>
      </c>
    </row>
    <row r="1454" spans="1:8">
      <c r="A1454" s="64" t="s">
        <v>6432</v>
      </c>
      <c r="B1454" s="65">
        <v>87700</v>
      </c>
      <c r="C1454" s="56" t="s">
        <v>6490</v>
      </c>
      <c r="D1454" s="65" t="s">
        <v>26</v>
      </c>
      <c r="E1454" s="66">
        <v>52.05</v>
      </c>
      <c r="F1454" s="247">
        <v>0</v>
      </c>
      <c r="G1454" s="66">
        <v>50.71</v>
      </c>
      <c r="H1454" s="247">
        <v>0</v>
      </c>
    </row>
    <row r="1455" spans="1:8">
      <c r="A1455" s="64" t="s">
        <v>6432</v>
      </c>
      <c r="B1455" s="65">
        <v>102803</v>
      </c>
      <c r="C1455" s="56" t="s">
        <v>6491</v>
      </c>
      <c r="D1455" s="65" t="s">
        <v>26</v>
      </c>
      <c r="E1455" s="66">
        <v>2.34</v>
      </c>
      <c r="F1455" s="247">
        <v>0</v>
      </c>
      <c r="G1455" s="66">
        <v>2.74</v>
      </c>
      <c r="H1455" s="247">
        <v>0</v>
      </c>
    </row>
    <row r="1456" spans="1:8">
      <c r="A1456" s="64" t="s">
        <v>6492</v>
      </c>
      <c r="B1456" s="65">
        <v>92717</v>
      </c>
      <c r="C1456" s="56" t="s">
        <v>6493</v>
      </c>
      <c r="D1456" s="65" t="s">
        <v>6494</v>
      </c>
      <c r="E1456" s="66">
        <v>0.23</v>
      </c>
      <c r="F1456" s="247">
        <v>0</v>
      </c>
      <c r="G1456" s="66">
        <v>0.26</v>
      </c>
      <c r="H1456" s="247">
        <v>0</v>
      </c>
    </row>
    <row r="1457" spans="1:8">
      <c r="A1457" s="64" t="s">
        <v>6492</v>
      </c>
      <c r="B1457" s="65">
        <v>92716</v>
      </c>
      <c r="C1457" s="56" t="s">
        <v>6495</v>
      </c>
      <c r="D1457" s="65" t="s">
        <v>6496</v>
      </c>
      <c r="E1457" s="66">
        <v>109.47</v>
      </c>
      <c r="F1457" s="247">
        <v>0.99570000000000003</v>
      </c>
      <c r="G1457" s="66">
        <v>109.53</v>
      </c>
      <c r="H1457" s="247">
        <v>0</v>
      </c>
    </row>
    <row r="1458" spans="1:8">
      <c r="A1458" s="64" t="s">
        <v>6492</v>
      </c>
      <c r="B1458" s="65">
        <v>103668</v>
      </c>
      <c r="C1458" s="56" t="s">
        <v>6497</v>
      </c>
      <c r="D1458" s="65" t="s">
        <v>6494</v>
      </c>
      <c r="E1458" s="66">
        <v>0</v>
      </c>
      <c r="F1458" s="247"/>
      <c r="G1458" s="66">
        <v>0</v>
      </c>
      <c r="H1458" s="247"/>
    </row>
    <row r="1459" spans="1:8">
      <c r="A1459" s="64" t="s">
        <v>6492</v>
      </c>
      <c r="B1459" s="65">
        <v>103667</v>
      </c>
      <c r="C1459" s="56" t="s">
        <v>6498</v>
      </c>
      <c r="D1459" s="65" t="s">
        <v>6496</v>
      </c>
      <c r="E1459" s="66">
        <v>0</v>
      </c>
      <c r="F1459" s="247"/>
      <c r="G1459" s="66">
        <v>0</v>
      </c>
      <c r="H1459" s="247"/>
    </row>
    <row r="1460" spans="1:8">
      <c r="A1460" s="64" t="s">
        <v>6492</v>
      </c>
      <c r="B1460" s="65">
        <v>89218</v>
      </c>
      <c r="C1460" s="56" t="s">
        <v>6499</v>
      </c>
      <c r="D1460" s="65" t="s">
        <v>6494</v>
      </c>
      <c r="E1460" s="66">
        <v>80.64</v>
      </c>
      <c r="F1460" s="247">
        <v>0.4829</v>
      </c>
      <c r="G1460" s="66">
        <v>110.58</v>
      </c>
      <c r="H1460" s="247">
        <v>0</v>
      </c>
    </row>
    <row r="1461" spans="1:8">
      <c r="A1461" s="64" t="s">
        <v>6492</v>
      </c>
      <c r="B1461" s="65">
        <v>89843</v>
      </c>
      <c r="C1461" s="56" t="s">
        <v>6500</v>
      </c>
      <c r="D1461" s="65" t="s">
        <v>6496</v>
      </c>
      <c r="E1461" s="66">
        <v>195.8</v>
      </c>
      <c r="F1461" s="247">
        <v>0.34160000000000001</v>
      </c>
      <c r="G1461" s="66">
        <v>231.17</v>
      </c>
      <c r="H1461" s="247">
        <v>0</v>
      </c>
    </row>
    <row r="1462" spans="1:8">
      <c r="A1462" s="64" t="s">
        <v>6492</v>
      </c>
      <c r="B1462" s="65">
        <v>87446</v>
      </c>
      <c r="C1462" s="56" t="s">
        <v>6501</v>
      </c>
      <c r="D1462" s="65" t="s">
        <v>6494</v>
      </c>
      <c r="E1462" s="66">
        <v>0.56000000000000005</v>
      </c>
      <c r="F1462" s="247">
        <v>0</v>
      </c>
      <c r="G1462" s="66">
        <v>0.53</v>
      </c>
      <c r="H1462" s="247">
        <v>0</v>
      </c>
    </row>
    <row r="1463" spans="1:8">
      <c r="A1463" s="64" t="s">
        <v>6492</v>
      </c>
      <c r="B1463" s="65">
        <v>87445</v>
      </c>
      <c r="C1463" s="56" t="s">
        <v>6502</v>
      </c>
      <c r="D1463" s="65" t="s">
        <v>6496</v>
      </c>
      <c r="E1463" s="66">
        <v>5.0599999999999996</v>
      </c>
      <c r="F1463" s="247">
        <v>0</v>
      </c>
      <c r="G1463" s="66">
        <v>5.24</v>
      </c>
      <c r="H1463" s="247">
        <v>0</v>
      </c>
    </row>
    <row r="1464" spans="1:8">
      <c r="A1464" s="64" t="s">
        <v>6492</v>
      </c>
      <c r="B1464" s="65">
        <v>93234</v>
      </c>
      <c r="C1464" s="56" t="s">
        <v>6503</v>
      </c>
      <c r="D1464" s="65" t="s">
        <v>6494</v>
      </c>
      <c r="E1464" s="66">
        <v>0.51</v>
      </c>
      <c r="F1464" s="247">
        <v>0</v>
      </c>
      <c r="G1464" s="66">
        <v>0.48</v>
      </c>
      <c r="H1464" s="247">
        <v>0</v>
      </c>
    </row>
    <row r="1465" spans="1:8">
      <c r="A1465" s="64" t="s">
        <v>6492</v>
      </c>
      <c r="B1465" s="65">
        <v>93233</v>
      </c>
      <c r="C1465" s="56" t="s">
        <v>6504</v>
      </c>
      <c r="D1465" s="65" t="s">
        <v>6496</v>
      </c>
      <c r="E1465" s="66">
        <v>5.96</v>
      </c>
      <c r="F1465" s="247">
        <v>0</v>
      </c>
      <c r="G1465" s="66">
        <v>5.63</v>
      </c>
      <c r="H1465" s="247">
        <v>0</v>
      </c>
    </row>
    <row r="1466" spans="1:8">
      <c r="A1466" s="64" t="s">
        <v>6492</v>
      </c>
      <c r="B1466" s="65">
        <v>102953</v>
      </c>
      <c r="C1466" s="56" t="s">
        <v>6505</v>
      </c>
      <c r="D1466" s="65" t="s">
        <v>6494</v>
      </c>
      <c r="E1466" s="66">
        <v>0</v>
      </c>
      <c r="F1466" s="247"/>
      <c r="G1466" s="66">
        <v>0</v>
      </c>
      <c r="H1466" s="247"/>
    </row>
    <row r="1467" spans="1:8">
      <c r="A1467" s="64" t="s">
        <v>6492</v>
      </c>
      <c r="B1467" s="65">
        <v>102952</v>
      </c>
      <c r="C1467" s="56" t="s">
        <v>6506</v>
      </c>
      <c r="D1467" s="65" t="s">
        <v>6496</v>
      </c>
      <c r="E1467" s="66">
        <v>0</v>
      </c>
      <c r="F1467" s="247"/>
      <c r="G1467" s="66">
        <v>0</v>
      </c>
      <c r="H1467" s="247"/>
    </row>
    <row r="1468" spans="1:8">
      <c r="A1468" s="64" t="s">
        <v>6492</v>
      </c>
      <c r="B1468" s="65">
        <v>88831</v>
      </c>
      <c r="C1468" s="56" t="s">
        <v>6507</v>
      </c>
      <c r="D1468" s="65" t="s">
        <v>6494</v>
      </c>
      <c r="E1468" s="66">
        <v>0.4</v>
      </c>
      <c r="F1468" s="247">
        <v>0</v>
      </c>
      <c r="G1468" s="66">
        <v>0.38</v>
      </c>
      <c r="H1468" s="247">
        <v>0</v>
      </c>
    </row>
    <row r="1469" spans="1:8">
      <c r="A1469" s="64" t="s">
        <v>6492</v>
      </c>
      <c r="B1469" s="65">
        <v>88830</v>
      </c>
      <c r="C1469" s="56" t="s">
        <v>6508</v>
      </c>
      <c r="D1469" s="65" t="s">
        <v>6496</v>
      </c>
      <c r="E1469" s="66">
        <v>2.0099999999999998</v>
      </c>
      <c r="F1469" s="247">
        <v>0</v>
      </c>
      <c r="G1469" s="66">
        <v>1.69</v>
      </c>
      <c r="H1469" s="247">
        <v>0</v>
      </c>
    </row>
    <row r="1470" spans="1:8">
      <c r="A1470" s="64" t="s">
        <v>6492</v>
      </c>
      <c r="B1470" s="65">
        <v>89226</v>
      </c>
      <c r="C1470" s="56" t="s">
        <v>6509</v>
      </c>
      <c r="D1470" s="65" t="s">
        <v>6494</v>
      </c>
      <c r="E1470" s="66">
        <v>1.68</v>
      </c>
      <c r="F1470" s="247">
        <v>0</v>
      </c>
      <c r="G1470" s="66">
        <v>1.59</v>
      </c>
      <c r="H1470" s="247">
        <v>0</v>
      </c>
    </row>
    <row r="1471" spans="1:8">
      <c r="A1471" s="64" t="s">
        <v>6492</v>
      </c>
      <c r="B1471" s="65">
        <v>89225</v>
      </c>
      <c r="C1471" s="56" t="s">
        <v>6510</v>
      </c>
      <c r="D1471" s="65" t="s">
        <v>6496</v>
      </c>
      <c r="E1471" s="66">
        <v>5.68</v>
      </c>
      <c r="F1471" s="247">
        <v>0</v>
      </c>
      <c r="G1471" s="66">
        <v>4.96</v>
      </c>
      <c r="H1471" s="247">
        <v>0</v>
      </c>
    </row>
    <row r="1472" spans="1:8">
      <c r="A1472" s="64" t="s">
        <v>6492</v>
      </c>
      <c r="B1472" s="65">
        <v>89279</v>
      </c>
      <c r="C1472" s="56" t="s">
        <v>6511</v>
      </c>
      <c r="D1472" s="65" t="s">
        <v>6494</v>
      </c>
      <c r="E1472" s="66">
        <v>2.04</v>
      </c>
      <c r="F1472" s="247">
        <v>0</v>
      </c>
      <c r="G1472" s="66">
        <v>1.93</v>
      </c>
      <c r="H1472" s="247">
        <v>0</v>
      </c>
    </row>
    <row r="1473" spans="1:8">
      <c r="A1473" s="64" t="s">
        <v>6492</v>
      </c>
      <c r="B1473" s="65">
        <v>89278</v>
      </c>
      <c r="C1473" s="56" t="s">
        <v>6512</v>
      </c>
      <c r="D1473" s="65" t="s">
        <v>6496</v>
      </c>
      <c r="E1473" s="66">
        <v>11.98</v>
      </c>
      <c r="F1473" s="247">
        <v>0</v>
      </c>
      <c r="G1473" s="66">
        <v>12.25</v>
      </c>
      <c r="H1473" s="247">
        <v>0</v>
      </c>
    </row>
    <row r="1474" spans="1:8">
      <c r="A1474" s="64" t="s">
        <v>6492</v>
      </c>
      <c r="B1474" s="65">
        <v>90651</v>
      </c>
      <c r="C1474" s="56" t="s">
        <v>6513</v>
      </c>
      <c r="D1474" s="65" t="s">
        <v>6494</v>
      </c>
      <c r="E1474" s="66">
        <v>0.75</v>
      </c>
      <c r="F1474" s="247">
        <v>0</v>
      </c>
      <c r="G1474" s="66">
        <v>1.07</v>
      </c>
      <c r="H1474" s="247">
        <v>0</v>
      </c>
    </row>
    <row r="1475" spans="1:8">
      <c r="A1475" s="64" t="s">
        <v>6492</v>
      </c>
      <c r="B1475" s="65">
        <v>90650</v>
      </c>
      <c r="C1475" s="56" t="s">
        <v>6514</v>
      </c>
      <c r="D1475" s="65" t="s">
        <v>6496</v>
      </c>
      <c r="E1475" s="66">
        <v>11.12</v>
      </c>
      <c r="F1475" s="247">
        <v>0</v>
      </c>
      <c r="G1475" s="66">
        <v>9.6300000000000008</v>
      </c>
      <c r="H1475" s="247">
        <v>0</v>
      </c>
    </row>
    <row r="1476" spans="1:8">
      <c r="A1476" s="64" t="s">
        <v>6492</v>
      </c>
      <c r="B1476" s="65">
        <v>90657</v>
      </c>
      <c r="C1476" s="56" t="s">
        <v>6515</v>
      </c>
      <c r="D1476" s="65" t="s">
        <v>6494</v>
      </c>
      <c r="E1476" s="66">
        <v>5.0599999999999996</v>
      </c>
      <c r="F1476" s="247">
        <v>0</v>
      </c>
      <c r="G1476" s="66">
        <v>4.79</v>
      </c>
      <c r="H1476" s="247">
        <v>0</v>
      </c>
    </row>
    <row r="1477" spans="1:8">
      <c r="A1477" s="64" t="s">
        <v>6492</v>
      </c>
      <c r="B1477" s="65">
        <v>90656</v>
      </c>
      <c r="C1477" s="56" t="s">
        <v>6516</v>
      </c>
      <c r="D1477" s="65" t="s">
        <v>6496</v>
      </c>
      <c r="E1477" s="66">
        <v>15.94</v>
      </c>
      <c r="F1477" s="247">
        <v>0</v>
      </c>
      <c r="G1477" s="66">
        <v>14.04</v>
      </c>
      <c r="H1477" s="247">
        <v>0</v>
      </c>
    </row>
    <row r="1478" spans="1:8">
      <c r="A1478" s="64" t="s">
        <v>6492</v>
      </c>
      <c r="B1478" s="65">
        <v>90663</v>
      </c>
      <c r="C1478" s="56" t="s">
        <v>6517</v>
      </c>
      <c r="D1478" s="65" t="s">
        <v>6494</v>
      </c>
      <c r="E1478" s="66">
        <v>5.41</v>
      </c>
      <c r="F1478" s="247">
        <v>0</v>
      </c>
      <c r="G1478" s="66">
        <v>5.13</v>
      </c>
      <c r="H1478" s="247">
        <v>0</v>
      </c>
    </row>
    <row r="1479" spans="1:8">
      <c r="A1479" s="64" t="s">
        <v>6492</v>
      </c>
      <c r="B1479" s="65">
        <v>90662</v>
      </c>
      <c r="C1479" s="56" t="s">
        <v>6518</v>
      </c>
      <c r="D1479" s="65" t="s">
        <v>6496</v>
      </c>
      <c r="E1479" s="66">
        <v>16.61</v>
      </c>
      <c r="F1479" s="247">
        <v>0</v>
      </c>
      <c r="G1479" s="66">
        <v>14.69</v>
      </c>
      <c r="H1479" s="247">
        <v>0</v>
      </c>
    </row>
    <row r="1480" spans="1:8">
      <c r="A1480" s="64" t="s">
        <v>6492</v>
      </c>
      <c r="B1480" s="65">
        <v>89022</v>
      </c>
      <c r="C1480" s="56" t="s">
        <v>6519</v>
      </c>
      <c r="D1480" s="65" t="s">
        <v>6494</v>
      </c>
      <c r="E1480" s="66">
        <v>0.32</v>
      </c>
      <c r="F1480" s="247">
        <v>0</v>
      </c>
      <c r="G1480" s="66">
        <v>0.49</v>
      </c>
      <c r="H1480" s="247">
        <v>0</v>
      </c>
    </row>
    <row r="1481" spans="1:8">
      <c r="A1481" s="64" t="s">
        <v>6492</v>
      </c>
      <c r="B1481" s="65">
        <v>89021</v>
      </c>
      <c r="C1481" s="56" t="s">
        <v>6520</v>
      </c>
      <c r="D1481" s="65" t="s">
        <v>6496</v>
      </c>
      <c r="E1481" s="66">
        <v>2.52</v>
      </c>
      <c r="F1481" s="247">
        <v>0</v>
      </c>
      <c r="G1481" s="66">
        <v>2.42</v>
      </c>
      <c r="H1481" s="247">
        <v>0</v>
      </c>
    </row>
    <row r="1482" spans="1:8">
      <c r="A1482" s="64" t="s">
        <v>6492</v>
      </c>
      <c r="B1482" s="65">
        <v>90644</v>
      </c>
      <c r="C1482" s="56" t="s">
        <v>6521</v>
      </c>
      <c r="D1482" s="65" t="s">
        <v>6494</v>
      </c>
      <c r="E1482" s="66">
        <v>7.78</v>
      </c>
      <c r="F1482" s="247">
        <v>0</v>
      </c>
      <c r="G1482" s="66">
        <v>7.36</v>
      </c>
      <c r="H1482" s="247">
        <v>0</v>
      </c>
    </row>
    <row r="1483" spans="1:8">
      <c r="A1483" s="64" t="s">
        <v>6492</v>
      </c>
      <c r="B1483" s="65">
        <v>90643</v>
      </c>
      <c r="C1483" s="56" t="s">
        <v>6522</v>
      </c>
      <c r="D1483" s="65" t="s">
        <v>6496</v>
      </c>
      <c r="E1483" s="66">
        <v>26.49</v>
      </c>
      <c r="F1483" s="247">
        <v>0</v>
      </c>
      <c r="G1483" s="66">
        <v>26.43</v>
      </c>
      <c r="H1483" s="247">
        <v>0</v>
      </c>
    </row>
    <row r="1484" spans="1:8">
      <c r="A1484" s="64" t="s">
        <v>6492</v>
      </c>
      <c r="B1484" s="65">
        <v>102811</v>
      </c>
      <c r="C1484" s="56" t="s">
        <v>6523</v>
      </c>
      <c r="D1484" s="65" t="s">
        <v>6494</v>
      </c>
      <c r="E1484" s="66">
        <v>0</v>
      </c>
      <c r="F1484" s="247"/>
      <c r="G1484" s="66">
        <v>0</v>
      </c>
      <c r="H1484" s="247"/>
    </row>
    <row r="1485" spans="1:8">
      <c r="A1485" s="64" t="s">
        <v>6492</v>
      </c>
      <c r="B1485" s="65">
        <v>102810</v>
      </c>
      <c r="C1485" s="56" t="s">
        <v>6524</v>
      </c>
      <c r="D1485" s="65" t="s">
        <v>6496</v>
      </c>
      <c r="E1485" s="66">
        <v>0</v>
      </c>
      <c r="F1485" s="247"/>
      <c r="G1485" s="66">
        <v>0</v>
      </c>
      <c r="H1485" s="247"/>
    </row>
    <row r="1486" spans="1:8">
      <c r="A1486" s="64" t="s">
        <v>6492</v>
      </c>
      <c r="B1486" s="65">
        <v>92146</v>
      </c>
      <c r="C1486" s="56" t="s">
        <v>6525</v>
      </c>
      <c r="D1486" s="65" t="s">
        <v>6494</v>
      </c>
      <c r="E1486" s="66">
        <v>29.45</v>
      </c>
      <c r="F1486" s="247">
        <v>0</v>
      </c>
      <c r="G1486" s="66">
        <v>36.36</v>
      </c>
      <c r="H1486" s="247">
        <v>0</v>
      </c>
    </row>
    <row r="1487" spans="1:8">
      <c r="A1487" s="64" t="s">
        <v>6492</v>
      </c>
      <c r="B1487" s="65">
        <v>92145</v>
      </c>
      <c r="C1487" s="56" t="s">
        <v>6526</v>
      </c>
      <c r="D1487" s="65" t="s">
        <v>6496</v>
      </c>
      <c r="E1487" s="66">
        <v>78.290000000000006</v>
      </c>
      <c r="F1487" s="247">
        <v>0</v>
      </c>
      <c r="G1487" s="66">
        <v>82.86</v>
      </c>
      <c r="H1487" s="247">
        <v>0</v>
      </c>
    </row>
    <row r="1488" spans="1:8">
      <c r="A1488" s="64" t="s">
        <v>6492</v>
      </c>
      <c r="B1488" s="65">
        <v>92139</v>
      </c>
      <c r="C1488" s="56" t="s">
        <v>6527</v>
      </c>
      <c r="D1488" s="65" t="s">
        <v>6494</v>
      </c>
      <c r="E1488" s="66">
        <v>41.26</v>
      </c>
      <c r="F1488" s="247">
        <v>0</v>
      </c>
      <c r="G1488" s="66">
        <v>48.17</v>
      </c>
      <c r="H1488" s="247">
        <v>0</v>
      </c>
    </row>
    <row r="1489" spans="1:8">
      <c r="A1489" s="64" t="s">
        <v>6492</v>
      </c>
      <c r="B1489" s="65">
        <v>92138</v>
      </c>
      <c r="C1489" s="56" t="s">
        <v>6528</v>
      </c>
      <c r="D1489" s="65" t="s">
        <v>6496</v>
      </c>
      <c r="E1489" s="66">
        <v>90.63</v>
      </c>
      <c r="F1489" s="247">
        <v>0</v>
      </c>
      <c r="G1489" s="66">
        <v>99.6</v>
      </c>
      <c r="H1489" s="247">
        <v>0</v>
      </c>
    </row>
    <row r="1490" spans="1:8">
      <c r="A1490" s="64" t="s">
        <v>6492</v>
      </c>
      <c r="B1490" s="65">
        <v>91387</v>
      </c>
      <c r="C1490" s="56" t="s">
        <v>6529</v>
      </c>
      <c r="D1490" s="65" t="s">
        <v>6494</v>
      </c>
      <c r="E1490" s="66">
        <v>73.05</v>
      </c>
      <c r="F1490" s="247">
        <v>9.0200000000000002E-2</v>
      </c>
      <c r="G1490" s="66">
        <v>79.989999999999995</v>
      </c>
      <c r="H1490" s="247">
        <v>0</v>
      </c>
    </row>
    <row r="1491" spans="1:8">
      <c r="A1491" s="64" t="s">
        <v>6492</v>
      </c>
      <c r="B1491" s="65">
        <v>91386</v>
      </c>
      <c r="C1491" s="56" t="s">
        <v>6530</v>
      </c>
      <c r="D1491" s="65" t="s">
        <v>6496</v>
      </c>
      <c r="E1491" s="66">
        <v>260.47000000000003</v>
      </c>
      <c r="F1491" s="247">
        <v>5.1900000000000002E-2</v>
      </c>
      <c r="G1491" s="66">
        <v>274.18</v>
      </c>
      <c r="H1491" s="247">
        <v>0</v>
      </c>
    </row>
    <row r="1492" spans="1:8">
      <c r="A1492" s="64" t="s">
        <v>6492</v>
      </c>
      <c r="B1492" s="65">
        <v>96036</v>
      </c>
      <c r="C1492" s="56" t="s">
        <v>6531</v>
      </c>
      <c r="D1492" s="65" t="s">
        <v>6494</v>
      </c>
      <c r="E1492" s="66">
        <v>83.12</v>
      </c>
      <c r="F1492" s="247">
        <v>0.20039999999999999</v>
      </c>
      <c r="G1492" s="66">
        <v>90.06</v>
      </c>
      <c r="H1492" s="247">
        <v>0</v>
      </c>
    </row>
    <row r="1493" spans="1:8">
      <c r="A1493" s="64" t="s">
        <v>6492</v>
      </c>
      <c r="B1493" s="65">
        <v>96035</v>
      </c>
      <c r="C1493" s="56" t="s">
        <v>6532</v>
      </c>
      <c r="D1493" s="65" t="s">
        <v>6496</v>
      </c>
      <c r="E1493" s="66">
        <v>277.07</v>
      </c>
      <c r="F1493" s="247">
        <v>0.1087</v>
      </c>
      <c r="G1493" s="66">
        <v>290.77999999999997</v>
      </c>
      <c r="H1493" s="247">
        <v>0</v>
      </c>
    </row>
    <row r="1494" spans="1:8">
      <c r="A1494" s="64" t="s">
        <v>6492</v>
      </c>
      <c r="B1494" s="65">
        <v>89877</v>
      </c>
      <c r="C1494" s="56" t="s">
        <v>6533</v>
      </c>
      <c r="D1494" s="65" t="s">
        <v>6494</v>
      </c>
      <c r="E1494" s="66">
        <v>85.43</v>
      </c>
      <c r="F1494" s="247">
        <v>0.6875</v>
      </c>
      <c r="G1494" s="66">
        <v>93.64</v>
      </c>
      <c r="H1494" s="247">
        <v>0</v>
      </c>
    </row>
    <row r="1495" spans="1:8">
      <c r="A1495" s="64" t="s">
        <v>6492</v>
      </c>
      <c r="B1495" s="65">
        <v>89876</v>
      </c>
      <c r="C1495" s="56" t="s">
        <v>6534</v>
      </c>
      <c r="D1495" s="65" t="s">
        <v>6496</v>
      </c>
      <c r="E1495" s="66">
        <v>318.24</v>
      </c>
      <c r="F1495" s="247">
        <v>0.3957</v>
      </c>
      <c r="G1495" s="66">
        <v>336.76</v>
      </c>
      <c r="H1495" s="247">
        <v>0</v>
      </c>
    </row>
    <row r="1496" spans="1:8">
      <c r="A1496" s="64" t="s">
        <v>6492</v>
      </c>
      <c r="B1496" s="65">
        <v>89884</v>
      </c>
      <c r="C1496" s="56" t="s">
        <v>6535</v>
      </c>
      <c r="D1496" s="65" t="s">
        <v>6494</v>
      </c>
      <c r="E1496" s="66">
        <v>89.28</v>
      </c>
      <c r="F1496" s="247">
        <v>0.70089999999999997</v>
      </c>
      <c r="G1496" s="66">
        <v>97.49</v>
      </c>
      <c r="H1496" s="247">
        <v>0</v>
      </c>
    </row>
    <row r="1497" spans="1:8">
      <c r="A1497" s="64" t="s">
        <v>6492</v>
      </c>
      <c r="B1497" s="65">
        <v>89883</v>
      </c>
      <c r="C1497" s="56" t="s">
        <v>6536</v>
      </c>
      <c r="D1497" s="65" t="s">
        <v>6496</v>
      </c>
      <c r="E1497" s="66">
        <v>351.67</v>
      </c>
      <c r="F1497" s="247">
        <v>0.38069999999999998</v>
      </c>
      <c r="G1497" s="66">
        <v>371.78</v>
      </c>
      <c r="H1497" s="247">
        <v>0</v>
      </c>
    </row>
    <row r="1498" spans="1:8">
      <c r="A1498" s="64" t="s">
        <v>6492</v>
      </c>
      <c r="B1498" s="65">
        <v>67827</v>
      </c>
      <c r="C1498" s="56" t="s">
        <v>6537</v>
      </c>
      <c r="D1498" s="65" t="s">
        <v>6494</v>
      </c>
      <c r="E1498" s="66">
        <v>63.2</v>
      </c>
      <c r="F1498" s="247">
        <v>7.8200000000000006E-2</v>
      </c>
      <c r="G1498" s="66">
        <v>70.39</v>
      </c>
      <c r="H1498" s="247">
        <v>0</v>
      </c>
    </row>
    <row r="1499" spans="1:8">
      <c r="A1499" s="64" t="s">
        <v>6492</v>
      </c>
      <c r="B1499" s="65">
        <v>67826</v>
      </c>
      <c r="C1499" s="56" t="s">
        <v>6538</v>
      </c>
      <c r="D1499" s="65" t="s">
        <v>6496</v>
      </c>
      <c r="E1499" s="66">
        <v>182.47</v>
      </c>
      <c r="F1499" s="247">
        <v>5.5599999999999997E-2</v>
      </c>
      <c r="G1499" s="66">
        <v>193.22</v>
      </c>
      <c r="H1499" s="247">
        <v>0</v>
      </c>
    </row>
    <row r="1500" spans="1:8">
      <c r="A1500" s="64" t="s">
        <v>6492</v>
      </c>
      <c r="B1500" s="65">
        <v>5961</v>
      </c>
      <c r="C1500" s="56" t="s">
        <v>6539</v>
      </c>
      <c r="D1500" s="65" t="s">
        <v>6494</v>
      </c>
      <c r="E1500" s="66">
        <v>61.93</v>
      </c>
      <c r="F1500" s="247">
        <v>7.9799999999999996E-2</v>
      </c>
      <c r="G1500" s="66">
        <v>69.180000000000007</v>
      </c>
      <c r="H1500" s="247">
        <v>0</v>
      </c>
    </row>
    <row r="1501" spans="1:8">
      <c r="A1501" s="64" t="s">
        <v>6492</v>
      </c>
      <c r="B1501" s="65">
        <v>5811</v>
      </c>
      <c r="C1501" s="56" t="s">
        <v>6540</v>
      </c>
      <c r="D1501" s="65" t="s">
        <v>6496</v>
      </c>
      <c r="E1501" s="66">
        <v>198.36</v>
      </c>
      <c r="F1501" s="247">
        <v>5.11E-2</v>
      </c>
      <c r="G1501" s="66">
        <v>210.38</v>
      </c>
      <c r="H1501" s="247">
        <v>0</v>
      </c>
    </row>
    <row r="1502" spans="1:8">
      <c r="A1502" s="64" t="s">
        <v>6492</v>
      </c>
      <c r="B1502" s="65">
        <v>92243</v>
      </c>
      <c r="C1502" s="56" t="s">
        <v>6541</v>
      </c>
      <c r="D1502" s="65" t="s">
        <v>6494</v>
      </c>
      <c r="E1502" s="66">
        <v>76.569999999999993</v>
      </c>
      <c r="F1502" s="247">
        <v>0.59740000000000004</v>
      </c>
      <c r="G1502" s="66">
        <v>86.02</v>
      </c>
      <c r="H1502" s="247">
        <v>0</v>
      </c>
    </row>
    <row r="1503" spans="1:8">
      <c r="A1503" s="64" t="s">
        <v>6492</v>
      </c>
      <c r="B1503" s="65">
        <v>92242</v>
      </c>
      <c r="C1503" s="56" t="s">
        <v>6542</v>
      </c>
      <c r="D1503" s="65" t="s">
        <v>6496</v>
      </c>
      <c r="E1503" s="66">
        <v>388.35</v>
      </c>
      <c r="F1503" s="247">
        <v>0.25280000000000002</v>
      </c>
      <c r="G1503" s="66">
        <v>413.95</v>
      </c>
      <c r="H1503" s="247">
        <v>0</v>
      </c>
    </row>
    <row r="1504" spans="1:8">
      <c r="A1504" s="64" t="s">
        <v>6492</v>
      </c>
      <c r="B1504" s="65">
        <v>91646</v>
      </c>
      <c r="C1504" s="56" t="s">
        <v>6543</v>
      </c>
      <c r="D1504" s="65" t="s">
        <v>6494</v>
      </c>
      <c r="E1504" s="66">
        <v>93.69</v>
      </c>
      <c r="F1504" s="247">
        <v>0.67090000000000005</v>
      </c>
      <c r="G1504" s="66">
        <v>103.14</v>
      </c>
      <c r="H1504" s="247">
        <v>0</v>
      </c>
    </row>
    <row r="1505" spans="1:8">
      <c r="A1505" s="64" t="s">
        <v>6492</v>
      </c>
      <c r="B1505" s="65">
        <v>91645</v>
      </c>
      <c r="C1505" s="56" t="s">
        <v>6544</v>
      </c>
      <c r="D1505" s="65" t="s">
        <v>6496</v>
      </c>
      <c r="E1505" s="66">
        <v>448.9</v>
      </c>
      <c r="F1505" s="247">
        <v>0.30109999999999998</v>
      </c>
      <c r="G1505" s="66">
        <v>475.96</v>
      </c>
      <c r="H1505" s="247">
        <v>0</v>
      </c>
    </row>
    <row r="1506" spans="1:8">
      <c r="A1506" s="64" t="s">
        <v>6492</v>
      </c>
      <c r="B1506" s="65">
        <v>92107</v>
      </c>
      <c r="C1506" s="56" t="s">
        <v>6545</v>
      </c>
      <c r="D1506" s="65" t="s">
        <v>6494</v>
      </c>
      <c r="E1506" s="66">
        <v>91.82</v>
      </c>
      <c r="F1506" s="247">
        <v>0.29809999999999998</v>
      </c>
      <c r="G1506" s="66">
        <v>98.58</v>
      </c>
      <c r="H1506" s="247">
        <v>0</v>
      </c>
    </row>
    <row r="1507" spans="1:8">
      <c r="A1507" s="64" t="s">
        <v>6492</v>
      </c>
      <c r="B1507" s="65">
        <v>92106</v>
      </c>
      <c r="C1507" s="56" t="s">
        <v>6546</v>
      </c>
      <c r="D1507" s="65" t="s">
        <v>6496</v>
      </c>
      <c r="E1507" s="66">
        <v>344.92</v>
      </c>
      <c r="F1507" s="247">
        <v>0.15629999999999999</v>
      </c>
      <c r="G1507" s="66">
        <v>361.47</v>
      </c>
      <c r="H1507" s="247">
        <v>0</v>
      </c>
    </row>
    <row r="1508" spans="1:8">
      <c r="A1508" s="64" t="s">
        <v>6492</v>
      </c>
      <c r="B1508" s="65">
        <v>5903</v>
      </c>
      <c r="C1508" s="56" t="s">
        <v>6547</v>
      </c>
      <c r="D1508" s="65" t="s">
        <v>6494</v>
      </c>
      <c r="E1508" s="66">
        <v>72.2</v>
      </c>
      <c r="F1508" s="247">
        <v>8.9300000000000004E-2</v>
      </c>
      <c r="G1508" s="66">
        <v>78.92</v>
      </c>
      <c r="H1508" s="247">
        <v>0</v>
      </c>
    </row>
    <row r="1509" spans="1:8">
      <c r="A1509" s="64" t="s">
        <v>6492</v>
      </c>
      <c r="B1509" s="65">
        <v>5901</v>
      </c>
      <c r="C1509" s="56" t="s">
        <v>6548</v>
      </c>
      <c r="D1509" s="65" t="s">
        <v>6496</v>
      </c>
      <c r="E1509" s="66">
        <v>306.22000000000003</v>
      </c>
      <c r="F1509" s="247">
        <v>4.0399999999999998E-2</v>
      </c>
      <c r="G1509" s="66">
        <v>322.68</v>
      </c>
      <c r="H1509" s="247">
        <v>0</v>
      </c>
    </row>
    <row r="1510" spans="1:8">
      <c r="A1510" s="64" t="s">
        <v>6492</v>
      </c>
      <c r="B1510" s="65">
        <v>6260</v>
      </c>
      <c r="C1510" s="56" t="s">
        <v>6549</v>
      </c>
      <c r="D1510" s="65" t="s">
        <v>6494</v>
      </c>
      <c r="E1510" s="66">
        <v>59.15</v>
      </c>
      <c r="F1510" s="247">
        <v>9.11E-2</v>
      </c>
      <c r="G1510" s="66">
        <v>66.25</v>
      </c>
      <c r="H1510" s="247">
        <v>0</v>
      </c>
    </row>
    <row r="1511" spans="1:8">
      <c r="A1511" s="64" t="s">
        <v>6492</v>
      </c>
      <c r="B1511" s="65">
        <v>6259</v>
      </c>
      <c r="C1511" s="56" t="s">
        <v>6550</v>
      </c>
      <c r="D1511" s="65" t="s">
        <v>6496</v>
      </c>
      <c r="E1511" s="66">
        <v>245.73</v>
      </c>
      <c r="F1511" s="247">
        <v>4.2000000000000003E-2</v>
      </c>
      <c r="G1511" s="66">
        <v>261.02</v>
      </c>
      <c r="H1511" s="247">
        <v>0</v>
      </c>
    </row>
    <row r="1512" spans="1:8">
      <c r="A1512" s="64" t="s">
        <v>6492</v>
      </c>
      <c r="B1512" s="65">
        <v>104705</v>
      </c>
      <c r="C1512" s="56" t="s">
        <v>6551</v>
      </c>
      <c r="D1512" s="65" t="s">
        <v>6494</v>
      </c>
      <c r="E1512" s="66">
        <v>0</v>
      </c>
      <c r="F1512" s="247"/>
      <c r="G1512" s="66">
        <v>0</v>
      </c>
      <c r="H1512" s="247"/>
    </row>
    <row r="1513" spans="1:8">
      <c r="A1513" s="64" t="s">
        <v>6492</v>
      </c>
      <c r="B1513" s="65">
        <v>104704</v>
      </c>
      <c r="C1513" s="56" t="s">
        <v>6552</v>
      </c>
      <c r="D1513" s="65" t="s">
        <v>6496</v>
      </c>
      <c r="E1513" s="66">
        <v>0</v>
      </c>
      <c r="F1513" s="247"/>
      <c r="G1513" s="66">
        <v>0</v>
      </c>
      <c r="H1513" s="247"/>
    </row>
    <row r="1514" spans="1:8">
      <c r="A1514" s="64" t="s">
        <v>6492</v>
      </c>
      <c r="B1514" s="65">
        <v>91395</v>
      </c>
      <c r="C1514" s="56" t="s">
        <v>6553</v>
      </c>
      <c r="D1514" s="65" t="s">
        <v>6494</v>
      </c>
      <c r="E1514" s="66">
        <v>56.95</v>
      </c>
      <c r="F1514" s="247">
        <v>3.95E-2</v>
      </c>
      <c r="G1514" s="66">
        <v>64.02</v>
      </c>
      <c r="H1514" s="247">
        <v>0</v>
      </c>
    </row>
    <row r="1515" spans="1:8">
      <c r="A1515" s="64" t="s">
        <v>6492</v>
      </c>
      <c r="B1515" s="65">
        <v>73467</v>
      </c>
      <c r="C1515" s="56" t="s">
        <v>6554</v>
      </c>
      <c r="D1515" s="65" t="s">
        <v>6496</v>
      </c>
      <c r="E1515" s="66">
        <v>238.63</v>
      </c>
      <c r="F1515" s="247">
        <v>1.8100000000000002E-2</v>
      </c>
      <c r="G1515" s="66">
        <v>253.66</v>
      </c>
      <c r="H1515" s="247">
        <v>0</v>
      </c>
    </row>
    <row r="1516" spans="1:8">
      <c r="A1516" s="64" t="s">
        <v>6492</v>
      </c>
      <c r="B1516" s="65">
        <v>5826</v>
      </c>
      <c r="C1516" s="56" t="s">
        <v>6555</v>
      </c>
      <c r="D1516" s="65" t="s">
        <v>6494</v>
      </c>
      <c r="E1516" s="66">
        <v>59.94</v>
      </c>
      <c r="F1516" s="247">
        <v>4.02E-2</v>
      </c>
      <c r="G1516" s="66">
        <v>66.91</v>
      </c>
      <c r="H1516" s="247">
        <v>0</v>
      </c>
    </row>
    <row r="1517" spans="1:8">
      <c r="A1517" s="64" t="s">
        <v>6492</v>
      </c>
      <c r="B1517" s="65">
        <v>5824</v>
      </c>
      <c r="C1517" s="56" t="s">
        <v>6556</v>
      </c>
      <c r="D1517" s="65" t="s">
        <v>6496</v>
      </c>
      <c r="E1517" s="66">
        <v>209.16</v>
      </c>
      <c r="F1517" s="247">
        <v>2.2100000000000002E-2</v>
      </c>
      <c r="G1517" s="66">
        <v>221.74</v>
      </c>
      <c r="H1517" s="247">
        <v>0</v>
      </c>
    </row>
    <row r="1518" spans="1:8">
      <c r="A1518" s="64" t="s">
        <v>6492</v>
      </c>
      <c r="B1518" s="65">
        <v>5892</v>
      </c>
      <c r="C1518" s="56" t="s">
        <v>6557</v>
      </c>
      <c r="D1518" s="65" t="s">
        <v>6494</v>
      </c>
      <c r="E1518" s="66">
        <v>54.7</v>
      </c>
      <c r="F1518" s="247">
        <v>0</v>
      </c>
      <c r="G1518" s="66">
        <v>61.77</v>
      </c>
      <c r="H1518" s="247">
        <v>0</v>
      </c>
    </row>
    <row r="1519" spans="1:8">
      <c r="A1519" s="64" t="s">
        <v>6492</v>
      </c>
      <c r="B1519" s="65">
        <v>5890</v>
      </c>
      <c r="C1519" s="56" t="s">
        <v>6558</v>
      </c>
      <c r="D1519" s="65" t="s">
        <v>6496</v>
      </c>
      <c r="E1519" s="66">
        <v>196.04</v>
      </c>
      <c r="F1519" s="247">
        <v>0</v>
      </c>
      <c r="G1519" s="66">
        <v>208.68</v>
      </c>
      <c r="H1519" s="247">
        <v>0</v>
      </c>
    </row>
    <row r="1520" spans="1:8">
      <c r="A1520" s="64" t="s">
        <v>6492</v>
      </c>
      <c r="B1520" s="65">
        <v>5896</v>
      </c>
      <c r="C1520" s="56" t="s">
        <v>6559</v>
      </c>
      <c r="D1520" s="65" t="s">
        <v>6494</v>
      </c>
      <c r="E1520" s="66">
        <v>57.53</v>
      </c>
      <c r="F1520" s="247">
        <v>0</v>
      </c>
      <c r="G1520" s="66">
        <v>64.5</v>
      </c>
      <c r="H1520" s="247">
        <v>0</v>
      </c>
    </row>
    <row r="1521" spans="1:8">
      <c r="A1521" s="64" t="s">
        <v>6492</v>
      </c>
      <c r="B1521" s="65">
        <v>5894</v>
      </c>
      <c r="C1521" s="56" t="s">
        <v>6560</v>
      </c>
      <c r="D1521" s="65" t="s">
        <v>6496</v>
      </c>
      <c r="E1521" s="66">
        <v>204.53</v>
      </c>
      <c r="F1521" s="247">
        <v>0</v>
      </c>
      <c r="G1521" s="66">
        <v>217.11</v>
      </c>
      <c r="H1521" s="247">
        <v>0</v>
      </c>
    </row>
    <row r="1522" spans="1:8">
      <c r="A1522" s="64" t="s">
        <v>6492</v>
      </c>
      <c r="B1522" s="65">
        <v>91032</v>
      </c>
      <c r="C1522" s="56" t="s">
        <v>6561</v>
      </c>
      <c r="D1522" s="65" t="s">
        <v>6494</v>
      </c>
      <c r="E1522" s="66">
        <v>65.95</v>
      </c>
      <c r="F1522" s="247">
        <v>3.4099999999999998E-2</v>
      </c>
      <c r="G1522" s="66">
        <v>72.73</v>
      </c>
      <c r="H1522" s="247">
        <v>0</v>
      </c>
    </row>
    <row r="1523" spans="1:8">
      <c r="A1523" s="64" t="s">
        <v>6492</v>
      </c>
      <c r="B1523" s="65">
        <v>91031</v>
      </c>
      <c r="C1523" s="56" t="s">
        <v>6562</v>
      </c>
      <c r="D1523" s="65" t="s">
        <v>6496</v>
      </c>
      <c r="E1523" s="66">
        <v>250.74</v>
      </c>
      <c r="F1523" s="247">
        <v>1.72E-2</v>
      </c>
      <c r="G1523" s="66">
        <v>264.66000000000003</v>
      </c>
      <c r="H1523" s="247">
        <v>0</v>
      </c>
    </row>
    <row r="1524" spans="1:8">
      <c r="A1524" s="64" t="s">
        <v>6492</v>
      </c>
      <c r="B1524" s="65">
        <v>102817</v>
      </c>
      <c r="C1524" s="56" t="s">
        <v>6563</v>
      </c>
      <c r="D1524" s="65" t="s">
        <v>6494</v>
      </c>
      <c r="E1524" s="66">
        <v>0</v>
      </c>
      <c r="F1524" s="247"/>
      <c r="G1524" s="66">
        <v>0</v>
      </c>
      <c r="H1524" s="247"/>
    </row>
    <row r="1525" spans="1:8">
      <c r="A1525" s="64" t="s">
        <v>6492</v>
      </c>
      <c r="B1525" s="65">
        <v>102816</v>
      </c>
      <c r="C1525" s="56" t="s">
        <v>6564</v>
      </c>
      <c r="D1525" s="65" t="s">
        <v>6496</v>
      </c>
      <c r="E1525" s="66">
        <v>0</v>
      </c>
      <c r="F1525" s="247"/>
      <c r="G1525" s="66">
        <v>0</v>
      </c>
      <c r="H1525" s="247"/>
    </row>
    <row r="1526" spans="1:8">
      <c r="A1526" s="64" t="s">
        <v>6492</v>
      </c>
      <c r="B1526" s="65">
        <v>91534</v>
      </c>
      <c r="C1526" s="56" t="s">
        <v>6565</v>
      </c>
      <c r="D1526" s="65" t="s">
        <v>6494</v>
      </c>
      <c r="E1526" s="66">
        <v>24.64</v>
      </c>
      <c r="F1526" s="247">
        <v>4.4200000000000003E-2</v>
      </c>
      <c r="G1526" s="66">
        <v>36.64</v>
      </c>
      <c r="H1526" s="247">
        <v>0</v>
      </c>
    </row>
    <row r="1527" spans="1:8">
      <c r="A1527" s="64" t="s">
        <v>6492</v>
      </c>
      <c r="B1527" s="65">
        <v>91533</v>
      </c>
      <c r="C1527" s="56" t="s">
        <v>6566</v>
      </c>
      <c r="D1527" s="65" t="s">
        <v>6496</v>
      </c>
      <c r="E1527" s="66">
        <v>32.31</v>
      </c>
      <c r="F1527" s="247">
        <v>6.6900000000000001E-2</v>
      </c>
      <c r="G1527" s="66">
        <v>43.95</v>
      </c>
      <c r="H1527" s="247">
        <v>0</v>
      </c>
    </row>
    <row r="1528" spans="1:8">
      <c r="A1528" s="64" t="s">
        <v>6492</v>
      </c>
      <c r="B1528" s="65">
        <v>95265</v>
      </c>
      <c r="C1528" s="56" t="s">
        <v>6567</v>
      </c>
      <c r="D1528" s="65" t="s">
        <v>6494</v>
      </c>
      <c r="E1528" s="66">
        <v>0.87</v>
      </c>
      <c r="F1528" s="247">
        <v>1</v>
      </c>
      <c r="G1528" s="66">
        <v>0.87</v>
      </c>
      <c r="H1528" s="247">
        <v>0</v>
      </c>
    </row>
    <row r="1529" spans="1:8">
      <c r="A1529" s="64" t="s">
        <v>6492</v>
      </c>
      <c r="B1529" s="65">
        <v>95264</v>
      </c>
      <c r="C1529" s="56" t="s">
        <v>6568</v>
      </c>
      <c r="D1529" s="65" t="s">
        <v>6496</v>
      </c>
      <c r="E1529" s="66">
        <v>6.72</v>
      </c>
      <c r="F1529" s="247">
        <v>0.25740000000000002</v>
      </c>
      <c r="G1529" s="66">
        <v>6.45</v>
      </c>
      <c r="H1529" s="247">
        <v>0</v>
      </c>
    </row>
    <row r="1530" spans="1:8">
      <c r="A1530" s="64" t="s">
        <v>6492</v>
      </c>
      <c r="B1530" s="65">
        <v>90973</v>
      </c>
      <c r="C1530" s="56" t="s">
        <v>6569</v>
      </c>
      <c r="D1530" s="65" t="s">
        <v>6494</v>
      </c>
      <c r="E1530" s="66">
        <v>8.93</v>
      </c>
      <c r="F1530" s="247">
        <v>1</v>
      </c>
      <c r="G1530" s="66">
        <v>8.93</v>
      </c>
      <c r="H1530" s="247">
        <v>0</v>
      </c>
    </row>
    <row r="1531" spans="1:8">
      <c r="A1531" s="64" t="s">
        <v>6492</v>
      </c>
      <c r="B1531" s="65">
        <v>90972</v>
      </c>
      <c r="C1531" s="56" t="s">
        <v>6570</v>
      </c>
      <c r="D1531" s="65" t="s">
        <v>6496</v>
      </c>
      <c r="E1531" s="66">
        <v>74.67</v>
      </c>
      <c r="F1531" s="247">
        <v>0.23760000000000001</v>
      </c>
      <c r="G1531" s="66">
        <v>78.209999999999994</v>
      </c>
      <c r="H1531" s="247">
        <v>0</v>
      </c>
    </row>
    <row r="1532" spans="1:8">
      <c r="A1532" s="64" t="s">
        <v>6492</v>
      </c>
      <c r="B1532" s="65">
        <v>91001</v>
      </c>
      <c r="C1532" s="56" t="s">
        <v>6571</v>
      </c>
      <c r="D1532" s="65" t="s">
        <v>6494</v>
      </c>
      <c r="E1532" s="66">
        <v>10.59</v>
      </c>
      <c r="F1532" s="247">
        <v>1</v>
      </c>
      <c r="G1532" s="66">
        <v>10.59</v>
      </c>
      <c r="H1532" s="247">
        <v>0</v>
      </c>
    </row>
    <row r="1533" spans="1:8">
      <c r="A1533" s="64" t="s">
        <v>6492</v>
      </c>
      <c r="B1533" s="65">
        <v>90999</v>
      </c>
      <c r="C1533" s="56" t="s">
        <v>6572</v>
      </c>
      <c r="D1533" s="65" t="s">
        <v>6496</v>
      </c>
      <c r="E1533" s="66">
        <v>98.37</v>
      </c>
      <c r="F1533" s="247">
        <v>0.21390000000000001</v>
      </c>
      <c r="G1533" s="66">
        <v>103.18</v>
      </c>
      <c r="H1533" s="247">
        <v>0</v>
      </c>
    </row>
    <row r="1534" spans="1:8">
      <c r="A1534" s="64" t="s">
        <v>6492</v>
      </c>
      <c r="B1534" s="65">
        <v>5954</v>
      </c>
      <c r="C1534" s="56" t="s">
        <v>6573</v>
      </c>
      <c r="D1534" s="65" t="s">
        <v>6494</v>
      </c>
      <c r="E1534" s="66">
        <v>6.67</v>
      </c>
      <c r="F1534" s="247">
        <v>1</v>
      </c>
      <c r="G1534" s="66">
        <v>6.67</v>
      </c>
      <c r="H1534" s="247">
        <v>0</v>
      </c>
    </row>
    <row r="1535" spans="1:8">
      <c r="A1535" s="64" t="s">
        <v>6492</v>
      </c>
      <c r="B1535" s="65">
        <v>5953</v>
      </c>
      <c r="C1535" s="56" t="s">
        <v>6574</v>
      </c>
      <c r="D1535" s="65" t="s">
        <v>6496</v>
      </c>
      <c r="E1535" s="66">
        <v>57.53</v>
      </c>
      <c r="F1535" s="247">
        <v>0.2303</v>
      </c>
      <c r="G1535" s="66">
        <v>60.29</v>
      </c>
      <c r="H1535" s="247">
        <v>0</v>
      </c>
    </row>
    <row r="1536" spans="1:8">
      <c r="A1536" s="64" t="s">
        <v>6492</v>
      </c>
      <c r="B1536" s="65">
        <v>90982</v>
      </c>
      <c r="C1536" s="56" t="s">
        <v>6575</v>
      </c>
      <c r="D1536" s="65" t="s">
        <v>6494</v>
      </c>
      <c r="E1536" s="66">
        <v>22.69</v>
      </c>
      <c r="F1536" s="247">
        <v>1</v>
      </c>
      <c r="G1536" s="66">
        <v>22.69</v>
      </c>
      <c r="H1536" s="247">
        <v>0</v>
      </c>
    </row>
    <row r="1537" spans="1:8">
      <c r="A1537" s="64" t="s">
        <v>6492</v>
      </c>
      <c r="B1537" s="65">
        <v>90979</v>
      </c>
      <c r="C1537" s="56" t="s">
        <v>6576</v>
      </c>
      <c r="D1537" s="65" t="s">
        <v>6496</v>
      </c>
      <c r="E1537" s="66">
        <v>192.77</v>
      </c>
      <c r="F1537" s="247">
        <v>0.2339</v>
      </c>
      <c r="G1537" s="66">
        <v>201.97</v>
      </c>
      <c r="H1537" s="247">
        <v>0</v>
      </c>
    </row>
    <row r="1538" spans="1:8">
      <c r="A1538" s="64" t="s">
        <v>6492</v>
      </c>
      <c r="B1538" s="65">
        <v>90965</v>
      </c>
      <c r="C1538" s="56" t="s">
        <v>6577</v>
      </c>
      <c r="D1538" s="65" t="s">
        <v>6494</v>
      </c>
      <c r="E1538" s="66">
        <v>8.9</v>
      </c>
      <c r="F1538" s="247">
        <v>1</v>
      </c>
      <c r="G1538" s="66">
        <v>8.9</v>
      </c>
      <c r="H1538" s="247">
        <v>0</v>
      </c>
    </row>
    <row r="1539" spans="1:8">
      <c r="A1539" s="64" t="s">
        <v>6492</v>
      </c>
      <c r="B1539" s="65">
        <v>90964</v>
      </c>
      <c r="C1539" s="56" t="s">
        <v>6578</v>
      </c>
      <c r="D1539" s="65" t="s">
        <v>6496</v>
      </c>
      <c r="E1539" s="66">
        <v>31.74</v>
      </c>
      <c r="F1539" s="247">
        <v>0.55730000000000002</v>
      </c>
      <c r="G1539" s="66">
        <v>32.61</v>
      </c>
      <c r="H1539" s="247">
        <v>0</v>
      </c>
    </row>
    <row r="1540" spans="1:8">
      <c r="A1540" s="64" t="s">
        <v>6492</v>
      </c>
      <c r="B1540" s="65">
        <v>102970</v>
      </c>
      <c r="C1540" s="56" t="s">
        <v>6579</v>
      </c>
      <c r="D1540" s="65" t="s">
        <v>6494</v>
      </c>
      <c r="E1540" s="66">
        <v>0</v>
      </c>
      <c r="F1540" s="247"/>
      <c r="G1540" s="66">
        <v>0</v>
      </c>
      <c r="H1540" s="247"/>
    </row>
    <row r="1541" spans="1:8">
      <c r="A1541" s="64" t="s">
        <v>6492</v>
      </c>
      <c r="B1541" s="65">
        <v>102971</v>
      </c>
      <c r="C1541" s="56" t="s">
        <v>6580</v>
      </c>
      <c r="D1541" s="65" t="s">
        <v>6496</v>
      </c>
      <c r="E1541" s="66">
        <v>0</v>
      </c>
      <c r="F1541" s="247"/>
      <c r="G1541" s="66">
        <v>0</v>
      </c>
      <c r="H1541" s="247"/>
    </row>
    <row r="1542" spans="1:8">
      <c r="A1542" s="64" t="s">
        <v>6492</v>
      </c>
      <c r="B1542" s="65">
        <v>102822</v>
      </c>
      <c r="C1542" s="56" t="s">
        <v>6581</v>
      </c>
      <c r="D1542" s="65" t="s">
        <v>6494</v>
      </c>
      <c r="E1542" s="66">
        <v>0</v>
      </c>
      <c r="F1542" s="247"/>
      <c r="G1542" s="66">
        <v>0</v>
      </c>
      <c r="H1542" s="247"/>
    </row>
    <row r="1543" spans="1:8">
      <c r="A1543" s="64" t="s">
        <v>6492</v>
      </c>
      <c r="B1543" s="65">
        <v>102821</v>
      </c>
      <c r="C1543" s="56" t="s">
        <v>6582</v>
      </c>
      <c r="D1543" s="65" t="s">
        <v>6496</v>
      </c>
      <c r="E1543" s="66">
        <v>0</v>
      </c>
      <c r="F1543" s="247"/>
      <c r="G1543" s="66">
        <v>0</v>
      </c>
      <c r="H1543" s="247"/>
    </row>
    <row r="1544" spans="1:8">
      <c r="A1544" s="64" t="s">
        <v>6492</v>
      </c>
      <c r="B1544" s="65">
        <v>102828</v>
      </c>
      <c r="C1544" s="56" t="s">
        <v>6583</v>
      </c>
      <c r="D1544" s="65" t="s">
        <v>6494</v>
      </c>
      <c r="E1544" s="66">
        <v>0</v>
      </c>
      <c r="F1544" s="247"/>
      <c r="G1544" s="66">
        <v>0</v>
      </c>
      <c r="H1544" s="247"/>
    </row>
    <row r="1545" spans="1:8">
      <c r="A1545" s="64" t="s">
        <v>6492</v>
      </c>
      <c r="B1545" s="65">
        <v>102827</v>
      </c>
      <c r="C1545" s="56" t="s">
        <v>6584</v>
      </c>
      <c r="D1545" s="65" t="s">
        <v>6496</v>
      </c>
      <c r="E1545" s="66">
        <v>0</v>
      </c>
      <c r="F1545" s="247"/>
      <c r="G1545" s="66">
        <v>0</v>
      </c>
      <c r="H1545" s="247"/>
    </row>
    <row r="1546" spans="1:8">
      <c r="A1546" s="64" t="s">
        <v>6492</v>
      </c>
      <c r="B1546" s="65">
        <v>103939</v>
      </c>
      <c r="C1546" s="56" t="s">
        <v>6585</v>
      </c>
      <c r="D1546" s="65" t="s">
        <v>6494</v>
      </c>
      <c r="E1546" s="66">
        <v>0</v>
      </c>
      <c r="F1546" s="247"/>
      <c r="G1546" s="66">
        <v>0</v>
      </c>
      <c r="H1546" s="247"/>
    </row>
    <row r="1547" spans="1:8">
      <c r="A1547" s="64" t="s">
        <v>6492</v>
      </c>
      <c r="B1547" s="65">
        <v>103938</v>
      </c>
      <c r="C1547" s="56" t="s">
        <v>6586</v>
      </c>
      <c r="D1547" s="65" t="s">
        <v>6496</v>
      </c>
      <c r="E1547" s="66">
        <v>0</v>
      </c>
      <c r="F1547" s="247"/>
      <c r="G1547" s="66">
        <v>0</v>
      </c>
      <c r="H1547" s="247"/>
    </row>
    <row r="1548" spans="1:8">
      <c r="A1548" s="64" t="s">
        <v>6492</v>
      </c>
      <c r="B1548" s="65">
        <v>103945</v>
      </c>
      <c r="C1548" s="56" t="s">
        <v>6587</v>
      </c>
      <c r="D1548" s="65" t="s">
        <v>6494</v>
      </c>
      <c r="E1548" s="66">
        <v>0</v>
      </c>
      <c r="F1548" s="247"/>
      <c r="G1548" s="66">
        <v>0</v>
      </c>
      <c r="H1548" s="247"/>
    </row>
    <row r="1549" spans="1:8">
      <c r="A1549" s="64" t="s">
        <v>6492</v>
      </c>
      <c r="B1549" s="65">
        <v>103944</v>
      </c>
      <c r="C1549" s="56" t="s">
        <v>6588</v>
      </c>
      <c r="D1549" s="65" t="s">
        <v>6496</v>
      </c>
      <c r="E1549" s="66">
        <v>0</v>
      </c>
      <c r="F1549" s="247"/>
      <c r="G1549" s="66">
        <v>0</v>
      </c>
      <c r="H1549" s="247"/>
    </row>
    <row r="1550" spans="1:8">
      <c r="A1550" s="64" t="s">
        <v>6492</v>
      </c>
      <c r="B1550" s="65">
        <v>91285</v>
      </c>
      <c r="C1550" s="56" t="s">
        <v>6589</v>
      </c>
      <c r="D1550" s="65" t="s">
        <v>6494</v>
      </c>
      <c r="E1550" s="66">
        <v>1.08</v>
      </c>
      <c r="F1550" s="247">
        <v>0</v>
      </c>
      <c r="G1550" s="66">
        <v>1.05</v>
      </c>
      <c r="H1550" s="247">
        <v>0</v>
      </c>
    </row>
    <row r="1551" spans="1:8">
      <c r="A1551" s="64" t="s">
        <v>6492</v>
      </c>
      <c r="B1551" s="65">
        <v>91283</v>
      </c>
      <c r="C1551" s="56" t="s">
        <v>6590</v>
      </c>
      <c r="D1551" s="65" t="s">
        <v>6496</v>
      </c>
      <c r="E1551" s="66">
        <v>11.48</v>
      </c>
      <c r="F1551" s="247">
        <v>0</v>
      </c>
      <c r="G1551" s="66">
        <v>10.92</v>
      </c>
      <c r="H1551" s="247">
        <v>0</v>
      </c>
    </row>
    <row r="1552" spans="1:8">
      <c r="A1552" s="64" t="s">
        <v>6492</v>
      </c>
      <c r="B1552" s="65">
        <v>95283</v>
      </c>
      <c r="C1552" s="56" t="s">
        <v>6591</v>
      </c>
      <c r="D1552" s="65" t="s">
        <v>6494</v>
      </c>
      <c r="E1552" s="66">
        <v>0.89</v>
      </c>
      <c r="F1552" s="247">
        <v>1</v>
      </c>
      <c r="G1552" s="66">
        <v>0.89</v>
      </c>
      <c r="H1552" s="247">
        <v>0</v>
      </c>
    </row>
    <row r="1553" spans="1:8">
      <c r="A1553" s="64" t="s">
        <v>6492</v>
      </c>
      <c r="B1553" s="65">
        <v>95282</v>
      </c>
      <c r="C1553" s="56" t="s">
        <v>6592</v>
      </c>
      <c r="D1553" s="65" t="s">
        <v>6496</v>
      </c>
      <c r="E1553" s="66">
        <v>10.84</v>
      </c>
      <c r="F1553" s="247">
        <v>0.14849999999999999</v>
      </c>
      <c r="G1553" s="66">
        <v>10.33</v>
      </c>
      <c r="H1553" s="247">
        <v>0</v>
      </c>
    </row>
    <row r="1554" spans="1:8">
      <c r="A1554" s="64" t="s">
        <v>6492</v>
      </c>
      <c r="B1554" s="65">
        <v>95128</v>
      </c>
      <c r="C1554" s="56" t="s">
        <v>6593</v>
      </c>
      <c r="D1554" s="65" t="s">
        <v>6494</v>
      </c>
      <c r="E1554" s="66">
        <v>51.86</v>
      </c>
      <c r="F1554" s="247">
        <v>0.54590000000000005</v>
      </c>
      <c r="G1554" s="66">
        <v>63.86</v>
      </c>
      <c r="H1554" s="247">
        <v>0</v>
      </c>
    </row>
    <row r="1555" spans="1:8">
      <c r="A1555" s="64" t="s">
        <v>6492</v>
      </c>
      <c r="B1555" s="65">
        <v>95127</v>
      </c>
      <c r="C1555" s="56" t="s">
        <v>6594</v>
      </c>
      <c r="D1555" s="65" t="s">
        <v>6496</v>
      </c>
      <c r="E1555" s="66">
        <v>213.83</v>
      </c>
      <c r="F1555" s="247">
        <v>0.24310000000000001</v>
      </c>
      <c r="G1555" s="66">
        <v>234.45</v>
      </c>
      <c r="H1555" s="247">
        <v>0</v>
      </c>
    </row>
    <row r="1556" spans="1:8">
      <c r="A1556" s="64" t="s">
        <v>6492</v>
      </c>
      <c r="B1556" s="65">
        <v>92044</v>
      </c>
      <c r="C1556" s="56" t="s">
        <v>6595</v>
      </c>
      <c r="D1556" s="65" t="s">
        <v>6494</v>
      </c>
      <c r="E1556" s="66">
        <v>9.4499999999999993</v>
      </c>
      <c r="F1556" s="247">
        <v>1</v>
      </c>
      <c r="G1556" s="66">
        <v>9.4499999999999993</v>
      </c>
      <c r="H1556" s="247">
        <v>0</v>
      </c>
    </row>
    <row r="1557" spans="1:8">
      <c r="A1557" s="64" t="s">
        <v>6492</v>
      </c>
      <c r="B1557" s="65">
        <v>92043</v>
      </c>
      <c r="C1557" s="56" t="s">
        <v>6596</v>
      </c>
      <c r="D1557" s="65" t="s">
        <v>6496</v>
      </c>
      <c r="E1557" s="66">
        <v>15.98</v>
      </c>
      <c r="F1557" s="247">
        <v>1</v>
      </c>
      <c r="G1557" s="66">
        <v>15.98</v>
      </c>
      <c r="H1557" s="247">
        <v>0</v>
      </c>
    </row>
    <row r="1558" spans="1:8">
      <c r="A1558" s="64" t="s">
        <v>6492</v>
      </c>
      <c r="B1558" s="65">
        <v>102834</v>
      </c>
      <c r="C1558" s="56" t="s">
        <v>6597</v>
      </c>
      <c r="D1558" s="65" t="s">
        <v>6494</v>
      </c>
      <c r="E1558" s="66">
        <v>0</v>
      </c>
      <c r="F1558" s="247"/>
      <c r="G1558" s="66">
        <v>0</v>
      </c>
      <c r="H1558" s="247"/>
    </row>
    <row r="1559" spans="1:8">
      <c r="A1559" s="64" t="s">
        <v>6492</v>
      </c>
      <c r="B1559" s="65">
        <v>102833</v>
      </c>
      <c r="C1559" s="56" t="s">
        <v>6598</v>
      </c>
      <c r="D1559" s="65" t="s">
        <v>6496</v>
      </c>
      <c r="E1559" s="66">
        <v>0</v>
      </c>
      <c r="F1559" s="247"/>
      <c r="G1559" s="66">
        <v>0</v>
      </c>
      <c r="H1559" s="247"/>
    </row>
    <row r="1560" spans="1:8">
      <c r="A1560" s="64" t="s">
        <v>6492</v>
      </c>
      <c r="B1560" s="65">
        <v>92119</v>
      </c>
      <c r="C1560" s="56" t="s">
        <v>6599</v>
      </c>
      <c r="D1560" s="65" t="s">
        <v>6494</v>
      </c>
      <c r="E1560" s="66">
        <v>0.3</v>
      </c>
      <c r="F1560" s="247">
        <v>0</v>
      </c>
      <c r="G1560" s="66">
        <v>0.27</v>
      </c>
      <c r="H1560" s="247">
        <v>0</v>
      </c>
    </row>
    <row r="1561" spans="1:8">
      <c r="A1561" s="64" t="s">
        <v>6492</v>
      </c>
      <c r="B1561" s="65">
        <v>92118</v>
      </c>
      <c r="C1561" s="56" t="s">
        <v>6600</v>
      </c>
      <c r="D1561" s="65" t="s">
        <v>6496</v>
      </c>
      <c r="E1561" s="66">
        <v>0.47</v>
      </c>
      <c r="F1561" s="247">
        <v>0</v>
      </c>
      <c r="G1561" s="66">
        <v>0.43</v>
      </c>
      <c r="H1561" s="247">
        <v>0</v>
      </c>
    </row>
    <row r="1562" spans="1:8">
      <c r="A1562" s="64" t="s">
        <v>6492</v>
      </c>
      <c r="B1562" s="65">
        <v>102917</v>
      </c>
      <c r="C1562" s="56" t="s">
        <v>6601</v>
      </c>
      <c r="D1562" s="65" t="s">
        <v>6494</v>
      </c>
      <c r="E1562" s="66">
        <v>0</v>
      </c>
      <c r="F1562" s="247"/>
      <c r="G1562" s="66">
        <v>0</v>
      </c>
      <c r="H1562" s="247"/>
    </row>
    <row r="1563" spans="1:8">
      <c r="A1563" s="64" t="s">
        <v>6492</v>
      </c>
      <c r="B1563" s="65">
        <v>102916</v>
      </c>
      <c r="C1563" s="56" t="s">
        <v>6602</v>
      </c>
      <c r="D1563" s="65" t="s">
        <v>6496</v>
      </c>
      <c r="E1563" s="66">
        <v>0</v>
      </c>
      <c r="F1563" s="247"/>
      <c r="G1563" s="66">
        <v>0</v>
      </c>
      <c r="H1563" s="247"/>
    </row>
    <row r="1564" spans="1:8">
      <c r="A1564" s="64" t="s">
        <v>6492</v>
      </c>
      <c r="B1564" s="65">
        <v>95721</v>
      </c>
      <c r="C1564" s="56" t="s">
        <v>6603</v>
      </c>
      <c r="D1564" s="65" t="s">
        <v>6494</v>
      </c>
      <c r="E1564" s="66">
        <v>110.34</v>
      </c>
      <c r="F1564" s="247">
        <v>0.76400000000000001</v>
      </c>
      <c r="G1564" s="66">
        <v>126.64</v>
      </c>
      <c r="H1564" s="247">
        <v>0</v>
      </c>
    </row>
    <row r="1565" spans="1:8">
      <c r="A1565" s="64" t="s">
        <v>6492</v>
      </c>
      <c r="B1565" s="65">
        <v>95720</v>
      </c>
      <c r="C1565" s="56" t="s">
        <v>6604</v>
      </c>
      <c r="D1565" s="65" t="s">
        <v>6496</v>
      </c>
      <c r="E1565" s="66">
        <v>278.14999999999998</v>
      </c>
      <c r="F1565" s="247">
        <v>0.60270000000000001</v>
      </c>
      <c r="G1565" s="66">
        <v>299.70999999999998</v>
      </c>
      <c r="H1565" s="247">
        <v>0</v>
      </c>
    </row>
    <row r="1566" spans="1:8">
      <c r="A1566" s="64" t="s">
        <v>6492</v>
      </c>
      <c r="B1566" s="65">
        <v>104717</v>
      </c>
      <c r="C1566" s="56" t="s">
        <v>6605</v>
      </c>
      <c r="D1566" s="65" t="s">
        <v>6494</v>
      </c>
      <c r="E1566" s="66">
        <v>105.27</v>
      </c>
      <c r="F1566" s="247">
        <v>0.75260000000000005</v>
      </c>
      <c r="G1566" s="66">
        <v>121.57</v>
      </c>
      <c r="H1566" s="247">
        <v>0</v>
      </c>
    </row>
    <row r="1567" spans="1:8">
      <c r="A1567" s="64" t="s">
        <v>6492</v>
      </c>
      <c r="B1567" s="65">
        <v>104716</v>
      </c>
      <c r="C1567" s="56" t="s">
        <v>6606</v>
      </c>
      <c r="D1567" s="65" t="s">
        <v>6496</v>
      </c>
      <c r="E1567" s="66">
        <v>268.07</v>
      </c>
      <c r="F1567" s="247">
        <v>0.58779999999999999</v>
      </c>
      <c r="G1567" s="66">
        <v>289.63</v>
      </c>
      <c r="H1567" s="247">
        <v>0</v>
      </c>
    </row>
    <row r="1568" spans="1:8">
      <c r="A1568" s="64" t="s">
        <v>6492</v>
      </c>
      <c r="B1568" s="65">
        <v>102899</v>
      </c>
      <c r="C1568" s="56" t="s">
        <v>6607</v>
      </c>
      <c r="D1568" s="65" t="s">
        <v>6494</v>
      </c>
      <c r="E1568" s="66">
        <v>0</v>
      </c>
      <c r="F1568" s="247"/>
      <c r="G1568" s="66">
        <v>0</v>
      </c>
      <c r="H1568" s="247"/>
    </row>
    <row r="1569" spans="1:8">
      <c r="A1569" s="64" t="s">
        <v>6492</v>
      </c>
      <c r="B1569" s="65">
        <v>102898</v>
      </c>
      <c r="C1569" s="56" t="s">
        <v>6608</v>
      </c>
      <c r="D1569" s="65" t="s">
        <v>6496</v>
      </c>
      <c r="E1569" s="66">
        <v>0</v>
      </c>
      <c r="F1569" s="247"/>
      <c r="G1569" s="66">
        <v>0</v>
      </c>
      <c r="H1569" s="247"/>
    </row>
    <row r="1570" spans="1:8">
      <c r="A1570" s="64" t="s">
        <v>6492</v>
      </c>
      <c r="B1570" s="65">
        <v>5632</v>
      </c>
      <c r="C1570" s="56" t="s">
        <v>6609</v>
      </c>
      <c r="D1570" s="65" t="s">
        <v>6494</v>
      </c>
      <c r="E1570" s="66">
        <v>86.91</v>
      </c>
      <c r="F1570" s="247">
        <v>0.70040000000000002</v>
      </c>
      <c r="G1570" s="66">
        <v>103.21</v>
      </c>
      <c r="H1570" s="247">
        <v>0</v>
      </c>
    </row>
    <row r="1571" spans="1:8">
      <c r="A1571" s="64" t="s">
        <v>6492</v>
      </c>
      <c r="B1571" s="65">
        <v>5631</v>
      </c>
      <c r="C1571" s="56" t="s">
        <v>6610</v>
      </c>
      <c r="D1571" s="65" t="s">
        <v>6496</v>
      </c>
      <c r="E1571" s="66">
        <v>207.62</v>
      </c>
      <c r="F1571" s="247">
        <v>0.58309999999999995</v>
      </c>
      <c r="G1571" s="66">
        <v>227.69</v>
      </c>
      <c r="H1571" s="247">
        <v>0</v>
      </c>
    </row>
    <row r="1572" spans="1:8">
      <c r="A1572" s="64" t="s">
        <v>6492</v>
      </c>
      <c r="B1572" s="65">
        <v>88908</v>
      </c>
      <c r="C1572" s="56" t="s">
        <v>6611</v>
      </c>
      <c r="D1572" s="65" t="s">
        <v>6494</v>
      </c>
      <c r="E1572" s="66">
        <v>94.93</v>
      </c>
      <c r="F1572" s="247">
        <v>0.72570000000000001</v>
      </c>
      <c r="G1572" s="66">
        <v>111.23</v>
      </c>
      <c r="H1572" s="247">
        <v>0</v>
      </c>
    </row>
    <row r="1573" spans="1:8">
      <c r="A1573" s="64" t="s">
        <v>6492</v>
      </c>
      <c r="B1573" s="65">
        <v>88907</v>
      </c>
      <c r="C1573" s="56" t="s">
        <v>6612</v>
      </c>
      <c r="D1573" s="65" t="s">
        <v>6496</v>
      </c>
      <c r="E1573" s="66">
        <v>247.5</v>
      </c>
      <c r="F1573" s="247">
        <v>0.55349999999999999</v>
      </c>
      <c r="G1573" s="66">
        <v>269.06</v>
      </c>
      <c r="H1573" s="247">
        <v>0</v>
      </c>
    </row>
    <row r="1574" spans="1:8">
      <c r="A1574" s="64" t="s">
        <v>6492</v>
      </c>
      <c r="B1574" s="65">
        <v>5911</v>
      </c>
      <c r="C1574" s="56" t="s">
        <v>6613</v>
      </c>
      <c r="D1574" s="65" t="s">
        <v>6494</v>
      </c>
      <c r="E1574" s="66">
        <v>28.3</v>
      </c>
      <c r="F1574" s="247">
        <v>0.21340000000000001</v>
      </c>
      <c r="G1574" s="66">
        <v>34.46</v>
      </c>
      <c r="H1574" s="247">
        <v>0</v>
      </c>
    </row>
    <row r="1575" spans="1:8">
      <c r="A1575" s="64" t="s">
        <v>6492</v>
      </c>
      <c r="B1575" s="65">
        <v>5909</v>
      </c>
      <c r="C1575" s="56" t="s">
        <v>6614</v>
      </c>
      <c r="D1575" s="65" t="s">
        <v>6496</v>
      </c>
      <c r="E1575" s="66">
        <v>36.979999999999997</v>
      </c>
      <c r="F1575" s="247">
        <v>0.315</v>
      </c>
      <c r="G1575" s="66">
        <v>42.97</v>
      </c>
      <c r="H1575" s="247">
        <v>0</v>
      </c>
    </row>
    <row r="1576" spans="1:8">
      <c r="A1576" s="64" t="s">
        <v>6492</v>
      </c>
      <c r="B1576" s="65">
        <v>91486</v>
      </c>
      <c r="C1576" s="56" t="s">
        <v>6615</v>
      </c>
      <c r="D1576" s="65" t="s">
        <v>6494</v>
      </c>
      <c r="E1576" s="66">
        <v>68.87</v>
      </c>
      <c r="F1576" s="247">
        <v>0.20569999999999999</v>
      </c>
      <c r="G1576" s="66">
        <v>75.94</v>
      </c>
      <c r="H1576" s="247">
        <v>0</v>
      </c>
    </row>
    <row r="1577" spans="1:8">
      <c r="A1577" s="64" t="s">
        <v>6492</v>
      </c>
      <c r="B1577" s="65">
        <v>83362</v>
      </c>
      <c r="C1577" s="56" t="s">
        <v>6616</v>
      </c>
      <c r="D1577" s="65" t="s">
        <v>6496</v>
      </c>
      <c r="E1577" s="66">
        <v>260.35000000000002</v>
      </c>
      <c r="F1577" s="247">
        <v>0.1002</v>
      </c>
      <c r="G1577" s="66">
        <v>275.38</v>
      </c>
      <c r="H1577" s="247">
        <v>0</v>
      </c>
    </row>
    <row r="1578" spans="1:8">
      <c r="A1578" s="64" t="s">
        <v>6492</v>
      </c>
      <c r="B1578" s="65">
        <v>102839</v>
      </c>
      <c r="C1578" s="56" t="s">
        <v>6617</v>
      </c>
      <c r="D1578" s="65" t="s">
        <v>6494</v>
      </c>
      <c r="E1578" s="66">
        <v>0</v>
      </c>
      <c r="F1578" s="247"/>
      <c r="G1578" s="66">
        <v>0</v>
      </c>
      <c r="H1578" s="247"/>
    </row>
    <row r="1579" spans="1:8">
      <c r="A1579" s="64" t="s">
        <v>6492</v>
      </c>
      <c r="B1579" s="65">
        <v>102838</v>
      </c>
      <c r="C1579" s="56" t="s">
        <v>6618</v>
      </c>
      <c r="D1579" s="65" t="s">
        <v>6496</v>
      </c>
      <c r="E1579" s="66">
        <v>0</v>
      </c>
      <c r="F1579" s="247"/>
      <c r="G1579" s="66">
        <v>0</v>
      </c>
      <c r="H1579" s="247"/>
    </row>
    <row r="1580" spans="1:8">
      <c r="A1580" s="64" t="s">
        <v>6492</v>
      </c>
      <c r="B1580" s="65">
        <v>89235</v>
      </c>
      <c r="C1580" s="56" t="s">
        <v>6619</v>
      </c>
      <c r="D1580" s="65" t="s">
        <v>6494</v>
      </c>
      <c r="E1580" s="66">
        <v>166.69</v>
      </c>
      <c r="F1580" s="247">
        <v>0.85360000000000003</v>
      </c>
      <c r="G1580" s="66">
        <v>175.87</v>
      </c>
      <c r="H1580" s="247">
        <v>0</v>
      </c>
    </row>
    <row r="1581" spans="1:8">
      <c r="A1581" s="64" t="s">
        <v>6492</v>
      </c>
      <c r="B1581" s="65">
        <v>89234</v>
      </c>
      <c r="C1581" s="56" t="s">
        <v>6620</v>
      </c>
      <c r="D1581" s="65" t="s">
        <v>6496</v>
      </c>
      <c r="E1581" s="66">
        <v>517.97</v>
      </c>
      <c r="F1581" s="247">
        <v>0.64990000000000003</v>
      </c>
      <c r="G1581" s="66">
        <v>536.92999999999995</v>
      </c>
      <c r="H1581" s="247">
        <v>0</v>
      </c>
    </row>
    <row r="1582" spans="1:8">
      <c r="A1582" s="64" t="s">
        <v>6492</v>
      </c>
      <c r="B1582" s="65">
        <v>89243</v>
      </c>
      <c r="C1582" s="56" t="s">
        <v>6621</v>
      </c>
      <c r="D1582" s="65" t="s">
        <v>6494</v>
      </c>
      <c r="E1582" s="66">
        <v>356.8</v>
      </c>
      <c r="F1582" s="247">
        <v>0.93159999999999998</v>
      </c>
      <c r="G1582" s="66">
        <v>365.98</v>
      </c>
      <c r="H1582" s="247">
        <v>0</v>
      </c>
    </row>
    <row r="1583" spans="1:8">
      <c r="A1583" s="64" t="s">
        <v>6492</v>
      </c>
      <c r="B1583" s="65">
        <v>89242</v>
      </c>
      <c r="C1583" s="56" t="s">
        <v>6622</v>
      </c>
      <c r="D1583" s="65" t="s">
        <v>6496</v>
      </c>
      <c r="E1583" s="66">
        <v>1225.82</v>
      </c>
      <c r="F1583" s="247">
        <v>0.64149999999999996</v>
      </c>
      <c r="G1583" s="66">
        <v>1260.8499999999999</v>
      </c>
      <c r="H1583" s="247">
        <v>0</v>
      </c>
    </row>
    <row r="1584" spans="1:8">
      <c r="A1584" s="64" t="s">
        <v>6492</v>
      </c>
      <c r="B1584" s="65">
        <v>102935</v>
      </c>
      <c r="C1584" s="56" t="s">
        <v>6623</v>
      </c>
      <c r="D1584" s="65" t="s">
        <v>6494</v>
      </c>
      <c r="E1584" s="66">
        <v>0</v>
      </c>
      <c r="F1584" s="247"/>
      <c r="G1584" s="66">
        <v>0</v>
      </c>
      <c r="H1584" s="247"/>
    </row>
    <row r="1585" spans="1:8">
      <c r="A1585" s="64" t="s">
        <v>6492</v>
      </c>
      <c r="B1585" s="65">
        <v>102934</v>
      </c>
      <c r="C1585" s="56" t="s">
        <v>6624</v>
      </c>
      <c r="D1585" s="65" t="s">
        <v>6496</v>
      </c>
      <c r="E1585" s="66">
        <v>0</v>
      </c>
      <c r="F1585" s="247"/>
      <c r="G1585" s="66">
        <v>0</v>
      </c>
      <c r="H1585" s="247"/>
    </row>
    <row r="1586" spans="1:8">
      <c r="A1586" s="64" t="s">
        <v>6492</v>
      </c>
      <c r="B1586" s="65">
        <v>93416</v>
      </c>
      <c r="C1586" s="56" t="s">
        <v>6625</v>
      </c>
      <c r="D1586" s="65" t="s">
        <v>6494</v>
      </c>
      <c r="E1586" s="66">
        <v>0.46</v>
      </c>
      <c r="F1586" s="247">
        <v>0</v>
      </c>
      <c r="G1586" s="66">
        <v>0.51</v>
      </c>
      <c r="H1586" s="247">
        <v>0</v>
      </c>
    </row>
    <row r="1587" spans="1:8">
      <c r="A1587" s="64" t="s">
        <v>6492</v>
      </c>
      <c r="B1587" s="65">
        <v>93415</v>
      </c>
      <c r="C1587" s="56" t="s">
        <v>6626</v>
      </c>
      <c r="D1587" s="65" t="s">
        <v>6496</v>
      </c>
      <c r="E1587" s="66">
        <v>12.42</v>
      </c>
      <c r="F1587" s="247">
        <v>0</v>
      </c>
      <c r="G1587" s="66">
        <v>11.87</v>
      </c>
      <c r="H1587" s="247">
        <v>0</v>
      </c>
    </row>
    <row r="1588" spans="1:8">
      <c r="A1588" s="64" t="s">
        <v>6492</v>
      </c>
      <c r="B1588" s="65">
        <v>5689</v>
      </c>
      <c r="C1588" s="56" t="s">
        <v>6627</v>
      </c>
      <c r="D1588" s="65" t="s">
        <v>6496</v>
      </c>
      <c r="E1588" s="66">
        <v>6.55</v>
      </c>
      <c r="F1588" s="247">
        <v>1</v>
      </c>
      <c r="G1588" s="66">
        <v>6.55</v>
      </c>
      <c r="H1588" s="247">
        <v>0</v>
      </c>
    </row>
    <row r="1589" spans="1:8">
      <c r="A1589" s="64" t="s">
        <v>6492</v>
      </c>
      <c r="B1589" s="65">
        <v>5690</v>
      </c>
      <c r="C1589" s="56" t="s">
        <v>6628</v>
      </c>
      <c r="D1589" s="65" t="s">
        <v>6494</v>
      </c>
      <c r="E1589" s="66">
        <v>4.24</v>
      </c>
      <c r="F1589" s="247">
        <v>1</v>
      </c>
      <c r="G1589" s="66">
        <v>4.24</v>
      </c>
      <c r="H1589" s="247">
        <v>0</v>
      </c>
    </row>
    <row r="1590" spans="1:8">
      <c r="A1590" s="64" t="s">
        <v>6492</v>
      </c>
      <c r="B1590" s="65">
        <v>5923</v>
      </c>
      <c r="C1590" s="56" t="s">
        <v>6629</v>
      </c>
      <c r="D1590" s="65" t="s">
        <v>6494</v>
      </c>
      <c r="E1590" s="66">
        <v>3.32</v>
      </c>
      <c r="F1590" s="247">
        <v>1</v>
      </c>
      <c r="G1590" s="66">
        <v>3.32</v>
      </c>
      <c r="H1590" s="247">
        <v>0</v>
      </c>
    </row>
    <row r="1591" spans="1:8">
      <c r="A1591" s="64" t="s">
        <v>6492</v>
      </c>
      <c r="B1591" s="65">
        <v>5921</v>
      </c>
      <c r="C1591" s="56" t="s">
        <v>6630</v>
      </c>
      <c r="D1591" s="65" t="s">
        <v>6496</v>
      </c>
      <c r="E1591" s="66">
        <v>5.13</v>
      </c>
      <c r="F1591" s="247">
        <v>1</v>
      </c>
      <c r="G1591" s="66">
        <v>5.13</v>
      </c>
      <c r="H1591" s="247">
        <v>0</v>
      </c>
    </row>
    <row r="1592" spans="1:8">
      <c r="A1592" s="64" t="s">
        <v>6492</v>
      </c>
      <c r="B1592" s="65">
        <v>95212</v>
      </c>
      <c r="C1592" s="56" t="s">
        <v>6631</v>
      </c>
      <c r="D1592" s="65" t="s">
        <v>6496</v>
      </c>
      <c r="E1592" s="66">
        <v>164.21</v>
      </c>
      <c r="F1592" s="247">
        <v>0.76039999999999996</v>
      </c>
      <c r="G1592" s="66">
        <v>164.85</v>
      </c>
      <c r="H1592" s="247">
        <v>0</v>
      </c>
    </row>
    <row r="1593" spans="1:8">
      <c r="A1593" s="64" t="s">
        <v>6492</v>
      </c>
      <c r="B1593" s="65">
        <v>95213</v>
      </c>
      <c r="C1593" s="56" t="s">
        <v>6632</v>
      </c>
      <c r="D1593" s="65" t="s">
        <v>6494</v>
      </c>
      <c r="E1593" s="66">
        <v>96.12</v>
      </c>
      <c r="F1593" s="247">
        <v>0.68799999999999994</v>
      </c>
      <c r="G1593" s="66">
        <v>98.82</v>
      </c>
      <c r="H1593" s="247">
        <v>0</v>
      </c>
    </row>
    <row r="1594" spans="1:8">
      <c r="A1594" s="64" t="s">
        <v>6492</v>
      </c>
      <c r="B1594" s="65">
        <v>93272</v>
      </c>
      <c r="C1594" s="56" t="s">
        <v>6633</v>
      </c>
      <c r="D1594" s="65" t="s">
        <v>6496</v>
      </c>
      <c r="E1594" s="66">
        <v>101.92</v>
      </c>
      <c r="F1594" s="247">
        <v>0.61399999999999999</v>
      </c>
      <c r="G1594" s="66">
        <v>102.56</v>
      </c>
      <c r="H1594" s="247">
        <v>0</v>
      </c>
    </row>
    <row r="1595" spans="1:8">
      <c r="A1595" s="64" t="s">
        <v>6492</v>
      </c>
      <c r="B1595" s="65">
        <v>93274</v>
      </c>
      <c r="C1595" s="56" t="s">
        <v>6634</v>
      </c>
      <c r="D1595" s="65" t="s">
        <v>6494</v>
      </c>
      <c r="E1595" s="66">
        <v>66.650000000000006</v>
      </c>
      <c r="F1595" s="247">
        <v>0.55000000000000004</v>
      </c>
      <c r="G1595" s="66">
        <v>69.349999999999994</v>
      </c>
      <c r="H1595" s="247">
        <v>0</v>
      </c>
    </row>
    <row r="1596" spans="1:8">
      <c r="A1596" s="64" t="s">
        <v>6492</v>
      </c>
      <c r="B1596" s="65">
        <v>83766</v>
      </c>
      <c r="C1596" s="56" t="s">
        <v>6635</v>
      </c>
      <c r="D1596" s="65" t="s">
        <v>6494</v>
      </c>
      <c r="E1596" s="66">
        <v>40.97</v>
      </c>
      <c r="F1596" s="247">
        <v>0</v>
      </c>
      <c r="G1596" s="66">
        <v>50.6</v>
      </c>
      <c r="H1596" s="247">
        <v>0</v>
      </c>
    </row>
    <row r="1597" spans="1:8">
      <c r="A1597" s="64" t="s">
        <v>6492</v>
      </c>
      <c r="B1597" s="65">
        <v>83765</v>
      </c>
      <c r="C1597" s="56" t="s">
        <v>6636</v>
      </c>
      <c r="D1597" s="65" t="s">
        <v>6496</v>
      </c>
      <c r="E1597" s="66">
        <v>96.57</v>
      </c>
      <c r="F1597" s="247">
        <v>0</v>
      </c>
      <c r="G1597" s="66">
        <v>110.11</v>
      </c>
      <c r="H1597" s="247">
        <v>0</v>
      </c>
    </row>
    <row r="1598" spans="1:8">
      <c r="A1598" s="64" t="s">
        <v>6492</v>
      </c>
      <c r="B1598" s="65">
        <v>95873</v>
      </c>
      <c r="C1598" s="56" t="s">
        <v>6637</v>
      </c>
      <c r="D1598" s="65" t="s">
        <v>6494</v>
      </c>
      <c r="E1598" s="66">
        <v>13.68</v>
      </c>
      <c r="F1598" s="247">
        <v>0</v>
      </c>
      <c r="G1598" s="66">
        <v>15.27</v>
      </c>
      <c r="H1598" s="247">
        <v>0</v>
      </c>
    </row>
    <row r="1599" spans="1:8">
      <c r="A1599" s="64" t="s">
        <v>6492</v>
      </c>
      <c r="B1599" s="65">
        <v>95872</v>
      </c>
      <c r="C1599" s="56" t="s">
        <v>6638</v>
      </c>
      <c r="D1599" s="65" t="s">
        <v>6496</v>
      </c>
      <c r="E1599" s="66">
        <v>279.2</v>
      </c>
      <c r="F1599" s="247">
        <v>0</v>
      </c>
      <c r="G1599" s="66">
        <v>297.81</v>
      </c>
      <c r="H1599" s="247">
        <v>0</v>
      </c>
    </row>
    <row r="1600" spans="1:8">
      <c r="A1600" s="64" t="s">
        <v>6492</v>
      </c>
      <c r="B1600" s="65">
        <v>104689</v>
      </c>
      <c r="C1600" s="56" t="s">
        <v>6639</v>
      </c>
      <c r="D1600" s="65" t="s">
        <v>6494</v>
      </c>
      <c r="E1600" s="66">
        <v>0</v>
      </c>
      <c r="F1600" s="247"/>
      <c r="G1600" s="66">
        <v>0</v>
      </c>
      <c r="H1600" s="247"/>
    </row>
    <row r="1601" spans="1:8">
      <c r="A1601" s="64" t="s">
        <v>6492</v>
      </c>
      <c r="B1601" s="65">
        <v>104688</v>
      </c>
      <c r="C1601" s="56" t="s">
        <v>6640</v>
      </c>
      <c r="D1601" s="65" t="s">
        <v>6496</v>
      </c>
      <c r="E1601" s="66">
        <v>0</v>
      </c>
      <c r="F1601" s="247"/>
      <c r="G1601" s="66">
        <v>0</v>
      </c>
      <c r="H1601" s="247"/>
    </row>
    <row r="1602" spans="1:8">
      <c r="A1602" s="64" t="s">
        <v>6492</v>
      </c>
      <c r="B1602" s="65">
        <v>73395</v>
      </c>
      <c r="C1602" s="56" t="s">
        <v>6641</v>
      </c>
      <c r="D1602" s="65" t="s">
        <v>6494</v>
      </c>
      <c r="E1602" s="66">
        <v>9.61</v>
      </c>
      <c r="F1602" s="247">
        <v>0</v>
      </c>
      <c r="G1602" s="66">
        <v>10.72</v>
      </c>
      <c r="H1602" s="247">
        <v>0</v>
      </c>
    </row>
    <row r="1603" spans="1:8">
      <c r="A1603" s="64" t="s">
        <v>6492</v>
      </c>
      <c r="B1603" s="65">
        <v>73417</v>
      </c>
      <c r="C1603" s="56" t="s">
        <v>6642</v>
      </c>
      <c r="D1603" s="65" t="s">
        <v>6496</v>
      </c>
      <c r="E1603" s="66">
        <v>180.75</v>
      </c>
      <c r="F1603" s="247">
        <v>0</v>
      </c>
      <c r="G1603" s="66">
        <v>192.73</v>
      </c>
      <c r="H1603" s="247">
        <v>0</v>
      </c>
    </row>
    <row r="1604" spans="1:8">
      <c r="A1604" s="64" t="s">
        <v>6492</v>
      </c>
      <c r="B1604" s="65">
        <v>93428</v>
      </c>
      <c r="C1604" s="56" t="s">
        <v>6643</v>
      </c>
      <c r="D1604" s="65" t="s">
        <v>6494</v>
      </c>
      <c r="E1604" s="66">
        <v>8.56</v>
      </c>
      <c r="F1604" s="247">
        <v>0</v>
      </c>
      <c r="G1604" s="66">
        <v>9.5500000000000007</v>
      </c>
      <c r="H1604" s="247">
        <v>0</v>
      </c>
    </row>
    <row r="1605" spans="1:8">
      <c r="A1605" s="64" t="s">
        <v>6492</v>
      </c>
      <c r="B1605" s="65">
        <v>93427</v>
      </c>
      <c r="C1605" s="56" t="s">
        <v>6644</v>
      </c>
      <c r="D1605" s="65" t="s">
        <v>6496</v>
      </c>
      <c r="E1605" s="66">
        <v>164.76</v>
      </c>
      <c r="F1605" s="247">
        <v>0</v>
      </c>
      <c r="G1605" s="66">
        <v>175.78</v>
      </c>
      <c r="H1605" s="247">
        <v>0</v>
      </c>
    </row>
    <row r="1606" spans="1:8">
      <c r="A1606" s="64" t="s">
        <v>6492</v>
      </c>
      <c r="B1606" s="65">
        <v>93422</v>
      </c>
      <c r="C1606" s="56" t="s">
        <v>6645</v>
      </c>
      <c r="D1606" s="65" t="s">
        <v>6494</v>
      </c>
      <c r="E1606" s="66">
        <v>6.04</v>
      </c>
      <c r="F1606" s="247">
        <v>0</v>
      </c>
      <c r="G1606" s="66">
        <v>6.75</v>
      </c>
      <c r="H1606" s="247">
        <v>0</v>
      </c>
    </row>
    <row r="1607" spans="1:8">
      <c r="A1607" s="64" t="s">
        <v>6492</v>
      </c>
      <c r="B1607" s="65">
        <v>93421</v>
      </c>
      <c r="C1607" s="56" t="s">
        <v>6646</v>
      </c>
      <c r="D1607" s="65" t="s">
        <v>6496</v>
      </c>
      <c r="E1607" s="66">
        <v>73.03</v>
      </c>
      <c r="F1607" s="247">
        <v>0</v>
      </c>
      <c r="G1607" s="66">
        <v>78.12</v>
      </c>
      <c r="H1607" s="247">
        <v>0</v>
      </c>
    </row>
    <row r="1608" spans="1:8">
      <c r="A1608" s="64" t="s">
        <v>6492</v>
      </c>
      <c r="B1608" s="65">
        <v>93282</v>
      </c>
      <c r="C1608" s="56" t="s">
        <v>6647</v>
      </c>
      <c r="D1608" s="65" t="s">
        <v>6494</v>
      </c>
      <c r="E1608" s="66">
        <v>21.33</v>
      </c>
      <c r="F1608" s="247">
        <v>0</v>
      </c>
      <c r="G1608" s="66">
        <v>32.229999999999997</v>
      </c>
      <c r="H1608" s="247">
        <v>0</v>
      </c>
    </row>
    <row r="1609" spans="1:8">
      <c r="A1609" s="64" t="s">
        <v>6492</v>
      </c>
      <c r="B1609" s="65">
        <v>93281</v>
      </c>
      <c r="C1609" s="56" t="s">
        <v>6648</v>
      </c>
      <c r="D1609" s="65" t="s">
        <v>6496</v>
      </c>
      <c r="E1609" s="66">
        <v>22.41</v>
      </c>
      <c r="F1609" s="247">
        <v>0</v>
      </c>
      <c r="G1609" s="66">
        <v>33.11</v>
      </c>
      <c r="H1609" s="247">
        <v>0</v>
      </c>
    </row>
    <row r="1610" spans="1:8">
      <c r="A1610" s="64" t="s">
        <v>6492</v>
      </c>
      <c r="B1610" s="65">
        <v>104914</v>
      </c>
      <c r="C1610" s="56" t="s">
        <v>6649</v>
      </c>
      <c r="D1610" s="65" t="s">
        <v>6494</v>
      </c>
      <c r="E1610" s="66">
        <v>0</v>
      </c>
      <c r="F1610" s="247"/>
      <c r="G1610" s="66">
        <v>0</v>
      </c>
      <c r="H1610" s="247"/>
    </row>
    <row r="1611" spans="1:8">
      <c r="A1611" s="64" t="s">
        <v>6492</v>
      </c>
      <c r="B1611" s="65">
        <v>104913</v>
      </c>
      <c r="C1611" s="56" t="s">
        <v>6650</v>
      </c>
      <c r="D1611" s="65" t="s">
        <v>6496</v>
      </c>
      <c r="E1611" s="66">
        <v>0</v>
      </c>
      <c r="F1611" s="247"/>
      <c r="G1611" s="66">
        <v>0</v>
      </c>
      <c r="H1611" s="247"/>
    </row>
    <row r="1612" spans="1:8">
      <c r="A1612" s="64" t="s">
        <v>6492</v>
      </c>
      <c r="B1612" s="65">
        <v>102845</v>
      </c>
      <c r="C1612" s="56" t="s">
        <v>6651</v>
      </c>
      <c r="D1612" s="65" t="s">
        <v>6494</v>
      </c>
      <c r="E1612" s="66">
        <v>0</v>
      </c>
      <c r="F1612" s="247"/>
      <c r="G1612" s="66">
        <v>0</v>
      </c>
      <c r="H1612" s="247"/>
    </row>
    <row r="1613" spans="1:8">
      <c r="A1613" s="64" t="s">
        <v>6492</v>
      </c>
      <c r="B1613" s="65">
        <v>102844</v>
      </c>
      <c r="C1613" s="56" t="s">
        <v>6652</v>
      </c>
      <c r="D1613" s="65" t="s">
        <v>6496</v>
      </c>
      <c r="E1613" s="66">
        <v>0</v>
      </c>
      <c r="F1613" s="247"/>
      <c r="G1613" s="66">
        <v>0</v>
      </c>
      <c r="H1613" s="247"/>
    </row>
    <row r="1614" spans="1:8">
      <c r="A1614" s="64" t="s">
        <v>6492</v>
      </c>
      <c r="B1614" s="65">
        <v>89273</v>
      </c>
      <c r="C1614" s="56" t="s">
        <v>6653</v>
      </c>
      <c r="D1614" s="65" t="s">
        <v>6494</v>
      </c>
      <c r="E1614" s="66">
        <v>107.44</v>
      </c>
      <c r="F1614" s="247">
        <v>0.72089999999999999</v>
      </c>
      <c r="G1614" s="66">
        <v>110.14</v>
      </c>
      <c r="H1614" s="247">
        <v>0</v>
      </c>
    </row>
    <row r="1615" spans="1:8">
      <c r="A1615" s="64" t="s">
        <v>6492</v>
      </c>
      <c r="B1615" s="65">
        <v>89272</v>
      </c>
      <c r="C1615" s="56" t="s">
        <v>6654</v>
      </c>
      <c r="D1615" s="65" t="s">
        <v>6496</v>
      </c>
      <c r="E1615" s="66">
        <v>217.98</v>
      </c>
      <c r="F1615" s="247">
        <v>0.73740000000000006</v>
      </c>
      <c r="G1615" s="66">
        <v>222.38</v>
      </c>
      <c r="H1615" s="247">
        <v>0</v>
      </c>
    </row>
    <row r="1616" spans="1:8">
      <c r="A1616" s="64" t="s">
        <v>6492</v>
      </c>
      <c r="B1616" s="65">
        <v>93288</v>
      </c>
      <c r="C1616" s="56" t="s">
        <v>6655</v>
      </c>
      <c r="D1616" s="65" t="s">
        <v>6494</v>
      </c>
      <c r="E1616" s="66">
        <v>178.94</v>
      </c>
      <c r="F1616" s="247">
        <v>0.83240000000000003</v>
      </c>
      <c r="G1616" s="66">
        <v>181.64</v>
      </c>
      <c r="H1616" s="247">
        <v>0</v>
      </c>
    </row>
    <row r="1617" spans="1:8">
      <c r="A1617" s="64" t="s">
        <v>6492</v>
      </c>
      <c r="B1617" s="65">
        <v>93287</v>
      </c>
      <c r="C1617" s="56" t="s">
        <v>6656</v>
      </c>
      <c r="D1617" s="65" t="s">
        <v>6496</v>
      </c>
      <c r="E1617" s="66">
        <v>352.11</v>
      </c>
      <c r="F1617" s="247">
        <v>0.87790000000000001</v>
      </c>
      <c r="G1617" s="66">
        <v>351.95</v>
      </c>
      <c r="H1617" s="247">
        <v>0</v>
      </c>
    </row>
    <row r="1618" spans="1:8">
      <c r="A1618" s="64" t="s">
        <v>6492</v>
      </c>
      <c r="B1618" s="65">
        <v>104711</v>
      </c>
      <c r="C1618" s="56" t="s">
        <v>6657</v>
      </c>
      <c r="D1618" s="65" t="s">
        <v>6494</v>
      </c>
      <c r="E1618" s="66">
        <v>0</v>
      </c>
      <c r="F1618" s="247"/>
      <c r="G1618" s="66">
        <v>0</v>
      </c>
      <c r="H1618" s="247"/>
    </row>
    <row r="1619" spans="1:8">
      <c r="A1619" s="64" t="s">
        <v>6492</v>
      </c>
      <c r="B1619" s="65">
        <v>104710</v>
      </c>
      <c r="C1619" s="56" t="s">
        <v>6658</v>
      </c>
      <c r="D1619" s="65" t="s">
        <v>6496</v>
      </c>
      <c r="E1619" s="66">
        <v>0</v>
      </c>
      <c r="F1619" s="247"/>
      <c r="G1619" s="66">
        <v>0</v>
      </c>
      <c r="H1619" s="247"/>
    </row>
    <row r="1620" spans="1:8">
      <c r="A1620" s="64" t="s">
        <v>6492</v>
      </c>
      <c r="B1620" s="65">
        <v>104908</v>
      </c>
      <c r="C1620" s="56" t="s">
        <v>6659</v>
      </c>
      <c r="D1620" s="65" t="s">
        <v>6494</v>
      </c>
      <c r="E1620" s="66">
        <v>0</v>
      </c>
      <c r="F1620" s="247"/>
      <c r="G1620" s="66">
        <v>0</v>
      </c>
      <c r="H1620" s="247"/>
    </row>
    <row r="1621" spans="1:8">
      <c r="A1621" s="64" t="s">
        <v>6492</v>
      </c>
      <c r="B1621" s="65">
        <v>104907</v>
      </c>
      <c r="C1621" s="56" t="s">
        <v>6660</v>
      </c>
      <c r="D1621" s="65" t="s">
        <v>6496</v>
      </c>
      <c r="E1621" s="66">
        <v>0</v>
      </c>
      <c r="F1621" s="247"/>
      <c r="G1621" s="66">
        <v>0</v>
      </c>
      <c r="H1621" s="247"/>
    </row>
    <row r="1622" spans="1:8">
      <c r="A1622" s="64" t="s">
        <v>6492</v>
      </c>
      <c r="B1622" s="65">
        <v>102851</v>
      </c>
      <c r="C1622" s="56" t="s">
        <v>6661</v>
      </c>
      <c r="D1622" s="65" t="s">
        <v>6494</v>
      </c>
      <c r="E1622" s="66">
        <v>0</v>
      </c>
      <c r="F1622" s="247"/>
      <c r="G1622" s="66">
        <v>0</v>
      </c>
      <c r="H1622" s="247"/>
    </row>
    <row r="1623" spans="1:8">
      <c r="A1623" s="64" t="s">
        <v>6492</v>
      </c>
      <c r="B1623" s="65">
        <v>102850</v>
      </c>
      <c r="C1623" s="56" t="s">
        <v>6662</v>
      </c>
      <c r="D1623" s="65" t="s">
        <v>6496</v>
      </c>
      <c r="E1623" s="66">
        <v>0</v>
      </c>
      <c r="F1623" s="247"/>
      <c r="G1623" s="66">
        <v>0</v>
      </c>
      <c r="H1623" s="247"/>
    </row>
    <row r="1624" spans="1:8">
      <c r="A1624" s="64" t="s">
        <v>6492</v>
      </c>
      <c r="B1624" s="65">
        <v>102857</v>
      </c>
      <c r="C1624" s="56" t="s">
        <v>6663</v>
      </c>
      <c r="D1624" s="65" t="s">
        <v>6494</v>
      </c>
      <c r="E1624" s="66">
        <v>0</v>
      </c>
      <c r="F1624" s="247"/>
      <c r="G1624" s="66">
        <v>0</v>
      </c>
      <c r="H1624" s="247"/>
    </row>
    <row r="1625" spans="1:8">
      <c r="A1625" s="64" t="s">
        <v>6492</v>
      </c>
      <c r="B1625" s="65">
        <v>102856</v>
      </c>
      <c r="C1625" s="56" t="s">
        <v>6664</v>
      </c>
      <c r="D1625" s="65" t="s">
        <v>6496</v>
      </c>
      <c r="E1625" s="66">
        <v>0</v>
      </c>
      <c r="F1625" s="247"/>
      <c r="G1625" s="66">
        <v>0</v>
      </c>
      <c r="H1625" s="247"/>
    </row>
    <row r="1626" spans="1:8">
      <c r="A1626" s="64" t="s">
        <v>6492</v>
      </c>
      <c r="B1626" s="65">
        <v>93403</v>
      </c>
      <c r="C1626" s="56" t="s">
        <v>6665</v>
      </c>
      <c r="D1626" s="65" t="s">
        <v>6494</v>
      </c>
      <c r="E1626" s="66">
        <v>67.91</v>
      </c>
      <c r="F1626" s="247">
        <v>0.1132</v>
      </c>
      <c r="G1626" s="66">
        <v>75.67</v>
      </c>
      <c r="H1626" s="247">
        <v>0</v>
      </c>
    </row>
    <row r="1627" spans="1:8">
      <c r="A1627" s="64" t="s">
        <v>6492</v>
      </c>
      <c r="B1627" s="65">
        <v>93402</v>
      </c>
      <c r="C1627" s="56" t="s">
        <v>6666</v>
      </c>
      <c r="D1627" s="65" t="s">
        <v>6496</v>
      </c>
      <c r="E1627" s="66">
        <v>261.06</v>
      </c>
      <c r="F1627" s="247">
        <v>5.6399999999999999E-2</v>
      </c>
      <c r="G1627" s="66">
        <v>276.87</v>
      </c>
      <c r="H1627" s="247">
        <v>0</v>
      </c>
    </row>
    <row r="1628" spans="1:8">
      <c r="A1628" s="64" t="s">
        <v>6492</v>
      </c>
      <c r="B1628" s="65">
        <v>5930</v>
      </c>
      <c r="C1628" s="56" t="s">
        <v>6667</v>
      </c>
      <c r="D1628" s="65" t="s">
        <v>6494</v>
      </c>
      <c r="E1628" s="66">
        <v>71.040000000000006</v>
      </c>
      <c r="F1628" s="247">
        <v>0.15229999999999999</v>
      </c>
      <c r="G1628" s="66">
        <v>78.8</v>
      </c>
      <c r="H1628" s="247">
        <v>0</v>
      </c>
    </row>
    <row r="1629" spans="1:8">
      <c r="A1629" s="64" t="s">
        <v>6492</v>
      </c>
      <c r="B1629" s="65">
        <v>5928</v>
      </c>
      <c r="C1629" s="56" t="s">
        <v>6668</v>
      </c>
      <c r="D1629" s="65" t="s">
        <v>6496</v>
      </c>
      <c r="E1629" s="66">
        <v>267.05</v>
      </c>
      <c r="F1629" s="247">
        <v>7.7600000000000002E-2</v>
      </c>
      <c r="G1629" s="66">
        <v>282.86</v>
      </c>
      <c r="H1629" s="247">
        <v>0</v>
      </c>
    </row>
    <row r="1630" spans="1:8">
      <c r="A1630" s="64" t="s">
        <v>6492</v>
      </c>
      <c r="B1630" s="65">
        <v>105845</v>
      </c>
      <c r="C1630" s="56" t="s">
        <v>6669</v>
      </c>
      <c r="D1630" s="65" t="s">
        <v>6494</v>
      </c>
      <c r="E1630" s="66">
        <v>0</v>
      </c>
      <c r="F1630" s="247"/>
      <c r="G1630" s="66">
        <v>0</v>
      </c>
      <c r="H1630" s="247"/>
    </row>
    <row r="1631" spans="1:8">
      <c r="A1631" s="64" t="s">
        <v>6492</v>
      </c>
      <c r="B1631" s="65">
        <v>105844</v>
      </c>
      <c r="C1631" s="56" t="s">
        <v>6670</v>
      </c>
      <c r="D1631" s="65" t="s">
        <v>6496</v>
      </c>
      <c r="E1631" s="66">
        <v>0</v>
      </c>
      <c r="F1631" s="247"/>
      <c r="G1631" s="66">
        <v>0</v>
      </c>
      <c r="H1631" s="247"/>
    </row>
    <row r="1632" spans="1:8">
      <c r="A1632" s="64" t="s">
        <v>6492</v>
      </c>
      <c r="B1632" s="65">
        <v>91635</v>
      </c>
      <c r="C1632" s="56" t="s">
        <v>6671</v>
      </c>
      <c r="D1632" s="65" t="s">
        <v>6494</v>
      </c>
      <c r="E1632" s="66">
        <v>62.39</v>
      </c>
      <c r="F1632" s="247">
        <v>0.12330000000000001</v>
      </c>
      <c r="G1632" s="66">
        <v>70.33</v>
      </c>
      <c r="H1632" s="247">
        <v>0</v>
      </c>
    </row>
    <row r="1633" spans="1:8">
      <c r="A1633" s="64" t="s">
        <v>6492</v>
      </c>
      <c r="B1633" s="65">
        <v>91634</v>
      </c>
      <c r="C1633" s="56" t="s">
        <v>6672</v>
      </c>
      <c r="D1633" s="65" t="s">
        <v>6496</v>
      </c>
      <c r="E1633" s="66">
        <v>226.16</v>
      </c>
      <c r="F1633" s="247">
        <v>6.5100000000000005E-2</v>
      </c>
      <c r="G1633" s="66">
        <v>240.93</v>
      </c>
      <c r="H1633" s="247">
        <v>0</v>
      </c>
    </row>
    <row r="1634" spans="1:8">
      <c r="A1634" s="64" t="s">
        <v>6492</v>
      </c>
      <c r="B1634" s="65">
        <v>105985</v>
      </c>
      <c r="C1634" s="56" t="s">
        <v>6673</v>
      </c>
      <c r="D1634" s="65" t="s">
        <v>6494</v>
      </c>
      <c r="E1634" s="66">
        <v>94.54</v>
      </c>
      <c r="F1634" s="247">
        <v>0.29780000000000001</v>
      </c>
      <c r="G1634" s="66">
        <v>102.11</v>
      </c>
      <c r="H1634" s="247">
        <v>0</v>
      </c>
    </row>
    <row r="1635" spans="1:8">
      <c r="A1635" s="64" t="s">
        <v>6492</v>
      </c>
      <c r="B1635" s="65">
        <v>105984</v>
      </c>
      <c r="C1635" s="56" t="s">
        <v>6674</v>
      </c>
      <c r="D1635" s="65" t="s">
        <v>6496</v>
      </c>
      <c r="E1635" s="66">
        <v>313.42</v>
      </c>
      <c r="F1635" s="247">
        <v>0.17180000000000001</v>
      </c>
      <c r="G1635" s="66">
        <v>328.78</v>
      </c>
      <c r="H1635" s="247">
        <v>0</v>
      </c>
    </row>
    <row r="1636" spans="1:8">
      <c r="A1636" s="64" t="s">
        <v>6492</v>
      </c>
      <c r="B1636" s="65">
        <v>98765</v>
      </c>
      <c r="C1636" s="56" t="s">
        <v>15275</v>
      </c>
      <c r="D1636" s="65" t="s">
        <v>6494</v>
      </c>
      <c r="E1636" s="66">
        <v>0.06</v>
      </c>
      <c r="F1636" s="247">
        <v>0</v>
      </c>
      <c r="G1636" s="66">
        <v>0.06</v>
      </c>
      <c r="H1636" s="247">
        <v>0</v>
      </c>
    </row>
    <row r="1637" spans="1:8">
      <c r="A1637" s="64" t="s">
        <v>6492</v>
      </c>
      <c r="B1637" s="65">
        <v>98764</v>
      </c>
      <c r="C1637" s="56" t="s">
        <v>15276</v>
      </c>
      <c r="D1637" s="65" t="s">
        <v>6496</v>
      </c>
      <c r="E1637" s="66">
        <v>4.71</v>
      </c>
      <c r="F1637" s="247">
        <v>0</v>
      </c>
      <c r="G1637" s="66">
        <v>3.71</v>
      </c>
      <c r="H1637" s="247">
        <v>0</v>
      </c>
    </row>
    <row r="1638" spans="1:8">
      <c r="A1638" s="64" t="s">
        <v>6492</v>
      </c>
      <c r="B1638" s="65">
        <v>99834</v>
      </c>
      <c r="C1638" s="56" t="s">
        <v>6675</v>
      </c>
      <c r="D1638" s="65" t="s">
        <v>6494</v>
      </c>
      <c r="E1638" s="66">
        <v>0.16</v>
      </c>
      <c r="F1638" s="247">
        <v>0</v>
      </c>
      <c r="G1638" s="66">
        <v>0.2</v>
      </c>
      <c r="H1638" s="247">
        <v>0</v>
      </c>
    </row>
    <row r="1639" spans="1:8">
      <c r="A1639" s="64" t="s">
        <v>6492</v>
      </c>
      <c r="B1639" s="65">
        <v>99833</v>
      </c>
      <c r="C1639" s="56" t="s">
        <v>6676</v>
      </c>
      <c r="D1639" s="65" t="s">
        <v>6496</v>
      </c>
      <c r="E1639" s="66">
        <v>4.67</v>
      </c>
      <c r="F1639" s="247">
        <v>0</v>
      </c>
      <c r="G1639" s="66">
        <v>3.76</v>
      </c>
      <c r="H1639" s="247">
        <v>0</v>
      </c>
    </row>
    <row r="1640" spans="1:8">
      <c r="A1640" s="64" t="s">
        <v>6492</v>
      </c>
      <c r="B1640" s="65">
        <v>104521</v>
      </c>
      <c r="C1640" s="56" t="s">
        <v>6677</v>
      </c>
      <c r="D1640" s="65" t="s">
        <v>6494</v>
      </c>
      <c r="E1640" s="66">
        <v>0</v>
      </c>
      <c r="F1640" s="247"/>
      <c r="G1640" s="66">
        <v>0</v>
      </c>
      <c r="H1640" s="247"/>
    </row>
    <row r="1641" spans="1:8">
      <c r="A1641" s="64" t="s">
        <v>6492</v>
      </c>
      <c r="B1641" s="65">
        <v>104520</v>
      </c>
      <c r="C1641" s="56" t="s">
        <v>6678</v>
      </c>
      <c r="D1641" s="65" t="s">
        <v>6496</v>
      </c>
      <c r="E1641" s="66">
        <v>0</v>
      </c>
      <c r="F1641" s="247"/>
      <c r="G1641" s="66">
        <v>0</v>
      </c>
      <c r="H1641" s="247"/>
    </row>
    <row r="1642" spans="1:8">
      <c r="A1642" s="64" t="s">
        <v>6492</v>
      </c>
      <c r="B1642" s="65">
        <v>90687</v>
      </c>
      <c r="C1642" s="56" t="s">
        <v>6679</v>
      </c>
      <c r="D1642" s="65" t="s">
        <v>6494</v>
      </c>
      <c r="E1642" s="66">
        <v>73.25</v>
      </c>
      <c r="F1642" s="247">
        <v>0.66690000000000005</v>
      </c>
      <c r="G1642" s="66">
        <v>82.43</v>
      </c>
      <c r="H1642" s="247">
        <v>0</v>
      </c>
    </row>
    <row r="1643" spans="1:8">
      <c r="A1643" s="64" t="s">
        <v>6492</v>
      </c>
      <c r="B1643" s="65">
        <v>90686</v>
      </c>
      <c r="C1643" s="56" t="s">
        <v>6680</v>
      </c>
      <c r="D1643" s="65" t="s">
        <v>6496</v>
      </c>
      <c r="E1643" s="66">
        <v>170.09</v>
      </c>
      <c r="F1643" s="247">
        <v>0.54239999999999999</v>
      </c>
      <c r="G1643" s="66">
        <v>182.6</v>
      </c>
      <c r="H1643" s="247">
        <v>0</v>
      </c>
    </row>
    <row r="1644" spans="1:8">
      <c r="A1644" s="64" t="s">
        <v>6492</v>
      </c>
      <c r="B1644" s="65">
        <v>5952</v>
      </c>
      <c r="C1644" s="56" t="s">
        <v>6681</v>
      </c>
      <c r="D1644" s="65" t="s">
        <v>6494</v>
      </c>
      <c r="E1644" s="66">
        <v>22.6</v>
      </c>
      <c r="F1644" s="247">
        <v>7.9200000000000007E-2</v>
      </c>
      <c r="G1644" s="66">
        <v>33.47</v>
      </c>
      <c r="H1644" s="247">
        <v>0</v>
      </c>
    </row>
    <row r="1645" spans="1:8">
      <c r="A1645" s="64" t="s">
        <v>6492</v>
      </c>
      <c r="B1645" s="65">
        <v>5795</v>
      </c>
      <c r="C1645" s="56" t="s">
        <v>6682</v>
      </c>
      <c r="D1645" s="65" t="s">
        <v>6496</v>
      </c>
      <c r="E1645" s="66">
        <v>24.43</v>
      </c>
      <c r="F1645" s="247">
        <v>0.1482</v>
      </c>
      <c r="G1645" s="66">
        <v>35.299999999999997</v>
      </c>
      <c r="H1645" s="247">
        <v>0</v>
      </c>
    </row>
    <row r="1646" spans="1:8">
      <c r="A1646" s="64" t="s">
        <v>6492</v>
      </c>
      <c r="B1646" s="65">
        <v>104657</v>
      </c>
      <c r="C1646" s="56" t="s">
        <v>6683</v>
      </c>
      <c r="D1646" s="65" t="s">
        <v>6494</v>
      </c>
      <c r="E1646" s="66">
        <v>0</v>
      </c>
      <c r="F1646" s="247"/>
      <c r="G1646" s="66">
        <v>0</v>
      </c>
      <c r="H1646" s="247"/>
    </row>
    <row r="1647" spans="1:8">
      <c r="A1647" s="64" t="s">
        <v>6492</v>
      </c>
      <c r="B1647" s="65">
        <v>104656</v>
      </c>
      <c r="C1647" s="56" t="s">
        <v>6684</v>
      </c>
      <c r="D1647" s="65" t="s">
        <v>6496</v>
      </c>
      <c r="E1647" s="66">
        <v>0</v>
      </c>
      <c r="F1647" s="247"/>
      <c r="G1647" s="66">
        <v>0</v>
      </c>
      <c r="H1647" s="247"/>
    </row>
    <row r="1648" spans="1:8">
      <c r="A1648" s="64" t="s">
        <v>6492</v>
      </c>
      <c r="B1648" s="65">
        <v>102274</v>
      </c>
      <c r="C1648" s="56" t="s">
        <v>6685</v>
      </c>
      <c r="D1648" s="65" t="s">
        <v>6494</v>
      </c>
      <c r="E1648" s="66">
        <v>21.59</v>
      </c>
      <c r="F1648" s="247">
        <v>3.61E-2</v>
      </c>
      <c r="G1648" s="66">
        <v>32.46</v>
      </c>
      <c r="H1648" s="247">
        <v>0</v>
      </c>
    </row>
    <row r="1649" spans="1:8">
      <c r="A1649" s="64" t="s">
        <v>6492</v>
      </c>
      <c r="B1649" s="65">
        <v>102275</v>
      </c>
      <c r="C1649" s="56" t="s">
        <v>6686</v>
      </c>
      <c r="D1649" s="65" t="s">
        <v>6496</v>
      </c>
      <c r="E1649" s="66">
        <v>24.09</v>
      </c>
      <c r="F1649" s="247">
        <v>6.5600000000000006E-2</v>
      </c>
      <c r="G1649" s="66">
        <v>34.58</v>
      </c>
      <c r="H1649" s="247">
        <v>0</v>
      </c>
    </row>
    <row r="1650" spans="1:8">
      <c r="A1650" s="64" t="s">
        <v>6492</v>
      </c>
      <c r="B1650" s="65">
        <v>95259</v>
      </c>
      <c r="C1650" s="56" t="s">
        <v>6687</v>
      </c>
      <c r="D1650" s="65" t="s">
        <v>6494</v>
      </c>
      <c r="E1650" s="66">
        <v>22.41</v>
      </c>
      <c r="F1650" s="247">
        <v>7.1400000000000005E-2</v>
      </c>
      <c r="G1650" s="66">
        <v>33.28</v>
      </c>
      <c r="H1650" s="247">
        <v>0</v>
      </c>
    </row>
    <row r="1651" spans="1:8">
      <c r="A1651" s="64" t="s">
        <v>6492</v>
      </c>
      <c r="B1651" s="65">
        <v>95258</v>
      </c>
      <c r="C1651" s="56" t="s">
        <v>6688</v>
      </c>
      <c r="D1651" s="65" t="s">
        <v>6496</v>
      </c>
      <c r="E1651" s="66">
        <v>24.03</v>
      </c>
      <c r="F1651" s="247">
        <v>0.13400000000000001</v>
      </c>
      <c r="G1651" s="66">
        <v>34.9</v>
      </c>
      <c r="H1651" s="247">
        <v>0</v>
      </c>
    </row>
    <row r="1652" spans="1:8">
      <c r="A1652" s="64" t="s">
        <v>6492</v>
      </c>
      <c r="B1652" s="65">
        <v>105917</v>
      </c>
      <c r="C1652" s="56" t="s">
        <v>6689</v>
      </c>
      <c r="D1652" s="65" t="s">
        <v>6494</v>
      </c>
      <c r="E1652" s="66">
        <v>0</v>
      </c>
      <c r="F1652" s="247"/>
      <c r="G1652" s="66">
        <v>0</v>
      </c>
      <c r="H1652" s="247"/>
    </row>
    <row r="1653" spans="1:8">
      <c r="A1653" s="64" t="s">
        <v>6492</v>
      </c>
      <c r="B1653" s="65">
        <v>105916</v>
      </c>
      <c r="C1653" s="56" t="s">
        <v>6690</v>
      </c>
      <c r="D1653" s="65" t="s">
        <v>6496</v>
      </c>
      <c r="E1653" s="66">
        <v>0</v>
      </c>
      <c r="F1653" s="247"/>
      <c r="G1653" s="66">
        <v>0</v>
      </c>
      <c r="H1653" s="247"/>
    </row>
    <row r="1654" spans="1:8">
      <c r="A1654" s="64" t="s">
        <v>6492</v>
      </c>
      <c r="B1654" s="65">
        <v>92967</v>
      </c>
      <c r="C1654" s="56" t="s">
        <v>6691</v>
      </c>
      <c r="D1654" s="65" t="s">
        <v>6494</v>
      </c>
      <c r="E1654" s="66">
        <v>22.65</v>
      </c>
      <c r="F1654" s="247">
        <v>8.1199999999999994E-2</v>
      </c>
      <c r="G1654" s="66">
        <v>33.520000000000003</v>
      </c>
      <c r="H1654" s="247">
        <v>0</v>
      </c>
    </row>
    <row r="1655" spans="1:8">
      <c r="A1655" s="64" t="s">
        <v>6492</v>
      </c>
      <c r="B1655" s="65">
        <v>92966</v>
      </c>
      <c r="C1655" s="56" t="s">
        <v>6692</v>
      </c>
      <c r="D1655" s="65" t="s">
        <v>6496</v>
      </c>
      <c r="E1655" s="66">
        <v>24.53</v>
      </c>
      <c r="F1655" s="247">
        <v>0.1517</v>
      </c>
      <c r="G1655" s="66">
        <v>35.4</v>
      </c>
      <c r="H1655" s="247">
        <v>0</v>
      </c>
    </row>
    <row r="1656" spans="1:8">
      <c r="A1656" s="64" t="s">
        <v>6492</v>
      </c>
      <c r="B1656" s="65">
        <v>103794</v>
      </c>
      <c r="C1656" s="56" t="s">
        <v>6693</v>
      </c>
      <c r="D1656" s="65" t="s">
        <v>6494</v>
      </c>
      <c r="E1656" s="66">
        <v>0</v>
      </c>
      <c r="F1656" s="247"/>
      <c r="G1656" s="66">
        <v>0</v>
      </c>
      <c r="H1656" s="247"/>
    </row>
    <row r="1657" spans="1:8">
      <c r="A1657" s="64" t="s">
        <v>6492</v>
      </c>
      <c r="B1657" s="65">
        <v>103793</v>
      </c>
      <c r="C1657" s="56" t="s">
        <v>6694</v>
      </c>
      <c r="D1657" s="65" t="s">
        <v>6496</v>
      </c>
      <c r="E1657" s="66">
        <v>0</v>
      </c>
      <c r="F1657" s="247"/>
      <c r="G1657" s="66">
        <v>0</v>
      </c>
      <c r="H1657" s="247"/>
    </row>
    <row r="1658" spans="1:8">
      <c r="A1658" s="64" t="s">
        <v>6492</v>
      </c>
      <c r="B1658" s="65">
        <v>96156</v>
      </c>
      <c r="C1658" s="56" t="s">
        <v>6695</v>
      </c>
      <c r="D1658" s="65" t="s">
        <v>6494</v>
      </c>
      <c r="E1658" s="66">
        <v>61.1</v>
      </c>
      <c r="F1658" s="247">
        <v>0.60070000000000001</v>
      </c>
      <c r="G1658" s="66">
        <v>70.28</v>
      </c>
      <c r="H1658" s="247">
        <v>0</v>
      </c>
    </row>
    <row r="1659" spans="1:8">
      <c r="A1659" s="64" t="s">
        <v>6492</v>
      </c>
      <c r="B1659" s="65">
        <v>96158</v>
      </c>
      <c r="C1659" s="56" t="s">
        <v>6696</v>
      </c>
      <c r="D1659" s="65" t="s">
        <v>6496</v>
      </c>
      <c r="E1659" s="66">
        <v>136.57</v>
      </c>
      <c r="F1659" s="247">
        <v>0.54730000000000001</v>
      </c>
      <c r="G1659" s="66">
        <v>148.09</v>
      </c>
      <c r="H1659" s="247">
        <v>0</v>
      </c>
    </row>
    <row r="1660" spans="1:8">
      <c r="A1660" s="64" t="s">
        <v>6492</v>
      </c>
      <c r="B1660" s="65">
        <v>90693</v>
      </c>
      <c r="C1660" s="56" t="s">
        <v>6697</v>
      </c>
      <c r="D1660" s="65" t="s">
        <v>6494</v>
      </c>
      <c r="E1660" s="66">
        <v>56.25</v>
      </c>
      <c r="F1660" s="247">
        <v>0.56620000000000004</v>
      </c>
      <c r="G1660" s="66">
        <v>65.430000000000007</v>
      </c>
      <c r="H1660" s="247">
        <v>0</v>
      </c>
    </row>
    <row r="1661" spans="1:8">
      <c r="A1661" s="64" t="s">
        <v>6492</v>
      </c>
      <c r="B1661" s="65">
        <v>90692</v>
      </c>
      <c r="C1661" s="56" t="s">
        <v>6698</v>
      </c>
      <c r="D1661" s="65" t="s">
        <v>6496</v>
      </c>
      <c r="E1661" s="66">
        <v>126.92</v>
      </c>
      <c r="F1661" s="247">
        <v>0.51290000000000002</v>
      </c>
      <c r="G1661" s="66">
        <v>138.44</v>
      </c>
      <c r="H1661" s="247">
        <v>0</v>
      </c>
    </row>
    <row r="1662" spans="1:8">
      <c r="A1662" s="64" t="s">
        <v>6492</v>
      </c>
      <c r="B1662" s="65">
        <v>96246</v>
      </c>
      <c r="C1662" s="56" t="s">
        <v>6699</v>
      </c>
      <c r="D1662" s="65" t="s">
        <v>6494</v>
      </c>
      <c r="E1662" s="66">
        <v>61.77</v>
      </c>
      <c r="F1662" s="247">
        <v>0.57840000000000003</v>
      </c>
      <c r="G1662" s="66">
        <v>78.069999999999993</v>
      </c>
      <c r="H1662" s="247">
        <v>0</v>
      </c>
    </row>
    <row r="1663" spans="1:8">
      <c r="A1663" s="64" t="s">
        <v>6492</v>
      </c>
      <c r="B1663" s="65">
        <v>96245</v>
      </c>
      <c r="C1663" s="56" t="s">
        <v>6700</v>
      </c>
      <c r="D1663" s="65" t="s">
        <v>6496</v>
      </c>
      <c r="E1663" s="66">
        <v>113.45</v>
      </c>
      <c r="F1663" s="247">
        <v>0.62639999999999996</v>
      </c>
      <c r="G1663" s="66">
        <v>130.77000000000001</v>
      </c>
      <c r="H1663" s="247">
        <v>0</v>
      </c>
    </row>
    <row r="1664" spans="1:8">
      <c r="A1664" s="64" t="s">
        <v>6492</v>
      </c>
      <c r="B1664" s="65">
        <v>88404</v>
      </c>
      <c r="C1664" s="56" t="s">
        <v>6701</v>
      </c>
      <c r="D1664" s="65" t="s">
        <v>6494</v>
      </c>
      <c r="E1664" s="66">
        <v>1.03</v>
      </c>
      <c r="F1664" s="247">
        <v>0</v>
      </c>
      <c r="G1664" s="66">
        <v>0.98</v>
      </c>
      <c r="H1664" s="247">
        <v>0</v>
      </c>
    </row>
    <row r="1665" spans="1:8">
      <c r="A1665" s="64" t="s">
        <v>6492</v>
      </c>
      <c r="B1665" s="65">
        <v>88399</v>
      </c>
      <c r="C1665" s="56" t="s">
        <v>6702</v>
      </c>
      <c r="D1665" s="65" t="s">
        <v>6496</v>
      </c>
      <c r="E1665" s="66">
        <v>3.83</v>
      </c>
      <c r="F1665" s="247">
        <v>0</v>
      </c>
      <c r="G1665" s="66">
        <v>3.31</v>
      </c>
      <c r="H1665" s="247">
        <v>0</v>
      </c>
    </row>
    <row r="1666" spans="1:8">
      <c r="A1666" s="64" t="s">
        <v>6492</v>
      </c>
      <c r="B1666" s="65">
        <v>88392</v>
      </c>
      <c r="C1666" s="56" t="s">
        <v>6703</v>
      </c>
      <c r="D1666" s="65" t="s">
        <v>6494</v>
      </c>
      <c r="E1666" s="66">
        <v>1.0900000000000001</v>
      </c>
      <c r="F1666" s="247">
        <v>0</v>
      </c>
      <c r="G1666" s="66">
        <v>1.03</v>
      </c>
      <c r="H1666" s="247">
        <v>0</v>
      </c>
    </row>
    <row r="1667" spans="1:8">
      <c r="A1667" s="64" t="s">
        <v>6492</v>
      </c>
      <c r="B1667" s="65">
        <v>88386</v>
      </c>
      <c r="C1667" s="56" t="s">
        <v>6704</v>
      </c>
      <c r="D1667" s="65" t="s">
        <v>6496</v>
      </c>
      <c r="E1667" s="66">
        <v>5.19</v>
      </c>
      <c r="F1667" s="247">
        <v>0</v>
      </c>
      <c r="G1667" s="66">
        <v>4.3899999999999997</v>
      </c>
      <c r="H1667" s="247">
        <v>0</v>
      </c>
    </row>
    <row r="1668" spans="1:8">
      <c r="A1668" s="64" t="s">
        <v>6492</v>
      </c>
      <c r="B1668" s="65">
        <v>88398</v>
      </c>
      <c r="C1668" s="56" t="s">
        <v>6705</v>
      </c>
      <c r="D1668" s="65" t="s">
        <v>6494</v>
      </c>
      <c r="E1668" s="66">
        <v>1.3</v>
      </c>
      <c r="F1668" s="247">
        <v>0</v>
      </c>
      <c r="G1668" s="66">
        <v>1.23</v>
      </c>
      <c r="H1668" s="247">
        <v>0</v>
      </c>
    </row>
    <row r="1669" spans="1:8">
      <c r="A1669" s="64" t="s">
        <v>6492</v>
      </c>
      <c r="B1669" s="65">
        <v>88393</v>
      </c>
      <c r="C1669" s="56" t="s">
        <v>6706</v>
      </c>
      <c r="D1669" s="65" t="s">
        <v>6496</v>
      </c>
      <c r="E1669" s="66">
        <v>7.15</v>
      </c>
      <c r="F1669" s="247">
        <v>0</v>
      </c>
      <c r="G1669" s="66">
        <v>5.98</v>
      </c>
      <c r="H1669" s="247">
        <v>0</v>
      </c>
    </row>
    <row r="1670" spans="1:8">
      <c r="A1670" s="64" t="s">
        <v>6492</v>
      </c>
      <c r="B1670" s="65">
        <v>90638</v>
      </c>
      <c r="C1670" s="56" t="s">
        <v>6707</v>
      </c>
      <c r="D1670" s="65" t="s">
        <v>6494</v>
      </c>
      <c r="E1670" s="66">
        <v>5.2</v>
      </c>
      <c r="F1670" s="247">
        <v>0</v>
      </c>
      <c r="G1670" s="66">
        <v>4.92</v>
      </c>
      <c r="H1670" s="247">
        <v>0</v>
      </c>
    </row>
    <row r="1671" spans="1:8">
      <c r="A1671" s="64" t="s">
        <v>6492</v>
      </c>
      <c r="B1671" s="65">
        <v>90637</v>
      </c>
      <c r="C1671" s="56" t="s">
        <v>6708</v>
      </c>
      <c r="D1671" s="65" t="s">
        <v>6496</v>
      </c>
      <c r="E1671" s="66">
        <v>16.09</v>
      </c>
      <c r="F1671" s="247">
        <v>0</v>
      </c>
      <c r="G1671" s="66">
        <v>14.18</v>
      </c>
      <c r="H1671" s="247">
        <v>0</v>
      </c>
    </row>
    <row r="1672" spans="1:8">
      <c r="A1672" s="64" t="s">
        <v>6492</v>
      </c>
      <c r="B1672" s="65">
        <v>103243</v>
      </c>
      <c r="C1672" s="56" t="s">
        <v>6709</v>
      </c>
      <c r="D1672" s="65" t="s">
        <v>6494</v>
      </c>
      <c r="E1672" s="66">
        <v>0</v>
      </c>
      <c r="F1672" s="247"/>
      <c r="G1672" s="66">
        <v>0</v>
      </c>
      <c r="H1672" s="247"/>
    </row>
    <row r="1673" spans="1:8">
      <c r="A1673" s="64" t="s">
        <v>6492</v>
      </c>
      <c r="B1673" s="65">
        <v>103242</v>
      </c>
      <c r="C1673" s="56" t="s">
        <v>6710</v>
      </c>
      <c r="D1673" s="65" t="s">
        <v>6496</v>
      </c>
      <c r="E1673" s="66">
        <v>0</v>
      </c>
      <c r="F1673" s="247"/>
      <c r="G1673" s="66">
        <v>0</v>
      </c>
      <c r="H1673" s="247"/>
    </row>
    <row r="1674" spans="1:8">
      <c r="A1674" s="64" t="s">
        <v>6492</v>
      </c>
      <c r="B1674" s="65">
        <v>5806</v>
      </c>
      <c r="C1674" s="56" t="s">
        <v>6711</v>
      </c>
      <c r="D1674" s="65" t="s">
        <v>6494</v>
      </c>
      <c r="E1674" s="66">
        <v>0.21</v>
      </c>
      <c r="F1674" s="247">
        <v>0</v>
      </c>
      <c r="G1674" s="66">
        <v>0.3</v>
      </c>
      <c r="H1674" s="247">
        <v>0</v>
      </c>
    </row>
    <row r="1675" spans="1:8">
      <c r="A1675" s="64" t="s">
        <v>6492</v>
      </c>
      <c r="B1675" s="65">
        <v>73536</v>
      </c>
      <c r="C1675" s="56" t="s">
        <v>6712</v>
      </c>
      <c r="D1675" s="65" t="s">
        <v>6496</v>
      </c>
      <c r="E1675" s="66">
        <v>22.45</v>
      </c>
      <c r="F1675" s="247">
        <v>0</v>
      </c>
      <c r="G1675" s="66">
        <v>21.41</v>
      </c>
      <c r="H1675" s="247">
        <v>0</v>
      </c>
    </row>
    <row r="1676" spans="1:8">
      <c r="A1676" s="64" t="s">
        <v>6492</v>
      </c>
      <c r="B1676" s="65">
        <v>7043</v>
      </c>
      <c r="C1676" s="56" t="s">
        <v>6713</v>
      </c>
      <c r="D1676" s="65" t="s">
        <v>6494</v>
      </c>
      <c r="E1676" s="66">
        <v>0.26</v>
      </c>
      <c r="F1676" s="247">
        <v>0</v>
      </c>
      <c r="G1676" s="66">
        <v>0.37</v>
      </c>
      <c r="H1676" s="247">
        <v>0</v>
      </c>
    </row>
    <row r="1677" spans="1:8">
      <c r="A1677" s="64" t="s">
        <v>6492</v>
      </c>
      <c r="B1677" s="65">
        <v>7042</v>
      </c>
      <c r="C1677" s="56" t="s">
        <v>6714</v>
      </c>
      <c r="D1677" s="65" t="s">
        <v>6496</v>
      </c>
      <c r="E1677" s="66">
        <v>26.51</v>
      </c>
      <c r="F1677" s="247">
        <v>0</v>
      </c>
      <c r="G1677" s="66">
        <v>25.3</v>
      </c>
      <c r="H1677" s="247">
        <v>0</v>
      </c>
    </row>
    <row r="1678" spans="1:8">
      <c r="A1678" s="64" t="s">
        <v>6492</v>
      </c>
      <c r="B1678" s="65">
        <v>5934</v>
      </c>
      <c r="C1678" s="56" t="s">
        <v>6715</v>
      </c>
      <c r="D1678" s="65" t="s">
        <v>6494</v>
      </c>
      <c r="E1678" s="66">
        <v>90.31</v>
      </c>
      <c r="F1678" s="247">
        <v>0.68879999999999997</v>
      </c>
      <c r="G1678" s="66">
        <v>105.66</v>
      </c>
      <c r="H1678" s="247">
        <v>0</v>
      </c>
    </row>
    <row r="1679" spans="1:8">
      <c r="A1679" s="64" t="s">
        <v>6492</v>
      </c>
      <c r="B1679" s="65">
        <v>5932</v>
      </c>
      <c r="C1679" s="56" t="s">
        <v>6716</v>
      </c>
      <c r="D1679" s="65" t="s">
        <v>6496</v>
      </c>
      <c r="E1679" s="66">
        <v>242.87</v>
      </c>
      <c r="F1679" s="247">
        <v>0.56059999999999999</v>
      </c>
      <c r="G1679" s="66">
        <v>263.12</v>
      </c>
      <c r="H1679" s="247">
        <v>0</v>
      </c>
    </row>
    <row r="1680" spans="1:8">
      <c r="A1680" s="64" t="s">
        <v>6492</v>
      </c>
      <c r="B1680" s="65">
        <v>96159</v>
      </c>
      <c r="C1680" s="56" t="s">
        <v>6717</v>
      </c>
      <c r="D1680" s="65" t="s">
        <v>6494</v>
      </c>
      <c r="E1680" s="66">
        <v>103.39</v>
      </c>
      <c r="F1680" s="247">
        <v>0.76400000000000001</v>
      </c>
      <c r="G1680" s="66">
        <v>112.57</v>
      </c>
      <c r="H1680" s="247">
        <v>0</v>
      </c>
    </row>
    <row r="1681" spans="1:8">
      <c r="A1681" s="64" t="s">
        <v>6492</v>
      </c>
      <c r="B1681" s="65">
        <v>95133</v>
      </c>
      <c r="C1681" s="56" t="s">
        <v>6718</v>
      </c>
      <c r="D1681" s="65" t="s">
        <v>6496</v>
      </c>
      <c r="E1681" s="66">
        <v>201.92</v>
      </c>
      <c r="F1681" s="247">
        <v>0.72919999999999996</v>
      </c>
      <c r="G1681" s="66">
        <v>212.98</v>
      </c>
      <c r="H1681" s="247">
        <v>0</v>
      </c>
    </row>
    <row r="1682" spans="1:8">
      <c r="A1682" s="64" t="s">
        <v>6492</v>
      </c>
      <c r="B1682" s="65">
        <v>102986</v>
      </c>
      <c r="C1682" s="56" t="s">
        <v>6719</v>
      </c>
      <c r="D1682" s="65" t="s">
        <v>6494</v>
      </c>
      <c r="E1682" s="66">
        <v>0</v>
      </c>
      <c r="F1682" s="247"/>
      <c r="G1682" s="66">
        <v>0</v>
      </c>
      <c r="H1682" s="247"/>
    </row>
    <row r="1683" spans="1:8">
      <c r="A1683" s="64" t="s">
        <v>6492</v>
      </c>
      <c r="B1683" s="65">
        <v>102987</v>
      </c>
      <c r="C1683" s="56" t="s">
        <v>6720</v>
      </c>
      <c r="D1683" s="65" t="s">
        <v>6496</v>
      </c>
      <c r="E1683" s="66">
        <v>0</v>
      </c>
      <c r="F1683" s="247"/>
      <c r="G1683" s="66">
        <v>0</v>
      </c>
      <c r="H1683" s="247"/>
    </row>
    <row r="1684" spans="1:8">
      <c r="A1684" s="64" t="s">
        <v>6492</v>
      </c>
      <c r="B1684" s="65">
        <v>92961</v>
      </c>
      <c r="C1684" s="56" t="s">
        <v>6721</v>
      </c>
      <c r="D1684" s="65" t="s">
        <v>6494</v>
      </c>
      <c r="E1684" s="66">
        <v>5.38</v>
      </c>
      <c r="F1684" s="247">
        <v>1</v>
      </c>
      <c r="G1684" s="66">
        <v>5.38</v>
      </c>
      <c r="H1684" s="247">
        <v>0</v>
      </c>
    </row>
    <row r="1685" spans="1:8">
      <c r="A1685" s="64" t="s">
        <v>6492</v>
      </c>
      <c r="B1685" s="65">
        <v>92960</v>
      </c>
      <c r="C1685" s="56" t="s">
        <v>6722</v>
      </c>
      <c r="D1685" s="65" t="s">
        <v>6496</v>
      </c>
      <c r="E1685" s="66">
        <v>18.88</v>
      </c>
      <c r="F1685" s="247">
        <v>0.53869999999999996</v>
      </c>
      <c r="G1685" s="66">
        <v>19.420000000000002</v>
      </c>
      <c r="H1685" s="247">
        <v>0</v>
      </c>
    </row>
    <row r="1686" spans="1:8">
      <c r="A1686" s="64" t="s">
        <v>6492</v>
      </c>
      <c r="B1686" s="65">
        <v>102863</v>
      </c>
      <c r="C1686" s="56" t="s">
        <v>6723</v>
      </c>
      <c r="D1686" s="65" t="s">
        <v>6494</v>
      </c>
      <c r="E1686" s="66">
        <v>0</v>
      </c>
      <c r="F1686" s="247"/>
      <c r="G1686" s="66">
        <v>0</v>
      </c>
      <c r="H1686" s="247"/>
    </row>
    <row r="1687" spans="1:8">
      <c r="A1687" s="64" t="s">
        <v>6492</v>
      </c>
      <c r="B1687" s="65">
        <v>102862</v>
      </c>
      <c r="C1687" s="56" t="s">
        <v>6724</v>
      </c>
      <c r="D1687" s="65" t="s">
        <v>6496</v>
      </c>
      <c r="E1687" s="66">
        <v>0</v>
      </c>
      <c r="F1687" s="247"/>
      <c r="G1687" s="66">
        <v>0</v>
      </c>
      <c r="H1687" s="247"/>
    </row>
    <row r="1688" spans="1:8">
      <c r="A1688" s="64" t="s">
        <v>6492</v>
      </c>
      <c r="B1688" s="65">
        <v>93409</v>
      </c>
      <c r="C1688" s="56" t="s">
        <v>6725</v>
      </c>
      <c r="D1688" s="65" t="s">
        <v>6494</v>
      </c>
      <c r="E1688" s="66">
        <v>31.86</v>
      </c>
      <c r="F1688" s="247">
        <v>0.3054</v>
      </c>
      <c r="G1688" s="66">
        <v>36.700000000000003</v>
      </c>
      <c r="H1688" s="247">
        <v>0</v>
      </c>
    </row>
    <row r="1689" spans="1:8">
      <c r="A1689" s="64" t="s">
        <v>6492</v>
      </c>
      <c r="B1689" s="65">
        <v>93408</v>
      </c>
      <c r="C1689" s="56" t="s">
        <v>6726</v>
      </c>
      <c r="D1689" s="65" t="s">
        <v>6496</v>
      </c>
      <c r="E1689" s="66">
        <v>85.44</v>
      </c>
      <c r="F1689" s="247">
        <v>0.22270000000000001</v>
      </c>
      <c r="G1689" s="66">
        <v>93.04</v>
      </c>
      <c r="H1689" s="247">
        <v>0</v>
      </c>
    </row>
    <row r="1690" spans="1:8">
      <c r="A1690" s="64" t="s">
        <v>6492</v>
      </c>
      <c r="B1690" s="65">
        <v>102941</v>
      </c>
      <c r="C1690" s="56" t="s">
        <v>6727</v>
      </c>
      <c r="D1690" s="65" t="s">
        <v>6494</v>
      </c>
      <c r="E1690" s="66">
        <v>0</v>
      </c>
      <c r="F1690" s="247"/>
      <c r="G1690" s="66">
        <v>0</v>
      </c>
      <c r="H1690" s="247"/>
    </row>
    <row r="1691" spans="1:8">
      <c r="A1691" s="64" t="s">
        <v>6492</v>
      </c>
      <c r="B1691" s="65">
        <v>102940</v>
      </c>
      <c r="C1691" s="56" t="s">
        <v>6728</v>
      </c>
      <c r="D1691" s="65" t="s">
        <v>6496</v>
      </c>
      <c r="E1691" s="66">
        <v>0</v>
      </c>
      <c r="F1691" s="247"/>
      <c r="G1691" s="66">
        <v>0</v>
      </c>
      <c r="H1691" s="247"/>
    </row>
    <row r="1692" spans="1:8">
      <c r="A1692" s="64" t="s">
        <v>6492</v>
      </c>
      <c r="B1692" s="65">
        <v>103164</v>
      </c>
      <c r="C1692" s="56" t="s">
        <v>6729</v>
      </c>
      <c r="D1692" s="65" t="s">
        <v>6494</v>
      </c>
      <c r="E1692" s="66">
        <v>0</v>
      </c>
      <c r="F1692" s="247"/>
      <c r="G1692" s="66">
        <v>0</v>
      </c>
      <c r="H1692" s="247"/>
    </row>
    <row r="1693" spans="1:8">
      <c r="A1693" s="64" t="s">
        <v>6492</v>
      </c>
      <c r="B1693" s="65">
        <v>103163</v>
      </c>
      <c r="C1693" s="56" t="s">
        <v>6730</v>
      </c>
      <c r="D1693" s="65" t="s">
        <v>6496</v>
      </c>
      <c r="E1693" s="66">
        <v>0</v>
      </c>
      <c r="F1693" s="247"/>
      <c r="G1693" s="66">
        <v>0</v>
      </c>
      <c r="H1693" s="247"/>
    </row>
    <row r="1694" spans="1:8">
      <c r="A1694" s="64" t="s">
        <v>6492</v>
      </c>
      <c r="B1694" s="65">
        <v>103158</v>
      </c>
      <c r="C1694" s="56" t="s">
        <v>6731</v>
      </c>
      <c r="D1694" s="65" t="s">
        <v>6494</v>
      </c>
      <c r="E1694" s="66">
        <v>0</v>
      </c>
      <c r="F1694" s="247"/>
      <c r="G1694" s="66">
        <v>0</v>
      </c>
      <c r="H1694" s="247"/>
    </row>
    <row r="1695" spans="1:8">
      <c r="A1695" s="64" t="s">
        <v>6492</v>
      </c>
      <c r="B1695" s="65">
        <v>103157</v>
      </c>
      <c r="C1695" s="56" t="s">
        <v>6732</v>
      </c>
      <c r="D1695" s="65" t="s">
        <v>6496</v>
      </c>
      <c r="E1695" s="66">
        <v>0</v>
      </c>
      <c r="F1695" s="247"/>
      <c r="G1695" s="66">
        <v>0</v>
      </c>
      <c r="H1695" s="247"/>
    </row>
    <row r="1696" spans="1:8">
      <c r="A1696" s="64" t="s">
        <v>6492</v>
      </c>
      <c r="B1696" s="65">
        <v>103176</v>
      </c>
      <c r="C1696" s="56" t="s">
        <v>6733</v>
      </c>
      <c r="D1696" s="65" t="s">
        <v>6494</v>
      </c>
      <c r="E1696" s="66">
        <v>0</v>
      </c>
      <c r="F1696" s="247"/>
      <c r="G1696" s="66">
        <v>0</v>
      </c>
      <c r="H1696" s="247"/>
    </row>
    <row r="1697" spans="1:8">
      <c r="A1697" s="64" t="s">
        <v>6492</v>
      </c>
      <c r="B1697" s="65">
        <v>103175</v>
      </c>
      <c r="C1697" s="56" t="s">
        <v>6734</v>
      </c>
      <c r="D1697" s="65" t="s">
        <v>6496</v>
      </c>
      <c r="E1697" s="66">
        <v>0</v>
      </c>
      <c r="F1697" s="247"/>
      <c r="G1697" s="66">
        <v>0</v>
      </c>
      <c r="H1697" s="247"/>
    </row>
    <row r="1698" spans="1:8">
      <c r="A1698" s="64" t="s">
        <v>6492</v>
      </c>
      <c r="B1698" s="65">
        <v>103182</v>
      </c>
      <c r="C1698" s="56" t="s">
        <v>6735</v>
      </c>
      <c r="D1698" s="65" t="s">
        <v>6494</v>
      </c>
      <c r="E1698" s="66">
        <v>0</v>
      </c>
      <c r="F1698" s="247"/>
      <c r="G1698" s="66">
        <v>0</v>
      </c>
      <c r="H1698" s="247"/>
    </row>
    <row r="1699" spans="1:8">
      <c r="A1699" s="64" t="s">
        <v>6492</v>
      </c>
      <c r="B1699" s="65">
        <v>103181</v>
      </c>
      <c r="C1699" s="56" t="s">
        <v>6736</v>
      </c>
      <c r="D1699" s="65" t="s">
        <v>6496</v>
      </c>
      <c r="E1699" s="66">
        <v>0</v>
      </c>
      <c r="F1699" s="247"/>
      <c r="G1699" s="66">
        <v>0</v>
      </c>
      <c r="H1699" s="247"/>
    </row>
    <row r="1700" spans="1:8">
      <c r="A1700" s="64" t="s">
        <v>6492</v>
      </c>
      <c r="B1700" s="65">
        <v>103170</v>
      </c>
      <c r="C1700" s="56" t="s">
        <v>6737</v>
      </c>
      <c r="D1700" s="65" t="s">
        <v>6494</v>
      </c>
      <c r="E1700" s="66">
        <v>0</v>
      </c>
      <c r="F1700" s="247"/>
      <c r="G1700" s="66">
        <v>0</v>
      </c>
      <c r="H1700" s="247"/>
    </row>
    <row r="1701" spans="1:8">
      <c r="A1701" s="64" t="s">
        <v>6492</v>
      </c>
      <c r="B1701" s="65">
        <v>103169</v>
      </c>
      <c r="C1701" s="56" t="s">
        <v>6738</v>
      </c>
      <c r="D1701" s="65" t="s">
        <v>6496</v>
      </c>
      <c r="E1701" s="66">
        <v>0</v>
      </c>
      <c r="F1701" s="247"/>
      <c r="G1701" s="66">
        <v>0</v>
      </c>
      <c r="H1701" s="247"/>
    </row>
    <row r="1702" spans="1:8">
      <c r="A1702" s="64" t="s">
        <v>6492</v>
      </c>
      <c r="B1702" s="65">
        <v>102869</v>
      </c>
      <c r="C1702" s="56" t="s">
        <v>6739</v>
      </c>
      <c r="D1702" s="65" t="s">
        <v>6494</v>
      </c>
      <c r="E1702" s="66">
        <v>0</v>
      </c>
      <c r="F1702" s="247"/>
      <c r="G1702" s="66">
        <v>0</v>
      </c>
      <c r="H1702" s="247"/>
    </row>
    <row r="1703" spans="1:8">
      <c r="A1703" s="64" t="s">
        <v>6492</v>
      </c>
      <c r="B1703" s="65">
        <v>102868</v>
      </c>
      <c r="C1703" s="56" t="s">
        <v>6740</v>
      </c>
      <c r="D1703" s="65" t="s">
        <v>6496</v>
      </c>
      <c r="E1703" s="66">
        <v>0</v>
      </c>
      <c r="F1703" s="247"/>
      <c r="G1703" s="66">
        <v>0</v>
      </c>
      <c r="H1703" s="247"/>
    </row>
    <row r="1704" spans="1:8">
      <c r="A1704" s="64" t="s">
        <v>6492</v>
      </c>
      <c r="B1704" s="65">
        <v>92113</v>
      </c>
      <c r="C1704" s="56" t="s">
        <v>6741</v>
      </c>
      <c r="D1704" s="65" t="s">
        <v>6494</v>
      </c>
      <c r="E1704" s="66">
        <v>1.21</v>
      </c>
      <c r="F1704" s="247">
        <v>0</v>
      </c>
      <c r="G1704" s="66">
        <v>1.1399999999999999</v>
      </c>
      <c r="H1704" s="247">
        <v>0</v>
      </c>
    </row>
    <row r="1705" spans="1:8">
      <c r="A1705" s="64" t="s">
        <v>6492</v>
      </c>
      <c r="B1705" s="65">
        <v>92112</v>
      </c>
      <c r="C1705" s="56" t="s">
        <v>6742</v>
      </c>
      <c r="D1705" s="65" t="s">
        <v>6496</v>
      </c>
      <c r="E1705" s="66">
        <v>3.69</v>
      </c>
      <c r="F1705" s="247">
        <v>0</v>
      </c>
      <c r="G1705" s="66">
        <v>3.28</v>
      </c>
      <c r="H1705" s="247">
        <v>0</v>
      </c>
    </row>
    <row r="1706" spans="1:8">
      <c r="A1706" s="64" t="s">
        <v>6492</v>
      </c>
      <c r="B1706" s="65">
        <v>90675</v>
      </c>
      <c r="C1706" s="56" t="s">
        <v>6743</v>
      </c>
      <c r="D1706" s="65" t="s">
        <v>6494</v>
      </c>
      <c r="E1706" s="66">
        <v>337.77</v>
      </c>
      <c r="F1706" s="247">
        <v>0.93030000000000002</v>
      </c>
      <c r="G1706" s="66">
        <v>349.77</v>
      </c>
      <c r="H1706" s="247">
        <v>0</v>
      </c>
    </row>
    <row r="1707" spans="1:8">
      <c r="A1707" s="64" t="s">
        <v>6492</v>
      </c>
      <c r="B1707" s="65">
        <v>90674</v>
      </c>
      <c r="C1707" s="56" t="s">
        <v>6744</v>
      </c>
      <c r="D1707" s="65" t="s">
        <v>6496</v>
      </c>
      <c r="E1707" s="66">
        <v>760.15</v>
      </c>
      <c r="F1707" s="247">
        <v>0.82120000000000004</v>
      </c>
      <c r="G1707" s="66">
        <v>779.15</v>
      </c>
      <c r="H1707" s="247">
        <v>0</v>
      </c>
    </row>
    <row r="1708" spans="1:8">
      <c r="A1708" s="64" t="s">
        <v>6492</v>
      </c>
      <c r="B1708" s="65">
        <v>93225</v>
      </c>
      <c r="C1708" s="56" t="s">
        <v>6745</v>
      </c>
      <c r="D1708" s="65" t="s">
        <v>6494</v>
      </c>
      <c r="E1708" s="66">
        <v>505.36</v>
      </c>
      <c r="F1708" s="247">
        <v>0.95340000000000003</v>
      </c>
      <c r="G1708" s="66">
        <v>517.36</v>
      </c>
      <c r="H1708" s="247">
        <v>0</v>
      </c>
    </row>
    <row r="1709" spans="1:8">
      <c r="A1709" s="64" t="s">
        <v>6492</v>
      </c>
      <c r="B1709" s="65">
        <v>93224</v>
      </c>
      <c r="C1709" s="56" t="s">
        <v>6746</v>
      </c>
      <c r="D1709" s="65" t="s">
        <v>6496</v>
      </c>
      <c r="E1709" s="66">
        <v>1127.49</v>
      </c>
      <c r="F1709" s="247">
        <v>0.84899999999999998</v>
      </c>
      <c r="G1709" s="66">
        <v>1148.6300000000001</v>
      </c>
      <c r="H1709" s="247">
        <v>0</v>
      </c>
    </row>
    <row r="1710" spans="1:8">
      <c r="A1710" s="64" t="s">
        <v>6492</v>
      </c>
      <c r="B1710" s="65">
        <v>104696</v>
      </c>
      <c r="C1710" s="56" t="s">
        <v>6747</v>
      </c>
      <c r="D1710" s="65" t="s">
        <v>6494</v>
      </c>
      <c r="E1710" s="66">
        <v>24.75</v>
      </c>
      <c r="F1710" s="247">
        <v>4.8500000000000001E-2</v>
      </c>
      <c r="G1710" s="66">
        <v>36.75</v>
      </c>
      <c r="H1710" s="247">
        <v>0</v>
      </c>
    </row>
    <row r="1711" spans="1:8">
      <c r="A1711" s="64" t="s">
        <v>6492</v>
      </c>
      <c r="B1711" s="65">
        <v>104695</v>
      </c>
      <c r="C1711" s="56" t="s">
        <v>6748</v>
      </c>
      <c r="D1711" s="65" t="s">
        <v>6496</v>
      </c>
      <c r="E1711" s="66">
        <v>28.11</v>
      </c>
      <c r="F1711" s="247">
        <v>8.6400000000000005E-2</v>
      </c>
      <c r="G1711" s="66">
        <v>39.64</v>
      </c>
      <c r="H1711" s="247">
        <v>0</v>
      </c>
    </row>
    <row r="1712" spans="1:8">
      <c r="A1712" s="64" t="s">
        <v>6492</v>
      </c>
      <c r="B1712" s="65">
        <v>90681</v>
      </c>
      <c r="C1712" s="56" t="s">
        <v>6749</v>
      </c>
      <c r="D1712" s="65" t="s">
        <v>6494</v>
      </c>
      <c r="E1712" s="66">
        <v>167.78</v>
      </c>
      <c r="F1712" s="247">
        <v>0.63480000000000003</v>
      </c>
      <c r="G1712" s="66">
        <v>178.56</v>
      </c>
      <c r="H1712" s="247">
        <v>0</v>
      </c>
    </row>
    <row r="1713" spans="1:8">
      <c r="A1713" s="64" t="s">
        <v>6492</v>
      </c>
      <c r="B1713" s="65">
        <v>90680</v>
      </c>
      <c r="C1713" s="56" t="s">
        <v>6750</v>
      </c>
      <c r="D1713" s="65" t="s">
        <v>6496</v>
      </c>
      <c r="E1713" s="66">
        <v>395.58</v>
      </c>
      <c r="F1713" s="247">
        <v>0.51400000000000001</v>
      </c>
      <c r="G1713" s="66">
        <v>410.29</v>
      </c>
      <c r="H1713" s="247">
        <v>0</v>
      </c>
    </row>
    <row r="1714" spans="1:8">
      <c r="A1714" s="64" t="s">
        <v>6492</v>
      </c>
      <c r="B1714" s="65">
        <v>102875</v>
      </c>
      <c r="C1714" s="56" t="s">
        <v>6751</v>
      </c>
      <c r="D1714" s="65" t="s">
        <v>6494</v>
      </c>
      <c r="E1714" s="66">
        <v>482.48</v>
      </c>
      <c r="F1714" s="247">
        <v>0.95120000000000005</v>
      </c>
      <c r="G1714" s="66">
        <v>494.48</v>
      </c>
      <c r="H1714" s="247">
        <v>0</v>
      </c>
    </row>
    <row r="1715" spans="1:8">
      <c r="A1715" s="64" t="s">
        <v>6492</v>
      </c>
      <c r="B1715" s="65">
        <v>102874</v>
      </c>
      <c r="C1715" s="56" t="s">
        <v>6752</v>
      </c>
      <c r="D1715" s="65" t="s">
        <v>6496</v>
      </c>
      <c r="E1715" s="66">
        <v>1046.98</v>
      </c>
      <c r="F1715" s="247">
        <v>0.87019999999999997</v>
      </c>
      <c r="G1715" s="66">
        <v>1065.98</v>
      </c>
      <c r="H1715" s="247">
        <v>0</v>
      </c>
    </row>
    <row r="1716" spans="1:8">
      <c r="A1716" s="64" t="s">
        <v>6492</v>
      </c>
      <c r="B1716" s="65">
        <v>102965</v>
      </c>
      <c r="C1716" s="56" t="s">
        <v>6753</v>
      </c>
      <c r="D1716" s="65" t="s">
        <v>6494</v>
      </c>
      <c r="E1716" s="66">
        <v>246.27</v>
      </c>
      <c r="F1716" s="247">
        <v>0.90439999999999998</v>
      </c>
      <c r="G1716" s="66">
        <v>258.27</v>
      </c>
      <c r="H1716" s="247">
        <v>0</v>
      </c>
    </row>
    <row r="1717" spans="1:8">
      <c r="A1717" s="64" t="s">
        <v>6492</v>
      </c>
      <c r="B1717" s="65">
        <v>102964</v>
      </c>
      <c r="C1717" s="56" t="s">
        <v>6754</v>
      </c>
      <c r="D1717" s="65" t="s">
        <v>6496</v>
      </c>
      <c r="E1717" s="66">
        <v>490.4</v>
      </c>
      <c r="F1717" s="247">
        <v>0.78959999999999997</v>
      </c>
      <c r="G1717" s="66">
        <v>507.36</v>
      </c>
      <c r="H1717" s="247">
        <v>0</v>
      </c>
    </row>
    <row r="1718" spans="1:8">
      <c r="A1718" s="64" t="s">
        <v>6492</v>
      </c>
      <c r="B1718" s="65">
        <v>95703</v>
      </c>
      <c r="C1718" s="56" t="s">
        <v>6755</v>
      </c>
      <c r="D1718" s="65" t="s">
        <v>6494</v>
      </c>
      <c r="E1718" s="66">
        <v>28.87</v>
      </c>
      <c r="F1718" s="247">
        <v>0.18429999999999999</v>
      </c>
      <c r="G1718" s="66">
        <v>40.869999999999997</v>
      </c>
      <c r="H1718" s="247">
        <v>0</v>
      </c>
    </row>
    <row r="1719" spans="1:8">
      <c r="A1719" s="64" t="s">
        <v>6492</v>
      </c>
      <c r="B1719" s="65">
        <v>95702</v>
      </c>
      <c r="C1719" s="56" t="s">
        <v>6756</v>
      </c>
      <c r="D1719" s="65" t="s">
        <v>6496</v>
      </c>
      <c r="E1719" s="66">
        <v>37.4</v>
      </c>
      <c r="F1719" s="247">
        <v>0.28660000000000002</v>
      </c>
      <c r="G1719" s="66">
        <v>48.71</v>
      </c>
      <c r="H1719" s="247">
        <v>0</v>
      </c>
    </row>
    <row r="1720" spans="1:8">
      <c r="A1720" s="64" t="s">
        <v>6492</v>
      </c>
      <c r="B1720" s="65">
        <v>90626</v>
      </c>
      <c r="C1720" s="56" t="s">
        <v>6757</v>
      </c>
      <c r="D1720" s="65" t="s">
        <v>6494</v>
      </c>
      <c r="E1720" s="66">
        <v>2.4</v>
      </c>
      <c r="F1720" s="247">
        <v>1</v>
      </c>
      <c r="G1720" s="66">
        <v>2.4</v>
      </c>
      <c r="H1720" s="247">
        <v>0</v>
      </c>
    </row>
    <row r="1721" spans="1:8">
      <c r="A1721" s="64" t="s">
        <v>6492</v>
      </c>
      <c r="B1721" s="65">
        <v>90625</v>
      </c>
      <c r="C1721" s="56" t="s">
        <v>6758</v>
      </c>
      <c r="D1721" s="65" t="s">
        <v>6496</v>
      </c>
      <c r="E1721" s="66">
        <v>7.96</v>
      </c>
      <c r="F1721" s="247">
        <v>0.60680000000000001</v>
      </c>
      <c r="G1721" s="66">
        <v>7.27</v>
      </c>
      <c r="H1721" s="247">
        <v>0</v>
      </c>
    </row>
    <row r="1722" spans="1:8">
      <c r="A1722" s="64" t="s">
        <v>6492</v>
      </c>
      <c r="B1722" s="65">
        <v>102881</v>
      </c>
      <c r="C1722" s="56" t="s">
        <v>6759</v>
      </c>
      <c r="D1722" s="65" t="s">
        <v>6494</v>
      </c>
      <c r="E1722" s="66">
        <v>661.32</v>
      </c>
      <c r="F1722" s="247">
        <v>0.96440000000000003</v>
      </c>
      <c r="G1722" s="66">
        <v>673.32</v>
      </c>
      <c r="H1722" s="247">
        <v>0</v>
      </c>
    </row>
    <row r="1723" spans="1:8">
      <c r="A1723" s="64" t="s">
        <v>6492</v>
      </c>
      <c r="B1723" s="65">
        <v>102880</v>
      </c>
      <c r="C1723" s="56" t="s">
        <v>6760</v>
      </c>
      <c r="D1723" s="65" t="s">
        <v>6496</v>
      </c>
      <c r="E1723" s="66">
        <v>1458.28</v>
      </c>
      <c r="F1723" s="247">
        <v>0.86819999999999997</v>
      </c>
      <c r="G1723" s="66">
        <v>1480.78</v>
      </c>
      <c r="H1723" s="247">
        <v>0</v>
      </c>
    </row>
    <row r="1724" spans="1:8">
      <c r="A1724" s="64" t="s">
        <v>6492</v>
      </c>
      <c r="B1724" s="65">
        <v>103225</v>
      </c>
      <c r="C1724" s="56" t="s">
        <v>6761</v>
      </c>
      <c r="D1724" s="65" t="s">
        <v>6494</v>
      </c>
      <c r="E1724" s="66">
        <v>218.59</v>
      </c>
      <c r="F1724" s="247">
        <v>0.89229999999999998</v>
      </c>
      <c r="G1724" s="66">
        <v>230.59</v>
      </c>
      <c r="H1724" s="247">
        <v>0</v>
      </c>
    </row>
    <row r="1725" spans="1:8">
      <c r="A1725" s="64" t="s">
        <v>6492</v>
      </c>
      <c r="B1725" s="65">
        <v>103224</v>
      </c>
      <c r="C1725" s="56" t="s">
        <v>6762</v>
      </c>
      <c r="D1725" s="65" t="s">
        <v>6496</v>
      </c>
      <c r="E1725" s="66">
        <v>443.68</v>
      </c>
      <c r="F1725" s="247">
        <v>0.87270000000000003</v>
      </c>
      <c r="G1725" s="66">
        <v>457.73</v>
      </c>
      <c r="H1725" s="247">
        <v>0</v>
      </c>
    </row>
    <row r="1726" spans="1:8">
      <c r="A1726" s="64" t="s">
        <v>6492</v>
      </c>
      <c r="B1726" s="65">
        <v>103237</v>
      </c>
      <c r="C1726" s="56" t="s">
        <v>6763</v>
      </c>
      <c r="D1726" s="65" t="s">
        <v>6494</v>
      </c>
      <c r="E1726" s="66">
        <v>635.48</v>
      </c>
      <c r="F1726" s="247">
        <v>0.96289999999999998</v>
      </c>
      <c r="G1726" s="66">
        <v>647.48</v>
      </c>
      <c r="H1726" s="247">
        <v>0</v>
      </c>
    </row>
    <row r="1727" spans="1:8">
      <c r="A1727" s="64" t="s">
        <v>6492</v>
      </c>
      <c r="B1727" s="65">
        <v>103236</v>
      </c>
      <c r="C1727" s="56" t="s">
        <v>6764</v>
      </c>
      <c r="D1727" s="65" t="s">
        <v>6496</v>
      </c>
      <c r="E1727" s="66">
        <v>1364.63</v>
      </c>
      <c r="F1727" s="247">
        <v>0.91210000000000002</v>
      </c>
      <c r="G1727" s="66">
        <v>1382.63</v>
      </c>
      <c r="H1727" s="247">
        <v>0</v>
      </c>
    </row>
    <row r="1728" spans="1:8">
      <c r="A1728" s="64" t="s">
        <v>6492</v>
      </c>
      <c r="B1728" s="65">
        <v>103231</v>
      </c>
      <c r="C1728" s="56" t="s">
        <v>6765</v>
      </c>
      <c r="D1728" s="65" t="s">
        <v>6494</v>
      </c>
      <c r="E1728" s="66">
        <v>471.01</v>
      </c>
      <c r="F1728" s="247">
        <v>0.95</v>
      </c>
      <c r="G1728" s="66">
        <v>483.01</v>
      </c>
      <c r="H1728" s="247">
        <v>0</v>
      </c>
    </row>
    <row r="1729" spans="1:8">
      <c r="A1729" s="64" t="s">
        <v>6492</v>
      </c>
      <c r="B1729" s="65">
        <v>103230</v>
      </c>
      <c r="C1729" s="56" t="s">
        <v>6766</v>
      </c>
      <c r="D1729" s="65" t="s">
        <v>6496</v>
      </c>
      <c r="E1729" s="66">
        <v>993.64</v>
      </c>
      <c r="F1729" s="247">
        <v>0.89400000000000002</v>
      </c>
      <c r="G1729" s="66">
        <v>1010.73</v>
      </c>
      <c r="H1729" s="247">
        <v>0</v>
      </c>
    </row>
    <row r="1730" spans="1:8">
      <c r="A1730" s="64" t="s">
        <v>6492</v>
      </c>
      <c r="B1730" s="65">
        <v>95621</v>
      </c>
      <c r="C1730" s="56" t="s">
        <v>6767</v>
      </c>
      <c r="D1730" s="65" t="s">
        <v>6494</v>
      </c>
      <c r="E1730" s="66">
        <v>22.11</v>
      </c>
      <c r="F1730" s="247">
        <v>5.8799999999999998E-2</v>
      </c>
      <c r="G1730" s="66">
        <v>32.979999999999997</v>
      </c>
      <c r="H1730" s="247">
        <v>0</v>
      </c>
    </row>
    <row r="1731" spans="1:8">
      <c r="A1731" s="64" t="s">
        <v>6492</v>
      </c>
      <c r="B1731" s="65">
        <v>95620</v>
      </c>
      <c r="C1731" s="56" t="s">
        <v>6768</v>
      </c>
      <c r="D1731" s="65" t="s">
        <v>6496</v>
      </c>
      <c r="E1731" s="66">
        <v>23.44</v>
      </c>
      <c r="F1731" s="247">
        <v>0.11219999999999999</v>
      </c>
      <c r="G1731" s="66">
        <v>34.31</v>
      </c>
      <c r="H1731" s="247">
        <v>0</v>
      </c>
    </row>
    <row r="1732" spans="1:8">
      <c r="A1732" s="64" t="s">
        <v>6492</v>
      </c>
      <c r="B1732" s="65">
        <v>102975</v>
      </c>
      <c r="C1732" s="56" t="s">
        <v>6769</v>
      </c>
      <c r="D1732" s="65" t="s">
        <v>6494</v>
      </c>
      <c r="E1732" s="66">
        <v>143.12</v>
      </c>
      <c r="F1732" s="247">
        <v>0.83550000000000002</v>
      </c>
      <c r="G1732" s="66">
        <v>155.12</v>
      </c>
      <c r="H1732" s="247">
        <v>0</v>
      </c>
    </row>
    <row r="1733" spans="1:8">
      <c r="A1733" s="64" t="s">
        <v>6492</v>
      </c>
      <c r="B1733" s="65">
        <v>102976</v>
      </c>
      <c r="C1733" s="56" t="s">
        <v>6770</v>
      </c>
      <c r="D1733" s="65" t="s">
        <v>6496</v>
      </c>
      <c r="E1733" s="66">
        <v>277.06</v>
      </c>
      <c r="F1733" s="247">
        <v>0.74850000000000005</v>
      </c>
      <c r="G1733" s="66">
        <v>291.93</v>
      </c>
      <c r="H1733" s="247">
        <v>0</v>
      </c>
    </row>
    <row r="1734" spans="1:8">
      <c r="A1734" s="64" t="s">
        <v>6492</v>
      </c>
      <c r="B1734" s="65">
        <v>90632</v>
      </c>
      <c r="C1734" s="56" t="s">
        <v>6771</v>
      </c>
      <c r="D1734" s="65" t="s">
        <v>6494</v>
      </c>
      <c r="E1734" s="66">
        <v>93.19</v>
      </c>
      <c r="F1734" s="247">
        <v>0.74729999999999996</v>
      </c>
      <c r="G1734" s="66">
        <v>105.19</v>
      </c>
      <c r="H1734" s="247">
        <v>0</v>
      </c>
    </row>
    <row r="1735" spans="1:8">
      <c r="A1735" s="64" t="s">
        <v>6492</v>
      </c>
      <c r="B1735" s="65">
        <v>90631</v>
      </c>
      <c r="C1735" s="56" t="s">
        <v>6772</v>
      </c>
      <c r="D1735" s="65" t="s">
        <v>6496</v>
      </c>
      <c r="E1735" s="66">
        <v>163.4</v>
      </c>
      <c r="F1735" s="247">
        <v>0.8468</v>
      </c>
      <c r="G1735" s="66">
        <v>175.07</v>
      </c>
      <c r="H1735" s="247">
        <v>0</v>
      </c>
    </row>
    <row r="1736" spans="1:8">
      <c r="A1736" s="64" t="s">
        <v>6492</v>
      </c>
      <c r="B1736" s="65">
        <v>95709</v>
      </c>
      <c r="C1736" s="56" t="s">
        <v>6773</v>
      </c>
      <c r="D1736" s="65" t="s">
        <v>6494</v>
      </c>
      <c r="E1736" s="66">
        <v>93.87</v>
      </c>
      <c r="F1736" s="247">
        <v>0.74909999999999999</v>
      </c>
      <c r="G1736" s="66">
        <v>105.87</v>
      </c>
      <c r="H1736" s="247">
        <v>0</v>
      </c>
    </row>
    <row r="1737" spans="1:8">
      <c r="A1737" s="64" t="s">
        <v>6492</v>
      </c>
      <c r="B1737" s="65">
        <v>95708</v>
      </c>
      <c r="C1737" s="56" t="s">
        <v>6774</v>
      </c>
      <c r="D1737" s="65" t="s">
        <v>6496</v>
      </c>
      <c r="E1737" s="66">
        <v>167.36</v>
      </c>
      <c r="F1737" s="247">
        <v>0.83479999999999999</v>
      </c>
      <c r="G1737" s="66">
        <v>178.45</v>
      </c>
      <c r="H1737" s="247">
        <v>0</v>
      </c>
    </row>
    <row r="1738" spans="1:8">
      <c r="A1738" s="64" t="s">
        <v>6492</v>
      </c>
      <c r="B1738" s="65">
        <v>91278</v>
      </c>
      <c r="C1738" s="56" t="s">
        <v>6775</v>
      </c>
      <c r="D1738" s="65" t="s">
        <v>6494</v>
      </c>
      <c r="E1738" s="66">
        <v>0.73</v>
      </c>
      <c r="F1738" s="247">
        <v>1</v>
      </c>
      <c r="G1738" s="66">
        <v>0.73</v>
      </c>
      <c r="H1738" s="247">
        <v>0</v>
      </c>
    </row>
    <row r="1739" spans="1:8">
      <c r="A1739" s="64" t="s">
        <v>6492</v>
      </c>
      <c r="B1739" s="65">
        <v>91277</v>
      </c>
      <c r="C1739" s="56" t="s">
        <v>6776</v>
      </c>
      <c r="D1739" s="65" t="s">
        <v>6496</v>
      </c>
      <c r="E1739" s="66">
        <v>10.68</v>
      </c>
      <c r="F1739" s="247">
        <v>0.1358</v>
      </c>
      <c r="G1739" s="66">
        <v>10.17</v>
      </c>
      <c r="H1739" s="247">
        <v>0</v>
      </c>
    </row>
    <row r="1740" spans="1:8">
      <c r="A1740" s="64" t="s">
        <v>6492</v>
      </c>
      <c r="B1740" s="65">
        <v>102887</v>
      </c>
      <c r="C1740" s="56" t="s">
        <v>6777</v>
      </c>
      <c r="D1740" s="65" t="s">
        <v>6494</v>
      </c>
      <c r="E1740" s="66">
        <v>0</v>
      </c>
      <c r="F1740" s="247"/>
      <c r="G1740" s="66">
        <v>0</v>
      </c>
      <c r="H1740" s="247"/>
    </row>
    <row r="1741" spans="1:8">
      <c r="A1741" s="64" t="s">
        <v>6492</v>
      </c>
      <c r="B1741" s="65">
        <v>102886</v>
      </c>
      <c r="C1741" s="56" t="s">
        <v>6778</v>
      </c>
      <c r="D1741" s="65" t="s">
        <v>6496</v>
      </c>
      <c r="E1741" s="66">
        <v>0</v>
      </c>
      <c r="F1741" s="247"/>
      <c r="G1741" s="66">
        <v>0</v>
      </c>
      <c r="H1741" s="247"/>
    </row>
    <row r="1742" spans="1:8">
      <c r="A1742" s="64" t="s">
        <v>6492</v>
      </c>
      <c r="B1742" s="65">
        <v>95277</v>
      </c>
      <c r="C1742" s="56" t="s">
        <v>6779</v>
      </c>
      <c r="D1742" s="65" t="s">
        <v>6494</v>
      </c>
      <c r="E1742" s="66">
        <v>0.75</v>
      </c>
      <c r="F1742" s="247">
        <v>1</v>
      </c>
      <c r="G1742" s="66">
        <v>0.75</v>
      </c>
      <c r="H1742" s="247">
        <v>0</v>
      </c>
    </row>
    <row r="1743" spans="1:8">
      <c r="A1743" s="64" t="s">
        <v>6492</v>
      </c>
      <c r="B1743" s="65">
        <v>95276</v>
      </c>
      <c r="C1743" s="56" t="s">
        <v>6780</v>
      </c>
      <c r="D1743" s="65" t="s">
        <v>6496</v>
      </c>
      <c r="E1743" s="66">
        <v>3.76</v>
      </c>
      <c r="F1743" s="247">
        <v>0.32450000000000001</v>
      </c>
      <c r="G1743" s="66">
        <v>3.2</v>
      </c>
      <c r="H1743" s="247">
        <v>0</v>
      </c>
    </row>
    <row r="1744" spans="1:8">
      <c r="A1744" s="64" t="s">
        <v>6492</v>
      </c>
      <c r="B1744" s="65">
        <v>88430</v>
      </c>
      <c r="C1744" s="56" t="s">
        <v>6781</v>
      </c>
      <c r="D1744" s="65" t="s">
        <v>6494</v>
      </c>
      <c r="E1744" s="66">
        <v>6.77</v>
      </c>
      <c r="F1744" s="247">
        <v>0</v>
      </c>
      <c r="G1744" s="66">
        <v>6.4</v>
      </c>
      <c r="H1744" s="247">
        <v>0</v>
      </c>
    </row>
    <row r="1745" spans="1:8">
      <c r="A1745" s="64" t="s">
        <v>6492</v>
      </c>
      <c r="B1745" s="65">
        <v>88418</v>
      </c>
      <c r="C1745" s="56" t="s">
        <v>6782</v>
      </c>
      <c r="D1745" s="65" t="s">
        <v>6496</v>
      </c>
      <c r="E1745" s="66">
        <v>14.71</v>
      </c>
      <c r="F1745" s="247">
        <v>0</v>
      </c>
      <c r="G1745" s="66">
        <v>13.72</v>
      </c>
      <c r="H1745" s="247">
        <v>0</v>
      </c>
    </row>
    <row r="1746" spans="1:8">
      <c r="A1746" s="64" t="s">
        <v>6492</v>
      </c>
      <c r="B1746" s="65">
        <v>88438</v>
      </c>
      <c r="C1746" s="56" t="s">
        <v>6783</v>
      </c>
      <c r="D1746" s="65" t="s">
        <v>6494</v>
      </c>
      <c r="E1746" s="66">
        <v>8.9700000000000006</v>
      </c>
      <c r="F1746" s="247">
        <v>0</v>
      </c>
      <c r="G1746" s="66">
        <v>8.49</v>
      </c>
      <c r="H1746" s="247">
        <v>0</v>
      </c>
    </row>
    <row r="1747" spans="1:8">
      <c r="A1747" s="64" t="s">
        <v>6492</v>
      </c>
      <c r="B1747" s="65">
        <v>88433</v>
      </c>
      <c r="C1747" s="56" t="s">
        <v>6784</v>
      </c>
      <c r="D1747" s="65" t="s">
        <v>6496</v>
      </c>
      <c r="E1747" s="66">
        <v>19.14</v>
      </c>
      <c r="F1747" s="247">
        <v>0</v>
      </c>
      <c r="G1747" s="66">
        <v>17.93</v>
      </c>
      <c r="H1747" s="247">
        <v>0</v>
      </c>
    </row>
    <row r="1748" spans="1:8">
      <c r="A1748" s="64" t="s">
        <v>6492</v>
      </c>
      <c r="B1748" s="65">
        <v>90669</v>
      </c>
      <c r="C1748" s="56" t="s">
        <v>6785</v>
      </c>
      <c r="D1748" s="65" t="s">
        <v>6494</v>
      </c>
      <c r="E1748" s="66">
        <v>8.94</v>
      </c>
      <c r="F1748" s="247">
        <v>0.99550000000000005</v>
      </c>
      <c r="G1748" s="66">
        <v>8.94</v>
      </c>
      <c r="H1748" s="247">
        <v>0</v>
      </c>
    </row>
    <row r="1749" spans="1:8">
      <c r="A1749" s="64" t="s">
        <v>6492</v>
      </c>
      <c r="B1749" s="65">
        <v>90668</v>
      </c>
      <c r="C1749" s="56" t="s">
        <v>6786</v>
      </c>
      <c r="D1749" s="65" t="s">
        <v>6496</v>
      </c>
      <c r="E1749" s="66">
        <v>31.83</v>
      </c>
      <c r="F1749" s="247">
        <v>0.55579999999999996</v>
      </c>
      <c r="G1749" s="66">
        <v>32.700000000000003</v>
      </c>
      <c r="H1749" s="247">
        <v>0</v>
      </c>
    </row>
    <row r="1750" spans="1:8">
      <c r="A1750" s="64" t="s">
        <v>6492</v>
      </c>
      <c r="B1750" s="65">
        <v>102980</v>
      </c>
      <c r="C1750" s="56" t="s">
        <v>6787</v>
      </c>
      <c r="D1750" s="65" t="s">
        <v>6494</v>
      </c>
      <c r="E1750" s="66">
        <v>0</v>
      </c>
      <c r="F1750" s="247"/>
      <c r="G1750" s="66">
        <v>0</v>
      </c>
      <c r="H1750" s="247"/>
    </row>
    <row r="1751" spans="1:8">
      <c r="A1751" s="64" t="s">
        <v>6492</v>
      </c>
      <c r="B1751" s="65">
        <v>102981</v>
      </c>
      <c r="C1751" s="56" t="s">
        <v>6788</v>
      </c>
      <c r="D1751" s="65" t="s">
        <v>6496</v>
      </c>
      <c r="E1751" s="66">
        <v>0</v>
      </c>
      <c r="F1751" s="247"/>
      <c r="G1751" s="66">
        <v>0</v>
      </c>
      <c r="H1751" s="247"/>
    </row>
    <row r="1752" spans="1:8">
      <c r="A1752" s="64" t="s">
        <v>6492</v>
      </c>
      <c r="B1752" s="65">
        <v>5946</v>
      </c>
      <c r="C1752" s="56" t="s">
        <v>6789</v>
      </c>
      <c r="D1752" s="65" t="s">
        <v>6494</v>
      </c>
      <c r="E1752" s="66">
        <v>89.67</v>
      </c>
      <c r="F1752" s="247">
        <v>0.72789999999999999</v>
      </c>
      <c r="G1752" s="66">
        <v>98.85</v>
      </c>
      <c r="H1752" s="247">
        <v>0</v>
      </c>
    </row>
    <row r="1753" spans="1:8">
      <c r="A1753" s="64" t="s">
        <v>6492</v>
      </c>
      <c r="B1753" s="65">
        <v>5944</v>
      </c>
      <c r="C1753" s="56" t="s">
        <v>6790</v>
      </c>
      <c r="D1753" s="65" t="s">
        <v>6496</v>
      </c>
      <c r="E1753" s="66">
        <v>220.3</v>
      </c>
      <c r="F1753" s="247">
        <v>0.58919999999999995</v>
      </c>
      <c r="G1753" s="66">
        <v>233.59</v>
      </c>
      <c r="H1753" s="247">
        <v>0</v>
      </c>
    </row>
    <row r="1754" spans="1:8">
      <c r="A1754" s="64" t="s">
        <v>6492</v>
      </c>
      <c r="B1754" s="65">
        <v>5942</v>
      </c>
      <c r="C1754" s="56" t="s">
        <v>6791</v>
      </c>
      <c r="D1754" s="65" t="s">
        <v>6494</v>
      </c>
      <c r="E1754" s="66">
        <v>71.48</v>
      </c>
      <c r="F1754" s="247">
        <v>0.65859999999999996</v>
      </c>
      <c r="G1754" s="66">
        <v>80.66</v>
      </c>
      <c r="H1754" s="247">
        <v>0</v>
      </c>
    </row>
    <row r="1755" spans="1:8">
      <c r="A1755" s="64" t="s">
        <v>6492</v>
      </c>
      <c r="B1755" s="65">
        <v>5940</v>
      </c>
      <c r="C1755" s="56" t="s">
        <v>6792</v>
      </c>
      <c r="D1755" s="65" t="s">
        <v>6496</v>
      </c>
      <c r="E1755" s="66">
        <v>160.96</v>
      </c>
      <c r="F1755" s="247">
        <v>0.58169999999999999</v>
      </c>
      <c r="G1755" s="66">
        <v>172.82</v>
      </c>
      <c r="H1755" s="247">
        <v>0</v>
      </c>
    </row>
    <row r="1756" spans="1:8">
      <c r="A1756" s="64" t="s">
        <v>6492</v>
      </c>
      <c r="B1756" s="65">
        <v>102893</v>
      </c>
      <c r="C1756" s="56" t="s">
        <v>6793</v>
      </c>
      <c r="D1756" s="65" t="s">
        <v>6494</v>
      </c>
      <c r="E1756" s="66">
        <v>0</v>
      </c>
      <c r="F1756" s="247"/>
      <c r="G1756" s="66">
        <v>0</v>
      </c>
      <c r="H1756" s="247"/>
    </row>
    <row r="1757" spans="1:8">
      <c r="A1757" s="64" t="s">
        <v>6492</v>
      </c>
      <c r="B1757" s="65">
        <v>102892</v>
      </c>
      <c r="C1757" s="56" t="s">
        <v>6794</v>
      </c>
      <c r="D1757" s="65" t="s">
        <v>6496</v>
      </c>
      <c r="E1757" s="66">
        <v>0</v>
      </c>
      <c r="F1757" s="247"/>
      <c r="G1757" s="66">
        <v>0</v>
      </c>
      <c r="H1757" s="247"/>
    </row>
    <row r="1758" spans="1:8">
      <c r="A1758" s="64" t="s">
        <v>6492</v>
      </c>
      <c r="B1758" s="65">
        <v>89251</v>
      </c>
      <c r="C1758" s="56" t="s">
        <v>6795</v>
      </c>
      <c r="D1758" s="65" t="s">
        <v>6494</v>
      </c>
      <c r="E1758" s="66">
        <v>313.24</v>
      </c>
      <c r="F1758" s="247">
        <v>0.92210000000000003</v>
      </c>
      <c r="G1758" s="66">
        <v>322.42</v>
      </c>
      <c r="H1758" s="247">
        <v>0</v>
      </c>
    </row>
    <row r="1759" spans="1:8">
      <c r="A1759" s="64" t="s">
        <v>6492</v>
      </c>
      <c r="B1759" s="65">
        <v>89250</v>
      </c>
      <c r="C1759" s="56" t="s">
        <v>6796</v>
      </c>
      <c r="D1759" s="65" t="s">
        <v>6496</v>
      </c>
      <c r="E1759" s="66">
        <v>1061.5</v>
      </c>
      <c r="F1759" s="247">
        <v>0.64370000000000005</v>
      </c>
      <c r="G1759" s="66">
        <v>1092.72</v>
      </c>
      <c r="H1759" s="247">
        <v>0</v>
      </c>
    </row>
    <row r="1760" spans="1:8">
      <c r="A1760" s="64" t="s">
        <v>6492</v>
      </c>
      <c r="B1760" s="65">
        <v>102959</v>
      </c>
      <c r="C1760" s="56" t="s">
        <v>6797</v>
      </c>
      <c r="D1760" s="65" t="s">
        <v>6494</v>
      </c>
      <c r="E1760" s="66">
        <v>0</v>
      </c>
      <c r="F1760" s="247"/>
      <c r="G1760" s="66">
        <v>0</v>
      </c>
      <c r="H1760" s="247"/>
    </row>
    <row r="1761" spans="1:8">
      <c r="A1761" s="64" t="s">
        <v>6492</v>
      </c>
      <c r="B1761" s="65">
        <v>102958</v>
      </c>
      <c r="C1761" s="56" t="s">
        <v>6798</v>
      </c>
      <c r="D1761" s="65" t="s">
        <v>6496</v>
      </c>
      <c r="E1761" s="66">
        <v>0</v>
      </c>
      <c r="F1761" s="247"/>
      <c r="G1761" s="66">
        <v>0</v>
      </c>
      <c r="H1761" s="247"/>
    </row>
    <row r="1762" spans="1:8">
      <c r="A1762" s="64" t="s">
        <v>6492</v>
      </c>
      <c r="B1762" s="65">
        <v>5681</v>
      </c>
      <c r="C1762" s="56" t="s">
        <v>6799</v>
      </c>
      <c r="D1762" s="65" t="s">
        <v>6494</v>
      </c>
      <c r="E1762" s="66">
        <v>55.41</v>
      </c>
      <c r="F1762" s="247">
        <v>0.53</v>
      </c>
      <c r="G1762" s="66">
        <v>71.709999999999994</v>
      </c>
      <c r="H1762" s="247">
        <v>0</v>
      </c>
    </row>
    <row r="1763" spans="1:8">
      <c r="A1763" s="64" t="s">
        <v>6492</v>
      </c>
      <c r="B1763" s="65">
        <v>5680</v>
      </c>
      <c r="C1763" s="56" t="s">
        <v>6800</v>
      </c>
      <c r="D1763" s="65" t="s">
        <v>6496</v>
      </c>
      <c r="E1763" s="66">
        <v>127.49</v>
      </c>
      <c r="F1763" s="247">
        <v>0.4582</v>
      </c>
      <c r="G1763" s="66">
        <v>146.47999999999999</v>
      </c>
      <c r="H1763" s="247">
        <v>0</v>
      </c>
    </row>
    <row r="1764" spans="1:8">
      <c r="A1764" s="64" t="s">
        <v>6492</v>
      </c>
      <c r="B1764" s="65">
        <v>5877</v>
      </c>
      <c r="C1764" s="56" t="s">
        <v>6801</v>
      </c>
      <c r="D1764" s="65" t="s">
        <v>6494</v>
      </c>
      <c r="E1764" s="66">
        <v>57.9</v>
      </c>
      <c r="F1764" s="247">
        <v>0.55030000000000001</v>
      </c>
      <c r="G1764" s="66">
        <v>74.2</v>
      </c>
      <c r="H1764" s="247">
        <v>0</v>
      </c>
    </row>
    <row r="1765" spans="1:8">
      <c r="A1765" s="64" t="s">
        <v>6492</v>
      </c>
      <c r="B1765" s="65">
        <v>5875</v>
      </c>
      <c r="C1765" s="56" t="s">
        <v>6802</v>
      </c>
      <c r="D1765" s="65" t="s">
        <v>6496</v>
      </c>
      <c r="E1765" s="66">
        <v>128.62</v>
      </c>
      <c r="F1765" s="247">
        <v>0.49259999999999998</v>
      </c>
      <c r="G1765" s="66">
        <v>147.37</v>
      </c>
      <c r="H1765" s="247">
        <v>0</v>
      </c>
    </row>
    <row r="1766" spans="1:8">
      <c r="A1766" s="64" t="s">
        <v>6492</v>
      </c>
      <c r="B1766" s="65">
        <v>5679</v>
      </c>
      <c r="C1766" s="56" t="s">
        <v>6803</v>
      </c>
      <c r="D1766" s="65" t="s">
        <v>6494</v>
      </c>
      <c r="E1766" s="66">
        <v>59.06</v>
      </c>
      <c r="F1766" s="247">
        <v>0.55910000000000004</v>
      </c>
      <c r="G1766" s="66">
        <v>75.36</v>
      </c>
      <c r="H1766" s="247">
        <v>0</v>
      </c>
    </row>
    <row r="1767" spans="1:8">
      <c r="A1767" s="64" t="s">
        <v>6492</v>
      </c>
      <c r="B1767" s="65">
        <v>5678</v>
      </c>
      <c r="C1767" s="56" t="s">
        <v>6804</v>
      </c>
      <c r="D1767" s="65" t="s">
        <v>6496</v>
      </c>
      <c r="E1767" s="66">
        <v>139.63999999999999</v>
      </c>
      <c r="F1767" s="247">
        <v>0.4703</v>
      </c>
      <c r="G1767" s="66">
        <v>158.93</v>
      </c>
      <c r="H1767" s="247">
        <v>0</v>
      </c>
    </row>
    <row r="1768" spans="1:8">
      <c r="A1768" s="64" t="s">
        <v>6492</v>
      </c>
      <c r="B1768" s="65">
        <v>6880</v>
      </c>
      <c r="C1768" s="56" t="s">
        <v>6805</v>
      </c>
      <c r="D1768" s="65" t="s">
        <v>6494</v>
      </c>
      <c r="E1768" s="66">
        <v>87.24</v>
      </c>
      <c r="F1768" s="247">
        <v>0.72829999999999995</v>
      </c>
      <c r="G1768" s="66">
        <v>97.59</v>
      </c>
      <c r="H1768" s="247">
        <v>0</v>
      </c>
    </row>
    <row r="1769" spans="1:8">
      <c r="A1769" s="64" t="s">
        <v>6492</v>
      </c>
      <c r="B1769" s="65">
        <v>6879</v>
      </c>
      <c r="C1769" s="56" t="s">
        <v>6806</v>
      </c>
      <c r="D1769" s="65" t="s">
        <v>6496</v>
      </c>
      <c r="E1769" s="66">
        <v>210.45</v>
      </c>
      <c r="F1769" s="247">
        <v>0.5998</v>
      </c>
      <c r="G1769" s="66">
        <v>224.57</v>
      </c>
      <c r="H1769" s="247">
        <v>0</v>
      </c>
    </row>
    <row r="1770" spans="1:8">
      <c r="A1770" s="64" t="s">
        <v>6492</v>
      </c>
      <c r="B1770" s="65">
        <v>96464</v>
      </c>
      <c r="C1770" s="56" t="s">
        <v>6807</v>
      </c>
      <c r="D1770" s="65" t="s">
        <v>6494</v>
      </c>
      <c r="E1770" s="66">
        <v>91.14</v>
      </c>
      <c r="F1770" s="247">
        <v>0.74</v>
      </c>
      <c r="G1770" s="66">
        <v>101.49</v>
      </c>
      <c r="H1770" s="247">
        <v>0</v>
      </c>
    </row>
    <row r="1771" spans="1:8">
      <c r="A1771" s="64" t="s">
        <v>6492</v>
      </c>
      <c r="B1771" s="65">
        <v>96463</v>
      </c>
      <c r="C1771" s="56" t="s">
        <v>6808</v>
      </c>
      <c r="D1771" s="65" t="s">
        <v>6496</v>
      </c>
      <c r="E1771" s="66">
        <v>217.65</v>
      </c>
      <c r="F1771" s="247">
        <v>0.61560000000000004</v>
      </c>
      <c r="G1771" s="66">
        <v>231.73</v>
      </c>
      <c r="H1771" s="247">
        <v>0</v>
      </c>
    </row>
    <row r="1772" spans="1:8">
      <c r="A1772" s="64" t="s">
        <v>6492</v>
      </c>
      <c r="B1772" s="65">
        <v>7050</v>
      </c>
      <c r="C1772" s="56" t="s">
        <v>6809</v>
      </c>
      <c r="D1772" s="65" t="s">
        <v>6494</v>
      </c>
      <c r="E1772" s="66">
        <v>80.13</v>
      </c>
      <c r="F1772" s="247">
        <v>0.70420000000000005</v>
      </c>
      <c r="G1772" s="66">
        <v>90.48</v>
      </c>
      <c r="H1772" s="247">
        <v>0</v>
      </c>
    </row>
    <row r="1773" spans="1:8">
      <c r="A1773" s="64" t="s">
        <v>6492</v>
      </c>
      <c r="B1773" s="65">
        <v>7049</v>
      </c>
      <c r="C1773" s="56" t="s">
        <v>6810</v>
      </c>
      <c r="D1773" s="65" t="s">
        <v>6496</v>
      </c>
      <c r="E1773" s="66">
        <v>219.59</v>
      </c>
      <c r="F1773" s="247">
        <v>0.51019999999999999</v>
      </c>
      <c r="G1773" s="66">
        <v>235.16</v>
      </c>
      <c r="H1773" s="247">
        <v>0</v>
      </c>
    </row>
    <row r="1774" spans="1:8">
      <c r="A1774" s="64" t="s">
        <v>6492</v>
      </c>
      <c r="B1774" s="65">
        <v>95632</v>
      </c>
      <c r="C1774" s="56" t="s">
        <v>6811</v>
      </c>
      <c r="D1774" s="65" t="s">
        <v>6494</v>
      </c>
      <c r="E1774" s="66">
        <v>84.51</v>
      </c>
      <c r="F1774" s="247">
        <v>0.71960000000000002</v>
      </c>
      <c r="G1774" s="66">
        <v>94.86</v>
      </c>
      <c r="H1774" s="247">
        <v>0</v>
      </c>
    </row>
    <row r="1775" spans="1:8">
      <c r="A1775" s="64" t="s">
        <v>6492</v>
      </c>
      <c r="B1775" s="65">
        <v>95631</v>
      </c>
      <c r="C1775" s="56" t="s">
        <v>6812</v>
      </c>
      <c r="D1775" s="65" t="s">
        <v>6496</v>
      </c>
      <c r="E1775" s="66">
        <v>228.37</v>
      </c>
      <c r="F1775" s="247">
        <v>0.52910000000000001</v>
      </c>
      <c r="G1775" s="66">
        <v>243.94</v>
      </c>
      <c r="H1775" s="247">
        <v>0</v>
      </c>
    </row>
    <row r="1776" spans="1:8">
      <c r="A1776" s="64" t="s">
        <v>6492</v>
      </c>
      <c r="B1776" s="65">
        <v>5685</v>
      </c>
      <c r="C1776" s="56" t="s">
        <v>6813</v>
      </c>
      <c r="D1776" s="65" t="s">
        <v>6494</v>
      </c>
      <c r="E1776" s="66">
        <v>64.349999999999994</v>
      </c>
      <c r="F1776" s="247">
        <v>0.63170000000000004</v>
      </c>
      <c r="G1776" s="66">
        <v>74.7</v>
      </c>
      <c r="H1776" s="247">
        <v>0</v>
      </c>
    </row>
    <row r="1777" spans="1:8">
      <c r="A1777" s="64" t="s">
        <v>6492</v>
      </c>
      <c r="B1777" s="65">
        <v>5684</v>
      </c>
      <c r="C1777" s="56" t="s">
        <v>6814</v>
      </c>
      <c r="D1777" s="65" t="s">
        <v>6496</v>
      </c>
      <c r="E1777" s="66">
        <v>158.13</v>
      </c>
      <c r="F1777" s="247">
        <v>0.51070000000000004</v>
      </c>
      <c r="G1777" s="66">
        <v>171.82</v>
      </c>
      <c r="H1777" s="247">
        <v>0</v>
      </c>
    </row>
    <row r="1778" spans="1:8">
      <c r="A1778" s="64" t="s">
        <v>6492</v>
      </c>
      <c r="B1778" s="65">
        <v>93244</v>
      </c>
      <c r="C1778" s="56" t="s">
        <v>6815</v>
      </c>
      <c r="D1778" s="65" t="s">
        <v>6494</v>
      </c>
      <c r="E1778" s="66">
        <v>66.03</v>
      </c>
      <c r="F1778" s="247">
        <v>0.6411</v>
      </c>
      <c r="G1778" s="66">
        <v>76.38</v>
      </c>
      <c r="H1778" s="247">
        <v>0</v>
      </c>
    </row>
    <row r="1779" spans="1:8">
      <c r="A1779" s="64" t="s">
        <v>6492</v>
      </c>
      <c r="B1779" s="65">
        <v>73436</v>
      </c>
      <c r="C1779" s="56" t="s">
        <v>6816</v>
      </c>
      <c r="D1779" s="65" t="s">
        <v>6496</v>
      </c>
      <c r="E1779" s="66">
        <v>161.41</v>
      </c>
      <c r="F1779" s="247">
        <v>0.52070000000000005</v>
      </c>
      <c r="G1779" s="66">
        <v>175.1</v>
      </c>
      <c r="H1779" s="247">
        <v>0</v>
      </c>
    </row>
    <row r="1780" spans="1:8">
      <c r="A1780" s="64" t="s">
        <v>6492</v>
      </c>
      <c r="B1780" s="65">
        <v>5881</v>
      </c>
      <c r="C1780" s="56" t="s">
        <v>6817</v>
      </c>
      <c r="D1780" s="65" t="s">
        <v>6494</v>
      </c>
      <c r="E1780" s="66">
        <v>79.25</v>
      </c>
      <c r="F1780" s="247">
        <v>0.70089999999999997</v>
      </c>
      <c r="G1780" s="66">
        <v>89.6</v>
      </c>
      <c r="H1780" s="247">
        <v>0</v>
      </c>
    </row>
    <row r="1781" spans="1:8">
      <c r="A1781" s="64" t="s">
        <v>6492</v>
      </c>
      <c r="B1781" s="65">
        <v>5879</v>
      </c>
      <c r="C1781" s="56" t="s">
        <v>6818</v>
      </c>
      <c r="D1781" s="65" t="s">
        <v>6496</v>
      </c>
      <c r="E1781" s="66">
        <v>145.30000000000001</v>
      </c>
      <c r="F1781" s="247">
        <v>0.75949999999999995</v>
      </c>
      <c r="G1781" s="66">
        <v>156.35</v>
      </c>
      <c r="H1781" s="247">
        <v>0</v>
      </c>
    </row>
    <row r="1782" spans="1:8">
      <c r="A1782" s="64" t="s">
        <v>6492</v>
      </c>
      <c r="B1782" s="65">
        <v>5865</v>
      </c>
      <c r="C1782" s="56" t="s">
        <v>6819</v>
      </c>
      <c r="D1782" s="65" t="s">
        <v>6494</v>
      </c>
      <c r="E1782" s="66">
        <v>12.26</v>
      </c>
      <c r="F1782" s="247">
        <v>1</v>
      </c>
      <c r="G1782" s="66">
        <v>12.26</v>
      </c>
      <c r="H1782" s="247">
        <v>0</v>
      </c>
    </row>
    <row r="1783" spans="1:8">
      <c r="A1783" s="64" t="s">
        <v>6492</v>
      </c>
      <c r="B1783" s="65">
        <v>5863</v>
      </c>
      <c r="C1783" s="56" t="s">
        <v>6820</v>
      </c>
      <c r="D1783" s="65" t="s">
        <v>6496</v>
      </c>
      <c r="E1783" s="66">
        <v>24.36</v>
      </c>
      <c r="F1783" s="247">
        <v>1</v>
      </c>
      <c r="G1783" s="66">
        <v>24.36</v>
      </c>
      <c r="H1783" s="247">
        <v>0</v>
      </c>
    </row>
    <row r="1784" spans="1:8">
      <c r="A1784" s="64" t="s">
        <v>6492</v>
      </c>
      <c r="B1784" s="65">
        <v>5869</v>
      </c>
      <c r="C1784" s="56" t="s">
        <v>6821</v>
      </c>
      <c r="D1784" s="65" t="s">
        <v>6494</v>
      </c>
      <c r="E1784" s="66">
        <v>73.62</v>
      </c>
      <c r="F1784" s="247">
        <v>0.67810000000000004</v>
      </c>
      <c r="G1784" s="66">
        <v>83.97</v>
      </c>
      <c r="H1784" s="247">
        <v>0</v>
      </c>
    </row>
    <row r="1785" spans="1:8">
      <c r="A1785" s="64" t="s">
        <v>6492</v>
      </c>
      <c r="B1785" s="65">
        <v>5867</v>
      </c>
      <c r="C1785" s="56" t="s">
        <v>6822</v>
      </c>
      <c r="D1785" s="65" t="s">
        <v>6496</v>
      </c>
      <c r="E1785" s="66">
        <v>161.26</v>
      </c>
      <c r="F1785" s="247">
        <v>0.61499999999999999</v>
      </c>
      <c r="G1785" s="66">
        <v>174</v>
      </c>
      <c r="H1785" s="247">
        <v>0</v>
      </c>
    </row>
    <row r="1786" spans="1:8">
      <c r="A1786" s="64" t="s">
        <v>6492</v>
      </c>
      <c r="B1786" s="65">
        <v>95271</v>
      </c>
      <c r="C1786" s="56" t="s">
        <v>6823</v>
      </c>
      <c r="D1786" s="65" t="s">
        <v>6494</v>
      </c>
      <c r="E1786" s="66">
        <v>0.74</v>
      </c>
      <c r="F1786" s="247">
        <v>1</v>
      </c>
      <c r="G1786" s="66">
        <v>0.74</v>
      </c>
      <c r="H1786" s="247">
        <v>0</v>
      </c>
    </row>
    <row r="1787" spans="1:8">
      <c r="A1787" s="64" t="s">
        <v>6492</v>
      </c>
      <c r="B1787" s="65">
        <v>95270</v>
      </c>
      <c r="C1787" s="56" t="s">
        <v>6824</v>
      </c>
      <c r="D1787" s="65" t="s">
        <v>6496</v>
      </c>
      <c r="E1787" s="66">
        <v>10.58</v>
      </c>
      <c r="F1787" s="247">
        <v>0.12759999999999999</v>
      </c>
      <c r="G1787" s="66">
        <v>10.07</v>
      </c>
      <c r="H1787" s="247">
        <v>0</v>
      </c>
    </row>
    <row r="1788" spans="1:8">
      <c r="A1788" s="64" t="s">
        <v>6492</v>
      </c>
      <c r="B1788" s="65">
        <v>91693</v>
      </c>
      <c r="C1788" s="56" t="s">
        <v>6825</v>
      </c>
      <c r="D1788" s="65" t="s">
        <v>6494</v>
      </c>
      <c r="E1788" s="66">
        <v>23.67</v>
      </c>
      <c r="F1788" s="247">
        <v>0</v>
      </c>
      <c r="G1788" s="66">
        <v>35.67</v>
      </c>
      <c r="H1788" s="247">
        <v>0</v>
      </c>
    </row>
    <row r="1789" spans="1:8">
      <c r="A1789" s="64" t="s">
        <v>6492</v>
      </c>
      <c r="B1789" s="65">
        <v>91692</v>
      </c>
      <c r="C1789" s="56" t="s">
        <v>6826</v>
      </c>
      <c r="D1789" s="65" t="s">
        <v>6496</v>
      </c>
      <c r="E1789" s="66">
        <v>25.1</v>
      </c>
      <c r="F1789" s="247">
        <v>0</v>
      </c>
      <c r="G1789" s="66">
        <v>36.799999999999997</v>
      </c>
      <c r="H1789" s="247">
        <v>0</v>
      </c>
    </row>
    <row r="1790" spans="1:8">
      <c r="A1790" s="64" t="s">
        <v>6492</v>
      </c>
      <c r="B1790" s="65">
        <v>102929</v>
      </c>
      <c r="C1790" s="56" t="s">
        <v>6827</v>
      </c>
      <c r="D1790" s="65" t="s">
        <v>6494</v>
      </c>
      <c r="E1790" s="66">
        <v>0</v>
      </c>
      <c r="F1790" s="247"/>
      <c r="G1790" s="66">
        <v>0</v>
      </c>
      <c r="H1790" s="247"/>
    </row>
    <row r="1791" spans="1:8">
      <c r="A1791" s="64" t="s">
        <v>6492</v>
      </c>
      <c r="B1791" s="65">
        <v>102928</v>
      </c>
      <c r="C1791" s="56" t="s">
        <v>6828</v>
      </c>
      <c r="D1791" s="65" t="s">
        <v>6496</v>
      </c>
      <c r="E1791" s="66">
        <v>0</v>
      </c>
      <c r="F1791" s="247"/>
      <c r="G1791" s="66">
        <v>0</v>
      </c>
      <c r="H1791" s="247"/>
    </row>
    <row r="1792" spans="1:8">
      <c r="A1792" s="64" t="s">
        <v>6492</v>
      </c>
      <c r="B1792" s="65">
        <v>95140</v>
      </c>
      <c r="C1792" s="56" t="s">
        <v>6829</v>
      </c>
      <c r="D1792" s="65" t="s">
        <v>6494</v>
      </c>
      <c r="E1792" s="66">
        <v>0.04</v>
      </c>
      <c r="F1792" s="247">
        <v>0</v>
      </c>
      <c r="G1792" s="66">
        <v>0.04</v>
      </c>
      <c r="H1792" s="247">
        <v>0</v>
      </c>
    </row>
    <row r="1793" spans="1:8">
      <c r="A1793" s="64" t="s">
        <v>6492</v>
      </c>
      <c r="B1793" s="65">
        <v>95139</v>
      </c>
      <c r="C1793" s="56" t="s">
        <v>6830</v>
      </c>
      <c r="D1793" s="65" t="s">
        <v>6496</v>
      </c>
      <c r="E1793" s="66">
        <v>7.0000000000000007E-2</v>
      </c>
      <c r="F1793" s="247">
        <v>0</v>
      </c>
      <c r="G1793" s="66">
        <v>0.06</v>
      </c>
      <c r="H1793" s="247">
        <v>0</v>
      </c>
    </row>
    <row r="1794" spans="1:8">
      <c r="A1794" s="64" t="s">
        <v>6492</v>
      </c>
      <c r="B1794" s="65">
        <v>89027</v>
      </c>
      <c r="C1794" s="56" t="s">
        <v>6831</v>
      </c>
      <c r="D1794" s="65" t="s">
        <v>6494</v>
      </c>
      <c r="E1794" s="66">
        <v>5.14</v>
      </c>
      <c r="F1794" s="247">
        <v>1</v>
      </c>
      <c r="G1794" s="66">
        <v>5.14</v>
      </c>
      <c r="H1794" s="247">
        <v>0</v>
      </c>
    </row>
    <row r="1795" spans="1:8">
      <c r="A1795" s="64" t="s">
        <v>6492</v>
      </c>
      <c r="B1795" s="65">
        <v>89028</v>
      </c>
      <c r="C1795" s="56" t="s">
        <v>6832</v>
      </c>
      <c r="D1795" s="65" t="s">
        <v>6496</v>
      </c>
      <c r="E1795" s="66">
        <v>170.51</v>
      </c>
      <c r="F1795" s="247">
        <v>5.8200000000000002E-2</v>
      </c>
      <c r="G1795" s="66">
        <v>180.51</v>
      </c>
      <c r="H1795" s="247">
        <v>0</v>
      </c>
    </row>
    <row r="1796" spans="1:8">
      <c r="A1796" s="64" t="s">
        <v>6492</v>
      </c>
      <c r="B1796" s="65">
        <v>7031</v>
      </c>
      <c r="C1796" s="56" t="s">
        <v>6833</v>
      </c>
      <c r="D1796" s="65" t="s">
        <v>6494</v>
      </c>
      <c r="E1796" s="66">
        <v>6.33</v>
      </c>
      <c r="F1796" s="247">
        <v>1</v>
      </c>
      <c r="G1796" s="66">
        <v>6.33</v>
      </c>
      <c r="H1796" s="247">
        <v>0</v>
      </c>
    </row>
    <row r="1797" spans="1:8">
      <c r="A1797" s="64" t="s">
        <v>6492</v>
      </c>
      <c r="B1797" s="65">
        <v>7030</v>
      </c>
      <c r="C1797" s="56" t="s">
        <v>6834</v>
      </c>
      <c r="D1797" s="65" t="s">
        <v>6496</v>
      </c>
      <c r="E1797" s="66">
        <v>253.09</v>
      </c>
      <c r="F1797" s="247">
        <v>4.82E-2</v>
      </c>
      <c r="G1797" s="66">
        <v>268.08999999999997</v>
      </c>
      <c r="H1797" s="247">
        <v>0</v>
      </c>
    </row>
    <row r="1798" spans="1:8">
      <c r="A1798" s="64" t="s">
        <v>6492</v>
      </c>
      <c r="B1798" s="65">
        <v>102947</v>
      </c>
      <c r="C1798" s="56" t="s">
        <v>6835</v>
      </c>
      <c r="D1798" s="65" t="s">
        <v>6494</v>
      </c>
      <c r="E1798" s="66">
        <v>0</v>
      </c>
      <c r="F1798" s="247"/>
      <c r="G1798" s="66">
        <v>0</v>
      </c>
      <c r="H1798" s="247"/>
    </row>
    <row r="1799" spans="1:8">
      <c r="A1799" s="64" t="s">
        <v>6492</v>
      </c>
      <c r="B1799" s="65">
        <v>102946</v>
      </c>
      <c r="C1799" s="56" t="s">
        <v>6836</v>
      </c>
      <c r="D1799" s="65" t="s">
        <v>6496</v>
      </c>
      <c r="E1799" s="66">
        <v>0</v>
      </c>
      <c r="F1799" s="247"/>
      <c r="G1799" s="66">
        <v>0</v>
      </c>
      <c r="H1799" s="247"/>
    </row>
    <row r="1800" spans="1:8">
      <c r="A1800" s="64" t="s">
        <v>6492</v>
      </c>
      <c r="B1800" s="65">
        <v>104092</v>
      </c>
      <c r="C1800" s="56" t="s">
        <v>6837</v>
      </c>
      <c r="D1800" s="65" t="s">
        <v>6494</v>
      </c>
      <c r="E1800" s="66">
        <v>0.08</v>
      </c>
      <c r="F1800" s="247">
        <v>0</v>
      </c>
      <c r="G1800" s="66">
        <v>7.0000000000000007E-2</v>
      </c>
      <c r="H1800" s="247">
        <v>0</v>
      </c>
    </row>
    <row r="1801" spans="1:8">
      <c r="A1801" s="64" t="s">
        <v>6492</v>
      </c>
      <c r="B1801" s="65">
        <v>104091</v>
      </c>
      <c r="C1801" s="56" t="s">
        <v>6838</v>
      </c>
      <c r="D1801" s="65" t="s">
        <v>6496</v>
      </c>
      <c r="E1801" s="66">
        <v>0.84</v>
      </c>
      <c r="F1801" s="247">
        <v>0</v>
      </c>
      <c r="G1801" s="66">
        <v>0.68</v>
      </c>
      <c r="H1801" s="247">
        <v>0</v>
      </c>
    </row>
    <row r="1802" spans="1:8">
      <c r="A1802" s="64" t="s">
        <v>6492</v>
      </c>
      <c r="B1802" s="65">
        <v>104098</v>
      </c>
      <c r="C1802" s="56" t="s">
        <v>6839</v>
      </c>
      <c r="D1802" s="65" t="s">
        <v>6494</v>
      </c>
      <c r="E1802" s="66">
        <v>0.11</v>
      </c>
      <c r="F1802" s="247">
        <v>0</v>
      </c>
      <c r="G1802" s="66">
        <v>0.11</v>
      </c>
      <c r="H1802" s="247">
        <v>0</v>
      </c>
    </row>
    <row r="1803" spans="1:8">
      <c r="A1803" s="64" t="s">
        <v>6492</v>
      </c>
      <c r="B1803" s="65">
        <v>104097</v>
      </c>
      <c r="C1803" s="56" t="s">
        <v>6840</v>
      </c>
      <c r="D1803" s="65" t="s">
        <v>6496</v>
      </c>
      <c r="E1803" s="66">
        <v>1.17</v>
      </c>
      <c r="F1803" s="247">
        <v>0</v>
      </c>
      <c r="G1803" s="66">
        <v>0.96</v>
      </c>
      <c r="H1803" s="247">
        <v>0</v>
      </c>
    </row>
    <row r="1804" spans="1:8">
      <c r="A1804" s="64" t="s">
        <v>6492</v>
      </c>
      <c r="B1804" s="65">
        <v>102905</v>
      </c>
      <c r="C1804" s="56" t="s">
        <v>6841</v>
      </c>
      <c r="D1804" s="65" t="s">
        <v>6494</v>
      </c>
      <c r="E1804" s="66">
        <v>0</v>
      </c>
      <c r="F1804" s="247"/>
      <c r="G1804" s="66">
        <v>0</v>
      </c>
      <c r="H1804" s="247"/>
    </row>
    <row r="1805" spans="1:8">
      <c r="A1805" s="64" t="s">
        <v>6492</v>
      </c>
      <c r="B1805" s="65">
        <v>102904</v>
      </c>
      <c r="C1805" s="56" t="s">
        <v>6842</v>
      </c>
      <c r="D1805" s="65" t="s">
        <v>6496</v>
      </c>
      <c r="E1805" s="66">
        <v>0</v>
      </c>
      <c r="F1805" s="247"/>
      <c r="G1805" s="66">
        <v>0</v>
      </c>
      <c r="H1805" s="247"/>
    </row>
    <row r="1806" spans="1:8">
      <c r="A1806" s="64" t="s">
        <v>6492</v>
      </c>
      <c r="B1806" s="65">
        <v>89031</v>
      </c>
      <c r="C1806" s="56" t="s">
        <v>6843</v>
      </c>
      <c r="D1806" s="65" t="s">
        <v>6494</v>
      </c>
      <c r="E1806" s="66">
        <v>71.599999999999994</v>
      </c>
      <c r="F1806" s="247">
        <v>0.67110000000000003</v>
      </c>
      <c r="G1806" s="66">
        <v>83.6</v>
      </c>
      <c r="H1806" s="247">
        <v>0</v>
      </c>
    </row>
    <row r="1807" spans="1:8">
      <c r="A1807" s="64" t="s">
        <v>6492</v>
      </c>
      <c r="B1807" s="65">
        <v>89032</v>
      </c>
      <c r="C1807" s="56" t="s">
        <v>6844</v>
      </c>
      <c r="D1807" s="65" t="s">
        <v>6496</v>
      </c>
      <c r="E1807" s="66">
        <v>189.92</v>
      </c>
      <c r="F1807" s="247">
        <v>0.56710000000000005</v>
      </c>
      <c r="G1807" s="66">
        <v>205.57</v>
      </c>
      <c r="H1807" s="247">
        <v>0</v>
      </c>
    </row>
    <row r="1808" spans="1:8">
      <c r="A1808" s="64" t="s">
        <v>6492</v>
      </c>
      <c r="B1808" s="65">
        <v>88844</v>
      </c>
      <c r="C1808" s="56" t="s">
        <v>6845</v>
      </c>
      <c r="D1808" s="65" t="s">
        <v>6494</v>
      </c>
      <c r="E1808" s="66">
        <v>73.849999999999994</v>
      </c>
      <c r="F1808" s="247">
        <v>0.68110000000000004</v>
      </c>
      <c r="G1808" s="66">
        <v>85.85</v>
      </c>
      <c r="H1808" s="247">
        <v>0</v>
      </c>
    </row>
    <row r="1809" spans="1:8">
      <c r="A1809" s="64" t="s">
        <v>6492</v>
      </c>
      <c r="B1809" s="65">
        <v>88843</v>
      </c>
      <c r="C1809" s="56" t="s">
        <v>6846</v>
      </c>
      <c r="D1809" s="65" t="s">
        <v>6496</v>
      </c>
      <c r="E1809" s="66">
        <v>209.67</v>
      </c>
      <c r="F1809" s="247">
        <v>0.53769999999999996</v>
      </c>
      <c r="G1809" s="66">
        <v>226.24</v>
      </c>
      <c r="H1809" s="247">
        <v>0</v>
      </c>
    </row>
    <row r="1810" spans="1:8">
      <c r="A1810" s="64" t="s">
        <v>6492</v>
      </c>
      <c r="B1810" s="65">
        <v>5853</v>
      </c>
      <c r="C1810" s="56" t="s">
        <v>6847</v>
      </c>
      <c r="D1810" s="65" t="s">
        <v>6494</v>
      </c>
      <c r="E1810" s="66">
        <v>85.86</v>
      </c>
      <c r="F1810" s="247">
        <v>0.72570000000000001</v>
      </c>
      <c r="G1810" s="66">
        <v>97.86</v>
      </c>
      <c r="H1810" s="247">
        <v>0</v>
      </c>
    </row>
    <row r="1811" spans="1:8">
      <c r="A1811" s="64" t="s">
        <v>6492</v>
      </c>
      <c r="B1811" s="65">
        <v>5851</v>
      </c>
      <c r="C1811" s="56" t="s">
        <v>6848</v>
      </c>
      <c r="D1811" s="65" t="s">
        <v>6496</v>
      </c>
      <c r="E1811" s="66">
        <v>251.25</v>
      </c>
      <c r="F1811" s="247">
        <v>0.55579999999999996</v>
      </c>
      <c r="G1811" s="66">
        <v>268.73</v>
      </c>
      <c r="H1811" s="247">
        <v>0</v>
      </c>
    </row>
    <row r="1812" spans="1:8">
      <c r="A1812" s="64" t="s">
        <v>6492</v>
      </c>
      <c r="B1812" s="65">
        <v>5849</v>
      </c>
      <c r="C1812" s="56" t="s">
        <v>6849</v>
      </c>
      <c r="D1812" s="65" t="s">
        <v>6494</v>
      </c>
      <c r="E1812" s="66">
        <v>85.48</v>
      </c>
      <c r="F1812" s="247">
        <v>0.72450000000000003</v>
      </c>
      <c r="G1812" s="66">
        <v>97.48</v>
      </c>
      <c r="H1812" s="247">
        <v>0</v>
      </c>
    </row>
    <row r="1813" spans="1:8">
      <c r="A1813" s="64" t="s">
        <v>6492</v>
      </c>
      <c r="B1813" s="65">
        <v>5847</v>
      </c>
      <c r="C1813" s="56" t="s">
        <v>6850</v>
      </c>
      <c r="D1813" s="65" t="s">
        <v>6496</v>
      </c>
      <c r="E1813" s="66">
        <v>262.14999999999998</v>
      </c>
      <c r="F1813" s="247">
        <v>0.52939999999999998</v>
      </c>
      <c r="G1813" s="66">
        <v>280.36</v>
      </c>
      <c r="H1813" s="247">
        <v>0</v>
      </c>
    </row>
    <row r="1814" spans="1:8">
      <c r="A1814" s="64" t="s">
        <v>6492</v>
      </c>
      <c r="B1814" s="65">
        <v>5857</v>
      </c>
      <c r="C1814" s="56" t="s">
        <v>6851</v>
      </c>
      <c r="D1814" s="65" t="s">
        <v>6494</v>
      </c>
      <c r="E1814" s="66">
        <v>227.67</v>
      </c>
      <c r="F1814" s="247">
        <v>0.89659999999999995</v>
      </c>
      <c r="G1814" s="66">
        <v>239.67</v>
      </c>
      <c r="H1814" s="247">
        <v>0</v>
      </c>
    </row>
    <row r="1815" spans="1:8">
      <c r="A1815" s="64" t="s">
        <v>6492</v>
      </c>
      <c r="B1815" s="65">
        <v>5855</v>
      </c>
      <c r="C1815" s="56" t="s">
        <v>6852</v>
      </c>
      <c r="D1815" s="65" t="s">
        <v>6496</v>
      </c>
      <c r="E1815" s="66">
        <v>684.66</v>
      </c>
      <c r="F1815" s="247">
        <v>0.66810000000000003</v>
      </c>
      <c r="G1815" s="66">
        <v>709.35</v>
      </c>
      <c r="H1815" s="247">
        <v>0</v>
      </c>
    </row>
    <row r="1816" spans="1:8">
      <c r="A1816" s="64" t="s">
        <v>6492</v>
      </c>
      <c r="B1816" s="65">
        <v>96021</v>
      </c>
      <c r="C1816" s="56" t="s">
        <v>6853</v>
      </c>
      <c r="D1816" s="65" t="s">
        <v>6494</v>
      </c>
      <c r="E1816" s="66">
        <v>52.36</v>
      </c>
      <c r="F1816" s="247">
        <v>0.55020000000000002</v>
      </c>
      <c r="G1816" s="66">
        <v>64.36</v>
      </c>
      <c r="H1816" s="247">
        <v>0</v>
      </c>
    </row>
    <row r="1817" spans="1:8">
      <c r="A1817" s="64" t="s">
        <v>6492</v>
      </c>
      <c r="B1817" s="65">
        <v>96020</v>
      </c>
      <c r="C1817" s="56" t="s">
        <v>6854</v>
      </c>
      <c r="D1817" s="65" t="s">
        <v>6496</v>
      </c>
      <c r="E1817" s="66">
        <v>168.02</v>
      </c>
      <c r="F1817" s="247">
        <v>0.31940000000000002</v>
      </c>
      <c r="G1817" s="66">
        <v>185.68</v>
      </c>
      <c r="H1817" s="247">
        <v>0</v>
      </c>
    </row>
    <row r="1818" spans="1:8">
      <c r="A1818" s="64" t="s">
        <v>6492</v>
      </c>
      <c r="B1818" s="65">
        <v>96014</v>
      </c>
      <c r="C1818" s="56" t="s">
        <v>6855</v>
      </c>
      <c r="D1818" s="65" t="s">
        <v>6494</v>
      </c>
      <c r="E1818" s="66">
        <v>52.63</v>
      </c>
      <c r="F1818" s="247">
        <v>0.55249999999999999</v>
      </c>
      <c r="G1818" s="66">
        <v>64.63</v>
      </c>
      <c r="H1818" s="247">
        <v>0</v>
      </c>
    </row>
    <row r="1819" spans="1:8">
      <c r="A1819" s="64" t="s">
        <v>6492</v>
      </c>
      <c r="B1819" s="65">
        <v>96013</v>
      </c>
      <c r="C1819" s="56" t="s">
        <v>6856</v>
      </c>
      <c r="D1819" s="65" t="s">
        <v>6496</v>
      </c>
      <c r="E1819" s="66">
        <v>168.52</v>
      </c>
      <c r="F1819" s="247">
        <v>0.32140000000000002</v>
      </c>
      <c r="G1819" s="66">
        <v>186.18</v>
      </c>
      <c r="H1819" s="247">
        <v>0</v>
      </c>
    </row>
    <row r="1820" spans="1:8">
      <c r="A1820" s="64" t="s">
        <v>6492</v>
      </c>
      <c r="B1820" s="65">
        <v>96029</v>
      </c>
      <c r="C1820" s="56" t="s">
        <v>6857</v>
      </c>
      <c r="D1820" s="65" t="s">
        <v>6494</v>
      </c>
      <c r="E1820" s="66">
        <v>45.82</v>
      </c>
      <c r="F1820" s="247">
        <v>0.48599999999999999</v>
      </c>
      <c r="G1820" s="66">
        <v>57.82</v>
      </c>
      <c r="H1820" s="247">
        <v>0</v>
      </c>
    </row>
    <row r="1821" spans="1:8">
      <c r="A1821" s="64" t="s">
        <v>6492</v>
      </c>
      <c r="B1821" s="65">
        <v>96028</v>
      </c>
      <c r="C1821" s="56" t="s">
        <v>6858</v>
      </c>
      <c r="D1821" s="65" t="s">
        <v>6496</v>
      </c>
      <c r="E1821" s="66">
        <v>128.31</v>
      </c>
      <c r="F1821" s="247">
        <v>0.32329999999999998</v>
      </c>
      <c r="G1821" s="66">
        <v>144.25</v>
      </c>
      <c r="H1821" s="247">
        <v>0</v>
      </c>
    </row>
    <row r="1822" spans="1:8">
      <c r="A1822" s="64" t="s">
        <v>6492</v>
      </c>
      <c r="B1822" s="65">
        <v>96155</v>
      </c>
      <c r="C1822" s="56" t="s">
        <v>6859</v>
      </c>
      <c r="D1822" s="65" t="s">
        <v>6494</v>
      </c>
      <c r="E1822" s="66">
        <v>46.09</v>
      </c>
      <c r="F1822" s="247">
        <v>0.48899999999999999</v>
      </c>
      <c r="G1822" s="66">
        <v>58.09</v>
      </c>
      <c r="H1822" s="247">
        <v>0</v>
      </c>
    </row>
    <row r="1823" spans="1:8">
      <c r="A1823" s="64" t="s">
        <v>6492</v>
      </c>
      <c r="B1823" s="65">
        <v>96157</v>
      </c>
      <c r="C1823" s="56" t="s">
        <v>6860</v>
      </c>
      <c r="D1823" s="65" t="s">
        <v>6496</v>
      </c>
      <c r="E1823" s="66">
        <v>128.81</v>
      </c>
      <c r="F1823" s="247">
        <v>0.32590000000000002</v>
      </c>
      <c r="G1823" s="66">
        <v>144.75</v>
      </c>
      <c r="H1823" s="247">
        <v>0</v>
      </c>
    </row>
    <row r="1824" spans="1:8">
      <c r="A1824" s="64" t="s">
        <v>6492</v>
      </c>
      <c r="B1824" s="65">
        <v>5845</v>
      </c>
      <c r="C1824" s="56" t="s">
        <v>6861</v>
      </c>
      <c r="D1824" s="65" t="s">
        <v>6494</v>
      </c>
      <c r="E1824" s="66">
        <v>48.02</v>
      </c>
      <c r="F1824" s="247">
        <v>0.50960000000000005</v>
      </c>
      <c r="G1824" s="66">
        <v>60.02</v>
      </c>
      <c r="H1824" s="247">
        <v>0</v>
      </c>
    </row>
    <row r="1825" spans="1:8">
      <c r="A1825" s="64" t="s">
        <v>6492</v>
      </c>
      <c r="B1825" s="65">
        <v>5843</v>
      </c>
      <c r="C1825" s="56" t="s">
        <v>6862</v>
      </c>
      <c r="D1825" s="65" t="s">
        <v>6496</v>
      </c>
      <c r="E1825" s="66">
        <v>159.91</v>
      </c>
      <c r="F1825" s="247">
        <v>0.2848</v>
      </c>
      <c r="G1825" s="66">
        <v>177.57</v>
      </c>
      <c r="H1825" s="247">
        <v>0</v>
      </c>
    </row>
    <row r="1826" spans="1:8">
      <c r="A1826" s="64" t="s">
        <v>6492</v>
      </c>
      <c r="B1826" s="65">
        <v>89036</v>
      </c>
      <c r="C1826" s="56" t="s">
        <v>6863</v>
      </c>
      <c r="D1826" s="65" t="s">
        <v>6494</v>
      </c>
      <c r="E1826" s="66">
        <v>41.45</v>
      </c>
      <c r="F1826" s="247">
        <v>0.43180000000000002</v>
      </c>
      <c r="G1826" s="66">
        <v>53.45</v>
      </c>
      <c r="H1826" s="247">
        <v>0</v>
      </c>
    </row>
    <row r="1827" spans="1:8">
      <c r="A1827" s="64" t="s">
        <v>6492</v>
      </c>
      <c r="B1827" s="65">
        <v>89035</v>
      </c>
      <c r="C1827" s="56" t="s">
        <v>6864</v>
      </c>
      <c r="D1827" s="65" t="s">
        <v>6496</v>
      </c>
      <c r="E1827" s="66">
        <v>120.17</v>
      </c>
      <c r="F1827" s="247">
        <v>0.27739999999999998</v>
      </c>
      <c r="G1827" s="66">
        <v>136.11000000000001</v>
      </c>
      <c r="H1827" s="247">
        <v>0</v>
      </c>
    </row>
    <row r="1828" spans="1:8">
      <c r="A1828" s="64" t="s">
        <v>6492</v>
      </c>
      <c r="B1828" s="65">
        <v>102911</v>
      </c>
      <c r="C1828" s="56" t="s">
        <v>6865</v>
      </c>
      <c r="D1828" s="65" t="s">
        <v>6494</v>
      </c>
      <c r="E1828" s="66">
        <v>0</v>
      </c>
      <c r="F1828" s="247"/>
      <c r="G1828" s="66">
        <v>0</v>
      </c>
      <c r="H1828" s="247"/>
    </row>
    <row r="1829" spans="1:8">
      <c r="A1829" s="64" t="s">
        <v>6492</v>
      </c>
      <c r="B1829" s="65">
        <v>102910</v>
      </c>
      <c r="C1829" s="56" t="s">
        <v>6866</v>
      </c>
      <c r="D1829" s="65" t="s">
        <v>6496</v>
      </c>
      <c r="E1829" s="66">
        <v>0</v>
      </c>
      <c r="F1829" s="247"/>
      <c r="G1829" s="66">
        <v>0</v>
      </c>
      <c r="H1829" s="247"/>
    </row>
    <row r="1830" spans="1:8">
      <c r="A1830" s="64" t="s">
        <v>6492</v>
      </c>
      <c r="B1830" s="65">
        <v>93440</v>
      </c>
      <c r="C1830" s="56" t="s">
        <v>6867</v>
      </c>
      <c r="D1830" s="65" t="s">
        <v>6494</v>
      </c>
      <c r="E1830" s="66">
        <v>129.25</v>
      </c>
      <c r="F1830" s="247">
        <v>9.3700000000000006E-2</v>
      </c>
      <c r="G1830" s="66">
        <v>169.24</v>
      </c>
      <c r="H1830" s="247">
        <v>0</v>
      </c>
    </row>
    <row r="1831" spans="1:8">
      <c r="A1831" s="64" t="s">
        <v>6492</v>
      </c>
      <c r="B1831" s="65">
        <v>93439</v>
      </c>
      <c r="C1831" s="56" t="s">
        <v>6868</v>
      </c>
      <c r="D1831" s="65" t="s">
        <v>6496</v>
      </c>
      <c r="E1831" s="66">
        <v>244.86</v>
      </c>
      <c r="F1831" s="247">
        <v>9.0800000000000006E-2</v>
      </c>
      <c r="G1831" s="66">
        <v>291.42</v>
      </c>
      <c r="H1831" s="247">
        <v>0</v>
      </c>
    </row>
    <row r="1832" spans="1:8">
      <c r="A1832" s="64" t="s">
        <v>6492</v>
      </c>
      <c r="B1832" s="65">
        <v>100648</v>
      </c>
      <c r="C1832" s="56" t="s">
        <v>6869</v>
      </c>
      <c r="D1832" s="65" t="s">
        <v>6494</v>
      </c>
      <c r="E1832" s="66">
        <v>589.54999999999995</v>
      </c>
      <c r="F1832" s="247">
        <v>0.95230000000000004</v>
      </c>
      <c r="G1832" s="66">
        <v>604.9</v>
      </c>
      <c r="H1832" s="247">
        <v>0</v>
      </c>
    </row>
    <row r="1833" spans="1:8">
      <c r="A1833" s="64" t="s">
        <v>6492</v>
      </c>
      <c r="B1833" s="65">
        <v>100647</v>
      </c>
      <c r="C1833" s="56" t="s">
        <v>6870</v>
      </c>
      <c r="D1833" s="65" t="s">
        <v>6496</v>
      </c>
      <c r="E1833" s="66">
        <v>6314.87</v>
      </c>
      <c r="F1833" s="247">
        <v>0.1946</v>
      </c>
      <c r="G1833" s="66">
        <v>6645.22</v>
      </c>
      <c r="H1833" s="247">
        <v>0</v>
      </c>
    </row>
    <row r="1834" spans="1:8">
      <c r="A1834" s="64" t="s">
        <v>6492</v>
      </c>
      <c r="B1834" s="65">
        <v>5829</v>
      </c>
      <c r="C1834" s="56" t="s">
        <v>6871</v>
      </c>
      <c r="D1834" s="65" t="s">
        <v>6494</v>
      </c>
      <c r="E1834" s="66">
        <v>159.72999999999999</v>
      </c>
      <c r="F1834" s="247">
        <v>0.2666</v>
      </c>
      <c r="G1834" s="66">
        <v>199.72</v>
      </c>
      <c r="H1834" s="247">
        <v>0</v>
      </c>
    </row>
    <row r="1835" spans="1:8">
      <c r="A1835" s="64" t="s">
        <v>6492</v>
      </c>
      <c r="B1835" s="65">
        <v>5823</v>
      </c>
      <c r="C1835" s="56" t="s">
        <v>6872</v>
      </c>
      <c r="D1835" s="65" t="s">
        <v>6496</v>
      </c>
      <c r="E1835" s="66">
        <v>219.15</v>
      </c>
      <c r="F1835" s="247">
        <v>0.3569</v>
      </c>
      <c r="G1835" s="66">
        <v>253.9</v>
      </c>
      <c r="H1835" s="247">
        <v>0</v>
      </c>
    </row>
    <row r="1836" spans="1:8">
      <c r="A1836" s="64" t="s">
        <v>6492</v>
      </c>
      <c r="B1836" s="65">
        <v>5884</v>
      </c>
      <c r="C1836" s="56" t="s">
        <v>6873</v>
      </c>
      <c r="D1836" s="65" t="s">
        <v>6494</v>
      </c>
      <c r="E1836" s="66">
        <v>61.23</v>
      </c>
      <c r="F1836" s="247">
        <v>0.63649999999999995</v>
      </c>
      <c r="G1836" s="66">
        <v>67.39</v>
      </c>
      <c r="H1836" s="247">
        <v>0</v>
      </c>
    </row>
    <row r="1837" spans="1:8">
      <c r="A1837" s="64" t="s">
        <v>6492</v>
      </c>
      <c r="B1837" s="65">
        <v>5882</v>
      </c>
      <c r="C1837" s="56" t="s">
        <v>6874</v>
      </c>
      <c r="D1837" s="65" t="s">
        <v>6496</v>
      </c>
      <c r="E1837" s="66">
        <v>138.9</v>
      </c>
      <c r="F1837" s="247">
        <v>0.65329999999999999</v>
      </c>
      <c r="G1837" s="66">
        <v>146.68</v>
      </c>
      <c r="H1837" s="247">
        <v>0</v>
      </c>
    </row>
    <row r="1838" spans="1:8">
      <c r="A1838" s="64" t="s">
        <v>6492</v>
      </c>
      <c r="B1838" s="65">
        <v>100642</v>
      </c>
      <c r="C1838" s="56" t="s">
        <v>6875</v>
      </c>
      <c r="D1838" s="65" t="s">
        <v>6494</v>
      </c>
      <c r="E1838" s="66">
        <v>292.97000000000003</v>
      </c>
      <c r="F1838" s="247">
        <v>0.90410000000000001</v>
      </c>
      <c r="G1838" s="66">
        <v>308.32</v>
      </c>
      <c r="H1838" s="247">
        <v>0</v>
      </c>
    </row>
    <row r="1839" spans="1:8">
      <c r="A1839" s="64" t="s">
        <v>6492</v>
      </c>
      <c r="B1839" s="65">
        <v>100641</v>
      </c>
      <c r="C1839" s="56" t="s">
        <v>6876</v>
      </c>
      <c r="D1839" s="65" t="s">
        <v>6496</v>
      </c>
      <c r="E1839" s="66">
        <v>4592.8100000000004</v>
      </c>
      <c r="F1839" s="247">
        <v>0.1129</v>
      </c>
      <c r="G1839" s="66">
        <v>4860.16</v>
      </c>
      <c r="H1839" s="247">
        <v>0</v>
      </c>
    </row>
    <row r="1840" spans="1:8">
      <c r="A1840" s="64" t="s">
        <v>6492</v>
      </c>
      <c r="B1840" s="65">
        <v>93434</v>
      </c>
      <c r="C1840" s="56" t="s">
        <v>6877</v>
      </c>
      <c r="D1840" s="65" t="s">
        <v>6494</v>
      </c>
      <c r="E1840" s="66">
        <v>332.78</v>
      </c>
      <c r="F1840" s="247">
        <v>0.64800000000000002</v>
      </c>
      <c r="G1840" s="66">
        <v>372.77</v>
      </c>
      <c r="H1840" s="247">
        <v>0</v>
      </c>
    </row>
    <row r="1841" spans="1:8">
      <c r="A1841" s="64" t="s">
        <v>6492</v>
      </c>
      <c r="B1841" s="65">
        <v>93433</v>
      </c>
      <c r="C1841" s="56" t="s">
        <v>6878</v>
      </c>
      <c r="D1841" s="65" t="s">
        <v>6496</v>
      </c>
      <c r="E1841" s="66">
        <v>2562.31</v>
      </c>
      <c r="F1841" s="247">
        <v>0.16470000000000001</v>
      </c>
      <c r="G1841" s="66">
        <v>2728.3</v>
      </c>
      <c r="H1841" s="247">
        <v>0</v>
      </c>
    </row>
    <row r="1842" spans="1:8">
      <c r="A1842" s="64" t="s">
        <v>6492</v>
      </c>
      <c r="B1842" s="65">
        <v>95122</v>
      </c>
      <c r="C1842" s="56" t="s">
        <v>6879</v>
      </c>
      <c r="D1842" s="65" t="s">
        <v>6494</v>
      </c>
      <c r="E1842" s="66">
        <v>216.12</v>
      </c>
      <c r="F1842" s="247">
        <v>0.45800000000000002</v>
      </c>
      <c r="G1842" s="66">
        <v>256.11</v>
      </c>
      <c r="H1842" s="247">
        <v>0</v>
      </c>
    </row>
    <row r="1843" spans="1:8">
      <c r="A1843" s="64" t="s">
        <v>6492</v>
      </c>
      <c r="B1843" s="65">
        <v>95121</v>
      </c>
      <c r="C1843" s="56" t="s">
        <v>6880</v>
      </c>
      <c r="D1843" s="65" t="s">
        <v>6496</v>
      </c>
      <c r="E1843" s="66">
        <v>362.63</v>
      </c>
      <c r="F1843" s="247">
        <v>0.50119999999999998</v>
      </c>
      <c r="G1843" s="66">
        <v>388.59</v>
      </c>
      <c r="H1843" s="247">
        <v>0</v>
      </c>
    </row>
    <row r="1844" spans="1:8">
      <c r="A1844" s="64" t="s">
        <v>6492</v>
      </c>
      <c r="B1844" s="65">
        <v>103662</v>
      </c>
      <c r="C1844" s="56" t="s">
        <v>6881</v>
      </c>
      <c r="D1844" s="65" t="s">
        <v>6494</v>
      </c>
      <c r="E1844" s="66">
        <v>0</v>
      </c>
      <c r="F1844" s="247"/>
      <c r="G1844" s="66">
        <v>0</v>
      </c>
      <c r="H1844" s="247"/>
    </row>
    <row r="1845" spans="1:8">
      <c r="A1845" s="64" t="s">
        <v>6492</v>
      </c>
      <c r="B1845" s="65">
        <v>103661</v>
      </c>
      <c r="C1845" s="56" t="s">
        <v>6882</v>
      </c>
      <c r="D1845" s="65" t="s">
        <v>6496</v>
      </c>
      <c r="E1845" s="66">
        <v>0</v>
      </c>
      <c r="F1845" s="247"/>
      <c r="G1845" s="66">
        <v>0</v>
      </c>
      <c r="H1845" s="247"/>
    </row>
    <row r="1846" spans="1:8">
      <c r="A1846" s="64" t="s">
        <v>6492</v>
      </c>
      <c r="B1846" s="65">
        <v>5841</v>
      </c>
      <c r="C1846" s="56" t="s">
        <v>6883</v>
      </c>
      <c r="D1846" s="65" t="s">
        <v>6494</v>
      </c>
      <c r="E1846" s="66">
        <v>4.8499999999999996</v>
      </c>
      <c r="F1846" s="247">
        <v>1</v>
      </c>
      <c r="G1846" s="66">
        <v>4.8499999999999996</v>
      </c>
      <c r="H1846" s="247">
        <v>0</v>
      </c>
    </row>
    <row r="1847" spans="1:8">
      <c r="A1847" s="64" t="s">
        <v>6492</v>
      </c>
      <c r="B1847" s="65">
        <v>5839</v>
      </c>
      <c r="C1847" s="56" t="s">
        <v>6884</v>
      </c>
      <c r="D1847" s="65" t="s">
        <v>6496</v>
      </c>
      <c r="E1847" s="66">
        <v>9.65</v>
      </c>
      <c r="F1847" s="247">
        <v>1</v>
      </c>
      <c r="G1847" s="66">
        <v>9.65</v>
      </c>
      <c r="H1847" s="247">
        <v>0</v>
      </c>
    </row>
    <row r="1848" spans="1:8">
      <c r="A1848" s="64" t="s">
        <v>6492</v>
      </c>
      <c r="B1848" s="65">
        <v>90587</v>
      </c>
      <c r="C1848" s="56" t="s">
        <v>6885</v>
      </c>
      <c r="D1848" s="65" t="s">
        <v>6494</v>
      </c>
      <c r="E1848" s="66">
        <v>0.54</v>
      </c>
      <c r="F1848" s="247">
        <v>1</v>
      </c>
      <c r="G1848" s="66">
        <v>0.54</v>
      </c>
      <c r="H1848" s="247">
        <v>0</v>
      </c>
    </row>
    <row r="1849" spans="1:8">
      <c r="A1849" s="64" t="s">
        <v>6492</v>
      </c>
      <c r="B1849" s="65">
        <v>90586</v>
      </c>
      <c r="C1849" s="56" t="s">
        <v>6886</v>
      </c>
      <c r="D1849" s="65" t="s">
        <v>6496</v>
      </c>
      <c r="E1849" s="66">
        <v>1.4</v>
      </c>
      <c r="F1849" s="247">
        <v>0.62860000000000005</v>
      </c>
      <c r="G1849" s="66">
        <v>1.28</v>
      </c>
      <c r="H1849" s="247">
        <v>0</v>
      </c>
    </row>
    <row r="1850" spans="1:8">
      <c r="A1850" s="64" t="s">
        <v>6492</v>
      </c>
      <c r="B1850" s="65">
        <v>5837</v>
      </c>
      <c r="C1850" s="56" t="s">
        <v>6887</v>
      </c>
      <c r="D1850" s="65" t="s">
        <v>6494</v>
      </c>
      <c r="E1850" s="66">
        <v>130.02000000000001</v>
      </c>
      <c r="F1850" s="247">
        <v>0.81230000000000002</v>
      </c>
      <c r="G1850" s="66">
        <v>139.19999999999999</v>
      </c>
      <c r="H1850" s="247">
        <v>0</v>
      </c>
    </row>
    <row r="1851" spans="1:8">
      <c r="A1851" s="64" t="s">
        <v>6492</v>
      </c>
      <c r="B1851" s="65">
        <v>5835</v>
      </c>
      <c r="C1851" s="56" t="s">
        <v>6888</v>
      </c>
      <c r="D1851" s="65" t="s">
        <v>6496</v>
      </c>
      <c r="E1851" s="66">
        <v>339.18</v>
      </c>
      <c r="F1851" s="247">
        <v>0.68149999999999999</v>
      </c>
      <c r="G1851" s="66">
        <v>353.57</v>
      </c>
      <c r="H1851" s="247">
        <v>0</v>
      </c>
    </row>
    <row r="1852" spans="1:8">
      <c r="A1852" s="64" t="s">
        <v>6492</v>
      </c>
      <c r="B1852" s="65">
        <v>89257</v>
      </c>
      <c r="C1852" s="56" t="s">
        <v>6889</v>
      </c>
      <c r="D1852" s="65" t="s">
        <v>6496</v>
      </c>
      <c r="E1852" s="66">
        <v>293.47000000000003</v>
      </c>
      <c r="F1852" s="247">
        <v>0.64549999999999996</v>
      </c>
      <c r="G1852" s="66">
        <v>307.61</v>
      </c>
      <c r="H1852" s="247">
        <v>0</v>
      </c>
    </row>
    <row r="1853" spans="1:8">
      <c r="A1853" s="64" t="s">
        <v>6492</v>
      </c>
      <c r="B1853" s="65">
        <v>89258</v>
      </c>
      <c r="C1853" s="56" t="s">
        <v>6890</v>
      </c>
      <c r="D1853" s="65" t="s">
        <v>6494</v>
      </c>
      <c r="E1853" s="66">
        <v>110.96</v>
      </c>
      <c r="F1853" s="247">
        <v>0.78010000000000002</v>
      </c>
      <c r="G1853" s="66">
        <v>120.14</v>
      </c>
      <c r="H1853" s="247">
        <v>0</v>
      </c>
    </row>
    <row r="1854" spans="1:8">
      <c r="A1854" s="64" t="s">
        <v>6891</v>
      </c>
      <c r="B1854" s="65">
        <v>97621</v>
      </c>
      <c r="C1854" s="56" t="s">
        <v>6892</v>
      </c>
      <c r="D1854" s="65" t="s">
        <v>28</v>
      </c>
      <c r="E1854" s="66">
        <v>120.19</v>
      </c>
      <c r="F1854" s="247">
        <v>0</v>
      </c>
      <c r="G1854" s="66">
        <v>151.82</v>
      </c>
      <c r="H1854" s="247">
        <v>0</v>
      </c>
    </row>
    <row r="1855" spans="1:8">
      <c r="A1855" s="64" t="s">
        <v>6891</v>
      </c>
      <c r="B1855" s="65">
        <v>97622</v>
      </c>
      <c r="C1855" s="56" t="s">
        <v>6893</v>
      </c>
      <c r="D1855" s="65" t="s">
        <v>28</v>
      </c>
      <c r="E1855" s="66">
        <v>58.57</v>
      </c>
      <c r="F1855" s="247">
        <v>0</v>
      </c>
      <c r="G1855" s="66">
        <v>74</v>
      </c>
      <c r="H1855" s="247">
        <v>0</v>
      </c>
    </row>
    <row r="1856" spans="1:8">
      <c r="A1856" s="64" t="s">
        <v>6891</v>
      </c>
      <c r="B1856" s="65">
        <v>97623</v>
      </c>
      <c r="C1856" s="56" t="s">
        <v>6894</v>
      </c>
      <c r="D1856" s="65" t="s">
        <v>28</v>
      </c>
      <c r="E1856" s="66">
        <v>179.44</v>
      </c>
      <c r="F1856" s="247">
        <v>0</v>
      </c>
      <c r="G1856" s="66">
        <v>226.66</v>
      </c>
      <c r="H1856" s="247">
        <v>0</v>
      </c>
    </row>
    <row r="1857" spans="1:8">
      <c r="A1857" s="64" t="s">
        <v>6891</v>
      </c>
      <c r="B1857" s="65">
        <v>97624</v>
      </c>
      <c r="C1857" s="56" t="s">
        <v>6895</v>
      </c>
      <c r="D1857" s="65" t="s">
        <v>28</v>
      </c>
      <c r="E1857" s="66">
        <v>110.13</v>
      </c>
      <c r="F1857" s="247">
        <v>0</v>
      </c>
      <c r="G1857" s="66">
        <v>139.12</v>
      </c>
      <c r="H1857" s="247">
        <v>0</v>
      </c>
    </row>
    <row r="1858" spans="1:8">
      <c r="A1858" s="64" t="s">
        <v>6891</v>
      </c>
      <c r="B1858" s="65">
        <v>97625</v>
      </c>
      <c r="C1858" s="56" t="s">
        <v>6896</v>
      </c>
      <c r="D1858" s="65" t="s">
        <v>28</v>
      </c>
      <c r="E1858" s="66">
        <v>48.59</v>
      </c>
      <c r="F1858" s="247">
        <v>0.59740000000000004</v>
      </c>
      <c r="G1858" s="66">
        <v>52.71</v>
      </c>
      <c r="H1858" s="247">
        <v>0</v>
      </c>
    </row>
    <row r="1859" spans="1:8">
      <c r="A1859" s="64" t="s">
        <v>6891</v>
      </c>
      <c r="B1859" s="65">
        <v>104791</v>
      </c>
      <c r="C1859" s="56" t="s">
        <v>6897</v>
      </c>
      <c r="D1859" s="65" t="s">
        <v>26</v>
      </c>
      <c r="E1859" s="66">
        <v>5.69</v>
      </c>
      <c r="F1859" s="247">
        <v>2.9899999999999999E-2</v>
      </c>
      <c r="G1859" s="66">
        <v>7.85</v>
      </c>
      <c r="H1859" s="247">
        <v>0</v>
      </c>
    </row>
    <row r="1860" spans="1:8">
      <c r="A1860" s="64" t="s">
        <v>6891</v>
      </c>
      <c r="B1860" s="65">
        <v>97631</v>
      </c>
      <c r="C1860" s="56" t="s">
        <v>6898</v>
      </c>
      <c r="D1860" s="65" t="s">
        <v>26</v>
      </c>
      <c r="E1860" s="66">
        <v>11.76</v>
      </c>
      <c r="F1860" s="247">
        <v>0</v>
      </c>
      <c r="G1860" s="66">
        <v>14.77</v>
      </c>
      <c r="H1860" s="247">
        <v>0</v>
      </c>
    </row>
    <row r="1861" spans="1:8">
      <c r="A1861" s="64" t="s">
        <v>6891</v>
      </c>
      <c r="B1861" s="65">
        <v>97630</v>
      </c>
      <c r="C1861" s="56" t="s">
        <v>6899</v>
      </c>
      <c r="D1861" s="65" t="s">
        <v>28</v>
      </c>
      <c r="E1861" s="66">
        <v>0</v>
      </c>
      <c r="F1861" s="247"/>
      <c r="G1861" s="66">
        <v>0</v>
      </c>
      <c r="H1861" s="247"/>
    </row>
    <row r="1862" spans="1:8">
      <c r="A1862" s="64" t="s">
        <v>6891</v>
      </c>
      <c r="B1862" s="65">
        <v>104796</v>
      </c>
      <c r="C1862" s="56" t="s">
        <v>6900</v>
      </c>
      <c r="D1862" s="65" t="s">
        <v>32</v>
      </c>
      <c r="E1862" s="66">
        <v>13.55</v>
      </c>
      <c r="F1862" s="247">
        <v>0.18970000000000001</v>
      </c>
      <c r="G1862" s="66">
        <v>16.73</v>
      </c>
      <c r="H1862" s="247">
        <v>0</v>
      </c>
    </row>
    <row r="1863" spans="1:8">
      <c r="A1863" s="64" t="s">
        <v>6891</v>
      </c>
      <c r="B1863" s="65">
        <v>97628</v>
      </c>
      <c r="C1863" s="56" t="s">
        <v>6901</v>
      </c>
      <c r="D1863" s="65" t="s">
        <v>28</v>
      </c>
      <c r="E1863" s="66">
        <v>274.18</v>
      </c>
      <c r="F1863" s="247">
        <v>0</v>
      </c>
      <c r="G1863" s="66">
        <v>346.33</v>
      </c>
      <c r="H1863" s="247">
        <v>0</v>
      </c>
    </row>
    <row r="1864" spans="1:8">
      <c r="A1864" s="64" t="s">
        <v>6891</v>
      </c>
      <c r="B1864" s="65">
        <v>97629</v>
      </c>
      <c r="C1864" s="56" t="s">
        <v>6902</v>
      </c>
      <c r="D1864" s="65" t="s">
        <v>28</v>
      </c>
      <c r="E1864" s="66">
        <v>77.25</v>
      </c>
      <c r="F1864" s="247">
        <v>4.2500000000000003E-2</v>
      </c>
      <c r="G1864" s="66">
        <v>109.93</v>
      </c>
      <c r="H1864" s="247">
        <v>0</v>
      </c>
    </row>
    <row r="1865" spans="1:8">
      <c r="A1865" s="64" t="s">
        <v>6891</v>
      </c>
      <c r="B1865" s="65">
        <v>97626</v>
      </c>
      <c r="C1865" s="56" t="s">
        <v>6903</v>
      </c>
      <c r="D1865" s="65" t="s">
        <v>28</v>
      </c>
      <c r="E1865" s="66">
        <v>588.70000000000005</v>
      </c>
      <c r="F1865" s="247">
        <v>0</v>
      </c>
      <c r="G1865" s="66">
        <v>743.61</v>
      </c>
      <c r="H1865" s="247">
        <v>0</v>
      </c>
    </row>
    <row r="1866" spans="1:8">
      <c r="A1866" s="64" t="s">
        <v>6891</v>
      </c>
      <c r="B1866" s="65">
        <v>97627</v>
      </c>
      <c r="C1866" s="56" t="s">
        <v>6904</v>
      </c>
      <c r="D1866" s="65" t="s">
        <v>28</v>
      </c>
      <c r="E1866" s="66">
        <v>165.9</v>
      </c>
      <c r="F1866" s="247">
        <v>4.2599999999999999E-2</v>
      </c>
      <c r="G1866" s="66">
        <v>236.03</v>
      </c>
      <c r="H1866" s="247">
        <v>0</v>
      </c>
    </row>
    <row r="1867" spans="1:8">
      <c r="A1867" s="64" t="s">
        <v>6891</v>
      </c>
      <c r="B1867" s="65">
        <v>104789</v>
      </c>
      <c r="C1867" s="56" t="s">
        <v>6905</v>
      </c>
      <c r="D1867" s="65" t="s">
        <v>28</v>
      </c>
      <c r="E1867" s="66">
        <v>206.16</v>
      </c>
      <c r="F1867" s="247">
        <v>0</v>
      </c>
      <c r="G1867" s="66">
        <v>260.39999999999998</v>
      </c>
      <c r="H1867" s="247">
        <v>0</v>
      </c>
    </row>
    <row r="1868" spans="1:8">
      <c r="A1868" s="64" t="s">
        <v>6891</v>
      </c>
      <c r="B1868" s="65">
        <v>104790</v>
      </c>
      <c r="C1868" s="56" t="s">
        <v>6906</v>
      </c>
      <c r="D1868" s="65" t="s">
        <v>28</v>
      </c>
      <c r="E1868" s="66">
        <v>103.17</v>
      </c>
      <c r="F1868" s="247">
        <v>0.32469999999999999</v>
      </c>
      <c r="G1868" s="66">
        <v>129.11000000000001</v>
      </c>
      <c r="H1868" s="247">
        <v>0</v>
      </c>
    </row>
    <row r="1869" spans="1:8">
      <c r="A1869" s="64" t="s">
        <v>6891</v>
      </c>
      <c r="B1869" s="65">
        <v>97633</v>
      </c>
      <c r="C1869" s="56" t="s">
        <v>6907</v>
      </c>
      <c r="D1869" s="65" t="s">
        <v>26</v>
      </c>
      <c r="E1869" s="66">
        <v>23.49</v>
      </c>
      <c r="F1869" s="247">
        <v>0</v>
      </c>
      <c r="G1869" s="66">
        <v>29.49</v>
      </c>
      <c r="H1869" s="247">
        <v>0</v>
      </c>
    </row>
    <row r="1870" spans="1:8">
      <c r="A1870" s="64" t="s">
        <v>6891</v>
      </c>
      <c r="B1870" s="65">
        <v>97634</v>
      </c>
      <c r="C1870" s="56" t="s">
        <v>6908</v>
      </c>
      <c r="D1870" s="65" t="s">
        <v>26</v>
      </c>
      <c r="E1870" s="66">
        <v>6.48</v>
      </c>
      <c r="F1870" s="247">
        <v>2.47E-2</v>
      </c>
      <c r="G1870" s="66">
        <v>8.8000000000000007</v>
      </c>
      <c r="H1870" s="247">
        <v>0</v>
      </c>
    </row>
    <row r="1871" spans="1:8">
      <c r="A1871" s="64" t="s">
        <v>6891</v>
      </c>
      <c r="B1871" s="65">
        <v>97632</v>
      </c>
      <c r="C1871" s="56" t="s">
        <v>6909</v>
      </c>
      <c r="D1871" s="65" t="s">
        <v>32</v>
      </c>
      <c r="E1871" s="66">
        <v>2.69</v>
      </c>
      <c r="F1871" s="247">
        <v>0</v>
      </c>
      <c r="G1871" s="66">
        <v>3.38</v>
      </c>
      <c r="H1871" s="247">
        <v>0</v>
      </c>
    </row>
    <row r="1872" spans="1:8">
      <c r="A1872" s="64" t="s">
        <v>6891</v>
      </c>
      <c r="B1872" s="65">
        <v>97636</v>
      </c>
      <c r="C1872" s="56" t="s">
        <v>6910</v>
      </c>
      <c r="D1872" s="65" t="s">
        <v>26</v>
      </c>
      <c r="E1872" s="66">
        <v>21.9</v>
      </c>
      <c r="F1872" s="247">
        <v>0.42880000000000001</v>
      </c>
      <c r="G1872" s="66">
        <v>25.28</v>
      </c>
      <c r="H1872" s="247">
        <v>0</v>
      </c>
    </row>
    <row r="1873" spans="1:8">
      <c r="A1873" s="64" t="s">
        <v>6891</v>
      </c>
      <c r="B1873" s="65">
        <v>104797</v>
      </c>
      <c r="C1873" s="56" t="s">
        <v>6911</v>
      </c>
      <c r="D1873" s="65" t="s">
        <v>32</v>
      </c>
      <c r="E1873" s="66">
        <v>16.95</v>
      </c>
      <c r="F1873" s="247">
        <v>0.19</v>
      </c>
      <c r="G1873" s="66">
        <v>20.93</v>
      </c>
      <c r="H1873" s="247">
        <v>0</v>
      </c>
    </row>
    <row r="1874" spans="1:8">
      <c r="A1874" s="64" t="s">
        <v>6891</v>
      </c>
      <c r="B1874" s="65">
        <v>104803</v>
      </c>
      <c r="C1874" s="56" t="s">
        <v>6912</v>
      </c>
      <c r="D1874" s="65" t="s">
        <v>32</v>
      </c>
      <c r="E1874" s="66">
        <v>4.68</v>
      </c>
      <c r="F1874" s="247">
        <v>0</v>
      </c>
      <c r="G1874" s="66">
        <v>5.82</v>
      </c>
      <c r="H1874" s="247">
        <v>0</v>
      </c>
    </row>
    <row r="1875" spans="1:8">
      <c r="A1875" s="64" t="s">
        <v>6891</v>
      </c>
      <c r="B1875" s="65">
        <v>97664</v>
      </c>
      <c r="C1875" s="56" t="s">
        <v>6913</v>
      </c>
      <c r="D1875" s="65" t="s">
        <v>211</v>
      </c>
      <c r="E1875" s="66">
        <v>1.61</v>
      </c>
      <c r="F1875" s="247">
        <v>0</v>
      </c>
      <c r="G1875" s="66">
        <v>2.11</v>
      </c>
      <c r="H1875" s="247">
        <v>0</v>
      </c>
    </row>
    <row r="1876" spans="1:8">
      <c r="A1876" s="64" t="s">
        <v>6891</v>
      </c>
      <c r="B1876" s="65">
        <v>104801</v>
      </c>
      <c r="C1876" s="56" t="s">
        <v>6914</v>
      </c>
      <c r="D1876" s="65" t="s">
        <v>26</v>
      </c>
      <c r="E1876" s="66">
        <v>14.45</v>
      </c>
      <c r="F1876" s="247">
        <v>0</v>
      </c>
      <c r="G1876" s="66">
        <v>17.989999999999998</v>
      </c>
      <c r="H1876" s="247">
        <v>0</v>
      </c>
    </row>
    <row r="1877" spans="1:8">
      <c r="A1877" s="64" t="s">
        <v>6891</v>
      </c>
      <c r="B1877" s="65">
        <v>97661</v>
      </c>
      <c r="C1877" s="56" t="s">
        <v>6915</v>
      </c>
      <c r="D1877" s="65" t="s">
        <v>32</v>
      </c>
      <c r="E1877" s="66">
        <v>0.73</v>
      </c>
      <c r="F1877" s="247">
        <v>0</v>
      </c>
      <c r="G1877" s="66">
        <v>0.97</v>
      </c>
      <c r="H1877" s="247">
        <v>0</v>
      </c>
    </row>
    <row r="1878" spans="1:8">
      <c r="A1878" s="64" t="s">
        <v>6891</v>
      </c>
      <c r="B1878" s="65">
        <v>104794</v>
      </c>
      <c r="C1878" s="56" t="s">
        <v>6916</v>
      </c>
      <c r="D1878" s="65" t="s">
        <v>32</v>
      </c>
      <c r="E1878" s="66">
        <v>0.99</v>
      </c>
      <c r="F1878" s="247">
        <v>0</v>
      </c>
      <c r="G1878" s="66">
        <v>1.32</v>
      </c>
      <c r="H1878" s="247">
        <v>0</v>
      </c>
    </row>
    <row r="1879" spans="1:8">
      <c r="A1879" s="64" t="s">
        <v>6891</v>
      </c>
      <c r="B1879" s="65">
        <v>104795</v>
      </c>
      <c r="C1879" s="56" t="s">
        <v>6917</v>
      </c>
      <c r="D1879" s="65" t="s">
        <v>32</v>
      </c>
      <c r="E1879" s="66">
        <v>1.38</v>
      </c>
      <c r="F1879" s="247">
        <v>0</v>
      </c>
      <c r="G1879" s="66">
        <v>1.85</v>
      </c>
      <c r="H1879" s="247">
        <v>0</v>
      </c>
    </row>
    <row r="1880" spans="1:8">
      <c r="A1880" s="64" t="s">
        <v>6891</v>
      </c>
      <c r="B1880" s="65">
        <v>104792</v>
      </c>
      <c r="C1880" s="56" t="s">
        <v>6918</v>
      </c>
      <c r="D1880" s="65" t="s">
        <v>32</v>
      </c>
      <c r="E1880" s="66">
        <v>0.4</v>
      </c>
      <c r="F1880" s="247">
        <v>0</v>
      </c>
      <c r="G1880" s="66">
        <v>0.54</v>
      </c>
      <c r="H1880" s="247">
        <v>0</v>
      </c>
    </row>
    <row r="1881" spans="1:8">
      <c r="A1881" s="64" t="s">
        <v>6891</v>
      </c>
      <c r="B1881" s="65">
        <v>104793</v>
      </c>
      <c r="C1881" s="56" t="s">
        <v>6919</v>
      </c>
      <c r="D1881" s="65" t="s">
        <v>32</v>
      </c>
      <c r="E1881" s="66">
        <v>0.56000000000000005</v>
      </c>
      <c r="F1881" s="247">
        <v>0</v>
      </c>
      <c r="G1881" s="66">
        <v>0.75</v>
      </c>
      <c r="H1881" s="247">
        <v>0</v>
      </c>
    </row>
    <row r="1882" spans="1:8">
      <c r="A1882" s="64" t="s">
        <v>6891</v>
      </c>
      <c r="B1882" s="65">
        <v>104800</v>
      </c>
      <c r="C1882" s="56" t="s">
        <v>6920</v>
      </c>
      <c r="D1882" s="65" t="s">
        <v>32</v>
      </c>
      <c r="E1882" s="66">
        <v>9.51</v>
      </c>
      <c r="F1882" s="247">
        <v>0</v>
      </c>
      <c r="G1882" s="66">
        <v>11.72</v>
      </c>
      <c r="H1882" s="247">
        <v>0</v>
      </c>
    </row>
    <row r="1883" spans="1:8">
      <c r="A1883" s="64" t="s">
        <v>6891</v>
      </c>
      <c r="B1883" s="65">
        <v>97638</v>
      </c>
      <c r="C1883" s="56" t="s">
        <v>6921</v>
      </c>
      <c r="D1883" s="65" t="s">
        <v>26</v>
      </c>
      <c r="E1883" s="66">
        <v>8.16</v>
      </c>
      <c r="F1883" s="247">
        <v>0</v>
      </c>
      <c r="G1883" s="66">
        <v>10.96</v>
      </c>
      <c r="H1883" s="247">
        <v>0</v>
      </c>
    </row>
    <row r="1884" spans="1:8">
      <c r="A1884" s="64" t="s">
        <v>6891</v>
      </c>
      <c r="B1884" s="65">
        <v>97641</v>
      </c>
      <c r="C1884" s="56" t="s">
        <v>6922</v>
      </c>
      <c r="D1884" s="65" t="s">
        <v>26</v>
      </c>
      <c r="E1884" s="66">
        <v>3.02</v>
      </c>
      <c r="F1884" s="247">
        <v>0</v>
      </c>
      <c r="G1884" s="66">
        <v>3.79</v>
      </c>
      <c r="H1884" s="247">
        <v>0</v>
      </c>
    </row>
    <row r="1885" spans="1:8">
      <c r="A1885" s="64" t="s">
        <v>6891</v>
      </c>
      <c r="B1885" s="65">
        <v>97640</v>
      </c>
      <c r="C1885" s="56" t="s">
        <v>6923</v>
      </c>
      <c r="D1885" s="65" t="s">
        <v>26</v>
      </c>
      <c r="E1885" s="66">
        <v>1.91</v>
      </c>
      <c r="F1885" s="247">
        <v>0</v>
      </c>
      <c r="G1885" s="66">
        <v>2.5499999999999998</v>
      </c>
      <c r="H1885" s="247">
        <v>0</v>
      </c>
    </row>
    <row r="1886" spans="1:8">
      <c r="A1886" s="64" t="s">
        <v>6891</v>
      </c>
      <c r="B1886" s="65">
        <v>97660</v>
      </c>
      <c r="C1886" s="56" t="s">
        <v>6924</v>
      </c>
      <c r="D1886" s="65" t="s">
        <v>211</v>
      </c>
      <c r="E1886" s="66">
        <v>0.68</v>
      </c>
      <c r="F1886" s="247">
        <v>0</v>
      </c>
      <c r="G1886" s="66">
        <v>0.91</v>
      </c>
      <c r="H1886" s="247">
        <v>0</v>
      </c>
    </row>
    <row r="1887" spans="1:8">
      <c r="A1887" s="64" t="s">
        <v>6891</v>
      </c>
      <c r="B1887" s="65">
        <v>97645</v>
      </c>
      <c r="C1887" s="56" t="s">
        <v>6925</v>
      </c>
      <c r="D1887" s="65" t="s">
        <v>26</v>
      </c>
      <c r="E1887" s="66">
        <v>25.35</v>
      </c>
      <c r="F1887" s="247">
        <v>0</v>
      </c>
      <c r="G1887" s="66">
        <v>31.74</v>
      </c>
      <c r="H1887" s="247">
        <v>0</v>
      </c>
    </row>
    <row r="1888" spans="1:8">
      <c r="A1888" s="64" t="s">
        <v>6891</v>
      </c>
      <c r="B1888" s="65">
        <v>97663</v>
      </c>
      <c r="C1888" s="56" t="s">
        <v>6926</v>
      </c>
      <c r="D1888" s="65" t="s">
        <v>211</v>
      </c>
      <c r="E1888" s="66">
        <v>12.97</v>
      </c>
      <c r="F1888" s="247">
        <v>0</v>
      </c>
      <c r="G1888" s="66">
        <v>16.920000000000002</v>
      </c>
      <c r="H1888" s="247">
        <v>0</v>
      </c>
    </row>
    <row r="1889" spans="1:8">
      <c r="A1889" s="64" t="s">
        <v>6891</v>
      </c>
      <c r="B1889" s="65">
        <v>97665</v>
      </c>
      <c r="C1889" s="56" t="s">
        <v>6927</v>
      </c>
      <c r="D1889" s="65" t="s">
        <v>211</v>
      </c>
      <c r="E1889" s="66">
        <v>1.85</v>
      </c>
      <c r="F1889" s="247">
        <v>0</v>
      </c>
      <c r="G1889" s="66">
        <v>2.4700000000000002</v>
      </c>
      <c r="H1889" s="247">
        <v>0</v>
      </c>
    </row>
    <row r="1890" spans="1:8">
      <c r="A1890" s="64" t="s">
        <v>6891</v>
      </c>
      <c r="B1890" s="65">
        <v>97666</v>
      </c>
      <c r="C1890" s="56" t="s">
        <v>6928</v>
      </c>
      <c r="D1890" s="65" t="s">
        <v>211</v>
      </c>
      <c r="E1890" s="66">
        <v>9.4600000000000009</v>
      </c>
      <c r="F1890" s="247">
        <v>0</v>
      </c>
      <c r="G1890" s="66">
        <v>12.33</v>
      </c>
      <c r="H1890" s="247">
        <v>0</v>
      </c>
    </row>
    <row r="1891" spans="1:8">
      <c r="A1891" s="64" t="s">
        <v>6891</v>
      </c>
      <c r="B1891" s="65">
        <v>97635</v>
      </c>
      <c r="C1891" s="56" t="s">
        <v>6929</v>
      </c>
      <c r="D1891" s="65" t="s">
        <v>26</v>
      </c>
      <c r="E1891" s="66">
        <v>17.809999999999999</v>
      </c>
      <c r="F1891" s="247">
        <v>0</v>
      </c>
      <c r="G1891" s="66">
        <v>21.65</v>
      </c>
      <c r="H1891" s="247">
        <v>0</v>
      </c>
    </row>
    <row r="1892" spans="1:8">
      <c r="A1892" s="64" t="s">
        <v>6891</v>
      </c>
      <c r="B1892" s="65">
        <v>97643</v>
      </c>
      <c r="C1892" s="56" t="s">
        <v>6930</v>
      </c>
      <c r="D1892" s="65" t="s">
        <v>26</v>
      </c>
      <c r="E1892" s="66">
        <v>25.99</v>
      </c>
      <c r="F1892" s="247">
        <v>0</v>
      </c>
      <c r="G1892" s="66">
        <v>32.549999999999997</v>
      </c>
      <c r="H1892" s="247">
        <v>0</v>
      </c>
    </row>
    <row r="1893" spans="1:8">
      <c r="A1893" s="64" t="s">
        <v>6891</v>
      </c>
      <c r="B1893" s="65">
        <v>104799</v>
      </c>
      <c r="C1893" s="56" t="s">
        <v>6931</v>
      </c>
      <c r="D1893" s="65" t="s">
        <v>26</v>
      </c>
      <c r="E1893" s="66">
        <v>10.57</v>
      </c>
      <c r="F1893" s="247">
        <v>0</v>
      </c>
      <c r="G1893" s="66">
        <v>14.14</v>
      </c>
      <c r="H1893" s="247">
        <v>0</v>
      </c>
    </row>
    <row r="1894" spans="1:8">
      <c r="A1894" s="64" t="s">
        <v>6891</v>
      </c>
      <c r="B1894" s="65">
        <v>97639</v>
      </c>
      <c r="C1894" s="56" t="s">
        <v>6932</v>
      </c>
      <c r="D1894" s="65" t="s">
        <v>26</v>
      </c>
      <c r="E1894" s="66">
        <v>21.2</v>
      </c>
      <c r="F1894" s="247">
        <v>0</v>
      </c>
      <c r="G1894" s="66">
        <v>26.53</v>
      </c>
      <c r="H1894" s="247">
        <v>0</v>
      </c>
    </row>
    <row r="1895" spans="1:8">
      <c r="A1895" s="64" t="s">
        <v>6891</v>
      </c>
      <c r="B1895" s="65">
        <v>97644</v>
      </c>
      <c r="C1895" s="56" t="s">
        <v>6933</v>
      </c>
      <c r="D1895" s="65" t="s">
        <v>26</v>
      </c>
      <c r="E1895" s="66">
        <v>9.82</v>
      </c>
      <c r="F1895" s="247">
        <v>0</v>
      </c>
      <c r="G1895" s="66">
        <v>12.29</v>
      </c>
      <c r="H1895" s="247">
        <v>0</v>
      </c>
    </row>
    <row r="1896" spans="1:8">
      <c r="A1896" s="64" t="s">
        <v>6891</v>
      </c>
      <c r="B1896" s="65">
        <v>97648</v>
      </c>
      <c r="C1896" s="56" t="s">
        <v>6934</v>
      </c>
      <c r="D1896" s="65" t="s">
        <v>26</v>
      </c>
      <c r="E1896" s="66">
        <v>2.09</v>
      </c>
      <c r="F1896" s="247">
        <v>0</v>
      </c>
      <c r="G1896" s="66">
        <v>2.63</v>
      </c>
      <c r="H1896" s="247">
        <v>0</v>
      </c>
    </row>
    <row r="1897" spans="1:8">
      <c r="A1897" s="64" t="s">
        <v>6891</v>
      </c>
      <c r="B1897" s="65">
        <v>104798</v>
      </c>
      <c r="C1897" s="56" t="s">
        <v>6935</v>
      </c>
      <c r="D1897" s="65" t="s">
        <v>211</v>
      </c>
      <c r="E1897" s="66">
        <v>13.47</v>
      </c>
      <c r="F1897" s="247">
        <v>0</v>
      </c>
      <c r="G1897" s="66">
        <v>18.02</v>
      </c>
      <c r="H1897" s="247">
        <v>0</v>
      </c>
    </row>
    <row r="1898" spans="1:8">
      <c r="A1898" s="64" t="s">
        <v>6891</v>
      </c>
      <c r="B1898" s="65">
        <v>97637</v>
      </c>
      <c r="C1898" s="56" t="s">
        <v>6936</v>
      </c>
      <c r="D1898" s="65" t="s">
        <v>26</v>
      </c>
      <c r="E1898" s="66">
        <v>2.8</v>
      </c>
      <c r="F1898" s="247">
        <v>0</v>
      </c>
      <c r="G1898" s="66">
        <v>3.77</v>
      </c>
      <c r="H1898" s="247">
        <v>0</v>
      </c>
    </row>
    <row r="1899" spans="1:8">
      <c r="A1899" s="64" t="s">
        <v>6891</v>
      </c>
      <c r="B1899" s="65">
        <v>104802</v>
      </c>
      <c r="C1899" s="56" t="s">
        <v>6937</v>
      </c>
      <c r="D1899" s="65" t="s">
        <v>26</v>
      </c>
      <c r="E1899" s="66">
        <v>9.61</v>
      </c>
      <c r="F1899" s="247">
        <v>0</v>
      </c>
      <c r="G1899" s="66">
        <v>11.96</v>
      </c>
      <c r="H1899" s="247">
        <v>0</v>
      </c>
    </row>
    <row r="1900" spans="1:8">
      <c r="A1900" s="64" t="s">
        <v>6891</v>
      </c>
      <c r="B1900" s="65">
        <v>97647</v>
      </c>
      <c r="C1900" s="56" t="s">
        <v>6938</v>
      </c>
      <c r="D1900" s="65" t="s">
        <v>26</v>
      </c>
      <c r="E1900" s="66">
        <v>3.65</v>
      </c>
      <c r="F1900" s="247">
        <v>0</v>
      </c>
      <c r="G1900" s="66">
        <v>4.58</v>
      </c>
      <c r="H1900" s="247">
        <v>0</v>
      </c>
    </row>
    <row r="1901" spans="1:8">
      <c r="A1901" s="64" t="s">
        <v>6891</v>
      </c>
      <c r="B1901" s="65">
        <v>97649</v>
      </c>
      <c r="C1901" s="56" t="s">
        <v>6939</v>
      </c>
      <c r="D1901" s="65" t="s">
        <v>26</v>
      </c>
      <c r="E1901" s="66">
        <v>4.63</v>
      </c>
      <c r="F1901" s="247">
        <v>0.13819999999999999</v>
      </c>
      <c r="G1901" s="66">
        <v>5.63</v>
      </c>
      <c r="H1901" s="247">
        <v>0</v>
      </c>
    </row>
    <row r="1902" spans="1:8">
      <c r="A1902" s="64" t="s">
        <v>6891</v>
      </c>
      <c r="B1902" s="65">
        <v>97652</v>
      </c>
      <c r="C1902" s="56" t="s">
        <v>6940</v>
      </c>
      <c r="D1902" s="65" t="s">
        <v>211</v>
      </c>
      <c r="E1902" s="66">
        <v>194.63</v>
      </c>
      <c r="F1902" s="247">
        <v>0</v>
      </c>
      <c r="G1902" s="66">
        <v>244.47</v>
      </c>
      <c r="H1902" s="247">
        <v>0</v>
      </c>
    </row>
    <row r="1903" spans="1:8">
      <c r="A1903" s="64" t="s">
        <v>6891</v>
      </c>
      <c r="B1903" s="65">
        <v>97654</v>
      </c>
      <c r="C1903" s="56" t="s">
        <v>6941</v>
      </c>
      <c r="D1903" s="65" t="s">
        <v>211</v>
      </c>
      <c r="E1903" s="66">
        <v>179.1</v>
      </c>
      <c r="F1903" s="247">
        <v>0.54410000000000003</v>
      </c>
      <c r="G1903" s="66">
        <v>196.69</v>
      </c>
      <c r="H1903" s="247">
        <v>0</v>
      </c>
    </row>
    <row r="1904" spans="1:8">
      <c r="A1904" s="64" t="s">
        <v>6891</v>
      </c>
      <c r="B1904" s="65">
        <v>97651</v>
      </c>
      <c r="C1904" s="56" t="s">
        <v>6942</v>
      </c>
      <c r="D1904" s="65" t="s">
        <v>211</v>
      </c>
      <c r="E1904" s="66">
        <v>85.85</v>
      </c>
      <c r="F1904" s="247">
        <v>0</v>
      </c>
      <c r="G1904" s="66">
        <v>107.84</v>
      </c>
      <c r="H1904" s="247">
        <v>0</v>
      </c>
    </row>
    <row r="1905" spans="1:8">
      <c r="A1905" s="64" t="s">
        <v>6891</v>
      </c>
      <c r="B1905" s="65">
        <v>97653</v>
      </c>
      <c r="C1905" s="56" t="s">
        <v>6943</v>
      </c>
      <c r="D1905" s="65" t="s">
        <v>211</v>
      </c>
      <c r="E1905" s="66">
        <v>143.5</v>
      </c>
      <c r="F1905" s="247">
        <v>0.67910000000000004</v>
      </c>
      <c r="G1905" s="66">
        <v>151.97</v>
      </c>
      <c r="H1905" s="247">
        <v>0</v>
      </c>
    </row>
    <row r="1906" spans="1:8">
      <c r="A1906" s="64" t="s">
        <v>6891</v>
      </c>
      <c r="B1906" s="65">
        <v>97657</v>
      </c>
      <c r="C1906" s="56" t="s">
        <v>6944</v>
      </c>
      <c r="D1906" s="65" t="s">
        <v>211</v>
      </c>
      <c r="E1906" s="66">
        <v>687.95</v>
      </c>
      <c r="F1906" s="247">
        <v>0.45419999999999999</v>
      </c>
      <c r="G1906" s="66">
        <v>783.71</v>
      </c>
      <c r="H1906" s="247">
        <v>0</v>
      </c>
    </row>
    <row r="1907" spans="1:8">
      <c r="A1907" s="64" t="s">
        <v>6891</v>
      </c>
      <c r="B1907" s="65">
        <v>97659</v>
      </c>
      <c r="C1907" s="56" t="s">
        <v>6945</v>
      </c>
      <c r="D1907" s="65" t="s">
        <v>211</v>
      </c>
      <c r="E1907" s="66">
        <v>313.62</v>
      </c>
      <c r="F1907" s="247">
        <v>0.5413</v>
      </c>
      <c r="G1907" s="66">
        <v>347.02</v>
      </c>
      <c r="H1907" s="247">
        <v>0</v>
      </c>
    </row>
    <row r="1908" spans="1:8">
      <c r="A1908" s="64" t="s">
        <v>6891</v>
      </c>
      <c r="B1908" s="65">
        <v>97656</v>
      </c>
      <c r="C1908" s="56" t="s">
        <v>6946</v>
      </c>
      <c r="D1908" s="65" t="s">
        <v>211</v>
      </c>
      <c r="E1908" s="66">
        <v>347.08</v>
      </c>
      <c r="F1908" s="247">
        <v>0.45419999999999999</v>
      </c>
      <c r="G1908" s="66">
        <v>395.39</v>
      </c>
      <c r="H1908" s="247">
        <v>0</v>
      </c>
    </row>
    <row r="1909" spans="1:8">
      <c r="A1909" s="64" t="s">
        <v>6891</v>
      </c>
      <c r="B1909" s="65">
        <v>97658</v>
      </c>
      <c r="C1909" s="56" t="s">
        <v>6947</v>
      </c>
      <c r="D1909" s="65" t="s">
        <v>211</v>
      </c>
      <c r="E1909" s="66">
        <v>225.15</v>
      </c>
      <c r="F1909" s="247">
        <v>0.61119999999999997</v>
      </c>
      <c r="G1909" s="66">
        <v>244.17</v>
      </c>
      <c r="H1909" s="247">
        <v>0</v>
      </c>
    </row>
    <row r="1910" spans="1:8">
      <c r="A1910" s="64" t="s">
        <v>6891</v>
      </c>
      <c r="B1910" s="65">
        <v>97650</v>
      </c>
      <c r="C1910" s="56" t="s">
        <v>6948</v>
      </c>
      <c r="D1910" s="65" t="s">
        <v>26</v>
      </c>
      <c r="E1910" s="66">
        <v>7.88</v>
      </c>
      <c r="F1910" s="247">
        <v>0</v>
      </c>
      <c r="G1910" s="66">
        <v>9.9</v>
      </c>
      <c r="H1910" s="247">
        <v>0</v>
      </c>
    </row>
    <row r="1911" spans="1:8">
      <c r="A1911" s="64" t="s">
        <v>6891</v>
      </c>
      <c r="B1911" s="65">
        <v>97642</v>
      </c>
      <c r="C1911" s="56" t="s">
        <v>6949</v>
      </c>
      <c r="D1911" s="65" t="s">
        <v>26</v>
      </c>
      <c r="E1911" s="66">
        <v>2.73</v>
      </c>
      <c r="F1911" s="247">
        <v>0</v>
      </c>
      <c r="G1911" s="66">
        <v>3.67</v>
      </c>
      <c r="H1911" s="247">
        <v>0</v>
      </c>
    </row>
    <row r="1912" spans="1:8">
      <c r="A1912" s="64" t="s">
        <v>6891</v>
      </c>
      <c r="B1912" s="65">
        <v>97655</v>
      </c>
      <c r="C1912" s="56" t="s">
        <v>6950</v>
      </c>
      <c r="D1912" s="65" t="s">
        <v>26</v>
      </c>
      <c r="E1912" s="66">
        <v>38.159999999999997</v>
      </c>
      <c r="F1912" s="247">
        <v>0.52539999999999998</v>
      </c>
      <c r="G1912" s="66">
        <v>42.77</v>
      </c>
      <c r="H1912" s="247">
        <v>0</v>
      </c>
    </row>
    <row r="1913" spans="1:8">
      <c r="A1913" s="64" t="s">
        <v>6891</v>
      </c>
      <c r="B1913" s="65">
        <v>97662</v>
      </c>
      <c r="C1913" s="56" t="s">
        <v>6951</v>
      </c>
      <c r="D1913" s="65" t="s">
        <v>32</v>
      </c>
      <c r="E1913" s="66">
        <v>0.51</v>
      </c>
      <c r="F1913" s="247">
        <v>0</v>
      </c>
      <c r="G1913" s="66">
        <v>0.68</v>
      </c>
      <c r="H1913" s="247">
        <v>0</v>
      </c>
    </row>
    <row r="1914" spans="1:8">
      <c r="A1914" s="64" t="s">
        <v>6891</v>
      </c>
      <c r="B1914" s="65">
        <v>97646</v>
      </c>
      <c r="C1914" s="56" t="s">
        <v>6952</v>
      </c>
      <c r="D1914" s="65" t="s">
        <v>26</v>
      </c>
      <c r="E1914" s="66">
        <v>0</v>
      </c>
      <c r="F1914" s="247"/>
      <c r="G1914" s="66">
        <v>0</v>
      </c>
      <c r="H1914" s="247"/>
    </row>
    <row r="1915" spans="1:8">
      <c r="A1915" s="64" t="s">
        <v>6953</v>
      </c>
      <c r="B1915" s="65">
        <v>92712</v>
      </c>
      <c r="C1915" s="56" t="s">
        <v>6954</v>
      </c>
      <c r="D1915" s="65" t="s">
        <v>359</v>
      </c>
      <c r="E1915" s="66">
        <v>0.19</v>
      </c>
      <c r="F1915" s="247">
        <v>0</v>
      </c>
      <c r="G1915" s="66">
        <v>0.21</v>
      </c>
      <c r="H1915" s="247">
        <v>0</v>
      </c>
    </row>
    <row r="1916" spans="1:8">
      <c r="A1916" s="64" t="s">
        <v>6953</v>
      </c>
      <c r="B1916" s="65">
        <v>92713</v>
      </c>
      <c r="C1916" s="56" t="s">
        <v>6955</v>
      </c>
      <c r="D1916" s="65" t="s">
        <v>359</v>
      </c>
      <c r="E1916" s="66">
        <v>0.04</v>
      </c>
      <c r="F1916" s="247">
        <v>0</v>
      </c>
      <c r="G1916" s="66">
        <v>0.05</v>
      </c>
      <c r="H1916" s="247">
        <v>0</v>
      </c>
    </row>
    <row r="1917" spans="1:8">
      <c r="A1917" s="64" t="s">
        <v>6953</v>
      </c>
      <c r="B1917" s="65">
        <v>92714</v>
      </c>
      <c r="C1917" s="56" t="s">
        <v>6956</v>
      </c>
      <c r="D1917" s="65" t="s">
        <v>359</v>
      </c>
      <c r="E1917" s="66">
        <v>0.24</v>
      </c>
      <c r="F1917" s="247">
        <v>0</v>
      </c>
      <c r="G1917" s="66">
        <v>0.27</v>
      </c>
      <c r="H1917" s="247">
        <v>0</v>
      </c>
    </row>
    <row r="1918" spans="1:8">
      <c r="A1918" s="64" t="s">
        <v>6953</v>
      </c>
      <c r="B1918" s="65">
        <v>92715</v>
      </c>
      <c r="C1918" s="56" t="s">
        <v>6957</v>
      </c>
      <c r="D1918" s="65" t="s">
        <v>359</v>
      </c>
      <c r="E1918" s="66">
        <v>109</v>
      </c>
      <c r="F1918" s="247">
        <v>1</v>
      </c>
      <c r="G1918" s="66">
        <v>109</v>
      </c>
      <c r="H1918" s="247">
        <v>0</v>
      </c>
    </row>
    <row r="1919" spans="1:8">
      <c r="A1919" s="64" t="s">
        <v>6953</v>
      </c>
      <c r="B1919" s="65">
        <v>103663</v>
      </c>
      <c r="C1919" s="56" t="s">
        <v>6958</v>
      </c>
      <c r="D1919" s="65" t="s">
        <v>359</v>
      </c>
      <c r="E1919" s="66">
        <v>0</v>
      </c>
      <c r="F1919" s="247"/>
      <c r="G1919" s="66">
        <v>0</v>
      </c>
      <c r="H1919" s="247"/>
    </row>
    <row r="1920" spans="1:8">
      <c r="A1920" s="64" t="s">
        <v>6953</v>
      </c>
      <c r="B1920" s="65">
        <v>104390</v>
      </c>
      <c r="C1920" s="56" t="s">
        <v>6959</v>
      </c>
      <c r="D1920" s="65" t="s">
        <v>359</v>
      </c>
      <c r="E1920" s="66">
        <v>0</v>
      </c>
      <c r="F1920" s="247"/>
      <c r="G1920" s="66">
        <v>0</v>
      </c>
      <c r="H1920" s="247"/>
    </row>
    <row r="1921" spans="1:8">
      <c r="A1921" s="64" t="s">
        <v>6953</v>
      </c>
      <c r="B1921" s="65">
        <v>103664</v>
      </c>
      <c r="C1921" s="56" t="s">
        <v>6960</v>
      </c>
      <c r="D1921" s="65" t="s">
        <v>359</v>
      </c>
      <c r="E1921" s="66">
        <v>0</v>
      </c>
      <c r="F1921" s="247"/>
      <c r="G1921" s="66">
        <v>0</v>
      </c>
      <c r="H1921" s="247"/>
    </row>
    <row r="1922" spans="1:8">
      <c r="A1922" s="64" t="s">
        <v>6953</v>
      </c>
      <c r="B1922" s="65">
        <v>104451</v>
      </c>
      <c r="C1922" s="56" t="s">
        <v>6961</v>
      </c>
      <c r="D1922" s="65" t="s">
        <v>359</v>
      </c>
      <c r="E1922" s="66">
        <v>0</v>
      </c>
      <c r="F1922" s="247"/>
      <c r="G1922" s="66">
        <v>0</v>
      </c>
      <c r="H1922" s="247"/>
    </row>
    <row r="1923" spans="1:8">
      <c r="A1923" s="64" t="s">
        <v>6953</v>
      </c>
      <c r="B1923" s="65">
        <v>103666</v>
      </c>
      <c r="C1923" s="56" t="s">
        <v>6962</v>
      </c>
      <c r="D1923" s="65" t="s">
        <v>359</v>
      </c>
      <c r="E1923" s="66">
        <v>127.46</v>
      </c>
      <c r="F1923" s="247">
        <v>0</v>
      </c>
      <c r="G1923" s="66">
        <v>135.38999999999999</v>
      </c>
      <c r="H1923" s="247">
        <v>0</v>
      </c>
    </row>
    <row r="1924" spans="1:8">
      <c r="A1924" s="64" t="s">
        <v>6953</v>
      </c>
      <c r="B1924" s="65">
        <v>89212</v>
      </c>
      <c r="C1924" s="56" t="s">
        <v>6963</v>
      </c>
      <c r="D1924" s="65" t="s">
        <v>359</v>
      </c>
      <c r="E1924" s="66">
        <v>29.76</v>
      </c>
      <c r="F1924" s="247">
        <v>1</v>
      </c>
      <c r="G1924" s="66">
        <v>29.76</v>
      </c>
      <c r="H1924" s="247">
        <v>0</v>
      </c>
    </row>
    <row r="1925" spans="1:8">
      <c r="A1925" s="64" t="s">
        <v>6953</v>
      </c>
      <c r="B1925" s="65">
        <v>89213</v>
      </c>
      <c r="C1925" s="56" t="s">
        <v>6964</v>
      </c>
      <c r="D1925" s="65" t="s">
        <v>359</v>
      </c>
      <c r="E1925" s="66">
        <v>9.18</v>
      </c>
      <c r="F1925" s="247">
        <v>1</v>
      </c>
      <c r="G1925" s="66">
        <v>9.18</v>
      </c>
      <c r="H1925" s="247">
        <v>0</v>
      </c>
    </row>
    <row r="1926" spans="1:8">
      <c r="A1926" s="64" t="s">
        <v>6953</v>
      </c>
      <c r="B1926" s="65">
        <v>89214</v>
      </c>
      <c r="C1926" s="56" t="s">
        <v>6965</v>
      </c>
      <c r="D1926" s="65" t="s">
        <v>359</v>
      </c>
      <c r="E1926" s="66">
        <v>27.94</v>
      </c>
      <c r="F1926" s="247">
        <v>1</v>
      </c>
      <c r="G1926" s="66">
        <v>27.94</v>
      </c>
      <c r="H1926" s="247">
        <v>0</v>
      </c>
    </row>
    <row r="1927" spans="1:8">
      <c r="A1927" s="64" t="s">
        <v>6953</v>
      </c>
      <c r="B1927" s="65">
        <v>89215</v>
      </c>
      <c r="C1927" s="56" t="s">
        <v>6966</v>
      </c>
      <c r="D1927" s="65" t="s">
        <v>359</v>
      </c>
      <c r="E1927" s="66">
        <v>87.22</v>
      </c>
      <c r="F1927" s="247">
        <v>0</v>
      </c>
      <c r="G1927" s="66">
        <v>92.65</v>
      </c>
      <c r="H1927" s="247">
        <v>0</v>
      </c>
    </row>
    <row r="1928" spans="1:8">
      <c r="A1928" s="64" t="s">
        <v>6953</v>
      </c>
      <c r="B1928" s="65">
        <v>87441</v>
      </c>
      <c r="C1928" s="56" t="s">
        <v>6967</v>
      </c>
      <c r="D1928" s="65" t="s">
        <v>359</v>
      </c>
      <c r="E1928" s="66">
        <v>0.46</v>
      </c>
      <c r="F1928" s="247">
        <v>0</v>
      </c>
      <c r="G1928" s="66">
        <v>0.43</v>
      </c>
      <c r="H1928" s="247">
        <v>0</v>
      </c>
    </row>
    <row r="1929" spans="1:8">
      <c r="A1929" s="64" t="s">
        <v>6953</v>
      </c>
      <c r="B1929" s="65">
        <v>87442</v>
      </c>
      <c r="C1929" s="56" t="s">
        <v>6968</v>
      </c>
      <c r="D1929" s="65" t="s">
        <v>359</v>
      </c>
      <c r="E1929" s="66">
        <v>0.1</v>
      </c>
      <c r="F1929" s="247">
        <v>0</v>
      </c>
      <c r="G1929" s="66">
        <v>0.1</v>
      </c>
      <c r="H1929" s="247">
        <v>0</v>
      </c>
    </row>
    <row r="1930" spans="1:8">
      <c r="A1930" s="64" t="s">
        <v>6953</v>
      </c>
      <c r="B1930" s="65">
        <v>87443</v>
      </c>
      <c r="C1930" s="56" t="s">
        <v>6969</v>
      </c>
      <c r="D1930" s="65" t="s">
        <v>359</v>
      </c>
      <c r="E1930" s="66">
        <v>0.56999999999999995</v>
      </c>
      <c r="F1930" s="247">
        <v>0</v>
      </c>
      <c r="G1930" s="66">
        <v>0.54</v>
      </c>
      <c r="H1930" s="247">
        <v>0</v>
      </c>
    </row>
    <row r="1931" spans="1:8">
      <c r="A1931" s="64" t="s">
        <v>6953</v>
      </c>
      <c r="B1931" s="65">
        <v>87444</v>
      </c>
      <c r="C1931" s="56" t="s">
        <v>6970</v>
      </c>
      <c r="D1931" s="65" t="s">
        <v>359</v>
      </c>
      <c r="E1931" s="66">
        <v>3.93</v>
      </c>
      <c r="F1931" s="247">
        <v>0</v>
      </c>
      <c r="G1931" s="66">
        <v>4.17</v>
      </c>
      <c r="H1931" s="247">
        <v>0</v>
      </c>
    </row>
    <row r="1932" spans="1:8">
      <c r="A1932" s="64" t="s">
        <v>6953</v>
      </c>
      <c r="B1932" s="65">
        <v>93229</v>
      </c>
      <c r="C1932" s="56" t="s">
        <v>6971</v>
      </c>
      <c r="D1932" s="65" t="s">
        <v>359</v>
      </c>
      <c r="E1932" s="66">
        <v>0.42</v>
      </c>
      <c r="F1932" s="247">
        <v>0</v>
      </c>
      <c r="G1932" s="66">
        <v>0.39</v>
      </c>
      <c r="H1932" s="247">
        <v>0</v>
      </c>
    </row>
    <row r="1933" spans="1:8">
      <c r="A1933" s="64" t="s">
        <v>6953</v>
      </c>
      <c r="B1933" s="65">
        <v>93230</v>
      </c>
      <c r="C1933" s="56" t="s">
        <v>6972</v>
      </c>
      <c r="D1933" s="65" t="s">
        <v>359</v>
      </c>
      <c r="E1933" s="66">
        <v>0.09</v>
      </c>
      <c r="F1933" s="247">
        <v>0</v>
      </c>
      <c r="G1933" s="66">
        <v>0.09</v>
      </c>
      <c r="H1933" s="247">
        <v>0</v>
      </c>
    </row>
    <row r="1934" spans="1:8">
      <c r="A1934" s="64" t="s">
        <v>6953</v>
      </c>
      <c r="B1934" s="65">
        <v>93231</v>
      </c>
      <c r="C1934" s="56" t="s">
        <v>6973</v>
      </c>
      <c r="D1934" s="65" t="s">
        <v>359</v>
      </c>
      <c r="E1934" s="66">
        <v>0.52</v>
      </c>
      <c r="F1934" s="247">
        <v>0</v>
      </c>
      <c r="G1934" s="66">
        <v>0.49</v>
      </c>
      <c r="H1934" s="247">
        <v>0</v>
      </c>
    </row>
    <row r="1935" spans="1:8">
      <c r="A1935" s="64" t="s">
        <v>6953</v>
      </c>
      <c r="B1935" s="65">
        <v>93232</v>
      </c>
      <c r="C1935" s="56" t="s">
        <v>6974</v>
      </c>
      <c r="D1935" s="65" t="s">
        <v>359</v>
      </c>
      <c r="E1935" s="66">
        <v>4.93</v>
      </c>
      <c r="F1935" s="247">
        <v>0</v>
      </c>
      <c r="G1935" s="66">
        <v>4.66</v>
      </c>
      <c r="H1935" s="247">
        <v>0</v>
      </c>
    </row>
    <row r="1936" spans="1:8">
      <c r="A1936" s="64" t="s">
        <v>6953</v>
      </c>
      <c r="B1936" s="65">
        <v>102948</v>
      </c>
      <c r="C1936" s="56" t="s">
        <v>6975</v>
      </c>
      <c r="D1936" s="65" t="s">
        <v>359</v>
      </c>
      <c r="E1936" s="66">
        <v>0</v>
      </c>
      <c r="F1936" s="247"/>
      <c r="G1936" s="66">
        <v>0</v>
      </c>
      <c r="H1936" s="247"/>
    </row>
    <row r="1937" spans="1:8">
      <c r="A1937" s="64" t="s">
        <v>6953</v>
      </c>
      <c r="B1937" s="65">
        <v>102949</v>
      </c>
      <c r="C1937" s="56" t="s">
        <v>6976</v>
      </c>
      <c r="D1937" s="65" t="s">
        <v>359</v>
      </c>
      <c r="E1937" s="66">
        <v>0</v>
      </c>
      <c r="F1937" s="247"/>
      <c r="G1937" s="66">
        <v>0</v>
      </c>
      <c r="H1937" s="247"/>
    </row>
    <row r="1938" spans="1:8">
      <c r="A1938" s="64" t="s">
        <v>6953</v>
      </c>
      <c r="B1938" s="65">
        <v>102950</v>
      </c>
      <c r="C1938" s="56" t="s">
        <v>6977</v>
      </c>
      <c r="D1938" s="65" t="s">
        <v>359</v>
      </c>
      <c r="E1938" s="66">
        <v>0</v>
      </c>
      <c r="F1938" s="247"/>
      <c r="G1938" s="66">
        <v>0</v>
      </c>
      <c r="H1938" s="247"/>
    </row>
    <row r="1939" spans="1:8">
      <c r="A1939" s="64" t="s">
        <v>6953</v>
      </c>
      <c r="B1939" s="65">
        <v>102951</v>
      </c>
      <c r="C1939" s="56" t="s">
        <v>6978</v>
      </c>
      <c r="D1939" s="65" t="s">
        <v>359</v>
      </c>
      <c r="E1939" s="66">
        <v>0.63</v>
      </c>
      <c r="F1939" s="247">
        <v>0</v>
      </c>
      <c r="G1939" s="66">
        <v>0.49</v>
      </c>
      <c r="H1939" s="247">
        <v>0</v>
      </c>
    </row>
    <row r="1940" spans="1:8">
      <c r="A1940" s="64" t="s">
        <v>6953</v>
      </c>
      <c r="B1940" s="65">
        <v>88826</v>
      </c>
      <c r="C1940" s="56" t="s">
        <v>6979</v>
      </c>
      <c r="D1940" s="65" t="s">
        <v>359</v>
      </c>
      <c r="E1940" s="66">
        <v>0.33</v>
      </c>
      <c r="F1940" s="247">
        <v>0</v>
      </c>
      <c r="G1940" s="66">
        <v>0.31</v>
      </c>
      <c r="H1940" s="247">
        <v>0</v>
      </c>
    </row>
    <row r="1941" spans="1:8">
      <c r="A1941" s="64" t="s">
        <v>6953</v>
      </c>
      <c r="B1941" s="65">
        <v>88827</v>
      </c>
      <c r="C1941" s="56" t="s">
        <v>6980</v>
      </c>
      <c r="D1941" s="65" t="s">
        <v>359</v>
      </c>
      <c r="E1941" s="66">
        <v>7.0000000000000007E-2</v>
      </c>
      <c r="F1941" s="247">
        <v>0</v>
      </c>
      <c r="G1941" s="66">
        <v>7.0000000000000007E-2</v>
      </c>
      <c r="H1941" s="247">
        <v>0</v>
      </c>
    </row>
    <row r="1942" spans="1:8">
      <c r="A1942" s="64" t="s">
        <v>6953</v>
      </c>
      <c r="B1942" s="65">
        <v>88828</v>
      </c>
      <c r="C1942" s="56" t="s">
        <v>6981</v>
      </c>
      <c r="D1942" s="65" t="s">
        <v>359</v>
      </c>
      <c r="E1942" s="66">
        <v>0.36</v>
      </c>
      <c r="F1942" s="247">
        <v>0</v>
      </c>
      <c r="G1942" s="66">
        <v>0.34</v>
      </c>
      <c r="H1942" s="247">
        <v>0</v>
      </c>
    </row>
    <row r="1943" spans="1:8">
      <c r="A1943" s="64" t="s">
        <v>6953</v>
      </c>
      <c r="B1943" s="65">
        <v>88829</v>
      </c>
      <c r="C1943" s="56" t="s">
        <v>6982</v>
      </c>
      <c r="D1943" s="65" t="s">
        <v>359</v>
      </c>
      <c r="E1943" s="66">
        <v>1.25</v>
      </c>
      <c r="F1943" s="247">
        <v>0</v>
      </c>
      <c r="G1943" s="66">
        <v>0.97</v>
      </c>
      <c r="H1943" s="247">
        <v>0</v>
      </c>
    </row>
    <row r="1944" spans="1:8">
      <c r="A1944" s="64" t="s">
        <v>6953</v>
      </c>
      <c r="B1944" s="65">
        <v>89221</v>
      </c>
      <c r="C1944" s="56" t="s">
        <v>6983</v>
      </c>
      <c r="D1944" s="65" t="s">
        <v>359</v>
      </c>
      <c r="E1944" s="66">
        <v>1.37</v>
      </c>
      <c r="F1944" s="247">
        <v>0</v>
      </c>
      <c r="G1944" s="66">
        <v>1.29</v>
      </c>
      <c r="H1944" s="247">
        <v>0</v>
      </c>
    </row>
    <row r="1945" spans="1:8">
      <c r="A1945" s="64" t="s">
        <v>6953</v>
      </c>
      <c r="B1945" s="65">
        <v>89222</v>
      </c>
      <c r="C1945" s="56" t="s">
        <v>6984</v>
      </c>
      <c r="D1945" s="65" t="s">
        <v>359</v>
      </c>
      <c r="E1945" s="66">
        <v>0.31</v>
      </c>
      <c r="F1945" s="247">
        <v>0</v>
      </c>
      <c r="G1945" s="66">
        <v>0.3</v>
      </c>
      <c r="H1945" s="247">
        <v>0</v>
      </c>
    </row>
    <row r="1946" spans="1:8">
      <c r="A1946" s="64" t="s">
        <v>6953</v>
      </c>
      <c r="B1946" s="65">
        <v>89223</v>
      </c>
      <c r="C1946" s="56" t="s">
        <v>6985</v>
      </c>
      <c r="D1946" s="65" t="s">
        <v>359</v>
      </c>
      <c r="E1946" s="66">
        <v>1.5</v>
      </c>
      <c r="F1946" s="247">
        <v>0</v>
      </c>
      <c r="G1946" s="66">
        <v>1.42</v>
      </c>
      <c r="H1946" s="247">
        <v>0</v>
      </c>
    </row>
    <row r="1947" spans="1:8">
      <c r="A1947" s="64" t="s">
        <v>6953</v>
      </c>
      <c r="B1947" s="65">
        <v>89224</v>
      </c>
      <c r="C1947" s="56" t="s">
        <v>6986</v>
      </c>
      <c r="D1947" s="65" t="s">
        <v>359</v>
      </c>
      <c r="E1947" s="66">
        <v>2.5</v>
      </c>
      <c r="F1947" s="247">
        <v>0</v>
      </c>
      <c r="G1947" s="66">
        <v>1.95</v>
      </c>
      <c r="H1947" s="247">
        <v>0</v>
      </c>
    </row>
    <row r="1948" spans="1:8">
      <c r="A1948" s="64" t="s">
        <v>6953</v>
      </c>
      <c r="B1948" s="65">
        <v>89274</v>
      </c>
      <c r="C1948" s="56" t="s">
        <v>6987</v>
      </c>
      <c r="D1948" s="65" t="s">
        <v>359</v>
      </c>
      <c r="E1948" s="66">
        <v>1.66</v>
      </c>
      <c r="F1948" s="247">
        <v>0</v>
      </c>
      <c r="G1948" s="66">
        <v>1.57</v>
      </c>
      <c r="H1948" s="247">
        <v>0</v>
      </c>
    </row>
    <row r="1949" spans="1:8">
      <c r="A1949" s="64" t="s">
        <v>6953</v>
      </c>
      <c r="B1949" s="65">
        <v>89275</v>
      </c>
      <c r="C1949" s="56" t="s">
        <v>6988</v>
      </c>
      <c r="D1949" s="65" t="s">
        <v>359</v>
      </c>
      <c r="E1949" s="66">
        <v>0.38</v>
      </c>
      <c r="F1949" s="247">
        <v>0</v>
      </c>
      <c r="G1949" s="66">
        <v>0.36</v>
      </c>
      <c r="H1949" s="247">
        <v>0</v>
      </c>
    </row>
    <row r="1950" spans="1:8">
      <c r="A1950" s="64" t="s">
        <v>6953</v>
      </c>
      <c r="B1950" s="65">
        <v>89276</v>
      </c>
      <c r="C1950" s="56" t="s">
        <v>6989</v>
      </c>
      <c r="D1950" s="65" t="s">
        <v>359</v>
      </c>
      <c r="E1950" s="66">
        <v>2.08</v>
      </c>
      <c r="F1950" s="247">
        <v>0</v>
      </c>
      <c r="G1950" s="66">
        <v>1.97</v>
      </c>
      <c r="H1950" s="247">
        <v>0</v>
      </c>
    </row>
    <row r="1951" spans="1:8">
      <c r="A1951" s="64" t="s">
        <v>6953</v>
      </c>
      <c r="B1951" s="65">
        <v>89277</v>
      </c>
      <c r="C1951" s="56" t="s">
        <v>6990</v>
      </c>
      <c r="D1951" s="65" t="s">
        <v>359</v>
      </c>
      <c r="E1951" s="66">
        <v>7.86</v>
      </c>
      <c r="F1951" s="247">
        <v>0</v>
      </c>
      <c r="G1951" s="66">
        <v>8.35</v>
      </c>
      <c r="H1951" s="247">
        <v>0</v>
      </c>
    </row>
    <row r="1952" spans="1:8">
      <c r="A1952" s="64" t="s">
        <v>6953</v>
      </c>
      <c r="B1952" s="65">
        <v>90646</v>
      </c>
      <c r="C1952" s="56" t="s">
        <v>6991</v>
      </c>
      <c r="D1952" s="65" t="s">
        <v>359</v>
      </c>
      <c r="E1952" s="66">
        <v>0.61</v>
      </c>
      <c r="F1952" s="247">
        <v>0</v>
      </c>
      <c r="G1952" s="66">
        <v>0.87</v>
      </c>
      <c r="H1952" s="247">
        <v>0</v>
      </c>
    </row>
    <row r="1953" spans="1:8">
      <c r="A1953" s="64" t="s">
        <v>6953</v>
      </c>
      <c r="B1953" s="65">
        <v>90647</v>
      </c>
      <c r="C1953" s="56" t="s">
        <v>6992</v>
      </c>
      <c r="D1953" s="65" t="s">
        <v>359</v>
      </c>
      <c r="E1953" s="66">
        <v>0.14000000000000001</v>
      </c>
      <c r="F1953" s="247">
        <v>0</v>
      </c>
      <c r="G1953" s="66">
        <v>0.2</v>
      </c>
      <c r="H1953" s="247">
        <v>0</v>
      </c>
    </row>
    <row r="1954" spans="1:8">
      <c r="A1954" s="64" t="s">
        <v>6953</v>
      </c>
      <c r="B1954" s="65">
        <v>90648</v>
      </c>
      <c r="C1954" s="56" t="s">
        <v>6993</v>
      </c>
      <c r="D1954" s="65" t="s">
        <v>359</v>
      </c>
      <c r="E1954" s="66">
        <v>0.67</v>
      </c>
      <c r="F1954" s="247">
        <v>0</v>
      </c>
      <c r="G1954" s="66">
        <v>0.96</v>
      </c>
      <c r="H1954" s="247">
        <v>0</v>
      </c>
    </row>
    <row r="1955" spans="1:8">
      <c r="A1955" s="64" t="s">
        <v>6953</v>
      </c>
      <c r="B1955" s="65">
        <v>90649</v>
      </c>
      <c r="C1955" s="56" t="s">
        <v>6994</v>
      </c>
      <c r="D1955" s="65" t="s">
        <v>359</v>
      </c>
      <c r="E1955" s="66">
        <v>9.6999999999999993</v>
      </c>
      <c r="F1955" s="247">
        <v>0</v>
      </c>
      <c r="G1955" s="66">
        <v>7.6</v>
      </c>
      <c r="H1955" s="247">
        <v>0</v>
      </c>
    </row>
    <row r="1956" spans="1:8">
      <c r="A1956" s="64" t="s">
        <v>6953</v>
      </c>
      <c r="B1956" s="65">
        <v>90652</v>
      </c>
      <c r="C1956" s="56" t="s">
        <v>6995</v>
      </c>
      <c r="D1956" s="65" t="s">
        <v>359</v>
      </c>
      <c r="E1956" s="66">
        <v>4.1100000000000003</v>
      </c>
      <c r="F1956" s="247">
        <v>0</v>
      </c>
      <c r="G1956" s="66">
        <v>3.89</v>
      </c>
      <c r="H1956" s="247">
        <v>0</v>
      </c>
    </row>
    <row r="1957" spans="1:8">
      <c r="A1957" s="64" t="s">
        <v>6953</v>
      </c>
      <c r="B1957" s="65">
        <v>90653</v>
      </c>
      <c r="C1957" s="56" t="s">
        <v>6996</v>
      </c>
      <c r="D1957" s="65" t="s">
        <v>359</v>
      </c>
      <c r="E1957" s="66">
        <v>0.95</v>
      </c>
      <c r="F1957" s="247">
        <v>0</v>
      </c>
      <c r="G1957" s="66">
        <v>0.9</v>
      </c>
      <c r="H1957" s="247">
        <v>0</v>
      </c>
    </row>
    <row r="1958" spans="1:8">
      <c r="A1958" s="64" t="s">
        <v>6953</v>
      </c>
      <c r="B1958" s="65">
        <v>90654</v>
      </c>
      <c r="C1958" s="56" t="s">
        <v>6997</v>
      </c>
      <c r="D1958" s="65" t="s">
        <v>359</v>
      </c>
      <c r="E1958" s="66">
        <v>4.5</v>
      </c>
      <c r="F1958" s="247">
        <v>0</v>
      </c>
      <c r="G1958" s="66">
        <v>4.25</v>
      </c>
      <c r="H1958" s="247">
        <v>0</v>
      </c>
    </row>
    <row r="1959" spans="1:8">
      <c r="A1959" s="64" t="s">
        <v>6953</v>
      </c>
      <c r="B1959" s="65">
        <v>90655</v>
      </c>
      <c r="C1959" s="56" t="s">
        <v>6998</v>
      </c>
      <c r="D1959" s="65" t="s">
        <v>359</v>
      </c>
      <c r="E1959" s="66">
        <v>6.38</v>
      </c>
      <c r="F1959" s="247">
        <v>0</v>
      </c>
      <c r="G1959" s="66">
        <v>5</v>
      </c>
      <c r="H1959" s="247">
        <v>0</v>
      </c>
    </row>
    <row r="1960" spans="1:8">
      <c r="A1960" s="64" t="s">
        <v>6953</v>
      </c>
      <c r="B1960" s="65">
        <v>90658</v>
      </c>
      <c r="C1960" s="56" t="s">
        <v>6999</v>
      </c>
      <c r="D1960" s="65" t="s">
        <v>359</v>
      </c>
      <c r="E1960" s="66">
        <v>4.4000000000000004</v>
      </c>
      <c r="F1960" s="247">
        <v>0</v>
      </c>
      <c r="G1960" s="66">
        <v>4.17</v>
      </c>
      <c r="H1960" s="247">
        <v>0</v>
      </c>
    </row>
    <row r="1961" spans="1:8">
      <c r="A1961" s="64" t="s">
        <v>6953</v>
      </c>
      <c r="B1961" s="65">
        <v>90659</v>
      </c>
      <c r="C1961" s="56" t="s">
        <v>7000</v>
      </c>
      <c r="D1961" s="65" t="s">
        <v>359</v>
      </c>
      <c r="E1961" s="66">
        <v>1.01</v>
      </c>
      <c r="F1961" s="247">
        <v>0</v>
      </c>
      <c r="G1961" s="66">
        <v>0.96</v>
      </c>
      <c r="H1961" s="247">
        <v>0</v>
      </c>
    </row>
    <row r="1962" spans="1:8">
      <c r="A1962" s="64" t="s">
        <v>6953</v>
      </c>
      <c r="B1962" s="65">
        <v>90660</v>
      </c>
      <c r="C1962" s="56" t="s">
        <v>7001</v>
      </c>
      <c r="D1962" s="65" t="s">
        <v>359</v>
      </c>
      <c r="E1962" s="66">
        <v>4.82</v>
      </c>
      <c r="F1962" s="247">
        <v>0</v>
      </c>
      <c r="G1962" s="66">
        <v>4.5599999999999996</v>
      </c>
      <c r="H1962" s="247">
        <v>0</v>
      </c>
    </row>
    <row r="1963" spans="1:8">
      <c r="A1963" s="64" t="s">
        <v>6953</v>
      </c>
      <c r="B1963" s="65">
        <v>90661</v>
      </c>
      <c r="C1963" s="56" t="s">
        <v>7002</v>
      </c>
      <c r="D1963" s="65" t="s">
        <v>359</v>
      </c>
      <c r="E1963" s="66">
        <v>6.38</v>
      </c>
      <c r="F1963" s="247">
        <v>0</v>
      </c>
      <c r="G1963" s="66">
        <v>5</v>
      </c>
      <c r="H1963" s="247">
        <v>0</v>
      </c>
    </row>
    <row r="1964" spans="1:8">
      <c r="A1964" s="64" t="s">
        <v>6953</v>
      </c>
      <c r="B1964" s="65">
        <v>89019</v>
      </c>
      <c r="C1964" s="56" t="s">
        <v>7003</v>
      </c>
      <c r="D1964" s="65" t="s">
        <v>359</v>
      </c>
      <c r="E1964" s="66">
        <v>0.26</v>
      </c>
      <c r="F1964" s="247">
        <v>0</v>
      </c>
      <c r="G1964" s="66">
        <v>0.4</v>
      </c>
      <c r="H1964" s="247">
        <v>0</v>
      </c>
    </row>
    <row r="1965" spans="1:8">
      <c r="A1965" s="64" t="s">
        <v>6953</v>
      </c>
      <c r="B1965" s="65">
        <v>89020</v>
      </c>
      <c r="C1965" s="56" t="s">
        <v>7004</v>
      </c>
      <c r="D1965" s="65" t="s">
        <v>359</v>
      </c>
      <c r="E1965" s="66">
        <v>0.06</v>
      </c>
      <c r="F1965" s="247">
        <v>0</v>
      </c>
      <c r="G1965" s="66">
        <v>0.09</v>
      </c>
      <c r="H1965" s="247">
        <v>0</v>
      </c>
    </row>
    <row r="1966" spans="1:8">
      <c r="A1966" s="64" t="s">
        <v>6953</v>
      </c>
      <c r="B1966" s="65">
        <v>5800</v>
      </c>
      <c r="C1966" s="56" t="s">
        <v>7005</v>
      </c>
      <c r="D1966" s="65" t="s">
        <v>359</v>
      </c>
      <c r="E1966" s="66">
        <v>0.28999999999999998</v>
      </c>
      <c r="F1966" s="247">
        <v>0</v>
      </c>
      <c r="G1966" s="66">
        <v>0.43</v>
      </c>
      <c r="H1966" s="247">
        <v>0</v>
      </c>
    </row>
    <row r="1967" spans="1:8">
      <c r="A1967" s="64" t="s">
        <v>6953</v>
      </c>
      <c r="B1967" s="65">
        <v>53866</v>
      </c>
      <c r="C1967" s="56" t="s">
        <v>7006</v>
      </c>
      <c r="D1967" s="65" t="s">
        <v>359</v>
      </c>
      <c r="E1967" s="66">
        <v>1.91</v>
      </c>
      <c r="F1967" s="247">
        <v>0</v>
      </c>
      <c r="G1967" s="66">
        <v>1.5</v>
      </c>
      <c r="H1967" s="247">
        <v>0</v>
      </c>
    </row>
    <row r="1968" spans="1:8">
      <c r="A1968" s="64" t="s">
        <v>6953</v>
      </c>
      <c r="B1968" s="65">
        <v>90639</v>
      </c>
      <c r="C1968" s="56" t="s">
        <v>7007</v>
      </c>
      <c r="D1968" s="65" t="s">
        <v>359</v>
      </c>
      <c r="E1968" s="66">
        <v>6.32</v>
      </c>
      <c r="F1968" s="247">
        <v>0</v>
      </c>
      <c r="G1968" s="66">
        <v>5.98</v>
      </c>
      <c r="H1968" s="247">
        <v>0</v>
      </c>
    </row>
    <row r="1969" spans="1:8">
      <c r="A1969" s="64" t="s">
        <v>6953</v>
      </c>
      <c r="B1969" s="65">
        <v>90640</v>
      </c>
      <c r="C1969" s="56" t="s">
        <v>7008</v>
      </c>
      <c r="D1969" s="65" t="s">
        <v>359</v>
      </c>
      <c r="E1969" s="66">
        <v>1.46</v>
      </c>
      <c r="F1969" s="247">
        <v>0</v>
      </c>
      <c r="G1969" s="66">
        <v>1.38</v>
      </c>
      <c r="H1969" s="247">
        <v>0</v>
      </c>
    </row>
    <row r="1970" spans="1:8">
      <c r="A1970" s="64" t="s">
        <v>6953</v>
      </c>
      <c r="B1970" s="65">
        <v>90641</v>
      </c>
      <c r="C1970" s="56" t="s">
        <v>7009</v>
      </c>
      <c r="D1970" s="65" t="s">
        <v>359</v>
      </c>
      <c r="E1970" s="66">
        <v>6.91</v>
      </c>
      <c r="F1970" s="247">
        <v>0</v>
      </c>
      <c r="G1970" s="66">
        <v>6.54</v>
      </c>
      <c r="H1970" s="247">
        <v>0</v>
      </c>
    </row>
    <row r="1971" spans="1:8">
      <c r="A1971" s="64" t="s">
        <v>6953</v>
      </c>
      <c r="B1971" s="65">
        <v>90642</v>
      </c>
      <c r="C1971" s="56" t="s">
        <v>7010</v>
      </c>
      <c r="D1971" s="65" t="s">
        <v>359</v>
      </c>
      <c r="E1971" s="66">
        <v>11.8</v>
      </c>
      <c r="F1971" s="247">
        <v>0</v>
      </c>
      <c r="G1971" s="66">
        <v>12.53</v>
      </c>
      <c r="H1971" s="247">
        <v>0</v>
      </c>
    </row>
    <row r="1972" spans="1:8">
      <c r="A1972" s="64" t="s">
        <v>6953</v>
      </c>
      <c r="B1972" s="65">
        <v>102806</v>
      </c>
      <c r="C1972" s="56" t="s">
        <v>7011</v>
      </c>
      <c r="D1972" s="65" t="s">
        <v>359</v>
      </c>
      <c r="E1972" s="66">
        <v>0</v>
      </c>
      <c r="F1972" s="247"/>
      <c r="G1972" s="66">
        <v>0</v>
      </c>
      <c r="H1972" s="247"/>
    </row>
    <row r="1973" spans="1:8">
      <c r="A1973" s="64" t="s">
        <v>6953</v>
      </c>
      <c r="B1973" s="65">
        <v>102807</v>
      </c>
      <c r="C1973" s="56" t="s">
        <v>7012</v>
      </c>
      <c r="D1973" s="65" t="s">
        <v>359</v>
      </c>
      <c r="E1973" s="66">
        <v>0</v>
      </c>
      <c r="F1973" s="247"/>
      <c r="G1973" s="66">
        <v>0</v>
      </c>
      <c r="H1973" s="247"/>
    </row>
    <row r="1974" spans="1:8">
      <c r="A1974" s="64" t="s">
        <v>6953</v>
      </c>
      <c r="B1974" s="65">
        <v>102808</v>
      </c>
      <c r="C1974" s="56" t="s">
        <v>7013</v>
      </c>
      <c r="D1974" s="65" t="s">
        <v>359</v>
      </c>
      <c r="E1974" s="66">
        <v>0</v>
      </c>
      <c r="F1974" s="247"/>
      <c r="G1974" s="66">
        <v>0</v>
      </c>
      <c r="H1974" s="247"/>
    </row>
    <row r="1975" spans="1:8">
      <c r="A1975" s="64" t="s">
        <v>6953</v>
      </c>
      <c r="B1975" s="65">
        <v>102809</v>
      </c>
      <c r="C1975" s="56" t="s">
        <v>7014</v>
      </c>
      <c r="D1975" s="65" t="s">
        <v>359</v>
      </c>
      <c r="E1975" s="66">
        <v>15.49</v>
      </c>
      <c r="F1975" s="247">
        <v>0</v>
      </c>
      <c r="G1975" s="66">
        <v>18.079999999999998</v>
      </c>
      <c r="H1975" s="247">
        <v>0</v>
      </c>
    </row>
    <row r="1976" spans="1:8">
      <c r="A1976" s="64" t="s">
        <v>6953</v>
      </c>
      <c r="B1976" s="65">
        <v>92140</v>
      </c>
      <c r="C1976" s="56" t="s">
        <v>7015</v>
      </c>
      <c r="D1976" s="65" t="s">
        <v>359</v>
      </c>
      <c r="E1976" s="66">
        <v>4.7699999999999996</v>
      </c>
      <c r="F1976" s="247">
        <v>0</v>
      </c>
      <c r="G1976" s="66">
        <v>4.7699999999999996</v>
      </c>
      <c r="H1976" s="247">
        <v>0</v>
      </c>
    </row>
    <row r="1977" spans="1:8">
      <c r="A1977" s="64" t="s">
        <v>6953</v>
      </c>
      <c r="B1977" s="65">
        <v>92142</v>
      </c>
      <c r="C1977" s="56" t="s">
        <v>7016</v>
      </c>
      <c r="D1977" s="65" t="s">
        <v>359</v>
      </c>
      <c r="E1977" s="66">
        <v>0.59</v>
      </c>
      <c r="F1977" s="247">
        <v>0</v>
      </c>
      <c r="G1977" s="66">
        <v>0.59</v>
      </c>
      <c r="H1977" s="247">
        <v>0</v>
      </c>
    </row>
    <row r="1978" spans="1:8">
      <c r="A1978" s="64" t="s">
        <v>6953</v>
      </c>
      <c r="B1978" s="65">
        <v>92141</v>
      </c>
      <c r="C1978" s="56" t="s">
        <v>7017</v>
      </c>
      <c r="D1978" s="65" t="s">
        <v>359</v>
      </c>
      <c r="E1978" s="66">
        <v>1.47</v>
      </c>
      <c r="F1978" s="247">
        <v>0</v>
      </c>
      <c r="G1978" s="66">
        <v>1.47</v>
      </c>
      <c r="H1978" s="247">
        <v>0</v>
      </c>
    </row>
    <row r="1979" spans="1:8">
      <c r="A1979" s="64" t="s">
        <v>6953</v>
      </c>
      <c r="B1979" s="65">
        <v>92143</v>
      </c>
      <c r="C1979" s="56" t="s">
        <v>7018</v>
      </c>
      <c r="D1979" s="65" t="s">
        <v>359</v>
      </c>
      <c r="E1979" s="66">
        <v>5.96</v>
      </c>
      <c r="F1979" s="247">
        <v>0</v>
      </c>
      <c r="G1979" s="66">
        <v>5.96</v>
      </c>
      <c r="H1979" s="247">
        <v>0</v>
      </c>
    </row>
    <row r="1980" spans="1:8">
      <c r="A1980" s="64" t="s">
        <v>6953</v>
      </c>
      <c r="B1980" s="65">
        <v>92144</v>
      </c>
      <c r="C1980" s="56" t="s">
        <v>7019</v>
      </c>
      <c r="D1980" s="65" t="s">
        <v>359</v>
      </c>
      <c r="E1980" s="66">
        <v>42.88</v>
      </c>
      <c r="F1980" s="247">
        <v>0</v>
      </c>
      <c r="G1980" s="66">
        <v>40.54</v>
      </c>
      <c r="H1980" s="247">
        <v>0</v>
      </c>
    </row>
    <row r="1981" spans="1:8">
      <c r="A1981" s="64" t="s">
        <v>6953</v>
      </c>
      <c r="B1981" s="65">
        <v>92133</v>
      </c>
      <c r="C1981" s="56" t="s">
        <v>7020</v>
      </c>
      <c r="D1981" s="65" t="s">
        <v>359</v>
      </c>
      <c r="E1981" s="66">
        <v>13.01</v>
      </c>
      <c r="F1981" s="247">
        <v>0</v>
      </c>
      <c r="G1981" s="66">
        <v>13.01</v>
      </c>
      <c r="H1981" s="247">
        <v>0</v>
      </c>
    </row>
    <row r="1982" spans="1:8">
      <c r="A1982" s="64" t="s">
        <v>6953</v>
      </c>
      <c r="B1982" s="65">
        <v>92135</v>
      </c>
      <c r="C1982" s="56" t="s">
        <v>7021</v>
      </c>
      <c r="D1982" s="65" t="s">
        <v>359</v>
      </c>
      <c r="E1982" s="66">
        <v>1.62</v>
      </c>
      <c r="F1982" s="247">
        <v>0</v>
      </c>
      <c r="G1982" s="66">
        <v>1.62</v>
      </c>
      <c r="H1982" s="247">
        <v>0</v>
      </c>
    </row>
    <row r="1983" spans="1:8">
      <c r="A1983" s="64" t="s">
        <v>6953</v>
      </c>
      <c r="B1983" s="65">
        <v>92134</v>
      </c>
      <c r="C1983" s="56" t="s">
        <v>7022</v>
      </c>
      <c r="D1983" s="65" t="s">
        <v>359</v>
      </c>
      <c r="E1983" s="66">
        <v>4.01</v>
      </c>
      <c r="F1983" s="247">
        <v>0</v>
      </c>
      <c r="G1983" s="66">
        <v>4.01</v>
      </c>
      <c r="H1983" s="247">
        <v>0</v>
      </c>
    </row>
    <row r="1984" spans="1:8">
      <c r="A1984" s="64" t="s">
        <v>6953</v>
      </c>
      <c r="B1984" s="65">
        <v>92136</v>
      </c>
      <c r="C1984" s="56" t="s">
        <v>7023</v>
      </c>
      <c r="D1984" s="65" t="s">
        <v>359</v>
      </c>
      <c r="E1984" s="66">
        <v>16.27</v>
      </c>
      <c r="F1984" s="247">
        <v>0</v>
      </c>
      <c r="G1984" s="66">
        <v>16.27</v>
      </c>
      <c r="H1984" s="247">
        <v>0</v>
      </c>
    </row>
    <row r="1985" spans="1:8">
      <c r="A1985" s="64" t="s">
        <v>6953</v>
      </c>
      <c r="B1985" s="65">
        <v>92137</v>
      </c>
      <c r="C1985" s="56" t="s">
        <v>7024</v>
      </c>
      <c r="D1985" s="65" t="s">
        <v>359</v>
      </c>
      <c r="E1985" s="66">
        <v>33.1</v>
      </c>
      <c r="F1985" s="247">
        <v>0</v>
      </c>
      <c r="G1985" s="66">
        <v>35.159999999999997</v>
      </c>
      <c r="H1985" s="247">
        <v>0</v>
      </c>
    </row>
    <row r="1986" spans="1:8">
      <c r="A1986" s="64" t="s">
        <v>6953</v>
      </c>
      <c r="B1986" s="65">
        <v>91380</v>
      </c>
      <c r="C1986" s="56" t="s">
        <v>7025</v>
      </c>
      <c r="D1986" s="65" t="s">
        <v>359</v>
      </c>
      <c r="E1986" s="66">
        <v>30.11</v>
      </c>
      <c r="F1986" s="247">
        <v>0.16339999999999999</v>
      </c>
      <c r="G1986" s="66">
        <v>29.3</v>
      </c>
      <c r="H1986" s="247">
        <v>0</v>
      </c>
    </row>
    <row r="1987" spans="1:8">
      <c r="A1987" s="64" t="s">
        <v>6953</v>
      </c>
      <c r="B1987" s="65">
        <v>91382</v>
      </c>
      <c r="C1987" s="56" t="s">
        <v>7026</v>
      </c>
      <c r="D1987" s="65" t="s">
        <v>359</v>
      </c>
      <c r="E1987" s="66">
        <v>4.67</v>
      </c>
      <c r="F1987" s="247">
        <v>0.1028</v>
      </c>
      <c r="G1987" s="66">
        <v>4.54</v>
      </c>
      <c r="H1987" s="247">
        <v>0</v>
      </c>
    </row>
    <row r="1988" spans="1:8">
      <c r="A1988" s="64" t="s">
        <v>6953</v>
      </c>
      <c r="B1988" s="65">
        <v>91381</v>
      </c>
      <c r="C1988" s="56" t="s">
        <v>7027</v>
      </c>
      <c r="D1988" s="65" t="s">
        <v>359</v>
      </c>
      <c r="E1988" s="66">
        <v>11.57</v>
      </c>
      <c r="F1988" s="247">
        <v>0.10290000000000001</v>
      </c>
      <c r="G1988" s="66">
        <v>11.24</v>
      </c>
      <c r="H1988" s="247">
        <v>0</v>
      </c>
    </row>
    <row r="1989" spans="1:8">
      <c r="A1989" s="64" t="s">
        <v>6953</v>
      </c>
      <c r="B1989" s="65">
        <v>91383</v>
      </c>
      <c r="C1989" s="56" t="s">
        <v>7028</v>
      </c>
      <c r="D1989" s="65" t="s">
        <v>359</v>
      </c>
      <c r="E1989" s="66">
        <v>54.23</v>
      </c>
      <c r="F1989" s="247">
        <v>0.1278</v>
      </c>
      <c r="G1989" s="66">
        <v>52.71</v>
      </c>
      <c r="H1989" s="247">
        <v>0</v>
      </c>
    </row>
    <row r="1990" spans="1:8">
      <c r="A1990" s="64" t="s">
        <v>6953</v>
      </c>
      <c r="B1990" s="65">
        <v>91384</v>
      </c>
      <c r="C1990" s="56" t="s">
        <v>7029</v>
      </c>
      <c r="D1990" s="65" t="s">
        <v>359</v>
      </c>
      <c r="E1990" s="66">
        <v>133.19</v>
      </c>
      <c r="F1990" s="247">
        <v>0</v>
      </c>
      <c r="G1990" s="66">
        <v>141.47999999999999</v>
      </c>
      <c r="H1990" s="247">
        <v>0</v>
      </c>
    </row>
    <row r="1991" spans="1:8">
      <c r="A1991" s="64" t="s">
        <v>6953</v>
      </c>
      <c r="B1991" s="65">
        <v>96030</v>
      </c>
      <c r="C1991" s="56" t="s">
        <v>7030</v>
      </c>
      <c r="D1991" s="65" t="s">
        <v>359</v>
      </c>
      <c r="E1991" s="66">
        <v>37.950000000000003</v>
      </c>
      <c r="F1991" s="247">
        <v>0.3362</v>
      </c>
      <c r="G1991" s="66">
        <v>37.14</v>
      </c>
      <c r="H1991" s="247">
        <v>0</v>
      </c>
    </row>
    <row r="1992" spans="1:8">
      <c r="A1992" s="64" t="s">
        <v>6953</v>
      </c>
      <c r="B1992" s="65">
        <v>96032</v>
      </c>
      <c r="C1992" s="56" t="s">
        <v>7031</v>
      </c>
      <c r="D1992" s="65" t="s">
        <v>359</v>
      </c>
      <c r="E1992" s="66">
        <v>5.29</v>
      </c>
      <c r="F1992" s="247">
        <v>0.2079</v>
      </c>
      <c r="G1992" s="66">
        <v>5.16</v>
      </c>
      <c r="H1992" s="247">
        <v>0</v>
      </c>
    </row>
    <row r="1993" spans="1:8">
      <c r="A1993" s="64" t="s">
        <v>6953</v>
      </c>
      <c r="B1993" s="65">
        <v>96031</v>
      </c>
      <c r="C1993" s="56" t="s">
        <v>7032</v>
      </c>
      <c r="D1993" s="65" t="s">
        <v>359</v>
      </c>
      <c r="E1993" s="66">
        <v>13.18</v>
      </c>
      <c r="F1993" s="247">
        <v>0.21240000000000001</v>
      </c>
      <c r="G1993" s="66">
        <v>12.85</v>
      </c>
      <c r="H1993" s="247">
        <v>0</v>
      </c>
    </row>
    <row r="1994" spans="1:8">
      <c r="A1994" s="64" t="s">
        <v>6953</v>
      </c>
      <c r="B1994" s="65">
        <v>96033</v>
      </c>
      <c r="C1994" s="56" t="s">
        <v>7033</v>
      </c>
      <c r="D1994" s="65" t="s">
        <v>359</v>
      </c>
      <c r="E1994" s="66">
        <v>60.76</v>
      </c>
      <c r="F1994" s="247">
        <v>0.2215</v>
      </c>
      <c r="G1994" s="66">
        <v>59.24</v>
      </c>
      <c r="H1994" s="247">
        <v>0</v>
      </c>
    </row>
    <row r="1995" spans="1:8">
      <c r="A1995" s="64" t="s">
        <v>6953</v>
      </c>
      <c r="B1995" s="65">
        <v>96034</v>
      </c>
      <c r="C1995" s="56" t="s">
        <v>7034</v>
      </c>
      <c r="D1995" s="65" t="s">
        <v>359</v>
      </c>
      <c r="E1995" s="66">
        <v>133.19</v>
      </c>
      <c r="F1995" s="247">
        <v>0</v>
      </c>
      <c r="G1995" s="66">
        <v>141.47999999999999</v>
      </c>
      <c r="H1995" s="247">
        <v>0</v>
      </c>
    </row>
    <row r="1996" spans="1:8">
      <c r="A1996" s="64" t="s">
        <v>6953</v>
      </c>
      <c r="B1996" s="65">
        <v>89870</v>
      </c>
      <c r="C1996" s="56" t="s">
        <v>7035</v>
      </c>
      <c r="D1996" s="65" t="s">
        <v>359</v>
      </c>
      <c r="E1996" s="66">
        <v>39.369999999999997</v>
      </c>
      <c r="F1996" s="247">
        <v>1</v>
      </c>
      <c r="G1996" s="66">
        <v>39.369999999999997</v>
      </c>
      <c r="H1996" s="247">
        <v>0</v>
      </c>
    </row>
    <row r="1997" spans="1:8">
      <c r="A1997" s="64" t="s">
        <v>6953</v>
      </c>
      <c r="B1997" s="65">
        <v>89872</v>
      </c>
      <c r="C1997" s="56" t="s">
        <v>7036</v>
      </c>
      <c r="D1997" s="65" t="s">
        <v>359</v>
      </c>
      <c r="E1997" s="66">
        <v>5.57</v>
      </c>
      <c r="F1997" s="247">
        <v>1</v>
      </c>
      <c r="G1997" s="66">
        <v>5.57</v>
      </c>
      <c r="H1997" s="247">
        <v>0</v>
      </c>
    </row>
    <row r="1998" spans="1:8">
      <c r="A1998" s="64" t="s">
        <v>6953</v>
      </c>
      <c r="B1998" s="65">
        <v>89871</v>
      </c>
      <c r="C1998" s="56" t="s">
        <v>7037</v>
      </c>
      <c r="D1998" s="65" t="s">
        <v>359</v>
      </c>
      <c r="E1998" s="66">
        <v>13.79</v>
      </c>
      <c r="F1998" s="247">
        <v>1</v>
      </c>
      <c r="G1998" s="66">
        <v>13.79</v>
      </c>
      <c r="H1998" s="247">
        <v>0</v>
      </c>
    </row>
    <row r="1999" spans="1:8">
      <c r="A1999" s="64" t="s">
        <v>6953</v>
      </c>
      <c r="B1999" s="65">
        <v>89873</v>
      </c>
      <c r="C1999" s="56" t="s">
        <v>7038</v>
      </c>
      <c r="D1999" s="65" t="s">
        <v>359</v>
      </c>
      <c r="E1999" s="66">
        <v>67.19</v>
      </c>
      <c r="F1999" s="247">
        <v>1</v>
      </c>
      <c r="G1999" s="66">
        <v>67.19</v>
      </c>
      <c r="H1999" s="247">
        <v>0</v>
      </c>
    </row>
    <row r="2000" spans="1:8">
      <c r="A2000" s="64" t="s">
        <v>6953</v>
      </c>
      <c r="B2000" s="65">
        <v>89874</v>
      </c>
      <c r="C2000" s="56" t="s">
        <v>7039</v>
      </c>
      <c r="D2000" s="65" t="s">
        <v>359</v>
      </c>
      <c r="E2000" s="66">
        <v>165.62</v>
      </c>
      <c r="F2000" s="247">
        <v>0</v>
      </c>
      <c r="G2000" s="66">
        <v>175.93</v>
      </c>
      <c r="H2000" s="247">
        <v>0</v>
      </c>
    </row>
    <row r="2001" spans="1:8">
      <c r="A2001" s="64" t="s">
        <v>6953</v>
      </c>
      <c r="B2001" s="65">
        <v>89878</v>
      </c>
      <c r="C2001" s="56" t="s">
        <v>7040</v>
      </c>
      <c r="D2001" s="65" t="s">
        <v>359</v>
      </c>
      <c r="E2001" s="66">
        <v>42.2</v>
      </c>
      <c r="F2001" s="247">
        <v>1</v>
      </c>
      <c r="G2001" s="66">
        <v>42.2</v>
      </c>
      <c r="H2001" s="247">
        <v>0</v>
      </c>
    </row>
    <row r="2002" spans="1:8">
      <c r="A2002" s="64" t="s">
        <v>6953</v>
      </c>
      <c r="B2002" s="65">
        <v>89880</v>
      </c>
      <c r="C2002" s="56" t="s">
        <v>7041</v>
      </c>
      <c r="D2002" s="65" t="s">
        <v>359</v>
      </c>
      <c r="E2002" s="66">
        <v>5.86</v>
      </c>
      <c r="F2002" s="247">
        <v>1</v>
      </c>
      <c r="G2002" s="66">
        <v>5.86</v>
      </c>
      <c r="H2002" s="247">
        <v>0</v>
      </c>
    </row>
    <row r="2003" spans="1:8">
      <c r="A2003" s="64" t="s">
        <v>6953</v>
      </c>
      <c r="B2003" s="65">
        <v>89879</v>
      </c>
      <c r="C2003" s="56" t="s">
        <v>7042</v>
      </c>
      <c r="D2003" s="65" t="s">
        <v>359</v>
      </c>
      <c r="E2003" s="66">
        <v>14.52</v>
      </c>
      <c r="F2003" s="247">
        <v>1</v>
      </c>
      <c r="G2003" s="66">
        <v>14.52</v>
      </c>
      <c r="H2003" s="247">
        <v>0</v>
      </c>
    </row>
    <row r="2004" spans="1:8">
      <c r="A2004" s="64" t="s">
        <v>6953</v>
      </c>
      <c r="B2004" s="65">
        <v>89881</v>
      </c>
      <c r="C2004" s="56" t="s">
        <v>7043</v>
      </c>
      <c r="D2004" s="65" t="s">
        <v>359</v>
      </c>
      <c r="E2004" s="66">
        <v>71.31</v>
      </c>
      <c r="F2004" s="247">
        <v>1</v>
      </c>
      <c r="G2004" s="66">
        <v>71.31</v>
      </c>
      <c r="H2004" s="247">
        <v>0</v>
      </c>
    </row>
    <row r="2005" spans="1:8">
      <c r="A2005" s="64" t="s">
        <v>6953</v>
      </c>
      <c r="B2005" s="65">
        <v>89882</v>
      </c>
      <c r="C2005" s="56" t="s">
        <v>7044</v>
      </c>
      <c r="D2005" s="65" t="s">
        <v>359</v>
      </c>
      <c r="E2005" s="66">
        <v>191.08</v>
      </c>
      <c r="F2005" s="247">
        <v>0</v>
      </c>
      <c r="G2005" s="66">
        <v>202.98</v>
      </c>
      <c r="H2005" s="247">
        <v>0</v>
      </c>
    </row>
    <row r="2006" spans="1:8">
      <c r="A2006" s="64" t="s">
        <v>6953</v>
      </c>
      <c r="B2006" s="65">
        <v>7058</v>
      </c>
      <c r="C2006" s="56" t="s">
        <v>7045</v>
      </c>
      <c r="D2006" s="65" t="s">
        <v>359</v>
      </c>
      <c r="E2006" s="66">
        <v>23.68</v>
      </c>
      <c r="F2006" s="247">
        <v>0.15579999999999999</v>
      </c>
      <c r="G2006" s="66">
        <v>23.04</v>
      </c>
      <c r="H2006" s="247">
        <v>0</v>
      </c>
    </row>
    <row r="2007" spans="1:8">
      <c r="A2007" s="64" t="s">
        <v>6953</v>
      </c>
      <c r="B2007" s="65">
        <v>91402</v>
      </c>
      <c r="C2007" s="56" t="s">
        <v>7046</v>
      </c>
      <c r="D2007" s="65" t="s">
        <v>359</v>
      </c>
      <c r="E2007" s="66">
        <v>3.69</v>
      </c>
      <c r="F2007" s="247">
        <v>9.7600000000000006E-2</v>
      </c>
      <c r="G2007" s="66">
        <v>3.58</v>
      </c>
      <c r="H2007" s="247">
        <v>0</v>
      </c>
    </row>
    <row r="2008" spans="1:8">
      <c r="A2008" s="64" t="s">
        <v>6953</v>
      </c>
      <c r="B2008" s="65">
        <v>7059</v>
      </c>
      <c r="C2008" s="56" t="s">
        <v>7047</v>
      </c>
      <c r="D2008" s="65" t="s">
        <v>359</v>
      </c>
      <c r="E2008" s="66">
        <v>9.1300000000000008</v>
      </c>
      <c r="F2008" s="247">
        <v>9.7500000000000003E-2</v>
      </c>
      <c r="G2008" s="66">
        <v>8.86</v>
      </c>
      <c r="H2008" s="247">
        <v>0</v>
      </c>
    </row>
    <row r="2009" spans="1:8">
      <c r="A2009" s="64" t="s">
        <v>6953</v>
      </c>
      <c r="B2009" s="65">
        <v>7060</v>
      </c>
      <c r="C2009" s="56" t="s">
        <v>7048</v>
      </c>
      <c r="D2009" s="65" t="s">
        <v>359</v>
      </c>
      <c r="E2009" s="66">
        <v>42.73</v>
      </c>
      <c r="F2009" s="247">
        <v>0.1217</v>
      </c>
      <c r="G2009" s="66">
        <v>41.52</v>
      </c>
      <c r="H2009" s="247">
        <v>0</v>
      </c>
    </row>
    <row r="2010" spans="1:8">
      <c r="A2010" s="64" t="s">
        <v>6953</v>
      </c>
      <c r="B2010" s="65">
        <v>7061</v>
      </c>
      <c r="C2010" s="56" t="s">
        <v>7049</v>
      </c>
      <c r="D2010" s="65" t="s">
        <v>359</v>
      </c>
      <c r="E2010" s="66">
        <v>76.540000000000006</v>
      </c>
      <c r="F2010" s="247">
        <v>0</v>
      </c>
      <c r="G2010" s="66">
        <v>81.31</v>
      </c>
      <c r="H2010" s="247">
        <v>0</v>
      </c>
    </row>
    <row r="2011" spans="1:8">
      <c r="A2011" s="64" t="s">
        <v>6953</v>
      </c>
      <c r="B2011" s="65">
        <v>91367</v>
      </c>
      <c r="C2011" s="56" t="s">
        <v>7050</v>
      </c>
      <c r="D2011" s="65" t="s">
        <v>359</v>
      </c>
      <c r="E2011" s="66">
        <v>22.88</v>
      </c>
      <c r="F2011" s="247">
        <v>0.1613</v>
      </c>
      <c r="G2011" s="66">
        <v>22.27</v>
      </c>
      <c r="H2011" s="247">
        <v>0</v>
      </c>
    </row>
    <row r="2012" spans="1:8">
      <c r="A2012" s="64" t="s">
        <v>6953</v>
      </c>
      <c r="B2012" s="65">
        <v>91369</v>
      </c>
      <c r="C2012" s="56" t="s">
        <v>7051</v>
      </c>
      <c r="D2012" s="65" t="s">
        <v>359</v>
      </c>
      <c r="E2012" s="66">
        <v>3.55</v>
      </c>
      <c r="F2012" s="247">
        <v>0.1014</v>
      </c>
      <c r="G2012" s="66">
        <v>3.45</v>
      </c>
      <c r="H2012" s="247">
        <v>0</v>
      </c>
    </row>
    <row r="2013" spans="1:8">
      <c r="A2013" s="64" t="s">
        <v>6953</v>
      </c>
      <c r="B2013" s="65">
        <v>91368</v>
      </c>
      <c r="C2013" s="56" t="s">
        <v>7052</v>
      </c>
      <c r="D2013" s="65" t="s">
        <v>359</v>
      </c>
      <c r="E2013" s="66">
        <v>8.8000000000000007</v>
      </c>
      <c r="F2013" s="247">
        <v>0.1011</v>
      </c>
      <c r="G2013" s="66">
        <v>8.5500000000000007</v>
      </c>
      <c r="H2013" s="247">
        <v>0</v>
      </c>
    </row>
    <row r="2014" spans="1:8">
      <c r="A2014" s="64" t="s">
        <v>6953</v>
      </c>
      <c r="B2014" s="65">
        <v>5695</v>
      </c>
      <c r="C2014" s="56" t="s">
        <v>7053</v>
      </c>
      <c r="D2014" s="65" t="s">
        <v>359</v>
      </c>
      <c r="E2014" s="66">
        <v>41.29</v>
      </c>
      <c r="F2014" s="247">
        <v>0.12590000000000001</v>
      </c>
      <c r="G2014" s="66">
        <v>40.130000000000003</v>
      </c>
      <c r="H2014" s="247">
        <v>0</v>
      </c>
    </row>
    <row r="2015" spans="1:8">
      <c r="A2015" s="64" t="s">
        <v>6953</v>
      </c>
      <c r="B2015" s="65">
        <v>53792</v>
      </c>
      <c r="C2015" s="56" t="s">
        <v>7054</v>
      </c>
      <c r="D2015" s="65" t="s">
        <v>359</v>
      </c>
      <c r="E2015" s="66">
        <v>95.14</v>
      </c>
      <c r="F2015" s="247">
        <v>0</v>
      </c>
      <c r="G2015" s="66">
        <v>101.07</v>
      </c>
      <c r="H2015" s="247">
        <v>0</v>
      </c>
    </row>
    <row r="2016" spans="1:8">
      <c r="A2016" s="64" t="s">
        <v>6953</v>
      </c>
      <c r="B2016" s="65">
        <v>92237</v>
      </c>
      <c r="C2016" s="56" t="s">
        <v>7055</v>
      </c>
      <c r="D2016" s="65" t="s">
        <v>359</v>
      </c>
      <c r="E2016" s="66">
        <v>29.23</v>
      </c>
      <c r="F2016" s="247">
        <v>1</v>
      </c>
      <c r="G2016" s="66">
        <v>29.23</v>
      </c>
      <c r="H2016" s="247">
        <v>0</v>
      </c>
    </row>
    <row r="2017" spans="1:8">
      <c r="A2017" s="64" t="s">
        <v>6953</v>
      </c>
      <c r="B2017" s="65">
        <v>92239</v>
      </c>
      <c r="C2017" s="56" t="s">
        <v>7056</v>
      </c>
      <c r="D2017" s="65" t="s">
        <v>359</v>
      </c>
      <c r="E2017" s="66">
        <v>4.75</v>
      </c>
      <c r="F2017" s="247">
        <v>1</v>
      </c>
      <c r="G2017" s="66">
        <v>4.75</v>
      </c>
      <c r="H2017" s="247">
        <v>0</v>
      </c>
    </row>
    <row r="2018" spans="1:8">
      <c r="A2018" s="64" t="s">
        <v>6953</v>
      </c>
      <c r="B2018" s="65">
        <v>92238</v>
      </c>
      <c r="C2018" s="56" t="s">
        <v>7057</v>
      </c>
      <c r="D2018" s="65" t="s">
        <v>359</v>
      </c>
      <c r="E2018" s="66">
        <v>11.76</v>
      </c>
      <c r="F2018" s="247">
        <v>1</v>
      </c>
      <c r="G2018" s="66">
        <v>11.76</v>
      </c>
      <c r="H2018" s="247">
        <v>0</v>
      </c>
    </row>
    <row r="2019" spans="1:8">
      <c r="A2019" s="64" t="s">
        <v>6953</v>
      </c>
      <c r="B2019" s="65">
        <v>92240</v>
      </c>
      <c r="C2019" s="56" t="s">
        <v>7058</v>
      </c>
      <c r="D2019" s="65" t="s">
        <v>359</v>
      </c>
      <c r="E2019" s="66">
        <v>52.42</v>
      </c>
      <c r="F2019" s="247">
        <v>1</v>
      </c>
      <c r="G2019" s="66">
        <v>52.42</v>
      </c>
      <c r="H2019" s="247">
        <v>0</v>
      </c>
    </row>
    <row r="2020" spans="1:8">
      <c r="A2020" s="64" t="s">
        <v>6953</v>
      </c>
      <c r="B2020" s="65">
        <v>92241</v>
      </c>
      <c r="C2020" s="56" t="s">
        <v>7059</v>
      </c>
      <c r="D2020" s="65" t="s">
        <v>359</v>
      </c>
      <c r="E2020" s="66">
        <v>259.36</v>
      </c>
      <c r="F2020" s="247">
        <v>0</v>
      </c>
      <c r="G2020" s="66">
        <v>275.51</v>
      </c>
      <c r="H2020" s="247">
        <v>0</v>
      </c>
    </row>
    <row r="2021" spans="1:8">
      <c r="A2021" s="64" t="s">
        <v>6953</v>
      </c>
      <c r="B2021" s="65">
        <v>91640</v>
      </c>
      <c r="C2021" s="56" t="s">
        <v>7060</v>
      </c>
      <c r="D2021" s="65" t="s">
        <v>359</v>
      </c>
      <c r="E2021" s="66">
        <v>40.130000000000003</v>
      </c>
      <c r="F2021" s="247">
        <v>1</v>
      </c>
      <c r="G2021" s="66">
        <v>40.130000000000003</v>
      </c>
      <c r="H2021" s="247">
        <v>0</v>
      </c>
    </row>
    <row r="2022" spans="1:8">
      <c r="A2022" s="64" t="s">
        <v>6953</v>
      </c>
      <c r="B2022" s="65">
        <v>91642</v>
      </c>
      <c r="C2022" s="56" t="s">
        <v>7061</v>
      </c>
      <c r="D2022" s="65" t="s">
        <v>359</v>
      </c>
      <c r="E2022" s="66">
        <v>6.54</v>
      </c>
      <c r="F2022" s="247">
        <v>1</v>
      </c>
      <c r="G2022" s="66">
        <v>6.54</v>
      </c>
      <c r="H2022" s="247">
        <v>0</v>
      </c>
    </row>
    <row r="2023" spans="1:8">
      <c r="A2023" s="64" t="s">
        <v>6953</v>
      </c>
      <c r="B2023" s="65">
        <v>91641</v>
      </c>
      <c r="C2023" s="56" t="s">
        <v>7062</v>
      </c>
      <c r="D2023" s="65" t="s">
        <v>359</v>
      </c>
      <c r="E2023" s="66">
        <v>16.190000000000001</v>
      </c>
      <c r="F2023" s="247">
        <v>1</v>
      </c>
      <c r="G2023" s="66">
        <v>16.190000000000001</v>
      </c>
      <c r="H2023" s="247">
        <v>0</v>
      </c>
    </row>
    <row r="2024" spans="1:8">
      <c r="A2024" s="64" t="s">
        <v>6953</v>
      </c>
      <c r="B2024" s="65">
        <v>91643</v>
      </c>
      <c r="C2024" s="56" t="s">
        <v>7063</v>
      </c>
      <c r="D2024" s="65" t="s">
        <v>359</v>
      </c>
      <c r="E2024" s="66">
        <v>72.3</v>
      </c>
      <c r="F2024" s="247">
        <v>1</v>
      </c>
      <c r="G2024" s="66">
        <v>72.3</v>
      </c>
      <c r="H2024" s="247">
        <v>0</v>
      </c>
    </row>
    <row r="2025" spans="1:8">
      <c r="A2025" s="64" t="s">
        <v>6953</v>
      </c>
      <c r="B2025" s="65">
        <v>91644</v>
      </c>
      <c r="C2025" s="56" t="s">
        <v>7064</v>
      </c>
      <c r="D2025" s="65" t="s">
        <v>359</v>
      </c>
      <c r="E2025" s="66">
        <v>282.91000000000003</v>
      </c>
      <c r="F2025" s="247">
        <v>0</v>
      </c>
      <c r="G2025" s="66">
        <v>300.52</v>
      </c>
      <c r="H2025" s="247">
        <v>0</v>
      </c>
    </row>
    <row r="2026" spans="1:8">
      <c r="A2026" s="64" t="s">
        <v>6953</v>
      </c>
      <c r="B2026" s="65">
        <v>92105</v>
      </c>
      <c r="C2026" s="56" t="s">
        <v>7065</v>
      </c>
      <c r="D2026" s="65" t="s">
        <v>359</v>
      </c>
      <c r="E2026" s="66">
        <v>180.73</v>
      </c>
      <c r="F2026" s="247">
        <v>0</v>
      </c>
      <c r="G2026" s="66">
        <v>191.99</v>
      </c>
      <c r="H2026" s="247">
        <v>0</v>
      </c>
    </row>
    <row r="2027" spans="1:8">
      <c r="A2027" s="64" t="s">
        <v>6953</v>
      </c>
      <c r="B2027" s="65">
        <v>92101</v>
      </c>
      <c r="C2027" s="56" t="s">
        <v>7066</v>
      </c>
      <c r="D2027" s="65" t="s">
        <v>359</v>
      </c>
      <c r="E2027" s="66">
        <v>45.68</v>
      </c>
      <c r="F2027" s="247">
        <v>0.46500000000000002</v>
      </c>
      <c r="G2027" s="66">
        <v>44.89</v>
      </c>
      <c r="H2027" s="247">
        <v>0</v>
      </c>
    </row>
    <row r="2028" spans="1:8">
      <c r="A2028" s="64" t="s">
        <v>6953</v>
      </c>
      <c r="B2028" s="65">
        <v>92103</v>
      </c>
      <c r="C2028" s="56" t="s">
        <v>7067</v>
      </c>
      <c r="D2028" s="65" t="s">
        <v>359</v>
      </c>
      <c r="E2028" s="66">
        <v>5.83</v>
      </c>
      <c r="F2028" s="247">
        <v>0.30359999999999998</v>
      </c>
      <c r="G2028" s="66">
        <v>5.7</v>
      </c>
      <c r="H2028" s="247">
        <v>0</v>
      </c>
    </row>
    <row r="2029" spans="1:8">
      <c r="A2029" s="64" t="s">
        <v>6953</v>
      </c>
      <c r="B2029" s="65">
        <v>92102</v>
      </c>
      <c r="C2029" s="56" t="s">
        <v>7068</v>
      </c>
      <c r="D2029" s="65" t="s">
        <v>359</v>
      </c>
      <c r="E2029" s="66">
        <v>14.4</v>
      </c>
      <c r="F2029" s="247">
        <v>0.30280000000000001</v>
      </c>
      <c r="G2029" s="66">
        <v>14.08</v>
      </c>
      <c r="H2029" s="247">
        <v>0</v>
      </c>
    </row>
    <row r="2030" spans="1:8">
      <c r="A2030" s="64" t="s">
        <v>6953</v>
      </c>
      <c r="B2030" s="65">
        <v>92104</v>
      </c>
      <c r="C2030" s="56" t="s">
        <v>7069</v>
      </c>
      <c r="D2030" s="65" t="s">
        <v>359</v>
      </c>
      <c r="E2030" s="66">
        <v>72.37</v>
      </c>
      <c r="F2030" s="247">
        <v>0.3669</v>
      </c>
      <c r="G2030" s="66">
        <v>70.900000000000006</v>
      </c>
      <c r="H2030" s="247">
        <v>0</v>
      </c>
    </row>
    <row r="2031" spans="1:8">
      <c r="A2031" s="64" t="s">
        <v>6953</v>
      </c>
      <c r="B2031" s="65">
        <v>91396</v>
      </c>
      <c r="C2031" s="56" t="s">
        <v>7070</v>
      </c>
      <c r="D2031" s="65" t="s">
        <v>359</v>
      </c>
      <c r="E2031" s="66">
        <v>30</v>
      </c>
      <c r="F2031" s="247">
        <v>0.15770000000000001</v>
      </c>
      <c r="G2031" s="66">
        <v>29.18</v>
      </c>
      <c r="H2031" s="247">
        <v>0</v>
      </c>
    </row>
    <row r="2032" spans="1:8">
      <c r="A2032" s="64" t="s">
        <v>6953</v>
      </c>
      <c r="B2032" s="65">
        <v>91398</v>
      </c>
      <c r="C2032" s="56" t="s">
        <v>7071</v>
      </c>
      <c r="D2032" s="65" t="s">
        <v>359</v>
      </c>
      <c r="E2032" s="66">
        <v>4.68</v>
      </c>
      <c r="F2032" s="247">
        <v>0.1047</v>
      </c>
      <c r="G2032" s="66">
        <v>4.55</v>
      </c>
      <c r="H2032" s="247">
        <v>0</v>
      </c>
    </row>
    <row r="2033" spans="1:8">
      <c r="A2033" s="64" t="s">
        <v>6953</v>
      </c>
      <c r="B2033" s="65">
        <v>91397</v>
      </c>
      <c r="C2033" s="56" t="s">
        <v>7072</v>
      </c>
      <c r="D2033" s="65" t="s">
        <v>359</v>
      </c>
      <c r="E2033" s="66">
        <v>11.61</v>
      </c>
      <c r="F2033" s="247">
        <v>0.10589999999999999</v>
      </c>
      <c r="G2033" s="66">
        <v>11.28</v>
      </c>
      <c r="H2033" s="247">
        <v>0</v>
      </c>
    </row>
    <row r="2034" spans="1:8">
      <c r="A2034" s="64" t="s">
        <v>6953</v>
      </c>
      <c r="B2034" s="65">
        <v>5763</v>
      </c>
      <c r="C2034" s="56" t="s">
        <v>7073</v>
      </c>
      <c r="D2034" s="65" t="s">
        <v>359</v>
      </c>
      <c r="E2034" s="66">
        <v>53.29</v>
      </c>
      <c r="F2034" s="247">
        <v>0.1111</v>
      </c>
      <c r="G2034" s="66">
        <v>51.77</v>
      </c>
      <c r="H2034" s="247">
        <v>0</v>
      </c>
    </row>
    <row r="2035" spans="1:8">
      <c r="A2035" s="64" t="s">
        <v>6953</v>
      </c>
      <c r="B2035" s="65">
        <v>53831</v>
      </c>
      <c r="C2035" s="56" t="s">
        <v>7074</v>
      </c>
      <c r="D2035" s="65" t="s">
        <v>359</v>
      </c>
      <c r="E2035" s="66">
        <v>180.73</v>
      </c>
      <c r="F2035" s="247">
        <v>0</v>
      </c>
      <c r="G2035" s="66">
        <v>191.99</v>
      </c>
      <c r="H2035" s="247">
        <v>0</v>
      </c>
    </row>
    <row r="2036" spans="1:8">
      <c r="A2036" s="64" t="s">
        <v>6953</v>
      </c>
      <c r="B2036" s="65">
        <v>91359</v>
      </c>
      <c r="C2036" s="56" t="s">
        <v>7075</v>
      </c>
      <c r="D2036" s="65" t="s">
        <v>359</v>
      </c>
      <c r="E2036" s="66">
        <v>21.61</v>
      </c>
      <c r="F2036" s="247">
        <v>0.18279999999999999</v>
      </c>
      <c r="G2036" s="66">
        <v>21.04</v>
      </c>
      <c r="H2036" s="247">
        <v>0</v>
      </c>
    </row>
    <row r="2037" spans="1:8">
      <c r="A2037" s="64" t="s">
        <v>6953</v>
      </c>
      <c r="B2037" s="65">
        <v>91361</v>
      </c>
      <c r="C2037" s="56" t="s">
        <v>7076</v>
      </c>
      <c r="D2037" s="65" t="s">
        <v>359</v>
      </c>
      <c r="E2037" s="66">
        <v>3.34</v>
      </c>
      <c r="F2037" s="247">
        <v>0.12280000000000001</v>
      </c>
      <c r="G2037" s="66">
        <v>3.25</v>
      </c>
      <c r="H2037" s="247">
        <v>0</v>
      </c>
    </row>
    <row r="2038" spans="1:8">
      <c r="A2038" s="64" t="s">
        <v>6953</v>
      </c>
      <c r="B2038" s="65">
        <v>91360</v>
      </c>
      <c r="C2038" s="56" t="s">
        <v>7077</v>
      </c>
      <c r="D2038" s="65" t="s">
        <v>359</v>
      </c>
      <c r="E2038" s="66">
        <v>8.2899999999999991</v>
      </c>
      <c r="F2038" s="247">
        <v>0.1242</v>
      </c>
      <c r="G2038" s="66">
        <v>8.0500000000000007</v>
      </c>
      <c r="H2038" s="247">
        <v>0</v>
      </c>
    </row>
    <row r="2039" spans="1:8">
      <c r="A2039" s="64" t="s">
        <v>6953</v>
      </c>
      <c r="B2039" s="65">
        <v>53882</v>
      </c>
      <c r="C2039" s="56" t="s">
        <v>7078</v>
      </c>
      <c r="D2039" s="65" t="s">
        <v>359</v>
      </c>
      <c r="E2039" s="66">
        <v>38.049999999999997</v>
      </c>
      <c r="F2039" s="247">
        <v>0.1298</v>
      </c>
      <c r="G2039" s="66">
        <v>36.99</v>
      </c>
      <c r="H2039" s="247">
        <v>0</v>
      </c>
    </row>
    <row r="2040" spans="1:8">
      <c r="A2040" s="64" t="s">
        <v>6953</v>
      </c>
      <c r="B2040" s="65">
        <v>5747</v>
      </c>
      <c r="C2040" s="56" t="s">
        <v>7079</v>
      </c>
      <c r="D2040" s="65" t="s">
        <v>359</v>
      </c>
      <c r="E2040" s="66">
        <v>148.53</v>
      </c>
      <c r="F2040" s="247">
        <v>0</v>
      </c>
      <c r="G2040" s="66">
        <v>157.78</v>
      </c>
      <c r="H2040" s="247">
        <v>0</v>
      </c>
    </row>
    <row r="2041" spans="1:8">
      <c r="A2041" s="64" t="s">
        <v>6953</v>
      </c>
      <c r="B2041" s="65">
        <v>104699</v>
      </c>
      <c r="C2041" s="56" t="s">
        <v>7080</v>
      </c>
      <c r="D2041" s="65" t="s">
        <v>359</v>
      </c>
      <c r="E2041" s="66">
        <v>0</v>
      </c>
      <c r="F2041" s="247"/>
      <c r="G2041" s="66">
        <v>0</v>
      </c>
      <c r="H2041" s="247"/>
    </row>
    <row r="2042" spans="1:8">
      <c r="A2042" s="64" t="s">
        <v>6953</v>
      </c>
      <c r="B2042" s="65">
        <v>104702</v>
      </c>
      <c r="C2042" s="56" t="s">
        <v>7081</v>
      </c>
      <c r="D2042" s="65" t="s">
        <v>359</v>
      </c>
      <c r="E2042" s="66">
        <v>0</v>
      </c>
      <c r="F2042" s="247"/>
      <c r="G2042" s="66">
        <v>0</v>
      </c>
      <c r="H2042" s="247"/>
    </row>
    <row r="2043" spans="1:8">
      <c r="A2043" s="64" t="s">
        <v>6953</v>
      </c>
      <c r="B2043" s="65">
        <v>104700</v>
      </c>
      <c r="C2043" s="56" t="s">
        <v>7082</v>
      </c>
      <c r="D2043" s="65" t="s">
        <v>359</v>
      </c>
      <c r="E2043" s="66">
        <v>0</v>
      </c>
      <c r="F2043" s="247"/>
      <c r="G2043" s="66">
        <v>0</v>
      </c>
      <c r="H2043" s="247"/>
    </row>
    <row r="2044" spans="1:8">
      <c r="A2044" s="64" t="s">
        <v>6953</v>
      </c>
      <c r="B2044" s="65">
        <v>104701</v>
      </c>
      <c r="C2044" s="56" t="s">
        <v>7083</v>
      </c>
      <c r="D2044" s="65" t="s">
        <v>359</v>
      </c>
      <c r="E2044" s="66">
        <v>0</v>
      </c>
      <c r="F2044" s="247"/>
      <c r="G2044" s="66">
        <v>0</v>
      </c>
      <c r="H2044" s="247"/>
    </row>
    <row r="2045" spans="1:8">
      <c r="A2045" s="64" t="s">
        <v>6953</v>
      </c>
      <c r="B2045" s="65">
        <v>104703</v>
      </c>
      <c r="C2045" s="56" t="s">
        <v>7084</v>
      </c>
      <c r="D2045" s="65" t="s">
        <v>359</v>
      </c>
      <c r="E2045" s="66">
        <v>86.88</v>
      </c>
      <c r="F2045" s="247">
        <v>0</v>
      </c>
      <c r="G2045" s="66">
        <v>92.29</v>
      </c>
      <c r="H2045" s="247">
        <v>0</v>
      </c>
    </row>
    <row r="2046" spans="1:8">
      <c r="A2046" s="64" t="s">
        <v>6953</v>
      </c>
      <c r="B2046" s="65">
        <v>91390</v>
      </c>
      <c r="C2046" s="56" t="s">
        <v>7085</v>
      </c>
      <c r="D2046" s="65" t="s">
        <v>359</v>
      </c>
      <c r="E2046" s="66">
        <v>19.91</v>
      </c>
      <c r="F2046" s="247">
        <v>8.2900000000000001E-2</v>
      </c>
      <c r="G2046" s="66">
        <v>19.32</v>
      </c>
      <c r="H2046" s="247">
        <v>0</v>
      </c>
    </row>
    <row r="2047" spans="1:8">
      <c r="A2047" s="64" t="s">
        <v>6953</v>
      </c>
      <c r="B2047" s="65">
        <v>91392</v>
      </c>
      <c r="C2047" s="56" t="s">
        <v>7086</v>
      </c>
      <c r="D2047" s="65" t="s">
        <v>359</v>
      </c>
      <c r="E2047" s="66">
        <v>3.2</v>
      </c>
      <c r="F2047" s="247">
        <v>5.3100000000000001E-2</v>
      </c>
      <c r="G2047" s="66">
        <v>3.1</v>
      </c>
      <c r="H2047" s="247">
        <v>0</v>
      </c>
    </row>
    <row r="2048" spans="1:8">
      <c r="A2048" s="64" t="s">
        <v>6953</v>
      </c>
      <c r="B2048" s="65">
        <v>91391</v>
      </c>
      <c r="C2048" s="56" t="s">
        <v>7087</v>
      </c>
      <c r="D2048" s="65" t="s">
        <v>359</v>
      </c>
      <c r="E2048" s="66">
        <v>7.93</v>
      </c>
      <c r="F2048" s="247">
        <v>5.4199999999999998E-2</v>
      </c>
      <c r="G2048" s="66">
        <v>7.69</v>
      </c>
      <c r="H2048" s="247">
        <v>0</v>
      </c>
    </row>
    <row r="2049" spans="1:8">
      <c r="A2049" s="64" t="s">
        <v>6953</v>
      </c>
      <c r="B2049" s="65">
        <v>73335</v>
      </c>
      <c r="C2049" s="56" t="s">
        <v>7088</v>
      </c>
      <c r="D2049" s="65" t="s">
        <v>359</v>
      </c>
      <c r="E2049" s="66">
        <v>36.299999999999997</v>
      </c>
      <c r="F2049" s="247">
        <v>5.7000000000000002E-2</v>
      </c>
      <c r="G2049" s="66">
        <v>35.200000000000003</v>
      </c>
      <c r="H2049" s="247">
        <v>0</v>
      </c>
    </row>
    <row r="2050" spans="1:8">
      <c r="A2050" s="64" t="s">
        <v>6953</v>
      </c>
      <c r="B2050" s="65">
        <v>73340</v>
      </c>
      <c r="C2050" s="56" t="s">
        <v>7089</v>
      </c>
      <c r="D2050" s="65" t="s">
        <v>359</v>
      </c>
      <c r="E2050" s="66">
        <v>145.38</v>
      </c>
      <c r="F2050" s="247">
        <v>0</v>
      </c>
      <c r="G2050" s="66">
        <v>154.44</v>
      </c>
      <c r="H2050" s="247">
        <v>0</v>
      </c>
    </row>
    <row r="2051" spans="1:8">
      <c r="A2051" s="64" t="s">
        <v>6953</v>
      </c>
      <c r="B2051" s="65">
        <v>89264</v>
      </c>
      <c r="C2051" s="56" t="s">
        <v>7090</v>
      </c>
      <c r="D2051" s="65" t="s">
        <v>359</v>
      </c>
      <c r="E2051" s="66">
        <v>21.82</v>
      </c>
      <c r="F2051" s="247">
        <v>8.1100000000000005E-2</v>
      </c>
      <c r="G2051" s="66">
        <v>21.17</v>
      </c>
      <c r="H2051" s="247">
        <v>0</v>
      </c>
    </row>
    <row r="2052" spans="1:8">
      <c r="A2052" s="64" t="s">
        <v>6953</v>
      </c>
      <c r="B2052" s="65">
        <v>89266</v>
      </c>
      <c r="C2052" s="56" t="s">
        <v>7091</v>
      </c>
      <c r="D2052" s="65" t="s">
        <v>359</v>
      </c>
      <c r="E2052" s="66">
        <v>3.51</v>
      </c>
      <c r="F2052" s="247">
        <v>5.1299999999999998E-2</v>
      </c>
      <c r="G2052" s="66">
        <v>3.4</v>
      </c>
      <c r="H2052" s="247">
        <v>0</v>
      </c>
    </row>
    <row r="2053" spans="1:8">
      <c r="A2053" s="64" t="s">
        <v>6953</v>
      </c>
      <c r="B2053" s="65">
        <v>89265</v>
      </c>
      <c r="C2053" s="56" t="s">
        <v>7092</v>
      </c>
      <c r="D2053" s="65" t="s">
        <v>359</v>
      </c>
      <c r="E2053" s="66">
        <v>8.6999999999999993</v>
      </c>
      <c r="F2053" s="247">
        <v>5.2900000000000003E-2</v>
      </c>
      <c r="G2053" s="66">
        <v>8.43</v>
      </c>
      <c r="H2053" s="247">
        <v>0</v>
      </c>
    </row>
    <row r="2054" spans="1:8">
      <c r="A2054" s="64" t="s">
        <v>6953</v>
      </c>
      <c r="B2054" s="65">
        <v>5705</v>
      </c>
      <c r="C2054" s="56" t="s">
        <v>7093</v>
      </c>
      <c r="D2054" s="65" t="s">
        <v>359</v>
      </c>
      <c r="E2054" s="66">
        <v>39.799999999999997</v>
      </c>
      <c r="F2054" s="247">
        <v>5.5800000000000002E-2</v>
      </c>
      <c r="G2054" s="66">
        <v>38.6</v>
      </c>
      <c r="H2054" s="247">
        <v>0</v>
      </c>
    </row>
    <row r="2055" spans="1:8">
      <c r="A2055" s="64" t="s">
        <v>6953</v>
      </c>
      <c r="B2055" s="65">
        <v>53797</v>
      </c>
      <c r="C2055" s="56" t="s">
        <v>7094</v>
      </c>
      <c r="D2055" s="65" t="s">
        <v>359</v>
      </c>
      <c r="E2055" s="66">
        <v>109.42</v>
      </c>
      <c r="F2055" s="247">
        <v>0</v>
      </c>
      <c r="G2055" s="66">
        <v>116.23</v>
      </c>
      <c r="H2055" s="247">
        <v>0</v>
      </c>
    </row>
    <row r="2056" spans="1:8">
      <c r="A2056" s="64" t="s">
        <v>6953</v>
      </c>
      <c r="B2056" s="65">
        <v>91354</v>
      </c>
      <c r="C2056" s="56" t="s">
        <v>7095</v>
      </c>
      <c r="D2056" s="65" t="s">
        <v>359</v>
      </c>
      <c r="E2056" s="66">
        <v>18.260000000000002</v>
      </c>
      <c r="F2056" s="247">
        <v>0</v>
      </c>
      <c r="G2056" s="66">
        <v>17.670000000000002</v>
      </c>
      <c r="H2056" s="247">
        <v>0</v>
      </c>
    </row>
    <row r="2057" spans="1:8">
      <c r="A2057" s="64" t="s">
        <v>6953</v>
      </c>
      <c r="B2057" s="65">
        <v>91356</v>
      </c>
      <c r="C2057" s="56" t="s">
        <v>7096</v>
      </c>
      <c r="D2057" s="65" t="s">
        <v>359</v>
      </c>
      <c r="E2057" s="66">
        <v>3.03</v>
      </c>
      <c r="F2057" s="247">
        <v>0</v>
      </c>
      <c r="G2057" s="66">
        <v>2.93</v>
      </c>
      <c r="H2057" s="247">
        <v>0</v>
      </c>
    </row>
    <row r="2058" spans="1:8">
      <c r="A2058" s="64" t="s">
        <v>6953</v>
      </c>
      <c r="B2058" s="65">
        <v>91355</v>
      </c>
      <c r="C2058" s="56" t="s">
        <v>7097</v>
      </c>
      <c r="D2058" s="65" t="s">
        <v>359</v>
      </c>
      <c r="E2058" s="66">
        <v>7.5</v>
      </c>
      <c r="F2058" s="247">
        <v>0</v>
      </c>
      <c r="G2058" s="66">
        <v>7.26</v>
      </c>
      <c r="H2058" s="247">
        <v>0</v>
      </c>
    </row>
    <row r="2059" spans="1:8">
      <c r="A2059" s="64" t="s">
        <v>6953</v>
      </c>
      <c r="B2059" s="65">
        <v>5751</v>
      </c>
      <c r="C2059" s="56" t="s">
        <v>7098</v>
      </c>
      <c r="D2059" s="65" t="s">
        <v>359</v>
      </c>
      <c r="E2059" s="66">
        <v>34.229999999999997</v>
      </c>
      <c r="F2059" s="247">
        <v>0</v>
      </c>
      <c r="G2059" s="66">
        <v>33.130000000000003</v>
      </c>
      <c r="H2059" s="247">
        <v>0</v>
      </c>
    </row>
    <row r="2060" spans="1:8">
      <c r="A2060" s="64" t="s">
        <v>6953</v>
      </c>
      <c r="B2060" s="65">
        <v>53827</v>
      </c>
      <c r="C2060" s="56" t="s">
        <v>7099</v>
      </c>
      <c r="D2060" s="65" t="s">
        <v>359</v>
      </c>
      <c r="E2060" s="66">
        <v>107.11</v>
      </c>
      <c r="F2060" s="247">
        <v>0</v>
      </c>
      <c r="G2060" s="66">
        <v>113.78</v>
      </c>
      <c r="H2060" s="247">
        <v>0</v>
      </c>
    </row>
    <row r="2061" spans="1:8">
      <c r="A2061" s="64" t="s">
        <v>6953</v>
      </c>
      <c r="B2061" s="65">
        <v>91375</v>
      </c>
      <c r="C2061" s="56" t="s">
        <v>7100</v>
      </c>
      <c r="D2061" s="65" t="s">
        <v>359</v>
      </c>
      <c r="E2061" s="66">
        <v>20.05</v>
      </c>
      <c r="F2061" s="247">
        <v>0</v>
      </c>
      <c r="G2061" s="66">
        <v>19.399999999999999</v>
      </c>
      <c r="H2061" s="247">
        <v>0</v>
      </c>
    </row>
    <row r="2062" spans="1:8">
      <c r="A2062" s="64" t="s">
        <v>6953</v>
      </c>
      <c r="B2062" s="65">
        <v>91377</v>
      </c>
      <c r="C2062" s="56" t="s">
        <v>7101</v>
      </c>
      <c r="D2062" s="65" t="s">
        <v>359</v>
      </c>
      <c r="E2062" s="66">
        <v>3.33</v>
      </c>
      <c r="F2062" s="247">
        <v>0</v>
      </c>
      <c r="G2062" s="66">
        <v>3.22</v>
      </c>
      <c r="H2062" s="247">
        <v>0</v>
      </c>
    </row>
    <row r="2063" spans="1:8">
      <c r="A2063" s="64" t="s">
        <v>6953</v>
      </c>
      <c r="B2063" s="65">
        <v>91376</v>
      </c>
      <c r="C2063" s="56" t="s">
        <v>7102</v>
      </c>
      <c r="D2063" s="65" t="s">
        <v>359</v>
      </c>
      <c r="E2063" s="66">
        <v>8.24</v>
      </c>
      <c r="F2063" s="247">
        <v>0</v>
      </c>
      <c r="G2063" s="66">
        <v>7.97</v>
      </c>
      <c r="H2063" s="247">
        <v>0</v>
      </c>
    </row>
    <row r="2064" spans="1:8">
      <c r="A2064" s="64" t="s">
        <v>6953</v>
      </c>
      <c r="B2064" s="65">
        <v>5754</v>
      </c>
      <c r="C2064" s="56" t="s">
        <v>7103</v>
      </c>
      <c r="D2064" s="65" t="s">
        <v>359</v>
      </c>
      <c r="E2064" s="66">
        <v>37.58</v>
      </c>
      <c r="F2064" s="247">
        <v>0</v>
      </c>
      <c r="G2064" s="66">
        <v>36.380000000000003</v>
      </c>
      <c r="H2064" s="247">
        <v>0</v>
      </c>
    </row>
    <row r="2065" spans="1:8">
      <c r="A2065" s="64" t="s">
        <v>6953</v>
      </c>
      <c r="B2065" s="65">
        <v>53829</v>
      </c>
      <c r="C2065" s="56" t="s">
        <v>7104</v>
      </c>
      <c r="D2065" s="65" t="s">
        <v>359</v>
      </c>
      <c r="E2065" s="66">
        <v>109.42</v>
      </c>
      <c r="F2065" s="247">
        <v>0</v>
      </c>
      <c r="G2065" s="66">
        <v>116.23</v>
      </c>
      <c r="H2065" s="247">
        <v>0</v>
      </c>
    </row>
    <row r="2066" spans="1:8">
      <c r="A2066" s="64" t="s">
        <v>6953</v>
      </c>
      <c r="B2066" s="65">
        <v>91026</v>
      </c>
      <c r="C2066" s="56" t="s">
        <v>7105</v>
      </c>
      <c r="D2066" s="65" t="s">
        <v>359</v>
      </c>
      <c r="E2066" s="66">
        <v>25.61</v>
      </c>
      <c r="F2066" s="247">
        <v>6.4399999999999999E-2</v>
      </c>
      <c r="G2066" s="66">
        <v>24.84</v>
      </c>
      <c r="H2066" s="247">
        <v>0</v>
      </c>
    </row>
    <row r="2067" spans="1:8">
      <c r="A2067" s="64" t="s">
        <v>6953</v>
      </c>
      <c r="B2067" s="65">
        <v>91028</v>
      </c>
      <c r="C2067" s="56" t="s">
        <v>7106</v>
      </c>
      <c r="D2067" s="65" t="s">
        <v>359</v>
      </c>
      <c r="E2067" s="66">
        <v>4.1500000000000004</v>
      </c>
      <c r="F2067" s="247">
        <v>4.1000000000000002E-2</v>
      </c>
      <c r="G2067" s="66">
        <v>4.0199999999999996</v>
      </c>
      <c r="H2067" s="247">
        <v>0</v>
      </c>
    </row>
    <row r="2068" spans="1:8">
      <c r="A2068" s="64" t="s">
        <v>6953</v>
      </c>
      <c r="B2068" s="65">
        <v>91027</v>
      </c>
      <c r="C2068" s="56" t="s">
        <v>7107</v>
      </c>
      <c r="D2068" s="65" t="s">
        <v>359</v>
      </c>
      <c r="E2068" s="66">
        <v>10.28</v>
      </c>
      <c r="F2068" s="247">
        <v>4.1799999999999997E-2</v>
      </c>
      <c r="G2068" s="66">
        <v>9.9600000000000009</v>
      </c>
      <c r="H2068" s="247">
        <v>0</v>
      </c>
    </row>
    <row r="2069" spans="1:8">
      <c r="A2069" s="64" t="s">
        <v>6953</v>
      </c>
      <c r="B2069" s="65">
        <v>91029</v>
      </c>
      <c r="C2069" s="56" t="s">
        <v>7108</v>
      </c>
      <c r="D2069" s="65" t="s">
        <v>359</v>
      </c>
      <c r="E2069" s="66">
        <v>46.99</v>
      </c>
      <c r="F2069" s="247">
        <v>4.41E-2</v>
      </c>
      <c r="G2069" s="66">
        <v>45.55</v>
      </c>
      <c r="H2069" s="247">
        <v>0</v>
      </c>
    </row>
    <row r="2070" spans="1:8">
      <c r="A2070" s="64" t="s">
        <v>6953</v>
      </c>
      <c r="B2070" s="65">
        <v>91030</v>
      </c>
      <c r="C2070" s="56" t="s">
        <v>7109</v>
      </c>
      <c r="D2070" s="65" t="s">
        <v>359</v>
      </c>
      <c r="E2070" s="66">
        <v>137.80000000000001</v>
      </c>
      <c r="F2070" s="247">
        <v>0</v>
      </c>
      <c r="G2070" s="66">
        <v>146.38</v>
      </c>
      <c r="H2070" s="247">
        <v>0</v>
      </c>
    </row>
    <row r="2071" spans="1:8">
      <c r="A2071" s="64" t="s">
        <v>6953</v>
      </c>
      <c r="B2071" s="65">
        <v>102812</v>
      </c>
      <c r="C2071" s="56" t="s">
        <v>7110</v>
      </c>
      <c r="D2071" s="65" t="s">
        <v>359</v>
      </c>
      <c r="E2071" s="66">
        <v>0</v>
      </c>
      <c r="F2071" s="247"/>
      <c r="G2071" s="66">
        <v>0</v>
      </c>
      <c r="H2071" s="247"/>
    </row>
    <row r="2072" spans="1:8">
      <c r="A2072" s="64" t="s">
        <v>6953</v>
      </c>
      <c r="B2072" s="65">
        <v>102813</v>
      </c>
      <c r="C2072" s="56" t="s">
        <v>7111</v>
      </c>
      <c r="D2072" s="65" t="s">
        <v>359</v>
      </c>
      <c r="E2072" s="66">
        <v>0</v>
      </c>
      <c r="F2072" s="247"/>
      <c r="G2072" s="66">
        <v>0</v>
      </c>
      <c r="H2072" s="247"/>
    </row>
    <row r="2073" spans="1:8">
      <c r="A2073" s="64" t="s">
        <v>6953</v>
      </c>
      <c r="B2073" s="65">
        <v>102814</v>
      </c>
      <c r="C2073" s="56" t="s">
        <v>7112</v>
      </c>
      <c r="D2073" s="65" t="s">
        <v>359</v>
      </c>
      <c r="E2073" s="66">
        <v>0</v>
      </c>
      <c r="F2073" s="247"/>
      <c r="G2073" s="66">
        <v>0</v>
      </c>
      <c r="H2073" s="247"/>
    </row>
    <row r="2074" spans="1:8">
      <c r="A2074" s="64" t="s">
        <v>6953</v>
      </c>
      <c r="B2074" s="65">
        <v>102815</v>
      </c>
      <c r="C2074" s="56" t="s">
        <v>7113</v>
      </c>
      <c r="D2074" s="65" t="s">
        <v>359</v>
      </c>
      <c r="E2074" s="66">
        <v>3.4</v>
      </c>
      <c r="F2074" s="247">
        <v>0</v>
      </c>
      <c r="G2074" s="66">
        <v>2.65</v>
      </c>
      <c r="H2074" s="247">
        <v>0</v>
      </c>
    </row>
    <row r="2075" spans="1:8">
      <c r="A2075" s="64" t="s">
        <v>6953</v>
      </c>
      <c r="B2075" s="65">
        <v>91529</v>
      </c>
      <c r="C2075" s="56" t="s">
        <v>7114</v>
      </c>
      <c r="D2075" s="65" t="s">
        <v>359</v>
      </c>
      <c r="E2075" s="66">
        <v>0.86</v>
      </c>
      <c r="F2075" s="247">
        <v>1</v>
      </c>
      <c r="G2075" s="66">
        <v>0.86</v>
      </c>
      <c r="H2075" s="247">
        <v>0</v>
      </c>
    </row>
    <row r="2076" spans="1:8">
      <c r="A2076" s="64" t="s">
        <v>6953</v>
      </c>
      <c r="B2076" s="65">
        <v>91530</v>
      </c>
      <c r="C2076" s="56" t="s">
        <v>7115</v>
      </c>
      <c r="D2076" s="65" t="s">
        <v>359</v>
      </c>
      <c r="E2076" s="66">
        <v>0.23</v>
      </c>
      <c r="F2076" s="247">
        <v>1</v>
      </c>
      <c r="G2076" s="66">
        <v>0.23</v>
      </c>
      <c r="H2076" s="247">
        <v>0</v>
      </c>
    </row>
    <row r="2077" spans="1:8">
      <c r="A2077" s="64" t="s">
        <v>6953</v>
      </c>
      <c r="B2077" s="65">
        <v>91531</v>
      </c>
      <c r="C2077" s="56" t="s">
        <v>7116</v>
      </c>
      <c r="D2077" s="65" t="s">
        <v>359</v>
      </c>
      <c r="E2077" s="66">
        <v>1.07</v>
      </c>
      <c r="F2077" s="247">
        <v>1</v>
      </c>
      <c r="G2077" s="66">
        <v>1.07</v>
      </c>
      <c r="H2077" s="247">
        <v>0</v>
      </c>
    </row>
    <row r="2078" spans="1:8">
      <c r="A2078" s="64" t="s">
        <v>6953</v>
      </c>
      <c r="B2078" s="65">
        <v>91532</v>
      </c>
      <c r="C2078" s="56" t="s">
        <v>7117</v>
      </c>
      <c r="D2078" s="65" t="s">
        <v>359</v>
      </c>
      <c r="E2078" s="66">
        <v>6.6</v>
      </c>
      <c r="F2078" s="247">
        <v>0</v>
      </c>
      <c r="G2078" s="66">
        <v>6.24</v>
      </c>
      <c r="H2078" s="247">
        <v>0</v>
      </c>
    </row>
    <row r="2079" spans="1:8">
      <c r="A2079" s="64" t="s">
        <v>6953</v>
      </c>
      <c r="B2079" s="65">
        <v>95260</v>
      </c>
      <c r="C2079" s="56" t="s">
        <v>7118</v>
      </c>
      <c r="D2079" s="65" t="s">
        <v>359</v>
      </c>
      <c r="E2079" s="66">
        <v>0.69</v>
      </c>
      <c r="F2079" s="247">
        <v>1</v>
      </c>
      <c r="G2079" s="66">
        <v>0.69</v>
      </c>
      <c r="H2079" s="247">
        <v>0</v>
      </c>
    </row>
    <row r="2080" spans="1:8">
      <c r="A2080" s="64" t="s">
        <v>6953</v>
      </c>
      <c r="B2080" s="65">
        <v>95261</v>
      </c>
      <c r="C2080" s="56" t="s">
        <v>7119</v>
      </c>
      <c r="D2080" s="65" t="s">
        <v>359</v>
      </c>
      <c r="E2080" s="66">
        <v>0.18</v>
      </c>
      <c r="F2080" s="247">
        <v>1</v>
      </c>
      <c r="G2080" s="66">
        <v>0.18</v>
      </c>
      <c r="H2080" s="247">
        <v>0</v>
      </c>
    </row>
    <row r="2081" spans="1:8">
      <c r="A2081" s="64" t="s">
        <v>6953</v>
      </c>
      <c r="B2081" s="65">
        <v>95262</v>
      </c>
      <c r="C2081" s="56" t="s">
        <v>7120</v>
      </c>
      <c r="D2081" s="65" t="s">
        <v>359</v>
      </c>
      <c r="E2081" s="66">
        <v>0.86</v>
      </c>
      <c r="F2081" s="247">
        <v>1</v>
      </c>
      <c r="G2081" s="66">
        <v>0.86</v>
      </c>
      <c r="H2081" s="247">
        <v>0</v>
      </c>
    </row>
    <row r="2082" spans="1:8">
      <c r="A2082" s="64" t="s">
        <v>6953</v>
      </c>
      <c r="B2082" s="65">
        <v>95263</v>
      </c>
      <c r="C2082" s="56" t="s">
        <v>7121</v>
      </c>
      <c r="D2082" s="65" t="s">
        <v>359</v>
      </c>
      <c r="E2082" s="66">
        <v>4.99</v>
      </c>
      <c r="F2082" s="247">
        <v>0</v>
      </c>
      <c r="G2082" s="66">
        <v>4.72</v>
      </c>
      <c r="H2082" s="247">
        <v>0</v>
      </c>
    </row>
    <row r="2083" spans="1:8">
      <c r="A2083" s="64" t="s">
        <v>6953</v>
      </c>
      <c r="B2083" s="65">
        <v>90968</v>
      </c>
      <c r="C2083" s="56" t="s">
        <v>7122</v>
      </c>
      <c r="D2083" s="65" t="s">
        <v>359</v>
      </c>
      <c r="E2083" s="66">
        <v>7.04</v>
      </c>
      <c r="F2083" s="247">
        <v>1</v>
      </c>
      <c r="G2083" s="66">
        <v>7.04</v>
      </c>
      <c r="H2083" s="247">
        <v>0</v>
      </c>
    </row>
    <row r="2084" spans="1:8">
      <c r="A2084" s="64" t="s">
        <v>6953</v>
      </c>
      <c r="B2084" s="65">
        <v>90969</v>
      </c>
      <c r="C2084" s="56" t="s">
        <v>7123</v>
      </c>
      <c r="D2084" s="65" t="s">
        <v>359</v>
      </c>
      <c r="E2084" s="66">
        <v>1.89</v>
      </c>
      <c r="F2084" s="247">
        <v>1</v>
      </c>
      <c r="G2084" s="66">
        <v>1.89</v>
      </c>
      <c r="H2084" s="247">
        <v>0</v>
      </c>
    </row>
    <row r="2085" spans="1:8">
      <c r="A2085" s="64" t="s">
        <v>6953</v>
      </c>
      <c r="B2085" s="65">
        <v>90970</v>
      </c>
      <c r="C2085" s="56" t="s">
        <v>7124</v>
      </c>
      <c r="D2085" s="65" t="s">
        <v>359</v>
      </c>
      <c r="E2085" s="66">
        <v>8.81</v>
      </c>
      <c r="F2085" s="247">
        <v>1</v>
      </c>
      <c r="G2085" s="66">
        <v>8.81</v>
      </c>
      <c r="H2085" s="247">
        <v>0</v>
      </c>
    </row>
    <row r="2086" spans="1:8">
      <c r="A2086" s="64" t="s">
        <v>6953</v>
      </c>
      <c r="B2086" s="65">
        <v>90971</v>
      </c>
      <c r="C2086" s="56" t="s">
        <v>7125</v>
      </c>
      <c r="D2086" s="65" t="s">
        <v>359</v>
      </c>
      <c r="E2086" s="66">
        <v>56.93</v>
      </c>
      <c r="F2086" s="247">
        <v>0</v>
      </c>
      <c r="G2086" s="66">
        <v>60.47</v>
      </c>
      <c r="H2086" s="247">
        <v>0</v>
      </c>
    </row>
    <row r="2087" spans="1:8">
      <c r="A2087" s="64" t="s">
        <v>6953</v>
      </c>
      <c r="B2087" s="65">
        <v>90992</v>
      </c>
      <c r="C2087" s="56" t="s">
        <v>7126</v>
      </c>
      <c r="D2087" s="65" t="s">
        <v>359</v>
      </c>
      <c r="E2087" s="66">
        <v>8.35</v>
      </c>
      <c r="F2087" s="247">
        <v>1</v>
      </c>
      <c r="G2087" s="66">
        <v>8.35</v>
      </c>
      <c r="H2087" s="247">
        <v>0</v>
      </c>
    </row>
    <row r="2088" spans="1:8">
      <c r="A2088" s="64" t="s">
        <v>6953</v>
      </c>
      <c r="B2088" s="65">
        <v>90993</v>
      </c>
      <c r="C2088" s="56" t="s">
        <v>7127</v>
      </c>
      <c r="D2088" s="65" t="s">
        <v>359</v>
      </c>
      <c r="E2088" s="66">
        <v>2.2400000000000002</v>
      </c>
      <c r="F2088" s="247">
        <v>1</v>
      </c>
      <c r="G2088" s="66">
        <v>2.2400000000000002</v>
      </c>
      <c r="H2088" s="247">
        <v>0</v>
      </c>
    </row>
    <row r="2089" spans="1:8">
      <c r="A2089" s="64" t="s">
        <v>6953</v>
      </c>
      <c r="B2089" s="65">
        <v>90994</v>
      </c>
      <c r="C2089" s="56" t="s">
        <v>7128</v>
      </c>
      <c r="D2089" s="65" t="s">
        <v>359</v>
      </c>
      <c r="E2089" s="66">
        <v>10.45</v>
      </c>
      <c r="F2089" s="247">
        <v>1</v>
      </c>
      <c r="G2089" s="66">
        <v>10.45</v>
      </c>
      <c r="H2089" s="247">
        <v>0</v>
      </c>
    </row>
    <row r="2090" spans="1:8">
      <c r="A2090" s="64" t="s">
        <v>6953</v>
      </c>
      <c r="B2090" s="65">
        <v>90995</v>
      </c>
      <c r="C2090" s="56" t="s">
        <v>7129</v>
      </c>
      <c r="D2090" s="65" t="s">
        <v>359</v>
      </c>
      <c r="E2090" s="66">
        <v>77.33</v>
      </c>
      <c r="F2090" s="247">
        <v>0</v>
      </c>
      <c r="G2090" s="66">
        <v>82.14</v>
      </c>
      <c r="H2090" s="247">
        <v>0</v>
      </c>
    </row>
    <row r="2091" spans="1:8">
      <c r="A2091" s="64" t="s">
        <v>6953</v>
      </c>
      <c r="B2091" s="65">
        <v>90957</v>
      </c>
      <c r="C2091" s="56" t="s">
        <v>7130</v>
      </c>
      <c r="D2091" s="65" t="s">
        <v>359</v>
      </c>
      <c r="E2091" s="66">
        <v>5.26</v>
      </c>
      <c r="F2091" s="247">
        <v>1</v>
      </c>
      <c r="G2091" s="66">
        <v>5.26</v>
      </c>
      <c r="H2091" s="247">
        <v>0</v>
      </c>
    </row>
    <row r="2092" spans="1:8">
      <c r="A2092" s="64" t="s">
        <v>6953</v>
      </c>
      <c r="B2092" s="65">
        <v>90958</v>
      </c>
      <c r="C2092" s="56" t="s">
        <v>7131</v>
      </c>
      <c r="D2092" s="65" t="s">
        <v>359</v>
      </c>
      <c r="E2092" s="66">
        <v>1.41</v>
      </c>
      <c r="F2092" s="247">
        <v>1</v>
      </c>
      <c r="G2092" s="66">
        <v>1.41</v>
      </c>
      <c r="H2092" s="247">
        <v>0</v>
      </c>
    </row>
    <row r="2093" spans="1:8">
      <c r="A2093" s="64" t="s">
        <v>6953</v>
      </c>
      <c r="B2093" s="65">
        <v>5797</v>
      </c>
      <c r="C2093" s="56" t="s">
        <v>7132</v>
      </c>
      <c r="D2093" s="65" t="s">
        <v>359</v>
      </c>
      <c r="E2093" s="66">
        <v>6.58</v>
      </c>
      <c r="F2093" s="247">
        <v>1</v>
      </c>
      <c r="G2093" s="66">
        <v>6.58</v>
      </c>
      <c r="H2093" s="247">
        <v>0</v>
      </c>
    </row>
    <row r="2094" spans="1:8">
      <c r="A2094" s="64" t="s">
        <v>6953</v>
      </c>
      <c r="B2094" s="65">
        <v>53865</v>
      </c>
      <c r="C2094" s="56" t="s">
        <v>7133</v>
      </c>
      <c r="D2094" s="65" t="s">
        <v>359</v>
      </c>
      <c r="E2094" s="66">
        <v>44.28</v>
      </c>
      <c r="F2094" s="247">
        <v>0</v>
      </c>
      <c r="G2094" s="66">
        <v>47.04</v>
      </c>
      <c r="H2094" s="247">
        <v>0</v>
      </c>
    </row>
    <row r="2095" spans="1:8">
      <c r="A2095" s="64" t="s">
        <v>6953</v>
      </c>
      <c r="B2095" s="65">
        <v>90975</v>
      </c>
      <c r="C2095" s="56" t="s">
        <v>7134</v>
      </c>
      <c r="D2095" s="65" t="s">
        <v>359</v>
      </c>
      <c r="E2095" s="66">
        <v>17.89</v>
      </c>
      <c r="F2095" s="247">
        <v>1</v>
      </c>
      <c r="G2095" s="66">
        <v>17.89</v>
      </c>
      <c r="H2095" s="247">
        <v>0</v>
      </c>
    </row>
    <row r="2096" spans="1:8">
      <c r="A2096" s="64" t="s">
        <v>6953</v>
      </c>
      <c r="B2096" s="65">
        <v>90976</v>
      </c>
      <c r="C2096" s="56" t="s">
        <v>7135</v>
      </c>
      <c r="D2096" s="65" t="s">
        <v>359</v>
      </c>
      <c r="E2096" s="66">
        <v>4.8</v>
      </c>
      <c r="F2096" s="247">
        <v>1</v>
      </c>
      <c r="G2096" s="66">
        <v>4.8</v>
      </c>
      <c r="H2096" s="247">
        <v>0</v>
      </c>
    </row>
    <row r="2097" spans="1:8">
      <c r="A2097" s="64" t="s">
        <v>6953</v>
      </c>
      <c r="B2097" s="65">
        <v>90977</v>
      </c>
      <c r="C2097" s="56" t="s">
        <v>7136</v>
      </c>
      <c r="D2097" s="65" t="s">
        <v>359</v>
      </c>
      <c r="E2097" s="66">
        <v>22.39</v>
      </c>
      <c r="F2097" s="247">
        <v>1</v>
      </c>
      <c r="G2097" s="66">
        <v>22.39</v>
      </c>
      <c r="H2097" s="247">
        <v>0</v>
      </c>
    </row>
    <row r="2098" spans="1:8">
      <c r="A2098" s="64" t="s">
        <v>6953</v>
      </c>
      <c r="B2098" s="65">
        <v>90978</v>
      </c>
      <c r="C2098" s="56" t="s">
        <v>7137</v>
      </c>
      <c r="D2098" s="65" t="s">
        <v>359</v>
      </c>
      <c r="E2098" s="66">
        <v>147.69</v>
      </c>
      <c r="F2098" s="247">
        <v>0</v>
      </c>
      <c r="G2098" s="66">
        <v>156.88999999999999</v>
      </c>
      <c r="H2098" s="247">
        <v>0</v>
      </c>
    </row>
    <row r="2099" spans="1:8">
      <c r="A2099" s="64" t="s">
        <v>6953</v>
      </c>
      <c r="B2099" s="65">
        <v>90960</v>
      </c>
      <c r="C2099" s="56" t="s">
        <v>7138</v>
      </c>
      <c r="D2099" s="65" t="s">
        <v>359</v>
      </c>
      <c r="E2099" s="66">
        <v>7.02</v>
      </c>
      <c r="F2099" s="247">
        <v>1</v>
      </c>
      <c r="G2099" s="66">
        <v>7.02</v>
      </c>
      <c r="H2099" s="247">
        <v>0</v>
      </c>
    </row>
    <row r="2100" spans="1:8">
      <c r="A2100" s="64" t="s">
        <v>6953</v>
      </c>
      <c r="B2100" s="65">
        <v>90961</v>
      </c>
      <c r="C2100" s="56" t="s">
        <v>7139</v>
      </c>
      <c r="D2100" s="65" t="s">
        <v>359</v>
      </c>
      <c r="E2100" s="66">
        <v>1.88</v>
      </c>
      <c r="F2100" s="247">
        <v>1</v>
      </c>
      <c r="G2100" s="66">
        <v>1.88</v>
      </c>
      <c r="H2100" s="247">
        <v>0</v>
      </c>
    </row>
    <row r="2101" spans="1:8">
      <c r="A2101" s="64" t="s">
        <v>6953</v>
      </c>
      <c r="B2101" s="65">
        <v>90962</v>
      </c>
      <c r="C2101" s="56" t="s">
        <v>7140</v>
      </c>
      <c r="D2101" s="65" t="s">
        <v>359</v>
      </c>
      <c r="E2101" s="66">
        <v>8.7899999999999991</v>
      </c>
      <c r="F2101" s="247">
        <v>1</v>
      </c>
      <c r="G2101" s="66">
        <v>8.7899999999999991</v>
      </c>
      <c r="H2101" s="247">
        <v>0</v>
      </c>
    </row>
    <row r="2102" spans="1:8">
      <c r="A2102" s="64" t="s">
        <v>6953</v>
      </c>
      <c r="B2102" s="65">
        <v>90963</v>
      </c>
      <c r="C2102" s="56" t="s">
        <v>7141</v>
      </c>
      <c r="D2102" s="65" t="s">
        <v>359</v>
      </c>
      <c r="E2102" s="66">
        <v>14.05</v>
      </c>
      <c r="F2102" s="247">
        <v>0</v>
      </c>
      <c r="G2102" s="66">
        <v>14.92</v>
      </c>
      <c r="H2102" s="247">
        <v>0</v>
      </c>
    </row>
    <row r="2103" spans="1:8">
      <c r="A2103" s="64" t="s">
        <v>6953</v>
      </c>
      <c r="B2103" s="65">
        <v>102966</v>
      </c>
      <c r="C2103" s="56" t="s">
        <v>7142</v>
      </c>
      <c r="D2103" s="65" t="s">
        <v>359</v>
      </c>
      <c r="E2103" s="66">
        <v>0</v>
      </c>
      <c r="F2103" s="247"/>
      <c r="G2103" s="66">
        <v>0</v>
      </c>
      <c r="H2103" s="247"/>
    </row>
    <row r="2104" spans="1:8">
      <c r="A2104" s="64" t="s">
        <v>6953</v>
      </c>
      <c r="B2104" s="65">
        <v>102967</v>
      </c>
      <c r="C2104" s="56" t="s">
        <v>7143</v>
      </c>
      <c r="D2104" s="65" t="s">
        <v>359</v>
      </c>
      <c r="E2104" s="66">
        <v>0</v>
      </c>
      <c r="F2104" s="247"/>
      <c r="G2104" s="66">
        <v>0</v>
      </c>
      <c r="H2104" s="247"/>
    </row>
    <row r="2105" spans="1:8">
      <c r="A2105" s="64" t="s">
        <v>6953</v>
      </c>
      <c r="B2105" s="65">
        <v>102968</v>
      </c>
      <c r="C2105" s="56" t="s">
        <v>7144</v>
      </c>
      <c r="D2105" s="65" t="s">
        <v>359</v>
      </c>
      <c r="E2105" s="66">
        <v>0</v>
      </c>
      <c r="F2105" s="247"/>
      <c r="G2105" s="66">
        <v>0</v>
      </c>
      <c r="H2105" s="247"/>
    </row>
    <row r="2106" spans="1:8">
      <c r="A2106" s="64" t="s">
        <v>6953</v>
      </c>
      <c r="B2106" s="65">
        <v>102969</v>
      </c>
      <c r="C2106" s="56" t="s">
        <v>7145</v>
      </c>
      <c r="D2106" s="65" t="s">
        <v>359</v>
      </c>
      <c r="E2106" s="66">
        <v>0.15</v>
      </c>
      <c r="F2106" s="247">
        <v>0</v>
      </c>
      <c r="G2106" s="66">
        <v>0.11</v>
      </c>
      <c r="H2106" s="247">
        <v>0</v>
      </c>
    </row>
    <row r="2107" spans="1:8">
      <c r="A2107" s="64" t="s">
        <v>6953</v>
      </c>
      <c r="B2107" s="65">
        <v>102818</v>
      </c>
      <c r="C2107" s="56" t="s">
        <v>7146</v>
      </c>
      <c r="D2107" s="65" t="s">
        <v>359</v>
      </c>
      <c r="E2107" s="66">
        <v>0</v>
      </c>
      <c r="F2107" s="247"/>
      <c r="G2107" s="66">
        <v>0</v>
      </c>
      <c r="H2107" s="247"/>
    </row>
    <row r="2108" spans="1:8">
      <c r="A2108" s="64" t="s">
        <v>6953</v>
      </c>
      <c r="B2108" s="65">
        <v>102819</v>
      </c>
      <c r="C2108" s="56" t="s">
        <v>7147</v>
      </c>
      <c r="D2108" s="65" t="s">
        <v>359</v>
      </c>
      <c r="E2108" s="66">
        <v>0</v>
      </c>
      <c r="F2108" s="247"/>
      <c r="G2108" s="66">
        <v>0</v>
      </c>
      <c r="H2108" s="247"/>
    </row>
    <row r="2109" spans="1:8">
      <c r="A2109" s="64" t="s">
        <v>6953</v>
      </c>
      <c r="B2109" s="65">
        <v>102820</v>
      </c>
      <c r="C2109" s="56" t="s">
        <v>7148</v>
      </c>
      <c r="D2109" s="65" t="s">
        <v>359</v>
      </c>
      <c r="E2109" s="66">
        <v>0</v>
      </c>
      <c r="F2109" s="247"/>
      <c r="G2109" s="66">
        <v>0</v>
      </c>
      <c r="H2109" s="247"/>
    </row>
    <row r="2110" spans="1:8">
      <c r="A2110" s="64" t="s">
        <v>6953</v>
      </c>
      <c r="B2110" s="65">
        <v>102832</v>
      </c>
      <c r="C2110" s="56" t="s">
        <v>7149</v>
      </c>
      <c r="D2110" s="65" t="s">
        <v>359</v>
      </c>
      <c r="E2110" s="66">
        <v>8.5</v>
      </c>
      <c r="F2110" s="247">
        <v>0</v>
      </c>
      <c r="G2110" s="66">
        <v>6.63</v>
      </c>
      <c r="H2110" s="247">
        <v>0</v>
      </c>
    </row>
    <row r="2111" spans="1:8">
      <c r="A2111" s="64" t="s">
        <v>6953</v>
      </c>
      <c r="B2111" s="65">
        <v>102823</v>
      </c>
      <c r="C2111" s="56" t="s">
        <v>7150</v>
      </c>
      <c r="D2111" s="65" t="s">
        <v>359</v>
      </c>
      <c r="E2111" s="66">
        <v>0</v>
      </c>
      <c r="F2111" s="247"/>
      <c r="G2111" s="66">
        <v>0</v>
      </c>
      <c r="H2111" s="247"/>
    </row>
    <row r="2112" spans="1:8">
      <c r="A2112" s="64" t="s">
        <v>6953</v>
      </c>
      <c r="B2112" s="65">
        <v>102824</v>
      </c>
      <c r="C2112" s="56" t="s">
        <v>7151</v>
      </c>
      <c r="D2112" s="65" t="s">
        <v>359</v>
      </c>
      <c r="E2112" s="66">
        <v>0</v>
      </c>
      <c r="F2112" s="247"/>
      <c r="G2112" s="66">
        <v>0</v>
      </c>
      <c r="H2112" s="247"/>
    </row>
    <row r="2113" spans="1:8">
      <c r="A2113" s="64" t="s">
        <v>6953</v>
      </c>
      <c r="B2113" s="65">
        <v>102825</v>
      </c>
      <c r="C2113" s="56" t="s">
        <v>7152</v>
      </c>
      <c r="D2113" s="65" t="s">
        <v>359</v>
      </c>
      <c r="E2113" s="66">
        <v>0</v>
      </c>
      <c r="F2113" s="247"/>
      <c r="G2113" s="66">
        <v>0</v>
      </c>
      <c r="H2113" s="247"/>
    </row>
    <row r="2114" spans="1:8">
      <c r="A2114" s="64" t="s">
        <v>6953</v>
      </c>
      <c r="B2114" s="65">
        <v>102826</v>
      </c>
      <c r="C2114" s="56" t="s">
        <v>7153</v>
      </c>
      <c r="D2114" s="65" t="s">
        <v>359</v>
      </c>
      <c r="E2114" s="66">
        <v>6.38</v>
      </c>
      <c r="F2114" s="247">
        <v>0</v>
      </c>
      <c r="G2114" s="66">
        <v>4.97</v>
      </c>
      <c r="H2114" s="247">
        <v>0</v>
      </c>
    </row>
    <row r="2115" spans="1:8">
      <c r="A2115" s="64" t="s">
        <v>6953</v>
      </c>
      <c r="B2115" s="65">
        <v>103934</v>
      </c>
      <c r="C2115" s="56" t="s">
        <v>7154</v>
      </c>
      <c r="D2115" s="65" t="s">
        <v>359</v>
      </c>
      <c r="E2115" s="66">
        <v>0</v>
      </c>
      <c r="F2115" s="247"/>
      <c r="G2115" s="66">
        <v>0</v>
      </c>
      <c r="H2115" s="247"/>
    </row>
    <row r="2116" spans="1:8">
      <c r="A2116" s="64" t="s">
        <v>6953</v>
      </c>
      <c r="B2116" s="65">
        <v>103935</v>
      </c>
      <c r="C2116" s="56" t="s">
        <v>7155</v>
      </c>
      <c r="D2116" s="65" t="s">
        <v>359</v>
      </c>
      <c r="E2116" s="66">
        <v>0</v>
      </c>
      <c r="F2116" s="247"/>
      <c r="G2116" s="66">
        <v>0</v>
      </c>
      <c r="H2116" s="247"/>
    </row>
    <row r="2117" spans="1:8">
      <c r="A2117" s="64" t="s">
        <v>6953</v>
      </c>
      <c r="B2117" s="65">
        <v>103936</v>
      </c>
      <c r="C2117" s="56" t="s">
        <v>7156</v>
      </c>
      <c r="D2117" s="65" t="s">
        <v>359</v>
      </c>
      <c r="E2117" s="66">
        <v>0</v>
      </c>
      <c r="F2117" s="247"/>
      <c r="G2117" s="66">
        <v>0</v>
      </c>
      <c r="H2117" s="247"/>
    </row>
    <row r="2118" spans="1:8">
      <c r="A2118" s="64" t="s">
        <v>6953</v>
      </c>
      <c r="B2118" s="65">
        <v>103937</v>
      </c>
      <c r="C2118" s="56" t="s">
        <v>7157</v>
      </c>
      <c r="D2118" s="65" t="s">
        <v>359</v>
      </c>
      <c r="E2118" s="66">
        <v>1.53</v>
      </c>
      <c r="F2118" s="247">
        <v>0</v>
      </c>
      <c r="G2118" s="66">
        <v>1.19</v>
      </c>
      <c r="H2118" s="247">
        <v>0</v>
      </c>
    </row>
    <row r="2119" spans="1:8">
      <c r="A2119" s="64" t="s">
        <v>6953</v>
      </c>
      <c r="B2119" s="65">
        <v>103940</v>
      </c>
      <c r="C2119" s="56" t="s">
        <v>7158</v>
      </c>
      <c r="D2119" s="65" t="s">
        <v>359</v>
      </c>
      <c r="E2119" s="66">
        <v>0</v>
      </c>
      <c r="F2119" s="247"/>
      <c r="G2119" s="66">
        <v>0</v>
      </c>
      <c r="H2119" s="247"/>
    </row>
    <row r="2120" spans="1:8">
      <c r="A2120" s="64" t="s">
        <v>6953</v>
      </c>
      <c r="B2120" s="65">
        <v>103941</v>
      </c>
      <c r="C2120" s="56" t="s">
        <v>7159</v>
      </c>
      <c r="D2120" s="65" t="s">
        <v>359</v>
      </c>
      <c r="E2120" s="66">
        <v>0</v>
      </c>
      <c r="F2120" s="247"/>
      <c r="G2120" s="66">
        <v>0</v>
      </c>
      <c r="H2120" s="247"/>
    </row>
    <row r="2121" spans="1:8">
      <c r="A2121" s="64" t="s">
        <v>6953</v>
      </c>
      <c r="B2121" s="65">
        <v>103942</v>
      </c>
      <c r="C2121" s="56" t="s">
        <v>7160</v>
      </c>
      <c r="D2121" s="65" t="s">
        <v>359</v>
      </c>
      <c r="E2121" s="66">
        <v>0</v>
      </c>
      <c r="F2121" s="247"/>
      <c r="G2121" s="66">
        <v>0</v>
      </c>
      <c r="H2121" s="247"/>
    </row>
    <row r="2122" spans="1:8">
      <c r="A2122" s="64" t="s">
        <v>6953</v>
      </c>
      <c r="B2122" s="65">
        <v>103943</v>
      </c>
      <c r="C2122" s="56" t="s">
        <v>7161</v>
      </c>
      <c r="D2122" s="65" t="s">
        <v>359</v>
      </c>
      <c r="E2122" s="66">
        <v>1.53</v>
      </c>
      <c r="F2122" s="247">
        <v>0</v>
      </c>
      <c r="G2122" s="66">
        <v>1.19</v>
      </c>
      <c r="H2122" s="247">
        <v>0</v>
      </c>
    </row>
    <row r="2123" spans="1:8">
      <c r="A2123" s="64" t="s">
        <v>6953</v>
      </c>
      <c r="B2123" s="65">
        <v>91279</v>
      </c>
      <c r="C2123" s="56" t="s">
        <v>7162</v>
      </c>
      <c r="D2123" s="65" t="s">
        <v>359</v>
      </c>
      <c r="E2123" s="66">
        <v>0.88</v>
      </c>
      <c r="F2123" s="247">
        <v>0</v>
      </c>
      <c r="G2123" s="66">
        <v>0.86</v>
      </c>
      <c r="H2123" s="247">
        <v>0</v>
      </c>
    </row>
    <row r="2124" spans="1:8">
      <c r="A2124" s="64" t="s">
        <v>6953</v>
      </c>
      <c r="B2124" s="65">
        <v>91280</v>
      </c>
      <c r="C2124" s="56" t="s">
        <v>7163</v>
      </c>
      <c r="D2124" s="65" t="s">
        <v>359</v>
      </c>
      <c r="E2124" s="66">
        <v>0.2</v>
      </c>
      <c r="F2124" s="247">
        <v>0</v>
      </c>
      <c r="G2124" s="66">
        <v>0.19</v>
      </c>
      <c r="H2124" s="247">
        <v>0</v>
      </c>
    </row>
    <row r="2125" spans="1:8">
      <c r="A2125" s="64" t="s">
        <v>6953</v>
      </c>
      <c r="B2125" s="65">
        <v>91281</v>
      </c>
      <c r="C2125" s="56" t="s">
        <v>7164</v>
      </c>
      <c r="D2125" s="65" t="s">
        <v>359</v>
      </c>
      <c r="E2125" s="66">
        <v>1.1100000000000001</v>
      </c>
      <c r="F2125" s="247">
        <v>0</v>
      </c>
      <c r="G2125" s="66">
        <v>1.0900000000000001</v>
      </c>
      <c r="H2125" s="247">
        <v>0</v>
      </c>
    </row>
    <row r="2126" spans="1:8">
      <c r="A2126" s="64" t="s">
        <v>6953</v>
      </c>
      <c r="B2126" s="65">
        <v>91282</v>
      </c>
      <c r="C2126" s="56" t="s">
        <v>7165</v>
      </c>
      <c r="D2126" s="65" t="s">
        <v>359</v>
      </c>
      <c r="E2126" s="66">
        <v>9.2899999999999991</v>
      </c>
      <c r="F2126" s="247">
        <v>0</v>
      </c>
      <c r="G2126" s="66">
        <v>8.7799999999999994</v>
      </c>
      <c r="H2126" s="247">
        <v>0</v>
      </c>
    </row>
    <row r="2127" spans="1:8">
      <c r="A2127" s="64" t="s">
        <v>6953</v>
      </c>
      <c r="B2127" s="65">
        <v>95278</v>
      </c>
      <c r="C2127" s="56" t="s">
        <v>7166</v>
      </c>
      <c r="D2127" s="65" t="s">
        <v>359</v>
      </c>
      <c r="E2127" s="66">
        <v>0.74</v>
      </c>
      <c r="F2127" s="247">
        <v>1</v>
      </c>
      <c r="G2127" s="66">
        <v>0.74</v>
      </c>
      <c r="H2127" s="247">
        <v>0</v>
      </c>
    </row>
    <row r="2128" spans="1:8">
      <c r="A2128" s="64" t="s">
        <v>6953</v>
      </c>
      <c r="B2128" s="65">
        <v>95279</v>
      </c>
      <c r="C2128" s="56" t="s">
        <v>7167</v>
      </c>
      <c r="D2128" s="65" t="s">
        <v>359</v>
      </c>
      <c r="E2128" s="66">
        <v>0.15</v>
      </c>
      <c r="F2128" s="247">
        <v>1</v>
      </c>
      <c r="G2128" s="66">
        <v>0.15</v>
      </c>
      <c r="H2128" s="247">
        <v>0</v>
      </c>
    </row>
    <row r="2129" spans="1:8">
      <c r="A2129" s="64" t="s">
        <v>6953</v>
      </c>
      <c r="B2129" s="65">
        <v>95280</v>
      </c>
      <c r="C2129" s="56" t="s">
        <v>7168</v>
      </c>
      <c r="D2129" s="65" t="s">
        <v>359</v>
      </c>
      <c r="E2129" s="66">
        <v>0.72</v>
      </c>
      <c r="F2129" s="247">
        <v>1</v>
      </c>
      <c r="G2129" s="66">
        <v>0.72</v>
      </c>
      <c r="H2129" s="247">
        <v>0</v>
      </c>
    </row>
    <row r="2130" spans="1:8">
      <c r="A2130" s="64" t="s">
        <v>6953</v>
      </c>
      <c r="B2130" s="65">
        <v>95281</v>
      </c>
      <c r="C2130" s="56" t="s">
        <v>7169</v>
      </c>
      <c r="D2130" s="65" t="s">
        <v>359</v>
      </c>
      <c r="E2130" s="66">
        <v>9.23</v>
      </c>
      <c r="F2130" s="247">
        <v>0</v>
      </c>
      <c r="G2130" s="66">
        <v>8.7200000000000006</v>
      </c>
      <c r="H2130" s="247">
        <v>0</v>
      </c>
    </row>
    <row r="2131" spans="1:8">
      <c r="A2131" s="64" t="s">
        <v>6953</v>
      </c>
      <c r="B2131" s="65">
        <v>95124</v>
      </c>
      <c r="C2131" s="56" t="s">
        <v>7170</v>
      </c>
      <c r="D2131" s="65" t="s">
        <v>359</v>
      </c>
      <c r="E2131" s="66">
        <v>6.67</v>
      </c>
      <c r="F2131" s="247">
        <v>1</v>
      </c>
      <c r="G2131" s="66">
        <v>6.67</v>
      </c>
      <c r="H2131" s="247">
        <v>0</v>
      </c>
    </row>
    <row r="2132" spans="1:8">
      <c r="A2132" s="64" t="s">
        <v>6953</v>
      </c>
      <c r="B2132" s="65">
        <v>95123</v>
      </c>
      <c r="C2132" s="56" t="s">
        <v>7171</v>
      </c>
      <c r="D2132" s="65" t="s">
        <v>359</v>
      </c>
      <c r="E2132" s="66">
        <v>21.64</v>
      </c>
      <c r="F2132" s="247">
        <v>1</v>
      </c>
      <c r="G2132" s="66">
        <v>21.64</v>
      </c>
      <c r="H2132" s="247">
        <v>0</v>
      </c>
    </row>
    <row r="2133" spans="1:8">
      <c r="A2133" s="64" t="s">
        <v>6953</v>
      </c>
      <c r="B2133" s="65">
        <v>95125</v>
      </c>
      <c r="C2133" s="56" t="s">
        <v>7172</v>
      </c>
      <c r="D2133" s="65" t="s">
        <v>359</v>
      </c>
      <c r="E2133" s="66">
        <v>23.67</v>
      </c>
      <c r="F2133" s="247">
        <v>1</v>
      </c>
      <c r="G2133" s="66">
        <v>23.67</v>
      </c>
      <c r="H2133" s="247">
        <v>0</v>
      </c>
    </row>
    <row r="2134" spans="1:8">
      <c r="A2134" s="64" t="s">
        <v>6953</v>
      </c>
      <c r="B2134" s="65">
        <v>95126</v>
      </c>
      <c r="C2134" s="56" t="s">
        <v>7173</v>
      </c>
      <c r="D2134" s="65" t="s">
        <v>359</v>
      </c>
      <c r="E2134" s="66">
        <v>138.30000000000001</v>
      </c>
      <c r="F2134" s="247">
        <v>0</v>
      </c>
      <c r="G2134" s="66">
        <v>146.91999999999999</v>
      </c>
      <c r="H2134" s="247">
        <v>0</v>
      </c>
    </row>
    <row r="2135" spans="1:8">
      <c r="A2135" s="64" t="s">
        <v>6953</v>
      </c>
      <c r="B2135" s="65">
        <v>92040</v>
      </c>
      <c r="C2135" s="56" t="s">
        <v>7174</v>
      </c>
      <c r="D2135" s="65" t="s">
        <v>359</v>
      </c>
      <c r="E2135" s="66">
        <v>7.84</v>
      </c>
      <c r="F2135" s="247">
        <v>1</v>
      </c>
      <c r="G2135" s="66">
        <v>7.84</v>
      </c>
      <c r="H2135" s="247">
        <v>0</v>
      </c>
    </row>
    <row r="2136" spans="1:8">
      <c r="A2136" s="64" t="s">
        <v>6953</v>
      </c>
      <c r="B2136" s="65">
        <v>92041</v>
      </c>
      <c r="C2136" s="56" t="s">
        <v>7175</v>
      </c>
      <c r="D2136" s="65" t="s">
        <v>359</v>
      </c>
      <c r="E2136" s="66">
        <v>1.61</v>
      </c>
      <c r="F2136" s="247">
        <v>1</v>
      </c>
      <c r="G2136" s="66">
        <v>1.61</v>
      </c>
      <c r="H2136" s="247">
        <v>0</v>
      </c>
    </row>
    <row r="2137" spans="1:8">
      <c r="A2137" s="64" t="s">
        <v>6953</v>
      </c>
      <c r="B2137" s="65">
        <v>92042</v>
      </c>
      <c r="C2137" s="56" t="s">
        <v>7176</v>
      </c>
      <c r="D2137" s="65" t="s">
        <v>359</v>
      </c>
      <c r="E2137" s="66">
        <v>6.53</v>
      </c>
      <c r="F2137" s="247">
        <v>1</v>
      </c>
      <c r="G2137" s="66">
        <v>6.53</v>
      </c>
      <c r="H2137" s="247">
        <v>0</v>
      </c>
    </row>
    <row r="2138" spans="1:8">
      <c r="A2138" s="64" t="s">
        <v>6953</v>
      </c>
      <c r="B2138" s="65">
        <v>102829</v>
      </c>
      <c r="C2138" s="56" t="s">
        <v>7177</v>
      </c>
      <c r="D2138" s="65" t="s">
        <v>359</v>
      </c>
      <c r="E2138" s="66">
        <v>0</v>
      </c>
      <c r="F2138" s="247"/>
      <c r="G2138" s="66">
        <v>0</v>
      </c>
      <c r="H2138" s="247"/>
    </row>
    <row r="2139" spans="1:8">
      <c r="A2139" s="64" t="s">
        <v>6953</v>
      </c>
      <c r="B2139" s="65">
        <v>102830</v>
      </c>
      <c r="C2139" s="56" t="s">
        <v>7178</v>
      </c>
      <c r="D2139" s="65" t="s">
        <v>359</v>
      </c>
      <c r="E2139" s="66">
        <v>0</v>
      </c>
      <c r="F2139" s="247"/>
      <c r="G2139" s="66">
        <v>0</v>
      </c>
      <c r="H2139" s="247"/>
    </row>
    <row r="2140" spans="1:8">
      <c r="A2140" s="64" t="s">
        <v>6953</v>
      </c>
      <c r="B2140" s="65">
        <v>102831</v>
      </c>
      <c r="C2140" s="56" t="s">
        <v>7179</v>
      </c>
      <c r="D2140" s="65" t="s">
        <v>359</v>
      </c>
      <c r="E2140" s="66">
        <v>0</v>
      </c>
      <c r="F2140" s="247"/>
      <c r="G2140" s="66">
        <v>0</v>
      </c>
      <c r="H2140" s="247"/>
    </row>
    <row r="2141" spans="1:8">
      <c r="A2141" s="64" t="s">
        <v>6953</v>
      </c>
      <c r="B2141" s="65">
        <v>92114</v>
      </c>
      <c r="C2141" s="56" t="s">
        <v>7180</v>
      </c>
      <c r="D2141" s="65" t="s">
        <v>359</v>
      </c>
      <c r="E2141" s="66">
        <v>0.25</v>
      </c>
      <c r="F2141" s="247">
        <v>0</v>
      </c>
      <c r="G2141" s="66">
        <v>0.23</v>
      </c>
      <c r="H2141" s="247">
        <v>0</v>
      </c>
    </row>
    <row r="2142" spans="1:8">
      <c r="A2142" s="64" t="s">
        <v>6953</v>
      </c>
      <c r="B2142" s="65">
        <v>92115</v>
      </c>
      <c r="C2142" s="56" t="s">
        <v>7181</v>
      </c>
      <c r="D2142" s="65" t="s">
        <v>359</v>
      </c>
      <c r="E2142" s="66">
        <v>0.05</v>
      </c>
      <c r="F2142" s="247">
        <v>0</v>
      </c>
      <c r="G2142" s="66">
        <v>0.04</v>
      </c>
      <c r="H2142" s="247">
        <v>0</v>
      </c>
    </row>
    <row r="2143" spans="1:8">
      <c r="A2143" s="64" t="s">
        <v>6953</v>
      </c>
      <c r="B2143" s="65">
        <v>92116</v>
      </c>
      <c r="C2143" s="56" t="s">
        <v>7182</v>
      </c>
      <c r="D2143" s="65" t="s">
        <v>359</v>
      </c>
      <c r="E2143" s="66">
        <v>0.17</v>
      </c>
      <c r="F2143" s="247">
        <v>0</v>
      </c>
      <c r="G2143" s="66">
        <v>0.16</v>
      </c>
      <c r="H2143" s="247">
        <v>0</v>
      </c>
    </row>
    <row r="2144" spans="1:8">
      <c r="A2144" s="64" t="s">
        <v>6953</v>
      </c>
      <c r="B2144" s="65">
        <v>102912</v>
      </c>
      <c r="C2144" s="56" t="s">
        <v>7183</v>
      </c>
      <c r="D2144" s="65" t="s">
        <v>359</v>
      </c>
      <c r="E2144" s="66">
        <v>0</v>
      </c>
      <c r="F2144" s="247"/>
      <c r="G2144" s="66">
        <v>0</v>
      </c>
      <c r="H2144" s="247"/>
    </row>
    <row r="2145" spans="1:8">
      <c r="A2145" s="64" t="s">
        <v>6953</v>
      </c>
      <c r="B2145" s="65">
        <v>102913</v>
      </c>
      <c r="C2145" s="56" t="s">
        <v>7184</v>
      </c>
      <c r="D2145" s="65" t="s">
        <v>359</v>
      </c>
      <c r="E2145" s="66">
        <v>0</v>
      </c>
      <c r="F2145" s="247"/>
      <c r="G2145" s="66">
        <v>0</v>
      </c>
      <c r="H2145" s="247"/>
    </row>
    <row r="2146" spans="1:8">
      <c r="A2146" s="64" t="s">
        <v>6953</v>
      </c>
      <c r="B2146" s="65">
        <v>102914</v>
      </c>
      <c r="C2146" s="56" t="s">
        <v>7185</v>
      </c>
      <c r="D2146" s="65" t="s">
        <v>359</v>
      </c>
      <c r="E2146" s="66">
        <v>0</v>
      </c>
      <c r="F2146" s="247"/>
      <c r="G2146" s="66">
        <v>0</v>
      </c>
      <c r="H2146" s="247"/>
    </row>
    <row r="2147" spans="1:8">
      <c r="A2147" s="64" t="s">
        <v>6953</v>
      </c>
      <c r="B2147" s="65">
        <v>102915</v>
      </c>
      <c r="C2147" s="56" t="s">
        <v>7186</v>
      </c>
      <c r="D2147" s="65" t="s">
        <v>359</v>
      </c>
      <c r="E2147" s="66">
        <v>0.63</v>
      </c>
      <c r="F2147" s="247">
        <v>0</v>
      </c>
      <c r="G2147" s="66">
        <v>0.49</v>
      </c>
      <c r="H2147" s="247">
        <v>0</v>
      </c>
    </row>
    <row r="2148" spans="1:8">
      <c r="A2148" s="64" t="s">
        <v>6953</v>
      </c>
      <c r="B2148" s="65">
        <v>95716</v>
      </c>
      <c r="C2148" s="56" t="s">
        <v>7187</v>
      </c>
      <c r="D2148" s="65" t="s">
        <v>359</v>
      </c>
      <c r="E2148" s="66">
        <v>66.680000000000007</v>
      </c>
      <c r="F2148" s="247">
        <v>1</v>
      </c>
      <c r="G2148" s="66">
        <v>66.680000000000007</v>
      </c>
      <c r="H2148" s="247">
        <v>0</v>
      </c>
    </row>
    <row r="2149" spans="1:8">
      <c r="A2149" s="64" t="s">
        <v>6953</v>
      </c>
      <c r="B2149" s="65">
        <v>95717</v>
      </c>
      <c r="C2149" s="56" t="s">
        <v>7188</v>
      </c>
      <c r="D2149" s="65" t="s">
        <v>359</v>
      </c>
      <c r="E2149" s="66">
        <v>17.62</v>
      </c>
      <c r="F2149" s="247">
        <v>1</v>
      </c>
      <c r="G2149" s="66">
        <v>17.62</v>
      </c>
      <c r="H2149" s="247">
        <v>0</v>
      </c>
    </row>
    <row r="2150" spans="1:8">
      <c r="A2150" s="64" t="s">
        <v>6953</v>
      </c>
      <c r="B2150" s="65">
        <v>95718</v>
      </c>
      <c r="C2150" s="56" t="s">
        <v>7189</v>
      </c>
      <c r="D2150" s="65" t="s">
        <v>359</v>
      </c>
      <c r="E2150" s="66">
        <v>83.35</v>
      </c>
      <c r="F2150" s="247">
        <v>1</v>
      </c>
      <c r="G2150" s="66">
        <v>83.35</v>
      </c>
      <c r="H2150" s="247">
        <v>0</v>
      </c>
    </row>
    <row r="2151" spans="1:8">
      <c r="A2151" s="64" t="s">
        <v>6953</v>
      </c>
      <c r="B2151" s="65">
        <v>95719</v>
      </c>
      <c r="C2151" s="56" t="s">
        <v>7190</v>
      </c>
      <c r="D2151" s="65" t="s">
        <v>359</v>
      </c>
      <c r="E2151" s="66">
        <v>84.46</v>
      </c>
      <c r="F2151" s="247">
        <v>0</v>
      </c>
      <c r="G2151" s="66">
        <v>89.72</v>
      </c>
      <c r="H2151" s="247">
        <v>0</v>
      </c>
    </row>
    <row r="2152" spans="1:8">
      <c r="A2152" s="64" t="s">
        <v>6953</v>
      </c>
      <c r="B2152" s="65">
        <v>104712</v>
      </c>
      <c r="C2152" s="56" t="s">
        <v>7191</v>
      </c>
      <c r="D2152" s="65" t="s">
        <v>359</v>
      </c>
      <c r="E2152" s="66">
        <v>62.67</v>
      </c>
      <c r="F2152" s="247">
        <v>1</v>
      </c>
      <c r="G2152" s="66">
        <v>62.67</v>
      </c>
      <c r="H2152" s="247">
        <v>0</v>
      </c>
    </row>
    <row r="2153" spans="1:8">
      <c r="A2153" s="64" t="s">
        <v>6953</v>
      </c>
      <c r="B2153" s="65">
        <v>104713</v>
      </c>
      <c r="C2153" s="56" t="s">
        <v>7192</v>
      </c>
      <c r="D2153" s="65" t="s">
        <v>359</v>
      </c>
      <c r="E2153" s="66">
        <v>16.559999999999999</v>
      </c>
      <c r="F2153" s="247">
        <v>1</v>
      </c>
      <c r="G2153" s="66">
        <v>16.559999999999999</v>
      </c>
      <c r="H2153" s="247">
        <v>0</v>
      </c>
    </row>
    <row r="2154" spans="1:8">
      <c r="A2154" s="64" t="s">
        <v>6953</v>
      </c>
      <c r="B2154" s="65">
        <v>104714</v>
      </c>
      <c r="C2154" s="56" t="s">
        <v>7193</v>
      </c>
      <c r="D2154" s="65" t="s">
        <v>359</v>
      </c>
      <c r="E2154" s="66">
        <v>78.34</v>
      </c>
      <c r="F2154" s="247">
        <v>1</v>
      </c>
      <c r="G2154" s="66">
        <v>78.34</v>
      </c>
      <c r="H2154" s="247">
        <v>0</v>
      </c>
    </row>
    <row r="2155" spans="1:8">
      <c r="A2155" s="64" t="s">
        <v>6953</v>
      </c>
      <c r="B2155" s="65">
        <v>104715</v>
      </c>
      <c r="C2155" s="56" t="s">
        <v>7194</v>
      </c>
      <c r="D2155" s="65" t="s">
        <v>359</v>
      </c>
      <c r="E2155" s="66">
        <v>84.46</v>
      </c>
      <c r="F2155" s="247">
        <v>0</v>
      </c>
      <c r="G2155" s="66">
        <v>89.72</v>
      </c>
      <c r="H2155" s="247">
        <v>0</v>
      </c>
    </row>
    <row r="2156" spans="1:8">
      <c r="A2156" s="64" t="s">
        <v>6953</v>
      </c>
      <c r="B2156" s="65">
        <v>102894</v>
      </c>
      <c r="C2156" s="56" t="s">
        <v>7195</v>
      </c>
      <c r="D2156" s="65" t="s">
        <v>359</v>
      </c>
      <c r="E2156" s="66">
        <v>0</v>
      </c>
      <c r="F2156" s="247"/>
      <c r="G2156" s="66">
        <v>0</v>
      </c>
      <c r="H2156" s="247"/>
    </row>
    <row r="2157" spans="1:8">
      <c r="A2157" s="64" t="s">
        <v>6953</v>
      </c>
      <c r="B2157" s="65">
        <v>104161</v>
      </c>
      <c r="C2157" s="56" t="s">
        <v>7196</v>
      </c>
      <c r="D2157" s="65" t="s">
        <v>359</v>
      </c>
      <c r="E2157" s="66">
        <v>0</v>
      </c>
      <c r="F2157" s="247"/>
      <c r="G2157" s="66">
        <v>0</v>
      </c>
      <c r="H2157" s="247"/>
    </row>
    <row r="2158" spans="1:8">
      <c r="A2158" s="64" t="s">
        <v>6953</v>
      </c>
      <c r="B2158" s="65">
        <v>102896</v>
      </c>
      <c r="C2158" s="56" t="s">
        <v>7197</v>
      </c>
      <c r="D2158" s="65" t="s">
        <v>359</v>
      </c>
      <c r="E2158" s="66">
        <v>0</v>
      </c>
      <c r="F2158" s="247"/>
      <c r="G2158" s="66">
        <v>0</v>
      </c>
      <c r="H2158" s="247"/>
    </row>
    <row r="2159" spans="1:8">
      <c r="A2159" s="64" t="s">
        <v>6953</v>
      </c>
      <c r="B2159" s="65">
        <v>102897</v>
      </c>
      <c r="C2159" s="56" t="s">
        <v>7198</v>
      </c>
      <c r="D2159" s="65" t="s">
        <v>359</v>
      </c>
      <c r="E2159" s="66">
        <v>84.46</v>
      </c>
      <c r="F2159" s="247">
        <v>0</v>
      </c>
      <c r="G2159" s="66">
        <v>89.72</v>
      </c>
      <c r="H2159" s="247">
        <v>0</v>
      </c>
    </row>
    <row r="2160" spans="1:8">
      <c r="A2160" s="64" t="s">
        <v>6953</v>
      </c>
      <c r="B2160" s="65">
        <v>5627</v>
      </c>
      <c r="C2160" s="56" t="s">
        <v>7199</v>
      </c>
      <c r="D2160" s="65" t="s">
        <v>359</v>
      </c>
      <c r="E2160" s="66">
        <v>48.15</v>
      </c>
      <c r="F2160" s="247">
        <v>1</v>
      </c>
      <c r="G2160" s="66">
        <v>48.15</v>
      </c>
      <c r="H2160" s="247">
        <v>0</v>
      </c>
    </row>
    <row r="2161" spans="1:8">
      <c r="A2161" s="64" t="s">
        <v>6953</v>
      </c>
      <c r="B2161" s="65">
        <v>5628</v>
      </c>
      <c r="C2161" s="56" t="s">
        <v>7200</v>
      </c>
      <c r="D2161" s="65" t="s">
        <v>359</v>
      </c>
      <c r="E2161" s="66">
        <v>12.72</v>
      </c>
      <c r="F2161" s="247">
        <v>1</v>
      </c>
      <c r="G2161" s="66">
        <v>12.72</v>
      </c>
      <c r="H2161" s="247">
        <v>0</v>
      </c>
    </row>
    <row r="2162" spans="1:8">
      <c r="A2162" s="64" t="s">
        <v>6953</v>
      </c>
      <c r="B2162" s="65">
        <v>5629</v>
      </c>
      <c r="C2162" s="56" t="s">
        <v>7201</v>
      </c>
      <c r="D2162" s="65" t="s">
        <v>359</v>
      </c>
      <c r="E2162" s="66">
        <v>60.19</v>
      </c>
      <c r="F2162" s="247">
        <v>1</v>
      </c>
      <c r="G2162" s="66">
        <v>60.19</v>
      </c>
      <c r="H2162" s="247">
        <v>0</v>
      </c>
    </row>
    <row r="2163" spans="1:8">
      <c r="A2163" s="64" t="s">
        <v>6953</v>
      </c>
      <c r="B2163" s="65">
        <v>5630</v>
      </c>
      <c r="C2163" s="56" t="s">
        <v>7202</v>
      </c>
      <c r="D2163" s="65" t="s">
        <v>359</v>
      </c>
      <c r="E2163" s="66">
        <v>60.52</v>
      </c>
      <c r="F2163" s="247">
        <v>0</v>
      </c>
      <c r="G2163" s="66">
        <v>64.290000000000006</v>
      </c>
      <c r="H2163" s="247">
        <v>0</v>
      </c>
    </row>
    <row r="2164" spans="1:8">
      <c r="A2164" s="64" t="s">
        <v>6953</v>
      </c>
      <c r="B2164" s="65">
        <v>88900</v>
      </c>
      <c r="C2164" s="56" t="s">
        <v>7203</v>
      </c>
      <c r="D2164" s="65" t="s">
        <v>359</v>
      </c>
      <c r="E2164" s="66">
        <v>54.49</v>
      </c>
      <c r="F2164" s="247">
        <v>1</v>
      </c>
      <c r="G2164" s="66">
        <v>54.49</v>
      </c>
      <c r="H2164" s="247">
        <v>0</v>
      </c>
    </row>
    <row r="2165" spans="1:8">
      <c r="A2165" s="64" t="s">
        <v>6953</v>
      </c>
      <c r="B2165" s="65">
        <v>88902</v>
      </c>
      <c r="C2165" s="56" t="s">
        <v>7204</v>
      </c>
      <c r="D2165" s="65" t="s">
        <v>359</v>
      </c>
      <c r="E2165" s="66">
        <v>14.4</v>
      </c>
      <c r="F2165" s="247">
        <v>1</v>
      </c>
      <c r="G2165" s="66">
        <v>14.4</v>
      </c>
      <c r="H2165" s="247">
        <v>0</v>
      </c>
    </row>
    <row r="2166" spans="1:8">
      <c r="A2166" s="64" t="s">
        <v>6953</v>
      </c>
      <c r="B2166" s="65">
        <v>88903</v>
      </c>
      <c r="C2166" s="56" t="s">
        <v>7205</v>
      </c>
      <c r="D2166" s="65" t="s">
        <v>359</v>
      </c>
      <c r="E2166" s="66">
        <v>68.11</v>
      </c>
      <c r="F2166" s="247">
        <v>1</v>
      </c>
      <c r="G2166" s="66">
        <v>68.11</v>
      </c>
      <c r="H2166" s="247">
        <v>0</v>
      </c>
    </row>
    <row r="2167" spans="1:8">
      <c r="A2167" s="64" t="s">
        <v>6953</v>
      </c>
      <c r="B2167" s="65">
        <v>88904</v>
      </c>
      <c r="C2167" s="56" t="s">
        <v>7206</v>
      </c>
      <c r="D2167" s="65" t="s">
        <v>359</v>
      </c>
      <c r="E2167" s="66">
        <v>84.46</v>
      </c>
      <c r="F2167" s="247">
        <v>0</v>
      </c>
      <c r="G2167" s="66">
        <v>89.72</v>
      </c>
      <c r="H2167" s="247">
        <v>0</v>
      </c>
    </row>
    <row r="2168" spans="1:8">
      <c r="A2168" s="64" t="s">
        <v>6953</v>
      </c>
      <c r="B2168" s="65">
        <v>88569</v>
      </c>
      <c r="C2168" s="56" t="s">
        <v>7207</v>
      </c>
      <c r="D2168" s="65" t="s">
        <v>359</v>
      </c>
      <c r="E2168" s="66">
        <v>4.49</v>
      </c>
      <c r="F2168" s="247">
        <v>1</v>
      </c>
      <c r="G2168" s="66">
        <v>4.49</v>
      </c>
      <c r="H2168" s="247">
        <v>0</v>
      </c>
    </row>
    <row r="2169" spans="1:8">
      <c r="A2169" s="64" t="s">
        <v>6953</v>
      </c>
      <c r="B2169" s="65">
        <v>88570</v>
      </c>
      <c r="C2169" s="56" t="s">
        <v>7208</v>
      </c>
      <c r="D2169" s="65" t="s">
        <v>359</v>
      </c>
      <c r="E2169" s="66">
        <v>1.55</v>
      </c>
      <c r="F2169" s="247">
        <v>1</v>
      </c>
      <c r="G2169" s="66">
        <v>1.55</v>
      </c>
      <c r="H2169" s="247">
        <v>0</v>
      </c>
    </row>
    <row r="2170" spans="1:8">
      <c r="A2170" s="64" t="s">
        <v>6953</v>
      </c>
      <c r="B2170" s="65">
        <v>5765</v>
      </c>
      <c r="C2170" s="56" t="s">
        <v>7209</v>
      </c>
      <c r="D2170" s="65" t="s">
        <v>359</v>
      </c>
      <c r="E2170" s="66">
        <v>5.61</v>
      </c>
      <c r="F2170" s="247">
        <v>1</v>
      </c>
      <c r="G2170" s="66">
        <v>5.61</v>
      </c>
      <c r="H2170" s="247">
        <v>0</v>
      </c>
    </row>
    <row r="2171" spans="1:8">
      <c r="A2171" s="64" t="s">
        <v>6953</v>
      </c>
      <c r="B2171" s="65">
        <v>5766</v>
      </c>
      <c r="C2171" s="56" t="s">
        <v>7210</v>
      </c>
      <c r="D2171" s="65" t="s">
        <v>359</v>
      </c>
      <c r="E2171" s="66">
        <v>3.07</v>
      </c>
      <c r="F2171" s="247">
        <v>0</v>
      </c>
      <c r="G2171" s="66">
        <v>2.9</v>
      </c>
      <c r="H2171" s="247">
        <v>0</v>
      </c>
    </row>
    <row r="2172" spans="1:8">
      <c r="A2172" s="64" t="s">
        <v>6953</v>
      </c>
      <c r="B2172" s="65">
        <v>91468</v>
      </c>
      <c r="C2172" s="56" t="s">
        <v>7211</v>
      </c>
      <c r="D2172" s="65" t="s">
        <v>359</v>
      </c>
      <c r="E2172" s="66">
        <v>27.79</v>
      </c>
      <c r="F2172" s="247">
        <v>0.34289999999999998</v>
      </c>
      <c r="G2172" s="66">
        <v>27.2</v>
      </c>
      <c r="H2172" s="247">
        <v>0</v>
      </c>
    </row>
    <row r="2173" spans="1:8">
      <c r="A2173" s="64" t="s">
        <v>6953</v>
      </c>
      <c r="B2173" s="65">
        <v>91484</v>
      </c>
      <c r="C2173" s="56" t="s">
        <v>7212</v>
      </c>
      <c r="D2173" s="65" t="s">
        <v>359</v>
      </c>
      <c r="E2173" s="66">
        <v>4.37</v>
      </c>
      <c r="F2173" s="247">
        <v>0.30659999999999998</v>
      </c>
      <c r="G2173" s="66">
        <v>4.2699999999999996</v>
      </c>
      <c r="H2173" s="247">
        <v>0</v>
      </c>
    </row>
    <row r="2174" spans="1:8">
      <c r="A2174" s="64" t="s">
        <v>6953</v>
      </c>
      <c r="B2174" s="65">
        <v>91469</v>
      </c>
      <c r="C2174" s="56" t="s">
        <v>7213</v>
      </c>
      <c r="D2174" s="65" t="s">
        <v>359</v>
      </c>
      <c r="E2174" s="66">
        <v>10.8</v>
      </c>
      <c r="F2174" s="247">
        <v>0.30559999999999998</v>
      </c>
      <c r="G2174" s="66">
        <v>10.56</v>
      </c>
      <c r="H2174" s="247">
        <v>0</v>
      </c>
    </row>
    <row r="2175" spans="1:8">
      <c r="A2175" s="64" t="s">
        <v>6953</v>
      </c>
      <c r="B2175" s="65">
        <v>83361</v>
      </c>
      <c r="C2175" s="56" t="s">
        <v>7214</v>
      </c>
      <c r="D2175" s="65" t="s">
        <v>359</v>
      </c>
      <c r="E2175" s="66">
        <v>46.1</v>
      </c>
      <c r="F2175" s="247">
        <v>0.2586</v>
      </c>
      <c r="G2175" s="66">
        <v>45</v>
      </c>
      <c r="H2175" s="247">
        <v>0</v>
      </c>
    </row>
    <row r="2176" spans="1:8">
      <c r="A2176" s="64" t="s">
        <v>6953</v>
      </c>
      <c r="B2176" s="65">
        <v>91485</v>
      </c>
      <c r="C2176" s="56" t="s">
        <v>7215</v>
      </c>
      <c r="D2176" s="65" t="s">
        <v>359</v>
      </c>
      <c r="E2176" s="66">
        <v>145.38</v>
      </c>
      <c r="F2176" s="247">
        <v>0</v>
      </c>
      <c r="G2176" s="66">
        <v>154.44</v>
      </c>
      <c r="H2176" s="247">
        <v>0</v>
      </c>
    </row>
    <row r="2177" spans="1:8">
      <c r="A2177" s="64" t="s">
        <v>6953</v>
      </c>
      <c r="B2177" s="65">
        <v>102835</v>
      </c>
      <c r="C2177" s="56" t="s">
        <v>7216</v>
      </c>
      <c r="D2177" s="65" t="s">
        <v>359</v>
      </c>
      <c r="E2177" s="66">
        <v>0</v>
      </c>
      <c r="F2177" s="247"/>
      <c r="G2177" s="66">
        <v>0</v>
      </c>
      <c r="H2177" s="247"/>
    </row>
    <row r="2178" spans="1:8">
      <c r="A2178" s="64" t="s">
        <v>6953</v>
      </c>
      <c r="B2178" s="65">
        <v>102836</v>
      </c>
      <c r="C2178" s="56" t="s">
        <v>7217</v>
      </c>
      <c r="D2178" s="65" t="s">
        <v>359</v>
      </c>
      <c r="E2178" s="66">
        <v>0</v>
      </c>
      <c r="F2178" s="247"/>
      <c r="G2178" s="66">
        <v>0</v>
      </c>
      <c r="H2178" s="247"/>
    </row>
    <row r="2179" spans="1:8">
      <c r="A2179" s="64" t="s">
        <v>6953</v>
      </c>
      <c r="B2179" s="65">
        <v>102837</v>
      </c>
      <c r="C2179" s="56" t="s">
        <v>7218</v>
      </c>
      <c r="D2179" s="65" t="s">
        <v>359</v>
      </c>
      <c r="E2179" s="66">
        <v>0</v>
      </c>
      <c r="F2179" s="247"/>
      <c r="G2179" s="66">
        <v>0</v>
      </c>
      <c r="H2179" s="247"/>
    </row>
    <row r="2180" spans="1:8">
      <c r="A2180" s="64" t="s">
        <v>6953</v>
      </c>
      <c r="B2180" s="65">
        <v>89230</v>
      </c>
      <c r="C2180" s="56" t="s">
        <v>7219</v>
      </c>
      <c r="D2180" s="65" t="s">
        <v>359</v>
      </c>
      <c r="E2180" s="66">
        <v>108.94</v>
      </c>
      <c r="F2180" s="247">
        <v>1</v>
      </c>
      <c r="G2180" s="66">
        <v>108.94</v>
      </c>
      <c r="H2180" s="247">
        <v>0</v>
      </c>
    </row>
    <row r="2181" spans="1:8">
      <c r="A2181" s="64" t="s">
        <v>6953</v>
      </c>
      <c r="B2181" s="65">
        <v>89231</v>
      </c>
      <c r="C2181" s="56" t="s">
        <v>7220</v>
      </c>
      <c r="D2181" s="65" t="s">
        <v>359</v>
      </c>
      <c r="E2181" s="66">
        <v>33.35</v>
      </c>
      <c r="F2181" s="247">
        <v>1</v>
      </c>
      <c r="G2181" s="66">
        <v>33.35</v>
      </c>
      <c r="H2181" s="247">
        <v>0</v>
      </c>
    </row>
    <row r="2182" spans="1:8">
      <c r="A2182" s="64" t="s">
        <v>6953</v>
      </c>
      <c r="B2182" s="65">
        <v>89232</v>
      </c>
      <c r="C2182" s="56" t="s">
        <v>7221</v>
      </c>
      <c r="D2182" s="65" t="s">
        <v>359</v>
      </c>
      <c r="E2182" s="66">
        <v>194.32</v>
      </c>
      <c r="F2182" s="247">
        <v>1</v>
      </c>
      <c r="G2182" s="66">
        <v>194.32</v>
      </c>
      <c r="H2182" s="247">
        <v>0</v>
      </c>
    </row>
    <row r="2183" spans="1:8">
      <c r="A2183" s="64" t="s">
        <v>6953</v>
      </c>
      <c r="B2183" s="65">
        <v>89233</v>
      </c>
      <c r="C2183" s="56" t="s">
        <v>7222</v>
      </c>
      <c r="D2183" s="65" t="s">
        <v>359</v>
      </c>
      <c r="E2183" s="66">
        <v>156.96</v>
      </c>
      <c r="F2183" s="247">
        <v>0</v>
      </c>
      <c r="G2183" s="66">
        <v>166.74</v>
      </c>
      <c r="H2183" s="247">
        <v>0</v>
      </c>
    </row>
    <row r="2184" spans="1:8">
      <c r="A2184" s="64" t="s">
        <v>6953</v>
      </c>
      <c r="B2184" s="65">
        <v>89236</v>
      </c>
      <c r="C2184" s="56" t="s">
        <v>7223</v>
      </c>
      <c r="D2184" s="65" t="s">
        <v>359</v>
      </c>
      <c r="E2184" s="66">
        <v>254.48</v>
      </c>
      <c r="F2184" s="247">
        <v>1</v>
      </c>
      <c r="G2184" s="66">
        <v>254.48</v>
      </c>
      <c r="H2184" s="247">
        <v>0</v>
      </c>
    </row>
    <row r="2185" spans="1:8">
      <c r="A2185" s="64" t="s">
        <v>6953</v>
      </c>
      <c r="B2185" s="65">
        <v>89237</v>
      </c>
      <c r="C2185" s="56" t="s">
        <v>7224</v>
      </c>
      <c r="D2185" s="65" t="s">
        <v>359</v>
      </c>
      <c r="E2185" s="66">
        <v>77.92</v>
      </c>
      <c r="F2185" s="247">
        <v>1</v>
      </c>
      <c r="G2185" s="66">
        <v>77.92</v>
      </c>
      <c r="H2185" s="247">
        <v>0</v>
      </c>
    </row>
    <row r="2186" spans="1:8">
      <c r="A2186" s="64" t="s">
        <v>6953</v>
      </c>
      <c r="B2186" s="65">
        <v>89238</v>
      </c>
      <c r="C2186" s="56" t="s">
        <v>7225</v>
      </c>
      <c r="D2186" s="65" t="s">
        <v>359</v>
      </c>
      <c r="E2186" s="66">
        <v>453.93</v>
      </c>
      <c r="F2186" s="247">
        <v>1</v>
      </c>
      <c r="G2186" s="66">
        <v>453.93</v>
      </c>
      <c r="H2186" s="247">
        <v>0</v>
      </c>
    </row>
    <row r="2187" spans="1:8">
      <c r="A2187" s="64" t="s">
        <v>6953</v>
      </c>
      <c r="B2187" s="65">
        <v>89239</v>
      </c>
      <c r="C2187" s="56" t="s">
        <v>7226</v>
      </c>
      <c r="D2187" s="65" t="s">
        <v>359</v>
      </c>
      <c r="E2187" s="66">
        <v>415.09</v>
      </c>
      <c r="F2187" s="247">
        <v>0</v>
      </c>
      <c r="G2187" s="66">
        <v>440.94</v>
      </c>
      <c r="H2187" s="247">
        <v>0</v>
      </c>
    </row>
    <row r="2188" spans="1:8">
      <c r="A2188" s="64" t="s">
        <v>6953</v>
      </c>
      <c r="B2188" s="65">
        <v>102930</v>
      </c>
      <c r="C2188" s="56" t="s">
        <v>7227</v>
      </c>
      <c r="D2188" s="65" t="s">
        <v>359</v>
      </c>
      <c r="E2188" s="66">
        <v>0</v>
      </c>
      <c r="F2188" s="247"/>
      <c r="G2188" s="66">
        <v>0</v>
      </c>
      <c r="H2188" s="247"/>
    </row>
    <row r="2189" spans="1:8">
      <c r="A2189" s="64" t="s">
        <v>6953</v>
      </c>
      <c r="B2189" s="65">
        <v>102931</v>
      </c>
      <c r="C2189" s="56" t="s">
        <v>7228</v>
      </c>
      <c r="D2189" s="65" t="s">
        <v>359</v>
      </c>
      <c r="E2189" s="66">
        <v>0</v>
      </c>
      <c r="F2189" s="247"/>
      <c r="G2189" s="66">
        <v>0</v>
      </c>
      <c r="H2189" s="247"/>
    </row>
    <row r="2190" spans="1:8">
      <c r="A2190" s="64" t="s">
        <v>6953</v>
      </c>
      <c r="B2190" s="65">
        <v>102932</v>
      </c>
      <c r="C2190" s="56" t="s">
        <v>7229</v>
      </c>
      <c r="D2190" s="65" t="s">
        <v>359</v>
      </c>
      <c r="E2190" s="66">
        <v>0</v>
      </c>
      <c r="F2190" s="247"/>
      <c r="G2190" s="66">
        <v>0</v>
      </c>
      <c r="H2190" s="247"/>
    </row>
    <row r="2191" spans="1:8">
      <c r="A2191" s="64" t="s">
        <v>6953</v>
      </c>
      <c r="B2191" s="65">
        <v>102933</v>
      </c>
      <c r="C2191" s="56" t="s">
        <v>7230</v>
      </c>
      <c r="D2191" s="65" t="s">
        <v>359</v>
      </c>
      <c r="E2191" s="66">
        <v>0.94</v>
      </c>
      <c r="F2191" s="247">
        <v>0</v>
      </c>
      <c r="G2191" s="66">
        <v>0.73</v>
      </c>
      <c r="H2191" s="247">
        <v>0</v>
      </c>
    </row>
    <row r="2192" spans="1:8">
      <c r="A2192" s="64" t="s">
        <v>6953</v>
      </c>
      <c r="B2192" s="65">
        <v>93411</v>
      </c>
      <c r="C2192" s="56" t="s">
        <v>7231</v>
      </c>
      <c r="D2192" s="65" t="s">
        <v>359</v>
      </c>
      <c r="E2192" s="66">
        <v>0.34</v>
      </c>
      <c r="F2192" s="247">
        <v>0</v>
      </c>
      <c r="G2192" s="66">
        <v>0.38</v>
      </c>
      <c r="H2192" s="247">
        <v>0</v>
      </c>
    </row>
    <row r="2193" spans="1:8">
      <c r="A2193" s="64" t="s">
        <v>6953</v>
      </c>
      <c r="B2193" s="65">
        <v>93412</v>
      </c>
      <c r="C2193" s="56" t="s">
        <v>7232</v>
      </c>
      <c r="D2193" s="65" t="s">
        <v>359</v>
      </c>
      <c r="E2193" s="66">
        <v>0.12</v>
      </c>
      <c r="F2193" s="247">
        <v>0</v>
      </c>
      <c r="G2193" s="66">
        <v>0.13</v>
      </c>
      <c r="H2193" s="247">
        <v>0</v>
      </c>
    </row>
    <row r="2194" spans="1:8">
      <c r="A2194" s="64" t="s">
        <v>6953</v>
      </c>
      <c r="B2194" s="65">
        <v>93413</v>
      </c>
      <c r="C2194" s="56" t="s">
        <v>7233</v>
      </c>
      <c r="D2194" s="65" t="s">
        <v>359</v>
      </c>
      <c r="E2194" s="66">
        <v>0.3</v>
      </c>
      <c r="F2194" s="247">
        <v>0</v>
      </c>
      <c r="G2194" s="66">
        <v>0.34</v>
      </c>
      <c r="H2194" s="247">
        <v>0</v>
      </c>
    </row>
    <row r="2195" spans="1:8">
      <c r="A2195" s="64" t="s">
        <v>6953</v>
      </c>
      <c r="B2195" s="65">
        <v>93414</v>
      </c>
      <c r="C2195" s="56" t="s">
        <v>7234</v>
      </c>
      <c r="D2195" s="65" t="s">
        <v>359</v>
      </c>
      <c r="E2195" s="66">
        <v>11.66</v>
      </c>
      <c r="F2195" s="247">
        <v>0</v>
      </c>
      <c r="G2195" s="66">
        <v>11.02</v>
      </c>
      <c r="H2195" s="247">
        <v>0</v>
      </c>
    </row>
    <row r="2196" spans="1:8">
      <c r="A2196" s="64" t="s">
        <v>6953</v>
      </c>
      <c r="B2196" s="65">
        <v>88855</v>
      </c>
      <c r="C2196" s="56" t="s">
        <v>7235</v>
      </c>
      <c r="D2196" s="65" t="s">
        <v>359</v>
      </c>
      <c r="E2196" s="66">
        <v>3.33</v>
      </c>
      <c r="F2196" s="247">
        <v>1</v>
      </c>
      <c r="G2196" s="66">
        <v>3.33</v>
      </c>
      <c r="H2196" s="247">
        <v>0</v>
      </c>
    </row>
    <row r="2197" spans="1:8">
      <c r="A2197" s="64" t="s">
        <v>6953</v>
      </c>
      <c r="B2197" s="65">
        <v>88856</v>
      </c>
      <c r="C2197" s="56" t="s">
        <v>7236</v>
      </c>
      <c r="D2197" s="65" t="s">
        <v>359</v>
      </c>
      <c r="E2197" s="66">
        <v>0.91</v>
      </c>
      <c r="F2197" s="247">
        <v>1</v>
      </c>
      <c r="G2197" s="66">
        <v>0.91</v>
      </c>
      <c r="H2197" s="247">
        <v>0</v>
      </c>
    </row>
    <row r="2198" spans="1:8">
      <c r="A2198" s="64" t="s">
        <v>6953</v>
      </c>
      <c r="B2198" s="65">
        <v>5658</v>
      </c>
      <c r="C2198" s="56" t="s">
        <v>7237</v>
      </c>
      <c r="D2198" s="65" t="s">
        <v>359</v>
      </c>
      <c r="E2198" s="66">
        <v>2.31</v>
      </c>
      <c r="F2198" s="247">
        <v>1</v>
      </c>
      <c r="G2198" s="66">
        <v>2.31</v>
      </c>
      <c r="H2198" s="247">
        <v>0</v>
      </c>
    </row>
    <row r="2199" spans="1:8">
      <c r="A2199" s="64" t="s">
        <v>6953</v>
      </c>
      <c r="B2199" s="65">
        <v>53840</v>
      </c>
      <c r="C2199" s="56" t="s">
        <v>7238</v>
      </c>
      <c r="D2199" s="65" t="s">
        <v>359</v>
      </c>
      <c r="E2199" s="66">
        <v>2.61</v>
      </c>
      <c r="F2199" s="247">
        <v>1</v>
      </c>
      <c r="G2199" s="66">
        <v>2.61</v>
      </c>
      <c r="H2199" s="247">
        <v>0</v>
      </c>
    </row>
    <row r="2200" spans="1:8">
      <c r="A2200" s="64" t="s">
        <v>6953</v>
      </c>
      <c r="B2200" s="65">
        <v>87026</v>
      </c>
      <c r="C2200" s="56" t="s">
        <v>7239</v>
      </c>
      <c r="D2200" s="65" t="s">
        <v>359</v>
      </c>
      <c r="E2200" s="66">
        <v>0.71</v>
      </c>
      <c r="F2200" s="247">
        <v>1</v>
      </c>
      <c r="G2200" s="66">
        <v>0.71</v>
      </c>
      <c r="H2200" s="247">
        <v>0</v>
      </c>
    </row>
    <row r="2201" spans="1:8">
      <c r="A2201" s="64" t="s">
        <v>6953</v>
      </c>
      <c r="B2201" s="65">
        <v>53841</v>
      </c>
      <c r="C2201" s="56" t="s">
        <v>7240</v>
      </c>
      <c r="D2201" s="65" t="s">
        <v>359</v>
      </c>
      <c r="E2201" s="66">
        <v>1.81</v>
      </c>
      <c r="F2201" s="247">
        <v>1</v>
      </c>
      <c r="G2201" s="66">
        <v>1.81</v>
      </c>
      <c r="H2201" s="247">
        <v>0</v>
      </c>
    </row>
    <row r="2202" spans="1:8">
      <c r="A2202" s="64" t="s">
        <v>6953</v>
      </c>
      <c r="B2202" s="65">
        <v>95209</v>
      </c>
      <c r="C2202" s="56" t="s">
        <v>7241</v>
      </c>
      <c r="D2202" s="65" t="s">
        <v>359</v>
      </c>
      <c r="E2202" s="66">
        <v>12.42</v>
      </c>
      <c r="F2202" s="247">
        <v>1</v>
      </c>
      <c r="G2202" s="66">
        <v>12.42</v>
      </c>
      <c r="H2202" s="247">
        <v>0</v>
      </c>
    </row>
    <row r="2203" spans="1:8">
      <c r="A2203" s="64" t="s">
        <v>6953</v>
      </c>
      <c r="B2203" s="65">
        <v>95210</v>
      </c>
      <c r="C2203" s="56" t="s">
        <v>7242</v>
      </c>
      <c r="D2203" s="65" t="s">
        <v>359</v>
      </c>
      <c r="E2203" s="66">
        <v>58.74</v>
      </c>
      <c r="F2203" s="247">
        <v>1</v>
      </c>
      <c r="G2203" s="66">
        <v>58.74</v>
      </c>
      <c r="H2203" s="247">
        <v>0</v>
      </c>
    </row>
    <row r="2204" spans="1:8">
      <c r="A2204" s="64" t="s">
        <v>6953</v>
      </c>
      <c r="B2204" s="65">
        <v>95211</v>
      </c>
      <c r="C2204" s="56" t="s">
        <v>7243</v>
      </c>
      <c r="D2204" s="65" t="s">
        <v>359</v>
      </c>
      <c r="E2204" s="66">
        <v>9.35</v>
      </c>
      <c r="F2204" s="247">
        <v>0</v>
      </c>
      <c r="G2204" s="66">
        <v>7.29</v>
      </c>
      <c r="H2204" s="247">
        <v>0</v>
      </c>
    </row>
    <row r="2205" spans="1:8">
      <c r="A2205" s="64" t="s">
        <v>6953</v>
      </c>
      <c r="B2205" s="65">
        <v>93267</v>
      </c>
      <c r="C2205" s="56" t="s">
        <v>7244</v>
      </c>
      <c r="D2205" s="65" t="s">
        <v>359</v>
      </c>
      <c r="E2205" s="66">
        <v>26.66</v>
      </c>
      <c r="F2205" s="247">
        <v>1</v>
      </c>
      <c r="G2205" s="66">
        <v>26.66</v>
      </c>
      <c r="H2205" s="247">
        <v>0</v>
      </c>
    </row>
    <row r="2206" spans="1:8">
      <c r="A2206" s="64" t="s">
        <v>6953</v>
      </c>
      <c r="B2206" s="65">
        <v>93269</v>
      </c>
      <c r="C2206" s="56" t="s">
        <v>7245</v>
      </c>
      <c r="D2206" s="65" t="s">
        <v>359</v>
      </c>
      <c r="E2206" s="66">
        <v>10</v>
      </c>
      <c r="F2206" s="247">
        <v>1</v>
      </c>
      <c r="G2206" s="66">
        <v>10</v>
      </c>
      <c r="H2206" s="247">
        <v>0</v>
      </c>
    </row>
    <row r="2207" spans="1:8">
      <c r="A2207" s="64" t="s">
        <v>6953</v>
      </c>
      <c r="B2207" s="65">
        <v>93270</v>
      </c>
      <c r="C2207" s="56" t="s">
        <v>7246</v>
      </c>
      <c r="D2207" s="65" t="s">
        <v>359</v>
      </c>
      <c r="E2207" s="66">
        <v>25.92</v>
      </c>
      <c r="F2207" s="247">
        <v>1</v>
      </c>
      <c r="G2207" s="66">
        <v>25.92</v>
      </c>
      <c r="H2207" s="247">
        <v>0</v>
      </c>
    </row>
    <row r="2208" spans="1:8">
      <c r="A2208" s="64" t="s">
        <v>6953</v>
      </c>
      <c r="B2208" s="65">
        <v>93271</v>
      </c>
      <c r="C2208" s="56" t="s">
        <v>7247</v>
      </c>
      <c r="D2208" s="65" t="s">
        <v>359</v>
      </c>
      <c r="E2208" s="66">
        <v>9.35</v>
      </c>
      <c r="F2208" s="247">
        <v>0</v>
      </c>
      <c r="G2208" s="66">
        <v>7.29</v>
      </c>
      <c r="H2208" s="247">
        <v>0</v>
      </c>
    </row>
    <row r="2209" spans="1:8">
      <c r="A2209" s="64" t="s">
        <v>6953</v>
      </c>
      <c r="B2209" s="65">
        <v>95208</v>
      </c>
      <c r="C2209" s="56" t="s">
        <v>7248</v>
      </c>
      <c r="D2209" s="65" t="s">
        <v>359</v>
      </c>
      <c r="E2209" s="66">
        <v>53.71</v>
      </c>
      <c r="F2209" s="247">
        <v>1</v>
      </c>
      <c r="G2209" s="66">
        <v>53.71</v>
      </c>
      <c r="H2209" s="247">
        <v>0</v>
      </c>
    </row>
    <row r="2210" spans="1:8">
      <c r="A2210" s="64" t="s">
        <v>6953</v>
      </c>
      <c r="B2210" s="65">
        <v>83761</v>
      </c>
      <c r="C2210" s="56" t="s">
        <v>7249</v>
      </c>
      <c r="D2210" s="65" t="s">
        <v>359</v>
      </c>
      <c r="E2210" s="66">
        <v>9.4700000000000006</v>
      </c>
      <c r="F2210" s="247">
        <v>0</v>
      </c>
      <c r="G2210" s="66">
        <v>10.57</v>
      </c>
      <c r="H2210" s="247">
        <v>0</v>
      </c>
    </row>
    <row r="2211" spans="1:8">
      <c r="A2211" s="64" t="s">
        <v>6953</v>
      </c>
      <c r="B2211" s="65">
        <v>83764</v>
      </c>
      <c r="C2211" s="56" t="s">
        <v>7250</v>
      </c>
      <c r="D2211" s="65" t="s">
        <v>359</v>
      </c>
      <c r="E2211" s="66">
        <v>3.33</v>
      </c>
      <c r="F2211" s="247">
        <v>0</v>
      </c>
      <c r="G2211" s="66">
        <v>3.72</v>
      </c>
      <c r="H2211" s="247">
        <v>0</v>
      </c>
    </row>
    <row r="2212" spans="1:8">
      <c r="A2212" s="64" t="s">
        <v>6953</v>
      </c>
      <c r="B2212" s="65">
        <v>83762</v>
      </c>
      <c r="C2212" s="56" t="s">
        <v>7251</v>
      </c>
      <c r="D2212" s="65" t="s">
        <v>359</v>
      </c>
      <c r="E2212" s="66">
        <v>8.4499999999999993</v>
      </c>
      <c r="F2212" s="247">
        <v>0</v>
      </c>
      <c r="G2212" s="66">
        <v>9.43</v>
      </c>
      <c r="H2212" s="247">
        <v>0</v>
      </c>
    </row>
    <row r="2213" spans="1:8">
      <c r="A2213" s="64" t="s">
        <v>6953</v>
      </c>
      <c r="B2213" s="65">
        <v>83763</v>
      </c>
      <c r="C2213" s="56" t="s">
        <v>7252</v>
      </c>
      <c r="D2213" s="65" t="s">
        <v>359</v>
      </c>
      <c r="E2213" s="66">
        <v>47.15</v>
      </c>
      <c r="F2213" s="247">
        <v>0</v>
      </c>
      <c r="G2213" s="66">
        <v>50.08</v>
      </c>
      <c r="H2213" s="247">
        <v>0</v>
      </c>
    </row>
    <row r="2214" spans="1:8">
      <c r="A2214" s="64" t="s">
        <v>6953</v>
      </c>
      <c r="B2214" s="65">
        <v>95874</v>
      </c>
      <c r="C2214" s="56" t="s">
        <v>7253</v>
      </c>
      <c r="D2214" s="65" t="s">
        <v>359</v>
      </c>
      <c r="E2214" s="66">
        <v>10.119999999999999</v>
      </c>
      <c r="F2214" s="247">
        <v>0</v>
      </c>
      <c r="G2214" s="66">
        <v>11.29</v>
      </c>
      <c r="H2214" s="247">
        <v>0</v>
      </c>
    </row>
    <row r="2215" spans="1:8">
      <c r="A2215" s="64" t="s">
        <v>6953</v>
      </c>
      <c r="B2215" s="65">
        <v>95869</v>
      </c>
      <c r="C2215" s="56" t="s">
        <v>7254</v>
      </c>
      <c r="D2215" s="65" t="s">
        <v>359</v>
      </c>
      <c r="E2215" s="66">
        <v>3.56</v>
      </c>
      <c r="F2215" s="247">
        <v>0</v>
      </c>
      <c r="G2215" s="66">
        <v>3.98</v>
      </c>
      <c r="H2215" s="247">
        <v>0</v>
      </c>
    </row>
    <row r="2216" spans="1:8">
      <c r="A2216" s="64" t="s">
        <v>6953</v>
      </c>
      <c r="B2216" s="65">
        <v>95870</v>
      </c>
      <c r="C2216" s="56" t="s">
        <v>7255</v>
      </c>
      <c r="D2216" s="65" t="s">
        <v>359</v>
      </c>
      <c r="E2216" s="66">
        <v>9.0299999999999994</v>
      </c>
      <c r="F2216" s="247">
        <v>0</v>
      </c>
      <c r="G2216" s="66">
        <v>10.07</v>
      </c>
      <c r="H2216" s="247">
        <v>0</v>
      </c>
    </row>
    <row r="2217" spans="1:8">
      <c r="A2217" s="64" t="s">
        <v>6953</v>
      </c>
      <c r="B2217" s="65">
        <v>95871</v>
      </c>
      <c r="C2217" s="56" t="s">
        <v>7256</v>
      </c>
      <c r="D2217" s="65" t="s">
        <v>359</v>
      </c>
      <c r="E2217" s="66">
        <v>256.49</v>
      </c>
      <c r="F2217" s="247">
        <v>0</v>
      </c>
      <c r="G2217" s="66">
        <v>272.47000000000003</v>
      </c>
      <c r="H2217" s="247">
        <v>0</v>
      </c>
    </row>
    <row r="2218" spans="1:8">
      <c r="A2218" s="64" t="s">
        <v>6953</v>
      </c>
      <c r="B2218" s="65">
        <v>104684</v>
      </c>
      <c r="C2218" s="56" t="s">
        <v>7257</v>
      </c>
      <c r="D2218" s="65" t="s">
        <v>359</v>
      </c>
      <c r="E2218" s="66">
        <v>0</v>
      </c>
      <c r="F2218" s="247"/>
      <c r="G2218" s="66">
        <v>0</v>
      </c>
      <c r="H2218" s="247"/>
    </row>
    <row r="2219" spans="1:8">
      <c r="A2219" s="64" t="s">
        <v>6953</v>
      </c>
      <c r="B2219" s="65">
        <v>104685</v>
      </c>
      <c r="C2219" s="56" t="s">
        <v>7258</v>
      </c>
      <c r="D2219" s="65" t="s">
        <v>359</v>
      </c>
      <c r="E2219" s="66">
        <v>0</v>
      </c>
      <c r="F2219" s="247"/>
      <c r="G2219" s="66">
        <v>0</v>
      </c>
      <c r="H2219" s="247"/>
    </row>
    <row r="2220" spans="1:8">
      <c r="A2220" s="64" t="s">
        <v>6953</v>
      </c>
      <c r="B2220" s="65">
        <v>104686</v>
      </c>
      <c r="C2220" s="56" t="s">
        <v>7259</v>
      </c>
      <c r="D2220" s="65" t="s">
        <v>359</v>
      </c>
      <c r="E2220" s="66">
        <v>0</v>
      </c>
      <c r="F2220" s="247"/>
      <c r="G2220" s="66">
        <v>0</v>
      </c>
      <c r="H2220" s="247"/>
    </row>
    <row r="2221" spans="1:8">
      <c r="A2221" s="64" t="s">
        <v>6953</v>
      </c>
      <c r="B2221" s="65">
        <v>104687</v>
      </c>
      <c r="C2221" s="56" t="s">
        <v>7260</v>
      </c>
      <c r="D2221" s="65" t="s">
        <v>359</v>
      </c>
      <c r="E2221" s="66">
        <v>422.17</v>
      </c>
      <c r="F2221" s="247">
        <v>0</v>
      </c>
      <c r="G2221" s="66">
        <v>448.46</v>
      </c>
      <c r="H2221" s="247">
        <v>0</v>
      </c>
    </row>
    <row r="2222" spans="1:8">
      <c r="A2222" s="64" t="s">
        <v>6953</v>
      </c>
      <c r="B2222" s="65">
        <v>73303</v>
      </c>
      <c r="C2222" s="56" t="s">
        <v>7261</v>
      </c>
      <c r="D2222" s="65" t="s">
        <v>359</v>
      </c>
      <c r="E2222" s="66">
        <v>7.11</v>
      </c>
      <c r="F2222" s="247">
        <v>0</v>
      </c>
      <c r="G2222" s="66">
        <v>7.93</v>
      </c>
      <c r="H2222" s="247">
        <v>0</v>
      </c>
    </row>
    <row r="2223" spans="1:8">
      <c r="A2223" s="64" t="s">
        <v>6953</v>
      </c>
      <c r="B2223" s="65">
        <v>93235</v>
      </c>
      <c r="C2223" s="56" t="s">
        <v>7262</v>
      </c>
      <c r="D2223" s="65" t="s">
        <v>359</v>
      </c>
      <c r="E2223" s="66">
        <v>2.5</v>
      </c>
      <c r="F2223" s="247">
        <v>0</v>
      </c>
      <c r="G2223" s="66">
        <v>2.79</v>
      </c>
      <c r="H2223" s="247">
        <v>0</v>
      </c>
    </row>
    <row r="2224" spans="1:8">
      <c r="A2224" s="64" t="s">
        <v>6953</v>
      </c>
      <c r="B2224" s="65">
        <v>73307</v>
      </c>
      <c r="C2224" s="56" t="s">
        <v>7263</v>
      </c>
      <c r="D2224" s="65" t="s">
        <v>359</v>
      </c>
      <c r="E2224" s="66">
        <v>6.34</v>
      </c>
      <c r="F2224" s="247">
        <v>0</v>
      </c>
      <c r="G2224" s="66">
        <v>7.08</v>
      </c>
      <c r="H2224" s="247">
        <v>0</v>
      </c>
    </row>
    <row r="2225" spans="1:8">
      <c r="A2225" s="64" t="s">
        <v>6953</v>
      </c>
      <c r="B2225" s="65">
        <v>73311</v>
      </c>
      <c r="C2225" s="56" t="s">
        <v>7264</v>
      </c>
      <c r="D2225" s="65" t="s">
        <v>359</v>
      </c>
      <c r="E2225" s="66">
        <v>167.3</v>
      </c>
      <c r="F2225" s="247">
        <v>0</v>
      </c>
      <c r="G2225" s="66">
        <v>177.72</v>
      </c>
      <c r="H2225" s="247">
        <v>0</v>
      </c>
    </row>
    <row r="2226" spans="1:8">
      <c r="A2226" s="64" t="s">
        <v>6953</v>
      </c>
      <c r="B2226" s="65">
        <v>93423</v>
      </c>
      <c r="C2226" s="56" t="s">
        <v>7265</v>
      </c>
      <c r="D2226" s="65" t="s">
        <v>359</v>
      </c>
      <c r="E2226" s="66">
        <v>6.33</v>
      </c>
      <c r="F2226" s="247">
        <v>0</v>
      </c>
      <c r="G2226" s="66">
        <v>7.06</v>
      </c>
      <c r="H2226" s="247">
        <v>0</v>
      </c>
    </row>
    <row r="2227" spans="1:8">
      <c r="A2227" s="64" t="s">
        <v>6953</v>
      </c>
      <c r="B2227" s="65">
        <v>93424</v>
      </c>
      <c r="C2227" s="56" t="s">
        <v>7266</v>
      </c>
      <c r="D2227" s="65" t="s">
        <v>359</v>
      </c>
      <c r="E2227" s="66">
        <v>2.23</v>
      </c>
      <c r="F2227" s="247">
        <v>0</v>
      </c>
      <c r="G2227" s="66">
        <v>2.4900000000000002</v>
      </c>
      <c r="H2227" s="247">
        <v>0</v>
      </c>
    </row>
    <row r="2228" spans="1:8">
      <c r="A2228" s="64" t="s">
        <v>6953</v>
      </c>
      <c r="B2228" s="65">
        <v>93425</v>
      </c>
      <c r="C2228" s="56" t="s">
        <v>7267</v>
      </c>
      <c r="D2228" s="65" t="s">
        <v>359</v>
      </c>
      <c r="E2228" s="66">
        <v>5.65</v>
      </c>
      <c r="F2228" s="247">
        <v>0</v>
      </c>
      <c r="G2228" s="66">
        <v>6.3</v>
      </c>
      <c r="H2228" s="247">
        <v>0</v>
      </c>
    </row>
    <row r="2229" spans="1:8">
      <c r="A2229" s="64" t="s">
        <v>6953</v>
      </c>
      <c r="B2229" s="65">
        <v>93426</v>
      </c>
      <c r="C2229" s="56" t="s">
        <v>7268</v>
      </c>
      <c r="D2229" s="65" t="s">
        <v>359</v>
      </c>
      <c r="E2229" s="66">
        <v>150.55000000000001</v>
      </c>
      <c r="F2229" s="247">
        <v>0</v>
      </c>
      <c r="G2229" s="66">
        <v>159.93</v>
      </c>
      <c r="H2229" s="247">
        <v>0</v>
      </c>
    </row>
    <row r="2230" spans="1:8">
      <c r="A2230" s="64" t="s">
        <v>6953</v>
      </c>
      <c r="B2230" s="65">
        <v>93417</v>
      </c>
      <c r="C2230" s="56" t="s">
        <v>7269</v>
      </c>
      <c r="D2230" s="65" t="s">
        <v>359</v>
      </c>
      <c r="E2230" s="66">
        <v>4.47</v>
      </c>
      <c r="F2230" s="247">
        <v>0</v>
      </c>
      <c r="G2230" s="66">
        <v>4.99</v>
      </c>
      <c r="H2230" s="247">
        <v>0</v>
      </c>
    </row>
    <row r="2231" spans="1:8">
      <c r="A2231" s="64" t="s">
        <v>6953</v>
      </c>
      <c r="B2231" s="65">
        <v>93418</v>
      </c>
      <c r="C2231" s="56" t="s">
        <v>7270</v>
      </c>
      <c r="D2231" s="65" t="s">
        <v>359</v>
      </c>
      <c r="E2231" s="66">
        <v>1.57</v>
      </c>
      <c r="F2231" s="247">
        <v>0</v>
      </c>
      <c r="G2231" s="66">
        <v>1.76</v>
      </c>
      <c r="H2231" s="247">
        <v>0</v>
      </c>
    </row>
    <row r="2232" spans="1:8">
      <c r="A2232" s="64" t="s">
        <v>6953</v>
      </c>
      <c r="B2232" s="65">
        <v>93419</v>
      </c>
      <c r="C2232" s="56" t="s">
        <v>7271</v>
      </c>
      <c r="D2232" s="65" t="s">
        <v>359</v>
      </c>
      <c r="E2232" s="66">
        <v>3.99</v>
      </c>
      <c r="F2232" s="247">
        <v>0</v>
      </c>
      <c r="G2232" s="66">
        <v>4.45</v>
      </c>
      <c r="H2232" s="247">
        <v>0</v>
      </c>
    </row>
    <row r="2233" spans="1:8">
      <c r="A2233" s="64" t="s">
        <v>6953</v>
      </c>
      <c r="B2233" s="65">
        <v>93420</v>
      </c>
      <c r="C2233" s="56" t="s">
        <v>7272</v>
      </c>
      <c r="D2233" s="65" t="s">
        <v>359</v>
      </c>
      <c r="E2233" s="66">
        <v>63</v>
      </c>
      <c r="F2233" s="247">
        <v>0</v>
      </c>
      <c r="G2233" s="66">
        <v>66.92</v>
      </c>
      <c r="H2233" s="247">
        <v>0</v>
      </c>
    </row>
    <row r="2234" spans="1:8">
      <c r="A2234" s="64" t="s">
        <v>6953</v>
      </c>
      <c r="B2234" s="65">
        <v>93277</v>
      </c>
      <c r="C2234" s="56" t="s">
        <v>7273</v>
      </c>
      <c r="D2234" s="65" t="s">
        <v>359</v>
      </c>
      <c r="E2234" s="66">
        <v>0.33</v>
      </c>
      <c r="F2234" s="247">
        <v>0</v>
      </c>
      <c r="G2234" s="66">
        <v>0.3</v>
      </c>
      <c r="H2234" s="247">
        <v>0</v>
      </c>
    </row>
    <row r="2235" spans="1:8">
      <c r="A2235" s="64" t="s">
        <v>6953</v>
      </c>
      <c r="B2235" s="65">
        <v>93278</v>
      </c>
      <c r="C2235" s="56" t="s">
        <v>7274</v>
      </c>
      <c r="D2235" s="65" t="s">
        <v>359</v>
      </c>
      <c r="E2235" s="66">
        <v>7.0000000000000007E-2</v>
      </c>
      <c r="F2235" s="247">
        <v>0</v>
      </c>
      <c r="G2235" s="66">
        <v>0.06</v>
      </c>
      <c r="H2235" s="247">
        <v>0</v>
      </c>
    </row>
    <row r="2236" spans="1:8">
      <c r="A2236" s="64" t="s">
        <v>6953</v>
      </c>
      <c r="B2236" s="65">
        <v>93279</v>
      </c>
      <c r="C2236" s="56" t="s">
        <v>7275</v>
      </c>
      <c r="D2236" s="65" t="s">
        <v>359</v>
      </c>
      <c r="E2236" s="66">
        <v>0.3</v>
      </c>
      <c r="F2236" s="247">
        <v>0</v>
      </c>
      <c r="G2236" s="66">
        <v>0.28000000000000003</v>
      </c>
      <c r="H2236" s="247">
        <v>0</v>
      </c>
    </row>
    <row r="2237" spans="1:8">
      <c r="A2237" s="64" t="s">
        <v>6953</v>
      </c>
      <c r="B2237" s="65">
        <v>93280</v>
      </c>
      <c r="C2237" s="56" t="s">
        <v>7276</v>
      </c>
      <c r="D2237" s="65" t="s">
        <v>359</v>
      </c>
      <c r="E2237" s="66">
        <v>0.78</v>
      </c>
      <c r="F2237" s="247">
        <v>0</v>
      </c>
      <c r="G2237" s="66">
        <v>0.6</v>
      </c>
      <c r="H2237" s="247">
        <v>0</v>
      </c>
    </row>
    <row r="2238" spans="1:8">
      <c r="A2238" s="64" t="s">
        <v>6953</v>
      </c>
      <c r="B2238" s="65">
        <v>104909</v>
      </c>
      <c r="C2238" s="56" t="s">
        <v>7277</v>
      </c>
      <c r="D2238" s="65" t="s">
        <v>359</v>
      </c>
      <c r="E2238" s="66">
        <v>0</v>
      </c>
      <c r="F2238" s="247"/>
      <c r="G2238" s="66">
        <v>0</v>
      </c>
      <c r="H2238" s="247"/>
    </row>
    <row r="2239" spans="1:8">
      <c r="A2239" s="64" t="s">
        <v>6953</v>
      </c>
      <c r="B2239" s="65">
        <v>104910</v>
      </c>
      <c r="C2239" s="56" t="s">
        <v>7278</v>
      </c>
      <c r="D2239" s="65" t="s">
        <v>359</v>
      </c>
      <c r="E2239" s="66">
        <v>0</v>
      </c>
      <c r="F2239" s="247"/>
      <c r="G2239" s="66">
        <v>0</v>
      </c>
      <c r="H2239" s="247"/>
    </row>
    <row r="2240" spans="1:8">
      <c r="A2240" s="64" t="s">
        <v>6953</v>
      </c>
      <c r="B2240" s="65">
        <v>104911</v>
      </c>
      <c r="C2240" s="56" t="s">
        <v>7279</v>
      </c>
      <c r="D2240" s="65" t="s">
        <v>359</v>
      </c>
      <c r="E2240" s="66">
        <v>0</v>
      </c>
      <c r="F2240" s="247"/>
      <c r="G2240" s="66">
        <v>0</v>
      </c>
      <c r="H2240" s="247"/>
    </row>
    <row r="2241" spans="1:8">
      <c r="A2241" s="64" t="s">
        <v>6953</v>
      </c>
      <c r="B2241" s="65">
        <v>104912</v>
      </c>
      <c r="C2241" s="56" t="s">
        <v>7280</v>
      </c>
      <c r="D2241" s="65" t="s">
        <v>359</v>
      </c>
      <c r="E2241" s="66">
        <v>38.25</v>
      </c>
      <c r="F2241" s="247">
        <v>0</v>
      </c>
      <c r="G2241" s="66">
        <v>29.83</v>
      </c>
      <c r="H2241" s="247">
        <v>0</v>
      </c>
    </row>
    <row r="2242" spans="1:8">
      <c r="A2242" s="64" t="s">
        <v>6953</v>
      </c>
      <c r="B2242" s="65">
        <v>102840</v>
      </c>
      <c r="C2242" s="56" t="s">
        <v>7281</v>
      </c>
      <c r="D2242" s="65" t="s">
        <v>359</v>
      </c>
      <c r="E2242" s="66">
        <v>0</v>
      </c>
      <c r="F2242" s="247"/>
      <c r="G2242" s="66">
        <v>0</v>
      </c>
      <c r="H2242" s="247"/>
    </row>
    <row r="2243" spans="1:8">
      <c r="A2243" s="64" t="s">
        <v>6953</v>
      </c>
      <c r="B2243" s="65">
        <v>102841</v>
      </c>
      <c r="C2243" s="56" t="s">
        <v>7282</v>
      </c>
      <c r="D2243" s="65" t="s">
        <v>359</v>
      </c>
      <c r="E2243" s="66">
        <v>0</v>
      </c>
      <c r="F2243" s="247"/>
      <c r="G2243" s="66">
        <v>0</v>
      </c>
      <c r="H2243" s="247"/>
    </row>
    <row r="2244" spans="1:8">
      <c r="A2244" s="64" t="s">
        <v>6953</v>
      </c>
      <c r="B2244" s="65">
        <v>102842</v>
      </c>
      <c r="C2244" s="56" t="s">
        <v>7283</v>
      </c>
      <c r="D2244" s="65" t="s">
        <v>359</v>
      </c>
      <c r="E2244" s="66">
        <v>0</v>
      </c>
      <c r="F2244" s="247"/>
      <c r="G2244" s="66">
        <v>0</v>
      </c>
      <c r="H2244" s="247"/>
    </row>
    <row r="2245" spans="1:8">
      <c r="A2245" s="64" t="s">
        <v>6953</v>
      </c>
      <c r="B2245" s="65">
        <v>102843</v>
      </c>
      <c r="C2245" s="56" t="s">
        <v>7284</v>
      </c>
      <c r="D2245" s="65" t="s">
        <v>359</v>
      </c>
      <c r="E2245" s="66">
        <v>126.45</v>
      </c>
      <c r="F2245" s="247">
        <v>0</v>
      </c>
      <c r="G2245" s="66">
        <v>134.32</v>
      </c>
      <c r="H2245" s="247">
        <v>0</v>
      </c>
    </row>
    <row r="2246" spans="1:8">
      <c r="A2246" s="64" t="s">
        <v>6953</v>
      </c>
      <c r="B2246" s="65">
        <v>89267</v>
      </c>
      <c r="C2246" s="56" t="s">
        <v>7285</v>
      </c>
      <c r="D2246" s="65" t="s">
        <v>359</v>
      </c>
      <c r="E2246" s="66">
        <v>51.81</v>
      </c>
      <c r="F2246" s="247">
        <v>1</v>
      </c>
      <c r="G2246" s="66">
        <v>51.81</v>
      </c>
      <c r="H2246" s="247">
        <v>0</v>
      </c>
    </row>
    <row r="2247" spans="1:8">
      <c r="A2247" s="64" t="s">
        <v>6953</v>
      </c>
      <c r="B2247" s="65">
        <v>89269</v>
      </c>
      <c r="C2247" s="56" t="s">
        <v>7286</v>
      </c>
      <c r="D2247" s="65" t="s">
        <v>359</v>
      </c>
      <c r="E2247" s="66">
        <v>7.38</v>
      </c>
      <c r="F2247" s="247">
        <v>1</v>
      </c>
      <c r="G2247" s="66">
        <v>7.38</v>
      </c>
      <c r="H2247" s="247">
        <v>0</v>
      </c>
    </row>
    <row r="2248" spans="1:8">
      <c r="A2248" s="64" t="s">
        <v>6953</v>
      </c>
      <c r="B2248" s="65">
        <v>89268</v>
      </c>
      <c r="C2248" s="56" t="s">
        <v>7287</v>
      </c>
      <c r="D2248" s="65" t="s">
        <v>359</v>
      </c>
      <c r="E2248" s="66">
        <v>18.260000000000002</v>
      </c>
      <c r="F2248" s="247">
        <v>1</v>
      </c>
      <c r="G2248" s="66">
        <v>18.260000000000002</v>
      </c>
      <c r="H2248" s="247">
        <v>0</v>
      </c>
    </row>
    <row r="2249" spans="1:8">
      <c r="A2249" s="64" t="s">
        <v>6953</v>
      </c>
      <c r="B2249" s="65">
        <v>89270</v>
      </c>
      <c r="C2249" s="56" t="s">
        <v>7288</v>
      </c>
      <c r="D2249" s="65" t="s">
        <v>359</v>
      </c>
      <c r="E2249" s="66">
        <v>83.29</v>
      </c>
      <c r="F2249" s="247">
        <v>1</v>
      </c>
      <c r="G2249" s="66">
        <v>83.29</v>
      </c>
      <c r="H2249" s="247">
        <v>0</v>
      </c>
    </row>
    <row r="2250" spans="1:8">
      <c r="A2250" s="64" t="s">
        <v>6953</v>
      </c>
      <c r="B2250" s="65">
        <v>89271</v>
      </c>
      <c r="C2250" s="56" t="s">
        <v>7289</v>
      </c>
      <c r="D2250" s="65" t="s">
        <v>359</v>
      </c>
      <c r="E2250" s="66">
        <v>27.25</v>
      </c>
      <c r="F2250" s="247">
        <v>0</v>
      </c>
      <c r="G2250" s="66">
        <v>28.95</v>
      </c>
      <c r="H2250" s="247">
        <v>0</v>
      </c>
    </row>
    <row r="2251" spans="1:8">
      <c r="A2251" s="64" t="s">
        <v>6953</v>
      </c>
      <c r="B2251" s="65">
        <v>93283</v>
      </c>
      <c r="C2251" s="56" t="s">
        <v>7290</v>
      </c>
      <c r="D2251" s="65" t="s">
        <v>359</v>
      </c>
      <c r="E2251" s="66">
        <v>99.64</v>
      </c>
      <c r="F2251" s="247">
        <v>1</v>
      </c>
      <c r="G2251" s="66">
        <v>99.64</v>
      </c>
      <c r="H2251" s="247">
        <v>0</v>
      </c>
    </row>
    <row r="2252" spans="1:8">
      <c r="A2252" s="64" t="s">
        <v>6953</v>
      </c>
      <c r="B2252" s="65">
        <v>93296</v>
      </c>
      <c r="C2252" s="56" t="s">
        <v>7291</v>
      </c>
      <c r="D2252" s="65" t="s">
        <v>359</v>
      </c>
      <c r="E2252" s="66">
        <v>14.19</v>
      </c>
      <c r="F2252" s="247">
        <v>1</v>
      </c>
      <c r="G2252" s="66">
        <v>14.19</v>
      </c>
      <c r="H2252" s="247">
        <v>0</v>
      </c>
    </row>
    <row r="2253" spans="1:8">
      <c r="A2253" s="64" t="s">
        <v>6953</v>
      </c>
      <c r="B2253" s="65">
        <v>93284</v>
      </c>
      <c r="C2253" s="56" t="s">
        <v>7292</v>
      </c>
      <c r="D2253" s="65" t="s">
        <v>359</v>
      </c>
      <c r="E2253" s="66">
        <v>35.119999999999997</v>
      </c>
      <c r="F2253" s="247">
        <v>1</v>
      </c>
      <c r="G2253" s="66">
        <v>35.119999999999997</v>
      </c>
      <c r="H2253" s="247">
        <v>0</v>
      </c>
    </row>
    <row r="2254" spans="1:8">
      <c r="A2254" s="64" t="s">
        <v>6953</v>
      </c>
      <c r="B2254" s="65">
        <v>93285</v>
      </c>
      <c r="C2254" s="56" t="s">
        <v>7293</v>
      </c>
      <c r="D2254" s="65" t="s">
        <v>359</v>
      </c>
      <c r="E2254" s="66">
        <v>160.16999999999999</v>
      </c>
      <c r="F2254" s="247">
        <v>1</v>
      </c>
      <c r="G2254" s="66">
        <v>160.16999999999999</v>
      </c>
      <c r="H2254" s="247">
        <v>0</v>
      </c>
    </row>
    <row r="2255" spans="1:8">
      <c r="A2255" s="64" t="s">
        <v>6953</v>
      </c>
      <c r="B2255" s="65">
        <v>93286</v>
      </c>
      <c r="C2255" s="56" t="s">
        <v>7294</v>
      </c>
      <c r="D2255" s="65" t="s">
        <v>359</v>
      </c>
      <c r="E2255" s="66">
        <v>13</v>
      </c>
      <c r="F2255" s="247">
        <v>0</v>
      </c>
      <c r="G2255" s="66">
        <v>10.14</v>
      </c>
      <c r="H2255" s="247">
        <v>0</v>
      </c>
    </row>
    <row r="2256" spans="1:8">
      <c r="A2256" s="64" t="s">
        <v>6953</v>
      </c>
      <c r="B2256" s="65">
        <v>104706</v>
      </c>
      <c r="C2256" s="56" t="s">
        <v>7295</v>
      </c>
      <c r="D2256" s="65" t="s">
        <v>359</v>
      </c>
      <c r="E2256" s="66">
        <v>0</v>
      </c>
      <c r="F2256" s="247"/>
      <c r="G2256" s="66">
        <v>0</v>
      </c>
      <c r="H2256" s="247"/>
    </row>
    <row r="2257" spans="1:8">
      <c r="A2257" s="64" t="s">
        <v>6953</v>
      </c>
      <c r="B2257" s="65">
        <v>104707</v>
      </c>
      <c r="C2257" s="56" t="s">
        <v>7296</v>
      </c>
      <c r="D2257" s="65" t="s">
        <v>359</v>
      </c>
      <c r="E2257" s="66">
        <v>0</v>
      </c>
      <c r="F2257" s="247"/>
      <c r="G2257" s="66">
        <v>0</v>
      </c>
      <c r="H2257" s="247"/>
    </row>
    <row r="2258" spans="1:8">
      <c r="A2258" s="64" t="s">
        <v>6953</v>
      </c>
      <c r="B2258" s="65">
        <v>104708</v>
      </c>
      <c r="C2258" s="56" t="s">
        <v>7297</v>
      </c>
      <c r="D2258" s="65" t="s">
        <v>359</v>
      </c>
      <c r="E2258" s="66">
        <v>0</v>
      </c>
      <c r="F2258" s="247"/>
      <c r="G2258" s="66">
        <v>0</v>
      </c>
      <c r="H2258" s="247"/>
    </row>
    <row r="2259" spans="1:8">
      <c r="A2259" s="64" t="s">
        <v>6953</v>
      </c>
      <c r="B2259" s="65">
        <v>104709</v>
      </c>
      <c r="C2259" s="56" t="s">
        <v>7298</v>
      </c>
      <c r="D2259" s="65" t="s">
        <v>359</v>
      </c>
      <c r="E2259" s="66">
        <v>1098.71</v>
      </c>
      <c r="F2259" s="247">
        <v>0</v>
      </c>
      <c r="G2259" s="66">
        <v>1167.1300000000001</v>
      </c>
      <c r="H2259" s="247">
        <v>0</v>
      </c>
    </row>
    <row r="2260" spans="1:8">
      <c r="A2260" s="64" t="s">
        <v>6953</v>
      </c>
      <c r="B2260" s="65">
        <v>104903</v>
      </c>
      <c r="C2260" s="56" t="s">
        <v>7299</v>
      </c>
      <c r="D2260" s="65" t="s">
        <v>359</v>
      </c>
      <c r="E2260" s="66">
        <v>0</v>
      </c>
      <c r="F2260" s="247"/>
      <c r="G2260" s="66">
        <v>0</v>
      </c>
      <c r="H2260" s="247"/>
    </row>
    <row r="2261" spans="1:8">
      <c r="A2261" s="64" t="s">
        <v>6953</v>
      </c>
      <c r="B2261" s="65">
        <v>104904</v>
      </c>
      <c r="C2261" s="56" t="s">
        <v>7300</v>
      </c>
      <c r="D2261" s="65" t="s">
        <v>359</v>
      </c>
      <c r="E2261" s="66">
        <v>0</v>
      </c>
      <c r="F2261" s="247"/>
      <c r="G2261" s="66">
        <v>0</v>
      </c>
      <c r="H2261" s="247"/>
    </row>
    <row r="2262" spans="1:8">
      <c r="A2262" s="64" t="s">
        <v>6953</v>
      </c>
      <c r="B2262" s="65">
        <v>104905</v>
      </c>
      <c r="C2262" s="56" t="s">
        <v>7301</v>
      </c>
      <c r="D2262" s="65" t="s">
        <v>359</v>
      </c>
      <c r="E2262" s="66">
        <v>0</v>
      </c>
      <c r="F2262" s="247"/>
      <c r="G2262" s="66">
        <v>0</v>
      </c>
      <c r="H2262" s="247"/>
    </row>
    <row r="2263" spans="1:8">
      <c r="A2263" s="64" t="s">
        <v>6953</v>
      </c>
      <c r="B2263" s="65">
        <v>104906</v>
      </c>
      <c r="C2263" s="56" t="s">
        <v>7302</v>
      </c>
      <c r="D2263" s="65" t="s">
        <v>359</v>
      </c>
      <c r="E2263" s="66">
        <v>92.73</v>
      </c>
      <c r="F2263" s="247">
        <v>0</v>
      </c>
      <c r="G2263" s="66">
        <v>98.5</v>
      </c>
      <c r="H2263" s="247">
        <v>0</v>
      </c>
    </row>
    <row r="2264" spans="1:8">
      <c r="A2264" s="64" t="s">
        <v>6953</v>
      </c>
      <c r="B2264" s="65">
        <v>102846</v>
      </c>
      <c r="C2264" s="56" t="s">
        <v>7303</v>
      </c>
      <c r="D2264" s="65" t="s">
        <v>359</v>
      </c>
      <c r="E2264" s="66">
        <v>0</v>
      </c>
      <c r="F2264" s="247"/>
      <c r="G2264" s="66">
        <v>0</v>
      </c>
      <c r="H2264" s="247"/>
    </row>
    <row r="2265" spans="1:8">
      <c r="A2265" s="64" t="s">
        <v>6953</v>
      </c>
      <c r="B2265" s="65">
        <v>102847</v>
      </c>
      <c r="C2265" s="56" t="s">
        <v>7304</v>
      </c>
      <c r="D2265" s="65" t="s">
        <v>359</v>
      </c>
      <c r="E2265" s="66">
        <v>0</v>
      </c>
      <c r="F2265" s="247"/>
      <c r="G2265" s="66">
        <v>0</v>
      </c>
      <c r="H2265" s="247"/>
    </row>
    <row r="2266" spans="1:8">
      <c r="A2266" s="64" t="s">
        <v>6953</v>
      </c>
      <c r="B2266" s="65">
        <v>102848</v>
      </c>
      <c r="C2266" s="56" t="s">
        <v>7305</v>
      </c>
      <c r="D2266" s="65" t="s">
        <v>359</v>
      </c>
      <c r="E2266" s="66">
        <v>0</v>
      </c>
      <c r="F2266" s="247"/>
      <c r="G2266" s="66">
        <v>0</v>
      </c>
      <c r="H2266" s="247"/>
    </row>
    <row r="2267" spans="1:8">
      <c r="A2267" s="64" t="s">
        <v>6953</v>
      </c>
      <c r="B2267" s="65">
        <v>102849</v>
      </c>
      <c r="C2267" s="56" t="s">
        <v>7306</v>
      </c>
      <c r="D2267" s="65" t="s">
        <v>359</v>
      </c>
      <c r="E2267" s="66">
        <v>61.82</v>
      </c>
      <c r="F2267" s="247">
        <v>0</v>
      </c>
      <c r="G2267" s="66">
        <v>65.67</v>
      </c>
      <c r="H2267" s="247">
        <v>0</v>
      </c>
    </row>
    <row r="2268" spans="1:8">
      <c r="A2268" s="64" t="s">
        <v>6953</v>
      </c>
      <c r="B2268" s="65">
        <v>102852</v>
      </c>
      <c r="C2268" s="56" t="s">
        <v>7307</v>
      </c>
      <c r="D2268" s="65" t="s">
        <v>359</v>
      </c>
      <c r="E2268" s="66">
        <v>0</v>
      </c>
      <c r="F2268" s="247"/>
      <c r="G2268" s="66">
        <v>0</v>
      </c>
      <c r="H2268" s="247"/>
    </row>
    <row r="2269" spans="1:8">
      <c r="A2269" s="64" t="s">
        <v>6953</v>
      </c>
      <c r="B2269" s="65">
        <v>102853</v>
      </c>
      <c r="C2269" s="56" t="s">
        <v>7308</v>
      </c>
      <c r="D2269" s="65" t="s">
        <v>359</v>
      </c>
      <c r="E2269" s="66">
        <v>0</v>
      </c>
      <c r="F2269" s="247"/>
      <c r="G2269" s="66">
        <v>0</v>
      </c>
      <c r="H2269" s="247"/>
    </row>
    <row r="2270" spans="1:8">
      <c r="A2270" s="64" t="s">
        <v>6953</v>
      </c>
      <c r="B2270" s="65">
        <v>102854</v>
      </c>
      <c r="C2270" s="56" t="s">
        <v>7309</v>
      </c>
      <c r="D2270" s="65" t="s">
        <v>359</v>
      </c>
      <c r="E2270" s="66">
        <v>0</v>
      </c>
      <c r="F2270" s="247"/>
      <c r="G2270" s="66">
        <v>0</v>
      </c>
      <c r="H2270" s="247"/>
    </row>
    <row r="2271" spans="1:8">
      <c r="A2271" s="64" t="s">
        <v>6953</v>
      </c>
      <c r="B2271" s="65">
        <v>102855</v>
      </c>
      <c r="C2271" s="56" t="s">
        <v>7310</v>
      </c>
      <c r="D2271" s="65" t="s">
        <v>359</v>
      </c>
      <c r="E2271" s="66">
        <v>61.82</v>
      </c>
      <c r="F2271" s="247">
        <v>0</v>
      </c>
      <c r="G2271" s="66">
        <v>65.67</v>
      </c>
      <c r="H2271" s="247">
        <v>0</v>
      </c>
    </row>
    <row r="2272" spans="1:8">
      <c r="A2272" s="64" t="s">
        <v>6953</v>
      </c>
      <c r="B2272" s="65">
        <v>93397</v>
      </c>
      <c r="C2272" s="56" t="s">
        <v>7311</v>
      </c>
      <c r="D2272" s="65" t="s">
        <v>359</v>
      </c>
      <c r="E2272" s="66">
        <v>25.68</v>
      </c>
      <c r="F2272" s="247">
        <v>0.21920000000000001</v>
      </c>
      <c r="G2272" s="66">
        <v>25.03</v>
      </c>
      <c r="H2272" s="247">
        <v>0</v>
      </c>
    </row>
    <row r="2273" spans="1:8">
      <c r="A2273" s="64" t="s">
        <v>6953</v>
      </c>
      <c r="B2273" s="65">
        <v>93399</v>
      </c>
      <c r="C2273" s="56" t="s">
        <v>7312</v>
      </c>
      <c r="D2273" s="65" t="s">
        <v>359</v>
      </c>
      <c r="E2273" s="66">
        <v>3.92</v>
      </c>
      <c r="F2273" s="247">
        <v>0.15049999999999999</v>
      </c>
      <c r="G2273" s="66">
        <v>3.81</v>
      </c>
      <c r="H2273" s="247">
        <v>0</v>
      </c>
    </row>
    <row r="2274" spans="1:8">
      <c r="A2274" s="64" t="s">
        <v>6953</v>
      </c>
      <c r="B2274" s="65">
        <v>93398</v>
      </c>
      <c r="C2274" s="56" t="s">
        <v>7313</v>
      </c>
      <c r="D2274" s="65" t="s">
        <v>359</v>
      </c>
      <c r="E2274" s="66">
        <v>9.7100000000000009</v>
      </c>
      <c r="F2274" s="247">
        <v>0.15140000000000001</v>
      </c>
      <c r="G2274" s="66">
        <v>9.44</v>
      </c>
      <c r="H2274" s="247">
        <v>0</v>
      </c>
    </row>
    <row r="2275" spans="1:8">
      <c r="A2275" s="64" t="s">
        <v>6953</v>
      </c>
      <c r="B2275" s="65">
        <v>93400</v>
      </c>
      <c r="C2275" s="56" t="s">
        <v>7314</v>
      </c>
      <c r="D2275" s="65" t="s">
        <v>359</v>
      </c>
      <c r="E2275" s="66">
        <v>44.62</v>
      </c>
      <c r="F2275" s="247">
        <v>0.1578</v>
      </c>
      <c r="G2275" s="66">
        <v>43.42</v>
      </c>
      <c r="H2275" s="247">
        <v>0</v>
      </c>
    </row>
    <row r="2276" spans="1:8">
      <c r="A2276" s="64" t="s">
        <v>6953</v>
      </c>
      <c r="B2276" s="65">
        <v>93401</v>
      </c>
      <c r="C2276" s="56" t="s">
        <v>7315</v>
      </c>
      <c r="D2276" s="65" t="s">
        <v>359</v>
      </c>
      <c r="E2276" s="66">
        <v>148.53</v>
      </c>
      <c r="F2276" s="247">
        <v>0</v>
      </c>
      <c r="G2276" s="66">
        <v>157.78</v>
      </c>
      <c r="H2276" s="247">
        <v>0</v>
      </c>
    </row>
    <row r="2277" spans="1:8">
      <c r="A2277" s="64" t="s">
        <v>6953</v>
      </c>
      <c r="B2277" s="65">
        <v>89259</v>
      </c>
      <c r="C2277" s="56" t="s">
        <v>7316</v>
      </c>
      <c r="D2277" s="65" t="s">
        <v>359</v>
      </c>
      <c r="E2277" s="66">
        <v>27.97</v>
      </c>
      <c r="F2277" s="247">
        <v>0.28320000000000001</v>
      </c>
      <c r="G2277" s="66">
        <v>27.32</v>
      </c>
      <c r="H2277" s="247">
        <v>0</v>
      </c>
    </row>
    <row r="2278" spans="1:8">
      <c r="A2278" s="64" t="s">
        <v>6953</v>
      </c>
      <c r="B2278" s="65">
        <v>91466</v>
      </c>
      <c r="C2278" s="56" t="s">
        <v>7317</v>
      </c>
      <c r="D2278" s="65" t="s">
        <v>359</v>
      </c>
      <c r="E2278" s="66">
        <v>4.16</v>
      </c>
      <c r="F2278" s="247">
        <v>0.19950000000000001</v>
      </c>
      <c r="G2278" s="66">
        <v>4.05</v>
      </c>
      <c r="H2278" s="247">
        <v>0</v>
      </c>
    </row>
    <row r="2279" spans="1:8">
      <c r="A2279" s="64" t="s">
        <v>6953</v>
      </c>
      <c r="B2279" s="65">
        <v>89260</v>
      </c>
      <c r="C2279" s="56" t="s">
        <v>7318</v>
      </c>
      <c r="D2279" s="65" t="s">
        <v>359</v>
      </c>
      <c r="E2279" s="66">
        <v>10.31</v>
      </c>
      <c r="F2279" s="247">
        <v>0.20080000000000001</v>
      </c>
      <c r="G2279" s="66">
        <v>10.039999999999999</v>
      </c>
      <c r="H2279" s="247">
        <v>0</v>
      </c>
    </row>
    <row r="2280" spans="1:8">
      <c r="A2280" s="64" t="s">
        <v>6953</v>
      </c>
      <c r="B2280" s="65">
        <v>89262</v>
      </c>
      <c r="C2280" s="56" t="s">
        <v>7319</v>
      </c>
      <c r="D2280" s="65" t="s">
        <v>359</v>
      </c>
      <c r="E2280" s="66">
        <v>47.48</v>
      </c>
      <c r="F2280" s="247">
        <v>0.20849999999999999</v>
      </c>
      <c r="G2280" s="66">
        <v>46.28</v>
      </c>
      <c r="H2280" s="247">
        <v>0</v>
      </c>
    </row>
    <row r="2281" spans="1:8">
      <c r="A2281" s="64" t="s">
        <v>6953</v>
      </c>
      <c r="B2281" s="65">
        <v>91467</v>
      </c>
      <c r="C2281" s="56" t="s">
        <v>7320</v>
      </c>
      <c r="D2281" s="65" t="s">
        <v>359</v>
      </c>
      <c r="E2281" s="66">
        <v>148.53</v>
      </c>
      <c r="F2281" s="247">
        <v>0</v>
      </c>
      <c r="G2281" s="66">
        <v>157.78</v>
      </c>
      <c r="H2281" s="247">
        <v>0</v>
      </c>
    </row>
    <row r="2282" spans="1:8">
      <c r="A2282" s="64" t="s">
        <v>6953</v>
      </c>
      <c r="B2282" s="65">
        <v>105839</v>
      </c>
      <c r="C2282" s="56" t="s">
        <v>7321</v>
      </c>
      <c r="D2282" s="65" t="s">
        <v>359</v>
      </c>
      <c r="E2282" s="66">
        <v>0</v>
      </c>
      <c r="F2282" s="247"/>
      <c r="G2282" s="66">
        <v>0</v>
      </c>
      <c r="H2282" s="247"/>
    </row>
    <row r="2283" spans="1:8">
      <c r="A2283" s="64" t="s">
        <v>6953</v>
      </c>
      <c r="B2283" s="65">
        <v>105842</v>
      </c>
      <c r="C2283" s="56" t="s">
        <v>7322</v>
      </c>
      <c r="D2283" s="65" t="s">
        <v>359</v>
      </c>
      <c r="E2283" s="66">
        <v>0</v>
      </c>
      <c r="F2283" s="247"/>
      <c r="G2283" s="66">
        <v>0</v>
      </c>
      <c r="H2283" s="247"/>
    </row>
    <row r="2284" spans="1:8">
      <c r="A2284" s="64" t="s">
        <v>6953</v>
      </c>
      <c r="B2284" s="65">
        <v>105840</v>
      </c>
      <c r="C2284" s="56" t="s">
        <v>7323</v>
      </c>
      <c r="D2284" s="65" t="s">
        <v>359</v>
      </c>
      <c r="E2284" s="66">
        <v>0</v>
      </c>
      <c r="F2284" s="247"/>
      <c r="G2284" s="66">
        <v>0</v>
      </c>
      <c r="H2284" s="247"/>
    </row>
    <row r="2285" spans="1:8">
      <c r="A2285" s="64" t="s">
        <v>6953</v>
      </c>
      <c r="B2285" s="65">
        <v>105841</v>
      </c>
      <c r="C2285" s="56" t="s">
        <v>7324</v>
      </c>
      <c r="D2285" s="65" t="s">
        <v>359</v>
      </c>
      <c r="E2285" s="66">
        <v>0</v>
      </c>
      <c r="F2285" s="247"/>
      <c r="G2285" s="66">
        <v>0</v>
      </c>
      <c r="H2285" s="247"/>
    </row>
    <row r="2286" spans="1:8">
      <c r="A2286" s="64" t="s">
        <v>6953</v>
      </c>
      <c r="B2286" s="65">
        <v>105843</v>
      </c>
      <c r="C2286" s="56" t="s">
        <v>7325</v>
      </c>
      <c r="D2286" s="65" t="s">
        <v>359</v>
      </c>
      <c r="E2286" s="66">
        <v>78.17</v>
      </c>
      <c r="F2286" s="247">
        <v>0</v>
      </c>
      <c r="G2286" s="66">
        <v>83.04</v>
      </c>
      <c r="H2286" s="247">
        <v>0</v>
      </c>
    </row>
    <row r="2287" spans="1:8">
      <c r="A2287" s="64" t="s">
        <v>6953</v>
      </c>
      <c r="B2287" s="65">
        <v>91629</v>
      </c>
      <c r="C2287" s="56" t="s">
        <v>7326</v>
      </c>
      <c r="D2287" s="65" t="s">
        <v>359</v>
      </c>
      <c r="E2287" s="66">
        <v>22.18</v>
      </c>
      <c r="F2287" s="247">
        <v>0.25380000000000003</v>
      </c>
      <c r="G2287" s="66">
        <v>21.64</v>
      </c>
      <c r="H2287" s="247">
        <v>0</v>
      </c>
    </row>
    <row r="2288" spans="1:8">
      <c r="A2288" s="64" t="s">
        <v>6953</v>
      </c>
      <c r="B2288" s="65">
        <v>91631</v>
      </c>
      <c r="C2288" s="56" t="s">
        <v>7327</v>
      </c>
      <c r="D2288" s="65" t="s">
        <v>359</v>
      </c>
      <c r="E2288" s="66">
        <v>3.34</v>
      </c>
      <c r="F2288" s="247">
        <v>0.17660000000000001</v>
      </c>
      <c r="G2288" s="66">
        <v>3.25</v>
      </c>
      <c r="H2288" s="247">
        <v>0</v>
      </c>
    </row>
    <row r="2289" spans="1:8">
      <c r="A2289" s="64" t="s">
        <v>6953</v>
      </c>
      <c r="B2289" s="65">
        <v>91630</v>
      </c>
      <c r="C2289" s="56" t="s">
        <v>7328</v>
      </c>
      <c r="D2289" s="65" t="s">
        <v>359</v>
      </c>
      <c r="E2289" s="66">
        <v>8.27</v>
      </c>
      <c r="F2289" s="247">
        <v>0.17780000000000001</v>
      </c>
      <c r="G2289" s="66">
        <v>8.0500000000000007</v>
      </c>
      <c r="H2289" s="247">
        <v>0</v>
      </c>
    </row>
    <row r="2290" spans="1:8">
      <c r="A2290" s="64" t="s">
        <v>6953</v>
      </c>
      <c r="B2290" s="65">
        <v>91632</v>
      </c>
      <c r="C2290" s="56" t="s">
        <v>7329</v>
      </c>
      <c r="D2290" s="65" t="s">
        <v>359</v>
      </c>
      <c r="E2290" s="66">
        <v>38.06</v>
      </c>
      <c r="F2290" s="247">
        <v>0.185</v>
      </c>
      <c r="G2290" s="66">
        <v>37.06</v>
      </c>
      <c r="H2290" s="247">
        <v>0</v>
      </c>
    </row>
    <row r="2291" spans="1:8">
      <c r="A2291" s="64" t="s">
        <v>6953</v>
      </c>
      <c r="B2291" s="65">
        <v>91633</v>
      </c>
      <c r="C2291" s="56" t="s">
        <v>7330</v>
      </c>
      <c r="D2291" s="65" t="s">
        <v>359</v>
      </c>
      <c r="E2291" s="66">
        <v>125.71</v>
      </c>
      <c r="F2291" s="247">
        <v>0</v>
      </c>
      <c r="G2291" s="66">
        <v>133.54</v>
      </c>
      <c r="H2291" s="247">
        <v>0</v>
      </c>
    </row>
    <row r="2292" spans="1:8">
      <c r="A2292" s="64" t="s">
        <v>6953</v>
      </c>
      <c r="B2292" s="65">
        <v>105979</v>
      </c>
      <c r="C2292" s="56" t="s">
        <v>7331</v>
      </c>
      <c r="D2292" s="65" t="s">
        <v>359</v>
      </c>
      <c r="E2292" s="66">
        <v>44.52</v>
      </c>
      <c r="F2292" s="247">
        <v>0.46179999999999999</v>
      </c>
      <c r="G2292" s="66">
        <v>43.75</v>
      </c>
      <c r="H2292" s="247">
        <v>0</v>
      </c>
    </row>
    <row r="2293" spans="1:8">
      <c r="A2293" s="64" t="s">
        <v>6953</v>
      </c>
      <c r="B2293" s="65">
        <v>105982</v>
      </c>
      <c r="C2293" s="56" t="s">
        <v>7332</v>
      </c>
      <c r="D2293" s="65" t="s">
        <v>359</v>
      </c>
      <c r="E2293" s="66">
        <v>6.17</v>
      </c>
      <c r="F2293" s="247">
        <v>0.35489999999999999</v>
      </c>
      <c r="G2293" s="66">
        <v>6.04</v>
      </c>
      <c r="H2293" s="247">
        <v>0</v>
      </c>
    </row>
    <row r="2294" spans="1:8">
      <c r="A2294" s="64" t="s">
        <v>6953</v>
      </c>
      <c r="B2294" s="65">
        <v>105980</v>
      </c>
      <c r="C2294" s="56" t="s">
        <v>7333</v>
      </c>
      <c r="D2294" s="65" t="s">
        <v>359</v>
      </c>
      <c r="E2294" s="66">
        <v>15.25</v>
      </c>
      <c r="F2294" s="247">
        <v>0.35410000000000003</v>
      </c>
      <c r="G2294" s="66">
        <v>14.93</v>
      </c>
      <c r="H2294" s="247">
        <v>0</v>
      </c>
    </row>
    <row r="2295" spans="1:8">
      <c r="A2295" s="64" t="s">
        <v>6953</v>
      </c>
      <c r="B2295" s="65">
        <v>105981</v>
      </c>
      <c r="C2295" s="56" t="s">
        <v>7334</v>
      </c>
      <c r="D2295" s="65" t="s">
        <v>359</v>
      </c>
      <c r="E2295" s="66">
        <v>70.63</v>
      </c>
      <c r="F2295" s="247">
        <v>0.36399999999999999</v>
      </c>
      <c r="G2295" s="66">
        <v>69.19</v>
      </c>
      <c r="H2295" s="247">
        <v>0</v>
      </c>
    </row>
    <row r="2296" spans="1:8">
      <c r="A2296" s="64" t="s">
        <v>6953</v>
      </c>
      <c r="B2296" s="65">
        <v>105983</v>
      </c>
      <c r="C2296" s="56" t="s">
        <v>7335</v>
      </c>
      <c r="D2296" s="65" t="s">
        <v>359</v>
      </c>
      <c r="E2296" s="66">
        <v>148.25</v>
      </c>
      <c r="F2296" s="247">
        <v>0</v>
      </c>
      <c r="G2296" s="66">
        <v>157.47999999999999</v>
      </c>
      <c r="H2296" s="247">
        <v>0</v>
      </c>
    </row>
    <row r="2297" spans="1:8">
      <c r="A2297" s="64" t="s">
        <v>6953</v>
      </c>
      <c r="B2297" s="65">
        <v>98760</v>
      </c>
      <c r="C2297" s="56" t="s">
        <v>15277</v>
      </c>
      <c r="D2297" s="65" t="s">
        <v>359</v>
      </c>
      <c r="E2297" s="66">
        <v>0.05</v>
      </c>
      <c r="F2297" s="247">
        <v>0</v>
      </c>
      <c r="G2297" s="66">
        <v>0.05</v>
      </c>
      <c r="H2297" s="247">
        <v>0</v>
      </c>
    </row>
    <row r="2298" spans="1:8">
      <c r="A2298" s="64" t="s">
        <v>6953</v>
      </c>
      <c r="B2298" s="65">
        <v>98761</v>
      </c>
      <c r="C2298" s="56" t="s">
        <v>15278</v>
      </c>
      <c r="D2298" s="65" t="s">
        <v>359</v>
      </c>
      <c r="E2298" s="66">
        <v>0.01</v>
      </c>
      <c r="F2298" s="247">
        <v>0</v>
      </c>
      <c r="G2298" s="66">
        <v>0.01</v>
      </c>
      <c r="H2298" s="247">
        <v>0</v>
      </c>
    </row>
    <row r="2299" spans="1:8">
      <c r="A2299" s="64" t="s">
        <v>6953</v>
      </c>
      <c r="B2299" s="65">
        <v>98762</v>
      </c>
      <c r="C2299" s="56" t="s">
        <v>15279</v>
      </c>
      <c r="D2299" s="65" t="s">
        <v>359</v>
      </c>
      <c r="E2299" s="66">
        <v>0.06</v>
      </c>
      <c r="F2299" s="247">
        <v>0</v>
      </c>
      <c r="G2299" s="66">
        <v>7.0000000000000007E-2</v>
      </c>
      <c r="H2299" s="247">
        <v>0</v>
      </c>
    </row>
    <row r="2300" spans="1:8">
      <c r="A2300" s="64" t="s">
        <v>6953</v>
      </c>
      <c r="B2300" s="65">
        <v>98763</v>
      </c>
      <c r="C2300" s="56" t="s">
        <v>15280</v>
      </c>
      <c r="D2300" s="65" t="s">
        <v>359</v>
      </c>
      <c r="E2300" s="66">
        <v>4.59</v>
      </c>
      <c r="F2300" s="247">
        <v>0</v>
      </c>
      <c r="G2300" s="66">
        <v>3.58</v>
      </c>
      <c r="H2300" s="247">
        <v>0</v>
      </c>
    </row>
    <row r="2301" spans="1:8">
      <c r="A2301" s="64" t="s">
        <v>6953</v>
      </c>
      <c r="B2301" s="65">
        <v>99829</v>
      </c>
      <c r="C2301" s="56" t="s">
        <v>7336</v>
      </c>
      <c r="D2301" s="65" t="s">
        <v>359</v>
      </c>
      <c r="E2301" s="66">
        <v>0.14000000000000001</v>
      </c>
      <c r="F2301" s="247">
        <v>0</v>
      </c>
      <c r="G2301" s="66">
        <v>0.17</v>
      </c>
      <c r="H2301" s="247">
        <v>0</v>
      </c>
    </row>
    <row r="2302" spans="1:8">
      <c r="A2302" s="64" t="s">
        <v>6953</v>
      </c>
      <c r="B2302" s="65">
        <v>99830</v>
      </c>
      <c r="C2302" s="56" t="s">
        <v>7337</v>
      </c>
      <c r="D2302" s="65" t="s">
        <v>359</v>
      </c>
      <c r="E2302" s="66">
        <v>0.02</v>
      </c>
      <c r="F2302" s="247">
        <v>0</v>
      </c>
      <c r="G2302" s="66">
        <v>0.03</v>
      </c>
      <c r="H2302" s="247">
        <v>0</v>
      </c>
    </row>
    <row r="2303" spans="1:8">
      <c r="A2303" s="64" t="s">
        <v>6953</v>
      </c>
      <c r="B2303" s="65">
        <v>99831</v>
      </c>
      <c r="C2303" s="56" t="s">
        <v>7338</v>
      </c>
      <c r="D2303" s="65" t="s">
        <v>359</v>
      </c>
      <c r="E2303" s="66">
        <v>0.09</v>
      </c>
      <c r="F2303" s="247">
        <v>0</v>
      </c>
      <c r="G2303" s="66">
        <v>0.12</v>
      </c>
      <c r="H2303" s="247">
        <v>0</v>
      </c>
    </row>
    <row r="2304" spans="1:8">
      <c r="A2304" s="64" t="s">
        <v>6953</v>
      </c>
      <c r="B2304" s="65">
        <v>99832</v>
      </c>
      <c r="C2304" s="56" t="s">
        <v>7339</v>
      </c>
      <c r="D2304" s="65" t="s">
        <v>359</v>
      </c>
      <c r="E2304" s="66">
        <v>4.42</v>
      </c>
      <c r="F2304" s="247">
        <v>0</v>
      </c>
      <c r="G2304" s="66">
        <v>3.44</v>
      </c>
      <c r="H2304" s="247">
        <v>0</v>
      </c>
    </row>
    <row r="2305" spans="1:8">
      <c r="A2305" s="64" t="s">
        <v>6953</v>
      </c>
      <c r="B2305" s="65">
        <v>104516</v>
      </c>
      <c r="C2305" s="56" t="s">
        <v>7340</v>
      </c>
      <c r="D2305" s="65" t="s">
        <v>359</v>
      </c>
      <c r="E2305" s="66">
        <v>0</v>
      </c>
      <c r="F2305" s="247"/>
      <c r="G2305" s="66">
        <v>0</v>
      </c>
      <c r="H2305" s="247"/>
    </row>
    <row r="2306" spans="1:8">
      <c r="A2306" s="64" t="s">
        <v>6953</v>
      </c>
      <c r="B2306" s="65">
        <v>104517</v>
      </c>
      <c r="C2306" s="56" t="s">
        <v>7341</v>
      </c>
      <c r="D2306" s="65" t="s">
        <v>359</v>
      </c>
      <c r="E2306" s="66">
        <v>0</v>
      </c>
      <c r="F2306" s="247"/>
      <c r="G2306" s="66">
        <v>0</v>
      </c>
      <c r="H2306" s="247"/>
    </row>
    <row r="2307" spans="1:8">
      <c r="A2307" s="64" t="s">
        <v>6953</v>
      </c>
      <c r="B2307" s="65">
        <v>104518</v>
      </c>
      <c r="C2307" s="56" t="s">
        <v>7342</v>
      </c>
      <c r="D2307" s="65" t="s">
        <v>359</v>
      </c>
      <c r="E2307" s="66">
        <v>0</v>
      </c>
      <c r="F2307" s="247"/>
      <c r="G2307" s="66">
        <v>0</v>
      </c>
      <c r="H2307" s="247"/>
    </row>
    <row r="2308" spans="1:8">
      <c r="A2308" s="64" t="s">
        <v>6953</v>
      </c>
      <c r="B2308" s="65">
        <v>104519</v>
      </c>
      <c r="C2308" s="56" t="s">
        <v>7343</v>
      </c>
      <c r="D2308" s="65" t="s">
        <v>359</v>
      </c>
      <c r="E2308" s="66">
        <v>0.64</v>
      </c>
      <c r="F2308" s="247">
        <v>0</v>
      </c>
      <c r="G2308" s="66">
        <v>0.49</v>
      </c>
      <c r="H2308" s="247">
        <v>0</v>
      </c>
    </row>
    <row r="2309" spans="1:8">
      <c r="A2309" s="64" t="s">
        <v>6953</v>
      </c>
      <c r="B2309" s="65">
        <v>90682</v>
      </c>
      <c r="C2309" s="56" t="s">
        <v>7344</v>
      </c>
      <c r="D2309" s="65" t="s">
        <v>359</v>
      </c>
      <c r="E2309" s="66">
        <v>39.68</v>
      </c>
      <c r="F2309" s="247">
        <v>1</v>
      </c>
      <c r="G2309" s="66">
        <v>39.68</v>
      </c>
      <c r="H2309" s="247">
        <v>0</v>
      </c>
    </row>
    <row r="2310" spans="1:8">
      <c r="A2310" s="64" t="s">
        <v>6953</v>
      </c>
      <c r="B2310" s="65">
        <v>90683</v>
      </c>
      <c r="C2310" s="56" t="s">
        <v>7345</v>
      </c>
      <c r="D2310" s="65" t="s">
        <v>359</v>
      </c>
      <c r="E2310" s="66">
        <v>9.17</v>
      </c>
      <c r="F2310" s="247">
        <v>1</v>
      </c>
      <c r="G2310" s="66">
        <v>9.17</v>
      </c>
      <c r="H2310" s="247">
        <v>0</v>
      </c>
    </row>
    <row r="2311" spans="1:8">
      <c r="A2311" s="64" t="s">
        <v>6953</v>
      </c>
      <c r="B2311" s="65">
        <v>90684</v>
      </c>
      <c r="C2311" s="56" t="s">
        <v>7346</v>
      </c>
      <c r="D2311" s="65" t="s">
        <v>359</v>
      </c>
      <c r="E2311" s="66">
        <v>43.4</v>
      </c>
      <c r="F2311" s="247">
        <v>1</v>
      </c>
      <c r="G2311" s="66">
        <v>43.4</v>
      </c>
      <c r="H2311" s="247">
        <v>0</v>
      </c>
    </row>
    <row r="2312" spans="1:8">
      <c r="A2312" s="64" t="s">
        <v>6953</v>
      </c>
      <c r="B2312" s="65">
        <v>90685</v>
      </c>
      <c r="C2312" s="56" t="s">
        <v>7347</v>
      </c>
      <c r="D2312" s="65" t="s">
        <v>359</v>
      </c>
      <c r="E2312" s="66">
        <v>53.44</v>
      </c>
      <c r="F2312" s="247">
        <v>0</v>
      </c>
      <c r="G2312" s="66">
        <v>56.77</v>
      </c>
      <c r="H2312" s="247">
        <v>0</v>
      </c>
    </row>
    <row r="2313" spans="1:8">
      <c r="A2313" s="64" t="s">
        <v>6953</v>
      </c>
      <c r="B2313" s="65">
        <v>95114</v>
      </c>
      <c r="C2313" s="56" t="s">
        <v>7348</v>
      </c>
      <c r="D2313" s="65" t="s">
        <v>359</v>
      </c>
      <c r="E2313" s="66">
        <v>1.46</v>
      </c>
      <c r="F2313" s="247">
        <v>1</v>
      </c>
      <c r="G2313" s="66">
        <v>1.46</v>
      </c>
      <c r="H2313" s="247">
        <v>0</v>
      </c>
    </row>
    <row r="2314" spans="1:8">
      <c r="A2314" s="64" t="s">
        <v>6953</v>
      </c>
      <c r="B2314" s="65">
        <v>95115</v>
      </c>
      <c r="C2314" s="56" t="s">
        <v>7349</v>
      </c>
      <c r="D2314" s="65" t="s">
        <v>359</v>
      </c>
      <c r="E2314" s="66">
        <v>0.33</v>
      </c>
      <c r="F2314" s="247">
        <v>1</v>
      </c>
      <c r="G2314" s="66">
        <v>0.33</v>
      </c>
      <c r="H2314" s="247">
        <v>0</v>
      </c>
    </row>
    <row r="2315" spans="1:8">
      <c r="A2315" s="64" t="s">
        <v>6953</v>
      </c>
      <c r="B2315" s="65">
        <v>53863</v>
      </c>
      <c r="C2315" s="56" t="s">
        <v>7350</v>
      </c>
      <c r="D2315" s="65" t="s">
        <v>359</v>
      </c>
      <c r="E2315" s="66">
        <v>1.83</v>
      </c>
      <c r="F2315" s="247">
        <v>1</v>
      </c>
      <c r="G2315" s="66">
        <v>1.83</v>
      </c>
      <c r="H2315" s="247">
        <v>0</v>
      </c>
    </row>
    <row r="2316" spans="1:8">
      <c r="A2316" s="64" t="s">
        <v>6953</v>
      </c>
      <c r="B2316" s="65">
        <v>104652</v>
      </c>
      <c r="C2316" s="56" t="s">
        <v>7351</v>
      </c>
      <c r="D2316" s="65" t="s">
        <v>359</v>
      </c>
      <c r="E2316" s="66">
        <v>0</v>
      </c>
      <c r="F2316" s="247"/>
      <c r="G2316" s="66">
        <v>0</v>
      </c>
      <c r="H2316" s="247"/>
    </row>
    <row r="2317" spans="1:8">
      <c r="A2317" s="64" t="s">
        <v>6953</v>
      </c>
      <c r="B2317" s="65">
        <v>104653</v>
      </c>
      <c r="C2317" s="56" t="s">
        <v>7352</v>
      </c>
      <c r="D2317" s="65" t="s">
        <v>359</v>
      </c>
      <c r="E2317" s="66">
        <v>0</v>
      </c>
      <c r="F2317" s="247"/>
      <c r="G2317" s="66">
        <v>0</v>
      </c>
      <c r="H2317" s="247"/>
    </row>
    <row r="2318" spans="1:8">
      <c r="A2318" s="64" t="s">
        <v>6953</v>
      </c>
      <c r="B2318" s="65">
        <v>104654</v>
      </c>
      <c r="C2318" s="56" t="s">
        <v>7353</v>
      </c>
      <c r="D2318" s="65" t="s">
        <v>359</v>
      </c>
      <c r="E2318" s="66">
        <v>0</v>
      </c>
      <c r="F2318" s="247"/>
      <c r="G2318" s="66">
        <v>0</v>
      </c>
      <c r="H2318" s="247"/>
    </row>
    <row r="2319" spans="1:8">
      <c r="A2319" s="64" t="s">
        <v>6953</v>
      </c>
      <c r="B2319" s="65">
        <v>104655</v>
      </c>
      <c r="C2319" s="56" t="s">
        <v>7354</v>
      </c>
      <c r="D2319" s="65" t="s">
        <v>359</v>
      </c>
      <c r="E2319" s="66">
        <v>0.68</v>
      </c>
      <c r="F2319" s="247">
        <v>0</v>
      </c>
      <c r="G2319" s="66">
        <v>0.53</v>
      </c>
      <c r="H2319" s="247">
        <v>0</v>
      </c>
    </row>
    <row r="2320" spans="1:8">
      <c r="A2320" s="64" t="s">
        <v>6953</v>
      </c>
      <c r="B2320" s="65">
        <v>102270</v>
      </c>
      <c r="C2320" s="56" t="s">
        <v>7355</v>
      </c>
      <c r="D2320" s="65" t="s">
        <v>359</v>
      </c>
      <c r="E2320" s="66">
        <v>0.64</v>
      </c>
      <c r="F2320" s="247">
        <v>1</v>
      </c>
      <c r="G2320" s="66">
        <v>0.64</v>
      </c>
      <c r="H2320" s="247">
        <v>0</v>
      </c>
    </row>
    <row r="2321" spans="1:8">
      <c r="A2321" s="64" t="s">
        <v>6953</v>
      </c>
      <c r="B2321" s="65">
        <v>102271</v>
      </c>
      <c r="C2321" s="56" t="s">
        <v>7356</v>
      </c>
      <c r="D2321" s="65" t="s">
        <v>359</v>
      </c>
      <c r="E2321" s="66">
        <v>0.14000000000000001</v>
      </c>
      <c r="F2321" s="247">
        <v>1</v>
      </c>
      <c r="G2321" s="66">
        <v>0.14000000000000001</v>
      </c>
      <c r="H2321" s="247">
        <v>0</v>
      </c>
    </row>
    <row r="2322" spans="1:8">
      <c r="A2322" s="64" t="s">
        <v>6953</v>
      </c>
      <c r="B2322" s="65">
        <v>102272</v>
      </c>
      <c r="C2322" s="56" t="s">
        <v>7357</v>
      </c>
      <c r="D2322" s="65" t="s">
        <v>359</v>
      </c>
      <c r="E2322" s="66">
        <v>0.8</v>
      </c>
      <c r="F2322" s="247">
        <v>1</v>
      </c>
      <c r="G2322" s="66">
        <v>0.8</v>
      </c>
      <c r="H2322" s="247">
        <v>0</v>
      </c>
    </row>
    <row r="2323" spans="1:8">
      <c r="A2323" s="64" t="s">
        <v>6953</v>
      </c>
      <c r="B2323" s="65">
        <v>102273</v>
      </c>
      <c r="C2323" s="56" t="s">
        <v>7358</v>
      </c>
      <c r="D2323" s="65" t="s">
        <v>359</v>
      </c>
      <c r="E2323" s="66">
        <v>1.7</v>
      </c>
      <c r="F2323" s="247">
        <v>0</v>
      </c>
      <c r="G2323" s="66">
        <v>1.32</v>
      </c>
      <c r="H2323" s="247">
        <v>0</v>
      </c>
    </row>
    <row r="2324" spans="1:8">
      <c r="A2324" s="64" t="s">
        <v>6953</v>
      </c>
      <c r="B2324" s="65">
        <v>95255</v>
      </c>
      <c r="C2324" s="56" t="s">
        <v>7359</v>
      </c>
      <c r="D2324" s="65" t="s">
        <v>359</v>
      </c>
      <c r="E2324" s="66">
        <v>1.3</v>
      </c>
      <c r="F2324" s="247">
        <v>1</v>
      </c>
      <c r="G2324" s="66">
        <v>1.3</v>
      </c>
      <c r="H2324" s="247">
        <v>0</v>
      </c>
    </row>
    <row r="2325" spans="1:8">
      <c r="A2325" s="64" t="s">
        <v>6953</v>
      </c>
      <c r="B2325" s="65">
        <v>95256</v>
      </c>
      <c r="C2325" s="56" t="s">
        <v>7360</v>
      </c>
      <c r="D2325" s="65" t="s">
        <v>359</v>
      </c>
      <c r="E2325" s="66">
        <v>0.3</v>
      </c>
      <c r="F2325" s="247">
        <v>1</v>
      </c>
      <c r="G2325" s="66">
        <v>0.3</v>
      </c>
      <c r="H2325" s="247">
        <v>0</v>
      </c>
    </row>
    <row r="2326" spans="1:8">
      <c r="A2326" s="64" t="s">
        <v>6953</v>
      </c>
      <c r="B2326" s="65">
        <v>95257</v>
      </c>
      <c r="C2326" s="56" t="s">
        <v>7361</v>
      </c>
      <c r="D2326" s="65" t="s">
        <v>359</v>
      </c>
      <c r="E2326" s="66">
        <v>1.62</v>
      </c>
      <c r="F2326" s="247">
        <v>1</v>
      </c>
      <c r="G2326" s="66">
        <v>1.62</v>
      </c>
      <c r="H2326" s="247">
        <v>0</v>
      </c>
    </row>
    <row r="2327" spans="1:8">
      <c r="A2327" s="64" t="s">
        <v>6953</v>
      </c>
      <c r="B2327" s="65">
        <v>105913</v>
      </c>
      <c r="C2327" s="56" t="s">
        <v>7362</v>
      </c>
      <c r="D2327" s="65" t="s">
        <v>359</v>
      </c>
      <c r="E2327" s="66">
        <v>0</v>
      </c>
      <c r="F2327" s="247"/>
      <c r="G2327" s="66">
        <v>0</v>
      </c>
      <c r="H2327" s="247"/>
    </row>
    <row r="2328" spans="1:8">
      <c r="A2328" s="64" t="s">
        <v>6953</v>
      </c>
      <c r="B2328" s="65">
        <v>105914</v>
      </c>
      <c r="C2328" s="56" t="s">
        <v>7363</v>
      </c>
      <c r="D2328" s="65" t="s">
        <v>359</v>
      </c>
      <c r="E2328" s="66">
        <v>0</v>
      </c>
      <c r="F2328" s="247"/>
      <c r="G2328" s="66">
        <v>0</v>
      </c>
      <c r="H2328" s="247"/>
    </row>
    <row r="2329" spans="1:8">
      <c r="A2329" s="64" t="s">
        <v>6953</v>
      </c>
      <c r="B2329" s="65">
        <v>105915</v>
      </c>
      <c r="C2329" s="56" t="s">
        <v>7364</v>
      </c>
      <c r="D2329" s="65" t="s">
        <v>359</v>
      </c>
      <c r="E2329" s="66">
        <v>0</v>
      </c>
      <c r="F2329" s="247"/>
      <c r="G2329" s="66">
        <v>0</v>
      </c>
      <c r="H2329" s="247"/>
    </row>
    <row r="2330" spans="1:8">
      <c r="A2330" s="64" t="s">
        <v>6953</v>
      </c>
      <c r="B2330" s="65">
        <v>92963</v>
      </c>
      <c r="C2330" s="56" t="s">
        <v>7365</v>
      </c>
      <c r="D2330" s="65" t="s">
        <v>359</v>
      </c>
      <c r="E2330" s="66">
        <v>1.5</v>
      </c>
      <c r="F2330" s="247">
        <v>1</v>
      </c>
      <c r="G2330" s="66">
        <v>1.5</v>
      </c>
      <c r="H2330" s="247">
        <v>0</v>
      </c>
    </row>
    <row r="2331" spans="1:8">
      <c r="A2331" s="64" t="s">
        <v>6953</v>
      </c>
      <c r="B2331" s="65">
        <v>92964</v>
      </c>
      <c r="C2331" s="56" t="s">
        <v>7366</v>
      </c>
      <c r="D2331" s="65" t="s">
        <v>359</v>
      </c>
      <c r="E2331" s="66">
        <v>0.34</v>
      </c>
      <c r="F2331" s="247">
        <v>1</v>
      </c>
      <c r="G2331" s="66">
        <v>0.34</v>
      </c>
      <c r="H2331" s="247">
        <v>0</v>
      </c>
    </row>
    <row r="2332" spans="1:8">
      <c r="A2332" s="64" t="s">
        <v>6953</v>
      </c>
      <c r="B2332" s="65">
        <v>92965</v>
      </c>
      <c r="C2332" s="56" t="s">
        <v>7367</v>
      </c>
      <c r="D2332" s="65" t="s">
        <v>359</v>
      </c>
      <c r="E2332" s="66">
        <v>1.88</v>
      </c>
      <c r="F2332" s="247">
        <v>1</v>
      </c>
      <c r="G2332" s="66">
        <v>1.88</v>
      </c>
      <c r="H2332" s="247">
        <v>0</v>
      </c>
    </row>
    <row r="2333" spans="1:8">
      <c r="A2333" s="64" t="s">
        <v>6953</v>
      </c>
      <c r="B2333" s="65">
        <v>103792</v>
      </c>
      <c r="C2333" s="56" t="s">
        <v>7368</v>
      </c>
      <c r="D2333" s="65" t="s">
        <v>359</v>
      </c>
      <c r="E2333" s="66">
        <v>4.68</v>
      </c>
      <c r="F2333" s="247">
        <v>0</v>
      </c>
      <c r="G2333" s="66">
        <v>3.65</v>
      </c>
      <c r="H2333" s="247">
        <v>0</v>
      </c>
    </row>
    <row r="2334" spans="1:8">
      <c r="A2334" s="64" t="s">
        <v>6953</v>
      </c>
      <c r="B2334" s="65">
        <v>103789</v>
      </c>
      <c r="C2334" s="56" t="s">
        <v>7369</v>
      </c>
      <c r="D2334" s="65" t="s">
        <v>359</v>
      </c>
      <c r="E2334" s="66">
        <v>0</v>
      </c>
      <c r="F2334" s="247"/>
      <c r="G2334" s="66">
        <v>0</v>
      </c>
      <c r="H2334" s="247"/>
    </row>
    <row r="2335" spans="1:8">
      <c r="A2335" s="64" t="s">
        <v>6953</v>
      </c>
      <c r="B2335" s="65">
        <v>103790</v>
      </c>
      <c r="C2335" s="56" t="s">
        <v>7370</v>
      </c>
      <c r="D2335" s="65" t="s">
        <v>359</v>
      </c>
      <c r="E2335" s="66">
        <v>0</v>
      </c>
      <c r="F2335" s="247"/>
      <c r="G2335" s="66">
        <v>0</v>
      </c>
      <c r="H2335" s="247"/>
    </row>
    <row r="2336" spans="1:8">
      <c r="A2336" s="64" t="s">
        <v>6953</v>
      </c>
      <c r="B2336" s="65">
        <v>103791</v>
      </c>
      <c r="C2336" s="56" t="s">
        <v>7371</v>
      </c>
      <c r="D2336" s="65" t="s">
        <v>359</v>
      </c>
      <c r="E2336" s="66">
        <v>0</v>
      </c>
      <c r="F2336" s="247"/>
      <c r="G2336" s="66">
        <v>0</v>
      </c>
      <c r="H2336" s="247"/>
    </row>
    <row r="2337" spans="1:8">
      <c r="A2337" s="64" t="s">
        <v>6953</v>
      </c>
      <c r="B2337" s="65">
        <v>96054</v>
      </c>
      <c r="C2337" s="56" t="s">
        <v>7372</v>
      </c>
      <c r="D2337" s="65" t="s">
        <v>359</v>
      </c>
      <c r="E2337" s="66">
        <v>30.44</v>
      </c>
      <c r="F2337" s="247">
        <v>1</v>
      </c>
      <c r="G2337" s="66">
        <v>30.44</v>
      </c>
      <c r="H2337" s="247">
        <v>0</v>
      </c>
    </row>
    <row r="2338" spans="1:8">
      <c r="A2338" s="64" t="s">
        <v>6953</v>
      </c>
      <c r="B2338" s="65">
        <v>96060</v>
      </c>
      <c r="C2338" s="56" t="s">
        <v>7373</v>
      </c>
      <c r="D2338" s="65" t="s">
        <v>359</v>
      </c>
      <c r="E2338" s="66">
        <v>6.26</v>
      </c>
      <c r="F2338" s="247">
        <v>1</v>
      </c>
      <c r="G2338" s="66">
        <v>6.26</v>
      </c>
      <c r="H2338" s="247">
        <v>0</v>
      </c>
    </row>
    <row r="2339" spans="1:8">
      <c r="A2339" s="64" t="s">
        <v>6953</v>
      </c>
      <c r="B2339" s="65">
        <v>96061</v>
      </c>
      <c r="C2339" s="56" t="s">
        <v>7374</v>
      </c>
      <c r="D2339" s="65" t="s">
        <v>359</v>
      </c>
      <c r="E2339" s="66">
        <v>38.049999999999997</v>
      </c>
      <c r="F2339" s="247">
        <v>1</v>
      </c>
      <c r="G2339" s="66">
        <v>38.049999999999997</v>
      </c>
      <c r="H2339" s="247">
        <v>0</v>
      </c>
    </row>
    <row r="2340" spans="1:8">
      <c r="A2340" s="64" t="s">
        <v>6953</v>
      </c>
      <c r="B2340" s="65">
        <v>96062</v>
      </c>
      <c r="C2340" s="56" t="s">
        <v>7375</v>
      </c>
      <c r="D2340" s="65" t="s">
        <v>359</v>
      </c>
      <c r="E2340" s="66">
        <v>37.42</v>
      </c>
      <c r="F2340" s="247">
        <v>0</v>
      </c>
      <c r="G2340" s="66">
        <v>39.76</v>
      </c>
      <c r="H2340" s="247">
        <v>0</v>
      </c>
    </row>
    <row r="2341" spans="1:8">
      <c r="A2341" s="64" t="s">
        <v>6953</v>
      </c>
      <c r="B2341" s="65">
        <v>90688</v>
      </c>
      <c r="C2341" s="56" t="s">
        <v>7376</v>
      </c>
      <c r="D2341" s="65" t="s">
        <v>359</v>
      </c>
      <c r="E2341" s="66">
        <v>26.6</v>
      </c>
      <c r="F2341" s="247">
        <v>1</v>
      </c>
      <c r="G2341" s="66">
        <v>26.6</v>
      </c>
      <c r="H2341" s="247">
        <v>0</v>
      </c>
    </row>
    <row r="2342" spans="1:8">
      <c r="A2342" s="64" t="s">
        <v>6953</v>
      </c>
      <c r="B2342" s="65">
        <v>90689</v>
      </c>
      <c r="C2342" s="56" t="s">
        <v>7377</v>
      </c>
      <c r="D2342" s="65" t="s">
        <v>359</v>
      </c>
      <c r="E2342" s="66">
        <v>5.25</v>
      </c>
      <c r="F2342" s="247">
        <v>1</v>
      </c>
      <c r="G2342" s="66">
        <v>5.25</v>
      </c>
      <c r="H2342" s="247">
        <v>0</v>
      </c>
    </row>
    <row r="2343" spans="1:8">
      <c r="A2343" s="64" t="s">
        <v>6953</v>
      </c>
      <c r="B2343" s="65">
        <v>90690</v>
      </c>
      <c r="C2343" s="56" t="s">
        <v>7378</v>
      </c>
      <c r="D2343" s="65" t="s">
        <v>359</v>
      </c>
      <c r="E2343" s="66">
        <v>33.25</v>
      </c>
      <c r="F2343" s="247">
        <v>1</v>
      </c>
      <c r="G2343" s="66">
        <v>33.25</v>
      </c>
      <c r="H2343" s="247">
        <v>0</v>
      </c>
    </row>
    <row r="2344" spans="1:8">
      <c r="A2344" s="64" t="s">
        <v>6953</v>
      </c>
      <c r="B2344" s="65">
        <v>90691</v>
      </c>
      <c r="C2344" s="56" t="s">
        <v>7379</v>
      </c>
      <c r="D2344" s="65" t="s">
        <v>359</v>
      </c>
      <c r="E2344" s="66">
        <v>37.42</v>
      </c>
      <c r="F2344" s="247">
        <v>0</v>
      </c>
      <c r="G2344" s="66">
        <v>39.76</v>
      </c>
      <c r="H2344" s="247">
        <v>0</v>
      </c>
    </row>
    <row r="2345" spans="1:8">
      <c r="A2345" s="64" t="s">
        <v>6953</v>
      </c>
      <c r="B2345" s="65">
        <v>96241</v>
      </c>
      <c r="C2345" s="56" t="s">
        <v>7380</v>
      </c>
      <c r="D2345" s="65" t="s">
        <v>359</v>
      </c>
      <c r="E2345" s="66">
        <v>28.26</v>
      </c>
      <c r="F2345" s="247">
        <v>1</v>
      </c>
      <c r="G2345" s="66">
        <v>28.26</v>
      </c>
      <c r="H2345" s="247">
        <v>0</v>
      </c>
    </row>
    <row r="2346" spans="1:8">
      <c r="A2346" s="64" t="s">
        <v>6953</v>
      </c>
      <c r="B2346" s="65">
        <v>96242</v>
      </c>
      <c r="C2346" s="56" t="s">
        <v>7381</v>
      </c>
      <c r="D2346" s="65" t="s">
        <v>359</v>
      </c>
      <c r="E2346" s="66">
        <v>7.47</v>
      </c>
      <c r="F2346" s="247">
        <v>1</v>
      </c>
      <c r="G2346" s="66">
        <v>7.47</v>
      </c>
      <c r="H2346" s="247">
        <v>0</v>
      </c>
    </row>
    <row r="2347" spans="1:8">
      <c r="A2347" s="64" t="s">
        <v>6953</v>
      </c>
      <c r="B2347" s="65">
        <v>96243</v>
      </c>
      <c r="C2347" s="56" t="s">
        <v>7382</v>
      </c>
      <c r="D2347" s="65" t="s">
        <v>359</v>
      </c>
      <c r="E2347" s="66">
        <v>35.33</v>
      </c>
      <c r="F2347" s="247">
        <v>1</v>
      </c>
      <c r="G2347" s="66">
        <v>35.33</v>
      </c>
      <c r="H2347" s="247">
        <v>0</v>
      </c>
    </row>
    <row r="2348" spans="1:8">
      <c r="A2348" s="64" t="s">
        <v>6953</v>
      </c>
      <c r="B2348" s="65">
        <v>96244</v>
      </c>
      <c r="C2348" s="56" t="s">
        <v>7383</v>
      </c>
      <c r="D2348" s="65" t="s">
        <v>359</v>
      </c>
      <c r="E2348" s="66">
        <v>16.350000000000001</v>
      </c>
      <c r="F2348" s="247">
        <v>0</v>
      </c>
      <c r="G2348" s="66">
        <v>17.37</v>
      </c>
      <c r="H2348" s="247">
        <v>0</v>
      </c>
    </row>
    <row r="2349" spans="1:8">
      <c r="A2349" s="64" t="s">
        <v>6953</v>
      </c>
      <c r="B2349" s="65">
        <v>88400</v>
      </c>
      <c r="C2349" s="56" t="s">
        <v>7384</v>
      </c>
      <c r="D2349" s="65" t="s">
        <v>359</v>
      </c>
      <c r="E2349" s="66">
        <v>0.84</v>
      </c>
      <c r="F2349" s="247">
        <v>0</v>
      </c>
      <c r="G2349" s="66">
        <v>0.8</v>
      </c>
      <c r="H2349" s="247">
        <v>0</v>
      </c>
    </row>
    <row r="2350" spans="1:8">
      <c r="A2350" s="64" t="s">
        <v>6953</v>
      </c>
      <c r="B2350" s="65">
        <v>88401</v>
      </c>
      <c r="C2350" s="56" t="s">
        <v>7385</v>
      </c>
      <c r="D2350" s="65" t="s">
        <v>359</v>
      </c>
      <c r="E2350" s="66">
        <v>0.19</v>
      </c>
      <c r="F2350" s="247">
        <v>0</v>
      </c>
      <c r="G2350" s="66">
        <v>0.18</v>
      </c>
      <c r="H2350" s="247">
        <v>0</v>
      </c>
    </row>
    <row r="2351" spans="1:8">
      <c r="A2351" s="64" t="s">
        <v>6953</v>
      </c>
      <c r="B2351" s="65">
        <v>88402</v>
      </c>
      <c r="C2351" s="56" t="s">
        <v>7386</v>
      </c>
      <c r="D2351" s="65" t="s">
        <v>359</v>
      </c>
      <c r="E2351" s="66">
        <v>0.92</v>
      </c>
      <c r="F2351" s="247">
        <v>0</v>
      </c>
      <c r="G2351" s="66">
        <v>0.87</v>
      </c>
      <c r="H2351" s="247">
        <v>0</v>
      </c>
    </row>
    <row r="2352" spans="1:8">
      <c r="A2352" s="64" t="s">
        <v>6953</v>
      </c>
      <c r="B2352" s="65">
        <v>88403</v>
      </c>
      <c r="C2352" s="56" t="s">
        <v>7387</v>
      </c>
      <c r="D2352" s="65" t="s">
        <v>359</v>
      </c>
      <c r="E2352" s="66">
        <v>1.88</v>
      </c>
      <c r="F2352" s="247">
        <v>0</v>
      </c>
      <c r="G2352" s="66">
        <v>1.46</v>
      </c>
      <c r="H2352" s="247">
        <v>0</v>
      </c>
    </row>
    <row r="2353" spans="1:8">
      <c r="A2353" s="64" t="s">
        <v>6953</v>
      </c>
      <c r="B2353" s="65">
        <v>88387</v>
      </c>
      <c r="C2353" s="56" t="s">
        <v>7388</v>
      </c>
      <c r="D2353" s="65" t="s">
        <v>359</v>
      </c>
      <c r="E2353" s="66">
        <v>0.89</v>
      </c>
      <c r="F2353" s="247">
        <v>0</v>
      </c>
      <c r="G2353" s="66">
        <v>0.84</v>
      </c>
      <c r="H2353" s="247">
        <v>0</v>
      </c>
    </row>
    <row r="2354" spans="1:8">
      <c r="A2354" s="64" t="s">
        <v>6953</v>
      </c>
      <c r="B2354" s="65">
        <v>88389</v>
      </c>
      <c r="C2354" s="56" t="s">
        <v>7389</v>
      </c>
      <c r="D2354" s="65" t="s">
        <v>359</v>
      </c>
      <c r="E2354" s="66">
        <v>0.2</v>
      </c>
      <c r="F2354" s="247">
        <v>0</v>
      </c>
      <c r="G2354" s="66">
        <v>0.19</v>
      </c>
      <c r="H2354" s="247">
        <v>0</v>
      </c>
    </row>
    <row r="2355" spans="1:8">
      <c r="A2355" s="64" t="s">
        <v>6953</v>
      </c>
      <c r="B2355" s="65">
        <v>88390</v>
      </c>
      <c r="C2355" s="56" t="s">
        <v>7390</v>
      </c>
      <c r="D2355" s="65" t="s">
        <v>359</v>
      </c>
      <c r="E2355" s="66">
        <v>0.97</v>
      </c>
      <c r="F2355" s="247">
        <v>0</v>
      </c>
      <c r="G2355" s="66">
        <v>0.92</v>
      </c>
      <c r="H2355" s="247">
        <v>0</v>
      </c>
    </row>
    <row r="2356" spans="1:8">
      <c r="A2356" s="64" t="s">
        <v>6953</v>
      </c>
      <c r="B2356" s="65">
        <v>88391</v>
      </c>
      <c r="C2356" s="56" t="s">
        <v>7391</v>
      </c>
      <c r="D2356" s="65" t="s">
        <v>359</v>
      </c>
      <c r="E2356" s="66">
        <v>3.13</v>
      </c>
      <c r="F2356" s="247">
        <v>0</v>
      </c>
      <c r="G2356" s="66">
        <v>2.44</v>
      </c>
      <c r="H2356" s="247">
        <v>0</v>
      </c>
    </row>
    <row r="2357" spans="1:8">
      <c r="A2357" s="64" t="s">
        <v>6953</v>
      </c>
      <c r="B2357" s="65">
        <v>88394</v>
      </c>
      <c r="C2357" s="56" t="s">
        <v>7392</v>
      </c>
      <c r="D2357" s="65" t="s">
        <v>359</v>
      </c>
      <c r="E2357" s="66">
        <v>1.06</v>
      </c>
      <c r="F2357" s="247">
        <v>0</v>
      </c>
      <c r="G2357" s="66">
        <v>1</v>
      </c>
      <c r="H2357" s="247">
        <v>0</v>
      </c>
    </row>
    <row r="2358" spans="1:8">
      <c r="A2358" s="64" t="s">
        <v>6953</v>
      </c>
      <c r="B2358" s="65">
        <v>88395</v>
      </c>
      <c r="C2358" s="56" t="s">
        <v>7393</v>
      </c>
      <c r="D2358" s="65" t="s">
        <v>359</v>
      </c>
      <c r="E2358" s="66">
        <v>0.24</v>
      </c>
      <c r="F2358" s="247">
        <v>0</v>
      </c>
      <c r="G2358" s="66">
        <v>0.23</v>
      </c>
      <c r="H2358" s="247">
        <v>0</v>
      </c>
    </row>
    <row r="2359" spans="1:8">
      <c r="A2359" s="64" t="s">
        <v>6953</v>
      </c>
      <c r="B2359" s="65">
        <v>88396</v>
      </c>
      <c r="C2359" s="56" t="s">
        <v>7394</v>
      </c>
      <c r="D2359" s="65" t="s">
        <v>359</v>
      </c>
      <c r="E2359" s="66">
        <v>1.1599999999999999</v>
      </c>
      <c r="F2359" s="247">
        <v>0</v>
      </c>
      <c r="G2359" s="66">
        <v>1.1000000000000001</v>
      </c>
      <c r="H2359" s="247">
        <v>0</v>
      </c>
    </row>
    <row r="2360" spans="1:8">
      <c r="A2360" s="64" t="s">
        <v>6953</v>
      </c>
      <c r="B2360" s="65">
        <v>88397</v>
      </c>
      <c r="C2360" s="56" t="s">
        <v>7395</v>
      </c>
      <c r="D2360" s="65" t="s">
        <v>359</v>
      </c>
      <c r="E2360" s="66">
        <v>4.6900000000000004</v>
      </c>
      <c r="F2360" s="247">
        <v>0</v>
      </c>
      <c r="G2360" s="66">
        <v>3.65</v>
      </c>
      <c r="H2360" s="247">
        <v>0</v>
      </c>
    </row>
    <row r="2361" spans="1:8">
      <c r="A2361" s="64" t="s">
        <v>6953</v>
      </c>
      <c r="B2361" s="65">
        <v>90633</v>
      </c>
      <c r="C2361" s="56" t="s">
        <v>7396</v>
      </c>
      <c r="D2361" s="65" t="s">
        <v>359</v>
      </c>
      <c r="E2361" s="66">
        <v>4.2300000000000004</v>
      </c>
      <c r="F2361" s="247">
        <v>0</v>
      </c>
      <c r="G2361" s="66">
        <v>4</v>
      </c>
      <c r="H2361" s="247">
        <v>0</v>
      </c>
    </row>
    <row r="2362" spans="1:8">
      <c r="A2362" s="64" t="s">
        <v>6953</v>
      </c>
      <c r="B2362" s="65">
        <v>90634</v>
      </c>
      <c r="C2362" s="56" t="s">
        <v>7397</v>
      </c>
      <c r="D2362" s="65" t="s">
        <v>359</v>
      </c>
      <c r="E2362" s="66">
        <v>0.97</v>
      </c>
      <c r="F2362" s="247">
        <v>0</v>
      </c>
      <c r="G2362" s="66">
        <v>0.92</v>
      </c>
      <c r="H2362" s="247">
        <v>0</v>
      </c>
    </row>
    <row r="2363" spans="1:8">
      <c r="A2363" s="64" t="s">
        <v>6953</v>
      </c>
      <c r="B2363" s="65">
        <v>90635</v>
      </c>
      <c r="C2363" s="56" t="s">
        <v>7398</v>
      </c>
      <c r="D2363" s="65" t="s">
        <v>359</v>
      </c>
      <c r="E2363" s="66">
        <v>4.63</v>
      </c>
      <c r="F2363" s="247">
        <v>0</v>
      </c>
      <c r="G2363" s="66">
        <v>4.38</v>
      </c>
      <c r="H2363" s="247">
        <v>0</v>
      </c>
    </row>
    <row r="2364" spans="1:8">
      <c r="A2364" s="64" t="s">
        <v>6953</v>
      </c>
      <c r="B2364" s="65">
        <v>90636</v>
      </c>
      <c r="C2364" s="56" t="s">
        <v>7399</v>
      </c>
      <c r="D2364" s="65" t="s">
        <v>359</v>
      </c>
      <c r="E2364" s="66">
        <v>6.26</v>
      </c>
      <c r="F2364" s="247">
        <v>0</v>
      </c>
      <c r="G2364" s="66">
        <v>4.88</v>
      </c>
      <c r="H2364" s="247">
        <v>0</v>
      </c>
    </row>
    <row r="2365" spans="1:8">
      <c r="A2365" s="64" t="s">
        <v>6953</v>
      </c>
      <c r="B2365" s="65">
        <v>103238</v>
      </c>
      <c r="C2365" s="56" t="s">
        <v>7400</v>
      </c>
      <c r="D2365" s="65" t="s">
        <v>359</v>
      </c>
      <c r="E2365" s="66">
        <v>0</v>
      </c>
      <c r="F2365" s="247"/>
      <c r="G2365" s="66">
        <v>0</v>
      </c>
      <c r="H2365" s="247"/>
    </row>
    <row r="2366" spans="1:8">
      <c r="A2366" s="64" t="s">
        <v>6953</v>
      </c>
      <c r="B2366" s="65">
        <v>103239</v>
      </c>
      <c r="C2366" s="56" t="s">
        <v>7401</v>
      </c>
      <c r="D2366" s="65" t="s">
        <v>359</v>
      </c>
      <c r="E2366" s="66">
        <v>0</v>
      </c>
      <c r="F2366" s="247"/>
      <c r="G2366" s="66">
        <v>0</v>
      </c>
      <c r="H2366" s="247"/>
    </row>
    <row r="2367" spans="1:8">
      <c r="A2367" s="64" t="s">
        <v>6953</v>
      </c>
      <c r="B2367" s="65">
        <v>103240</v>
      </c>
      <c r="C2367" s="56" t="s">
        <v>7402</v>
      </c>
      <c r="D2367" s="65" t="s">
        <v>359</v>
      </c>
      <c r="E2367" s="66">
        <v>0</v>
      </c>
      <c r="F2367" s="247"/>
      <c r="G2367" s="66">
        <v>0</v>
      </c>
      <c r="H2367" s="247"/>
    </row>
    <row r="2368" spans="1:8">
      <c r="A2368" s="64" t="s">
        <v>6953</v>
      </c>
      <c r="B2368" s="65">
        <v>103241</v>
      </c>
      <c r="C2368" s="56" t="s">
        <v>7403</v>
      </c>
      <c r="D2368" s="65" t="s">
        <v>359</v>
      </c>
      <c r="E2368" s="66">
        <v>11.73</v>
      </c>
      <c r="F2368" s="247">
        <v>0</v>
      </c>
      <c r="G2368" s="66">
        <v>9.14</v>
      </c>
      <c r="H2368" s="247">
        <v>0</v>
      </c>
    </row>
    <row r="2369" spans="1:8">
      <c r="A2369" s="64" t="s">
        <v>6953</v>
      </c>
      <c r="B2369" s="65">
        <v>88853</v>
      </c>
      <c r="C2369" s="56" t="s">
        <v>7404</v>
      </c>
      <c r="D2369" s="65" t="s">
        <v>359</v>
      </c>
      <c r="E2369" s="66">
        <v>0.17</v>
      </c>
      <c r="F2369" s="247">
        <v>0</v>
      </c>
      <c r="G2369" s="66">
        <v>0.25</v>
      </c>
      <c r="H2369" s="247">
        <v>0</v>
      </c>
    </row>
    <row r="2370" spans="1:8">
      <c r="A2370" s="64" t="s">
        <v>6953</v>
      </c>
      <c r="B2370" s="65">
        <v>88854</v>
      </c>
      <c r="C2370" s="56" t="s">
        <v>7405</v>
      </c>
      <c r="D2370" s="65" t="s">
        <v>359</v>
      </c>
      <c r="E2370" s="66">
        <v>0.04</v>
      </c>
      <c r="F2370" s="247">
        <v>0</v>
      </c>
      <c r="G2370" s="66">
        <v>0.05</v>
      </c>
      <c r="H2370" s="247">
        <v>0</v>
      </c>
    </row>
    <row r="2371" spans="1:8">
      <c r="A2371" s="64" t="s">
        <v>6953</v>
      </c>
      <c r="B2371" s="65">
        <v>5692</v>
      </c>
      <c r="C2371" s="56" t="s">
        <v>7406</v>
      </c>
      <c r="D2371" s="65" t="s">
        <v>359</v>
      </c>
      <c r="E2371" s="66">
        <v>0.19</v>
      </c>
      <c r="F2371" s="247">
        <v>0</v>
      </c>
      <c r="G2371" s="66">
        <v>0.27</v>
      </c>
      <c r="H2371" s="247">
        <v>0</v>
      </c>
    </row>
    <row r="2372" spans="1:8">
      <c r="A2372" s="64" t="s">
        <v>6953</v>
      </c>
      <c r="B2372" s="65">
        <v>5693</v>
      </c>
      <c r="C2372" s="56" t="s">
        <v>7407</v>
      </c>
      <c r="D2372" s="65" t="s">
        <v>359</v>
      </c>
      <c r="E2372" s="66">
        <v>22.05</v>
      </c>
      <c r="F2372" s="247">
        <v>0</v>
      </c>
      <c r="G2372" s="66">
        <v>20.84</v>
      </c>
      <c r="H2372" s="247">
        <v>0</v>
      </c>
    </row>
    <row r="2373" spans="1:8">
      <c r="A2373" s="64" t="s">
        <v>6953</v>
      </c>
      <c r="B2373" s="65">
        <v>7044</v>
      </c>
      <c r="C2373" s="56" t="s">
        <v>7408</v>
      </c>
      <c r="D2373" s="65" t="s">
        <v>359</v>
      </c>
      <c r="E2373" s="66">
        <v>0.21</v>
      </c>
      <c r="F2373" s="247">
        <v>0</v>
      </c>
      <c r="G2373" s="66">
        <v>0.3</v>
      </c>
      <c r="H2373" s="247">
        <v>0</v>
      </c>
    </row>
    <row r="2374" spans="1:8">
      <c r="A2374" s="64" t="s">
        <v>6953</v>
      </c>
      <c r="B2374" s="65">
        <v>7045</v>
      </c>
      <c r="C2374" s="56" t="s">
        <v>7409</v>
      </c>
      <c r="D2374" s="65" t="s">
        <v>359</v>
      </c>
      <c r="E2374" s="66">
        <v>0.05</v>
      </c>
      <c r="F2374" s="247">
        <v>0</v>
      </c>
      <c r="G2374" s="66">
        <v>7.0000000000000007E-2</v>
      </c>
      <c r="H2374" s="247">
        <v>0</v>
      </c>
    </row>
    <row r="2375" spans="1:8">
      <c r="A2375" s="64" t="s">
        <v>6953</v>
      </c>
      <c r="B2375" s="65">
        <v>7046</v>
      </c>
      <c r="C2375" s="56" t="s">
        <v>7410</v>
      </c>
      <c r="D2375" s="65" t="s">
        <v>359</v>
      </c>
      <c r="E2375" s="66">
        <v>0.23</v>
      </c>
      <c r="F2375" s="247">
        <v>0</v>
      </c>
      <c r="G2375" s="66">
        <v>0.33</v>
      </c>
      <c r="H2375" s="247">
        <v>0</v>
      </c>
    </row>
    <row r="2376" spans="1:8">
      <c r="A2376" s="64" t="s">
        <v>6953</v>
      </c>
      <c r="B2376" s="65">
        <v>7047</v>
      </c>
      <c r="C2376" s="56" t="s">
        <v>7411</v>
      </c>
      <c r="D2376" s="65" t="s">
        <v>359</v>
      </c>
      <c r="E2376" s="66">
        <v>26.02</v>
      </c>
      <c r="F2376" s="247">
        <v>0</v>
      </c>
      <c r="G2376" s="66">
        <v>24.6</v>
      </c>
      <c r="H2376" s="247">
        <v>0</v>
      </c>
    </row>
    <row r="2377" spans="1:8">
      <c r="A2377" s="64" t="s">
        <v>6953</v>
      </c>
      <c r="B2377" s="65">
        <v>89228</v>
      </c>
      <c r="C2377" s="56" t="s">
        <v>7412</v>
      </c>
      <c r="D2377" s="65" t="s">
        <v>359</v>
      </c>
      <c r="E2377" s="66">
        <v>46</v>
      </c>
      <c r="F2377" s="247">
        <v>1</v>
      </c>
      <c r="G2377" s="66">
        <v>46</v>
      </c>
      <c r="H2377" s="247">
        <v>0</v>
      </c>
    </row>
    <row r="2378" spans="1:8">
      <c r="A2378" s="64" t="s">
        <v>6953</v>
      </c>
      <c r="B2378" s="65">
        <v>89229</v>
      </c>
      <c r="C2378" s="56" t="s">
        <v>7413</v>
      </c>
      <c r="D2378" s="65" t="s">
        <v>359</v>
      </c>
      <c r="E2378" s="66">
        <v>16.21</v>
      </c>
      <c r="F2378" s="247">
        <v>1</v>
      </c>
      <c r="G2378" s="66">
        <v>16.21</v>
      </c>
      <c r="H2378" s="247">
        <v>0</v>
      </c>
    </row>
    <row r="2379" spans="1:8">
      <c r="A2379" s="64" t="s">
        <v>6953</v>
      </c>
      <c r="B2379" s="65">
        <v>5779</v>
      </c>
      <c r="C2379" s="56" t="s">
        <v>7414</v>
      </c>
      <c r="D2379" s="65" t="s">
        <v>359</v>
      </c>
      <c r="E2379" s="66">
        <v>73.94</v>
      </c>
      <c r="F2379" s="247">
        <v>1</v>
      </c>
      <c r="G2379" s="66">
        <v>73.94</v>
      </c>
      <c r="H2379" s="247">
        <v>0</v>
      </c>
    </row>
    <row r="2380" spans="1:8">
      <c r="A2380" s="64" t="s">
        <v>6953</v>
      </c>
      <c r="B2380" s="65">
        <v>53849</v>
      </c>
      <c r="C2380" s="56" t="s">
        <v>7415</v>
      </c>
      <c r="D2380" s="65" t="s">
        <v>359</v>
      </c>
      <c r="E2380" s="66">
        <v>78.62</v>
      </c>
      <c r="F2380" s="247">
        <v>0</v>
      </c>
      <c r="G2380" s="66">
        <v>83.52</v>
      </c>
      <c r="H2380" s="247">
        <v>0</v>
      </c>
    </row>
    <row r="2381" spans="1:8">
      <c r="A2381" s="64" t="s">
        <v>6953</v>
      </c>
      <c r="B2381" s="65">
        <v>95129</v>
      </c>
      <c r="C2381" s="56" t="s">
        <v>7416</v>
      </c>
      <c r="D2381" s="65" t="s">
        <v>359</v>
      </c>
      <c r="E2381" s="66">
        <v>57.97</v>
      </c>
      <c r="F2381" s="247">
        <v>1</v>
      </c>
      <c r="G2381" s="66">
        <v>57.97</v>
      </c>
      <c r="H2381" s="247">
        <v>0</v>
      </c>
    </row>
    <row r="2382" spans="1:8">
      <c r="A2382" s="64" t="s">
        <v>6953</v>
      </c>
      <c r="B2382" s="65">
        <v>95130</v>
      </c>
      <c r="C2382" s="56" t="s">
        <v>7417</v>
      </c>
      <c r="D2382" s="65" t="s">
        <v>359</v>
      </c>
      <c r="E2382" s="66">
        <v>21.02</v>
      </c>
      <c r="F2382" s="247">
        <v>1</v>
      </c>
      <c r="G2382" s="66">
        <v>21.02</v>
      </c>
      <c r="H2382" s="247">
        <v>0</v>
      </c>
    </row>
    <row r="2383" spans="1:8">
      <c r="A2383" s="64" t="s">
        <v>6953</v>
      </c>
      <c r="B2383" s="65">
        <v>95131</v>
      </c>
      <c r="C2383" s="56" t="s">
        <v>7418</v>
      </c>
      <c r="D2383" s="65" t="s">
        <v>359</v>
      </c>
      <c r="E2383" s="66">
        <v>68.239999999999995</v>
      </c>
      <c r="F2383" s="247">
        <v>1</v>
      </c>
      <c r="G2383" s="66">
        <v>68.239999999999995</v>
      </c>
      <c r="H2383" s="247">
        <v>0</v>
      </c>
    </row>
    <row r="2384" spans="1:8">
      <c r="A2384" s="64" t="s">
        <v>6953</v>
      </c>
      <c r="B2384" s="65">
        <v>95132</v>
      </c>
      <c r="C2384" s="56" t="s">
        <v>7419</v>
      </c>
      <c r="D2384" s="65" t="s">
        <v>359</v>
      </c>
      <c r="E2384" s="66">
        <v>30.29</v>
      </c>
      <c r="F2384" s="247">
        <v>0</v>
      </c>
      <c r="G2384" s="66">
        <v>32.17</v>
      </c>
      <c r="H2384" s="247">
        <v>0</v>
      </c>
    </row>
    <row r="2385" spans="1:8">
      <c r="A2385" s="64" t="s">
        <v>6953</v>
      </c>
      <c r="B2385" s="65">
        <v>102982</v>
      </c>
      <c r="C2385" s="56" t="s">
        <v>7420</v>
      </c>
      <c r="D2385" s="65" t="s">
        <v>359</v>
      </c>
      <c r="E2385" s="66">
        <v>0</v>
      </c>
      <c r="F2385" s="247"/>
      <c r="G2385" s="66">
        <v>0</v>
      </c>
      <c r="H2385" s="247"/>
    </row>
    <row r="2386" spans="1:8">
      <c r="A2386" s="64" t="s">
        <v>6953</v>
      </c>
      <c r="B2386" s="65">
        <v>102983</v>
      </c>
      <c r="C2386" s="56" t="s">
        <v>7421</v>
      </c>
      <c r="D2386" s="65" t="s">
        <v>359</v>
      </c>
      <c r="E2386" s="66">
        <v>0</v>
      </c>
      <c r="F2386" s="247"/>
      <c r="G2386" s="66">
        <v>0</v>
      </c>
      <c r="H2386" s="247"/>
    </row>
    <row r="2387" spans="1:8">
      <c r="A2387" s="64" t="s">
        <v>6953</v>
      </c>
      <c r="B2387" s="65">
        <v>102984</v>
      </c>
      <c r="C2387" s="56" t="s">
        <v>7422</v>
      </c>
      <c r="D2387" s="65" t="s">
        <v>359</v>
      </c>
      <c r="E2387" s="66">
        <v>0</v>
      </c>
      <c r="F2387" s="247"/>
      <c r="G2387" s="66">
        <v>0</v>
      </c>
      <c r="H2387" s="247"/>
    </row>
    <row r="2388" spans="1:8">
      <c r="A2388" s="64" t="s">
        <v>6953</v>
      </c>
      <c r="B2388" s="65">
        <v>102985</v>
      </c>
      <c r="C2388" s="56" t="s">
        <v>7423</v>
      </c>
      <c r="D2388" s="65" t="s">
        <v>359</v>
      </c>
      <c r="E2388" s="66">
        <v>14.05</v>
      </c>
      <c r="F2388" s="247">
        <v>0</v>
      </c>
      <c r="G2388" s="66">
        <v>14.92</v>
      </c>
      <c r="H2388" s="247">
        <v>0</v>
      </c>
    </row>
    <row r="2389" spans="1:8">
      <c r="A2389" s="64" t="s">
        <v>6953</v>
      </c>
      <c r="B2389" s="65">
        <v>92956</v>
      </c>
      <c r="C2389" s="56" t="s">
        <v>7424</v>
      </c>
      <c r="D2389" s="65" t="s">
        <v>359</v>
      </c>
      <c r="E2389" s="66">
        <v>4.37</v>
      </c>
      <c r="F2389" s="247">
        <v>1</v>
      </c>
      <c r="G2389" s="66">
        <v>4.37</v>
      </c>
      <c r="H2389" s="247">
        <v>0</v>
      </c>
    </row>
    <row r="2390" spans="1:8">
      <c r="A2390" s="64" t="s">
        <v>6953</v>
      </c>
      <c r="B2390" s="65">
        <v>92957</v>
      </c>
      <c r="C2390" s="56" t="s">
        <v>7425</v>
      </c>
      <c r="D2390" s="65" t="s">
        <v>359</v>
      </c>
      <c r="E2390" s="66">
        <v>1.01</v>
      </c>
      <c r="F2390" s="247">
        <v>1</v>
      </c>
      <c r="G2390" s="66">
        <v>1.01</v>
      </c>
      <c r="H2390" s="247">
        <v>0</v>
      </c>
    </row>
    <row r="2391" spans="1:8">
      <c r="A2391" s="64" t="s">
        <v>6953</v>
      </c>
      <c r="B2391" s="65">
        <v>92958</v>
      </c>
      <c r="C2391" s="56" t="s">
        <v>7426</v>
      </c>
      <c r="D2391" s="65" t="s">
        <v>359</v>
      </c>
      <c r="E2391" s="66">
        <v>4.79</v>
      </c>
      <c r="F2391" s="247">
        <v>1</v>
      </c>
      <c r="G2391" s="66">
        <v>4.79</v>
      </c>
      <c r="H2391" s="247">
        <v>0</v>
      </c>
    </row>
    <row r="2392" spans="1:8">
      <c r="A2392" s="64" t="s">
        <v>6953</v>
      </c>
      <c r="B2392" s="65">
        <v>92959</v>
      </c>
      <c r="C2392" s="56" t="s">
        <v>7427</v>
      </c>
      <c r="D2392" s="65" t="s">
        <v>359</v>
      </c>
      <c r="E2392" s="66">
        <v>8.7100000000000009</v>
      </c>
      <c r="F2392" s="247">
        <v>0</v>
      </c>
      <c r="G2392" s="66">
        <v>9.25</v>
      </c>
      <c r="H2392" s="247">
        <v>0</v>
      </c>
    </row>
    <row r="2393" spans="1:8">
      <c r="A2393" s="64" t="s">
        <v>6953</v>
      </c>
      <c r="B2393" s="65">
        <v>102858</v>
      </c>
      <c r="C2393" s="56" t="s">
        <v>7428</v>
      </c>
      <c r="D2393" s="65" t="s">
        <v>359</v>
      </c>
      <c r="E2393" s="66">
        <v>0</v>
      </c>
      <c r="F2393" s="247"/>
      <c r="G2393" s="66">
        <v>0</v>
      </c>
      <c r="H2393" s="247"/>
    </row>
    <row r="2394" spans="1:8">
      <c r="A2394" s="64" t="s">
        <v>6953</v>
      </c>
      <c r="B2394" s="65">
        <v>102859</v>
      </c>
      <c r="C2394" s="56" t="s">
        <v>7429</v>
      </c>
      <c r="D2394" s="65" t="s">
        <v>359</v>
      </c>
      <c r="E2394" s="66">
        <v>0</v>
      </c>
      <c r="F2394" s="247"/>
      <c r="G2394" s="66">
        <v>0</v>
      </c>
      <c r="H2394" s="247"/>
    </row>
    <row r="2395" spans="1:8">
      <c r="A2395" s="64" t="s">
        <v>6953</v>
      </c>
      <c r="B2395" s="65">
        <v>102860</v>
      </c>
      <c r="C2395" s="56" t="s">
        <v>7430</v>
      </c>
      <c r="D2395" s="65" t="s">
        <v>359</v>
      </c>
      <c r="E2395" s="66">
        <v>0</v>
      </c>
      <c r="F2395" s="247"/>
      <c r="G2395" s="66">
        <v>0</v>
      </c>
      <c r="H2395" s="247"/>
    </row>
    <row r="2396" spans="1:8">
      <c r="A2396" s="64" t="s">
        <v>6953</v>
      </c>
      <c r="B2396" s="65">
        <v>102861</v>
      </c>
      <c r="C2396" s="56" t="s">
        <v>7431</v>
      </c>
      <c r="D2396" s="65" t="s">
        <v>359</v>
      </c>
      <c r="E2396" s="66">
        <v>1.25</v>
      </c>
      <c r="F2396" s="247">
        <v>0</v>
      </c>
      <c r="G2396" s="66">
        <v>0.97</v>
      </c>
      <c r="H2396" s="247">
        <v>0</v>
      </c>
    </row>
    <row r="2397" spans="1:8">
      <c r="A2397" s="64" t="s">
        <v>6953</v>
      </c>
      <c r="B2397" s="65">
        <v>93404</v>
      </c>
      <c r="C2397" s="56" t="s">
        <v>7432</v>
      </c>
      <c r="D2397" s="65" t="s">
        <v>359</v>
      </c>
      <c r="E2397" s="66">
        <v>7.75</v>
      </c>
      <c r="F2397" s="247">
        <v>1</v>
      </c>
      <c r="G2397" s="66">
        <v>7.75</v>
      </c>
      <c r="H2397" s="247">
        <v>0</v>
      </c>
    </row>
    <row r="2398" spans="1:8">
      <c r="A2398" s="64" t="s">
        <v>6953</v>
      </c>
      <c r="B2398" s="65">
        <v>93405</v>
      </c>
      <c r="C2398" s="56" t="s">
        <v>7433</v>
      </c>
      <c r="D2398" s="65" t="s">
        <v>359</v>
      </c>
      <c r="E2398" s="66">
        <v>1.98</v>
      </c>
      <c r="F2398" s="247">
        <v>1</v>
      </c>
      <c r="G2398" s="66">
        <v>1.98</v>
      </c>
      <c r="H2398" s="247">
        <v>0</v>
      </c>
    </row>
    <row r="2399" spans="1:8">
      <c r="A2399" s="64" t="s">
        <v>6953</v>
      </c>
      <c r="B2399" s="65">
        <v>93406</v>
      </c>
      <c r="C2399" s="56" t="s">
        <v>7434</v>
      </c>
      <c r="D2399" s="65" t="s">
        <v>359</v>
      </c>
      <c r="E2399" s="66">
        <v>9.3000000000000007</v>
      </c>
      <c r="F2399" s="247">
        <v>1</v>
      </c>
      <c r="G2399" s="66">
        <v>9.3000000000000007</v>
      </c>
      <c r="H2399" s="247">
        <v>0</v>
      </c>
    </row>
    <row r="2400" spans="1:8">
      <c r="A2400" s="64" t="s">
        <v>6953</v>
      </c>
      <c r="B2400" s="65">
        <v>93407</v>
      </c>
      <c r="C2400" s="56" t="s">
        <v>7435</v>
      </c>
      <c r="D2400" s="65" t="s">
        <v>359</v>
      </c>
      <c r="E2400" s="66">
        <v>44.28</v>
      </c>
      <c r="F2400" s="247">
        <v>0</v>
      </c>
      <c r="G2400" s="66">
        <v>47.04</v>
      </c>
      <c r="H2400" s="247">
        <v>0</v>
      </c>
    </row>
    <row r="2401" spans="1:8">
      <c r="A2401" s="64" t="s">
        <v>6953</v>
      </c>
      <c r="B2401" s="65">
        <v>102936</v>
      </c>
      <c r="C2401" s="56" t="s">
        <v>7436</v>
      </c>
      <c r="D2401" s="65" t="s">
        <v>359</v>
      </c>
      <c r="E2401" s="66">
        <v>0</v>
      </c>
      <c r="F2401" s="247"/>
      <c r="G2401" s="66">
        <v>0</v>
      </c>
      <c r="H2401" s="247"/>
    </row>
    <row r="2402" spans="1:8">
      <c r="A2402" s="64" t="s">
        <v>6953</v>
      </c>
      <c r="B2402" s="65">
        <v>102937</v>
      </c>
      <c r="C2402" s="56" t="s">
        <v>7437</v>
      </c>
      <c r="D2402" s="65" t="s">
        <v>359</v>
      </c>
      <c r="E2402" s="66">
        <v>0</v>
      </c>
      <c r="F2402" s="247"/>
      <c r="G2402" s="66">
        <v>0</v>
      </c>
      <c r="H2402" s="247"/>
    </row>
    <row r="2403" spans="1:8">
      <c r="A2403" s="64" t="s">
        <v>6953</v>
      </c>
      <c r="B2403" s="65">
        <v>102938</v>
      </c>
      <c r="C2403" s="56" t="s">
        <v>7438</v>
      </c>
      <c r="D2403" s="65" t="s">
        <v>359</v>
      </c>
      <c r="E2403" s="66">
        <v>0</v>
      </c>
      <c r="F2403" s="247"/>
      <c r="G2403" s="66">
        <v>0</v>
      </c>
      <c r="H2403" s="247"/>
    </row>
    <row r="2404" spans="1:8">
      <c r="A2404" s="64" t="s">
        <v>6953</v>
      </c>
      <c r="B2404" s="65">
        <v>102939</v>
      </c>
      <c r="C2404" s="56" t="s">
        <v>7439</v>
      </c>
      <c r="D2404" s="65" t="s">
        <v>359</v>
      </c>
      <c r="E2404" s="66">
        <v>9.35</v>
      </c>
      <c r="F2404" s="247">
        <v>0</v>
      </c>
      <c r="G2404" s="66">
        <v>7.29</v>
      </c>
      <c r="H2404" s="247">
        <v>0</v>
      </c>
    </row>
    <row r="2405" spans="1:8">
      <c r="A2405" s="64" t="s">
        <v>6953</v>
      </c>
      <c r="B2405" s="65">
        <v>103159</v>
      </c>
      <c r="C2405" s="56" t="s">
        <v>7440</v>
      </c>
      <c r="D2405" s="65" t="s">
        <v>359</v>
      </c>
      <c r="E2405" s="66">
        <v>0</v>
      </c>
      <c r="F2405" s="247"/>
      <c r="G2405" s="66">
        <v>0</v>
      </c>
      <c r="H2405" s="247"/>
    </row>
    <row r="2406" spans="1:8">
      <c r="A2406" s="64" t="s">
        <v>6953</v>
      </c>
      <c r="B2406" s="65">
        <v>103160</v>
      </c>
      <c r="C2406" s="56" t="s">
        <v>7441</v>
      </c>
      <c r="D2406" s="65" t="s">
        <v>359</v>
      </c>
      <c r="E2406" s="66">
        <v>0</v>
      </c>
      <c r="F2406" s="247"/>
      <c r="G2406" s="66">
        <v>0</v>
      </c>
      <c r="H2406" s="247"/>
    </row>
    <row r="2407" spans="1:8">
      <c r="A2407" s="64" t="s">
        <v>6953</v>
      </c>
      <c r="B2407" s="65">
        <v>103161</v>
      </c>
      <c r="C2407" s="56" t="s">
        <v>7442</v>
      </c>
      <c r="D2407" s="65" t="s">
        <v>359</v>
      </c>
      <c r="E2407" s="66">
        <v>0</v>
      </c>
      <c r="F2407" s="247"/>
      <c r="G2407" s="66">
        <v>0</v>
      </c>
      <c r="H2407" s="247"/>
    </row>
    <row r="2408" spans="1:8">
      <c r="A2408" s="64" t="s">
        <v>6953</v>
      </c>
      <c r="B2408" s="65">
        <v>103162</v>
      </c>
      <c r="C2408" s="56" t="s">
        <v>7443</v>
      </c>
      <c r="D2408" s="65" t="s">
        <v>359</v>
      </c>
      <c r="E2408" s="66">
        <v>0.67</v>
      </c>
      <c r="F2408" s="247">
        <v>0</v>
      </c>
      <c r="G2408" s="66">
        <v>0.52</v>
      </c>
      <c r="H2408" s="247">
        <v>0</v>
      </c>
    </row>
    <row r="2409" spans="1:8">
      <c r="A2409" s="64" t="s">
        <v>6953</v>
      </c>
      <c r="B2409" s="65">
        <v>103153</v>
      </c>
      <c r="C2409" s="56" t="s">
        <v>7444</v>
      </c>
      <c r="D2409" s="65" t="s">
        <v>359</v>
      </c>
      <c r="E2409" s="66">
        <v>0</v>
      </c>
      <c r="F2409" s="247"/>
      <c r="G2409" s="66">
        <v>0</v>
      </c>
      <c r="H2409" s="247"/>
    </row>
    <row r="2410" spans="1:8">
      <c r="A2410" s="64" t="s">
        <v>6953</v>
      </c>
      <c r="B2410" s="65">
        <v>103154</v>
      </c>
      <c r="C2410" s="56" t="s">
        <v>7445</v>
      </c>
      <c r="D2410" s="65" t="s">
        <v>359</v>
      </c>
      <c r="E2410" s="66">
        <v>0</v>
      </c>
      <c r="F2410" s="247"/>
      <c r="G2410" s="66">
        <v>0</v>
      </c>
      <c r="H2410" s="247"/>
    </row>
    <row r="2411" spans="1:8">
      <c r="A2411" s="64" t="s">
        <v>6953</v>
      </c>
      <c r="B2411" s="65">
        <v>103155</v>
      </c>
      <c r="C2411" s="56" t="s">
        <v>7446</v>
      </c>
      <c r="D2411" s="65" t="s">
        <v>359</v>
      </c>
      <c r="E2411" s="66">
        <v>0</v>
      </c>
      <c r="F2411" s="247"/>
      <c r="G2411" s="66">
        <v>0</v>
      </c>
      <c r="H2411" s="247"/>
    </row>
    <row r="2412" spans="1:8">
      <c r="A2412" s="64" t="s">
        <v>6953</v>
      </c>
      <c r="B2412" s="65">
        <v>103156</v>
      </c>
      <c r="C2412" s="56" t="s">
        <v>7447</v>
      </c>
      <c r="D2412" s="65" t="s">
        <v>359</v>
      </c>
      <c r="E2412" s="66">
        <v>2.38</v>
      </c>
      <c r="F2412" s="247">
        <v>0</v>
      </c>
      <c r="G2412" s="66">
        <v>1.85</v>
      </c>
      <c r="H2412" s="247">
        <v>0</v>
      </c>
    </row>
    <row r="2413" spans="1:8">
      <c r="A2413" s="64" t="s">
        <v>6953</v>
      </c>
      <c r="B2413" s="65">
        <v>103171</v>
      </c>
      <c r="C2413" s="56" t="s">
        <v>7448</v>
      </c>
      <c r="D2413" s="65" t="s">
        <v>359</v>
      </c>
      <c r="E2413" s="66">
        <v>0</v>
      </c>
      <c r="F2413" s="247"/>
      <c r="G2413" s="66">
        <v>0</v>
      </c>
      <c r="H2413" s="247"/>
    </row>
    <row r="2414" spans="1:8">
      <c r="A2414" s="64" t="s">
        <v>6953</v>
      </c>
      <c r="B2414" s="65">
        <v>103172</v>
      </c>
      <c r="C2414" s="56" t="s">
        <v>7449</v>
      </c>
      <c r="D2414" s="65" t="s">
        <v>359</v>
      </c>
      <c r="E2414" s="66">
        <v>0</v>
      </c>
      <c r="F2414" s="247"/>
      <c r="G2414" s="66">
        <v>0</v>
      </c>
      <c r="H2414" s="247"/>
    </row>
    <row r="2415" spans="1:8">
      <c r="A2415" s="64" t="s">
        <v>6953</v>
      </c>
      <c r="B2415" s="65">
        <v>103173</v>
      </c>
      <c r="C2415" s="56" t="s">
        <v>7450</v>
      </c>
      <c r="D2415" s="65" t="s">
        <v>359</v>
      </c>
      <c r="E2415" s="66">
        <v>0</v>
      </c>
      <c r="F2415" s="247"/>
      <c r="G2415" s="66">
        <v>0</v>
      </c>
      <c r="H2415" s="247"/>
    </row>
    <row r="2416" spans="1:8">
      <c r="A2416" s="64" t="s">
        <v>6953</v>
      </c>
      <c r="B2416" s="65">
        <v>103174</v>
      </c>
      <c r="C2416" s="56" t="s">
        <v>7451</v>
      </c>
      <c r="D2416" s="65" t="s">
        <v>359</v>
      </c>
      <c r="E2416" s="66">
        <v>1.9</v>
      </c>
      <c r="F2416" s="247">
        <v>0</v>
      </c>
      <c r="G2416" s="66">
        <v>1.48</v>
      </c>
      <c r="H2416" s="247">
        <v>0</v>
      </c>
    </row>
    <row r="2417" spans="1:8">
      <c r="A2417" s="64" t="s">
        <v>6953</v>
      </c>
      <c r="B2417" s="65">
        <v>103177</v>
      </c>
      <c r="C2417" s="56" t="s">
        <v>7452</v>
      </c>
      <c r="D2417" s="65" t="s">
        <v>359</v>
      </c>
      <c r="E2417" s="66">
        <v>0</v>
      </c>
      <c r="F2417" s="247"/>
      <c r="G2417" s="66">
        <v>0</v>
      </c>
      <c r="H2417" s="247"/>
    </row>
    <row r="2418" spans="1:8">
      <c r="A2418" s="64" t="s">
        <v>6953</v>
      </c>
      <c r="B2418" s="65">
        <v>103178</v>
      </c>
      <c r="C2418" s="56" t="s">
        <v>7453</v>
      </c>
      <c r="D2418" s="65" t="s">
        <v>359</v>
      </c>
      <c r="E2418" s="66">
        <v>0</v>
      </c>
      <c r="F2418" s="247"/>
      <c r="G2418" s="66">
        <v>0</v>
      </c>
      <c r="H2418" s="247"/>
    </row>
    <row r="2419" spans="1:8">
      <c r="A2419" s="64" t="s">
        <v>6953</v>
      </c>
      <c r="B2419" s="65">
        <v>103179</v>
      </c>
      <c r="C2419" s="56" t="s">
        <v>7454</v>
      </c>
      <c r="D2419" s="65" t="s">
        <v>359</v>
      </c>
      <c r="E2419" s="66">
        <v>0</v>
      </c>
      <c r="F2419" s="247"/>
      <c r="G2419" s="66">
        <v>0</v>
      </c>
      <c r="H2419" s="247"/>
    </row>
    <row r="2420" spans="1:8">
      <c r="A2420" s="64" t="s">
        <v>6953</v>
      </c>
      <c r="B2420" s="65">
        <v>103180</v>
      </c>
      <c r="C2420" s="56" t="s">
        <v>7455</v>
      </c>
      <c r="D2420" s="65" t="s">
        <v>359</v>
      </c>
      <c r="E2420" s="66">
        <v>4.37</v>
      </c>
      <c r="F2420" s="247">
        <v>0</v>
      </c>
      <c r="G2420" s="66">
        <v>3.4</v>
      </c>
      <c r="H2420" s="247">
        <v>0</v>
      </c>
    </row>
    <row r="2421" spans="1:8">
      <c r="A2421" s="64" t="s">
        <v>6953</v>
      </c>
      <c r="B2421" s="65">
        <v>103165</v>
      </c>
      <c r="C2421" s="56" t="s">
        <v>7456</v>
      </c>
      <c r="D2421" s="65" t="s">
        <v>359</v>
      </c>
      <c r="E2421" s="66">
        <v>0</v>
      </c>
      <c r="F2421" s="247"/>
      <c r="G2421" s="66">
        <v>0</v>
      </c>
      <c r="H2421" s="247"/>
    </row>
    <row r="2422" spans="1:8">
      <c r="A2422" s="64" t="s">
        <v>6953</v>
      </c>
      <c r="B2422" s="65">
        <v>103166</v>
      </c>
      <c r="C2422" s="56" t="s">
        <v>7457</v>
      </c>
      <c r="D2422" s="65" t="s">
        <v>359</v>
      </c>
      <c r="E2422" s="66">
        <v>0</v>
      </c>
      <c r="F2422" s="247"/>
      <c r="G2422" s="66">
        <v>0</v>
      </c>
      <c r="H2422" s="247"/>
    </row>
    <row r="2423" spans="1:8">
      <c r="A2423" s="64" t="s">
        <v>6953</v>
      </c>
      <c r="B2423" s="65">
        <v>103167</v>
      </c>
      <c r="C2423" s="56" t="s">
        <v>7458</v>
      </c>
      <c r="D2423" s="65" t="s">
        <v>359</v>
      </c>
      <c r="E2423" s="66">
        <v>0</v>
      </c>
      <c r="F2423" s="247"/>
      <c r="G2423" s="66">
        <v>0</v>
      </c>
      <c r="H2423" s="247"/>
    </row>
    <row r="2424" spans="1:8">
      <c r="A2424" s="64" t="s">
        <v>6953</v>
      </c>
      <c r="B2424" s="65">
        <v>103168</v>
      </c>
      <c r="C2424" s="56" t="s">
        <v>7459</v>
      </c>
      <c r="D2424" s="65" t="s">
        <v>359</v>
      </c>
      <c r="E2424" s="66">
        <v>0.76</v>
      </c>
      <c r="F2424" s="247">
        <v>0</v>
      </c>
      <c r="G2424" s="66">
        <v>0.59</v>
      </c>
      <c r="H2424" s="247">
        <v>0</v>
      </c>
    </row>
    <row r="2425" spans="1:8">
      <c r="A2425" s="64" t="s">
        <v>6953</v>
      </c>
      <c r="B2425" s="65">
        <v>102864</v>
      </c>
      <c r="C2425" s="56" t="s">
        <v>7460</v>
      </c>
      <c r="D2425" s="65" t="s">
        <v>359</v>
      </c>
      <c r="E2425" s="66">
        <v>0</v>
      </c>
      <c r="F2425" s="247"/>
      <c r="G2425" s="66">
        <v>0</v>
      </c>
      <c r="H2425" s="247"/>
    </row>
    <row r="2426" spans="1:8">
      <c r="A2426" s="64" t="s">
        <v>6953</v>
      </c>
      <c r="B2426" s="65">
        <v>102865</v>
      </c>
      <c r="C2426" s="56" t="s">
        <v>7461</v>
      </c>
      <c r="D2426" s="65" t="s">
        <v>359</v>
      </c>
      <c r="E2426" s="66">
        <v>0</v>
      </c>
      <c r="F2426" s="247"/>
      <c r="G2426" s="66">
        <v>0</v>
      </c>
      <c r="H2426" s="247"/>
    </row>
    <row r="2427" spans="1:8">
      <c r="A2427" s="64" t="s">
        <v>6953</v>
      </c>
      <c r="B2427" s="65">
        <v>102866</v>
      </c>
      <c r="C2427" s="56" t="s">
        <v>7462</v>
      </c>
      <c r="D2427" s="65" t="s">
        <v>359</v>
      </c>
      <c r="E2427" s="66">
        <v>0</v>
      </c>
      <c r="F2427" s="247"/>
      <c r="G2427" s="66">
        <v>0</v>
      </c>
      <c r="H2427" s="247"/>
    </row>
    <row r="2428" spans="1:8">
      <c r="A2428" s="64" t="s">
        <v>6953</v>
      </c>
      <c r="B2428" s="65">
        <v>102867</v>
      </c>
      <c r="C2428" s="56" t="s">
        <v>7463</v>
      </c>
      <c r="D2428" s="65" t="s">
        <v>359</v>
      </c>
      <c r="E2428" s="66">
        <v>0.68</v>
      </c>
      <c r="F2428" s="247">
        <v>0</v>
      </c>
      <c r="G2428" s="66">
        <v>0.53</v>
      </c>
      <c r="H2428" s="247">
        <v>0</v>
      </c>
    </row>
    <row r="2429" spans="1:8">
      <c r="A2429" s="64" t="s">
        <v>6953</v>
      </c>
      <c r="B2429" s="65">
        <v>92108</v>
      </c>
      <c r="C2429" s="56" t="s">
        <v>7464</v>
      </c>
      <c r="D2429" s="65" t="s">
        <v>359</v>
      </c>
      <c r="E2429" s="66">
        <v>0.99</v>
      </c>
      <c r="F2429" s="247">
        <v>0</v>
      </c>
      <c r="G2429" s="66">
        <v>0.93</v>
      </c>
      <c r="H2429" s="247">
        <v>0</v>
      </c>
    </row>
    <row r="2430" spans="1:8">
      <c r="A2430" s="64" t="s">
        <v>6953</v>
      </c>
      <c r="B2430" s="65">
        <v>92109</v>
      </c>
      <c r="C2430" s="56" t="s">
        <v>7465</v>
      </c>
      <c r="D2430" s="65" t="s">
        <v>359</v>
      </c>
      <c r="E2430" s="66">
        <v>0.22</v>
      </c>
      <c r="F2430" s="247">
        <v>0</v>
      </c>
      <c r="G2430" s="66">
        <v>0.21</v>
      </c>
      <c r="H2430" s="247">
        <v>0</v>
      </c>
    </row>
    <row r="2431" spans="1:8">
      <c r="A2431" s="64" t="s">
        <v>6953</v>
      </c>
      <c r="B2431" s="65">
        <v>92110</v>
      </c>
      <c r="C2431" s="56" t="s">
        <v>7466</v>
      </c>
      <c r="D2431" s="65" t="s">
        <v>359</v>
      </c>
      <c r="E2431" s="66">
        <v>1.23</v>
      </c>
      <c r="F2431" s="247">
        <v>0</v>
      </c>
      <c r="G2431" s="66">
        <v>1.17</v>
      </c>
      <c r="H2431" s="247">
        <v>0</v>
      </c>
    </row>
    <row r="2432" spans="1:8">
      <c r="A2432" s="64" t="s">
        <v>6953</v>
      </c>
      <c r="B2432" s="65">
        <v>92111</v>
      </c>
      <c r="C2432" s="56" t="s">
        <v>7467</v>
      </c>
      <c r="D2432" s="65" t="s">
        <v>359</v>
      </c>
      <c r="E2432" s="66">
        <v>1.25</v>
      </c>
      <c r="F2432" s="247">
        <v>0</v>
      </c>
      <c r="G2432" s="66">
        <v>0.97</v>
      </c>
      <c r="H2432" s="247">
        <v>0</v>
      </c>
    </row>
    <row r="2433" spans="1:8">
      <c r="A2433" s="64" t="s">
        <v>6953</v>
      </c>
      <c r="B2433" s="65">
        <v>90670</v>
      </c>
      <c r="C2433" s="56" t="s">
        <v>7468</v>
      </c>
      <c r="D2433" s="65" t="s">
        <v>359</v>
      </c>
      <c r="E2433" s="66">
        <v>247.75</v>
      </c>
      <c r="F2433" s="247">
        <v>1</v>
      </c>
      <c r="G2433" s="66">
        <v>247.75</v>
      </c>
      <c r="H2433" s="247">
        <v>0</v>
      </c>
    </row>
    <row r="2434" spans="1:8">
      <c r="A2434" s="64" t="s">
        <v>6953</v>
      </c>
      <c r="B2434" s="65">
        <v>90671</v>
      </c>
      <c r="C2434" s="56" t="s">
        <v>7469</v>
      </c>
      <c r="D2434" s="65" t="s">
        <v>359</v>
      </c>
      <c r="E2434" s="66">
        <v>66.47</v>
      </c>
      <c r="F2434" s="247">
        <v>1</v>
      </c>
      <c r="G2434" s="66">
        <v>66.47</v>
      </c>
      <c r="H2434" s="247">
        <v>0</v>
      </c>
    </row>
    <row r="2435" spans="1:8">
      <c r="A2435" s="64" t="s">
        <v>6953</v>
      </c>
      <c r="B2435" s="65">
        <v>90672</v>
      </c>
      <c r="C2435" s="56" t="s">
        <v>7470</v>
      </c>
      <c r="D2435" s="65" t="s">
        <v>359</v>
      </c>
      <c r="E2435" s="66">
        <v>310.04000000000002</v>
      </c>
      <c r="F2435" s="247">
        <v>1</v>
      </c>
      <c r="G2435" s="66">
        <v>310.04000000000002</v>
      </c>
      <c r="H2435" s="247">
        <v>0</v>
      </c>
    </row>
    <row r="2436" spans="1:8">
      <c r="A2436" s="64" t="s">
        <v>6953</v>
      </c>
      <c r="B2436" s="65">
        <v>90673</v>
      </c>
      <c r="C2436" s="56" t="s">
        <v>7471</v>
      </c>
      <c r="D2436" s="65" t="s">
        <v>359</v>
      </c>
      <c r="E2436" s="66">
        <v>112.34</v>
      </c>
      <c r="F2436" s="247">
        <v>0</v>
      </c>
      <c r="G2436" s="66">
        <v>119.34</v>
      </c>
      <c r="H2436" s="247">
        <v>0</v>
      </c>
    </row>
    <row r="2437" spans="1:8">
      <c r="A2437" s="64" t="s">
        <v>6953</v>
      </c>
      <c r="B2437" s="65">
        <v>93220</v>
      </c>
      <c r="C2437" s="56" t="s">
        <v>7472</v>
      </c>
      <c r="D2437" s="65" t="s">
        <v>359</v>
      </c>
      <c r="E2437" s="66">
        <v>379.89</v>
      </c>
      <c r="F2437" s="247">
        <v>1</v>
      </c>
      <c r="G2437" s="66">
        <v>379.89</v>
      </c>
      <c r="H2437" s="247">
        <v>0</v>
      </c>
    </row>
    <row r="2438" spans="1:8">
      <c r="A2438" s="64" t="s">
        <v>6953</v>
      </c>
      <c r="B2438" s="65">
        <v>93221</v>
      </c>
      <c r="C2438" s="56" t="s">
        <v>7473</v>
      </c>
      <c r="D2438" s="65" t="s">
        <v>359</v>
      </c>
      <c r="E2438" s="66">
        <v>101.92</v>
      </c>
      <c r="F2438" s="247">
        <v>1</v>
      </c>
      <c r="G2438" s="66">
        <v>101.92</v>
      </c>
      <c r="H2438" s="247">
        <v>0</v>
      </c>
    </row>
    <row r="2439" spans="1:8">
      <c r="A2439" s="64" t="s">
        <v>6953</v>
      </c>
      <c r="B2439" s="65">
        <v>93222</v>
      </c>
      <c r="C2439" s="56" t="s">
        <v>7474</v>
      </c>
      <c r="D2439" s="65" t="s">
        <v>359</v>
      </c>
      <c r="E2439" s="66">
        <v>475.4</v>
      </c>
      <c r="F2439" s="247">
        <v>1</v>
      </c>
      <c r="G2439" s="66">
        <v>475.4</v>
      </c>
      <c r="H2439" s="247">
        <v>0</v>
      </c>
    </row>
    <row r="2440" spans="1:8">
      <c r="A2440" s="64" t="s">
        <v>6953</v>
      </c>
      <c r="B2440" s="65">
        <v>93223</v>
      </c>
      <c r="C2440" s="56" t="s">
        <v>7475</v>
      </c>
      <c r="D2440" s="65" t="s">
        <v>359</v>
      </c>
      <c r="E2440" s="66">
        <v>146.72999999999999</v>
      </c>
      <c r="F2440" s="247">
        <v>0</v>
      </c>
      <c r="G2440" s="66">
        <v>155.87</v>
      </c>
      <c r="H2440" s="247">
        <v>0</v>
      </c>
    </row>
    <row r="2441" spans="1:8">
      <c r="A2441" s="64" t="s">
        <v>6953</v>
      </c>
      <c r="B2441" s="65">
        <v>104691</v>
      </c>
      <c r="C2441" s="56" t="s">
        <v>7476</v>
      </c>
      <c r="D2441" s="65" t="s">
        <v>359</v>
      </c>
      <c r="E2441" s="66">
        <v>0.98</v>
      </c>
      <c r="F2441" s="247">
        <v>1</v>
      </c>
      <c r="G2441" s="66">
        <v>0.98</v>
      </c>
      <c r="H2441" s="247">
        <v>0</v>
      </c>
    </row>
    <row r="2442" spans="1:8">
      <c r="A2442" s="64" t="s">
        <v>6953</v>
      </c>
      <c r="B2442" s="65">
        <v>104692</v>
      </c>
      <c r="C2442" s="56" t="s">
        <v>7477</v>
      </c>
      <c r="D2442" s="65" t="s">
        <v>359</v>
      </c>
      <c r="E2442" s="66">
        <v>0.22</v>
      </c>
      <c r="F2442" s="247">
        <v>1</v>
      </c>
      <c r="G2442" s="66">
        <v>0.22</v>
      </c>
      <c r="H2442" s="247">
        <v>0</v>
      </c>
    </row>
    <row r="2443" spans="1:8">
      <c r="A2443" s="64" t="s">
        <v>6953</v>
      </c>
      <c r="B2443" s="65">
        <v>104693</v>
      </c>
      <c r="C2443" s="56" t="s">
        <v>7478</v>
      </c>
      <c r="D2443" s="65" t="s">
        <v>359</v>
      </c>
      <c r="E2443" s="66">
        <v>1.23</v>
      </c>
      <c r="F2443" s="247">
        <v>1</v>
      </c>
      <c r="G2443" s="66">
        <v>1.23</v>
      </c>
      <c r="H2443" s="247">
        <v>0</v>
      </c>
    </row>
    <row r="2444" spans="1:8">
      <c r="A2444" s="64" t="s">
        <v>6953</v>
      </c>
      <c r="B2444" s="65">
        <v>104694</v>
      </c>
      <c r="C2444" s="56" t="s">
        <v>7479</v>
      </c>
      <c r="D2444" s="65" t="s">
        <v>359</v>
      </c>
      <c r="E2444" s="66">
        <v>2.13</v>
      </c>
      <c r="F2444" s="247">
        <v>0</v>
      </c>
      <c r="G2444" s="66">
        <v>1.66</v>
      </c>
      <c r="H2444" s="247">
        <v>0</v>
      </c>
    </row>
    <row r="2445" spans="1:8">
      <c r="A2445" s="64" t="s">
        <v>6953</v>
      </c>
      <c r="B2445" s="65">
        <v>90676</v>
      </c>
      <c r="C2445" s="56" t="s">
        <v>7480</v>
      </c>
      <c r="D2445" s="65" t="s">
        <v>359</v>
      </c>
      <c r="E2445" s="66">
        <v>101.24</v>
      </c>
      <c r="F2445" s="247">
        <v>0.76400000000000001</v>
      </c>
      <c r="G2445" s="66">
        <v>100.47</v>
      </c>
      <c r="H2445" s="247">
        <v>0</v>
      </c>
    </row>
    <row r="2446" spans="1:8">
      <c r="A2446" s="64" t="s">
        <v>6953</v>
      </c>
      <c r="B2446" s="65">
        <v>91021</v>
      </c>
      <c r="C2446" s="56" t="s">
        <v>7481</v>
      </c>
      <c r="D2446" s="65" t="s">
        <v>359</v>
      </c>
      <c r="E2446" s="66">
        <v>12.39</v>
      </c>
      <c r="F2446" s="247">
        <v>0.67879999999999996</v>
      </c>
      <c r="G2446" s="66">
        <v>12.26</v>
      </c>
      <c r="H2446" s="247">
        <v>0</v>
      </c>
    </row>
    <row r="2447" spans="1:8">
      <c r="A2447" s="64" t="s">
        <v>6953</v>
      </c>
      <c r="B2447" s="65">
        <v>90677</v>
      </c>
      <c r="C2447" s="56" t="s">
        <v>7482</v>
      </c>
      <c r="D2447" s="65" t="s">
        <v>359</v>
      </c>
      <c r="E2447" s="66">
        <v>30.6</v>
      </c>
      <c r="F2447" s="247">
        <v>0.67810000000000004</v>
      </c>
      <c r="G2447" s="66">
        <v>30.28</v>
      </c>
      <c r="H2447" s="247">
        <v>0</v>
      </c>
    </row>
    <row r="2448" spans="1:8">
      <c r="A2448" s="64" t="s">
        <v>6953</v>
      </c>
      <c r="B2448" s="65">
        <v>90678</v>
      </c>
      <c r="C2448" s="56" t="s">
        <v>7483</v>
      </c>
      <c r="D2448" s="65" t="s">
        <v>359</v>
      </c>
      <c r="E2448" s="66">
        <v>141.65</v>
      </c>
      <c r="F2448" s="247">
        <v>0.68340000000000001</v>
      </c>
      <c r="G2448" s="66">
        <v>140.21</v>
      </c>
      <c r="H2448" s="247">
        <v>0</v>
      </c>
    </row>
    <row r="2449" spans="1:8">
      <c r="A2449" s="64" t="s">
        <v>6953</v>
      </c>
      <c r="B2449" s="65">
        <v>90679</v>
      </c>
      <c r="C2449" s="56" t="s">
        <v>7484</v>
      </c>
      <c r="D2449" s="65" t="s">
        <v>359</v>
      </c>
      <c r="E2449" s="66">
        <v>86.15</v>
      </c>
      <c r="F2449" s="247">
        <v>0</v>
      </c>
      <c r="G2449" s="66">
        <v>91.52</v>
      </c>
      <c r="H2449" s="247">
        <v>0</v>
      </c>
    </row>
    <row r="2450" spans="1:8">
      <c r="A2450" s="64" t="s">
        <v>6953</v>
      </c>
      <c r="B2450" s="65">
        <v>102870</v>
      </c>
      <c r="C2450" s="56" t="s">
        <v>7485</v>
      </c>
      <c r="D2450" s="65" t="s">
        <v>359</v>
      </c>
      <c r="E2450" s="66">
        <v>361.32</v>
      </c>
      <c r="F2450" s="247">
        <v>1</v>
      </c>
      <c r="G2450" s="66">
        <v>361.32</v>
      </c>
      <c r="H2450" s="247">
        <v>0</v>
      </c>
    </row>
    <row r="2451" spans="1:8">
      <c r="A2451" s="64" t="s">
        <v>6953</v>
      </c>
      <c r="B2451" s="65">
        <v>102871</v>
      </c>
      <c r="C2451" s="56" t="s">
        <v>7486</v>
      </c>
      <c r="D2451" s="65" t="s">
        <v>359</v>
      </c>
      <c r="E2451" s="66">
        <v>97.61</v>
      </c>
      <c r="F2451" s="247">
        <v>1</v>
      </c>
      <c r="G2451" s="66">
        <v>97.61</v>
      </c>
      <c r="H2451" s="247">
        <v>0</v>
      </c>
    </row>
    <row r="2452" spans="1:8">
      <c r="A2452" s="64" t="s">
        <v>6953</v>
      </c>
      <c r="B2452" s="65">
        <v>102872</v>
      </c>
      <c r="C2452" s="56" t="s">
        <v>7487</v>
      </c>
      <c r="D2452" s="65" t="s">
        <v>359</v>
      </c>
      <c r="E2452" s="66">
        <v>452.16</v>
      </c>
      <c r="F2452" s="247">
        <v>1</v>
      </c>
      <c r="G2452" s="66">
        <v>452.16</v>
      </c>
      <c r="H2452" s="247">
        <v>0</v>
      </c>
    </row>
    <row r="2453" spans="1:8">
      <c r="A2453" s="64" t="s">
        <v>6953</v>
      </c>
      <c r="B2453" s="65">
        <v>102873</v>
      </c>
      <c r="C2453" s="56" t="s">
        <v>7488</v>
      </c>
      <c r="D2453" s="65" t="s">
        <v>359</v>
      </c>
      <c r="E2453" s="66">
        <v>112.34</v>
      </c>
      <c r="F2453" s="247">
        <v>0</v>
      </c>
      <c r="G2453" s="66">
        <v>119.34</v>
      </c>
      <c r="H2453" s="247">
        <v>0</v>
      </c>
    </row>
    <row r="2454" spans="1:8">
      <c r="A2454" s="64" t="s">
        <v>6953</v>
      </c>
      <c r="B2454" s="65">
        <v>102960</v>
      </c>
      <c r="C2454" s="56" t="s">
        <v>7489</v>
      </c>
      <c r="D2454" s="65" t="s">
        <v>359</v>
      </c>
      <c r="E2454" s="66">
        <v>175.35</v>
      </c>
      <c r="F2454" s="247">
        <v>1</v>
      </c>
      <c r="G2454" s="66">
        <v>175.35</v>
      </c>
      <c r="H2454" s="247">
        <v>0</v>
      </c>
    </row>
    <row r="2455" spans="1:8">
      <c r="A2455" s="64" t="s">
        <v>6953</v>
      </c>
      <c r="B2455" s="65">
        <v>102961</v>
      </c>
      <c r="C2455" s="56" t="s">
        <v>7490</v>
      </c>
      <c r="D2455" s="65" t="s">
        <v>359</v>
      </c>
      <c r="E2455" s="66">
        <v>47.37</v>
      </c>
      <c r="F2455" s="247">
        <v>1</v>
      </c>
      <c r="G2455" s="66">
        <v>47.37</v>
      </c>
      <c r="H2455" s="247">
        <v>0</v>
      </c>
    </row>
    <row r="2456" spans="1:8">
      <c r="A2456" s="64" t="s">
        <v>6953</v>
      </c>
      <c r="B2456" s="65">
        <v>102962</v>
      </c>
      <c r="C2456" s="56" t="s">
        <v>7491</v>
      </c>
      <c r="D2456" s="65" t="s">
        <v>359</v>
      </c>
      <c r="E2456" s="66">
        <v>164.5</v>
      </c>
      <c r="F2456" s="247">
        <v>1</v>
      </c>
      <c r="G2456" s="66">
        <v>164.5</v>
      </c>
      <c r="H2456" s="247">
        <v>0</v>
      </c>
    </row>
    <row r="2457" spans="1:8">
      <c r="A2457" s="64" t="s">
        <v>6953</v>
      </c>
      <c r="B2457" s="65">
        <v>102963</v>
      </c>
      <c r="C2457" s="56" t="s">
        <v>7492</v>
      </c>
      <c r="D2457" s="65" t="s">
        <v>359</v>
      </c>
      <c r="E2457" s="66">
        <v>79.63</v>
      </c>
      <c r="F2457" s="247">
        <v>0</v>
      </c>
      <c r="G2457" s="66">
        <v>84.59</v>
      </c>
      <c r="H2457" s="247">
        <v>0</v>
      </c>
    </row>
    <row r="2458" spans="1:8">
      <c r="A2458" s="64" t="s">
        <v>6953</v>
      </c>
      <c r="B2458" s="65">
        <v>95698</v>
      </c>
      <c r="C2458" s="56" t="s">
        <v>7493</v>
      </c>
      <c r="D2458" s="65" t="s">
        <v>359</v>
      </c>
      <c r="E2458" s="66">
        <v>4.32</v>
      </c>
      <c r="F2458" s="247">
        <v>1</v>
      </c>
      <c r="G2458" s="66">
        <v>4.32</v>
      </c>
      <c r="H2458" s="247">
        <v>0</v>
      </c>
    </row>
    <row r="2459" spans="1:8">
      <c r="A2459" s="64" t="s">
        <v>6953</v>
      </c>
      <c r="B2459" s="65">
        <v>95699</v>
      </c>
      <c r="C2459" s="56" t="s">
        <v>7494</v>
      </c>
      <c r="D2459" s="65" t="s">
        <v>359</v>
      </c>
      <c r="E2459" s="66">
        <v>1</v>
      </c>
      <c r="F2459" s="247">
        <v>1</v>
      </c>
      <c r="G2459" s="66">
        <v>1</v>
      </c>
      <c r="H2459" s="247">
        <v>0</v>
      </c>
    </row>
    <row r="2460" spans="1:8">
      <c r="A2460" s="64" t="s">
        <v>6953</v>
      </c>
      <c r="B2460" s="65">
        <v>95700</v>
      </c>
      <c r="C2460" s="56" t="s">
        <v>7495</v>
      </c>
      <c r="D2460" s="65" t="s">
        <v>359</v>
      </c>
      <c r="E2460" s="66">
        <v>5.4</v>
      </c>
      <c r="F2460" s="247">
        <v>1</v>
      </c>
      <c r="G2460" s="66">
        <v>5.4</v>
      </c>
      <c r="H2460" s="247">
        <v>0</v>
      </c>
    </row>
    <row r="2461" spans="1:8">
      <c r="A2461" s="64" t="s">
        <v>6953</v>
      </c>
      <c r="B2461" s="65">
        <v>95701</v>
      </c>
      <c r="C2461" s="56" t="s">
        <v>7496</v>
      </c>
      <c r="D2461" s="65" t="s">
        <v>359</v>
      </c>
      <c r="E2461" s="66">
        <v>3.13</v>
      </c>
      <c r="F2461" s="247">
        <v>0</v>
      </c>
      <c r="G2461" s="66">
        <v>2.44</v>
      </c>
      <c r="H2461" s="247">
        <v>0</v>
      </c>
    </row>
    <row r="2462" spans="1:8">
      <c r="A2462" s="64" t="s">
        <v>6953</v>
      </c>
      <c r="B2462" s="65">
        <v>90621</v>
      </c>
      <c r="C2462" s="56" t="s">
        <v>7497</v>
      </c>
      <c r="D2462" s="65" t="s">
        <v>359</v>
      </c>
      <c r="E2462" s="66">
        <v>1.95</v>
      </c>
      <c r="F2462" s="247">
        <v>1</v>
      </c>
      <c r="G2462" s="66">
        <v>1.95</v>
      </c>
      <c r="H2462" s="247">
        <v>0</v>
      </c>
    </row>
    <row r="2463" spans="1:8">
      <c r="A2463" s="64" t="s">
        <v>6953</v>
      </c>
      <c r="B2463" s="65">
        <v>90622</v>
      </c>
      <c r="C2463" s="56" t="s">
        <v>7498</v>
      </c>
      <c r="D2463" s="65" t="s">
        <v>359</v>
      </c>
      <c r="E2463" s="66">
        <v>0.45</v>
      </c>
      <c r="F2463" s="247">
        <v>1</v>
      </c>
      <c r="G2463" s="66">
        <v>0.45</v>
      </c>
      <c r="H2463" s="247">
        <v>0</v>
      </c>
    </row>
    <row r="2464" spans="1:8">
      <c r="A2464" s="64" t="s">
        <v>6953</v>
      </c>
      <c r="B2464" s="65">
        <v>90623</v>
      </c>
      <c r="C2464" s="56" t="s">
        <v>7499</v>
      </c>
      <c r="D2464" s="65" t="s">
        <v>359</v>
      </c>
      <c r="E2464" s="66">
        <v>2.4300000000000002</v>
      </c>
      <c r="F2464" s="247">
        <v>1</v>
      </c>
      <c r="G2464" s="66">
        <v>2.4300000000000002</v>
      </c>
      <c r="H2464" s="247">
        <v>0</v>
      </c>
    </row>
    <row r="2465" spans="1:8">
      <c r="A2465" s="64" t="s">
        <v>6953</v>
      </c>
      <c r="B2465" s="65">
        <v>90624</v>
      </c>
      <c r="C2465" s="56" t="s">
        <v>7500</v>
      </c>
      <c r="D2465" s="65" t="s">
        <v>359</v>
      </c>
      <c r="E2465" s="66">
        <v>3.13</v>
      </c>
      <c r="F2465" s="247">
        <v>0</v>
      </c>
      <c r="G2465" s="66">
        <v>2.44</v>
      </c>
      <c r="H2465" s="247">
        <v>0</v>
      </c>
    </row>
    <row r="2466" spans="1:8">
      <c r="A2466" s="64" t="s">
        <v>6953</v>
      </c>
      <c r="B2466" s="65">
        <v>102876</v>
      </c>
      <c r="C2466" s="56" t="s">
        <v>7501</v>
      </c>
      <c r="D2466" s="65" t="s">
        <v>359</v>
      </c>
      <c r="E2466" s="66">
        <v>502.12</v>
      </c>
      <c r="F2466" s="247">
        <v>1</v>
      </c>
      <c r="G2466" s="66">
        <v>502.12</v>
      </c>
      <c r="H2466" s="247">
        <v>0</v>
      </c>
    </row>
    <row r="2467" spans="1:8">
      <c r="A2467" s="64" t="s">
        <v>6953</v>
      </c>
      <c r="B2467" s="65">
        <v>102877</v>
      </c>
      <c r="C2467" s="56" t="s">
        <v>7502</v>
      </c>
      <c r="D2467" s="65" t="s">
        <v>359</v>
      </c>
      <c r="E2467" s="66">
        <v>135.65</v>
      </c>
      <c r="F2467" s="247">
        <v>1</v>
      </c>
      <c r="G2467" s="66">
        <v>135.65</v>
      </c>
      <c r="H2467" s="247">
        <v>0</v>
      </c>
    </row>
    <row r="2468" spans="1:8">
      <c r="A2468" s="64" t="s">
        <v>6953</v>
      </c>
      <c r="B2468" s="65">
        <v>102878</v>
      </c>
      <c r="C2468" s="56" t="s">
        <v>7503</v>
      </c>
      <c r="D2468" s="65" t="s">
        <v>359</v>
      </c>
      <c r="E2468" s="66">
        <v>628.36</v>
      </c>
      <c r="F2468" s="247">
        <v>1</v>
      </c>
      <c r="G2468" s="66">
        <v>628.36</v>
      </c>
      <c r="H2468" s="247">
        <v>0</v>
      </c>
    </row>
    <row r="2469" spans="1:8">
      <c r="A2469" s="64" t="s">
        <v>6953</v>
      </c>
      <c r="B2469" s="65">
        <v>102879</v>
      </c>
      <c r="C2469" s="56" t="s">
        <v>7504</v>
      </c>
      <c r="D2469" s="65" t="s">
        <v>359</v>
      </c>
      <c r="E2469" s="66">
        <v>168.6</v>
      </c>
      <c r="F2469" s="247">
        <v>0</v>
      </c>
      <c r="G2469" s="66">
        <v>179.1</v>
      </c>
      <c r="H2469" s="247">
        <v>0</v>
      </c>
    </row>
    <row r="2470" spans="1:8">
      <c r="A2470" s="64" t="s">
        <v>6953</v>
      </c>
      <c r="B2470" s="65">
        <v>103220</v>
      </c>
      <c r="C2470" s="56" t="s">
        <v>7505</v>
      </c>
      <c r="D2470" s="65" t="s">
        <v>359</v>
      </c>
      <c r="E2470" s="66">
        <v>153.56</v>
      </c>
      <c r="F2470" s="247">
        <v>1</v>
      </c>
      <c r="G2470" s="66">
        <v>153.56</v>
      </c>
      <c r="H2470" s="247">
        <v>0</v>
      </c>
    </row>
    <row r="2471" spans="1:8">
      <c r="A2471" s="64" t="s">
        <v>6953</v>
      </c>
      <c r="B2471" s="65">
        <v>103221</v>
      </c>
      <c r="C2471" s="56" t="s">
        <v>7506</v>
      </c>
      <c r="D2471" s="65" t="s">
        <v>359</v>
      </c>
      <c r="E2471" s="66">
        <v>41.48</v>
      </c>
      <c r="F2471" s="247">
        <v>1</v>
      </c>
      <c r="G2471" s="66">
        <v>41.48</v>
      </c>
      <c r="H2471" s="247">
        <v>0</v>
      </c>
    </row>
    <row r="2472" spans="1:8">
      <c r="A2472" s="64" t="s">
        <v>6953</v>
      </c>
      <c r="B2472" s="65">
        <v>103222</v>
      </c>
      <c r="C2472" s="56" t="s">
        <v>7507</v>
      </c>
      <c r="D2472" s="65" t="s">
        <v>359</v>
      </c>
      <c r="E2472" s="66">
        <v>192.16</v>
      </c>
      <c r="F2472" s="247">
        <v>1</v>
      </c>
      <c r="G2472" s="66">
        <v>192.16</v>
      </c>
      <c r="H2472" s="247">
        <v>0</v>
      </c>
    </row>
    <row r="2473" spans="1:8">
      <c r="A2473" s="64" t="s">
        <v>6953</v>
      </c>
      <c r="B2473" s="65">
        <v>103223</v>
      </c>
      <c r="C2473" s="56" t="s">
        <v>7508</v>
      </c>
      <c r="D2473" s="65" t="s">
        <v>359</v>
      </c>
      <c r="E2473" s="66">
        <v>32.93</v>
      </c>
      <c r="F2473" s="247">
        <v>0</v>
      </c>
      <c r="G2473" s="66">
        <v>34.979999999999997</v>
      </c>
      <c r="H2473" s="247">
        <v>0</v>
      </c>
    </row>
    <row r="2474" spans="1:8">
      <c r="A2474" s="64" t="s">
        <v>6953</v>
      </c>
      <c r="B2474" s="65">
        <v>103232</v>
      </c>
      <c r="C2474" s="56" t="s">
        <v>7509</v>
      </c>
      <c r="D2474" s="65" t="s">
        <v>359</v>
      </c>
      <c r="E2474" s="66">
        <v>481.77</v>
      </c>
      <c r="F2474" s="247">
        <v>1</v>
      </c>
      <c r="G2474" s="66">
        <v>481.77</v>
      </c>
      <c r="H2474" s="247">
        <v>0</v>
      </c>
    </row>
    <row r="2475" spans="1:8">
      <c r="A2475" s="64" t="s">
        <v>6953</v>
      </c>
      <c r="B2475" s="65">
        <v>103233</v>
      </c>
      <c r="C2475" s="56" t="s">
        <v>7510</v>
      </c>
      <c r="D2475" s="65" t="s">
        <v>359</v>
      </c>
      <c r="E2475" s="66">
        <v>130.16</v>
      </c>
      <c r="F2475" s="247">
        <v>1</v>
      </c>
      <c r="G2475" s="66">
        <v>130.16</v>
      </c>
      <c r="H2475" s="247">
        <v>0</v>
      </c>
    </row>
    <row r="2476" spans="1:8">
      <c r="A2476" s="64" t="s">
        <v>6953</v>
      </c>
      <c r="B2476" s="65">
        <v>103234</v>
      </c>
      <c r="C2476" s="56" t="s">
        <v>7511</v>
      </c>
      <c r="D2476" s="65" t="s">
        <v>359</v>
      </c>
      <c r="E2476" s="66">
        <v>632.72</v>
      </c>
      <c r="F2476" s="247">
        <v>1</v>
      </c>
      <c r="G2476" s="66">
        <v>632.72</v>
      </c>
      <c r="H2476" s="247">
        <v>0</v>
      </c>
    </row>
    <row r="2477" spans="1:8">
      <c r="A2477" s="64" t="s">
        <v>6953</v>
      </c>
      <c r="B2477" s="65">
        <v>103235</v>
      </c>
      <c r="C2477" s="56" t="s">
        <v>7512</v>
      </c>
      <c r="D2477" s="65" t="s">
        <v>359</v>
      </c>
      <c r="E2477" s="66">
        <v>96.43</v>
      </c>
      <c r="F2477" s="247">
        <v>0</v>
      </c>
      <c r="G2477" s="66">
        <v>102.43</v>
      </c>
      <c r="H2477" s="247">
        <v>0</v>
      </c>
    </row>
    <row r="2478" spans="1:8">
      <c r="A2478" s="64" t="s">
        <v>6953</v>
      </c>
      <c r="B2478" s="65">
        <v>103228</v>
      </c>
      <c r="C2478" s="56" t="s">
        <v>7513</v>
      </c>
      <c r="D2478" s="65" t="s">
        <v>359</v>
      </c>
      <c r="E2478" s="66">
        <v>440.86</v>
      </c>
      <c r="F2478" s="247">
        <v>1</v>
      </c>
      <c r="G2478" s="66">
        <v>440.86</v>
      </c>
      <c r="H2478" s="247">
        <v>0</v>
      </c>
    </row>
    <row r="2479" spans="1:8">
      <c r="A2479" s="64" t="s">
        <v>6953</v>
      </c>
      <c r="B2479" s="65">
        <v>103226</v>
      </c>
      <c r="C2479" s="56" t="s">
        <v>7514</v>
      </c>
      <c r="D2479" s="65" t="s">
        <v>359</v>
      </c>
      <c r="E2479" s="66">
        <v>352.29</v>
      </c>
      <c r="F2479" s="247">
        <v>1</v>
      </c>
      <c r="G2479" s="66">
        <v>352.29</v>
      </c>
      <c r="H2479" s="247">
        <v>0</v>
      </c>
    </row>
    <row r="2480" spans="1:8">
      <c r="A2480" s="64" t="s">
        <v>6953</v>
      </c>
      <c r="B2480" s="65">
        <v>103227</v>
      </c>
      <c r="C2480" s="56" t="s">
        <v>7515</v>
      </c>
      <c r="D2480" s="65" t="s">
        <v>359</v>
      </c>
      <c r="E2480" s="66">
        <v>95.17</v>
      </c>
      <c r="F2480" s="247">
        <v>1</v>
      </c>
      <c r="G2480" s="66">
        <v>95.17</v>
      </c>
      <c r="H2480" s="247">
        <v>0</v>
      </c>
    </row>
    <row r="2481" spans="1:8">
      <c r="A2481" s="64" t="s">
        <v>6953</v>
      </c>
      <c r="B2481" s="65">
        <v>103229</v>
      </c>
      <c r="C2481" s="56" t="s">
        <v>7516</v>
      </c>
      <c r="D2481" s="65" t="s">
        <v>359</v>
      </c>
      <c r="E2481" s="66">
        <v>81.77</v>
      </c>
      <c r="F2481" s="247">
        <v>0</v>
      </c>
      <c r="G2481" s="66">
        <v>86.86</v>
      </c>
      <c r="H2481" s="247">
        <v>0</v>
      </c>
    </row>
    <row r="2482" spans="1:8">
      <c r="A2482" s="64" t="s">
        <v>6953</v>
      </c>
      <c r="B2482" s="65">
        <v>95617</v>
      </c>
      <c r="C2482" s="56" t="s">
        <v>7517</v>
      </c>
      <c r="D2482" s="65" t="s">
        <v>359</v>
      </c>
      <c r="E2482" s="66">
        <v>1.06</v>
      </c>
      <c r="F2482" s="247">
        <v>1</v>
      </c>
      <c r="G2482" s="66">
        <v>1.06</v>
      </c>
      <c r="H2482" s="247">
        <v>0</v>
      </c>
    </row>
    <row r="2483" spans="1:8">
      <c r="A2483" s="64" t="s">
        <v>6953</v>
      </c>
      <c r="B2483" s="65">
        <v>95618</v>
      </c>
      <c r="C2483" s="56" t="s">
        <v>7518</v>
      </c>
      <c r="D2483" s="65" t="s">
        <v>359</v>
      </c>
      <c r="E2483" s="66">
        <v>0.24</v>
      </c>
      <c r="F2483" s="247">
        <v>1</v>
      </c>
      <c r="G2483" s="66">
        <v>0.24</v>
      </c>
      <c r="H2483" s="247">
        <v>0</v>
      </c>
    </row>
    <row r="2484" spans="1:8">
      <c r="A2484" s="64" t="s">
        <v>6953</v>
      </c>
      <c r="B2484" s="65">
        <v>95619</v>
      </c>
      <c r="C2484" s="56" t="s">
        <v>7519</v>
      </c>
      <c r="D2484" s="65" t="s">
        <v>359</v>
      </c>
      <c r="E2484" s="66">
        <v>1.33</v>
      </c>
      <c r="F2484" s="247">
        <v>1</v>
      </c>
      <c r="G2484" s="66">
        <v>1.33</v>
      </c>
      <c r="H2484" s="247">
        <v>0</v>
      </c>
    </row>
    <row r="2485" spans="1:8">
      <c r="A2485" s="64" t="s">
        <v>6953</v>
      </c>
      <c r="B2485" s="65">
        <v>102972</v>
      </c>
      <c r="C2485" s="56" t="s">
        <v>7520</v>
      </c>
      <c r="D2485" s="65" t="s">
        <v>359</v>
      </c>
      <c r="E2485" s="66">
        <v>93.59</v>
      </c>
      <c r="F2485" s="247">
        <v>1</v>
      </c>
      <c r="G2485" s="66">
        <v>93.59</v>
      </c>
      <c r="H2485" s="247">
        <v>0</v>
      </c>
    </row>
    <row r="2486" spans="1:8">
      <c r="A2486" s="64" t="s">
        <v>6953</v>
      </c>
      <c r="B2486" s="65">
        <v>102973</v>
      </c>
      <c r="C2486" s="56" t="s">
        <v>7521</v>
      </c>
      <c r="D2486" s="65" t="s">
        <v>359</v>
      </c>
      <c r="E2486" s="66">
        <v>25.98</v>
      </c>
      <c r="F2486" s="247">
        <v>1</v>
      </c>
      <c r="G2486" s="66">
        <v>25.98</v>
      </c>
      <c r="H2486" s="247">
        <v>0</v>
      </c>
    </row>
    <row r="2487" spans="1:8">
      <c r="A2487" s="64" t="s">
        <v>6953</v>
      </c>
      <c r="B2487" s="65">
        <v>102974</v>
      </c>
      <c r="C2487" s="56" t="s">
        <v>7522</v>
      </c>
      <c r="D2487" s="65" t="s">
        <v>359</v>
      </c>
      <c r="E2487" s="66">
        <v>87.8</v>
      </c>
      <c r="F2487" s="247">
        <v>1</v>
      </c>
      <c r="G2487" s="66">
        <v>87.8</v>
      </c>
      <c r="H2487" s="247">
        <v>0</v>
      </c>
    </row>
    <row r="2488" spans="1:8">
      <c r="A2488" s="64" t="s">
        <v>6953</v>
      </c>
      <c r="B2488" s="65">
        <v>96301</v>
      </c>
      <c r="C2488" s="56" t="s">
        <v>7523</v>
      </c>
      <c r="D2488" s="65" t="s">
        <v>359</v>
      </c>
      <c r="E2488" s="66">
        <v>46.14</v>
      </c>
      <c r="F2488" s="247">
        <v>0</v>
      </c>
      <c r="G2488" s="66">
        <v>49.01</v>
      </c>
      <c r="H2488" s="247">
        <v>0</v>
      </c>
    </row>
    <row r="2489" spans="1:8">
      <c r="A2489" s="64" t="s">
        <v>6953</v>
      </c>
      <c r="B2489" s="65">
        <v>90627</v>
      </c>
      <c r="C2489" s="56" t="s">
        <v>7524</v>
      </c>
      <c r="D2489" s="65" t="s">
        <v>359</v>
      </c>
      <c r="E2489" s="66">
        <v>54.91</v>
      </c>
      <c r="F2489" s="247">
        <v>1</v>
      </c>
      <c r="G2489" s="66">
        <v>54.91</v>
      </c>
      <c r="H2489" s="247">
        <v>0</v>
      </c>
    </row>
    <row r="2490" spans="1:8">
      <c r="A2490" s="64" t="s">
        <v>6953</v>
      </c>
      <c r="B2490" s="65">
        <v>90628</v>
      </c>
      <c r="C2490" s="56" t="s">
        <v>7525</v>
      </c>
      <c r="D2490" s="65" t="s">
        <v>359</v>
      </c>
      <c r="E2490" s="66">
        <v>14.73</v>
      </c>
      <c r="F2490" s="247">
        <v>1</v>
      </c>
      <c r="G2490" s="66">
        <v>14.73</v>
      </c>
      <c r="H2490" s="247">
        <v>0</v>
      </c>
    </row>
    <row r="2491" spans="1:8">
      <c r="A2491" s="64" t="s">
        <v>6953</v>
      </c>
      <c r="B2491" s="65">
        <v>90629</v>
      </c>
      <c r="C2491" s="56" t="s">
        <v>7526</v>
      </c>
      <c r="D2491" s="65" t="s">
        <v>359</v>
      </c>
      <c r="E2491" s="66">
        <v>68.72</v>
      </c>
      <c r="F2491" s="247">
        <v>1</v>
      </c>
      <c r="G2491" s="66">
        <v>68.72</v>
      </c>
      <c r="H2491" s="247">
        <v>0</v>
      </c>
    </row>
    <row r="2492" spans="1:8">
      <c r="A2492" s="64" t="s">
        <v>6953</v>
      </c>
      <c r="B2492" s="65">
        <v>90630</v>
      </c>
      <c r="C2492" s="56" t="s">
        <v>7527</v>
      </c>
      <c r="D2492" s="65" t="s">
        <v>359</v>
      </c>
      <c r="E2492" s="66">
        <v>1.49</v>
      </c>
      <c r="F2492" s="247">
        <v>0</v>
      </c>
      <c r="G2492" s="66">
        <v>1.1599999999999999</v>
      </c>
      <c r="H2492" s="247">
        <v>0</v>
      </c>
    </row>
    <row r="2493" spans="1:8">
      <c r="A2493" s="64" t="s">
        <v>6953</v>
      </c>
      <c r="B2493" s="65">
        <v>95704</v>
      </c>
      <c r="C2493" s="56" t="s">
        <v>7528</v>
      </c>
      <c r="D2493" s="65" t="s">
        <v>359</v>
      </c>
      <c r="E2493" s="66">
        <v>55.45</v>
      </c>
      <c r="F2493" s="247">
        <v>1</v>
      </c>
      <c r="G2493" s="66">
        <v>55.45</v>
      </c>
      <c r="H2493" s="247">
        <v>0</v>
      </c>
    </row>
    <row r="2494" spans="1:8">
      <c r="A2494" s="64" t="s">
        <v>6953</v>
      </c>
      <c r="B2494" s="65">
        <v>95705</v>
      </c>
      <c r="C2494" s="56" t="s">
        <v>7529</v>
      </c>
      <c r="D2494" s="65" t="s">
        <v>359</v>
      </c>
      <c r="E2494" s="66">
        <v>14.87</v>
      </c>
      <c r="F2494" s="247">
        <v>1</v>
      </c>
      <c r="G2494" s="66">
        <v>14.87</v>
      </c>
      <c r="H2494" s="247">
        <v>0</v>
      </c>
    </row>
    <row r="2495" spans="1:8">
      <c r="A2495" s="64" t="s">
        <v>6953</v>
      </c>
      <c r="B2495" s="65">
        <v>95706</v>
      </c>
      <c r="C2495" s="56" t="s">
        <v>7530</v>
      </c>
      <c r="D2495" s="65" t="s">
        <v>359</v>
      </c>
      <c r="E2495" s="66">
        <v>69.39</v>
      </c>
      <c r="F2495" s="247">
        <v>1</v>
      </c>
      <c r="G2495" s="66">
        <v>69.39</v>
      </c>
      <c r="H2495" s="247">
        <v>0</v>
      </c>
    </row>
    <row r="2496" spans="1:8">
      <c r="A2496" s="64" t="s">
        <v>6953</v>
      </c>
      <c r="B2496" s="65">
        <v>95707</v>
      </c>
      <c r="C2496" s="56" t="s">
        <v>7531</v>
      </c>
      <c r="D2496" s="65" t="s">
        <v>359</v>
      </c>
      <c r="E2496" s="66">
        <v>4.0999999999999996</v>
      </c>
      <c r="F2496" s="247">
        <v>0</v>
      </c>
      <c r="G2496" s="66">
        <v>3.19</v>
      </c>
      <c r="H2496" s="247">
        <v>0</v>
      </c>
    </row>
    <row r="2497" spans="1:8">
      <c r="A2497" s="64" t="s">
        <v>6953</v>
      </c>
      <c r="B2497" s="65">
        <v>91273</v>
      </c>
      <c r="C2497" s="56" t="s">
        <v>7532</v>
      </c>
      <c r="D2497" s="65" t="s">
        <v>359</v>
      </c>
      <c r="E2497" s="66">
        <v>0.57999999999999996</v>
      </c>
      <c r="F2497" s="247">
        <v>1</v>
      </c>
      <c r="G2497" s="66">
        <v>0.57999999999999996</v>
      </c>
      <c r="H2497" s="247">
        <v>0</v>
      </c>
    </row>
    <row r="2498" spans="1:8">
      <c r="A2498" s="64" t="s">
        <v>6953</v>
      </c>
      <c r="B2498" s="65">
        <v>91274</v>
      </c>
      <c r="C2498" s="56" t="s">
        <v>7533</v>
      </c>
      <c r="D2498" s="65" t="s">
        <v>359</v>
      </c>
      <c r="E2498" s="66">
        <v>0.15</v>
      </c>
      <c r="F2498" s="247">
        <v>1</v>
      </c>
      <c r="G2498" s="66">
        <v>0.15</v>
      </c>
      <c r="H2498" s="247">
        <v>0</v>
      </c>
    </row>
    <row r="2499" spans="1:8">
      <c r="A2499" s="64" t="s">
        <v>6953</v>
      </c>
      <c r="B2499" s="65">
        <v>91275</v>
      </c>
      <c r="C2499" s="56" t="s">
        <v>7534</v>
      </c>
      <c r="D2499" s="65" t="s">
        <v>359</v>
      </c>
      <c r="E2499" s="66">
        <v>0.72</v>
      </c>
      <c r="F2499" s="247">
        <v>1</v>
      </c>
      <c r="G2499" s="66">
        <v>0.72</v>
      </c>
      <c r="H2499" s="247">
        <v>0</v>
      </c>
    </row>
    <row r="2500" spans="1:8">
      <c r="A2500" s="64" t="s">
        <v>6953</v>
      </c>
      <c r="B2500" s="65">
        <v>91276</v>
      </c>
      <c r="C2500" s="56" t="s">
        <v>7535</v>
      </c>
      <c r="D2500" s="65" t="s">
        <v>359</v>
      </c>
      <c r="E2500" s="66">
        <v>9.23</v>
      </c>
      <c r="F2500" s="247">
        <v>0</v>
      </c>
      <c r="G2500" s="66">
        <v>8.7200000000000006</v>
      </c>
      <c r="H2500" s="247">
        <v>0</v>
      </c>
    </row>
    <row r="2501" spans="1:8">
      <c r="A2501" s="64" t="s">
        <v>6953</v>
      </c>
      <c r="B2501" s="65">
        <v>102882</v>
      </c>
      <c r="C2501" s="56" t="s">
        <v>7536</v>
      </c>
      <c r="D2501" s="65" t="s">
        <v>359</v>
      </c>
      <c r="E2501" s="66">
        <v>0</v>
      </c>
      <c r="F2501" s="247"/>
      <c r="G2501" s="66">
        <v>0</v>
      </c>
      <c r="H2501" s="247"/>
    </row>
    <row r="2502" spans="1:8">
      <c r="A2502" s="64" t="s">
        <v>6953</v>
      </c>
      <c r="B2502" s="65">
        <v>102883</v>
      </c>
      <c r="C2502" s="56" t="s">
        <v>7537</v>
      </c>
      <c r="D2502" s="65" t="s">
        <v>359</v>
      </c>
      <c r="E2502" s="66">
        <v>0</v>
      </c>
      <c r="F2502" s="247"/>
      <c r="G2502" s="66">
        <v>0</v>
      </c>
      <c r="H2502" s="247"/>
    </row>
    <row r="2503" spans="1:8">
      <c r="A2503" s="64" t="s">
        <v>6953</v>
      </c>
      <c r="B2503" s="65">
        <v>102884</v>
      </c>
      <c r="C2503" s="56" t="s">
        <v>7538</v>
      </c>
      <c r="D2503" s="65" t="s">
        <v>359</v>
      </c>
      <c r="E2503" s="66">
        <v>0</v>
      </c>
      <c r="F2503" s="247"/>
      <c r="G2503" s="66">
        <v>0</v>
      </c>
      <c r="H2503" s="247"/>
    </row>
    <row r="2504" spans="1:8">
      <c r="A2504" s="64" t="s">
        <v>6953</v>
      </c>
      <c r="B2504" s="65">
        <v>102885</v>
      </c>
      <c r="C2504" s="56" t="s">
        <v>7539</v>
      </c>
      <c r="D2504" s="65" t="s">
        <v>359</v>
      </c>
      <c r="E2504" s="66">
        <v>1.28</v>
      </c>
      <c r="F2504" s="247">
        <v>0</v>
      </c>
      <c r="G2504" s="66">
        <v>0.99</v>
      </c>
      <c r="H2504" s="247">
        <v>0</v>
      </c>
    </row>
    <row r="2505" spans="1:8">
      <c r="A2505" s="64" t="s">
        <v>6953</v>
      </c>
      <c r="B2505" s="65">
        <v>95272</v>
      </c>
      <c r="C2505" s="56" t="s">
        <v>7540</v>
      </c>
      <c r="D2505" s="65" t="s">
        <v>359</v>
      </c>
      <c r="E2505" s="66">
        <v>0.61</v>
      </c>
      <c r="F2505" s="247">
        <v>1</v>
      </c>
      <c r="G2505" s="66">
        <v>0.61</v>
      </c>
      <c r="H2505" s="247">
        <v>0</v>
      </c>
    </row>
    <row r="2506" spans="1:8">
      <c r="A2506" s="64" t="s">
        <v>6953</v>
      </c>
      <c r="B2506" s="65">
        <v>95273</v>
      </c>
      <c r="C2506" s="56" t="s">
        <v>7541</v>
      </c>
      <c r="D2506" s="65" t="s">
        <v>359</v>
      </c>
      <c r="E2506" s="66">
        <v>0.14000000000000001</v>
      </c>
      <c r="F2506" s="247">
        <v>1</v>
      </c>
      <c r="G2506" s="66">
        <v>0.14000000000000001</v>
      </c>
      <c r="H2506" s="247">
        <v>0</v>
      </c>
    </row>
    <row r="2507" spans="1:8">
      <c r="A2507" s="64" t="s">
        <v>6953</v>
      </c>
      <c r="B2507" s="65">
        <v>95274</v>
      </c>
      <c r="C2507" s="56" t="s">
        <v>7542</v>
      </c>
      <c r="D2507" s="65" t="s">
        <v>359</v>
      </c>
      <c r="E2507" s="66">
        <v>0.47</v>
      </c>
      <c r="F2507" s="247">
        <v>1</v>
      </c>
      <c r="G2507" s="66">
        <v>0.47</v>
      </c>
      <c r="H2507" s="247">
        <v>0</v>
      </c>
    </row>
    <row r="2508" spans="1:8">
      <c r="A2508" s="64" t="s">
        <v>6953</v>
      </c>
      <c r="B2508" s="65">
        <v>95275</v>
      </c>
      <c r="C2508" s="56" t="s">
        <v>7543</v>
      </c>
      <c r="D2508" s="65" t="s">
        <v>359</v>
      </c>
      <c r="E2508" s="66">
        <v>2.54</v>
      </c>
      <c r="F2508" s="247">
        <v>0</v>
      </c>
      <c r="G2508" s="66">
        <v>1.98</v>
      </c>
      <c r="H2508" s="247">
        <v>0</v>
      </c>
    </row>
    <row r="2509" spans="1:8">
      <c r="A2509" s="64" t="s">
        <v>6953</v>
      </c>
      <c r="B2509" s="65">
        <v>88419</v>
      </c>
      <c r="C2509" s="56" t="s">
        <v>7544</v>
      </c>
      <c r="D2509" s="65" t="s">
        <v>359</v>
      </c>
      <c r="E2509" s="66">
        <v>5.5</v>
      </c>
      <c r="F2509" s="247">
        <v>0</v>
      </c>
      <c r="G2509" s="66">
        <v>5.2</v>
      </c>
      <c r="H2509" s="247">
        <v>0</v>
      </c>
    </row>
    <row r="2510" spans="1:8">
      <c r="A2510" s="64" t="s">
        <v>6953</v>
      </c>
      <c r="B2510" s="65">
        <v>88422</v>
      </c>
      <c r="C2510" s="56" t="s">
        <v>7545</v>
      </c>
      <c r="D2510" s="65" t="s">
        <v>359</v>
      </c>
      <c r="E2510" s="66">
        <v>1.27</v>
      </c>
      <c r="F2510" s="247">
        <v>0</v>
      </c>
      <c r="G2510" s="66">
        <v>1.2</v>
      </c>
      <c r="H2510" s="247">
        <v>0</v>
      </c>
    </row>
    <row r="2511" spans="1:8">
      <c r="A2511" s="64" t="s">
        <v>6953</v>
      </c>
      <c r="B2511" s="65">
        <v>88425</v>
      </c>
      <c r="C2511" s="56" t="s">
        <v>7546</v>
      </c>
      <c r="D2511" s="65" t="s">
        <v>359</v>
      </c>
      <c r="E2511" s="66">
        <v>6.88</v>
      </c>
      <c r="F2511" s="247">
        <v>0</v>
      </c>
      <c r="G2511" s="66">
        <v>6.5</v>
      </c>
      <c r="H2511" s="247">
        <v>0</v>
      </c>
    </row>
    <row r="2512" spans="1:8">
      <c r="A2512" s="64" t="s">
        <v>6953</v>
      </c>
      <c r="B2512" s="65">
        <v>88427</v>
      </c>
      <c r="C2512" s="56" t="s">
        <v>7547</v>
      </c>
      <c r="D2512" s="65" t="s">
        <v>359</v>
      </c>
      <c r="E2512" s="66">
        <v>1.06</v>
      </c>
      <c r="F2512" s="247">
        <v>0</v>
      </c>
      <c r="G2512" s="66">
        <v>0.82</v>
      </c>
      <c r="H2512" s="247">
        <v>0</v>
      </c>
    </row>
    <row r="2513" spans="1:8">
      <c r="A2513" s="64" t="s">
        <v>6953</v>
      </c>
      <c r="B2513" s="65">
        <v>88434</v>
      </c>
      <c r="C2513" s="56" t="s">
        <v>7548</v>
      </c>
      <c r="D2513" s="65" t="s">
        <v>359</v>
      </c>
      <c r="E2513" s="66">
        <v>7.29</v>
      </c>
      <c r="F2513" s="247">
        <v>0</v>
      </c>
      <c r="G2513" s="66">
        <v>6.9</v>
      </c>
      <c r="H2513" s="247">
        <v>0</v>
      </c>
    </row>
    <row r="2514" spans="1:8">
      <c r="A2514" s="64" t="s">
        <v>6953</v>
      </c>
      <c r="B2514" s="65">
        <v>88435</v>
      </c>
      <c r="C2514" s="56" t="s">
        <v>7549</v>
      </c>
      <c r="D2514" s="65" t="s">
        <v>359</v>
      </c>
      <c r="E2514" s="66">
        <v>1.68</v>
      </c>
      <c r="F2514" s="247">
        <v>0</v>
      </c>
      <c r="G2514" s="66">
        <v>1.59</v>
      </c>
      <c r="H2514" s="247">
        <v>0</v>
      </c>
    </row>
    <row r="2515" spans="1:8">
      <c r="A2515" s="64" t="s">
        <v>6953</v>
      </c>
      <c r="B2515" s="65">
        <v>88436</v>
      </c>
      <c r="C2515" s="56" t="s">
        <v>7550</v>
      </c>
      <c r="D2515" s="65" t="s">
        <v>359</v>
      </c>
      <c r="E2515" s="66">
        <v>9.11</v>
      </c>
      <c r="F2515" s="247">
        <v>0</v>
      </c>
      <c r="G2515" s="66">
        <v>8.6199999999999992</v>
      </c>
      <c r="H2515" s="247">
        <v>0</v>
      </c>
    </row>
    <row r="2516" spans="1:8">
      <c r="A2516" s="64" t="s">
        <v>6953</v>
      </c>
      <c r="B2516" s="65">
        <v>88437</v>
      </c>
      <c r="C2516" s="56" t="s">
        <v>7551</v>
      </c>
      <c r="D2516" s="65" t="s">
        <v>359</v>
      </c>
      <c r="E2516" s="66">
        <v>1.06</v>
      </c>
      <c r="F2516" s="247">
        <v>0</v>
      </c>
      <c r="G2516" s="66">
        <v>0.82</v>
      </c>
      <c r="H2516" s="247">
        <v>0</v>
      </c>
    </row>
    <row r="2517" spans="1:8">
      <c r="A2517" s="64" t="s">
        <v>6953</v>
      </c>
      <c r="B2517" s="65">
        <v>90664</v>
      </c>
      <c r="C2517" s="56" t="s">
        <v>7552</v>
      </c>
      <c r="D2517" s="65" t="s">
        <v>359</v>
      </c>
      <c r="E2517" s="66">
        <v>7.06</v>
      </c>
      <c r="F2517" s="247">
        <v>0.99429999999999996</v>
      </c>
      <c r="G2517" s="66">
        <v>7.06</v>
      </c>
      <c r="H2517" s="247">
        <v>0</v>
      </c>
    </row>
    <row r="2518" spans="1:8">
      <c r="A2518" s="64" t="s">
        <v>6953</v>
      </c>
      <c r="B2518" s="65">
        <v>90665</v>
      </c>
      <c r="C2518" s="56" t="s">
        <v>7553</v>
      </c>
      <c r="D2518" s="65" t="s">
        <v>359</v>
      </c>
      <c r="E2518" s="66">
        <v>1.88</v>
      </c>
      <c r="F2518" s="247">
        <v>1</v>
      </c>
      <c r="G2518" s="66">
        <v>1.88</v>
      </c>
      <c r="H2518" s="247">
        <v>0</v>
      </c>
    </row>
    <row r="2519" spans="1:8">
      <c r="A2519" s="64" t="s">
        <v>6953</v>
      </c>
      <c r="B2519" s="65">
        <v>90666</v>
      </c>
      <c r="C2519" s="56" t="s">
        <v>7554</v>
      </c>
      <c r="D2519" s="65" t="s">
        <v>359</v>
      </c>
      <c r="E2519" s="66">
        <v>8.84</v>
      </c>
      <c r="F2519" s="247">
        <v>0.99429999999999996</v>
      </c>
      <c r="G2519" s="66">
        <v>8.84</v>
      </c>
      <c r="H2519" s="247">
        <v>0</v>
      </c>
    </row>
    <row r="2520" spans="1:8">
      <c r="A2520" s="64" t="s">
        <v>6953</v>
      </c>
      <c r="B2520" s="65">
        <v>90667</v>
      </c>
      <c r="C2520" s="56" t="s">
        <v>7555</v>
      </c>
      <c r="D2520" s="65" t="s">
        <v>359</v>
      </c>
      <c r="E2520" s="66">
        <v>14.05</v>
      </c>
      <c r="F2520" s="247">
        <v>0</v>
      </c>
      <c r="G2520" s="66">
        <v>14.92</v>
      </c>
      <c r="H2520" s="247">
        <v>0</v>
      </c>
    </row>
    <row r="2521" spans="1:8">
      <c r="A2521" s="64" t="s">
        <v>6953</v>
      </c>
      <c r="B2521" s="65">
        <v>102977</v>
      </c>
      <c r="C2521" s="56" t="s">
        <v>7556</v>
      </c>
      <c r="D2521" s="65" t="s">
        <v>359</v>
      </c>
      <c r="E2521" s="66">
        <v>0</v>
      </c>
      <c r="F2521" s="247"/>
      <c r="G2521" s="66">
        <v>0</v>
      </c>
      <c r="H2521" s="247"/>
    </row>
    <row r="2522" spans="1:8">
      <c r="A2522" s="64" t="s">
        <v>6953</v>
      </c>
      <c r="B2522" s="65">
        <v>102978</v>
      </c>
      <c r="C2522" s="56" t="s">
        <v>7557</v>
      </c>
      <c r="D2522" s="65" t="s">
        <v>359</v>
      </c>
      <c r="E2522" s="66">
        <v>0</v>
      </c>
      <c r="F2522" s="247"/>
      <c r="G2522" s="66">
        <v>0</v>
      </c>
      <c r="H2522" s="247"/>
    </row>
    <row r="2523" spans="1:8">
      <c r="A2523" s="64" t="s">
        <v>6953</v>
      </c>
      <c r="B2523" s="65">
        <v>102979</v>
      </c>
      <c r="C2523" s="56" t="s">
        <v>7558</v>
      </c>
      <c r="D2523" s="65" t="s">
        <v>359</v>
      </c>
      <c r="E2523" s="66">
        <v>0</v>
      </c>
      <c r="F2523" s="247"/>
      <c r="G2523" s="66">
        <v>0</v>
      </c>
      <c r="H2523" s="247"/>
    </row>
    <row r="2524" spans="1:8">
      <c r="A2524" s="64" t="s">
        <v>6953</v>
      </c>
      <c r="B2524" s="65">
        <v>95217</v>
      </c>
      <c r="C2524" s="56" t="s">
        <v>7559</v>
      </c>
      <c r="D2524" s="65" t="s">
        <v>359</v>
      </c>
      <c r="E2524" s="66">
        <v>0.63</v>
      </c>
      <c r="F2524" s="247">
        <v>0</v>
      </c>
      <c r="G2524" s="66">
        <v>0.49</v>
      </c>
      <c r="H2524" s="247">
        <v>0</v>
      </c>
    </row>
    <row r="2525" spans="1:8">
      <c r="A2525" s="64" t="s">
        <v>6953</v>
      </c>
      <c r="B2525" s="65">
        <v>89130</v>
      </c>
      <c r="C2525" s="56" t="s">
        <v>7560</v>
      </c>
      <c r="D2525" s="65" t="s">
        <v>359</v>
      </c>
      <c r="E2525" s="66">
        <v>51.63</v>
      </c>
      <c r="F2525" s="247">
        <v>1</v>
      </c>
      <c r="G2525" s="66">
        <v>51.63</v>
      </c>
      <c r="H2525" s="247">
        <v>0</v>
      </c>
    </row>
    <row r="2526" spans="1:8">
      <c r="A2526" s="64" t="s">
        <v>6953</v>
      </c>
      <c r="B2526" s="65">
        <v>89131</v>
      </c>
      <c r="C2526" s="56" t="s">
        <v>7561</v>
      </c>
      <c r="D2526" s="65" t="s">
        <v>359</v>
      </c>
      <c r="E2526" s="66">
        <v>13.64</v>
      </c>
      <c r="F2526" s="247">
        <v>1</v>
      </c>
      <c r="G2526" s="66">
        <v>13.64</v>
      </c>
      <c r="H2526" s="247">
        <v>0</v>
      </c>
    </row>
    <row r="2527" spans="1:8">
      <c r="A2527" s="64" t="s">
        <v>6953</v>
      </c>
      <c r="B2527" s="65">
        <v>53861</v>
      </c>
      <c r="C2527" s="56" t="s">
        <v>7562</v>
      </c>
      <c r="D2527" s="65" t="s">
        <v>359</v>
      </c>
      <c r="E2527" s="66">
        <v>64.540000000000006</v>
      </c>
      <c r="F2527" s="247">
        <v>1</v>
      </c>
      <c r="G2527" s="66">
        <v>64.540000000000006</v>
      </c>
      <c r="H2527" s="247">
        <v>0</v>
      </c>
    </row>
    <row r="2528" spans="1:8">
      <c r="A2528" s="64" t="s">
        <v>6953</v>
      </c>
      <c r="B2528" s="65">
        <v>5787</v>
      </c>
      <c r="C2528" s="56" t="s">
        <v>7563</v>
      </c>
      <c r="D2528" s="65" t="s">
        <v>359</v>
      </c>
      <c r="E2528" s="66">
        <v>66.09</v>
      </c>
      <c r="F2528" s="247">
        <v>0</v>
      </c>
      <c r="G2528" s="66">
        <v>70.2</v>
      </c>
      <c r="H2528" s="247">
        <v>0</v>
      </c>
    </row>
    <row r="2529" spans="1:8">
      <c r="A2529" s="64" t="s">
        <v>6953</v>
      </c>
      <c r="B2529" s="65">
        <v>89128</v>
      </c>
      <c r="C2529" s="56" t="s">
        <v>7564</v>
      </c>
      <c r="D2529" s="65" t="s">
        <v>359</v>
      </c>
      <c r="E2529" s="66">
        <v>37.24</v>
      </c>
      <c r="F2529" s="247">
        <v>1</v>
      </c>
      <c r="G2529" s="66">
        <v>37.24</v>
      </c>
      <c r="H2529" s="247">
        <v>0</v>
      </c>
    </row>
    <row r="2530" spans="1:8">
      <c r="A2530" s="64" t="s">
        <v>6953</v>
      </c>
      <c r="B2530" s="65">
        <v>89129</v>
      </c>
      <c r="C2530" s="56" t="s">
        <v>7565</v>
      </c>
      <c r="D2530" s="65" t="s">
        <v>359</v>
      </c>
      <c r="E2530" s="66">
        <v>9.84</v>
      </c>
      <c r="F2530" s="247">
        <v>1</v>
      </c>
      <c r="G2530" s="66">
        <v>9.84</v>
      </c>
      <c r="H2530" s="247">
        <v>0</v>
      </c>
    </row>
    <row r="2531" spans="1:8">
      <c r="A2531" s="64" t="s">
        <v>6953</v>
      </c>
      <c r="B2531" s="65">
        <v>53857</v>
      </c>
      <c r="C2531" s="56" t="s">
        <v>7566</v>
      </c>
      <c r="D2531" s="65" t="s">
        <v>359</v>
      </c>
      <c r="E2531" s="66">
        <v>46.55</v>
      </c>
      <c r="F2531" s="247">
        <v>1</v>
      </c>
      <c r="G2531" s="66">
        <v>46.55</v>
      </c>
      <c r="H2531" s="247">
        <v>0</v>
      </c>
    </row>
    <row r="2532" spans="1:8">
      <c r="A2532" s="64" t="s">
        <v>6953</v>
      </c>
      <c r="B2532" s="65">
        <v>53858</v>
      </c>
      <c r="C2532" s="56" t="s">
        <v>7567</v>
      </c>
      <c r="D2532" s="65" t="s">
        <v>359</v>
      </c>
      <c r="E2532" s="66">
        <v>42.93</v>
      </c>
      <c r="F2532" s="247">
        <v>0</v>
      </c>
      <c r="G2532" s="66">
        <v>45.61</v>
      </c>
      <c r="H2532" s="247">
        <v>0</v>
      </c>
    </row>
    <row r="2533" spans="1:8">
      <c r="A2533" s="64" t="s">
        <v>6953</v>
      </c>
      <c r="B2533" s="65">
        <v>102888</v>
      </c>
      <c r="C2533" s="56" t="s">
        <v>7568</v>
      </c>
      <c r="D2533" s="65" t="s">
        <v>359</v>
      </c>
      <c r="E2533" s="66">
        <v>0</v>
      </c>
      <c r="F2533" s="247"/>
      <c r="G2533" s="66">
        <v>0</v>
      </c>
      <c r="H2533" s="247"/>
    </row>
    <row r="2534" spans="1:8">
      <c r="A2534" s="64" t="s">
        <v>6953</v>
      </c>
      <c r="B2534" s="65">
        <v>102889</v>
      </c>
      <c r="C2534" s="56" t="s">
        <v>7569</v>
      </c>
      <c r="D2534" s="65" t="s">
        <v>359</v>
      </c>
      <c r="E2534" s="66">
        <v>0</v>
      </c>
      <c r="F2534" s="247"/>
      <c r="G2534" s="66">
        <v>0</v>
      </c>
      <c r="H2534" s="247"/>
    </row>
    <row r="2535" spans="1:8">
      <c r="A2535" s="64" t="s">
        <v>6953</v>
      </c>
      <c r="B2535" s="65">
        <v>102890</v>
      </c>
      <c r="C2535" s="56" t="s">
        <v>7570</v>
      </c>
      <c r="D2535" s="65" t="s">
        <v>359</v>
      </c>
      <c r="E2535" s="66">
        <v>0</v>
      </c>
      <c r="F2535" s="247"/>
      <c r="G2535" s="66">
        <v>0</v>
      </c>
      <c r="H2535" s="247"/>
    </row>
    <row r="2536" spans="1:8">
      <c r="A2536" s="64" t="s">
        <v>6953</v>
      </c>
      <c r="B2536" s="65">
        <v>102891</v>
      </c>
      <c r="C2536" s="56" t="s">
        <v>7571</v>
      </c>
      <c r="D2536" s="65" t="s">
        <v>359</v>
      </c>
      <c r="E2536" s="66">
        <v>1.28</v>
      </c>
      <c r="F2536" s="247">
        <v>0</v>
      </c>
      <c r="G2536" s="66">
        <v>0.99</v>
      </c>
      <c r="H2536" s="247">
        <v>0</v>
      </c>
    </row>
    <row r="2537" spans="1:8">
      <c r="A2537" s="64" t="s">
        <v>6953</v>
      </c>
      <c r="B2537" s="65">
        <v>89246</v>
      </c>
      <c r="C2537" s="56" t="s">
        <v>7572</v>
      </c>
      <c r="D2537" s="65" t="s">
        <v>359</v>
      </c>
      <c r="E2537" s="66">
        <v>221.13</v>
      </c>
      <c r="F2537" s="247">
        <v>1</v>
      </c>
      <c r="G2537" s="66">
        <v>221.13</v>
      </c>
      <c r="H2537" s="247">
        <v>0</v>
      </c>
    </row>
    <row r="2538" spans="1:8">
      <c r="A2538" s="64" t="s">
        <v>6953</v>
      </c>
      <c r="B2538" s="65">
        <v>89247</v>
      </c>
      <c r="C2538" s="56" t="s">
        <v>7573</v>
      </c>
      <c r="D2538" s="65" t="s">
        <v>359</v>
      </c>
      <c r="E2538" s="66">
        <v>67.709999999999994</v>
      </c>
      <c r="F2538" s="247">
        <v>1</v>
      </c>
      <c r="G2538" s="66">
        <v>67.709999999999994</v>
      </c>
      <c r="H2538" s="247">
        <v>0</v>
      </c>
    </row>
    <row r="2539" spans="1:8">
      <c r="A2539" s="64" t="s">
        <v>6953</v>
      </c>
      <c r="B2539" s="65">
        <v>89248</v>
      </c>
      <c r="C2539" s="56" t="s">
        <v>7574</v>
      </c>
      <c r="D2539" s="65" t="s">
        <v>359</v>
      </c>
      <c r="E2539" s="66">
        <v>394.43</v>
      </c>
      <c r="F2539" s="247">
        <v>1</v>
      </c>
      <c r="G2539" s="66">
        <v>394.43</v>
      </c>
      <c r="H2539" s="247">
        <v>0</v>
      </c>
    </row>
    <row r="2540" spans="1:8">
      <c r="A2540" s="64" t="s">
        <v>6953</v>
      </c>
      <c r="B2540" s="65">
        <v>89249</v>
      </c>
      <c r="C2540" s="56" t="s">
        <v>7575</v>
      </c>
      <c r="D2540" s="65" t="s">
        <v>359</v>
      </c>
      <c r="E2540" s="66">
        <v>353.83</v>
      </c>
      <c r="F2540" s="247">
        <v>0</v>
      </c>
      <c r="G2540" s="66">
        <v>375.87</v>
      </c>
      <c r="H2540" s="247">
        <v>0</v>
      </c>
    </row>
    <row r="2541" spans="1:8">
      <c r="A2541" s="64" t="s">
        <v>6953</v>
      </c>
      <c r="B2541" s="65">
        <v>102954</v>
      </c>
      <c r="C2541" s="56" t="s">
        <v>7576</v>
      </c>
      <c r="D2541" s="65" t="s">
        <v>359</v>
      </c>
      <c r="E2541" s="66">
        <v>0</v>
      </c>
      <c r="F2541" s="247"/>
      <c r="G2541" s="66">
        <v>0</v>
      </c>
      <c r="H2541" s="247"/>
    </row>
    <row r="2542" spans="1:8">
      <c r="A2542" s="64" t="s">
        <v>6953</v>
      </c>
      <c r="B2542" s="65">
        <v>104727</v>
      </c>
      <c r="C2542" s="56" t="s">
        <v>7577</v>
      </c>
      <c r="D2542" s="65" t="s">
        <v>359</v>
      </c>
      <c r="E2542" s="66">
        <v>0</v>
      </c>
      <c r="F2542" s="247"/>
      <c r="G2542" s="66">
        <v>0</v>
      </c>
      <c r="H2542" s="247"/>
    </row>
    <row r="2543" spans="1:8">
      <c r="A2543" s="64" t="s">
        <v>6953</v>
      </c>
      <c r="B2543" s="65">
        <v>102956</v>
      </c>
      <c r="C2543" s="56" t="s">
        <v>7578</v>
      </c>
      <c r="D2543" s="65" t="s">
        <v>359</v>
      </c>
      <c r="E2543" s="66">
        <v>0</v>
      </c>
      <c r="F2543" s="247"/>
      <c r="G2543" s="66">
        <v>0</v>
      </c>
      <c r="H2543" s="247"/>
    </row>
    <row r="2544" spans="1:8">
      <c r="A2544" s="64" t="s">
        <v>6953</v>
      </c>
      <c r="B2544" s="65">
        <v>102957</v>
      </c>
      <c r="C2544" s="56" t="s">
        <v>7579</v>
      </c>
      <c r="D2544" s="65" t="s">
        <v>359</v>
      </c>
      <c r="E2544" s="66">
        <v>36.92</v>
      </c>
      <c r="F2544" s="247">
        <v>0</v>
      </c>
      <c r="G2544" s="66">
        <v>39.22</v>
      </c>
      <c r="H2544" s="247">
        <v>0</v>
      </c>
    </row>
    <row r="2545" spans="1:8">
      <c r="A2545" s="64" t="s">
        <v>6953</v>
      </c>
      <c r="B2545" s="65">
        <v>88859</v>
      </c>
      <c r="C2545" s="56" t="s">
        <v>7580</v>
      </c>
      <c r="D2545" s="65" t="s">
        <v>359</v>
      </c>
      <c r="E2545" s="66">
        <v>23.23</v>
      </c>
      <c r="F2545" s="247">
        <v>1</v>
      </c>
      <c r="G2545" s="66">
        <v>23.23</v>
      </c>
      <c r="H2545" s="247">
        <v>0</v>
      </c>
    </row>
    <row r="2546" spans="1:8">
      <c r="A2546" s="64" t="s">
        <v>6953</v>
      </c>
      <c r="B2546" s="65">
        <v>88860</v>
      </c>
      <c r="C2546" s="56" t="s">
        <v>7581</v>
      </c>
      <c r="D2546" s="65" t="s">
        <v>359</v>
      </c>
      <c r="E2546" s="66">
        <v>6.14</v>
      </c>
      <c r="F2546" s="247">
        <v>1</v>
      </c>
      <c r="G2546" s="66">
        <v>6.14</v>
      </c>
      <c r="H2546" s="247">
        <v>0</v>
      </c>
    </row>
    <row r="2547" spans="1:8">
      <c r="A2547" s="64" t="s">
        <v>6953</v>
      </c>
      <c r="B2547" s="65">
        <v>5667</v>
      </c>
      <c r="C2547" s="56" t="s">
        <v>7582</v>
      </c>
      <c r="D2547" s="65" t="s">
        <v>359</v>
      </c>
      <c r="E2547" s="66">
        <v>29.04</v>
      </c>
      <c r="F2547" s="247">
        <v>1</v>
      </c>
      <c r="G2547" s="66">
        <v>29.04</v>
      </c>
      <c r="H2547" s="247">
        <v>0</v>
      </c>
    </row>
    <row r="2548" spans="1:8">
      <c r="A2548" s="64" t="s">
        <v>6953</v>
      </c>
      <c r="B2548" s="65">
        <v>5668</v>
      </c>
      <c r="C2548" s="56" t="s">
        <v>7583</v>
      </c>
      <c r="D2548" s="65" t="s">
        <v>359</v>
      </c>
      <c r="E2548" s="66">
        <v>43.04</v>
      </c>
      <c r="F2548" s="247">
        <v>0</v>
      </c>
      <c r="G2548" s="66">
        <v>45.73</v>
      </c>
      <c r="H2548" s="247">
        <v>0</v>
      </c>
    </row>
    <row r="2549" spans="1:8">
      <c r="A2549" s="64" t="s">
        <v>6953</v>
      </c>
      <c r="B2549" s="65">
        <v>89011</v>
      </c>
      <c r="C2549" s="56" t="s">
        <v>7584</v>
      </c>
      <c r="D2549" s="65" t="s">
        <v>359</v>
      </c>
      <c r="E2549" s="66">
        <v>25.2</v>
      </c>
      <c r="F2549" s="247">
        <v>1</v>
      </c>
      <c r="G2549" s="66">
        <v>25.2</v>
      </c>
      <c r="H2549" s="247">
        <v>0</v>
      </c>
    </row>
    <row r="2550" spans="1:8">
      <c r="A2550" s="64" t="s">
        <v>6953</v>
      </c>
      <c r="B2550" s="65">
        <v>89012</v>
      </c>
      <c r="C2550" s="56" t="s">
        <v>7585</v>
      </c>
      <c r="D2550" s="65" t="s">
        <v>359</v>
      </c>
      <c r="E2550" s="66">
        <v>6.66</v>
      </c>
      <c r="F2550" s="247">
        <v>1</v>
      </c>
      <c r="G2550" s="66">
        <v>6.66</v>
      </c>
      <c r="H2550" s="247">
        <v>0</v>
      </c>
    </row>
    <row r="2551" spans="1:8">
      <c r="A2551" s="64" t="s">
        <v>6953</v>
      </c>
      <c r="B2551" s="65">
        <v>5735</v>
      </c>
      <c r="C2551" s="56" t="s">
        <v>7586</v>
      </c>
      <c r="D2551" s="65" t="s">
        <v>359</v>
      </c>
      <c r="E2551" s="66">
        <v>31.5</v>
      </c>
      <c r="F2551" s="247">
        <v>1</v>
      </c>
      <c r="G2551" s="66">
        <v>31.5</v>
      </c>
      <c r="H2551" s="247">
        <v>0</v>
      </c>
    </row>
    <row r="2552" spans="1:8">
      <c r="A2552" s="64" t="s">
        <v>6953</v>
      </c>
      <c r="B2552" s="65">
        <v>5736</v>
      </c>
      <c r="C2552" s="56" t="s">
        <v>7587</v>
      </c>
      <c r="D2552" s="65" t="s">
        <v>359</v>
      </c>
      <c r="E2552" s="66">
        <v>39.22</v>
      </c>
      <c r="F2552" s="247">
        <v>0</v>
      </c>
      <c r="G2552" s="66">
        <v>41.67</v>
      </c>
      <c r="H2552" s="247">
        <v>0</v>
      </c>
    </row>
    <row r="2553" spans="1:8">
      <c r="A2553" s="64" t="s">
        <v>6953</v>
      </c>
      <c r="B2553" s="65">
        <v>88857</v>
      </c>
      <c r="C2553" s="56" t="s">
        <v>7588</v>
      </c>
      <c r="D2553" s="65" t="s">
        <v>359</v>
      </c>
      <c r="E2553" s="66">
        <v>26.12</v>
      </c>
      <c r="F2553" s="247">
        <v>1</v>
      </c>
      <c r="G2553" s="66">
        <v>26.12</v>
      </c>
      <c r="H2553" s="247">
        <v>0</v>
      </c>
    </row>
    <row r="2554" spans="1:8">
      <c r="A2554" s="64" t="s">
        <v>6953</v>
      </c>
      <c r="B2554" s="65">
        <v>88858</v>
      </c>
      <c r="C2554" s="56" t="s">
        <v>7589</v>
      </c>
      <c r="D2554" s="65" t="s">
        <v>359</v>
      </c>
      <c r="E2554" s="66">
        <v>6.9</v>
      </c>
      <c r="F2554" s="247">
        <v>1</v>
      </c>
      <c r="G2554" s="66">
        <v>6.9</v>
      </c>
      <c r="H2554" s="247">
        <v>0</v>
      </c>
    </row>
    <row r="2555" spans="1:8">
      <c r="A2555" s="64" t="s">
        <v>6953</v>
      </c>
      <c r="B2555" s="65">
        <v>5664</v>
      </c>
      <c r="C2555" s="56" t="s">
        <v>7590</v>
      </c>
      <c r="D2555" s="65" t="s">
        <v>359</v>
      </c>
      <c r="E2555" s="66">
        <v>32.65</v>
      </c>
      <c r="F2555" s="247">
        <v>1</v>
      </c>
      <c r="G2555" s="66">
        <v>32.65</v>
      </c>
      <c r="H2555" s="247">
        <v>0</v>
      </c>
    </row>
    <row r="2556" spans="1:8">
      <c r="A2556" s="64" t="s">
        <v>6953</v>
      </c>
      <c r="B2556" s="65">
        <v>53786</v>
      </c>
      <c r="C2556" s="56" t="s">
        <v>7591</v>
      </c>
      <c r="D2556" s="65" t="s">
        <v>359</v>
      </c>
      <c r="E2556" s="66">
        <v>47.93</v>
      </c>
      <c r="F2556" s="247">
        <v>0</v>
      </c>
      <c r="G2556" s="66">
        <v>50.92</v>
      </c>
      <c r="H2556" s="247">
        <v>0</v>
      </c>
    </row>
    <row r="2557" spans="1:8">
      <c r="A2557" s="64" t="s">
        <v>6953</v>
      </c>
      <c r="B2557" s="65">
        <v>7038</v>
      </c>
      <c r="C2557" s="56" t="s">
        <v>7592</v>
      </c>
      <c r="D2557" s="65" t="s">
        <v>359</v>
      </c>
      <c r="E2557" s="66">
        <v>50.1</v>
      </c>
      <c r="F2557" s="247">
        <v>1</v>
      </c>
      <c r="G2557" s="66">
        <v>50.1</v>
      </c>
      <c r="H2557" s="247">
        <v>0</v>
      </c>
    </row>
    <row r="2558" spans="1:8">
      <c r="A2558" s="64" t="s">
        <v>6953</v>
      </c>
      <c r="B2558" s="65">
        <v>7039</v>
      </c>
      <c r="C2558" s="56" t="s">
        <v>7593</v>
      </c>
      <c r="D2558" s="65" t="s">
        <v>359</v>
      </c>
      <c r="E2558" s="66">
        <v>13.44</v>
      </c>
      <c r="F2558" s="247">
        <v>1</v>
      </c>
      <c r="G2558" s="66">
        <v>13.44</v>
      </c>
      <c r="H2558" s="247">
        <v>0</v>
      </c>
    </row>
    <row r="2559" spans="1:8">
      <c r="A2559" s="64" t="s">
        <v>6953</v>
      </c>
      <c r="B2559" s="65">
        <v>7040</v>
      </c>
      <c r="C2559" s="56" t="s">
        <v>7594</v>
      </c>
      <c r="D2559" s="65" t="s">
        <v>359</v>
      </c>
      <c r="E2559" s="66">
        <v>62.69</v>
      </c>
      <c r="F2559" s="247">
        <v>1</v>
      </c>
      <c r="G2559" s="66">
        <v>62.69</v>
      </c>
      <c r="H2559" s="247">
        <v>0</v>
      </c>
    </row>
    <row r="2560" spans="1:8">
      <c r="A2560" s="64" t="s">
        <v>6953</v>
      </c>
      <c r="B2560" s="65">
        <v>55263</v>
      </c>
      <c r="C2560" s="56" t="s">
        <v>7595</v>
      </c>
      <c r="D2560" s="65" t="s">
        <v>359</v>
      </c>
      <c r="E2560" s="66">
        <v>60.52</v>
      </c>
      <c r="F2560" s="247">
        <v>0</v>
      </c>
      <c r="G2560" s="66">
        <v>64.290000000000006</v>
      </c>
      <c r="H2560" s="247">
        <v>0</v>
      </c>
    </row>
    <row r="2561" spans="1:8">
      <c r="A2561" s="64" t="s">
        <v>6953</v>
      </c>
      <c r="B2561" s="65">
        <v>96460</v>
      </c>
      <c r="C2561" s="56" t="s">
        <v>7596</v>
      </c>
      <c r="D2561" s="65" t="s">
        <v>359</v>
      </c>
      <c r="E2561" s="66">
        <v>53.18</v>
      </c>
      <c r="F2561" s="247">
        <v>1</v>
      </c>
      <c r="G2561" s="66">
        <v>53.18</v>
      </c>
      <c r="H2561" s="247">
        <v>0</v>
      </c>
    </row>
    <row r="2562" spans="1:8">
      <c r="A2562" s="64" t="s">
        <v>6953</v>
      </c>
      <c r="B2562" s="65">
        <v>96459</v>
      </c>
      <c r="C2562" s="56" t="s">
        <v>7597</v>
      </c>
      <c r="D2562" s="65" t="s">
        <v>359</v>
      </c>
      <c r="E2562" s="66">
        <v>14.26</v>
      </c>
      <c r="F2562" s="247">
        <v>1</v>
      </c>
      <c r="G2562" s="66">
        <v>14.26</v>
      </c>
      <c r="H2562" s="247">
        <v>0</v>
      </c>
    </row>
    <row r="2563" spans="1:8">
      <c r="A2563" s="64" t="s">
        <v>6953</v>
      </c>
      <c r="B2563" s="65">
        <v>96458</v>
      </c>
      <c r="C2563" s="56" t="s">
        <v>7598</v>
      </c>
      <c r="D2563" s="65" t="s">
        <v>359</v>
      </c>
      <c r="E2563" s="66">
        <v>66.55</v>
      </c>
      <c r="F2563" s="247">
        <v>1</v>
      </c>
      <c r="G2563" s="66">
        <v>66.55</v>
      </c>
      <c r="H2563" s="247">
        <v>0</v>
      </c>
    </row>
    <row r="2564" spans="1:8">
      <c r="A2564" s="64" t="s">
        <v>6953</v>
      </c>
      <c r="B2564" s="65">
        <v>96457</v>
      </c>
      <c r="C2564" s="56" t="s">
        <v>7599</v>
      </c>
      <c r="D2564" s="65" t="s">
        <v>359</v>
      </c>
      <c r="E2564" s="66">
        <v>59.96</v>
      </c>
      <c r="F2564" s="247">
        <v>0</v>
      </c>
      <c r="G2564" s="66">
        <v>63.69</v>
      </c>
      <c r="H2564" s="247">
        <v>0</v>
      </c>
    </row>
    <row r="2565" spans="1:8">
      <c r="A2565" s="64" t="s">
        <v>6953</v>
      </c>
      <c r="B2565" s="65">
        <v>7051</v>
      </c>
      <c r="C2565" s="56" t="s">
        <v>7600</v>
      </c>
      <c r="D2565" s="65" t="s">
        <v>359</v>
      </c>
      <c r="E2565" s="66">
        <v>44.43</v>
      </c>
      <c r="F2565" s="247">
        <v>1</v>
      </c>
      <c r="G2565" s="66">
        <v>44.43</v>
      </c>
      <c r="H2565" s="247">
        <v>0</v>
      </c>
    </row>
    <row r="2566" spans="1:8">
      <c r="A2566" s="64" t="s">
        <v>6953</v>
      </c>
      <c r="B2566" s="65">
        <v>7052</v>
      </c>
      <c r="C2566" s="56" t="s">
        <v>7601</v>
      </c>
      <c r="D2566" s="65" t="s">
        <v>359</v>
      </c>
      <c r="E2566" s="66">
        <v>12</v>
      </c>
      <c r="F2566" s="247">
        <v>1</v>
      </c>
      <c r="G2566" s="66">
        <v>12</v>
      </c>
      <c r="H2566" s="247">
        <v>0</v>
      </c>
    </row>
    <row r="2567" spans="1:8">
      <c r="A2567" s="64" t="s">
        <v>6953</v>
      </c>
      <c r="B2567" s="65">
        <v>7053</v>
      </c>
      <c r="C2567" s="56" t="s">
        <v>7602</v>
      </c>
      <c r="D2567" s="65" t="s">
        <v>359</v>
      </c>
      <c r="E2567" s="66">
        <v>55.61</v>
      </c>
      <c r="F2567" s="247">
        <v>1</v>
      </c>
      <c r="G2567" s="66">
        <v>55.61</v>
      </c>
      <c r="H2567" s="247">
        <v>0</v>
      </c>
    </row>
    <row r="2568" spans="1:8">
      <c r="A2568" s="64" t="s">
        <v>6953</v>
      </c>
      <c r="B2568" s="65">
        <v>7054</v>
      </c>
      <c r="C2568" s="56" t="s">
        <v>7603</v>
      </c>
      <c r="D2568" s="65" t="s">
        <v>359</v>
      </c>
      <c r="E2568" s="66">
        <v>83.85</v>
      </c>
      <c r="F2568" s="247">
        <v>0</v>
      </c>
      <c r="G2568" s="66">
        <v>89.07</v>
      </c>
      <c r="H2568" s="247">
        <v>0</v>
      </c>
    </row>
    <row r="2569" spans="1:8">
      <c r="A2569" s="64" t="s">
        <v>6953</v>
      </c>
      <c r="B2569" s="65">
        <v>95627</v>
      </c>
      <c r="C2569" s="56" t="s">
        <v>7604</v>
      </c>
      <c r="D2569" s="65" t="s">
        <v>359</v>
      </c>
      <c r="E2569" s="66">
        <v>47.95</v>
      </c>
      <c r="F2569" s="247">
        <v>1</v>
      </c>
      <c r="G2569" s="66">
        <v>47.95</v>
      </c>
      <c r="H2569" s="247">
        <v>0</v>
      </c>
    </row>
    <row r="2570" spans="1:8">
      <c r="A2570" s="64" t="s">
        <v>6953</v>
      </c>
      <c r="B2570" s="65">
        <v>95628</v>
      </c>
      <c r="C2570" s="56" t="s">
        <v>7605</v>
      </c>
      <c r="D2570" s="65" t="s">
        <v>359</v>
      </c>
      <c r="E2570" s="66">
        <v>12.86</v>
      </c>
      <c r="F2570" s="247">
        <v>1</v>
      </c>
      <c r="G2570" s="66">
        <v>12.86</v>
      </c>
      <c r="H2570" s="247">
        <v>0</v>
      </c>
    </row>
    <row r="2571" spans="1:8">
      <c r="A2571" s="64" t="s">
        <v>6953</v>
      </c>
      <c r="B2571" s="65">
        <v>95629</v>
      </c>
      <c r="C2571" s="56" t="s">
        <v>7606</v>
      </c>
      <c r="D2571" s="65" t="s">
        <v>359</v>
      </c>
      <c r="E2571" s="66">
        <v>60.01</v>
      </c>
      <c r="F2571" s="247">
        <v>1</v>
      </c>
      <c r="G2571" s="66">
        <v>60.01</v>
      </c>
      <c r="H2571" s="247">
        <v>0</v>
      </c>
    </row>
    <row r="2572" spans="1:8">
      <c r="A2572" s="64" t="s">
        <v>6953</v>
      </c>
      <c r="B2572" s="65">
        <v>95630</v>
      </c>
      <c r="C2572" s="56" t="s">
        <v>7607</v>
      </c>
      <c r="D2572" s="65" t="s">
        <v>359</v>
      </c>
      <c r="E2572" s="66">
        <v>83.85</v>
      </c>
      <c r="F2572" s="247">
        <v>0</v>
      </c>
      <c r="G2572" s="66">
        <v>89.07</v>
      </c>
      <c r="H2572" s="247">
        <v>0</v>
      </c>
    </row>
    <row r="2573" spans="1:8">
      <c r="A2573" s="64" t="s">
        <v>6953</v>
      </c>
      <c r="B2573" s="65">
        <v>89210</v>
      </c>
      <c r="C2573" s="56" t="s">
        <v>7608</v>
      </c>
      <c r="D2573" s="65" t="s">
        <v>359</v>
      </c>
      <c r="E2573" s="66">
        <v>32.049999999999997</v>
      </c>
      <c r="F2573" s="247">
        <v>1</v>
      </c>
      <c r="G2573" s="66">
        <v>32.049999999999997</v>
      </c>
      <c r="H2573" s="247">
        <v>0</v>
      </c>
    </row>
    <row r="2574" spans="1:8">
      <c r="A2574" s="64" t="s">
        <v>6953</v>
      </c>
      <c r="B2574" s="65">
        <v>89211</v>
      </c>
      <c r="C2574" s="56" t="s">
        <v>7609</v>
      </c>
      <c r="D2574" s="65" t="s">
        <v>359</v>
      </c>
      <c r="E2574" s="66">
        <v>8.6</v>
      </c>
      <c r="F2574" s="247">
        <v>1</v>
      </c>
      <c r="G2574" s="66">
        <v>8.6</v>
      </c>
      <c r="H2574" s="247">
        <v>0</v>
      </c>
    </row>
    <row r="2575" spans="1:8">
      <c r="A2575" s="64" t="s">
        <v>6953</v>
      </c>
      <c r="B2575" s="65">
        <v>5674</v>
      </c>
      <c r="C2575" s="56" t="s">
        <v>7610</v>
      </c>
      <c r="D2575" s="65" t="s">
        <v>359</v>
      </c>
      <c r="E2575" s="66">
        <v>40.11</v>
      </c>
      <c r="F2575" s="247">
        <v>1</v>
      </c>
      <c r="G2575" s="66">
        <v>40.11</v>
      </c>
      <c r="H2575" s="247">
        <v>0</v>
      </c>
    </row>
    <row r="2576" spans="1:8">
      <c r="A2576" s="64" t="s">
        <v>6953</v>
      </c>
      <c r="B2576" s="65">
        <v>53788</v>
      </c>
      <c r="C2576" s="56" t="s">
        <v>7611</v>
      </c>
      <c r="D2576" s="65" t="s">
        <v>359</v>
      </c>
      <c r="E2576" s="66">
        <v>53.67</v>
      </c>
      <c r="F2576" s="247">
        <v>0</v>
      </c>
      <c r="G2576" s="66">
        <v>57.01</v>
      </c>
      <c r="H2576" s="247">
        <v>0</v>
      </c>
    </row>
    <row r="2577" spans="1:8">
      <c r="A2577" s="64" t="s">
        <v>6953</v>
      </c>
      <c r="B2577" s="65">
        <v>73309</v>
      </c>
      <c r="C2577" s="56" t="s">
        <v>7612</v>
      </c>
      <c r="D2577" s="65" t="s">
        <v>359</v>
      </c>
      <c r="E2577" s="66">
        <v>33.33</v>
      </c>
      <c r="F2577" s="247">
        <v>1</v>
      </c>
      <c r="G2577" s="66">
        <v>33.33</v>
      </c>
      <c r="H2577" s="247">
        <v>0</v>
      </c>
    </row>
    <row r="2578" spans="1:8">
      <c r="A2578" s="64" t="s">
        <v>6953</v>
      </c>
      <c r="B2578" s="65">
        <v>73313</v>
      </c>
      <c r="C2578" s="56" t="s">
        <v>7613</v>
      </c>
      <c r="D2578" s="65" t="s">
        <v>359</v>
      </c>
      <c r="E2578" s="66">
        <v>9</v>
      </c>
      <c r="F2578" s="247">
        <v>1</v>
      </c>
      <c r="G2578" s="66">
        <v>9</v>
      </c>
      <c r="H2578" s="247">
        <v>0</v>
      </c>
    </row>
    <row r="2579" spans="1:8">
      <c r="A2579" s="64" t="s">
        <v>6953</v>
      </c>
      <c r="B2579" s="65">
        <v>5089</v>
      </c>
      <c r="C2579" s="56" t="s">
        <v>7614</v>
      </c>
      <c r="D2579" s="65" t="s">
        <v>359</v>
      </c>
      <c r="E2579" s="66">
        <v>41.71</v>
      </c>
      <c r="F2579" s="247">
        <v>1</v>
      </c>
      <c r="G2579" s="66">
        <v>41.71</v>
      </c>
      <c r="H2579" s="247">
        <v>0</v>
      </c>
    </row>
    <row r="2580" spans="1:8">
      <c r="A2580" s="64" t="s">
        <v>6953</v>
      </c>
      <c r="B2580" s="65">
        <v>73315</v>
      </c>
      <c r="C2580" s="56" t="s">
        <v>7615</v>
      </c>
      <c r="D2580" s="65" t="s">
        <v>359</v>
      </c>
      <c r="E2580" s="66">
        <v>53.67</v>
      </c>
      <c r="F2580" s="247">
        <v>0</v>
      </c>
      <c r="G2580" s="66">
        <v>57.01</v>
      </c>
      <c r="H2580" s="247">
        <v>0</v>
      </c>
    </row>
    <row r="2581" spans="1:8">
      <c r="A2581" s="64" t="s">
        <v>6953</v>
      </c>
      <c r="B2581" s="65">
        <v>5738</v>
      </c>
      <c r="C2581" s="56" t="s">
        <v>7616</v>
      </c>
      <c r="D2581" s="65" t="s">
        <v>359</v>
      </c>
      <c r="E2581" s="66">
        <v>43.8</v>
      </c>
      <c r="F2581" s="247">
        <v>1</v>
      </c>
      <c r="G2581" s="66">
        <v>43.8</v>
      </c>
      <c r="H2581" s="247">
        <v>0</v>
      </c>
    </row>
    <row r="2582" spans="1:8">
      <c r="A2582" s="64" t="s">
        <v>6953</v>
      </c>
      <c r="B2582" s="65">
        <v>93239</v>
      </c>
      <c r="C2582" s="56" t="s">
        <v>7617</v>
      </c>
      <c r="D2582" s="65" t="s">
        <v>359</v>
      </c>
      <c r="E2582" s="66">
        <v>11.75</v>
      </c>
      <c r="F2582" s="247">
        <v>1</v>
      </c>
      <c r="G2582" s="66">
        <v>11.75</v>
      </c>
      <c r="H2582" s="247">
        <v>0</v>
      </c>
    </row>
    <row r="2583" spans="1:8">
      <c r="A2583" s="64" t="s">
        <v>6953</v>
      </c>
      <c r="B2583" s="65">
        <v>5739</v>
      </c>
      <c r="C2583" s="56" t="s">
        <v>7618</v>
      </c>
      <c r="D2583" s="65" t="s">
        <v>359</v>
      </c>
      <c r="E2583" s="66">
        <v>54.81</v>
      </c>
      <c r="F2583" s="247">
        <v>1</v>
      </c>
      <c r="G2583" s="66">
        <v>54.81</v>
      </c>
      <c r="H2583" s="247">
        <v>0</v>
      </c>
    </row>
    <row r="2584" spans="1:8">
      <c r="A2584" s="64" t="s">
        <v>6953</v>
      </c>
      <c r="B2584" s="65">
        <v>93240</v>
      </c>
      <c r="C2584" s="56" t="s">
        <v>7619</v>
      </c>
      <c r="D2584" s="65" t="s">
        <v>359</v>
      </c>
      <c r="E2584" s="66">
        <v>11.24</v>
      </c>
      <c r="F2584" s="247">
        <v>0</v>
      </c>
      <c r="G2584" s="66">
        <v>11.94</v>
      </c>
      <c r="H2584" s="247">
        <v>0</v>
      </c>
    </row>
    <row r="2585" spans="1:8">
      <c r="A2585" s="64" t="s">
        <v>6953</v>
      </c>
      <c r="B2585" s="65">
        <v>53818</v>
      </c>
      <c r="C2585" s="56" t="s">
        <v>7620</v>
      </c>
      <c r="D2585" s="65" t="s">
        <v>359</v>
      </c>
      <c r="E2585" s="66">
        <v>9.67</v>
      </c>
      <c r="F2585" s="247">
        <v>1</v>
      </c>
      <c r="G2585" s="66">
        <v>9.67</v>
      </c>
      <c r="H2585" s="247">
        <v>0</v>
      </c>
    </row>
    <row r="2586" spans="1:8">
      <c r="A2586" s="64" t="s">
        <v>6953</v>
      </c>
      <c r="B2586" s="65">
        <v>93238</v>
      </c>
      <c r="C2586" s="56" t="s">
        <v>7621</v>
      </c>
      <c r="D2586" s="65" t="s">
        <v>359</v>
      </c>
      <c r="E2586" s="66">
        <v>2.59</v>
      </c>
      <c r="F2586" s="247">
        <v>1</v>
      </c>
      <c r="G2586" s="66">
        <v>2.59</v>
      </c>
      <c r="H2586" s="247">
        <v>0</v>
      </c>
    </row>
    <row r="2587" spans="1:8">
      <c r="A2587" s="64" t="s">
        <v>6953</v>
      </c>
      <c r="B2587" s="65">
        <v>5727</v>
      </c>
      <c r="C2587" s="56" t="s">
        <v>7622</v>
      </c>
      <c r="D2587" s="65" t="s">
        <v>359</v>
      </c>
      <c r="E2587" s="66">
        <v>12.1</v>
      </c>
      <c r="F2587" s="247">
        <v>1</v>
      </c>
      <c r="G2587" s="66">
        <v>12.1</v>
      </c>
      <c r="H2587" s="247">
        <v>0</v>
      </c>
    </row>
    <row r="2588" spans="1:8">
      <c r="A2588" s="64" t="s">
        <v>6953</v>
      </c>
      <c r="B2588" s="65">
        <v>89280</v>
      </c>
      <c r="C2588" s="56" t="s">
        <v>7623</v>
      </c>
      <c r="D2588" s="65" t="s">
        <v>359</v>
      </c>
      <c r="E2588" s="66">
        <v>39.36</v>
      </c>
      <c r="F2588" s="247">
        <v>1</v>
      </c>
      <c r="G2588" s="66">
        <v>39.36</v>
      </c>
      <c r="H2588" s="247">
        <v>0</v>
      </c>
    </row>
    <row r="2589" spans="1:8">
      <c r="A2589" s="64" t="s">
        <v>6953</v>
      </c>
      <c r="B2589" s="65">
        <v>89281</v>
      </c>
      <c r="C2589" s="56" t="s">
        <v>7624</v>
      </c>
      <c r="D2589" s="65" t="s">
        <v>359</v>
      </c>
      <c r="E2589" s="66">
        <v>10.56</v>
      </c>
      <c r="F2589" s="247">
        <v>1</v>
      </c>
      <c r="G2589" s="66">
        <v>10.56</v>
      </c>
      <c r="H2589" s="247">
        <v>0</v>
      </c>
    </row>
    <row r="2590" spans="1:8">
      <c r="A2590" s="64" t="s">
        <v>6953</v>
      </c>
      <c r="B2590" s="65">
        <v>5729</v>
      </c>
      <c r="C2590" s="56" t="s">
        <v>7625</v>
      </c>
      <c r="D2590" s="65" t="s">
        <v>359</v>
      </c>
      <c r="E2590" s="66">
        <v>49.26</v>
      </c>
      <c r="F2590" s="247">
        <v>1</v>
      </c>
      <c r="G2590" s="66">
        <v>49.26</v>
      </c>
      <c r="H2590" s="247">
        <v>0</v>
      </c>
    </row>
    <row r="2591" spans="1:8">
      <c r="A2591" s="64" t="s">
        <v>6953</v>
      </c>
      <c r="B2591" s="65">
        <v>5730</v>
      </c>
      <c r="C2591" s="56" t="s">
        <v>7626</v>
      </c>
      <c r="D2591" s="65" t="s">
        <v>359</v>
      </c>
      <c r="E2591" s="66">
        <v>38.380000000000003</v>
      </c>
      <c r="F2591" s="247">
        <v>0</v>
      </c>
      <c r="G2591" s="66">
        <v>40.770000000000003</v>
      </c>
      <c r="H2591" s="247">
        <v>0</v>
      </c>
    </row>
    <row r="2592" spans="1:8">
      <c r="A2592" s="64" t="s">
        <v>6953</v>
      </c>
      <c r="B2592" s="65">
        <v>95266</v>
      </c>
      <c r="C2592" s="56" t="s">
        <v>7627</v>
      </c>
      <c r="D2592" s="65" t="s">
        <v>359</v>
      </c>
      <c r="E2592" s="66">
        <v>0.62</v>
      </c>
      <c r="F2592" s="247">
        <v>1</v>
      </c>
      <c r="G2592" s="66">
        <v>0.62</v>
      </c>
      <c r="H2592" s="247">
        <v>0</v>
      </c>
    </row>
    <row r="2593" spans="1:8">
      <c r="A2593" s="64" t="s">
        <v>6953</v>
      </c>
      <c r="B2593" s="65">
        <v>95267</v>
      </c>
      <c r="C2593" s="56" t="s">
        <v>7628</v>
      </c>
      <c r="D2593" s="65" t="s">
        <v>359</v>
      </c>
      <c r="E2593" s="66">
        <v>0.12</v>
      </c>
      <c r="F2593" s="247">
        <v>1</v>
      </c>
      <c r="G2593" s="66">
        <v>0.12</v>
      </c>
      <c r="H2593" s="247">
        <v>0</v>
      </c>
    </row>
    <row r="2594" spans="1:8">
      <c r="A2594" s="64" t="s">
        <v>6953</v>
      </c>
      <c r="B2594" s="65">
        <v>95268</v>
      </c>
      <c r="C2594" s="56" t="s">
        <v>7629</v>
      </c>
      <c r="D2594" s="65" t="s">
        <v>359</v>
      </c>
      <c r="E2594" s="66">
        <v>0.61</v>
      </c>
      <c r="F2594" s="247">
        <v>1</v>
      </c>
      <c r="G2594" s="66">
        <v>0.61</v>
      </c>
      <c r="H2594" s="247">
        <v>0</v>
      </c>
    </row>
    <row r="2595" spans="1:8">
      <c r="A2595" s="64" t="s">
        <v>6953</v>
      </c>
      <c r="B2595" s="65">
        <v>95269</v>
      </c>
      <c r="C2595" s="56" t="s">
        <v>7630</v>
      </c>
      <c r="D2595" s="65" t="s">
        <v>359</v>
      </c>
      <c r="E2595" s="66">
        <v>9.23</v>
      </c>
      <c r="F2595" s="247">
        <v>0</v>
      </c>
      <c r="G2595" s="66">
        <v>8.7200000000000006</v>
      </c>
      <c r="H2595" s="247">
        <v>0</v>
      </c>
    </row>
    <row r="2596" spans="1:8">
      <c r="A2596" s="64" t="s">
        <v>6953</v>
      </c>
      <c r="B2596" s="65">
        <v>91688</v>
      </c>
      <c r="C2596" s="56" t="s">
        <v>7631</v>
      </c>
      <c r="D2596" s="65" t="s">
        <v>359</v>
      </c>
      <c r="E2596" s="66">
        <v>0.1</v>
      </c>
      <c r="F2596" s="247">
        <v>0</v>
      </c>
      <c r="G2596" s="66">
        <v>0.1</v>
      </c>
      <c r="H2596" s="247">
        <v>0</v>
      </c>
    </row>
    <row r="2597" spans="1:8">
      <c r="A2597" s="64" t="s">
        <v>6953</v>
      </c>
      <c r="B2597" s="65">
        <v>91689</v>
      </c>
      <c r="C2597" s="56" t="s">
        <v>7632</v>
      </c>
      <c r="D2597" s="65" t="s">
        <v>359</v>
      </c>
      <c r="E2597" s="66">
        <v>0.02</v>
      </c>
      <c r="F2597" s="247">
        <v>0</v>
      </c>
      <c r="G2597" s="66">
        <v>0.02</v>
      </c>
      <c r="H2597" s="247">
        <v>0</v>
      </c>
    </row>
    <row r="2598" spans="1:8">
      <c r="A2598" s="64" t="s">
        <v>6953</v>
      </c>
      <c r="B2598" s="65">
        <v>91690</v>
      </c>
      <c r="C2598" s="56" t="s">
        <v>7633</v>
      </c>
      <c r="D2598" s="65" t="s">
        <v>359</v>
      </c>
      <c r="E2598" s="66">
        <v>7.0000000000000007E-2</v>
      </c>
      <c r="F2598" s="247">
        <v>0</v>
      </c>
      <c r="G2598" s="66">
        <v>7.0000000000000007E-2</v>
      </c>
      <c r="H2598" s="247">
        <v>0</v>
      </c>
    </row>
    <row r="2599" spans="1:8">
      <c r="A2599" s="64" t="s">
        <v>6953</v>
      </c>
      <c r="B2599" s="65">
        <v>91691</v>
      </c>
      <c r="C2599" s="56" t="s">
        <v>7634</v>
      </c>
      <c r="D2599" s="65" t="s">
        <v>359</v>
      </c>
      <c r="E2599" s="66">
        <v>1.36</v>
      </c>
      <c r="F2599" s="247">
        <v>0</v>
      </c>
      <c r="G2599" s="66">
        <v>1.06</v>
      </c>
      <c r="H2599" s="247">
        <v>0</v>
      </c>
    </row>
    <row r="2600" spans="1:8">
      <c r="A2600" s="64" t="s">
        <v>6953</v>
      </c>
      <c r="B2600" s="65">
        <v>102924</v>
      </c>
      <c r="C2600" s="56" t="s">
        <v>7635</v>
      </c>
      <c r="D2600" s="65" t="s">
        <v>359</v>
      </c>
      <c r="E2600" s="66">
        <v>0</v>
      </c>
      <c r="F2600" s="247"/>
      <c r="G2600" s="66">
        <v>0</v>
      </c>
      <c r="H2600" s="247"/>
    </row>
    <row r="2601" spans="1:8">
      <c r="A2601" s="64" t="s">
        <v>6953</v>
      </c>
      <c r="B2601" s="65">
        <v>102925</v>
      </c>
      <c r="C2601" s="56" t="s">
        <v>7636</v>
      </c>
      <c r="D2601" s="65" t="s">
        <v>359</v>
      </c>
      <c r="E2601" s="66">
        <v>0</v>
      </c>
      <c r="F2601" s="247"/>
      <c r="G2601" s="66">
        <v>0</v>
      </c>
      <c r="H2601" s="247"/>
    </row>
    <row r="2602" spans="1:8">
      <c r="A2602" s="64" t="s">
        <v>6953</v>
      </c>
      <c r="B2602" s="65">
        <v>102926</v>
      </c>
      <c r="C2602" s="56" t="s">
        <v>7637</v>
      </c>
      <c r="D2602" s="65" t="s">
        <v>359</v>
      </c>
      <c r="E2602" s="66">
        <v>0</v>
      </c>
      <c r="F2602" s="247"/>
      <c r="G2602" s="66">
        <v>0</v>
      </c>
      <c r="H2602" s="247"/>
    </row>
    <row r="2603" spans="1:8">
      <c r="A2603" s="64" t="s">
        <v>6953</v>
      </c>
      <c r="B2603" s="65">
        <v>102927</v>
      </c>
      <c r="C2603" s="56" t="s">
        <v>7638</v>
      </c>
      <c r="D2603" s="65" t="s">
        <v>359</v>
      </c>
      <c r="E2603" s="66">
        <v>0.94</v>
      </c>
      <c r="F2603" s="247">
        <v>0</v>
      </c>
      <c r="G2603" s="66">
        <v>0.73</v>
      </c>
      <c r="H2603" s="247">
        <v>0</v>
      </c>
    </row>
    <row r="2604" spans="1:8">
      <c r="A2604" s="64" t="s">
        <v>6953</v>
      </c>
      <c r="B2604" s="65">
        <v>95136</v>
      </c>
      <c r="C2604" s="56" t="s">
        <v>7639</v>
      </c>
      <c r="D2604" s="65" t="s">
        <v>359</v>
      </c>
      <c r="E2604" s="66">
        <v>0.03</v>
      </c>
      <c r="F2604" s="247">
        <v>0</v>
      </c>
      <c r="G2604" s="66">
        <v>0.03</v>
      </c>
      <c r="H2604" s="247">
        <v>0</v>
      </c>
    </row>
    <row r="2605" spans="1:8">
      <c r="A2605" s="64" t="s">
        <v>6953</v>
      </c>
      <c r="B2605" s="65">
        <v>95137</v>
      </c>
      <c r="C2605" s="56" t="s">
        <v>7640</v>
      </c>
      <c r="D2605" s="65" t="s">
        <v>359</v>
      </c>
      <c r="E2605" s="66">
        <v>0.01</v>
      </c>
      <c r="F2605" s="247">
        <v>0</v>
      </c>
      <c r="G2605" s="66">
        <v>0.01</v>
      </c>
      <c r="H2605" s="247">
        <v>0</v>
      </c>
    </row>
    <row r="2606" spans="1:8">
      <c r="A2606" s="64" t="s">
        <v>6953</v>
      </c>
      <c r="B2606" s="65">
        <v>95138</v>
      </c>
      <c r="C2606" s="56" t="s">
        <v>7641</v>
      </c>
      <c r="D2606" s="65" t="s">
        <v>359</v>
      </c>
      <c r="E2606" s="66">
        <v>0.03</v>
      </c>
      <c r="F2606" s="247">
        <v>0</v>
      </c>
      <c r="G2606" s="66">
        <v>0.02</v>
      </c>
      <c r="H2606" s="247">
        <v>0</v>
      </c>
    </row>
    <row r="2607" spans="1:8">
      <c r="A2607" s="64" t="s">
        <v>6953</v>
      </c>
      <c r="B2607" s="65">
        <v>89023</v>
      </c>
      <c r="C2607" s="56" t="s">
        <v>7642</v>
      </c>
      <c r="D2607" s="65" t="s">
        <v>359</v>
      </c>
      <c r="E2607" s="66">
        <v>3.82</v>
      </c>
      <c r="F2607" s="247">
        <v>1</v>
      </c>
      <c r="G2607" s="66">
        <v>3.82</v>
      </c>
      <c r="H2607" s="247">
        <v>0</v>
      </c>
    </row>
    <row r="2608" spans="1:8">
      <c r="A2608" s="64" t="s">
        <v>6953</v>
      </c>
      <c r="B2608" s="65">
        <v>89024</v>
      </c>
      <c r="C2608" s="56" t="s">
        <v>7643</v>
      </c>
      <c r="D2608" s="65" t="s">
        <v>359</v>
      </c>
      <c r="E2608" s="66">
        <v>1.32</v>
      </c>
      <c r="F2608" s="247">
        <v>1</v>
      </c>
      <c r="G2608" s="66">
        <v>1.32</v>
      </c>
      <c r="H2608" s="247">
        <v>0</v>
      </c>
    </row>
    <row r="2609" spans="1:8">
      <c r="A2609" s="64" t="s">
        <v>6953</v>
      </c>
      <c r="B2609" s="65">
        <v>89025</v>
      </c>
      <c r="C2609" s="56" t="s">
        <v>7644</v>
      </c>
      <c r="D2609" s="65" t="s">
        <v>359</v>
      </c>
      <c r="E2609" s="66">
        <v>4.78</v>
      </c>
      <c r="F2609" s="247">
        <v>1</v>
      </c>
      <c r="G2609" s="66">
        <v>4.78</v>
      </c>
      <c r="H2609" s="247">
        <v>0</v>
      </c>
    </row>
    <row r="2610" spans="1:8">
      <c r="A2610" s="64" t="s">
        <v>6953</v>
      </c>
      <c r="B2610" s="65">
        <v>89026</v>
      </c>
      <c r="C2610" s="56" t="s">
        <v>7645</v>
      </c>
      <c r="D2610" s="65" t="s">
        <v>359</v>
      </c>
      <c r="E2610" s="66">
        <v>160.59</v>
      </c>
      <c r="F2610" s="247">
        <v>0</v>
      </c>
      <c r="G2610" s="66">
        <v>170.59</v>
      </c>
      <c r="H2610" s="247">
        <v>0</v>
      </c>
    </row>
    <row r="2611" spans="1:8">
      <c r="A2611" s="64" t="s">
        <v>6953</v>
      </c>
      <c r="B2611" s="65">
        <v>7032</v>
      </c>
      <c r="C2611" s="56" t="s">
        <v>7646</v>
      </c>
      <c r="D2611" s="65" t="s">
        <v>359</v>
      </c>
      <c r="E2611" s="66">
        <v>4.7</v>
      </c>
      <c r="F2611" s="247">
        <v>1</v>
      </c>
      <c r="G2611" s="66">
        <v>4.7</v>
      </c>
      <c r="H2611" s="247">
        <v>0</v>
      </c>
    </row>
    <row r="2612" spans="1:8">
      <c r="A2612" s="64" t="s">
        <v>6953</v>
      </c>
      <c r="B2612" s="65">
        <v>7033</v>
      </c>
      <c r="C2612" s="56" t="s">
        <v>7647</v>
      </c>
      <c r="D2612" s="65" t="s">
        <v>359</v>
      </c>
      <c r="E2612" s="66">
        <v>1.63</v>
      </c>
      <c r="F2612" s="247">
        <v>1</v>
      </c>
      <c r="G2612" s="66">
        <v>1.63</v>
      </c>
      <c r="H2612" s="247">
        <v>0</v>
      </c>
    </row>
    <row r="2613" spans="1:8">
      <c r="A2613" s="64" t="s">
        <v>6953</v>
      </c>
      <c r="B2613" s="65">
        <v>7034</v>
      </c>
      <c r="C2613" s="56" t="s">
        <v>7648</v>
      </c>
      <c r="D2613" s="65" t="s">
        <v>359</v>
      </c>
      <c r="E2613" s="66">
        <v>5.88</v>
      </c>
      <c r="F2613" s="247">
        <v>1</v>
      </c>
      <c r="G2613" s="66">
        <v>5.88</v>
      </c>
      <c r="H2613" s="247">
        <v>0</v>
      </c>
    </row>
    <row r="2614" spans="1:8">
      <c r="A2614" s="64" t="s">
        <v>6953</v>
      </c>
      <c r="B2614" s="65">
        <v>7035</v>
      </c>
      <c r="C2614" s="56" t="s">
        <v>7649</v>
      </c>
      <c r="D2614" s="65" t="s">
        <v>359</v>
      </c>
      <c r="E2614" s="66">
        <v>240.88</v>
      </c>
      <c r="F2614" s="247">
        <v>0</v>
      </c>
      <c r="G2614" s="66">
        <v>255.88</v>
      </c>
      <c r="H2614" s="247">
        <v>0</v>
      </c>
    </row>
    <row r="2615" spans="1:8">
      <c r="A2615" s="64" t="s">
        <v>6953</v>
      </c>
      <c r="B2615" s="65">
        <v>102942</v>
      </c>
      <c r="C2615" s="56" t="s">
        <v>7650</v>
      </c>
      <c r="D2615" s="65" t="s">
        <v>359</v>
      </c>
      <c r="E2615" s="66">
        <v>0</v>
      </c>
      <c r="F2615" s="247"/>
      <c r="G2615" s="66">
        <v>0</v>
      </c>
      <c r="H2615" s="247"/>
    </row>
    <row r="2616" spans="1:8">
      <c r="A2616" s="64" t="s">
        <v>6953</v>
      </c>
      <c r="B2616" s="65">
        <v>102943</v>
      </c>
      <c r="C2616" s="56" t="s">
        <v>7651</v>
      </c>
      <c r="D2616" s="65" t="s">
        <v>359</v>
      </c>
      <c r="E2616" s="66">
        <v>0</v>
      </c>
      <c r="F2616" s="247"/>
      <c r="G2616" s="66">
        <v>0</v>
      </c>
      <c r="H2616" s="247"/>
    </row>
    <row r="2617" spans="1:8">
      <c r="A2617" s="64" t="s">
        <v>6953</v>
      </c>
      <c r="B2617" s="65">
        <v>102944</v>
      </c>
      <c r="C2617" s="56" t="s">
        <v>7652</v>
      </c>
      <c r="D2617" s="65" t="s">
        <v>359</v>
      </c>
      <c r="E2617" s="66">
        <v>0</v>
      </c>
      <c r="F2617" s="247"/>
      <c r="G2617" s="66">
        <v>0</v>
      </c>
      <c r="H2617" s="247"/>
    </row>
    <row r="2618" spans="1:8">
      <c r="A2618" s="64" t="s">
        <v>6953</v>
      </c>
      <c r="B2618" s="65">
        <v>102945</v>
      </c>
      <c r="C2618" s="56" t="s">
        <v>7653</v>
      </c>
      <c r="D2618" s="65" t="s">
        <v>359</v>
      </c>
      <c r="E2618" s="66">
        <v>0.02</v>
      </c>
      <c r="F2618" s="247">
        <v>0</v>
      </c>
      <c r="G2618" s="66">
        <v>0.01</v>
      </c>
      <c r="H2618" s="247">
        <v>0</v>
      </c>
    </row>
    <row r="2619" spans="1:8">
      <c r="A2619" s="64" t="s">
        <v>6953</v>
      </c>
      <c r="B2619" s="65">
        <v>104087</v>
      </c>
      <c r="C2619" s="56" t="s">
        <v>7654</v>
      </c>
      <c r="D2619" s="65" t="s">
        <v>359</v>
      </c>
      <c r="E2619" s="66">
        <v>7.0000000000000007E-2</v>
      </c>
      <c r="F2619" s="247">
        <v>0</v>
      </c>
      <c r="G2619" s="66">
        <v>0.06</v>
      </c>
      <c r="H2619" s="247">
        <v>0</v>
      </c>
    </row>
    <row r="2620" spans="1:8">
      <c r="A2620" s="64" t="s">
        <v>6953</v>
      </c>
      <c r="B2620" s="65">
        <v>104088</v>
      </c>
      <c r="C2620" s="56" t="s">
        <v>7655</v>
      </c>
      <c r="D2620" s="65" t="s">
        <v>359</v>
      </c>
      <c r="E2620" s="66">
        <v>0.01</v>
      </c>
      <c r="F2620" s="247">
        <v>0</v>
      </c>
      <c r="G2620" s="66">
        <v>0.01</v>
      </c>
      <c r="H2620" s="247">
        <v>0</v>
      </c>
    </row>
    <row r="2621" spans="1:8">
      <c r="A2621" s="64" t="s">
        <v>6953</v>
      </c>
      <c r="B2621" s="65">
        <v>104089</v>
      </c>
      <c r="C2621" s="56" t="s">
        <v>7656</v>
      </c>
      <c r="D2621" s="65" t="s">
        <v>359</v>
      </c>
      <c r="E2621" s="66">
        <v>0.08</v>
      </c>
      <c r="F2621" s="247">
        <v>0</v>
      </c>
      <c r="G2621" s="66">
        <v>0.08</v>
      </c>
      <c r="H2621" s="247">
        <v>0</v>
      </c>
    </row>
    <row r="2622" spans="1:8">
      <c r="A2622" s="64" t="s">
        <v>6953</v>
      </c>
      <c r="B2622" s="65">
        <v>104090</v>
      </c>
      <c r="C2622" s="56" t="s">
        <v>7657</v>
      </c>
      <c r="D2622" s="65" t="s">
        <v>359</v>
      </c>
      <c r="E2622" s="66">
        <v>0.68</v>
      </c>
      <c r="F2622" s="247">
        <v>0</v>
      </c>
      <c r="G2622" s="66">
        <v>0.53</v>
      </c>
      <c r="H2622" s="247">
        <v>0</v>
      </c>
    </row>
    <row r="2623" spans="1:8">
      <c r="A2623" s="64" t="s">
        <v>6953</v>
      </c>
      <c r="B2623" s="65">
        <v>104093</v>
      </c>
      <c r="C2623" s="56" t="s">
        <v>7658</v>
      </c>
      <c r="D2623" s="65" t="s">
        <v>359</v>
      </c>
      <c r="E2623" s="66">
        <v>0.09</v>
      </c>
      <c r="F2623" s="247">
        <v>0</v>
      </c>
      <c r="G2623" s="66">
        <v>0.09</v>
      </c>
      <c r="H2623" s="247">
        <v>0</v>
      </c>
    </row>
    <row r="2624" spans="1:8">
      <c r="A2624" s="64" t="s">
        <v>6953</v>
      </c>
      <c r="B2624" s="65">
        <v>104094</v>
      </c>
      <c r="C2624" s="56" t="s">
        <v>7659</v>
      </c>
      <c r="D2624" s="65" t="s">
        <v>359</v>
      </c>
      <c r="E2624" s="66">
        <v>0.02</v>
      </c>
      <c r="F2624" s="247">
        <v>0</v>
      </c>
      <c r="G2624" s="66">
        <v>0.02</v>
      </c>
      <c r="H2624" s="247">
        <v>0</v>
      </c>
    </row>
    <row r="2625" spans="1:8">
      <c r="A2625" s="64" t="s">
        <v>6953</v>
      </c>
      <c r="B2625" s="65">
        <v>104095</v>
      </c>
      <c r="C2625" s="56" t="s">
        <v>7660</v>
      </c>
      <c r="D2625" s="65" t="s">
        <v>359</v>
      </c>
      <c r="E2625" s="66">
        <v>0.12</v>
      </c>
      <c r="F2625" s="247">
        <v>0</v>
      </c>
      <c r="G2625" s="66">
        <v>0.12</v>
      </c>
      <c r="H2625" s="247">
        <v>0</v>
      </c>
    </row>
    <row r="2626" spans="1:8">
      <c r="A2626" s="64" t="s">
        <v>6953</v>
      </c>
      <c r="B2626" s="65">
        <v>104096</v>
      </c>
      <c r="C2626" s="56" t="s">
        <v>7661</v>
      </c>
      <c r="D2626" s="65" t="s">
        <v>359</v>
      </c>
      <c r="E2626" s="66">
        <v>0.94</v>
      </c>
      <c r="F2626" s="247">
        <v>0</v>
      </c>
      <c r="G2626" s="66">
        <v>0.73</v>
      </c>
      <c r="H2626" s="247">
        <v>0</v>
      </c>
    </row>
    <row r="2627" spans="1:8">
      <c r="A2627" s="64" t="s">
        <v>6953</v>
      </c>
      <c r="B2627" s="65">
        <v>102900</v>
      </c>
      <c r="C2627" s="56" t="s">
        <v>7662</v>
      </c>
      <c r="D2627" s="65" t="s">
        <v>359</v>
      </c>
      <c r="E2627" s="66">
        <v>0</v>
      </c>
      <c r="F2627" s="247"/>
      <c r="G2627" s="66">
        <v>0</v>
      </c>
      <c r="H2627" s="247"/>
    </row>
    <row r="2628" spans="1:8">
      <c r="A2628" s="64" t="s">
        <v>6953</v>
      </c>
      <c r="B2628" s="65">
        <v>102901</v>
      </c>
      <c r="C2628" s="56" t="s">
        <v>7663</v>
      </c>
      <c r="D2628" s="65" t="s">
        <v>359</v>
      </c>
      <c r="E2628" s="66">
        <v>0</v>
      </c>
      <c r="F2628" s="247"/>
      <c r="G2628" s="66">
        <v>0</v>
      </c>
      <c r="H2628" s="247"/>
    </row>
    <row r="2629" spans="1:8">
      <c r="A2629" s="64" t="s">
        <v>6953</v>
      </c>
      <c r="B2629" s="65">
        <v>102902</v>
      </c>
      <c r="C2629" s="56" t="s">
        <v>7664</v>
      </c>
      <c r="D2629" s="65" t="s">
        <v>359</v>
      </c>
      <c r="E2629" s="66">
        <v>0</v>
      </c>
      <c r="F2629" s="247"/>
      <c r="G2629" s="66">
        <v>0</v>
      </c>
      <c r="H2629" s="247"/>
    </row>
    <row r="2630" spans="1:8">
      <c r="A2630" s="64" t="s">
        <v>6953</v>
      </c>
      <c r="B2630" s="65">
        <v>102903</v>
      </c>
      <c r="C2630" s="56" t="s">
        <v>7665</v>
      </c>
      <c r="D2630" s="65" t="s">
        <v>359</v>
      </c>
      <c r="E2630" s="66">
        <v>10.95</v>
      </c>
      <c r="F2630" s="247">
        <v>0</v>
      </c>
      <c r="G2630" s="66">
        <v>11.64</v>
      </c>
      <c r="H2630" s="247">
        <v>0</v>
      </c>
    </row>
    <row r="2631" spans="1:8">
      <c r="A2631" s="64" t="s">
        <v>6953</v>
      </c>
      <c r="B2631" s="65">
        <v>89029</v>
      </c>
      <c r="C2631" s="56" t="s">
        <v>7666</v>
      </c>
      <c r="D2631" s="65" t="s">
        <v>359</v>
      </c>
      <c r="E2631" s="66">
        <v>33.36</v>
      </c>
      <c r="F2631" s="247">
        <v>1</v>
      </c>
      <c r="G2631" s="66">
        <v>33.36</v>
      </c>
      <c r="H2631" s="247">
        <v>0</v>
      </c>
    </row>
    <row r="2632" spans="1:8">
      <c r="A2632" s="64" t="s">
        <v>6953</v>
      </c>
      <c r="B2632" s="65">
        <v>89030</v>
      </c>
      <c r="C2632" s="56" t="s">
        <v>7667</v>
      </c>
      <c r="D2632" s="65" t="s">
        <v>359</v>
      </c>
      <c r="E2632" s="66">
        <v>14.69</v>
      </c>
      <c r="F2632" s="247">
        <v>1</v>
      </c>
      <c r="G2632" s="66">
        <v>14.69</v>
      </c>
      <c r="H2632" s="247">
        <v>0</v>
      </c>
    </row>
    <row r="2633" spans="1:8">
      <c r="A2633" s="64" t="s">
        <v>6953</v>
      </c>
      <c r="B2633" s="65">
        <v>5724</v>
      </c>
      <c r="C2633" s="56" t="s">
        <v>7668</v>
      </c>
      <c r="D2633" s="65" t="s">
        <v>359</v>
      </c>
      <c r="E2633" s="66">
        <v>59.65</v>
      </c>
      <c r="F2633" s="247">
        <v>1</v>
      </c>
      <c r="G2633" s="66">
        <v>59.65</v>
      </c>
      <c r="H2633" s="247">
        <v>0</v>
      </c>
    </row>
    <row r="2634" spans="1:8">
      <c r="A2634" s="64" t="s">
        <v>6953</v>
      </c>
      <c r="B2634" s="65">
        <v>53817</v>
      </c>
      <c r="C2634" s="56" t="s">
        <v>7669</v>
      </c>
      <c r="D2634" s="65" t="s">
        <v>359</v>
      </c>
      <c r="E2634" s="66">
        <v>58.67</v>
      </c>
      <c r="F2634" s="247">
        <v>0</v>
      </c>
      <c r="G2634" s="66">
        <v>62.32</v>
      </c>
      <c r="H2634" s="247">
        <v>0</v>
      </c>
    </row>
    <row r="2635" spans="1:8">
      <c r="A2635" s="64" t="s">
        <v>6953</v>
      </c>
      <c r="B2635" s="65">
        <v>88839</v>
      </c>
      <c r="C2635" s="56" t="s">
        <v>7670</v>
      </c>
      <c r="D2635" s="65" t="s">
        <v>359</v>
      </c>
      <c r="E2635" s="66">
        <v>34.92</v>
      </c>
      <c r="F2635" s="247">
        <v>1</v>
      </c>
      <c r="G2635" s="66">
        <v>34.92</v>
      </c>
      <c r="H2635" s="247">
        <v>0</v>
      </c>
    </row>
    <row r="2636" spans="1:8">
      <c r="A2636" s="64" t="s">
        <v>6953</v>
      </c>
      <c r="B2636" s="65">
        <v>88840</v>
      </c>
      <c r="C2636" s="56" t="s">
        <v>7671</v>
      </c>
      <c r="D2636" s="65" t="s">
        <v>359</v>
      </c>
      <c r="E2636" s="66">
        <v>15.38</v>
      </c>
      <c r="F2636" s="247">
        <v>1</v>
      </c>
      <c r="G2636" s="66">
        <v>15.38</v>
      </c>
      <c r="H2636" s="247">
        <v>0</v>
      </c>
    </row>
    <row r="2637" spans="1:8">
      <c r="A2637" s="64" t="s">
        <v>6953</v>
      </c>
      <c r="B2637" s="65">
        <v>88841</v>
      </c>
      <c r="C2637" s="56" t="s">
        <v>7672</v>
      </c>
      <c r="D2637" s="65" t="s">
        <v>359</v>
      </c>
      <c r="E2637" s="66">
        <v>62.43</v>
      </c>
      <c r="F2637" s="247">
        <v>1</v>
      </c>
      <c r="G2637" s="66">
        <v>62.43</v>
      </c>
      <c r="H2637" s="247">
        <v>0</v>
      </c>
    </row>
    <row r="2638" spans="1:8">
      <c r="A2638" s="64" t="s">
        <v>6953</v>
      </c>
      <c r="B2638" s="65">
        <v>88842</v>
      </c>
      <c r="C2638" s="56" t="s">
        <v>7673</v>
      </c>
      <c r="D2638" s="65" t="s">
        <v>359</v>
      </c>
      <c r="E2638" s="66">
        <v>73.39</v>
      </c>
      <c r="F2638" s="247">
        <v>0</v>
      </c>
      <c r="G2638" s="66">
        <v>77.959999999999994</v>
      </c>
      <c r="H2638" s="247">
        <v>0</v>
      </c>
    </row>
    <row r="2639" spans="1:8">
      <c r="A2639" s="64" t="s">
        <v>6953</v>
      </c>
      <c r="B2639" s="65">
        <v>89009</v>
      </c>
      <c r="C2639" s="56" t="s">
        <v>7674</v>
      </c>
      <c r="D2639" s="65" t="s">
        <v>359</v>
      </c>
      <c r="E2639" s="66">
        <v>43.26</v>
      </c>
      <c r="F2639" s="247">
        <v>1</v>
      </c>
      <c r="G2639" s="66">
        <v>43.26</v>
      </c>
      <c r="H2639" s="247">
        <v>0</v>
      </c>
    </row>
    <row r="2640" spans="1:8">
      <c r="A2640" s="64" t="s">
        <v>6953</v>
      </c>
      <c r="B2640" s="65">
        <v>89010</v>
      </c>
      <c r="C2640" s="56" t="s">
        <v>7675</v>
      </c>
      <c r="D2640" s="65" t="s">
        <v>359</v>
      </c>
      <c r="E2640" s="66">
        <v>19.05</v>
      </c>
      <c r="F2640" s="247">
        <v>1</v>
      </c>
      <c r="G2640" s="66">
        <v>19.05</v>
      </c>
      <c r="H2640" s="247">
        <v>0</v>
      </c>
    </row>
    <row r="2641" spans="1:8">
      <c r="A2641" s="64" t="s">
        <v>6953</v>
      </c>
      <c r="B2641" s="65">
        <v>53810</v>
      </c>
      <c r="C2641" s="56" t="s">
        <v>7676</v>
      </c>
      <c r="D2641" s="65" t="s">
        <v>359</v>
      </c>
      <c r="E2641" s="66">
        <v>77.33</v>
      </c>
      <c r="F2641" s="247">
        <v>1</v>
      </c>
      <c r="G2641" s="66">
        <v>77.33</v>
      </c>
      <c r="H2641" s="247">
        <v>0</v>
      </c>
    </row>
    <row r="2642" spans="1:8">
      <c r="A2642" s="64" t="s">
        <v>6953</v>
      </c>
      <c r="B2642" s="65">
        <v>5721</v>
      </c>
      <c r="C2642" s="56" t="s">
        <v>7677</v>
      </c>
      <c r="D2642" s="65" t="s">
        <v>359</v>
      </c>
      <c r="E2642" s="66">
        <v>88.06</v>
      </c>
      <c r="F2642" s="247">
        <v>0</v>
      </c>
      <c r="G2642" s="66">
        <v>93.54</v>
      </c>
      <c r="H2642" s="247">
        <v>0</v>
      </c>
    </row>
    <row r="2643" spans="1:8">
      <c r="A2643" s="64" t="s">
        <v>6953</v>
      </c>
      <c r="B2643" s="65">
        <v>89017</v>
      </c>
      <c r="C2643" s="56" t="s">
        <v>7678</v>
      </c>
      <c r="D2643" s="65" t="s">
        <v>359</v>
      </c>
      <c r="E2643" s="66">
        <v>42.99</v>
      </c>
      <c r="F2643" s="247">
        <v>1</v>
      </c>
      <c r="G2643" s="66">
        <v>42.99</v>
      </c>
      <c r="H2643" s="247">
        <v>0</v>
      </c>
    </row>
    <row r="2644" spans="1:8">
      <c r="A2644" s="64" t="s">
        <v>6953</v>
      </c>
      <c r="B2644" s="65">
        <v>89018</v>
      </c>
      <c r="C2644" s="56" t="s">
        <v>7679</v>
      </c>
      <c r="D2644" s="65" t="s">
        <v>359</v>
      </c>
      <c r="E2644" s="66">
        <v>18.940000000000001</v>
      </c>
      <c r="F2644" s="247">
        <v>1</v>
      </c>
      <c r="G2644" s="66">
        <v>18.940000000000001</v>
      </c>
      <c r="H2644" s="247">
        <v>0</v>
      </c>
    </row>
    <row r="2645" spans="1:8">
      <c r="A2645" s="64" t="s">
        <v>6953</v>
      </c>
      <c r="B2645" s="65">
        <v>53806</v>
      </c>
      <c r="C2645" s="56" t="s">
        <v>7680</v>
      </c>
      <c r="D2645" s="65" t="s">
        <v>359</v>
      </c>
      <c r="E2645" s="66">
        <v>76.86</v>
      </c>
      <c r="F2645" s="247">
        <v>1</v>
      </c>
      <c r="G2645" s="66">
        <v>76.86</v>
      </c>
      <c r="H2645" s="247">
        <v>0</v>
      </c>
    </row>
    <row r="2646" spans="1:8">
      <c r="A2646" s="64" t="s">
        <v>6953</v>
      </c>
      <c r="B2646" s="65">
        <v>5718</v>
      </c>
      <c r="C2646" s="56" t="s">
        <v>7681</v>
      </c>
      <c r="D2646" s="65" t="s">
        <v>359</v>
      </c>
      <c r="E2646" s="66">
        <v>99.81</v>
      </c>
      <c r="F2646" s="247">
        <v>0</v>
      </c>
      <c r="G2646" s="66">
        <v>106.02</v>
      </c>
      <c r="H2646" s="247">
        <v>0</v>
      </c>
    </row>
    <row r="2647" spans="1:8">
      <c r="A2647" s="64" t="s">
        <v>6953</v>
      </c>
      <c r="B2647" s="65">
        <v>89013</v>
      </c>
      <c r="C2647" s="56" t="s">
        <v>7682</v>
      </c>
      <c r="D2647" s="65" t="s">
        <v>359</v>
      </c>
      <c r="E2647" s="66">
        <v>141.69999999999999</v>
      </c>
      <c r="F2647" s="247">
        <v>1</v>
      </c>
      <c r="G2647" s="66">
        <v>141.69999999999999</v>
      </c>
      <c r="H2647" s="247">
        <v>0</v>
      </c>
    </row>
    <row r="2648" spans="1:8">
      <c r="A2648" s="64" t="s">
        <v>6953</v>
      </c>
      <c r="B2648" s="65">
        <v>89014</v>
      </c>
      <c r="C2648" s="56" t="s">
        <v>7683</v>
      </c>
      <c r="D2648" s="65" t="s">
        <v>359</v>
      </c>
      <c r="E2648" s="66">
        <v>62.42</v>
      </c>
      <c r="F2648" s="247">
        <v>1</v>
      </c>
      <c r="G2648" s="66">
        <v>62.42</v>
      </c>
      <c r="H2648" s="247">
        <v>0</v>
      </c>
    </row>
    <row r="2649" spans="1:8">
      <c r="A2649" s="64" t="s">
        <v>6953</v>
      </c>
      <c r="B2649" s="65">
        <v>53814</v>
      </c>
      <c r="C2649" s="56" t="s">
        <v>7684</v>
      </c>
      <c r="D2649" s="65" t="s">
        <v>359</v>
      </c>
      <c r="E2649" s="66">
        <v>253.33</v>
      </c>
      <c r="F2649" s="247">
        <v>1</v>
      </c>
      <c r="G2649" s="66">
        <v>253.33</v>
      </c>
      <c r="H2649" s="247">
        <v>0</v>
      </c>
    </row>
    <row r="2650" spans="1:8">
      <c r="A2650" s="64" t="s">
        <v>6953</v>
      </c>
      <c r="B2650" s="65">
        <v>5722</v>
      </c>
      <c r="C2650" s="56" t="s">
        <v>7685</v>
      </c>
      <c r="D2650" s="65" t="s">
        <v>359</v>
      </c>
      <c r="E2650" s="66">
        <v>203.66</v>
      </c>
      <c r="F2650" s="247">
        <v>0</v>
      </c>
      <c r="G2650" s="66">
        <v>216.35</v>
      </c>
      <c r="H2650" s="247">
        <v>0</v>
      </c>
    </row>
    <row r="2651" spans="1:8">
      <c r="A2651" s="64" t="s">
        <v>6953</v>
      </c>
      <c r="B2651" s="65">
        <v>96015</v>
      </c>
      <c r="C2651" s="56" t="s">
        <v>7686</v>
      </c>
      <c r="D2651" s="65" t="s">
        <v>359</v>
      </c>
      <c r="E2651" s="66">
        <v>22.72</v>
      </c>
      <c r="F2651" s="247">
        <v>1</v>
      </c>
      <c r="G2651" s="66">
        <v>22.72</v>
      </c>
      <c r="H2651" s="247">
        <v>0</v>
      </c>
    </row>
    <row r="2652" spans="1:8">
      <c r="A2652" s="64" t="s">
        <v>6953</v>
      </c>
      <c r="B2652" s="65">
        <v>96016</v>
      </c>
      <c r="C2652" s="56" t="s">
        <v>7687</v>
      </c>
      <c r="D2652" s="65" t="s">
        <v>359</v>
      </c>
      <c r="E2652" s="66">
        <v>6.09</v>
      </c>
      <c r="F2652" s="247">
        <v>1</v>
      </c>
      <c r="G2652" s="66">
        <v>6.09</v>
      </c>
      <c r="H2652" s="247">
        <v>0</v>
      </c>
    </row>
    <row r="2653" spans="1:8">
      <c r="A2653" s="64" t="s">
        <v>6953</v>
      </c>
      <c r="B2653" s="65">
        <v>96018</v>
      </c>
      <c r="C2653" s="56" t="s">
        <v>7688</v>
      </c>
      <c r="D2653" s="65" t="s">
        <v>359</v>
      </c>
      <c r="E2653" s="66">
        <v>24.85</v>
      </c>
      <c r="F2653" s="247">
        <v>1</v>
      </c>
      <c r="G2653" s="66">
        <v>24.85</v>
      </c>
      <c r="H2653" s="247">
        <v>0</v>
      </c>
    </row>
    <row r="2654" spans="1:8">
      <c r="A2654" s="64" t="s">
        <v>6953</v>
      </c>
      <c r="B2654" s="65">
        <v>96019</v>
      </c>
      <c r="C2654" s="56" t="s">
        <v>7689</v>
      </c>
      <c r="D2654" s="65" t="s">
        <v>359</v>
      </c>
      <c r="E2654" s="66">
        <v>90.81</v>
      </c>
      <c r="F2654" s="247">
        <v>0</v>
      </c>
      <c r="G2654" s="66">
        <v>96.47</v>
      </c>
      <c r="H2654" s="247">
        <v>0</v>
      </c>
    </row>
    <row r="2655" spans="1:8">
      <c r="A2655" s="64" t="s">
        <v>6953</v>
      </c>
      <c r="B2655" s="65">
        <v>96008</v>
      </c>
      <c r="C2655" s="56" t="s">
        <v>7690</v>
      </c>
      <c r="D2655" s="65" t="s">
        <v>359</v>
      </c>
      <c r="E2655" s="66">
        <v>22.93</v>
      </c>
      <c r="F2655" s="247">
        <v>1</v>
      </c>
      <c r="G2655" s="66">
        <v>22.93</v>
      </c>
      <c r="H2655" s="247">
        <v>0</v>
      </c>
    </row>
    <row r="2656" spans="1:8">
      <c r="A2656" s="64" t="s">
        <v>6953</v>
      </c>
      <c r="B2656" s="65">
        <v>96009</v>
      </c>
      <c r="C2656" s="56" t="s">
        <v>7691</v>
      </c>
      <c r="D2656" s="65" t="s">
        <v>359</v>
      </c>
      <c r="E2656" s="66">
        <v>6.15</v>
      </c>
      <c r="F2656" s="247">
        <v>1</v>
      </c>
      <c r="G2656" s="66">
        <v>6.15</v>
      </c>
      <c r="H2656" s="247">
        <v>0</v>
      </c>
    </row>
    <row r="2657" spans="1:8">
      <c r="A2657" s="64" t="s">
        <v>6953</v>
      </c>
      <c r="B2657" s="65">
        <v>96011</v>
      </c>
      <c r="C2657" s="56" t="s">
        <v>7692</v>
      </c>
      <c r="D2657" s="65" t="s">
        <v>359</v>
      </c>
      <c r="E2657" s="66">
        <v>25.08</v>
      </c>
      <c r="F2657" s="247">
        <v>1</v>
      </c>
      <c r="G2657" s="66">
        <v>25.08</v>
      </c>
      <c r="H2657" s="247">
        <v>0</v>
      </c>
    </row>
    <row r="2658" spans="1:8">
      <c r="A2658" s="64" t="s">
        <v>6953</v>
      </c>
      <c r="B2658" s="65">
        <v>96012</v>
      </c>
      <c r="C2658" s="56" t="s">
        <v>7693</v>
      </c>
      <c r="D2658" s="65" t="s">
        <v>359</v>
      </c>
      <c r="E2658" s="66">
        <v>90.81</v>
      </c>
      <c r="F2658" s="247">
        <v>0</v>
      </c>
      <c r="G2658" s="66">
        <v>96.47</v>
      </c>
      <c r="H2658" s="247">
        <v>0</v>
      </c>
    </row>
    <row r="2659" spans="1:8">
      <c r="A2659" s="64" t="s">
        <v>6953</v>
      </c>
      <c r="B2659" s="65">
        <v>96023</v>
      </c>
      <c r="C2659" s="56" t="s">
        <v>7694</v>
      </c>
      <c r="D2659" s="65" t="s">
        <v>359</v>
      </c>
      <c r="E2659" s="66">
        <v>17.57</v>
      </c>
      <c r="F2659" s="247">
        <v>1</v>
      </c>
      <c r="G2659" s="66">
        <v>17.57</v>
      </c>
      <c r="H2659" s="247">
        <v>0</v>
      </c>
    </row>
    <row r="2660" spans="1:8">
      <c r="A2660" s="64" t="s">
        <v>6953</v>
      </c>
      <c r="B2660" s="65">
        <v>96024</v>
      </c>
      <c r="C2660" s="56" t="s">
        <v>7695</v>
      </c>
      <c r="D2660" s="65" t="s">
        <v>359</v>
      </c>
      <c r="E2660" s="66">
        <v>4.7</v>
      </c>
      <c r="F2660" s="247">
        <v>1</v>
      </c>
      <c r="G2660" s="66">
        <v>4.7</v>
      </c>
      <c r="H2660" s="247">
        <v>0</v>
      </c>
    </row>
    <row r="2661" spans="1:8">
      <c r="A2661" s="64" t="s">
        <v>6953</v>
      </c>
      <c r="B2661" s="65">
        <v>96026</v>
      </c>
      <c r="C2661" s="56" t="s">
        <v>7696</v>
      </c>
      <c r="D2661" s="65" t="s">
        <v>359</v>
      </c>
      <c r="E2661" s="66">
        <v>19.21</v>
      </c>
      <c r="F2661" s="247">
        <v>1</v>
      </c>
      <c r="G2661" s="66">
        <v>19.21</v>
      </c>
      <c r="H2661" s="247">
        <v>0</v>
      </c>
    </row>
    <row r="2662" spans="1:8">
      <c r="A2662" s="64" t="s">
        <v>6953</v>
      </c>
      <c r="B2662" s="65">
        <v>96027</v>
      </c>
      <c r="C2662" s="56" t="s">
        <v>7697</v>
      </c>
      <c r="D2662" s="65" t="s">
        <v>359</v>
      </c>
      <c r="E2662" s="66">
        <v>63.28</v>
      </c>
      <c r="F2662" s="247">
        <v>0</v>
      </c>
      <c r="G2662" s="66">
        <v>67.22</v>
      </c>
      <c r="H2662" s="247">
        <v>0</v>
      </c>
    </row>
    <row r="2663" spans="1:8">
      <c r="A2663" s="64" t="s">
        <v>6953</v>
      </c>
      <c r="B2663" s="65">
        <v>96053</v>
      </c>
      <c r="C2663" s="56" t="s">
        <v>7698</v>
      </c>
      <c r="D2663" s="65" t="s">
        <v>359</v>
      </c>
      <c r="E2663" s="66">
        <v>17.78</v>
      </c>
      <c r="F2663" s="247">
        <v>1</v>
      </c>
      <c r="G2663" s="66">
        <v>17.78</v>
      </c>
      <c r="H2663" s="247">
        <v>0</v>
      </c>
    </row>
    <row r="2664" spans="1:8">
      <c r="A2664" s="64" t="s">
        <v>6953</v>
      </c>
      <c r="B2664" s="65">
        <v>96055</v>
      </c>
      <c r="C2664" s="56" t="s">
        <v>7699</v>
      </c>
      <c r="D2664" s="65" t="s">
        <v>359</v>
      </c>
      <c r="E2664" s="66">
        <v>4.76</v>
      </c>
      <c r="F2664" s="247">
        <v>1</v>
      </c>
      <c r="G2664" s="66">
        <v>4.76</v>
      </c>
      <c r="H2664" s="247">
        <v>0</v>
      </c>
    </row>
    <row r="2665" spans="1:8">
      <c r="A2665" s="64" t="s">
        <v>6953</v>
      </c>
      <c r="B2665" s="65">
        <v>96056</v>
      </c>
      <c r="C2665" s="56" t="s">
        <v>7700</v>
      </c>
      <c r="D2665" s="65" t="s">
        <v>359</v>
      </c>
      <c r="E2665" s="66">
        <v>19.440000000000001</v>
      </c>
      <c r="F2665" s="247">
        <v>1</v>
      </c>
      <c r="G2665" s="66">
        <v>19.440000000000001</v>
      </c>
      <c r="H2665" s="247">
        <v>0</v>
      </c>
    </row>
    <row r="2666" spans="1:8">
      <c r="A2666" s="64" t="s">
        <v>6953</v>
      </c>
      <c r="B2666" s="65">
        <v>96057</v>
      </c>
      <c r="C2666" s="56" t="s">
        <v>7701</v>
      </c>
      <c r="D2666" s="65" t="s">
        <v>359</v>
      </c>
      <c r="E2666" s="66">
        <v>63.28</v>
      </c>
      <c r="F2666" s="247">
        <v>0</v>
      </c>
      <c r="G2666" s="66">
        <v>67.22</v>
      </c>
      <c r="H2666" s="247">
        <v>0</v>
      </c>
    </row>
    <row r="2667" spans="1:8">
      <c r="A2667" s="64" t="s">
        <v>6953</v>
      </c>
      <c r="B2667" s="65">
        <v>7063</v>
      </c>
      <c r="C2667" s="56" t="s">
        <v>7702</v>
      </c>
      <c r="D2667" s="65" t="s">
        <v>359</v>
      </c>
      <c r="E2667" s="66">
        <v>19.27</v>
      </c>
      <c r="F2667" s="247">
        <v>1</v>
      </c>
      <c r="G2667" s="66">
        <v>19.27</v>
      </c>
      <c r="H2667" s="247">
        <v>0</v>
      </c>
    </row>
    <row r="2668" spans="1:8">
      <c r="A2668" s="64" t="s">
        <v>6953</v>
      </c>
      <c r="B2668" s="65">
        <v>7064</v>
      </c>
      <c r="C2668" s="56" t="s">
        <v>7703</v>
      </c>
      <c r="D2668" s="65" t="s">
        <v>359</v>
      </c>
      <c r="E2668" s="66">
        <v>5.2</v>
      </c>
      <c r="F2668" s="247">
        <v>1</v>
      </c>
      <c r="G2668" s="66">
        <v>5.2</v>
      </c>
      <c r="H2668" s="247">
        <v>0</v>
      </c>
    </row>
    <row r="2669" spans="1:8">
      <c r="A2669" s="64" t="s">
        <v>6953</v>
      </c>
      <c r="B2669" s="65">
        <v>7065</v>
      </c>
      <c r="C2669" s="56" t="s">
        <v>7704</v>
      </c>
      <c r="D2669" s="65" t="s">
        <v>359</v>
      </c>
      <c r="E2669" s="66">
        <v>21.08</v>
      </c>
      <c r="F2669" s="247">
        <v>1</v>
      </c>
      <c r="G2669" s="66">
        <v>21.08</v>
      </c>
      <c r="H2669" s="247">
        <v>0</v>
      </c>
    </row>
    <row r="2670" spans="1:8">
      <c r="A2670" s="64" t="s">
        <v>6953</v>
      </c>
      <c r="B2670" s="65">
        <v>7066</v>
      </c>
      <c r="C2670" s="56" t="s">
        <v>7705</v>
      </c>
      <c r="D2670" s="65" t="s">
        <v>359</v>
      </c>
      <c r="E2670" s="66">
        <v>90.81</v>
      </c>
      <c r="F2670" s="247">
        <v>0</v>
      </c>
      <c r="G2670" s="66">
        <v>96.47</v>
      </c>
      <c r="H2670" s="247">
        <v>0</v>
      </c>
    </row>
    <row r="2671" spans="1:8">
      <c r="A2671" s="64" t="s">
        <v>6953</v>
      </c>
      <c r="B2671" s="65">
        <v>89033</v>
      </c>
      <c r="C2671" s="56" t="s">
        <v>7706</v>
      </c>
      <c r="D2671" s="65" t="s">
        <v>359</v>
      </c>
      <c r="E2671" s="66">
        <v>14.12</v>
      </c>
      <c r="F2671" s="247">
        <v>1</v>
      </c>
      <c r="G2671" s="66">
        <v>14.12</v>
      </c>
      <c r="H2671" s="247">
        <v>0</v>
      </c>
    </row>
    <row r="2672" spans="1:8">
      <c r="A2672" s="64" t="s">
        <v>6953</v>
      </c>
      <c r="B2672" s="65">
        <v>89034</v>
      </c>
      <c r="C2672" s="56" t="s">
        <v>7707</v>
      </c>
      <c r="D2672" s="65" t="s">
        <v>359</v>
      </c>
      <c r="E2672" s="66">
        <v>3.78</v>
      </c>
      <c r="F2672" s="247">
        <v>1</v>
      </c>
      <c r="G2672" s="66">
        <v>3.78</v>
      </c>
      <c r="H2672" s="247">
        <v>0</v>
      </c>
    </row>
    <row r="2673" spans="1:8">
      <c r="A2673" s="64" t="s">
        <v>6953</v>
      </c>
      <c r="B2673" s="65">
        <v>5714</v>
      </c>
      <c r="C2673" s="56" t="s">
        <v>7708</v>
      </c>
      <c r="D2673" s="65" t="s">
        <v>359</v>
      </c>
      <c r="E2673" s="66">
        <v>15.44</v>
      </c>
      <c r="F2673" s="247">
        <v>1</v>
      </c>
      <c r="G2673" s="66">
        <v>15.44</v>
      </c>
      <c r="H2673" s="247">
        <v>0</v>
      </c>
    </row>
    <row r="2674" spans="1:8">
      <c r="A2674" s="64" t="s">
        <v>6953</v>
      </c>
      <c r="B2674" s="65">
        <v>5715</v>
      </c>
      <c r="C2674" s="56" t="s">
        <v>7709</v>
      </c>
      <c r="D2674" s="65" t="s">
        <v>359</v>
      </c>
      <c r="E2674" s="66">
        <v>63.28</v>
      </c>
      <c r="F2674" s="247">
        <v>0</v>
      </c>
      <c r="G2674" s="66">
        <v>67.22</v>
      </c>
      <c r="H2674" s="247">
        <v>0</v>
      </c>
    </row>
    <row r="2675" spans="1:8">
      <c r="A2675" s="64" t="s">
        <v>6953</v>
      </c>
      <c r="B2675" s="65">
        <v>102906</v>
      </c>
      <c r="C2675" s="56" t="s">
        <v>7710</v>
      </c>
      <c r="D2675" s="65" t="s">
        <v>359</v>
      </c>
      <c r="E2675" s="66">
        <v>0</v>
      </c>
      <c r="F2675" s="247"/>
      <c r="G2675" s="66">
        <v>0</v>
      </c>
      <c r="H2675" s="247"/>
    </row>
    <row r="2676" spans="1:8">
      <c r="A2676" s="64" t="s">
        <v>6953</v>
      </c>
      <c r="B2676" s="65">
        <v>102907</v>
      </c>
      <c r="C2676" s="56" t="s">
        <v>7711</v>
      </c>
      <c r="D2676" s="65" t="s">
        <v>359</v>
      </c>
      <c r="E2676" s="66">
        <v>0</v>
      </c>
      <c r="F2676" s="247"/>
      <c r="G2676" s="66">
        <v>0</v>
      </c>
      <c r="H2676" s="247"/>
    </row>
    <row r="2677" spans="1:8">
      <c r="A2677" s="64" t="s">
        <v>6953</v>
      </c>
      <c r="B2677" s="65">
        <v>102908</v>
      </c>
      <c r="C2677" s="56" t="s">
        <v>7712</v>
      </c>
      <c r="D2677" s="65" t="s">
        <v>359</v>
      </c>
      <c r="E2677" s="66">
        <v>0</v>
      </c>
      <c r="F2677" s="247"/>
      <c r="G2677" s="66">
        <v>0</v>
      </c>
      <c r="H2677" s="247"/>
    </row>
    <row r="2678" spans="1:8">
      <c r="A2678" s="64" t="s">
        <v>6953</v>
      </c>
      <c r="B2678" s="65">
        <v>102909</v>
      </c>
      <c r="C2678" s="56" t="s">
        <v>7713</v>
      </c>
      <c r="D2678" s="65" t="s">
        <v>359</v>
      </c>
      <c r="E2678" s="66">
        <v>4.08</v>
      </c>
      <c r="F2678" s="247">
        <v>0</v>
      </c>
      <c r="G2678" s="66">
        <v>3.18</v>
      </c>
      <c r="H2678" s="247">
        <v>0</v>
      </c>
    </row>
    <row r="2679" spans="1:8">
      <c r="A2679" s="64" t="s">
        <v>6953</v>
      </c>
      <c r="B2679" s="65">
        <v>93435</v>
      </c>
      <c r="C2679" s="56" t="s">
        <v>7714</v>
      </c>
      <c r="D2679" s="65" t="s">
        <v>359</v>
      </c>
      <c r="E2679" s="66">
        <v>9.26</v>
      </c>
      <c r="F2679" s="247">
        <v>1</v>
      </c>
      <c r="G2679" s="66">
        <v>9.26</v>
      </c>
      <c r="H2679" s="247">
        <v>0</v>
      </c>
    </row>
    <row r="2680" spans="1:8">
      <c r="A2680" s="64" t="s">
        <v>6953</v>
      </c>
      <c r="B2680" s="65">
        <v>93436</v>
      </c>
      <c r="C2680" s="56" t="s">
        <v>7715</v>
      </c>
      <c r="D2680" s="65" t="s">
        <v>359</v>
      </c>
      <c r="E2680" s="66">
        <v>2.85</v>
      </c>
      <c r="F2680" s="247">
        <v>1</v>
      </c>
      <c r="G2680" s="66">
        <v>2.85</v>
      </c>
      <c r="H2680" s="247">
        <v>0</v>
      </c>
    </row>
    <row r="2681" spans="1:8">
      <c r="A2681" s="64" t="s">
        <v>6953</v>
      </c>
      <c r="B2681" s="65">
        <v>93437</v>
      </c>
      <c r="C2681" s="56" t="s">
        <v>7716</v>
      </c>
      <c r="D2681" s="65" t="s">
        <v>359</v>
      </c>
      <c r="E2681" s="66">
        <v>10.130000000000001</v>
      </c>
      <c r="F2681" s="247">
        <v>1</v>
      </c>
      <c r="G2681" s="66">
        <v>10.130000000000001</v>
      </c>
      <c r="H2681" s="247">
        <v>0</v>
      </c>
    </row>
    <row r="2682" spans="1:8">
      <c r="A2682" s="64" t="s">
        <v>6953</v>
      </c>
      <c r="B2682" s="65">
        <v>93438</v>
      </c>
      <c r="C2682" s="56" t="s">
        <v>7717</v>
      </c>
      <c r="D2682" s="65" t="s">
        <v>359</v>
      </c>
      <c r="E2682" s="66">
        <v>105.48</v>
      </c>
      <c r="F2682" s="247">
        <v>0</v>
      </c>
      <c r="G2682" s="66">
        <v>112.05</v>
      </c>
      <c r="H2682" s="247">
        <v>0</v>
      </c>
    </row>
    <row r="2683" spans="1:8">
      <c r="A2683" s="64" t="s">
        <v>6953</v>
      </c>
      <c r="B2683" s="65">
        <v>100643</v>
      </c>
      <c r="C2683" s="56" t="s">
        <v>7718</v>
      </c>
      <c r="D2683" s="65" t="s">
        <v>359</v>
      </c>
      <c r="E2683" s="66">
        <v>415.12</v>
      </c>
      <c r="F2683" s="247">
        <v>1</v>
      </c>
      <c r="G2683" s="66">
        <v>415.12</v>
      </c>
      <c r="H2683" s="247">
        <v>0</v>
      </c>
    </row>
    <row r="2684" spans="1:8">
      <c r="A2684" s="64" t="s">
        <v>6953</v>
      </c>
      <c r="B2684" s="65">
        <v>100644</v>
      </c>
      <c r="C2684" s="56" t="s">
        <v>7719</v>
      </c>
      <c r="D2684" s="65" t="s">
        <v>359</v>
      </c>
      <c r="E2684" s="66">
        <v>146.33000000000001</v>
      </c>
      <c r="F2684" s="247">
        <v>1</v>
      </c>
      <c r="G2684" s="66">
        <v>146.33000000000001</v>
      </c>
      <c r="H2684" s="247">
        <v>0</v>
      </c>
    </row>
    <row r="2685" spans="1:8">
      <c r="A2685" s="64" t="s">
        <v>6953</v>
      </c>
      <c r="B2685" s="65">
        <v>100645</v>
      </c>
      <c r="C2685" s="56" t="s">
        <v>7720</v>
      </c>
      <c r="D2685" s="65" t="s">
        <v>359</v>
      </c>
      <c r="E2685" s="66">
        <v>667.32</v>
      </c>
      <c r="F2685" s="247">
        <v>1</v>
      </c>
      <c r="G2685" s="66">
        <v>667.32</v>
      </c>
      <c r="H2685" s="247">
        <v>0</v>
      </c>
    </row>
    <row r="2686" spans="1:8">
      <c r="A2686" s="64" t="s">
        <v>6953</v>
      </c>
      <c r="B2686" s="65">
        <v>100646</v>
      </c>
      <c r="C2686" s="56" t="s">
        <v>7721</v>
      </c>
      <c r="D2686" s="65" t="s">
        <v>359</v>
      </c>
      <c r="E2686" s="66">
        <v>5058</v>
      </c>
      <c r="F2686" s="247">
        <v>0</v>
      </c>
      <c r="G2686" s="66">
        <v>5373</v>
      </c>
      <c r="H2686" s="247">
        <v>0</v>
      </c>
    </row>
    <row r="2687" spans="1:8">
      <c r="A2687" s="64" t="s">
        <v>6953</v>
      </c>
      <c r="B2687" s="65">
        <v>95116</v>
      </c>
      <c r="C2687" s="56" t="s">
        <v>7722</v>
      </c>
      <c r="D2687" s="65" t="s">
        <v>359</v>
      </c>
      <c r="E2687" s="66">
        <v>32.549999999999997</v>
      </c>
      <c r="F2687" s="247">
        <v>1</v>
      </c>
      <c r="G2687" s="66">
        <v>32.549999999999997</v>
      </c>
      <c r="H2687" s="247">
        <v>0</v>
      </c>
    </row>
    <row r="2688" spans="1:8">
      <c r="A2688" s="64" t="s">
        <v>6953</v>
      </c>
      <c r="B2688" s="65">
        <v>95117</v>
      </c>
      <c r="C2688" s="56" t="s">
        <v>7723</v>
      </c>
      <c r="D2688" s="65" t="s">
        <v>359</v>
      </c>
      <c r="E2688" s="66">
        <v>10.039999999999999</v>
      </c>
      <c r="F2688" s="247">
        <v>1</v>
      </c>
      <c r="G2688" s="66">
        <v>10.039999999999999</v>
      </c>
      <c r="H2688" s="247">
        <v>0</v>
      </c>
    </row>
    <row r="2689" spans="1:8">
      <c r="A2689" s="64" t="s">
        <v>6953</v>
      </c>
      <c r="B2689" s="65">
        <v>53794</v>
      </c>
      <c r="C2689" s="56" t="s">
        <v>7724</v>
      </c>
      <c r="D2689" s="65" t="s">
        <v>359</v>
      </c>
      <c r="E2689" s="66">
        <v>35.619999999999997</v>
      </c>
      <c r="F2689" s="247">
        <v>1</v>
      </c>
      <c r="G2689" s="66">
        <v>35.619999999999997</v>
      </c>
      <c r="H2689" s="247">
        <v>0</v>
      </c>
    </row>
    <row r="2690" spans="1:8">
      <c r="A2690" s="64" t="s">
        <v>6953</v>
      </c>
      <c r="B2690" s="65">
        <v>5703</v>
      </c>
      <c r="C2690" s="56" t="s">
        <v>7725</v>
      </c>
      <c r="D2690" s="65" t="s">
        <v>359</v>
      </c>
      <c r="E2690" s="66">
        <v>23.8</v>
      </c>
      <c r="F2690" s="247">
        <v>0</v>
      </c>
      <c r="G2690" s="66">
        <v>18.559999999999999</v>
      </c>
      <c r="H2690" s="247">
        <v>0</v>
      </c>
    </row>
    <row r="2691" spans="1:8">
      <c r="A2691" s="64" t="s">
        <v>6953</v>
      </c>
      <c r="B2691" s="65">
        <v>88847</v>
      </c>
      <c r="C2691" s="56" t="s">
        <v>7726</v>
      </c>
      <c r="D2691" s="65" t="s">
        <v>359</v>
      </c>
      <c r="E2691" s="66">
        <v>27.62</v>
      </c>
      <c r="F2691" s="247">
        <v>1</v>
      </c>
      <c r="G2691" s="66">
        <v>27.62</v>
      </c>
      <c r="H2691" s="247">
        <v>0</v>
      </c>
    </row>
    <row r="2692" spans="1:8">
      <c r="A2692" s="64" t="s">
        <v>6953</v>
      </c>
      <c r="B2692" s="65">
        <v>88848</v>
      </c>
      <c r="C2692" s="56" t="s">
        <v>7727</v>
      </c>
      <c r="D2692" s="65" t="s">
        <v>359</v>
      </c>
      <c r="E2692" s="66">
        <v>11.35</v>
      </c>
      <c r="F2692" s="247">
        <v>1</v>
      </c>
      <c r="G2692" s="66">
        <v>11.35</v>
      </c>
      <c r="H2692" s="247">
        <v>0</v>
      </c>
    </row>
    <row r="2693" spans="1:8">
      <c r="A2693" s="64" t="s">
        <v>6953</v>
      </c>
      <c r="B2693" s="65">
        <v>5741</v>
      </c>
      <c r="C2693" s="56" t="s">
        <v>7728</v>
      </c>
      <c r="D2693" s="65" t="s">
        <v>359</v>
      </c>
      <c r="E2693" s="66">
        <v>51.77</v>
      </c>
      <c r="F2693" s="247">
        <v>1</v>
      </c>
      <c r="G2693" s="66">
        <v>51.77</v>
      </c>
      <c r="H2693" s="247">
        <v>0</v>
      </c>
    </row>
    <row r="2694" spans="1:8">
      <c r="A2694" s="64" t="s">
        <v>6953</v>
      </c>
      <c r="B2694" s="65">
        <v>5742</v>
      </c>
      <c r="C2694" s="56" t="s">
        <v>7729</v>
      </c>
      <c r="D2694" s="65" t="s">
        <v>359</v>
      </c>
      <c r="E2694" s="66">
        <v>25.9</v>
      </c>
      <c r="F2694" s="247">
        <v>0</v>
      </c>
      <c r="G2694" s="66">
        <v>27.52</v>
      </c>
      <c r="H2694" s="247">
        <v>0</v>
      </c>
    </row>
    <row r="2695" spans="1:8">
      <c r="A2695" s="64" t="s">
        <v>6953</v>
      </c>
      <c r="B2695" s="65">
        <v>100637</v>
      </c>
      <c r="C2695" s="56" t="s">
        <v>7730</v>
      </c>
      <c r="D2695" s="65" t="s">
        <v>359</v>
      </c>
      <c r="E2695" s="66">
        <v>202.6</v>
      </c>
      <c r="F2695" s="247">
        <v>1</v>
      </c>
      <c r="G2695" s="66">
        <v>202.6</v>
      </c>
      <c r="H2695" s="247">
        <v>0</v>
      </c>
    </row>
    <row r="2696" spans="1:8">
      <c r="A2696" s="64" t="s">
        <v>6953</v>
      </c>
      <c r="B2696" s="65">
        <v>100638</v>
      </c>
      <c r="C2696" s="56" t="s">
        <v>7731</v>
      </c>
      <c r="D2696" s="65" t="s">
        <v>359</v>
      </c>
      <c r="E2696" s="66">
        <v>62.27</v>
      </c>
      <c r="F2696" s="247">
        <v>1</v>
      </c>
      <c r="G2696" s="66">
        <v>62.27</v>
      </c>
      <c r="H2696" s="247">
        <v>0</v>
      </c>
    </row>
    <row r="2697" spans="1:8">
      <c r="A2697" s="64" t="s">
        <v>6953</v>
      </c>
      <c r="B2697" s="65">
        <v>100639</v>
      </c>
      <c r="C2697" s="56" t="s">
        <v>7732</v>
      </c>
      <c r="D2697" s="65" t="s">
        <v>359</v>
      </c>
      <c r="E2697" s="66">
        <v>253.44</v>
      </c>
      <c r="F2697" s="247">
        <v>1</v>
      </c>
      <c r="G2697" s="66">
        <v>253.44</v>
      </c>
      <c r="H2697" s="247">
        <v>0</v>
      </c>
    </row>
    <row r="2698" spans="1:8">
      <c r="A2698" s="64" t="s">
        <v>6953</v>
      </c>
      <c r="B2698" s="65">
        <v>100640</v>
      </c>
      <c r="C2698" s="56" t="s">
        <v>7733</v>
      </c>
      <c r="D2698" s="65" t="s">
        <v>359</v>
      </c>
      <c r="E2698" s="66">
        <v>4046.4</v>
      </c>
      <c r="F2698" s="247">
        <v>0</v>
      </c>
      <c r="G2698" s="66">
        <v>4298.3999999999996</v>
      </c>
      <c r="H2698" s="247">
        <v>0</v>
      </c>
    </row>
    <row r="2699" spans="1:8">
      <c r="A2699" s="64" t="s">
        <v>6953</v>
      </c>
      <c r="B2699" s="65">
        <v>93429</v>
      </c>
      <c r="C2699" s="56" t="s">
        <v>7734</v>
      </c>
      <c r="D2699" s="65" t="s">
        <v>359</v>
      </c>
      <c r="E2699" s="66">
        <v>164.94</v>
      </c>
      <c r="F2699" s="247">
        <v>1</v>
      </c>
      <c r="G2699" s="66">
        <v>164.94</v>
      </c>
      <c r="H2699" s="247">
        <v>0</v>
      </c>
    </row>
    <row r="2700" spans="1:8">
      <c r="A2700" s="64" t="s">
        <v>6953</v>
      </c>
      <c r="B2700" s="65">
        <v>93430</v>
      </c>
      <c r="C2700" s="56" t="s">
        <v>7735</v>
      </c>
      <c r="D2700" s="65" t="s">
        <v>359</v>
      </c>
      <c r="E2700" s="66">
        <v>50.7</v>
      </c>
      <c r="F2700" s="247">
        <v>1</v>
      </c>
      <c r="G2700" s="66">
        <v>50.7</v>
      </c>
      <c r="H2700" s="247">
        <v>0</v>
      </c>
    </row>
    <row r="2701" spans="1:8">
      <c r="A2701" s="64" t="s">
        <v>6953</v>
      </c>
      <c r="B2701" s="65">
        <v>93431</v>
      </c>
      <c r="C2701" s="56" t="s">
        <v>7736</v>
      </c>
      <c r="D2701" s="65" t="s">
        <v>359</v>
      </c>
      <c r="E2701" s="66">
        <v>206.33</v>
      </c>
      <c r="F2701" s="247">
        <v>1</v>
      </c>
      <c r="G2701" s="66">
        <v>206.33</v>
      </c>
      <c r="H2701" s="247">
        <v>0</v>
      </c>
    </row>
    <row r="2702" spans="1:8">
      <c r="A2702" s="64" t="s">
        <v>6953</v>
      </c>
      <c r="B2702" s="65">
        <v>93432</v>
      </c>
      <c r="C2702" s="56" t="s">
        <v>7737</v>
      </c>
      <c r="D2702" s="65" t="s">
        <v>359</v>
      </c>
      <c r="E2702" s="66">
        <v>2023.2</v>
      </c>
      <c r="F2702" s="247">
        <v>0</v>
      </c>
      <c r="G2702" s="66">
        <v>2149.1999999999998</v>
      </c>
      <c r="H2702" s="247">
        <v>0</v>
      </c>
    </row>
    <row r="2703" spans="1:8">
      <c r="A2703" s="64" t="s">
        <v>6953</v>
      </c>
      <c r="B2703" s="65">
        <v>95118</v>
      </c>
      <c r="C2703" s="56" t="s">
        <v>7738</v>
      </c>
      <c r="D2703" s="65" t="s">
        <v>359</v>
      </c>
      <c r="E2703" s="66">
        <v>75.64</v>
      </c>
      <c r="F2703" s="247">
        <v>1</v>
      </c>
      <c r="G2703" s="66">
        <v>75.64</v>
      </c>
      <c r="H2703" s="247">
        <v>0</v>
      </c>
    </row>
    <row r="2704" spans="1:8">
      <c r="A2704" s="64" t="s">
        <v>6953</v>
      </c>
      <c r="B2704" s="65">
        <v>95119</v>
      </c>
      <c r="C2704" s="56" t="s">
        <v>7739</v>
      </c>
      <c r="D2704" s="65" t="s">
        <v>359</v>
      </c>
      <c r="E2704" s="66">
        <v>23.34</v>
      </c>
      <c r="F2704" s="247">
        <v>1</v>
      </c>
      <c r="G2704" s="66">
        <v>23.34</v>
      </c>
      <c r="H2704" s="247">
        <v>0</v>
      </c>
    </row>
    <row r="2705" spans="1:8">
      <c r="A2705" s="64" t="s">
        <v>6953</v>
      </c>
      <c r="B2705" s="65">
        <v>5707</v>
      </c>
      <c r="C2705" s="56" t="s">
        <v>7740</v>
      </c>
      <c r="D2705" s="65" t="s">
        <v>359</v>
      </c>
      <c r="E2705" s="66">
        <v>82.76</v>
      </c>
      <c r="F2705" s="247">
        <v>1</v>
      </c>
      <c r="G2705" s="66">
        <v>82.76</v>
      </c>
      <c r="H2705" s="247">
        <v>0</v>
      </c>
    </row>
    <row r="2706" spans="1:8">
      <c r="A2706" s="64" t="s">
        <v>6953</v>
      </c>
      <c r="B2706" s="65">
        <v>95120</v>
      </c>
      <c r="C2706" s="56" t="s">
        <v>7741</v>
      </c>
      <c r="D2706" s="65" t="s">
        <v>359</v>
      </c>
      <c r="E2706" s="66">
        <v>63.75</v>
      </c>
      <c r="F2706" s="247">
        <v>0</v>
      </c>
      <c r="G2706" s="66">
        <v>49.72</v>
      </c>
      <c r="H2706" s="247">
        <v>0</v>
      </c>
    </row>
    <row r="2707" spans="1:8">
      <c r="A2707" s="64" t="s">
        <v>6953</v>
      </c>
      <c r="B2707" s="65">
        <v>103657</v>
      </c>
      <c r="C2707" s="56" t="s">
        <v>7742</v>
      </c>
      <c r="D2707" s="65" t="s">
        <v>359</v>
      </c>
      <c r="E2707" s="66">
        <v>0</v>
      </c>
      <c r="F2707" s="247"/>
      <c r="G2707" s="66">
        <v>0</v>
      </c>
      <c r="H2707" s="247"/>
    </row>
    <row r="2708" spans="1:8">
      <c r="A2708" s="64" t="s">
        <v>6953</v>
      </c>
      <c r="B2708" s="65">
        <v>103658</v>
      </c>
      <c r="C2708" s="56" t="s">
        <v>7743</v>
      </c>
      <c r="D2708" s="65" t="s">
        <v>359</v>
      </c>
      <c r="E2708" s="66">
        <v>0</v>
      </c>
      <c r="F2708" s="247"/>
      <c r="G2708" s="66">
        <v>0</v>
      </c>
      <c r="H2708" s="247"/>
    </row>
    <row r="2709" spans="1:8">
      <c r="A2709" s="64" t="s">
        <v>6953</v>
      </c>
      <c r="B2709" s="65">
        <v>103659</v>
      </c>
      <c r="C2709" s="56" t="s">
        <v>7744</v>
      </c>
      <c r="D2709" s="65" t="s">
        <v>359</v>
      </c>
      <c r="E2709" s="66">
        <v>0</v>
      </c>
      <c r="F2709" s="247"/>
      <c r="G2709" s="66">
        <v>0</v>
      </c>
      <c r="H2709" s="247"/>
    </row>
    <row r="2710" spans="1:8">
      <c r="A2710" s="64" t="s">
        <v>6953</v>
      </c>
      <c r="B2710" s="65">
        <v>103660</v>
      </c>
      <c r="C2710" s="56" t="s">
        <v>7745</v>
      </c>
      <c r="D2710" s="65" t="s">
        <v>359</v>
      </c>
      <c r="E2710" s="66">
        <v>12.43</v>
      </c>
      <c r="F2710" s="247">
        <v>0</v>
      </c>
      <c r="G2710" s="66">
        <v>11.75</v>
      </c>
      <c r="H2710" s="247">
        <v>0</v>
      </c>
    </row>
    <row r="2711" spans="1:8">
      <c r="A2711" s="64" t="s">
        <v>6953</v>
      </c>
      <c r="B2711" s="65">
        <v>89015</v>
      </c>
      <c r="C2711" s="56" t="s">
        <v>7746</v>
      </c>
      <c r="D2711" s="65" t="s">
        <v>359</v>
      </c>
      <c r="E2711" s="66">
        <v>3.84</v>
      </c>
      <c r="F2711" s="247">
        <v>1</v>
      </c>
      <c r="G2711" s="66">
        <v>3.84</v>
      </c>
      <c r="H2711" s="247">
        <v>0</v>
      </c>
    </row>
    <row r="2712" spans="1:8">
      <c r="A2712" s="64" t="s">
        <v>6953</v>
      </c>
      <c r="B2712" s="65">
        <v>89016</v>
      </c>
      <c r="C2712" s="56" t="s">
        <v>7747</v>
      </c>
      <c r="D2712" s="65" t="s">
        <v>359</v>
      </c>
      <c r="E2712" s="66">
        <v>1.01</v>
      </c>
      <c r="F2712" s="247">
        <v>1</v>
      </c>
      <c r="G2712" s="66">
        <v>1.01</v>
      </c>
      <c r="H2712" s="247">
        <v>0</v>
      </c>
    </row>
    <row r="2713" spans="1:8">
      <c r="A2713" s="64" t="s">
        <v>6953</v>
      </c>
      <c r="B2713" s="65">
        <v>53804</v>
      </c>
      <c r="C2713" s="56" t="s">
        <v>7748</v>
      </c>
      <c r="D2713" s="65" t="s">
        <v>359</v>
      </c>
      <c r="E2713" s="66">
        <v>4.8</v>
      </c>
      <c r="F2713" s="247">
        <v>1</v>
      </c>
      <c r="G2713" s="66">
        <v>4.8</v>
      </c>
      <c r="H2713" s="247">
        <v>0</v>
      </c>
    </row>
    <row r="2714" spans="1:8">
      <c r="A2714" s="64" t="s">
        <v>6953</v>
      </c>
      <c r="B2714" s="65">
        <v>90582</v>
      </c>
      <c r="C2714" s="56" t="s">
        <v>7749</v>
      </c>
      <c r="D2714" s="65" t="s">
        <v>359</v>
      </c>
      <c r="E2714" s="66">
        <v>0.44</v>
      </c>
      <c r="F2714" s="247">
        <v>1</v>
      </c>
      <c r="G2714" s="66">
        <v>0.44</v>
      </c>
      <c r="H2714" s="247">
        <v>0</v>
      </c>
    </row>
    <row r="2715" spans="1:8">
      <c r="A2715" s="64" t="s">
        <v>6953</v>
      </c>
      <c r="B2715" s="65">
        <v>90583</v>
      </c>
      <c r="C2715" s="56" t="s">
        <v>7750</v>
      </c>
      <c r="D2715" s="65" t="s">
        <v>359</v>
      </c>
      <c r="E2715" s="66">
        <v>0.1</v>
      </c>
      <c r="F2715" s="247">
        <v>1</v>
      </c>
      <c r="G2715" s="66">
        <v>0.1</v>
      </c>
      <c r="H2715" s="247">
        <v>0</v>
      </c>
    </row>
    <row r="2716" spans="1:8">
      <c r="A2716" s="64" t="s">
        <v>6953</v>
      </c>
      <c r="B2716" s="65">
        <v>90584</v>
      </c>
      <c r="C2716" s="56" t="s">
        <v>7751</v>
      </c>
      <c r="D2716" s="65" t="s">
        <v>359</v>
      </c>
      <c r="E2716" s="66">
        <v>0.34</v>
      </c>
      <c r="F2716" s="247">
        <v>1</v>
      </c>
      <c r="G2716" s="66">
        <v>0.34</v>
      </c>
      <c r="H2716" s="247">
        <v>0</v>
      </c>
    </row>
    <row r="2717" spans="1:8">
      <c r="A2717" s="64" t="s">
        <v>6953</v>
      </c>
      <c r="B2717" s="65">
        <v>90585</v>
      </c>
      <c r="C2717" s="56" t="s">
        <v>7752</v>
      </c>
      <c r="D2717" s="65" t="s">
        <v>359</v>
      </c>
      <c r="E2717" s="66">
        <v>0.52</v>
      </c>
      <c r="F2717" s="247">
        <v>0</v>
      </c>
      <c r="G2717" s="66">
        <v>0.4</v>
      </c>
      <c r="H2717" s="247">
        <v>0</v>
      </c>
    </row>
    <row r="2718" spans="1:8">
      <c r="A2718" s="64" t="s">
        <v>6953</v>
      </c>
      <c r="B2718" s="65">
        <v>89240</v>
      </c>
      <c r="C2718" s="56" t="s">
        <v>7753</v>
      </c>
      <c r="D2718" s="65" t="s">
        <v>359</v>
      </c>
      <c r="E2718" s="66">
        <v>78.09</v>
      </c>
      <c r="F2718" s="247">
        <v>1</v>
      </c>
      <c r="G2718" s="66">
        <v>78.09</v>
      </c>
      <c r="H2718" s="247">
        <v>0</v>
      </c>
    </row>
    <row r="2719" spans="1:8">
      <c r="A2719" s="64" t="s">
        <v>6953</v>
      </c>
      <c r="B2719" s="65">
        <v>89241</v>
      </c>
      <c r="C2719" s="56" t="s">
        <v>7754</v>
      </c>
      <c r="D2719" s="65" t="s">
        <v>359</v>
      </c>
      <c r="E2719" s="66">
        <v>27.53</v>
      </c>
      <c r="F2719" s="247">
        <v>1</v>
      </c>
      <c r="G2719" s="66">
        <v>27.53</v>
      </c>
      <c r="H2719" s="247">
        <v>0</v>
      </c>
    </row>
    <row r="2720" spans="1:8">
      <c r="A2720" s="64" t="s">
        <v>6953</v>
      </c>
      <c r="B2720" s="65">
        <v>5710</v>
      </c>
      <c r="C2720" s="56" t="s">
        <v>7755</v>
      </c>
      <c r="D2720" s="65" t="s">
        <v>359</v>
      </c>
      <c r="E2720" s="66">
        <v>125.54</v>
      </c>
      <c r="F2720" s="247">
        <v>1</v>
      </c>
      <c r="G2720" s="66">
        <v>125.54</v>
      </c>
      <c r="H2720" s="247">
        <v>0</v>
      </c>
    </row>
    <row r="2721" spans="1:8">
      <c r="A2721" s="64" t="s">
        <v>6953</v>
      </c>
      <c r="B2721" s="65">
        <v>5711</v>
      </c>
      <c r="C2721" s="56" t="s">
        <v>7756</v>
      </c>
      <c r="D2721" s="65" t="s">
        <v>359</v>
      </c>
      <c r="E2721" s="66">
        <v>83.62</v>
      </c>
      <c r="F2721" s="247">
        <v>0</v>
      </c>
      <c r="G2721" s="66">
        <v>88.83</v>
      </c>
      <c r="H2721" s="247">
        <v>0</v>
      </c>
    </row>
    <row r="2722" spans="1:8">
      <c r="A2722" s="64" t="s">
        <v>6953</v>
      </c>
      <c r="B2722" s="65">
        <v>89253</v>
      </c>
      <c r="C2722" s="56" t="s">
        <v>7757</v>
      </c>
      <c r="D2722" s="65" t="s">
        <v>359</v>
      </c>
      <c r="E2722" s="66">
        <v>64</v>
      </c>
      <c r="F2722" s="247">
        <v>1</v>
      </c>
      <c r="G2722" s="66">
        <v>64</v>
      </c>
      <c r="H2722" s="247">
        <v>0</v>
      </c>
    </row>
    <row r="2723" spans="1:8">
      <c r="A2723" s="64" t="s">
        <v>6953</v>
      </c>
      <c r="B2723" s="65">
        <v>89254</v>
      </c>
      <c r="C2723" s="56" t="s">
        <v>7758</v>
      </c>
      <c r="D2723" s="65" t="s">
        <v>359</v>
      </c>
      <c r="E2723" s="66">
        <v>22.56</v>
      </c>
      <c r="F2723" s="247">
        <v>1</v>
      </c>
      <c r="G2723" s="66">
        <v>22.56</v>
      </c>
      <c r="H2723" s="247">
        <v>0</v>
      </c>
    </row>
    <row r="2724" spans="1:8">
      <c r="A2724" s="64" t="s">
        <v>6953</v>
      </c>
      <c r="B2724" s="65">
        <v>89255</v>
      </c>
      <c r="C2724" s="56" t="s">
        <v>7759</v>
      </c>
      <c r="D2724" s="65" t="s">
        <v>359</v>
      </c>
      <c r="E2724" s="66">
        <v>102.88</v>
      </c>
      <c r="F2724" s="247">
        <v>1</v>
      </c>
      <c r="G2724" s="66">
        <v>102.88</v>
      </c>
      <c r="H2724" s="247">
        <v>0</v>
      </c>
    </row>
    <row r="2725" spans="1:8">
      <c r="A2725" s="64" t="s">
        <v>6953</v>
      </c>
      <c r="B2725" s="65">
        <v>89256</v>
      </c>
      <c r="C2725" s="56" t="s">
        <v>7760</v>
      </c>
      <c r="D2725" s="65" t="s">
        <v>359</v>
      </c>
      <c r="E2725" s="66">
        <v>79.63</v>
      </c>
      <c r="F2725" s="247">
        <v>0</v>
      </c>
      <c r="G2725" s="66">
        <v>84.59</v>
      </c>
      <c r="H2725" s="247">
        <v>0</v>
      </c>
    </row>
    <row r="2726" spans="1:8">
      <c r="A2726" s="64" t="s">
        <v>7761</v>
      </c>
      <c r="B2726" s="65">
        <v>103797</v>
      </c>
      <c r="C2726" s="56" t="s">
        <v>7762</v>
      </c>
      <c r="D2726" s="65" t="s">
        <v>129</v>
      </c>
      <c r="E2726" s="66">
        <v>15.99</v>
      </c>
      <c r="F2726" s="247">
        <v>0</v>
      </c>
      <c r="G2726" s="66">
        <v>16.78</v>
      </c>
      <c r="H2726" s="247">
        <v>0</v>
      </c>
    </row>
    <row r="2727" spans="1:8">
      <c r="A2727" s="64" t="s">
        <v>7761</v>
      </c>
      <c r="B2727" s="65">
        <v>103930</v>
      </c>
      <c r="C2727" s="56" t="s">
        <v>7763</v>
      </c>
      <c r="D2727" s="65" t="s">
        <v>28</v>
      </c>
      <c r="E2727" s="66">
        <v>816.29</v>
      </c>
      <c r="F2727" s="247">
        <v>4.0000000000000002E-4</v>
      </c>
      <c r="G2727" s="66">
        <v>758.47</v>
      </c>
      <c r="H2727" s="247">
        <v>0</v>
      </c>
    </row>
    <row r="2728" spans="1:8">
      <c r="A2728" s="64" t="s">
        <v>7761</v>
      </c>
      <c r="B2728" s="65">
        <v>103931</v>
      </c>
      <c r="C2728" s="56" t="s">
        <v>7764</v>
      </c>
      <c r="D2728" s="65" t="s">
        <v>28</v>
      </c>
      <c r="E2728" s="66">
        <v>587.72</v>
      </c>
      <c r="F2728" s="247">
        <v>4.0000000000000002E-4</v>
      </c>
      <c r="G2728" s="66">
        <v>553.71</v>
      </c>
      <c r="H2728" s="247">
        <v>0</v>
      </c>
    </row>
    <row r="2729" spans="1:8">
      <c r="A2729" s="64" t="s">
        <v>7761</v>
      </c>
      <c r="B2729" s="65">
        <v>103932</v>
      </c>
      <c r="C2729" s="56" t="s">
        <v>7765</v>
      </c>
      <c r="D2729" s="65" t="s">
        <v>28</v>
      </c>
      <c r="E2729" s="66">
        <v>554.25</v>
      </c>
      <c r="F2729" s="247">
        <v>5.0000000000000001E-4</v>
      </c>
      <c r="G2729" s="66">
        <v>523.70000000000005</v>
      </c>
      <c r="H2729" s="247">
        <v>0</v>
      </c>
    </row>
    <row r="2730" spans="1:8">
      <c r="A2730" s="64" t="s">
        <v>7761</v>
      </c>
      <c r="B2730" s="65">
        <v>103929</v>
      </c>
      <c r="C2730" s="56" t="s">
        <v>7766</v>
      </c>
      <c r="D2730" s="65" t="s">
        <v>28</v>
      </c>
      <c r="E2730" s="66">
        <v>1339.04</v>
      </c>
      <c r="F2730" s="247">
        <v>5.9999999999999995E-4</v>
      </c>
      <c r="G2730" s="66">
        <v>1230.27</v>
      </c>
      <c r="H2730" s="247">
        <v>0</v>
      </c>
    </row>
    <row r="2731" spans="1:8">
      <c r="A2731" s="64" t="s">
        <v>7761</v>
      </c>
      <c r="B2731" s="65">
        <v>103928</v>
      </c>
      <c r="C2731" s="56" t="s">
        <v>7767</v>
      </c>
      <c r="D2731" s="65" t="s">
        <v>28</v>
      </c>
      <c r="E2731" s="66">
        <v>520.54999999999995</v>
      </c>
      <c r="F2731" s="247">
        <v>0</v>
      </c>
      <c r="G2731" s="66">
        <v>506.84</v>
      </c>
      <c r="H2731" s="247">
        <v>0</v>
      </c>
    </row>
    <row r="2732" spans="1:8">
      <c r="A2732" s="64" t="s">
        <v>7761</v>
      </c>
      <c r="B2732" s="65">
        <v>103798</v>
      </c>
      <c r="C2732" s="56" t="s">
        <v>7768</v>
      </c>
      <c r="D2732" s="65" t="s">
        <v>28</v>
      </c>
      <c r="E2732" s="66">
        <v>612.21</v>
      </c>
      <c r="F2732" s="247">
        <v>2.9999999999999997E-4</v>
      </c>
      <c r="G2732" s="66">
        <v>604.15</v>
      </c>
      <c r="H2732" s="247">
        <v>0</v>
      </c>
    </row>
    <row r="2733" spans="1:8">
      <c r="A2733" s="64" t="s">
        <v>7761</v>
      </c>
      <c r="B2733" s="65">
        <v>103801</v>
      </c>
      <c r="C2733" s="56" t="s">
        <v>7769</v>
      </c>
      <c r="D2733" s="65" t="s">
        <v>28</v>
      </c>
      <c r="E2733" s="66">
        <v>654.97</v>
      </c>
      <c r="F2733" s="247">
        <v>1.1999999999999999E-3</v>
      </c>
      <c r="G2733" s="66">
        <v>622.51</v>
      </c>
      <c r="H2733" s="247">
        <v>0</v>
      </c>
    </row>
    <row r="2734" spans="1:8">
      <c r="A2734" s="64" t="s">
        <v>7761</v>
      </c>
      <c r="B2734" s="65">
        <v>103933</v>
      </c>
      <c r="C2734" s="56" t="s">
        <v>7770</v>
      </c>
      <c r="D2734" s="65" t="s">
        <v>28</v>
      </c>
      <c r="E2734" s="66">
        <v>1559.87</v>
      </c>
      <c r="F2734" s="247">
        <v>1E-4</v>
      </c>
      <c r="G2734" s="66">
        <v>1515.48</v>
      </c>
      <c r="H2734" s="247">
        <v>0</v>
      </c>
    </row>
    <row r="2735" spans="1:8">
      <c r="A2735" s="64" t="s">
        <v>7761</v>
      </c>
      <c r="B2735" s="65">
        <v>103925</v>
      </c>
      <c r="C2735" s="56" t="s">
        <v>7771</v>
      </c>
      <c r="D2735" s="65" t="s">
        <v>28</v>
      </c>
      <c r="E2735" s="66">
        <v>1640.72</v>
      </c>
      <c r="F2735" s="247">
        <v>1E-4</v>
      </c>
      <c r="G2735" s="66">
        <v>1689.63</v>
      </c>
      <c r="H2735" s="247">
        <v>0</v>
      </c>
    </row>
    <row r="2736" spans="1:8">
      <c r="A2736" s="64" t="s">
        <v>7761</v>
      </c>
      <c r="B2736" s="65">
        <v>103926</v>
      </c>
      <c r="C2736" s="56" t="s">
        <v>7772</v>
      </c>
      <c r="D2736" s="65" t="s">
        <v>28</v>
      </c>
      <c r="E2736" s="66">
        <v>1321.01</v>
      </c>
      <c r="F2736" s="247">
        <v>1E-4</v>
      </c>
      <c r="G2736" s="66">
        <v>1352.1</v>
      </c>
      <c r="H2736" s="247">
        <v>0</v>
      </c>
    </row>
    <row r="2737" spans="1:8">
      <c r="A2737" s="64" t="s">
        <v>7761</v>
      </c>
      <c r="B2737" s="65">
        <v>103796</v>
      </c>
      <c r="C2737" s="56" t="s">
        <v>7773</v>
      </c>
      <c r="D2737" s="65" t="s">
        <v>26</v>
      </c>
      <c r="E2737" s="66">
        <v>68.400000000000006</v>
      </c>
      <c r="F2737" s="247">
        <v>0</v>
      </c>
      <c r="G2737" s="66">
        <v>60.77</v>
      </c>
      <c r="H2737" s="247">
        <v>0</v>
      </c>
    </row>
    <row r="2738" spans="1:8">
      <c r="A2738" s="64" t="s">
        <v>7761</v>
      </c>
      <c r="B2738" s="65">
        <v>103795</v>
      </c>
      <c r="C2738" s="56" t="s">
        <v>7774</v>
      </c>
      <c r="D2738" s="65" t="s">
        <v>26</v>
      </c>
      <c r="E2738" s="66">
        <v>83.98</v>
      </c>
      <c r="F2738" s="247">
        <v>0</v>
      </c>
      <c r="G2738" s="66">
        <v>89</v>
      </c>
      <c r="H2738" s="247">
        <v>0</v>
      </c>
    </row>
    <row r="2739" spans="1:8">
      <c r="A2739" s="64" t="s">
        <v>7761</v>
      </c>
      <c r="B2739" s="65">
        <v>103800</v>
      </c>
      <c r="C2739" s="56" t="s">
        <v>7775</v>
      </c>
      <c r="D2739" s="65" t="s">
        <v>28</v>
      </c>
      <c r="E2739" s="66">
        <v>520.54999999999995</v>
      </c>
      <c r="F2739" s="247">
        <v>0</v>
      </c>
      <c r="G2739" s="66">
        <v>506.84</v>
      </c>
      <c r="H2739" s="247">
        <v>0</v>
      </c>
    </row>
    <row r="2740" spans="1:8">
      <c r="A2740" s="64" t="s">
        <v>7761</v>
      </c>
      <c r="B2740" s="65">
        <v>103799</v>
      </c>
      <c r="C2740" s="56" t="s">
        <v>7776</v>
      </c>
      <c r="D2740" s="65" t="s">
        <v>28</v>
      </c>
      <c r="E2740" s="66">
        <v>430.89</v>
      </c>
      <c r="F2740" s="247">
        <v>0</v>
      </c>
      <c r="G2740" s="66">
        <v>409.75</v>
      </c>
      <c r="H2740" s="247">
        <v>0</v>
      </c>
    </row>
    <row r="2741" spans="1:8">
      <c r="A2741" s="64" t="s">
        <v>7777</v>
      </c>
      <c r="B2741" s="65">
        <v>104950</v>
      </c>
      <c r="C2741" s="56" t="s">
        <v>7778</v>
      </c>
      <c r="D2741" s="65" t="s">
        <v>28</v>
      </c>
      <c r="E2741" s="66">
        <v>0</v>
      </c>
      <c r="F2741" s="247"/>
      <c r="G2741" s="66">
        <v>0</v>
      </c>
      <c r="H2741" s="247"/>
    </row>
    <row r="2742" spans="1:8">
      <c r="A2742" s="64" t="s">
        <v>7777</v>
      </c>
      <c r="B2742" s="65">
        <v>104948</v>
      </c>
      <c r="C2742" s="56" t="s">
        <v>7779</v>
      </c>
      <c r="D2742" s="65" t="s">
        <v>28</v>
      </c>
      <c r="E2742" s="66">
        <v>5.05</v>
      </c>
      <c r="F2742" s="247">
        <v>0.54059999999999997</v>
      </c>
      <c r="G2742" s="66">
        <v>5.83</v>
      </c>
      <c r="H2742" s="247">
        <v>0</v>
      </c>
    </row>
    <row r="2743" spans="1:8">
      <c r="A2743" s="64" t="s">
        <v>7777</v>
      </c>
      <c r="B2743" s="65">
        <v>104949</v>
      </c>
      <c r="C2743" s="56" t="s">
        <v>7780</v>
      </c>
      <c r="D2743" s="65" t="s">
        <v>28</v>
      </c>
      <c r="E2743" s="66">
        <v>9.5299999999999994</v>
      </c>
      <c r="F2743" s="247">
        <v>0.57499999999999996</v>
      </c>
      <c r="G2743" s="66">
        <v>10.75</v>
      </c>
      <c r="H2743" s="247">
        <v>0</v>
      </c>
    </row>
    <row r="2744" spans="1:8">
      <c r="A2744" s="64" t="s">
        <v>7777</v>
      </c>
      <c r="B2744" s="65">
        <v>104947</v>
      </c>
      <c r="C2744" s="56" t="s">
        <v>7781</v>
      </c>
      <c r="D2744" s="65" t="s">
        <v>28</v>
      </c>
      <c r="E2744" s="66">
        <v>11.24</v>
      </c>
      <c r="F2744" s="247">
        <v>0.40570000000000001</v>
      </c>
      <c r="G2744" s="66">
        <v>13.61</v>
      </c>
      <c r="H2744" s="247">
        <v>0</v>
      </c>
    </row>
    <row r="2745" spans="1:8">
      <c r="A2745" s="64" t="s">
        <v>7782</v>
      </c>
      <c r="B2745" s="65">
        <v>104325</v>
      </c>
      <c r="C2745" s="56" t="s">
        <v>7783</v>
      </c>
      <c r="D2745" s="65" t="s">
        <v>211</v>
      </c>
      <c r="E2745" s="66">
        <v>0</v>
      </c>
      <c r="F2745" s="247"/>
      <c r="G2745" s="66">
        <v>0</v>
      </c>
      <c r="H2745" s="247"/>
    </row>
    <row r="2746" spans="1:8">
      <c r="A2746" s="64" t="s">
        <v>7782</v>
      </c>
      <c r="B2746" s="65">
        <v>104318</v>
      </c>
      <c r="C2746" s="56" t="s">
        <v>7784</v>
      </c>
      <c r="D2746" s="65" t="s">
        <v>211</v>
      </c>
      <c r="E2746" s="66">
        <v>7.11</v>
      </c>
      <c r="F2746" s="247">
        <v>0</v>
      </c>
      <c r="G2746" s="66">
        <v>8.92</v>
      </c>
      <c r="H2746" s="247">
        <v>0</v>
      </c>
    </row>
    <row r="2747" spans="1:8">
      <c r="A2747" s="64" t="s">
        <v>7782</v>
      </c>
      <c r="B2747" s="65">
        <v>89867</v>
      </c>
      <c r="C2747" s="56" t="s">
        <v>7785</v>
      </c>
      <c r="D2747" s="65" t="s">
        <v>211</v>
      </c>
      <c r="E2747" s="66">
        <v>7.98</v>
      </c>
      <c r="F2747" s="247">
        <v>0</v>
      </c>
      <c r="G2747" s="66">
        <v>9.8800000000000008</v>
      </c>
      <c r="H2747" s="247">
        <v>0</v>
      </c>
    </row>
    <row r="2748" spans="1:8">
      <c r="A2748" s="64" t="s">
        <v>7782</v>
      </c>
      <c r="B2748" s="65">
        <v>104320</v>
      </c>
      <c r="C2748" s="56" t="s">
        <v>7786</v>
      </c>
      <c r="D2748" s="65" t="s">
        <v>211</v>
      </c>
      <c r="E2748" s="66">
        <v>11.32</v>
      </c>
      <c r="F2748" s="247">
        <v>0</v>
      </c>
      <c r="G2748" s="66">
        <v>13.47</v>
      </c>
      <c r="H2748" s="247">
        <v>0</v>
      </c>
    </row>
    <row r="2749" spans="1:8">
      <c r="A2749" s="64" t="s">
        <v>7782</v>
      </c>
      <c r="B2749" s="65">
        <v>104317</v>
      </c>
      <c r="C2749" s="56" t="s">
        <v>7787</v>
      </c>
      <c r="D2749" s="65" t="s">
        <v>211</v>
      </c>
      <c r="E2749" s="66">
        <v>6.58</v>
      </c>
      <c r="F2749" s="247">
        <v>0</v>
      </c>
      <c r="G2749" s="66">
        <v>8.36</v>
      </c>
      <c r="H2749" s="247">
        <v>0</v>
      </c>
    </row>
    <row r="2750" spans="1:8">
      <c r="A2750" s="64" t="s">
        <v>7782</v>
      </c>
      <c r="B2750" s="65">
        <v>89866</v>
      </c>
      <c r="C2750" s="56" t="s">
        <v>7788</v>
      </c>
      <c r="D2750" s="65" t="s">
        <v>211</v>
      </c>
      <c r="E2750" s="66">
        <v>7.22</v>
      </c>
      <c r="F2750" s="247">
        <v>0</v>
      </c>
      <c r="G2750" s="66">
        <v>9.08</v>
      </c>
      <c r="H2750" s="247">
        <v>0</v>
      </c>
    </row>
    <row r="2751" spans="1:8">
      <c r="A2751" s="64" t="s">
        <v>7782</v>
      </c>
      <c r="B2751" s="65">
        <v>104319</v>
      </c>
      <c r="C2751" s="56" t="s">
        <v>7789</v>
      </c>
      <c r="D2751" s="65" t="s">
        <v>211</v>
      </c>
      <c r="E2751" s="66">
        <v>9.6300000000000008</v>
      </c>
      <c r="F2751" s="247">
        <v>0</v>
      </c>
      <c r="G2751" s="66">
        <v>11.68</v>
      </c>
      <c r="H2751" s="247">
        <v>0</v>
      </c>
    </row>
    <row r="2752" spans="1:8">
      <c r="A2752" s="64" t="s">
        <v>7782</v>
      </c>
      <c r="B2752" s="65">
        <v>104321</v>
      </c>
      <c r="C2752" s="56" t="s">
        <v>7790</v>
      </c>
      <c r="D2752" s="65" t="s">
        <v>211</v>
      </c>
      <c r="E2752" s="66">
        <v>5.04</v>
      </c>
      <c r="F2752" s="247">
        <v>0</v>
      </c>
      <c r="G2752" s="66">
        <v>6.21</v>
      </c>
      <c r="H2752" s="247">
        <v>0</v>
      </c>
    </row>
    <row r="2753" spans="1:8">
      <c r="A2753" s="64" t="s">
        <v>7782</v>
      </c>
      <c r="B2753" s="65">
        <v>89868</v>
      </c>
      <c r="C2753" s="56" t="s">
        <v>7791</v>
      </c>
      <c r="D2753" s="65" t="s">
        <v>211</v>
      </c>
      <c r="E2753" s="66">
        <v>5.49</v>
      </c>
      <c r="F2753" s="247">
        <v>0</v>
      </c>
      <c r="G2753" s="66">
        <v>6.71</v>
      </c>
      <c r="H2753" s="247">
        <v>0</v>
      </c>
    </row>
    <row r="2754" spans="1:8">
      <c r="A2754" s="64" t="s">
        <v>7782</v>
      </c>
      <c r="B2754" s="65">
        <v>104322</v>
      </c>
      <c r="C2754" s="56" t="s">
        <v>7792</v>
      </c>
      <c r="D2754" s="65" t="s">
        <v>211</v>
      </c>
      <c r="E2754" s="66">
        <v>7.27</v>
      </c>
      <c r="F2754" s="247">
        <v>0</v>
      </c>
      <c r="G2754" s="66">
        <v>8.6199999999999992</v>
      </c>
      <c r="H2754" s="247">
        <v>0</v>
      </c>
    </row>
    <row r="2755" spans="1:8">
      <c r="A2755" s="64" t="s">
        <v>7782</v>
      </c>
      <c r="B2755" s="65">
        <v>104323</v>
      </c>
      <c r="C2755" s="56" t="s">
        <v>7793</v>
      </c>
      <c r="D2755" s="65" t="s">
        <v>211</v>
      </c>
      <c r="E2755" s="66">
        <v>9.18</v>
      </c>
      <c r="F2755" s="247">
        <v>0</v>
      </c>
      <c r="G2755" s="66">
        <v>11.56</v>
      </c>
      <c r="H2755" s="247">
        <v>0</v>
      </c>
    </row>
    <row r="2756" spans="1:8">
      <c r="A2756" s="64" t="s">
        <v>7782</v>
      </c>
      <c r="B2756" s="65">
        <v>89869</v>
      </c>
      <c r="C2756" s="56" t="s">
        <v>7794</v>
      </c>
      <c r="D2756" s="65" t="s">
        <v>211</v>
      </c>
      <c r="E2756" s="66">
        <v>10.01</v>
      </c>
      <c r="F2756" s="247">
        <v>0</v>
      </c>
      <c r="G2756" s="66">
        <v>12.5</v>
      </c>
      <c r="H2756" s="247">
        <v>0</v>
      </c>
    </row>
    <row r="2757" spans="1:8">
      <c r="A2757" s="64" t="s">
        <v>7782</v>
      </c>
      <c r="B2757" s="65">
        <v>104324</v>
      </c>
      <c r="C2757" s="56" t="s">
        <v>7795</v>
      </c>
      <c r="D2757" s="65" t="s">
        <v>211</v>
      </c>
      <c r="E2757" s="66">
        <v>13.61</v>
      </c>
      <c r="F2757" s="247">
        <v>0</v>
      </c>
      <c r="G2757" s="66">
        <v>16.37</v>
      </c>
      <c r="H2757" s="247">
        <v>0</v>
      </c>
    </row>
    <row r="2758" spans="1:8">
      <c r="A2758" s="64" t="s">
        <v>7782</v>
      </c>
      <c r="B2758" s="65">
        <v>104315</v>
      </c>
      <c r="C2758" s="56" t="s">
        <v>7796</v>
      </c>
      <c r="D2758" s="65" t="s">
        <v>32</v>
      </c>
      <c r="E2758" s="66">
        <v>15.77</v>
      </c>
      <c r="F2758" s="247">
        <v>0</v>
      </c>
      <c r="G2758" s="66">
        <v>20.18</v>
      </c>
      <c r="H2758" s="247">
        <v>0</v>
      </c>
    </row>
    <row r="2759" spans="1:8">
      <c r="A2759" s="64" t="s">
        <v>7782</v>
      </c>
      <c r="B2759" s="65">
        <v>89865</v>
      </c>
      <c r="C2759" s="56" t="s">
        <v>7797</v>
      </c>
      <c r="D2759" s="65" t="s">
        <v>32</v>
      </c>
      <c r="E2759" s="66">
        <v>16.899999999999999</v>
      </c>
      <c r="F2759" s="247">
        <v>0</v>
      </c>
      <c r="G2759" s="66">
        <v>21.55</v>
      </c>
      <c r="H2759" s="247">
        <v>0</v>
      </c>
    </row>
    <row r="2760" spans="1:8">
      <c r="A2760" s="64" t="s">
        <v>7782</v>
      </c>
      <c r="B2760" s="65">
        <v>104316</v>
      </c>
      <c r="C2760" s="56" t="s">
        <v>7798</v>
      </c>
      <c r="D2760" s="65" t="s">
        <v>32</v>
      </c>
      <c r="E2760" s="66">
        <v>22.76</v>
      </c>
      <c r="F2760" s="247">
        <v>0</v>
      </c>
      <c r="G2760" s="66">
        <v>27.99</v>
      </c>
      <c r="H2760" s="247">
        <v>0</v>
      </c>
    </row>
    <row r="2761" spans="1:8">
      <c r="A2761" s="64" t="s">
        <v>7799</v>
      </c>
      <c r="B2761" s="65">
        <v>102724</v>
      </c>
      <c r="C2761" s="56" t="s">
        <v>7800</v>
      </c>
      <c r="D2761" s="65" t="s">
        <v>211</v>
      </c>
      <c r="E2761" s="66">
        <v>28.12</v>
      </c>
      <c r="F2761" s="247">
        <v>0</v>
      </c>
      <c r="G2761" s="66">
        <v>32.72</v>
      </c>
      <c r="H2761" s="247">
        <v>0</v>
      </c>
    </row>
    <row r="2762" spans="1:8">
      <c r="A2762" s="64" t="s">
        <v>7799</v>
      </c>
      <c r="B2762" s="65">
        <v>102726</v>
      </c>
      <c r="C2762" s="56" t="s">
        <v>7801</v>
      </c>
      <c r="D2762" s="65" t="s">
        <v>211</v>
      </c>
      <c r="E2762" s="66">
        <v>26.1</v>
      </c>
      <c r="F2762" s="247">
        <v>0</v>
      </c>
      <c r="G2762" s="66">
        <v>30.03</v>
      </c>
      <c r="H2762" s="247">
        <v>0</v>
      </c>
    </row>
    <row r="2763" spans="1:8">
      <c r="A2763" s="64" t="s">
        <v>7799</v>
      </c>
      <c r="B2763" s="65">
        <v>102725</v>
      </c>
      <c r="C2763" s="56" t="s">
        <v>7802</v>
      </c>
      <c r="D2763" s="65" t="s">
        <v>211</v>
      </c>
      <c r="E2763" s="66">
        <v>27.63</v>
      </c>
      <c r="F2763" s="247">
        <v>0</v>
      </c>
      <c r="G2763" s="66">
        <v>32.06</v>
      </c>
      <c r="H2763" s="247">
        <v>0</v>
      </c>
    </row>
    <row r="2764" spans="1:8">
      <c r="A2764" s="64" t="s">
        <v>7799</v>
      </c>
      <c r="B2764" s="65">
        <v>102722</v>
      </c>
      <c r="C2764" s="56" t="s">
        <v>7803</v>
      </c>
      <c r="D2764" s="65" t="s">
        <v>32</v>
      </c>
      <c r="E2764" s="66">
        <v>54.66</v>
      </c>
      <c r="F2764" s="247">
        <v>0.2225</v>
      </c>
      <c r="G2764" s="66">
        <v>56.25</v>
      </c>
      <c r="H2764" s="247">
        <v>0</v>
      </c>
    </row>
    <row r="2765" spans="1:8">
      <c r="A2765" s="64" t="s">
        <v>7799</v>
      </c>
      <c r="B2765" s="65">
        <v>102721</v>
      </c>
      <c r="C2765" s="56" t="s">
        <v>7804</v>
      </c>
      <c r="D2765" s="65" t="s">
        <v>32</v>
      </c>
      <c r="E2765" s="66">
        <v>0</v>
      </c>
      <c r="F2765" s="247"/>
      <c r="G2765" s="66">
        <v>0</v>
      </c>
      <c r="H2765" s="247"/>
    </row>
    <row r="2766" spans="1:8">
      <c r="A2766" s="64" t="s">
        <v>7799</v>
      </c>
      <c r="B2766" s="65">
        <v>102723</v>
      </c>
      <c r="C2766" s="56" t="s">
        <v>7805</v>
      </c>
      <c r="D2766" s="65" t="s">
        <v>32</v>
      </c>
      <c r="E2766" s="66">
        <v>91.61</v>
      </c>
      <c r="F2766" s="247">
        <v>0</v>
      </c>
      <c r="G2766" s="66">
        <v>108.63</v>
      </c>
      <c r="H2766" s="247">
        <v>0</v>
      </c>
    </row>
    <row r="2767" spans="1:8">
      <c r="A2767" s="64" t="s">
        <v>7799</v>
      </c>
      <c r="B2767" s="65">
        <v>102690</v>
      </c>
      <c r="C2767" s="56" t="s">
        <v>7806</v>
      </c>
      <c r="D2767" s="65" t="s">
        <v>32</v>
      </c>
      <c r="E2767" s="66">
        <v>65.64</v>
      </c>
      <c r="F2767" s="247">
        <v>0.19289999999999999</v>
      </c>
      <c r="G2767" s="66">
        <v>64.89</v>
      </c>
      <c r="H2767" s="247">
        <v>0</v>
      </c>
    </row>
    <row r="2768" spans="1:8">
      <c r="A2768" s="64" t="s">
        <v>7799</v>
      </c>
      <c r="B2768" s="65">
        <v>102688</v>
      </c>
      <c r="C2768" s="56" t="s">
        <v>7807</v>
      </c>
      <c r="D2768" s="65" t="s">
        <v>32</v>
      </c>
      <c r="E2768" s="66">
        <v>48.4</v>
      </c>
      <c r="F2768" s="247">
        <v>0.2616</v>
      </c>
      <c r="G2768" s="66">
        <v>42.83</v>
      </c>
      <c r="H2768" s="247">
        <v>0</v>
      </c>
    </row>
    <row r="2769" spans="1:8">
      <c r="A2769" s="64" t="s">
        <v>7799</v>
      </c>
      <c r="B2769" s="65">
        <v>102689</v>
      </c>
      <c r="C2769" s="56" t="s">
        <v>7808</v>
      </c>
      <c r="D2769" s="65" t="s">
        <v>32</v>
      </c>
      <c r="E2769" s="66">
        <v>86.46</v>
      </c>
      <c r="F2769" s="247">
        <v>5.7999999999999996E-3</v>
      </c>
      <c r="G2769" s="66">
        <v>96.61</v>
      </c>
      <c r="H2769" s="247">
        <v>0</v>
      </c>
    </row>
    <row r="2770" spans="1:8">
      <c r="A2770" s="64" t="s">
        <v>7799</v>
      </c>
      <c r="B2770" s="65">
        <v>102693</v>
      </c>
      <c r="C2770" s="56" t="s">
        <v>7809</v>
      </c>
      <c r="D2770" s="65" t="s">
        <v>32</v>
      </c>
      <c r="E2770" s="66">
        <v>103.7</v>
      </c>
      <c r="F2770" s="247">
        <v>4.7999999999999996E-3</v>
      </c>
      <c r="G2770" s="66">
        <v>118.67</v>
      </c>
      <c r="H2770" s="247">
        <v>0</v>
      </c>
    </row>
    <row r="2771" spans="1:8">
      <c r="A2771" s="64" t="s">
        <v>7799</v>
      </c>
      <c r="B2771" s="65">
        <v>102694</v>
      </c>
      <c r="C2771" s="56" t="s">
        <v>7810</v>
      </c>
      <c r="D2771" s="65" t="s">
        <v>32</v>
      </c>
      <c r="E2771" s="66">
        <v>94.23</v>
      </c>
      <c r="F2771" s="247">
        <v>0.1993</v>
      </c>
      <c r="G2771" s="66">
        <v>76.709999999999994</v>
      </c>
      <c r="H2771" s="247">
        <v>0</v>
      </c>
    </row>
    <row r="2772" spans="1:8">
      <c r="A2772" s="64" t="s">
        <v>7799</v>
      </c>
      <c r="B2772" s="65">
        <v>102697</v>
      </c>
      <c r="C2772" s="56" t="s">
        <v>7811</v>
      </c>
      <c r="D2772" s="65" t="s">
        <v>32</v>
      </c>
      <c r="E2772" s="66">
        <v>111.72</v>
      </c>
      <c r="F2772" s="247">
        <v>0.17100000000000001</v>
      </c>
      <c r="G2772" s="66">
        <v>105.47</v>
      </c>
      <c r="H2772" s="247">
        <v>0</v>
      </c>
    </row>
    <row r="2773" spans="1:8">
      <c r="A2773" s="64" t="s">
        <v>7799</v>
      </c>
      <c r="B2773" s="65">
        <v>102696</v>
      </c>
      <c r="C2773" s="56" t="s">
        <v>7812</v>
      </c>
      <c r="D2773" s="65" t="s">
        <v>32</v>
      </c>
      <c r="E2773" s="66">
        <v>132.43</v>
      </c>
      <c r="F2773" s="247">
        <v>5.45E-2</v>
      </c>
      <c r="G2773" s="66">
        <v>130.63</v>
      </c>
      <c r="H2773" s="247">
        <v>0</v>
      </c>
    </row>
    <row r="2774" spans="1:8">
      <c r="A2774" s="64" t="s">
        <v>7799</v>
      </c>
      <c r="B2774" s="65">
        <v>102703</v>
      </c>
      <c r="C2774" s="56" t="s">
        <v>7813</v>
      </c>
      <c r="D2774" s="65" t="s">
        <v>32</v>
      </c>
      <c r="E2774" s="66">
        <v>149.91999999999999</v>
      </c>
      <c r="F2774" s="247">
        <v>5.0299999999999997E-2</v>
      </c>
      <c r="G2774" s="66">
        <v>159.38999999999999</v>
      </c>
      <c r="H2774" s="247">
        <v>0</v>
      </c>
    </row>
    <row r="2775" spans="1:8">
      <c r="A2775" s="64" t="s">
        <v>7799</v>
      </c>
      <c r="B2775" s="65">
        <v>102678</v>
      </c>
      <c r="C2775" s="56" t="s">
        <v>7814</v>
      </c>
      <c r="D2775" s="65" t="s">
        <v>32</v>
      </c>
      <c r="E2775" s="66">
        <v>139.93</v>
      </c>
      <c r="F2775" s="247">
        <v>4.6199999999999998E-2</v>
      </c>
      <c r="G2775" s="66">
        <v>125.56</v>
      </c>
      <c r="H2775" s="247">
        <v>0</v>
      </c>
    </row>
    <row r="2776" spans="1:8">
      <c r="A2776" s="64" t="s">
        <v>7799</v>
      </c>
      <c r="B2776" s="65">
        <v>102679</v>
      </c>
      <c r="C2776" s="56" t="s">
        <v>7815</v>
      </c>
      <c r="D2776" s="65" t="s">
        <v>32</v>
      </c>
      <c r="E2776" s="66">
        <v>153.97</v>
      </c>
      <c r="F2776" s="247">
        <v>4.6399999999999997E-2</v>
      </c>
      <c r="G2776" s="66">
        <v>135</v>
      </c>
      <c r="H2776" s="247">
        <v>0</v>
      </c>
    </row>
    <row r="2777" spans="1:8">
      <c r="A2777" s="64" t="s">
        <v>7799</v>
      </c>
      <c r="B2777" s="65">
        <v>102673</v>
      </c>
      <c r="C2777" s="56" t="s">
        <v>7816</v>
      </c>
      <c r="D2777" s="65" t="s">
        <v>32</v>
      </c>
      <c r="E2777" s="66">
        <v>190.06</v>
      </c>
      <c r="F2777" s="247">
        <v>0.31480000000000002</v>
      </c>
      <c r="G2777" s="66">
        <v>165.72</v>
      </c>
      <c r="H2777" s="247">
        <v>0</v>
      </c>
    </row>
    <row r="2778" spans="1:8">
      <c r="A2778" s="64" t="s">
        <v>7799</v>
      </c>
      <c r="B2778" s="65">
        <v>102677</v>
      </c>
      <c r="C2778" s="56" t="s">
        <v>7817</v>
      </c>
      <c r="D2778" s="65" t="s">
        <v>32</v>
      </c>
      <c r="E2778" s="66">
        <v>184.45</v>
      </c>
      <c r="F2778" s="247">
        <v>0.29139999999999999</v>
      </c>
      <c r="G2778" s="66">
        <v>149.5</v>
      </c>
      <c r="H2778" s="247">
        <v>0</v>
      </c>
    </row>
    <row r="2779" spans="1:8">
      <c r="A2779" s="64" t="s">
        <v>7799</v>
      </c>
      <c r="B2779" s="65">
        <v>102683</v>
      </c>
      <c r="C2779" s="56" t="s">
        <v>7818</v>
      </c>
      <c r="D2779" s="65" t="s">
        <v>32</v>
      </c>
      <c r="E2779" s="66">
        <v>196.02</v>
      </c>
      <c r="F2779" s="247">
        <v>0.27229999999999999</v>
      </c>
      <c r="G2779" s="66">
        <v>185.35</v>
      </c>
      <c r="H2779" s="247">
        <v>0</v>
      </c>
    </row>
    <row r="2780" spans="1:8">
      <c r="A2780" s="64" t="s">
        <v>7799</v>
      </c>
      <c r="B2780" s="65">
        <v>102687</v>
      </c>
      <c r="C2780" s="56" t="s">
        <v>7819</v>
      </c>
      <c r="D2780" s="65" t="s">
        <v>32</v>
      </c>
      <c r="E2780" s="66">
        <v>205.21</v>
      </c>
      <c r="F2780" s="247">
        <v>0.26350000000000001</v>
      </c>
      <c r="G2780" s="66">
        <v>190.2</v>
      </c>
      <c r="H2780" s="247">
        <v>0</v>
      </c>
    </row>
    <row r="2781" spans="1:8">
      <c r="A2781" s="64" t="s">
        <v>7799</v>
      </c>
      <c r="B2781" s="65">
        <v>102670</v>
      </c>
      <c r="C2781" s="56" t="s">
        <v>7820</v>
      </c>
      <c r="D2781" s="65" t="s">
        <v>32</v>
      </c>
      <c r="E2781" s="66">
        <v>132.38</v>
      </c>
      <c r="F2781" s="247">
        <v>0.14319999999999999</v>
      </c>
      <c r="G2781" s="66">
        <v>99.76</v>
      </c>
      <c r="H2781" s="247">
        <v>0</v>
      </c>
    </row>
    <row r="2782" spans="1:8">
      <c r="A2782" s="64" t="s">
        <v>7799</v>
      </c>
      <c r="B2782" s="65">
        <v>102674</v>
      </c>
      <c r="C2782" s="56" t="s">
        <v>7821</v>
      </c>
      <c r="D2782" s="65" t="s">
        <v>32</v>
      </c>
      <c r="E2782" s="66">
        <v>146.96</v>
      </c>
      <c r="F2782" s="247">
        <v>0.1328</v>
      </c>
      <c r="G2782" s="66">
        <v>108.19</v>
      </c>
      <c r="H2782" s="247">
        <v>0</v>
      </c>
    </row>
    <row r="2783" spans="1:8">
      <c r="A2783" s="64" t="s">
        <v>7799</v>
      </c>
      <c r="B2783" s="65">
        <v>102680</v>
      </c>
      <c r="C2783" s="56" t="s">
        <v>7822</v>
      </c>
      <c r="D2783" s="65" t="s">
        <v>32</v>
      </c>
      <c r="E2783" s="66">
        <v>152.87</v>
      </c>
      <c r="F2783" s="247">
        <v>0.12529999999999999</v>
      </c>
      <c r="G2783" s="66">
        <v>139.26</v>
      </c>
      <c r="H2783" s="247">
        <v>0</v>
      </c>
    </row>
    <row r="2784" spans="1:8">
      <c r="A2784" s="64" t="s">
        <v>7799</v>
      </c>
      <c r="B2784" s="65">
        <v>102684</v>
      </c>
      <c r="C2784" s="56" t="s">
        <v>7823</v>
      </c>
      <c r="D2784" s="65" t="s">
        <v>32</v>
      </c>
      <c r="E2784" s="66">
        <v>166.92</v>
      </c>
      <c r="F2784" s="247">
        <v>0.11890000000000001</v>
      </c>
      <c r="G2784" s="66">
        <v>148.68</v>
      </c>
      <c r="H2784" s="247">
        <v>0</v>
      </c>
    </row>
    <row r="2785" spans="1:8">
      <c r="A2785" s="64" t="s">
        <v>7799</v>
      </c>
      <c r="B2785" s="65">
        <v>102672</v>
      </c>
      <c r="C2785" s="56" t="s">
        <v>7824</v>
      </c>
      <c r="D2785" s="65" t="s">
        <v>32</v>
      </c>
      <c r="E2785" s="66">
        <v>186.2</v>
      </c>
      <c r="F2785" s="247">
        <v>5.2600000000000001E-2</v>
      </c>
      <c r="G2785" s="66">
        <v>172.59</v>
      </c>
      <c r="H2785" s="247">
        <v>0</v>
      </c>
    </row>
    <row r="2786" spans="1:8">
      <c r="A2786" s="64" t="s">
        <v>7799</v>
      </c>
      <c r="B2786" s="65">
        <v>102676</v>
      </c>
      <c r="C2786" s="56" t="s">
        <v>7825</v>
      </c>
      <c r="D2786" s="65" t="s">
        <v>32</v>
      </c>
      <c r="E2786" s="66">
        <v>190.73</v>
      </c>
      <c r="F2786" s="247">
        <v>4.8300000000000003E-2</v>
      </c>
      <c r="G2786" s="66">
        <v>169.26</v>
      </c>
      <c r="H2786" s="247">
        <v>0</v>
      </c>
    </row>
    <row r="2787" spans="1:8">
      <c r="A2787" s="64" t="s">
        <v>7799</v>
      </c>
      <c r="B2787" s="65">
        <v>102681</v>
      </c>
      <c r="C2787" s="56" t="s">
        <v>7826</v>
      </c>
      <c r="D2787" s="65" t="s">
        <v>32</v>
      </c>
      <c r="E2787" s="66">
        <v>196.64</v>
      </c>
      <c r="F2787" s="247">
        <v>4.4999999999999998E-2</v>
      </c>
      <c r="G2787" s="66">
        <v>200.33</v>
      </c>
      <c r="H2787" s="247">
        <v>0</v>
      </c>
    </row>
    <row r="2788" spans="1:8">
      <c r="A2788" s="64" t="s">
        <v>7799</v>
      </c>
      <c r="B2788" s="65">
        <v>102685</v>
      </c>
      <c r="C2788" s="56" t="s">
        <v>7827</v>
      </c>
      <c r="D2788" s="65" t="s">
        <v>32</v>
      </c>
      <c r="E2788" s="66">
        <v>210.7</v>
      </c>
      <c r="F2788" s="247">
        <v>4.5199999999999997E-2</v>
      </c>
      <c r="G2788" s="66">
        <v>209.75</v>
      </c>
      <c r="H2788" s="247">
        <v>0</v>
      </c>
    </row>
    <row r="2789" spans="1:8">
      <c r="A2789" s="64" t="s">
        <v>7799</v>
      </c>
      <c r="B2789" s="65">
        <v>102664</v>
      </c>
      <c r="C2789" s="56" t="s">
        <v>7828</v>
      </c>
      <c r="D2789" s="65" t="s">
        <v>32</v>
      </c>
      <c r="E2789" s="66">
        <v>48.3</v>
      </c>
      <c r="F2789" s="247">
        <v>1.04E-2</v>
      </c>
      <c r="G2789" s="66">
        <v>45.64</v>
      </c>
      <c r="H2789" s="247">
        <v>0</v>
      </c>
    </row>
    <row r="2790" spans="1:8">
      <c r="A2790" s="64" t="s">
        <v>7799</v>
      </c>
      <c r="B2790" s="65">
        <v>102665</v>
      </c>
      <c r="C2790" s="56" t="s">
        <v>7829</v>
      </c>
      <c r="D2790" s="65" t="s">
        <v>32</v>
      </c>
      <c r="E2790" s="66">
        <v>25.98</v>
      </c>
      <c r="F2790" s="247">
        <v>1.9199999999999998E-2</v>
      </c>
      <c r="G2790" s="66">
        <v>22.25</v>
      </c>
      <c r="H2790" s="247">
        <v>0</v>
      </c>
    </row>
    <row r="2791" spans="1:8">
      <c r="A2791" s="64" t="s">
        <v>7799</v>
      </c>
      <c r="B2791" s="65">
        <v>102663</v>
      </c>
      <c r="C2791" s="56" t="s">
        <v>7830</v>
      </c>
      <c r="D2791" s="65" t="s">
        <v>32</v>
      </c>
      <c r="E2791" s="66">
        <v>74.59</v>
      </c>
      <c r="F2791" s="247">
        <v>0.59030000000000005</v>
      </c>
      <c r="G2791" s="66">
        <v>69.7</v>
      </c>
      <c r="H2791" s="247">
        <v>0</v>
      </c>
    </row>
    <row r="2792" spans="1:8">
      <c r="A2792" s="64" t="s">
        <v>7799</v>
      </c>
      <c r="B2792" s="65">
        <v>102669</v>
      </c>
      <c r="C2792" s="56" t="s">
        <v>7831</v>
      </c>
      <c r="D2792" s="65" t="s">
        <v>32</v>
      </c>
      <c r="E2792" s="66">
        <v>92.61</v>
      </c>
      <c r="F2792" s="247">
        <v>0.47539999999999999</v>
      </c>
      <c r="G2792" s="66">
        <v>91.97</v>
      </c>
      <c r="H2792" s="247">
        <v>0</v>
      </c>
    </row>
    <row r="2793" spans="1:8">
      <c r="A2793" s="64" t="s">
        <v>7799</v>
      </c>
      <c r="B2793" s="65">
        <v>102661</v>
      </c>
      <c r="C2793" s="56" t="s">
        <v>7832</v>
      </c>
      <c r="D2793" s="65" t="s">
        <v>32</v>
      </c>
      <c r="E2793" s="66">
        <v>42.84</v>
      </c>
      <c r="F2793" s="247">
        <v>0.29549999999999998</v>
      </c>
      <c r="G2793" s="66">
        <v>35.75</v>
      </c>
      <c r="H2793" s="247">
        <v>0</v>
      </c>
    </row>
    <row r="2794" spans="1:8">
      <c r="A2794" s="64" t="s">
        <v>7799</v>
      </c>
      <c r="B2794" s="65">
        <v>102666</v>
      </c>
      <c r="C2794" s="56" t="s">
        <v>7833</v>
      </c>
      <c r="D2794" s="65" t="s">
        <v>32</v>
      </c>
      <c r="E2794" s="66">
        <v>60.08</v>
      </c>
      <c r="F2794" s="247">
        <v>0.2107</v>
      </c>
      <c r="G2794" s="66">
        <v>57.81</v>
      </c>
      <c r="H2794" s="247">
        <v>0</v>
      </c>
    </row>
    <row r="2795" spans="1:8">
      <c r="A2795" s="64" t="s">
        <v>7799</v>
      </c>
      <c r="B2795" s="65">
        <v>102662</v>
      </c>
      <c r="C2795" s="56" t="s">
        <v>7834</v>
      </c>
      <c r="D2795" s="65" t="s">
        <v>32</v>
      </c>
      <c r="E2795" s="66">
        <v>83.3</v>
      </c>
      <c r="F2795" s="247">
        <v>6.0000000000000001E-3</v>
      </c>
      <c r="G2795" s="66">
        <v>92.59</v>
      </c>
      <c r="H2795" s="247">
        <v>0</v>
      </c>
    </row>
    <row r="2796" spans="1:8">
      <c r="A2796" s="64" t="s">
        <v>7799</v>
      </c>
      <c r="B2796" s="65">
        <v>102668</v>
      </c>
      <c r="C2796" s="56" t="s">
        <v>7835</v>
      </c>
      <c r="D2796" s="65" t="s">
        <v>32</v>
      </c>
      <c r="E2796" s="66">
        <v>100.54</v>
      </c>
      <c r="F2796" s="247">
        <v>5.0000000000000001E-3</v>
      </c>
      <c r="G2796" s="66">
        <v>114.65</v>
      </c>
      <c r="H2796" s="247">
        <v>0</v>
      </c>
    </row>
    <row r="2797" spans="1:8">
      <c r="A2797" s="64" t="s">
        <v>7799</v>
      </c>
      <c r="B2797" s="65">
        <v>102718</v>
      </c>
      <c r="C2797" s="56" t="s">
        <v>7836</v>
      </c>
      <c r="D2797" s="65" t="s">
        <v>28</v>
      </c>
      <c r="E2797" s="66">
        <v>188.16</v>
      </c>
      <c r="F2797" s="247">
        <v>0</v>
      </c>
      <c r="G2797" s="66">
        <v>138.51</v>
      </c>
      <c r="H2797" s="247">
        <v>0</v>
      </c>
    </row>
    <row r="2798" spans="1:8">
      <c r="A2798" s="64" t="s">
        <v>7799</v>
      </c>
      <c r="B2798" s="65">
        <v>102716</v>
      </c>
      <c r="C2798" s="56" t="s">
        <v>7837</v>
      </c>
      <c r="D2798" s="65" t="s">
        <v>28</v>
      </c>
      <c r="E2798" s="66">
        <v>177</v>
      </c>
      <c r="F2798" s="247">
        <v>5.16E-2</v>
      </c>
      <c r="G2798" s="66">
        <v>124.09</v>
      </c>
      <c r="H2798" s="247">
        <v>0</v>
      </c>
    </row>
    <row r="2799" spans="1:8">
      <c r="A2799" s="64" t="s">
        <v>7799</v>
      </c>
      <c r="B2799" s="65">
        <v>102719</v>
      </c>
      <c r="C2799" s="56" t="s">
        <v>7838</v>
      </c>
      <c r="D2799" s="65" t="s">
        <v>28</v>
      </c>
      <c r="E2799" s="66">
        <v>154.76</v>
      </c>
      <c r="F2799" s="247">
        <v>0</v>
      </c>
      <c r="G2799" s="66">
        <v>129.79</v>
      </c>
      <c r="H2799" s="247">
        <v>0</v>
      </c>
    </row>
    <row r="2800" spans="1:8">
      <c r="A2800" s="64" t="s">
        <v>7799</v>
      </c>
      <c r="B2800" s="65">
        <v>102717</v>
      </c>
      <c r="C2800" s="56" t="s">
        <v>7839</v>
      </c>
      <c r="D2800" s="65" t="s">
        <v>28</v>
      </c>
      <c r="E2800" s="66">
        <v>143.6</v>
      </c>
      <c r="F2800" s="247">
        <v>6.3600000000000004E-2</v>
      </c>
      <c r="G2800" s="66">
        <v>115.37</v>
      </c>
      <c r="H2800" s="247">
        <v>0</v>
      </c>
    </row>
    <row r="2801" spans="1:8">
      <c r="A2801" s="64" t="s">
        <v>7799</v>
      </c>
      <c r="B2801" s="65">
        <v>102720</v>
      </c>
      <c r="C2801" s="56" t="s">
        <v>7840</v>
      </c>
      <c r="D2801" s="65" t="s">
        <v>26</v>
      </c>
      <c r="E2801" s="66">
        <v>0</v>
      </c>
      <c r="F2801" s="247"/>
      <c r="G2801" s="66">
        <v>0</v>
      </c>
      <c r="H2801" s="247"/>
    </row>
    <row r="2802" spans="1:8">
      <c r="A2802" s="64" t="s">
        <v>7799</v>
      </c>
      <c r="B2802" s="65">
        <v>102713</v>
      </c>
      <c r="C2802" s="56" t="s">
        <v>7841</v>
      </c>
      <c r="D2802" s="65" t="s">
        <v>26</v>
      </c>
      <c r="E2802" s="66">
        <v>11.94</v>
      </c>
      <c r="F2802" s="247">
        <v>0</v>
      </c>
      <c r="G2802" s="66">
        <v>12.58</v>
      </c>
      <c r="H2802" s="247">
        <v>0</v>
      </c>
    </row>
    <row r="2803" spans="1:8">
      <c r="A2803" s="64" t="s">
        <v>7799</v>
      </c>
      <c r="B2803" s="65">
        <v>102715</v>
      </c>
      <c r="C2803" s="56" t="s">
        <v>7842</v>
      </c>
      <c r="D2803" s="65" t="s">
        <v>26</v>
      </c>
      <c r="E2803" s="66">
        <v>23.6</v>
      </c>
      <c r="F2803" s="247">
        <v>0</v>
      </c>
      <c r="G2803" s="66">
        <v>24.77</v>
      </c>
      <c r="H2803" s="247">
        <v>0</v>
      </c>
    </row>
    <row r="2804" spans="1:8">
      <c r="A2804" s="64" t="s">
        <v>7799</v>
      </c>
      <c r="B2804" s="65">
        <v>103653</v>
      </c>
      <c r="C2804" s="56" t="s">
        <v>7843</v>
      </c>
      <c r="D2804" s="65" t="s">
        <v>26</v>
      </c>
      <c r="E2804" s="66">
        <v>28.19</v>
      </c>
      <c r="F2804" s="247">
        <v>0</v>
      </c>
      <c r="G2804" s="66">
        <v>29.57</v>
      </c>
      <c r="H2804" s="247">
        <v>0</v>
      </c>
    </row>
    <row r="2805" spans="1:8">
      <c r="A2805" s="64" t="s">
        <v>7799</v>
      </c>
      <c r="B2805" s="65">
        <v>102712</v>
      </c>
      <c r="C2805" s="56" t="s">
        <v>7844</v>
      </c>
      <c r="D2805" s="65" t="s">
        <v>26</v>
      </c>
      <c r="E2805" s="66">
        <v>8.6999999999999993</v>
      </c>
      <c r="F2805" s="247">
        <v>0</v>
      </c>
      <c r="G2805" s="66">
        <v>9.19</v>
      </c>
      <c r="H2805" s="247">
        <v>0</v>
      </c>
    </row>
    <row r="2806" spans="1:8">
      <c r="A2806" s="64" t="s">
        <v>7799</v>
      </c>
      <c r="B2806" s="65">
        <v>102711</v>
      </c>
      <c r="C2806" s="56" t="s">
        <v>7845</v>
      </c>
      <c r="D2806" s="65" t="s">
        <v>211</v>
      </c>
      <c r="E2806" s="66">
        <v>69.569999999999993</v>
      </c>
      <c r="F2806" s="247">
        <v>0</v>
      </c>
      <c r="G2806" s="66">
        <v>89.22</v>
      </c>
      <c r="H2806" s="247">
        <v>0</v>
      </c>
    </row>
    <row r="2807" spans="1:8">
      <c r="A2807" s="64" t="s">
        <v>7799</v>
      </c>
      <c r="B2807" s="65">
        <v>102710</v>
      </c>
      <c r="C2807" s="56" t="s">
        <v>7846</v>
      </c>
      <c r="D2807" s="65" t="s">
        <v>211</v>
      </c>
      <c r="E2807" s="66">
        <v>55.25</v>
      </c>
      <c r="F2807" s="247">
        <v>0</v>
      </c>
      <c r="G2807" s="66">
        <v>70.400000000000006</v>
      </c>
      <c r="H2807" s="247">
        <v>0</v>
      </c>
    </row>
    <row r="2808" spans="1:8">
      <c r="A2808" s="64" t="s">
        <v>7799</v>
      </c>
      <c r="B2808" s="65">
        <v>102709</v>
      </c>
      <c r="C2808" s="56" t="s">
        <v>7847</v>
      </c>
      <c r="D2808" s="65" t="s">
        <v>211</v>
      </c>
      <c r="E2808" s="66">
        <v>0</v>
      </c>
      <c r="F2808" s="247"/>
      <c r="G2808" s="66">
        <v>0</v>
      </c>
      <c r="H2808" s="247"/>
    </row>
    <row r="2809" spans="1:8">
      <c r="A2809" s="64" t="s">
        <v>7799</v>
      </c>
      <c r="B2809" s="65">
        <v>102708</v>
      </c>
      <c r="C2809" s="56" t="s">
        <v>7848</v>
      </c>
      <c r="D2809" s="65" t="s">
        <v>211</v>
      </c>
      <c r="E2809" s="66">
        <v>23.25</v>
      </c>
      <c r="F2809" s="247">
        <v>0</v>
      </c>
      <c r="G2809" s="66">
        <v>29.46</v>
      </c>
      <c r="H2809" s="247">
        <v>0</v>
      </c>
    </row>
    <row r="2810" spans="1:8">
      <c r="A2810" s="64" t="s">
        <v>7799</v>
      </c>
      <c r="B2810" s="65">
        <v>102707</v>
      </c>
      <c r="C2810" s="56" t="s">
        <v>7849</v>
      </c>
      <c r="D2810" s="65" t="s">
        <v>32</v>
      </c>
      <c r="E2810" s="66">
        <v>49.16</v>
      </c>
      <c r="F2810" s="247">
        <v>0.88549999999999995</v>
      </c>
      <c r="G2810" s="66">
        <v>50.41</v>
      </c>
      <c r="H2810" s="247">
        <v>0</v>
      </c>
    </row>
    <row r="2811" spans="1:8">
      <c r="A2811" s="64" t="s">
        <v>7799</v>
      </c>
      <c r="B2811" s="65">
        <v>102704</v>
      </c>
      <c r="C2811" s="56" t="s">
        <v>7850</v>
      </c>
      <c r="D2811" s="65" t="s">
        <v>32</v>
      </c>
      <c r="E2811" s="66">
        <v>12.61</v>
      </c>
      <c r="F2811" s="247">
        <v>0.96430000000000005</v>
      </c>
      <c r="G2811" s="66">
        <v>12.74</v>
      </c>
      <c r="H2811" s="247">
        <v>0</v>
      </c>
    </row>
    <row r="2812" spans="1:8">
      <c r="A2812" s="64" t="s">
        <v>7799</v>
      </c>
      <c r="B2812" s="65">
        <v>102705</v>
      </c>
      <c r="C2812" s="56" t="s">
        <v>7851</v>
      </c>
      <c r="D2812" s="65" t="s">
        <v>32</v>
      </c>
      <c r="E2812" s="66">
        <v>49.56</v>
      </c>
      <c r="F2812" s="247">
        <v>0</v>
      </c>
      <c r="G2812" s="66">
        <v>65.12</v>
      </c>
      <c r="H2812" s="247">
        <v>0</v>
      </c>
    </row>
    <row r="2813" spans="1:8">
      <c r="A2813" s="64" t="s">
        <v>7852</v>
      </c>
      <c r="B2813" s="65">
        <v>98333</v>
      </c>
      <c r="C2813" s="56" t="s">
        <v>7853</v>
      </c>
      <c r="D2813" s="65" t="s">
        <v>26</v>
      </c>
      <c r="E2813" s="66">
        <v>0</v>
      </c>
      <c r="F2813" s="247"/>
      <c r="G2813" s="66">
        <v>0</v>
      </c>
      <c r="H2813" s="247"/>
    </row>
    <row r="2814" spans="1:8">
      <c r="A2814" s="64" t="s">
        <v>7852</v>
      </c>
      <c r="B2814" s="65">
        <v>98332</v>
      </c>
      <c r="C2814" s="56" t="s">
        <v>7854</v>
      </c>
      <c r="D2814" s="65" t="s">
        <v>26</v>
      </c>
      <c r="E2814" s="66">
        <v>0</v>
      </c>
      <c r="F2814" s="247"/>
      <c r="G2814" s="66">
        <v>0</v>
      </c>
      <c r="H2814" s="247"/>
    </row>
    <row r="2815" spans="1:8">
      <c r="A2815" s="64" t="s">
        <v>7852</v>
      </c>
      <c r="B2815" s="65">
        <v>98331</v>
      </c>
      <c r="C2815" s="56" t="s">
        <v>7855</v>
      </c>
      <c r="D2815" s="65" t="s">
        <v>26</v>
      </c>
      <c r="E2815" s="66">
        <v>0</v>
      </c>
      <c r="F2815" s="247"/>
      <c r="G2815" s="66">
        <v>0</v>
      </c>
      <c r="H2815" s="247"/>
    </row>
    <row r="2816" spans="1:8">
      <c r="A2816" s="64" t="s">
        <v>7852</v>
      </c>
      <c r="B2816" s="65">
        <v>98327</v>
      </c>
      <c r="C2816" s="56" t="s">
        <v>7856</v>
      </c>
      <c r="D2816" s="65" t="s">
        <v>26</v>
      </c>
      <c r="E2816" s="66">
        <v>0</v>
      </c>
      <c r="F2816" s="247"/>
      <c r="G2816" s="66">
        <v>0</v>
      </c>
      <c r="H2816" s="247"/>
    </row>
    <row r="2817" spans="1:8">
      <c r="A2817" s="64" t="s">
        <v>7852</v>
      </c>
      <c r="B2817" s="65">
        <v>98326</v>
      </c>
      <c r="C2817" s="56" t="s">
        <v>7857</v>
      </c>
      <c r="D2817" s="65" t="s">
        <v>26</v>
      </c>
      <c r="E2817" s="66">
        <v>0</v>
      </c>
      <c r="F2817" s="247"/>
      <c r="G2817" s="66">
        <v>0</v>
      </c>
      <c r="H2817" s="247"/>
    </row>
    <row r="2818" spans="1:8">
      <c r="A2818" s="64" t="s">
        <v>7852</v>
      </c>
      <c r="B2818" s="65">
        <v>98325</v>
      </c>
      <c r="C2818" s="56" t="s">
        <v>7858</v>
      </c>
      <c r="D2818" s="65" t="s">
        <v>26</v>
      </c>
      <c r="E2818" s="66">
        <v>0</v>
      </c>
      <c r="F2818" s="247"/>
      <c r="G2818" s="66">
        <v>0</v>
      </c>
      <c r="H2818" s="247"/>
    </row>
    <row r="2819" spans="1:8">
      <c r="A2819" s="64" t="s">
        <v>7852</v>
      </c>
      <c r="B2819" s="65">
        <v>98370</v>
      </c>
      <c r="C2819" s="56" t="s">
        <v>7859</v>
      </c>
      <c r="D2819" s="65" t="s">
        <v>26</v>
      </c>
      <c r="E2819" s="66">
        <v>0</v>
      </c>
      <c r="F2819" s="247"/>
      <c r="G2819" s="66">
        <v>0</v>
      </c>
      <c r="H2819" s="247"/>
    </row>
    <row r="2820" spans="1:8">
      <c r="A2820" s="64" t="s">
        <v>7852</v>
      </c>
      <c r="B2820" s="65">
        <v>98389</v>
      </c>
      <c r="C2820" s="56" t="s">
        <v>7860</v>
      </c>
      <c r="D2820" s="65" t="s">
        <v>211</v>
      </c>
      <c r="E2820" s="66">
        <v>0</v>
      </c>
      <c r="F2820" s="247"/>
      <c r="G2820" s="66">
        <v>0</v>
      </c>
      <c r="H2820" s="247"/>
    </row>
    <row r="2821" spans="1:8">
      <c r="A2821" s="64" t="s">
        <v>7852</v>
      </c>
      <c r="B2821" s="65">
        <v>98390</v>
      </c>
      <c r="C2821" s="56" t="s">
        <v>7861</v>
      </c>
      <c r="D2821" s="65" t="s">
        <v>211</v>
      </c>
      <c r="E2821" s="66">
        <v>0</v>
      </c>
      <c r="F2821" s="247"/>
      <c r="G2821" s="66">
        <v>0</v>
      </c>
      <c r="H2821" s="247"/>
    </row>
    <row r="2822" spans="1:8">
      <c r="A2822" s="64" t="s">
        <v>7852</v>
      </c>
      <c r="B2822" s="65">
        <v>98391</v>
      </c>
      <c r="C2822" s="56" t="s">
        <v>7862</v>
      </c>
      <c r="D2822" s="65" t="s">
        <v>211</v>
      </c>
      <c r="E2822" s="66">
        <v>0</v>
      </c>
      <c r="F2822" s="247"/>
      <c r="G2822" s="66">
        <v>0</v>
      </c>
      <c r="H2822" s="247"/>
    </row>
    <row r="2823" spans="1:8">
      <c r="A2823" s="64" t="s">
        <v>7852</v>
      </c>
      <c r="B2823" s="65">
        <v>98392</v>
      </c>
      <c r="C2823" s="56" t="s">
        <v>7863</v>
      </c>
      <c r="D2823" s="65" t="s">
        <v>211</v>
      </c>
      <c r="E2823" s="66">
        <v>0</v>
      </c>
      <c r="F2823" s="247"/>
      <c r="G2823" s="66">
        <v>0</v>
      </c>
      <c r="H2823" s="247"/>
    </row>
    <row r="2824" spans="1:8">
      <c r="A2824" s="64" t="s">
        <v>7852</v>
      </c>
      <c r="B2824" s="65">
        <v>98393</v>
      </c>
      <c r="C2824" s="56" t="s">
        <v>7864</v>
      </c>
      <c r="D2824" s="65" t="s">
        <v>211</v>
      </c>
      <c r="E2824" s="66">
        <v>0</v>
      </c>
      <c r="F2824" s="247"/>
      <c r="G2824" s="66">
        <v>0</v>
      </c>
      <c r="H2824" s="247"/>
    </row>
    <row r="2825" spans="1:8">
      <c r="A2825" s="64" t="s">
        <v>7852</v>
      </c>
      <c r="B2825" s="65">
        <v>98394</v>
      </c>
      <c r="C2825" s="56" t="s">
        <v>7865</v>
      </c>
      <c r="D2825" s="65" t="s">
        <v>211</v>
      </c>
      <c r="E2825" s="66">
        <v>0</v>
      </c>
      <c r="F2825" s="247"/>
      <c r="G2825" s="66">
        <v>0</v>
      </c>
      <c r="H2825" s="247"/>
    </row>
    <row r="2826" spans="1:8">
      <c r="A2826" s="64" t="s">
        <v>7852</v>
      </c>
      <c r="B2826" s="65">
        <v>98395</v>
      </c>
      <c r="C2826" s="56" t="s">
        <v>7866</v>
      </c>
      <c r="D2826" s="65" t="s">
        <v>211</v>
      </c>
      <c r="E2826" s="66">
        <v>0</v>
      </c>
      <c r="F2826" s="247"/>
      <c r="G2826" s="66">
        <v>0</v>
      </c>
      <c r="H2826" s="247"/>
    </row>
    <row r="2827" spans="1:8">
      <c r="A2827" s="64" t="s">
        <v>7852</v>
      </c>
      <c r="B2827" s="65">
        <v>98396</v>
      </c>
      <c r="C2827" s="56" t="s">
        <v>7867</v>
      </c>
      <c r="D2827" s="65" t="s">
        <v>211</v>
      </c>
      <c r="E2827" s="66">
        <v>0</v>
      </c>
      <c r="F2827" s="247"/>
      <c r="G2827" s="66">
        <v>0</v>
      </c>
      <c r="H2827" s="247"/>
    </row>
    <row r="2828" spans="1:8">
      <c r="A2828" s="64" t="s">
        <v>7852</v>
      </c>
      <c r="B2828" s="65">
        <v>98369</v>
      </c>
      <c r="C2828" s="56" t="s">
        <v>7868</v>
      </c>
      <c r="D2828" s="65" t="s">
        <v>26</v>
      </c>
      <c r="E2828" s="66">
        <v>0</v>
      </c>
      <c r="F2828" s="247"/>
      <c r="G2828" s="66">
        <v>0</v>
      </c>
      <c r="H2828" s="247"/>
    </row>
    <row r="2829" spans="1:8">
      <c r="A2829" s="64" t="s">
        <v>7852</v>
      </c>
      <c r="B2829" s="65">
        <v>98360</v>
      </c>
      <c r="C2829" s="56" t="s">
        <v>7869</v>
      </c>
      <c r="D2829" s="65" t="s">
        <v>26</v>
      </c>
      <c r="E2829" s="66">
        <v>0</v>
      </c>
      <c r="F2829" s="247"/>
      <c r="G2829" s="66">
        <v>0</v>
      </c>
      <c r="H2829" s="247"/>
    </row>
    <row r="2830" spans="1:8">
      <c r="A2830" s="64" t="s">
        <v>7852</v>
      </c>
      <c r="B2830" s="65">
        <v>98368</v>
      </c>
      <c r="C2830" s="56" t="s">
        <v>7870</v>
      </c>
      <c r="D2830" s="65" t="s">
        <v>26</v>
      </c>
      <c r="E2830" s="66">
        <v>0</v>
      </c>
      <c r="F2830" s="247"/>
      <c r="G2830" s="66">
        <v>0</v>
      </c>
      <c r="H2830" s="247"/>
    </row>
    <row r="2831" spans="1:8">
      <c r="A2831" s="64" t="s">
        <v>7852</v>
      </c>
      <c r="B2831" s="65">
        <v>98359</v>
      </c>
      <c r="C2831" s="56" t="s">
        <v>7871</v>
      </c>
      <c r="D2831" s="65" t="s">
        <v>26</v>
      </c>
      <c r="E2831" s="66">
        <v>0</v>
      </c>
      <c r="F2831" s="247"/>
      <c r="G2831" s="66">
        <v>0</v>
      </c>
      <c r="H2831" s="247"/>
    </row>
    <row r="2832" spans="1:8">
      <c r="A2832" s="64" t="s">
        <v>7852</v>
      </c>
      <c r="B2832" s="65">
        <v>98367</v>
      </c>
      <c r="C2832" s="56" t="s">
        <v>7872</v>
      </c>
      <c r="D2832" s="65" t="s">
        <v>26</v>
      </c>
      <c r="E2832" s="66">
        <v>0</v>
      </c>
      <c r="F2832" s="247"/>
      <c r="G2832" s="66">
        <v>0</v>
      </c>
      <c r="H2832" s="247"/>
    </row>
    <row r="2833" spans="1:8">
      <c r="A2833" s="64" t="s">
        <v>7852</v>
      </c>
      <c r="B2833" s="65">
        <v>98358</v>
      </c>
      <c r="C2833" s="56" t="s">
        <v>7873</v>
      </c>
      <c r="D2833" s="65" t="s">
        <v>26</v>
      </c>
      <c r="E2833" s="66">
        <v>0</v>
      </c>
      <c r="F2833" s="247"/>
      <c r="G2833" s="66">
        <v>0</v>
      </c>
      <c r="H2833" s="247"/>
    </row>
    <row r="2834" spans="1:8">
      <c r="A2834" s="64" t="s">
        <v>7852</v>
      </c>
      <c r="B2834" s="65">
        <v>98352</v>
      </c>
      <c r="C2834" s="56" t="s">
        <v>7874</v>
      </c>
      <c r="D2834" s="65" t="s">
        <v>26</v>
      </c>
      <c r="E2834" s="66">
        <v>0</v>
      </c>
      <c r="F2834" s="247"/>
      <c r="G2834" s="66">
        <v>0</v>
      </c>
      <c r="H2834" s="247"/>
    </row>
    <row r="2835" spans="1:8">
      <c r="A2835" s="64" t="s">
        <v>7852</v>
      </c>
      <c r="B2835" s="65">
        <v>98343</v>
      </c>
      <c r="C2835" s="56" t="s">
        <v>7875</v>
      </c>
      <c r="D2835" s="65" t="s">
        <v>26</v>
      </c>
      <c r="E2835" s="66">
        <v>0</v>
      </c>
      <c r="F2835" s="247"/>
      <c r="G2835" s="66">
        <v>0</v>
      </c>
      <c r="H2835" s="247"/>
    </row>
    <row r="2836" spans="1:8">
      <c r="A2836" s="64" t="s">
        <v>7852</v>
      </c>
      <c r="B2836" s="65">
        <v>98351</v>
      </c>
      <c r="C2836" s="56" t="s">
        <v>7876</v>
      </c>
      <c r="D2836" s="65" t="s">
        <v>26</v>
      </c>
      <c r="E2836" s="66">
        <v>0</v>
      </c>
      <c r="F2836" s="247"/>
      <c r="G2836" s="66">
        <v>0</v>
      </c>
      <c r="H2836" s="247"/>
    </row>
    <row r="2837" spans="1:8">
      <c r="A2837" s="64" t="s">
        <v>7852</v>
      </c>
      <c r="B2837" s="65">
        <v>98342</v>
      </c>
      <c r="C2837" s="56" t="s">
        <v>7877</v>
      </c>
      <c r="D2837" s="65" t="s">
        <v>26</v>
      </c>
      <c r="E2837" s="66">
        <v>0</v>
      </c>
      <c r="F2837" s="247"/>
      <c r="G2837" s="66">
        <v>0</v>
      </c>
      <c r="H2837" s="247"/>
    </row>
    <row r="2838" spans="1:8">
      <c r="A2838" s="64" t="s">
        <v>7852</v>
      </c>
      <c r="B2838" s="65">
        <v>98350</v>
      </c>
      <c r="C2838" s="56" t="s">
        <v>7878</v>
      </c>
      <c r="D2838" s="65" t="s">
        <v>26</v>
      </c>
      <c r="E2838" s="66">
        <v>0</v>
      </c>
      <c r="F2838" s="247"/>
      <c r="G2838" s="66">
        <v>0</v>
      </c>
      <c r="H2838" s="247"/>
    </row>
    <row r="2839" spans="1:8">
      <c r="A2839" s="64" t="s">
        <v>7852</v>
      </c>
      <c r="B2839" s="65">
        <v>98341</v>
      </c>
      <c r="C2839" s="56" t="s">
        <v>7879</v>
      </c>
      <c r="D2839" s="65" t="s">
        <v>26</v>
      </c>
      <c r="E2839" s="66">
        <v>0</v>
      </c>
      <c r="F2839" s="247"/>
      <c r="G2839" s="66">
        <v>0</v>
      </c>
      <c r="H2839" s="247"/>
    </row>
    <row r="2840" spans="1:8">
      <c r="A2840" s="64" t="s">
        <v>7852</v>
      </c>
      <c r="B2840" s="65">
        <v>98381</v>
      </c>
      <c r="C2840" s="56" t="s">
        <v>7880</v>
      </c>
      <c r="D2840" s="65" t="s">
        <v>32</v>
      </c>
      <c r="E2840" s="66">
        <v>0</v>
      </c>
      <c r="F2840" s="247"/>
      <c r="G2840" s="66">
        <v>0</v>
      </c>
      <c r="H2840" s="247"/>
    </row>
    <row r="2841" spans="1:8">
      <c r="A2841" s="64" t="s">
        <v>7852</v>
      </c>
      <c r="B2841" s="65">
        <v>98382</v>
      </c>
      <c r="C2841" s="56" t="s">
        <v>7881</v>
      </c>
      <c r="D2841" s="65" t="s">
        <v>32</v>
      </c>
      <c r="E2841" s="66">
        <v>0</v>
      </c>
      <c r="F2841" s="247"/>
      <c r="G2841" s="66">
        <v>0</v>
      </c>
      <c r="H2841" s="247"/>
    </row>
    <row r="2842" spans="1:8">
      <c r="A2842" s="64" t="s">
        <v>7852</v>
      </c>
      <c r="B2842" s="65">
        <v>98383</v>
      </c>
      <c r="C2842" s="56" t="s">
        <v>7882</v>
      </c>
      <c r="D2842" s="65" t="s">
        <v>32</v>
      </c>
      <c r="E2842" s="66">
        <v>0</v>
      </c>
      <c r="F2842" s="247"/>
      <c r="G2842" s="66">
        <v>0</v>
      </c>
      <c r="H2842" s="247"/>
    </row>
    <row r="2843" spans="1:8">
      <c r="A2843" s="64" t="s">
        <v>7852</v>
      </c>
      <c r="B2843" s="65">
        <v>98384</v>
      </c>
      <c r="C2843" s="56" t="s">
        <v>7883</v>
      </c>
      <c r="D2843" s="65" t="s">
        <v>32</v>
      </c>
      <c r="E2843" s="66">
        <v>0</v>
      </c>
      <c r="F2843" s="247"/>
      <c r="G2843" s="66">
        <v>0</v>
      </c>
      <c r="H2843" s="247"/>
    </row>
    <row r="2844" spans="1:8">
      <c r="A2844" s="64" t="s">
        <v>7852</v>
      </c>
      <c r="B2844" s="65">
        <v>98385</v>
      </c>
      <c r="C2844" s="56" t="s">
        <v>7884</v>
      </c>
      <c r="D2844" s="65" t="s">
        <v>32</v>
      </c>
      <c r="E2844" s="66">
        <v>0</v>
      </c>
      <c r="F2844" s="247"/>
      <c r="G2844" s="66">
        <v>0</v>
      </c>
      <c r="H2844" s="247"/>
    </row>
    <row r="2845" spans="1:8">
      <c r="A2845" s="64" t="s">
        <v>7852</v>
      </c>
      <c r="B2845" s="65">
        <v>98386</v>
      </c>
      <c r="C2845" s="56" t="s">
        <v>7885</v>
      </c>
      <c r="D2845" s="65" t="s">
        <v>32</v>
      </c>
      <c r="E2845" s="66">
        <v>0</v>
      </c>
      <c r="F2845" s="247"/>
      <c r="G2845" s="66">
        <v>0</v>
      </c>
      <c r="H2845" s="247"/>
    </row>
    <row r="2846" spans="1:8">
      <c r="A2846" s="64" t="s">
        <v>7852</v>
      </c>
      <c r="B2846" s="65">
        <v>98387</v>
      </c>
      <c r="C2846" s="56" t="s">
        <v>7886</v>
      </c>
      <c r="D2846" s="65" t="s">
        <v>32</v>
      </c>
      <c r="E2846" s="66">
        <v>0</v>
      </c>
      <c r="F2846" s="247"/>
      <c r="G2846" s="66">
        <v>0</v>
      </c>
      <c r="H2846" s="247"/>
    </row>
    <row r="2847" spans="1:8">
      <c r="A2847" s="64" t="s">
        <v>7852</v>
      </c>
      <c r="B2847" s="65">
        <v>98388</v>
      </c>
      <c r="C2847" s="56" t="s">
        <v>7887</v>
      </c>
      <c r="D2847" s="65" t="s">
        <v>32</v>
      </c>
      <c r="E2847" s="66">
        <v>0</v>
      </c>
      <c r="F2847" s="247"/>
      <c r="G2847" s="66">
        <v>0</v>
      </c>
      <c r="H2847" s="247"/>
    </row>
    <row r="2848" spans="1:8">
      <c r="A2848" s="64" t="s">
        <v>7852</v>
      </c>
      <c r="B2848" s="65">
        <v>98346</v>
      </c>
      <c r="C2848" s="56" t="s">
        <v>7888</v>
      </c>
      <c r="D2848" s="65" t="s">
        <v>26</v>
      </c>
      <c r="E2848" s="66">
        <v>0</v>
      </c>
      <c r="F2848" s="247"/>
      <c r="G2848" s="66">
        <v>0</v>
      </c>
      <c r="H2848" s="247"/>
    </row>
    <row r="2849" spans="1:8">
      <c r="A2849" s="64" t="s">
        <v>7852</v>
      </c>
      <c r="B2849" s="65">
        <v>98363</v>
      </c>
      <c r="C2849" s="56" t="s">
        <v>7889</v>
      </c>
      <c r="D2849" s="65" t="s">
        <v>26</v>
      </c>
      <c r="E2849" s="66">
        <v>0</v>
      </c>
      <c r="F2849" s="247"/>
      <c r="G2849" s="66">
        <v>0</v>
      </c>
      <c r="H2849" s="247"/>
    </row>
    <row r="2850" spans="1:8">
      <c r="A2850" s="64" t="s">
        <v>7852</v>
      </c>
      <c r="B2850" s="65">
        <v>98354</v>
      </c>
      <c r="C2850" s="56" t="s">
        <v>7890</v>
      </c>
      <c r="D2850" s="65" t="s">
        <v>26</v>
      </c>
      <c r="E2850" s="66">
        <v>0</v>
      </c>
      <c r="F2850" s="247"/>
      <c r="G2850" s="66">
        <v>0</v>
      </c>
      <c r="H2850" s="247"/>
    </row>
    <row r="2851" spans="1:8">
      <c r="A2851" s="64" t="s">
        <v>7852</v>
      </c>
      <c r="B2851" s="65">
        <v>98337</v>
      </c>
      <c r="C2851" s="56" t="s">
        <v>7891</v>
      </c>
      <c r="D2851" s="65" t="s">
        <v>26</v>
      </c>
      <c r="E2851" s="66">
        <v>0</v>
      </c>
      <c r="F2851" s="247"/>
      <c r="G2851" s="66">
        <v>0</v>
      </c>
      <c r="H2851" s="247"/>
    </row>
    <row r="2852" spans="1:8">
      <c r="A2852" s="64" t="s">
        <v>7852</v>
      </c>
      <c r="B2852" s="65">
        <v>98345</v>
      </c>
      <c r="C2852" s="56" t="s">
        <v>7892</v>
      </c>
      <c r="D2852" s="65" t="s">
        <v>26</v>
      </c>
      <c r="E2852" s="66">
        <v>0</v>
      </c>
      <c r="F2852" s="247"/>
      <c r="G2852" s="66">
        <v>0</v>
      </c>
      <c r="H2852" s="247"/>
    </row>
    <row r="2853" spans="1:8">
      <c r="A2853" s="64" t="s">
        <v>7852</v>
      </c>
      <c r="B2853" s="65">
        <v>98362</v>
      </c>
      <c r="C2853" s="56" t="s">
        <v>7893</v>
      </c>
      <c r="D2853" s="65" t="s">
        <v>26</v>
      </c>
      <c r="E2853" s="66">
        <v>0</v>
      </c>
      <c r="F2853" s="247"/>
      <c r="G2853" s="66">
        <v>0</v>
      </c>
      <c r="H2853" s="247"/>
    </row>
    <row r="2854" spans="1:8">
      <c r="A2854" s="64" t="s">
        <v>7852</v>
      </c>
      <c r="B2854" s="65">
        <v>98403</v>
      </c>
      <c r="C2854" s="56" t="s">
        <v>7894</v>
      </c>
      <c r="D2854" s="65" t="s">
        <v>26</v>
      </c>
      <c r="E2854" s="66">
        <v>0</v>
      </c>
      <c r="F2854" s="247"/>
      <c r="G2854" s="66">
        <v>0</v>
      </c>
      <c r="H2854" s="247"/>
    </row>
    <row r="2855" spans="1:8">
      <c r="A2855" s="64" t="s">
        <v>7852</v>
      </c>
      <c r="B2855" s="65">
        <v>98335</v>
      </c>
      <c r="C2855" s="56" t="s">
        <v>7895</v>
      </c>
      <c r="D2855" s="65" t="s">
        <v>26</v>
      </c>
      <c r="E2855" s="66">
        <v>0</v>
      </c>
      <c r="F2855" s="247"/>
      <c r="G2855" s="66">
        <v>0</v>
      </c>
      <c r="H2855" s="247"/>
    </row>
    <row r="2856" spans="1:8">
      <c r="A2856" s="64" t="s">
        <v>7852</v>
      </c>
      <c r="B2856" s="65">
        <v>98344</v>
      </c>
      <c r="C2856" s="56" t="s">
        <v>7896</v>
      </c>
      <c r="D2856" s="65" t="s">
        <v>26</v>
      </c>
      <c r="E2856" s="66">
        <v>0</v>
      </c>
      <c r="F2856" s="247"/>
      <c r="G2856" s="66">
        <v>0</v>
      </c>
      <c r="H2856" s="247"/>
    </row>
    <row r="2857" spans="1:8">
      <c r="A2857" s="64" t="s">
        <v>7852</v>
      </c>
      <c r="B2857" s="65">
        <v>98361</v>
      </c>
      <c r="C2857" s="56" t="s">
        <v>7897</v>
      </c>
      <c r="D2857" s="65" t="s">
        <v>26</v>
      </c>
      <c r="E2857" s="66">
        <v>0</v>
      </c>
      <c r="F2857" s="247"/>
      <c r="G2857" s="66">
        <v>0</v>
      </c>
      <c r="H2857" s="247"/>
    </row>
    <row r="2858" spans="1:8">
      <c r="A2858" s="64" t="s">
        <v>7852</v>
      </c>
      <c r="B2858" s="65">
        <v>98353</v>
      </c>
      <c r="C2858" s="56" t="s">
        <v>7898</v>
      </c>
      <c r="D2858" s="65" t="s">
        <v>26</v>
      </c>
      <c r="E2858" s="66">
        <v>0</v>
      </c>
      <c r="F2858" s="247"/>
      <c r="G2858" s="66">
        <v>0</v>
      </c>
      <c r="H2858" s="247"/>
    </row>
    <row r="2859" spans="1:8">
      <c r="A2859" s="64" t="s">
        <v>7852</v>
      </c>
      <c r="B2859" s="65">
        <v>98334</v>
      </c>
      <c r="C2859" s="56" t="s">
        <v>7899</v>
      </c>
      <c r="D2859" s="65" t="s">
        <v>26</v>
      </c>
      <c r="E2859" s="66">
        <v>0</v>
      </c>
      <c r="F2859" s="247"/>
      <c r="G2859" s="66">
        <v>0</v>
      </c>
      <c r="H2859" s="247"/>
    </row>
    <row r="2860" spans="1:8">
      <c r="A2860" s="64" t="s">
        <v>7852</v>
      </c>
      <c r="B2860" s="65">
        <v>98371</v>
      </c>
      <c r="C2860" s="56" t="s">
        <v>7900</v>
      </c>
      <c r="D2860" s="65" t="s">
        <v>26</v>
      </c>
      <c r="E2860" s="66">
        <v>0</v>
      </c>
      <c r="F2860" s="247"/>
      <c r="G2860" s="66">
        <v>0</v>
      </c>
      <c r="H2860" s="247"/>
    </row>
    <row r="2861" spans="1:8">
      <c r="A2861" s="64" t="s">
        <v>7852</v>
      </c>
      <c r="B2861" s="65">
        <v>98397</v>
      </c>
      <c r="C2861" s="56" t="s">
        <v>7901</v>
      </c>
      <c r="D2861" s="65" t="s">
        <v>26</v>
      </c>
      <c r="E2861" s="66">
        <v>12.45</v>
      </c>
      <c r="F2861" s="247">
        <v>0</v>
      </c>
      <c r="G2861" s="66">
        <v>14.87</v>
      </c>
      <c r="H2861" s="247">
        <v>0</v>
      </c>
    </row>
    <row r="2862" spans="1:8">
      <c r="A2862" s="64" t="s">
        <v>7902</v>
      </c>
      <c r="B2862" s="65">
        <v>97280</v>
      </c>
      <c r="C2862" s="56" t="s">
        <v>7903</v>
      </c>
      <c r="D2862" s="65" t="s">
        <v>211</v>
      </c>
      <c r="E2862" s="66">
        <v>0</v>
      </c>
      <c r="F2862" s="247"/>
      <c r="G2862" s="66">
        <v>0</v>
      </c>
      <c r="H2862" s="247"/>
    </row>
    <row r="2863" spans="1:8">
      <c r="A2863" s="64" t="s">
        <v>7902</v>
      </c>
      <c r="B2863" s="65">
        <v>97275</v>
      </c>
      <c r="C2863" s="56" t="s">
        <v>7904</v>
      </c>
      <c r="D2863" s="65" t="s">
        <v>211</v>
      </c>
      <c r="E2863" s="66">
        <v>0</v>
      </c>
      <c r="F2863" s="247"/>
      <c r="G2863" s="66">
        <v>0</v>
      </c>
      <c r="H2863" s="247"/>
    </row>
    <row r="2864" spans="1:8">
      <c r="A2864" s="64" t="s">
        <v>7902</v>
      </c>
      <c r="B2864" s="65">
        <v>97279</v>
      </c>
      <c r="C2864" s="56" t="s">
        <v>7905</v>
      </c>
      <c r="D2864" s="65" t="s">
        <v>211</v>
      </c>
      <c r="E2864" s="66">
        <v>0</v>
      </c>
      <c r="F2864" s="247"/>
      <c r="G2864" s="66">
        <v>0</v>
      </c>
      <c r="H2864" s="247"/>
    </row>
    <row r="2865" spans="1:8">
      <c r="A2865" s="64" t="s">
        <v>7902</v>
      </c>
      <c r="B2865" s="65">
        <v>97285</v>
      </c>
      <c r="C2865" s="56" t="s">
        <v>7906</v>
      </c>
      <c r="D2865" s="65" t="s">
        <v>211</v>
      </c>
      <c r="E2865" s="66">
        <v>0</v>
      </c>
      <c r="F2865" s="247"/>
      <c r="G2865" s="66">
        <v>0</v>
      </c>
      <c r="H2865" s="247"/>
    </row>
    <row r="2866" spans="1:8">
      <c r="A2866" s="64" t="s">
        <v>7902</v>
      </c>
      <c r="B2866" s="65">
        <v>97286</v>
      </c>
      <c r="C2866" s="56" t="s">
        <v>7907</v>
      </c>
      <c r="D2866" s="65" t="s">
        <v>211</v>
      </c>
      <c r="E2866" s="66">
        <v>0</v>
      </c>
      <c r="F2866" s="247"/>
      <c r="G2866" s="66">
        <v>0</v>
      </c>
      <c r="H2866" s="247"/>
    </row>
    <row r="2867" spans="1:8">
      <c r="A2867" s="64" t="s">
        <v>7902</v>
      </c>
      <c r="B2867" s="65">
        <v>97291</v>
      </c>
      <c r="C2867" s="56" t="s">
        <v>7908</v>
      </c>
      <c r="D2867" s="65" t="s">
        <v>211</v>
      </c>
      <c r="E2867" s="66">
        <v>0</v>
      </c>
      <c r="F2867" s="247"/>
      <c r="G2867" s="66">
        <v>0</v>
      </c>
      <c r="H2867" s="247"/>
    </row>
    <row r="2868" spans="1:8">
      <c r="A2868" s="64" t="s">
        <v>7902</v>
      </c>
      <c r="B2868" s="65">
        <v>97292</v>
      </c>
      <c r="C2868" s="56" t="s">
        <v>7909</v>
      </c>
      <c r="D2868" s="65" t="s">
        <v>211</v>
      </c>
      <c r="E2868" s="66">
        <v>0</v>
      </c>
      <c r="F2868" s="247"/>
      <c r="G2868" s="66">
        <v>0</v>
      </c>
      <c r="H2868" s="247"/>
    </row>
    <row r="2869" spans="1:8">
      <c r="A2869" s="64" t="s">
        <v>7902</v>
      </c>
      <c r="B2869" s="65">
        <v>97297</v>
      </c>
      <c r="C2869" s="56" t="s">
        <v>7910</v>
      </c>
      <c r="D2869" s="65" t="s">
        <v>211</v>
      </c>
      <c r="E2869" s="66">
        <v>0</v>
      </c>
      <c r="F2869" s="247"/>
      <c r="G2869" s="66">
        <v>0</v>
      </c>
      <c r="H2869" s="247"/>
    </row>
    <row r="2870" spans="1:8">
      <c r="A2870" s="64" t="s">
        <v>7902</v>
      </c>
      <c r="B2870" s="65">
        <v>97298</v>
      </c>
      <c r="C2870" s="56" t="s">
        <v>7911</v>
      </c>
      <c r="D2870" s="65" t="s">
        <v>211</v>
      </c>
      <c r="E2870" s="66">
        <v>0</v>
      </c>
      <c r="F2870" s="247"/>
      <c r="G2870" s="66">
        <v>0</v>
      </c>
      <c r="H2870" s="247"/>
    </row>
    <row r="2871" spans="1:8">
      <c r="A2871" s="64" t="s">
        <v>7902</v>
      </c>
      <c r="B2871" s="65">
        <v>97303</v>
      </c>
      <c r="C2871" s="56" t="s">
        <v>7912</v>
      </c>
      <c r="D2871" s="65" t="s">
        <v>211</v>
      </c>
      <c r="E2871" s="66">
        <v>0</v>
      </c>
      <c r="F2871" s="247"/>
      <c r="G2871" s="66">
        <v>0</v>
      </c>
      <c r="H2871" s="247"/>
    </row>
    <row r="2872" spans="1:8">
      <c r="A2872" s="64" t="s">
        <v>7902</v>
      </c>
      <c r="B2872" s="65">
        <v>97304</v>
      </c>
      <c r="C2872" s="56" t="s">
        <v>7913</v>
      </c>
      <c r="D2872" s="65" t="s">
        <v>211</v>
      </c>
      <c r="E2872" s="66">
        <v>0</v>
      </c>
      <c r="F2872" s="247"/>
      <c r="G2872" s="66">
        <v>0</v>
      </c>
      <c r="H2872" s="247"/>
    </row>
    <row r="2873" spans="1:8">
      <c r="A2873" s="64" t="s">
        <v>7902</v>
      </c>
      <c r="B2873" s="65">
        <v>97309</v>
      </c>
      <c r="C2873" s="56" t="s">
        <v>7914</v>
      </c>
      <c r="D2873" s="65" t="s">
        <v>211</v>
      </c>
      <c r="E2873" s="66">
        <v>0</v>
      </c>
      <c r="F2873" s="247"/>
      <c r="G2873" s="66">
        <v>0</v>
      </c>
      <c r="H2873" s="247"/>
    </row>
    <row r="2874" spans="1:8">
      <c r="A2874" s="64" t="s">
        <v>7902</v>
      </c>
      <c r="B2874" s="65">
        <v>97310</v>
      </c>
      <c r="C2874" s="56" t="s">
        <v>7915</v>
      </c>
      <c r="D2874" s="65" t="s">
        <v>211</v>
      </c>
      <c r="E2874" s="66">
        <v>0</v>
      </c>
      <c r="F2874" s="247"/>
      <c r="G2874" s="66">
        <v>0</v>
      </c>
      <c r="H2874" s="247"/>
    </row>
    <row r="2875" spans="1:8">
      <c r="A2875" s="64" t="s">
        <v>7902</v>
      </c>
      <c r="B2875" s="65">
        <v>97282</v>
      </c>
      <c r="C2875" s="56" t="s">
        <v>7916</v>
      </c>
      <c r="D2875" s="65" t="s">
        <v>211</v>
      </c>
      <c r="E2875" s="66">
        <v>0</v>
      </c>
      <c r="F2875" s="247"/>
      <c r="G2875" s="66">
        <v>0</v>
      </c>
      <c r="H2875" s="247"/>
    </row>
    <row r="2876" spans="1:8">
      <c r="A2876" s="64" t="s">
        <v>7902</v>
      </c>
      <c r="B2876" s="65">
        <v>97276</v>
      </c>
      <c r="C2876" s="56" t="s">
        <v>7917</v>
      </c>
      <c r="D2876" s="65" t="s">
        <v>211</v>
      </c>
      <c r="E2876" s="66">
        <v>0</v>
      </c>
      <c r="F2876" s="247"/>
      <c r="G2876" s="66">
        <v>0</v>
      </c>
      <c r="H2876" s="247"/>
    </row>
    <row r="2877" spans="1:8">
      <c r="A2877" s="64" t="s">
        <v>7902</v>
      </c>
      <c r="B2877" s="65">
        <v>97281</v>
      </c>
      <c r="C2877" s="56" t="s">
        <v>7918</v>
      </c>
      <c r="D2877" s="65" t="s">
        <v>211</v>
      </c>
      <c r="E2877" s="66">
        <v>0</v>
      </c>
      <c r="F2877" s="247"/>
      <c r="G2877" s="66">
        <v>0</v>
      </c>
      <c r="H2877" s="247"/>
    </row>
    <row r="2878" spans="1:8">
      <c r="A2878" s="64" t="s">
        <v>7902</v>
      </c>
      <c r="B2878" s="65">
        <v>97287</v>
      </c>
      <c r="C2878" s="56" t="s">
        <v>7919</v>
      </c>
      <c r="D2878" s="65" t="s">
        <v>211</v>
      </c>
      <c r="E2878" s="66">
        <v>0</v>
      </c>
      <c r="F2878" s="247"/>
      <c r="G2878" s="66">
        <v>0</v>
      </c>
      <c r="H2878" s="247"/>
    </row>
    <row r="2879" spans="1:8">
      <c r="A2879" s="64" t="s">
        <v>7902</v>
      </c>
      <c r="B2879" s="65">
        <v>97288</v>
      </c>
      <c r="C2879" s="56" t="s">
        <v>7920</v>
      </c>
      <c r="D2879" s="65" t="s">
        <v>211</v>
      </c>
      <c r="E2879" s="66">
        <v>0</v>
      </c>
      <c r="F2879" s="247"/>
      <c r="G2879" s="66">
        <v>0</v>
      </c>
      <c r="H2879" s="247"/>
    </row>
    <row r="2880" spans="1:8">
      <c r="A2880" s="64" t="s">
        <v>7902</v>
      </c>
      <c r="B2880" s="65">
        <v>97293</v>
      </c>
      <c r="C2880" s="56" t="s">
        <v>7921</v>
      </c>
      <c r="D2880" s="65" t="s">
        <v>211</v>
      </c>
      <c r="E2880" s="66">
        <v>0</v>
      </c>
      <c r="F2880" s="247"/>
      <c r="G2880" s="66">
        <v>0</v>
      </c>
      <c r="H2880" s="247"/>
    </row>
    <row r="2881" spans="1:8">
      <c r="A2881" s="64" t="s">
        <v>7902</v>
      </c>
      <c r="B2881" s="65">
        <v>97294</v>
      </c>
      <c r="C2881" s="56" t="s">
        <v>7922</v>
      </c>
      <c r="D2881" s="65" t="s">
        <v>211</v>
      </c>
      <c r="E2881" s="66">
        <v>0</v>
      </c>
      <c r="F2881" s="247"/>
      <c r="G2881" s="66">
        <v>0</v>
      </c>
      <c r="H2881" s="247"/>
    </row>
    <row r="2882" spans="1:8">
      <c r="A2882" s="64" t="s">
        <v>7902</v>
      </c>
      <c r="B2882" s="65">
        <v>97299</v>
      </c>
      <c r="C2882" s="56" t="s">
        <v>7923</v>
      </c>
      <c r="D2882" s="65" t="s">
        <v>211</v>
      </c>
      <c r="E2882" s="66">
        <v>0</v>
      </c>
      <c r="F2882" s="247"/>
      <c r="G2882" s="66">
        <v>0</v>
      </c>
      <c r="H2882" s="247"/>
    </row>
    <row r="2883" spans="1:8">
      <c r="A2883" s="64" t="s">
        <v>7902</v>
      </c>
      <c r="B2883" s="65">
        <v>97300</v>
      </c>
      <c r="C2883" s="56" t="s">
        <v>7924</v>
      </c>
      <c r="D2883" s="65" t="s">
        <v>211</v>
      </c>
      <c r="E2883" s="66">
        <v>0</v>
      </c>
      <c r="F2883" s="247"/>
      <c r="G2883" s="66">
        <v>0</v>
      </c>
      <c r="H2883" s="247"/>
    </row>
    <row r="2884" spans="1:8">
      <c r="A2884" s="64" t="s">
        <v>7902</v>
      </c>
      <c r="B2884" s="65">
        <v>97305</v>
      </c>
      <c r="C2884" s="56" t="s">
        <v>7925</v>
      </c>
      <c r="D2884" s="65" t="s">
        <v>211</v>
      </c>
      <c r="E2884" s="66">
        <v>0</v>
      </c>
      <c r="F2884" s="247"/>
      <c r="G2884" s="66">
        <v>0</v>
      </c>
      <c r="H2884" s="247"/>
    </row>
    <row r="2885" spans="1:8">
      <c r="A2885" s="64" t="s">
        <v>7902</v>
      </c>
      <c r="B2885" s="65">
        <v>97306</v>
      </c>
      <c r="C2885" s="56" t="s">
        <v>7926</v>
      </c>
      <c r="D2885" s="65" t="s">
        <v>211</v>
      </c>
      <c r="E2885" s="66">
        <v>0</v>
      </c>
      <c r="F2885" s="247"/>
      <c r="G2885" s="66">
        <v>0</v>
      </c>
      <c r="H2885" s="247"/>
    </row>
    <row r="2886" spans="1:8">
      <c r="A2886" s="64" t="s">
        <v>7902</v>
      </c>
      <c r="B2886" s="65">
        <v>97311</v>
      </c>
      <c r="C2886" s="56" t="s">
        <v>7927</v>
      </c>
      <c r="D2886" s="65" t="s">
        <v>211</v>
      </c>
      <c r="E2886" s="66">
        <v>0</v>
      </c>
      <c r="F2886" s="247"/>
      <c r="G2886" s="66">
        <v>0</v>
      </c>
      <c r="H2886" s="247"/>
    </row>
    <row r="2887" spans="1:8">
      <c r="A2887" s="64" t="s">
        <v>7902</v>
      </c>
      <c r="B2887" s="65">
        <v>97312</v>
      </c>
      <c r="C2887" s="56" t="s">
        <v>7928</v>
      </c>
      <c r="D2887" s="65" t="s">
        <v>211</v>
      </c>
      <c r="E2887" s="66">
        <v>0</v>
      </c>
      <c r="F2887" s="247"/>
      <c r="G2887" s="66">
        <v>0</v>
      </c>
      <c r="H2887" s="247"/>
    </row>
    <row r="2888" spans="1:8">
      <c r="A2888" s="64" t="s">
        <v>7902</v>
      </c>
      <c r="B2888" s="65">
        <v>97278</v>
      </c>
      <c r="C2888" s="56" t="s">
        <v>7929</v>
      </c>
      <c r="D2888" s="65" t="s">
        <v>211</v>
      </c>
      <c r="E2888" s="66">
        <v>0</v>
      </c>
      <c r="F2888" s="247"/>
      <c r="G2888" s="66">
        <v>0</v>
      </c>
      <c r="H2888" s="247"/>
    </row>
    <row r="2889" spans="1:8">
      <c r="A2889" s="64" t="s">
        <v>7902</v>
      </c>
      <c r="B2889" s="65">
        <v>97274</v>
      </c>
      <c r="C2889" s="56" t="s">
        <v>7930</v>
      </c>
      <c r="D2889" s="65" t="s">
        <v>211</v>
      </c>
      <c r="E2889" s="66">
        <v>0</v>
      </c>
      <c r="F2889" s="247"/>
      <c r="G2889" s="66">
        <v>0</v>
      </c>
      <c r="H2889" s="247"/>
    </row>
    <row r="2890" spans="1:8">
      <c r="A2890" s="64" t="s">
        <v>7902</v>
      </c>
      <c r="B2890" s="65">
        <v>97283</v>
      </c>
      <c r="C2890" s="56" t="s">
        <v>7931</v>
      </c>
      <c r="D2890" s="65" t="s">
        <v>211</v>
      </c>
      <c r="E2890" s="66">
        <v>0</v>
      </c>
      <c r="F2890" s="247"/>
      <c r="G2890" s="66">
        <v>0</v>
      </c>
      <c r="H2890" s="247"/>
    </row>
    <row r="2891" spans="1:8">
      <c r="A2891" s="64" t="s">
        <v>7902</v>
      </c>
      <c r="B2891" s="65">
        <v>97284</v>
      </c>
      <c r="C2891" s="56" t="s">
        <v>7932</v>
      </c>
      <c r="D2891" s="65" t="s">
        <v>211</v>
      </c>
      <c r="E2891" s="66">
        <v>0</v>
      </c>
      <c r="F2891" s="247"/>
      <c r="G2891" s="66">
        <v>0</v>
      </c>
      <c r="H2891" s="247"/>
    </row>
    <row r="2892" spans="1:8">
      <c r="A2892" s="64" t="s">
        <v>7902</v>
      </c>
      <c r="B2892" s="65">
        <v>97289</v>
      </c>
      <c r="C2892" s="56" t="s">
        <v>7933</v>
      </c>
      <c r="D2892" s="65" t="s">
        <v>211</v>
      </c>
      <c r="E2892" s="66">
        <v>0</v>
      </c>
      <c r="F2892" s="247"/>
      <c r="G2892" s="66">
        <v>0</v>
      </c>
      <c r="H2892" s="247"/>
    </row>
    <row r="2893" spans="1:8">
      <c r="A2893" s="64" t="s">
        <v>7902</v>
      </c>
      <c r="B2893" s="65">
        <v>97290</v>
      </c>
      <c r="C2893" s="56" t="s">
        <v>7934</v>
      </c>
      <c r="D2893" s="65" t="s">
        <v>211</v>
      </c>
      <c r="E2893" s="66">
        <v>0</v>
      </c>
      <c r="F2893" s="247"/>
      <c r="G2893" s="66">
        <v>0</v>
      </c>
      <c r="H2893" s="247"/>
    </row>
    <row r="2894" spans="1:8">
      <c r="A2894" s="64" t="s">
        <v>7902</v>
      </c>
      <c r="B2894" s="65">
        <v>97295</v>
      </c>
      <c r="C2894" s="56" t="s">
        <v>7935</v>
      </c>
      <c r="D2894" s="65" t="s">
        <v>211</v>
      </c>
      <c r="E2894" s="66">
        <v>0</v>
      </c>
      <c r="F2894" s="247"/>
      <c r="G2894" s="66">
        <v>0</v>
      </c>
      <c r="H2894" s="247"/>
    </row>
    <row r="2895" spans="1:8">
      <c r="A2895" s="64" t="s">
        <v>7902</v>
      </c>
      <c r="B2895" s="65">
        <v>97296</v>
      </c>
      <c r="C2895" s="56" t="s">
        <v>7936</v>
      </c>
      <c r="D2895" s="65" t="s">
        <v>211</v>
      </c>
      <c r="E2895" s="66">
        <v>0</v>
      </c>
      <c r="F2895" s="247"/>
      <c r="G2895" s="66">
        <v>0</v>
      </c>
      <c r="H2895" s="247"/>
    </row>
    <row r="2896" spans="1:8">
      <c r="A2896" s="64" t="s">
        <v>7902</v>
      </c>
      <c r="B2896" s="65">
        <v>97301</v>
      </c>
      <c r="C2896" s="56" t="s">
        <v>7937</v>
      </c>
      <c r="D2896" s="65" t="s">
        <v>211</v>
      </c>
      <c r="E2896" s="66">
        <v>0</v>
      </c>
      <c r="F2896" s="247"/>
      <c r="G2896" s="66">
        <v>0</v>
      </c>
      <c r="H2896" s="247"/>
    </row>
    <row r="2897" spans="1:8">
      <c r="A2897" s="64" t="s">
        <v>7902</v>
      </c>
      <c r="B2897" s="65">
        <v>97302</v>
      </c>
      <c r="C2897" s="56" t="s">
        <v>7938</v>
      </c>
      <c r="D2897" s="65" t="s">
        <v>211</v>
      </c>
      <c r="E2897" s="66">
        <v>0</v>
      </c>
      <c r="F2897" s="247"/>
      <c r="G2897" s="66">
        <v>0</v>
      </c>
      <c r="H2897" s="247"/>
    </row>
    <row r="2898" spans="1:8">
      <c r="A2898" s="64" t="s">
        <v>7902</v>
      </c>
      <c r="B2898" s="65">
        <v>97307</v>
      </c>
      <c r="C2898" s="56" t="s">
        <v>7939</v>
      </c>
      <c r="D2898" s="65" t="s">
        <v>211</v>
      </c>
      <c r="E2898" s="66">
        <v>0</v>
      </c>
      <c r="F2898" s="247"/>
      <c r="G2898" s="66">
        <v>0</v>
      </c>
      <c r="H2898" s="247"/>
    </row>
    <row r="2899" spans="1:8">
      <c r="A2899" s="64" t="s">
        <v>7902</v>
      </c>
      <c r="B2899" s="65">
        <v>97277</v>
      </c>
      <c r="C2899" s="56" t="s">
        <v>7940</v>
      </c>
      <c r="D2899" s="65" t="s">
        <v>211</v>
      </c>
      <c r="E2899" s="66">
        <v>0</v>
      </c>
      <c r="F2899" s="247"/>
      <c r="G2899" s="66">
        <v>0</v>
      </c>
      <c r="H2899" s="247"/>
    </row>
    <row r="2900" spans="1:8">
      <c r="A2900" s="64" t="s">
        <v>7902</v>
      </c>
      <c r="B2900" s="65">
        <v>97308</v>
      </c>
      <c r="C2900" s="56" t="s">
        <v>7941</v>
      </c>
      <c r="D2900" s="65" t="s">
        <v>211</v>
      </c>
      <c r="E2900" s="66">
        <v>0</v>
      </c>
      <c r="F2900" s="247"/>
      <c r="G2900" s="66">
        <v>0</v>
      </c>
      <c r="H2900" s="247"/>
    </row>
    <row r="2901" spans="1:8">
      <c r="A2901" s="64" t="s">
        <v>7902</v>
      </c>
      <c r="B2901" s="65">
        <v>97238</v>
      </c>
      <c r="C2901" s="56" t="s">
        <v>7942</v>
      </c>
      <c r="D2901" s="65" t="s">
        <v>32</v>
      </c>
      <c r="E2901" s="66">
        <v>0</v>
      </c>
      <c r="F2901" s="247"/>
      <c r="G2901" s="66">
        <v>0</v>
      </c>
      <c r="H2901" s="247"/>
    </row>
    <row r="2902" spans="1:8">
      <c r="A2902" s="64" t="s">
        <v>7902</v>
      </c>
      <c r="B2902" s="65">
        <v>97239</v>
      </c>
      <c r="C2902" s="56" t="s">
        <v>7943</v>
      </c>
      <c r="D2902" s="65" t="s">
        <v>32</v>
      </c>
      <c r="E2902" s="66">
        <v>0</v>
      </c>
      <c r="F2902" s="247"/>
      <c r="G2902" s="66">
        <v>0</v>
      </c>
      <c r="H2902" s="247"/>
    </row>
    <row r="2903" spans="1:8">
      <c r="A2903" s="64" t="s">
        <v>7902</v>
      </c>
      <c r="B2903" s="65">
        <v>97240</v>
      </c>
      <c r="C2903" s="56" t="s">
        <v>7944</v>
      </c>
      <c r="D2903" s="65" t="s">
        <v>32</v>
      </c>
      <c r="E2903" s="66">
        <v>0</v>
      </c>
      <c r="F2903" s="247"/>
      <c r="G2903" s="66">
        <v>0</v>
      </c>
      <c r="H2903" s="247"/>
    </row>
    <row r="2904" spans="1:8">
      <c r="A2904" s="64" t="s">
        <v>7902</v>
      </c>
      <c r="B2904" s="65">
        <v>97241</v>
      </c>
      <c r="C2904" s="56" t="s">
        <v>7945</v>
      </c>
      <c r="D2904" s="65" t="s">
        <v>32</v>
      </c>
      <c r="E2904" s="66">
        <v>0</v>
      </c>
      <c r="F2904" s="247"/>
      <c r="G2904" s="66">
        <v>0</v>
      </c>
      <c r="H2904" s="247"/>
    </row>
    <row r="2905" spans="1:8">
      <c r="A2905" s="64" t="s">
        <v>7902</v>
      </c>
      <c r="B2905" s="65">
        <v>97242</v>
      </c>
      <c r="C2905" s="56" t="s">
        <v>7946</v>
      </c>
      <c r="D2905" s="65" t="s">
        <v>32</v>
      </c>
      <c r="E2905" s="66">
        <v>0</v>
      </c>
      <c r="F2905" s="247"/>
      <c r="G2905" s="66">
        <v>0</v>
      </c>
      <c r="H2905" s="247"/>
    </row>
    <row r="2906" spans="1:8">
      <c r="A2906" s="64" t="s">
        <v>7902</v>
      </c>
      <c r="B2906" s="65">
        <v>97243</v>
      </c>
      <c r="C2906" s="56" t="s">
        <v>7947</v>
      </c>
      <c r="D2906" s="65" t="s">
        <v>32</v>
      </c>
      <c r="E2906" s="66">
        <v>0</v>
      </c>
      <c r="F2906" s="247"/>
      <c r="G2906" s="66">
        <v>0</v>
      </c>
      <c r="H2906" s="247"/>
    </row>
    <row r="2907" spans="1:8">
      <c r="A2907" s="64" t="s">
        <v>7902</v>
      </c>
      <c r="B2907" s="65">
        <v>97244</v>
      </c>
      <c r="C2907" s="56" t="s">
        <v>7948</v>
      </c>
      <c r="D2907" s="65" t="s">
        <v>32</v>
      </c>
      <c r="E2907" s="66">
        <v>0</v>
      </c>
      <c r="F2907" s="247"/>
      <c r="G2907" s="66">
        <v>0</v>
      </c>
      <c r="H2907" s="247"/>
    </row>
    <row r="2908" spans="1:8">
      <c r="A2908" s="64" t="s">
        <v>7902</v>
      </c>
      <c r="B2908" s="65">
        <v>97245</v>
      </c>
      <c r="C2908" s="56" t="s">
        <v>7949</v>
      </c>
      <c r="D2908" s="65" t="s">
        <v>32</v>
      </c>
      <c r="E2908" s="66">
        <v>0</v>
      </c>
      <c r="F2908" s="247"/>
      <c r="G2908" s="66">
        <v>0</v>
      </c>
      <c r="H2908" s="247"/>
    </row>
    <row r="2909" spans="1:8">
      <c r="A2909" s="64" t="s">
        <v>7902</v>
      </c>
      <c r="B2909" s="65">
        <v>97236</v>
      </c>
      <c r="C2909" s="56" t="s">
        <v>7950</v>
      </c>
      <c r="D2909" s="65" t="s">
        <v>32</v>
      </c>
      <c r="E2909" s="66">
        <v>0</v>
      </c>
      <c r="F2909" s="247"/>
      <c r="G2909" s="66">
        <v>0</v>
      </c>
      <c r="H2909" s="247"/>
    </row>
    <row r="2910" spans="1:8">
      <c r="A2910" s="64" t="s">
        <v>7902</v>
      </c>
      <c r="B2910" s="65">
        <v>97246</v>
      </c>
      <c r="C2910" s="56" t="s">
        <v>7951</v>
      </c>
      <c r="D2910" s="65" t="s">
        <v>32</v>
      </c>
      <c r="E2910" s="66">
        <v>0</v>
      </c>
      <c r="F2910" s="247"/>
      <c r="G2910" s="66">
        <v>0</v>
      </c>
      <c r="H2910" s="247"/>
    </row>
    <row r="2911" spans="1:8">
      <c r="A2911" s="64" t="s">
        <v>7902</v>
      </c>
      <c r="B2911" s="65">
        <v>97247</v>
      </c>
      <c r="C2911" s="56" t="s">
        <v>7952</v>
      </c>
      <c r="D2911" s="65" t="s">
        <v>32</v>
      </c>
      <c r="E2911" s="66">
        <v>0</v>
      </c>
      <c r="F2911" s="247"/>
      <c r="G2911" s="66">
        <v>0</v>
      </c>
      <c r="H2911" s="247"/>
    </row>
    <row r="2912" spans="1:8">
      <c r="A2912" s="64" t="s">
        <v>7902</v>
      </c>
      <c r="B2912" s="65">
        <v>97237</v>
      </c>
      <c r="C2912" s="56" t="s">
        <v>7953</v>
      </c>
      <c r="D2912" s="65" t="s">
        <v>32</v>
      </c>
      <c r="E2912" s="66">
        <v>0</v>
      </c>
      <c r="F2912" s="247"/>
      <c r="G2912" s="66">
        <v>0</v>
      </c>
      <c r="H2912" s="247"/>
    </row>
    <row r="2913" spans="1:8">
      <c r="A2913" s="64" t="s">
        <v>7902</v>
      </c>
      <c r="B2913" s="65">
        <v>97248</v>
      </c>
      <c r="C2913" s="56" t="s">
        <v>7954</v>
      </c>
      <c r="D2913" s="65" t="s">
        <v>32</v>
      </c>
      <c r="E2913" s="66">
        <v>0</v>
      </c>
      <c r="F2913" s="247"/>
      <c r="G2913" s="66">
        <v>0</v>
      </c>
      <c r="H2913" s="247"/>
    </row>
    <row r="2914" spans="1:8">
      <c r="A2914" s="64" t="s">
        <v>7902</v>
      </c>
      <c r="B2914" s="65">
        <v>97251</v>
      </c>
      <c r="C2914" s="56" t="s">
        <v>7955</v>
      </c>
      <c r="D2914" s="65" t="s">
        <v>211</v>
      </c>
      <c r="E2914" s="66">
        <v>0</v>
      </c>
      <c r="F2914" s="247"/>
      <c r="G2914" s="66">
        <v>0</v>
      </c>
      <c r="H2914" s="247"/>
    </row>
    <row r="2915" spans="1:8">
      <c r="A2915" s="64" t="s">
        <v>7902</v>
      </c>
      <c r="B2915" s="65">
        <v>97254</v>
      </c>
      <c r="C2915" s="56" t="s">
        <v>7956</v>
      </c>
      <c r="D2915" s="65" t="s">
        <v>211</v>
      </c>
      <c r="E2915" s="66">
        <v>0</v>
      </c>
      <c r="F2915" s="247"/>
      <c r="G2915" s="66">
        <v>0</v>
      </c>
      <c r="H2915" s="247"/>
    </row>
    <row r="2916" spans="1:8">
      <c r="A2916" s="64" t="s">
        <v>7902</v>
      </c>
      <c r="B2916" s="65">
        <v>97255</v>
      </c>
      <c r="C2916" s="56" t="s">
        <v>7957</v>
      </c>
      <c r="D2916" s="65" t="s">
        <v>211</v>
      </c>
      <c r="E2916" s="66">
        <v>0</v>
      </c>
      <c r="F2916" s="247"/>
      <c r="G2916" s="66">
        <v>0</v>
      </c>
      <c r="H2916" s="247"/>
    </row>
    <row r="2917" spans="1:8">
      <c r="A2917" s="64" t="s">
        <v>7902</v>
      </c>
      <c r="B2917" s="65">
        <v>97249</v>
      </c>
      <c r="C2917" s="56" t="s">
        <v>7958</v>
      </c>
      <c r="D2917" s="65" t="s">
        <v>211</v>
      </c>
      <c r="E2917" s="66">
        <v>0</v>
      </c>
      <c r="F2917" s="247"/>
      <c r="G2917" s="66">
        <v>0</v>
      </c>
      <c r="H2917" s="247"/>
    </row>
    <row r="2918" spans="1:8">
      <c r="A2918" s="64" t="s">
        <v>7902</v>
      </c>
      <c r="B2918" s="65">
        <v>97250</v>
      </c>
      <c r="C2918" s="56" t="s">
        <v>7959</v>
      </c>
      <c r="D2918" s="65" t="s">
        <v>211</v>
      </c>
      <c r="E2918" s="66">
        <v>0</v>
      </c>
      <c r="F2918" s="247"/>
      <c r="G2918" s="66">
        <v>0</v>
      </c>
      <c r="H2918" s="247"/>
    </row>
    <row r="2919" spans="1:8">
      <c r="A2919" s="64" t="s">
        <v>7902</v>
      </c>
      <c r="B2919" s="65">
        <v>97258</v>
      </c>
      <c r="C2919" s="56" t="s">
        <v>7960</v>
      </c>
      <c r="D2919" s="65" t="s">
        <v>211</v>
      </c>
      <c r="E2919" s="66">
        <v>0</v>
      </c>
      <c r="F2919" s="247"/>
      <c r="G2919" s="66">
        <v>0</v>
      </c>
      <c r="H2919" s="247"/>
    </row>
    <row r="2920" spans="1:8">
      <c r="A2920" s="64" t="s">
        <v>7902</v>
      </c>
      <c r="B2920" s="65">
        <v>97259</v>
      </c>
      <c r="C2920" s="56" t="s">
        <v>7961</v>
      </c>
      <c r="D2920" s="65" t="s">
        <v>211</v>
      </c>
      <c r="E2920" s="66">
        <v>0</v>
      </c>
      <c r="F2920" s="247"/>
      <c r="G2920" s="66">
        <v>0</v>
      </c>
      <c r="H2920" s="247"/>
    </row>
    <row r="2921" spans="1:8">
      <c r="A2921" s="64" t="s">
        <v>7902</v>
      </c>
      <c r="B2921" s="65">
        <v>97262</v>
      </c>
      <c r="C2921" s="56" t="s">
        <v>7962</v>
      </c>
      <c r="D2921" s="65" t="s">
        <v>211</v>
      </c>
      <c r="E2921" s="66">
        <v>0</v>
      </c>
      <c r="F2921" s="247"/>
      <c r="G2921" s="66">
        <v>0</v>
      </c>
      <c r="H2921" s="247"/>
    </row>
    <row r="2922" spans="1:8">
      <c r="A2922" s="64" t="s">
        <v>7902</v>
      </c>
      <c r="B2922" s="65">
        <v>97263</v>
      </c>
      <c r="C2922" s="56" t="s">
        <v>7963</v>
      </c>
      <c r="D2922" s="65" t="s">
        <v>211</v>
      </c>
      <c r="E2922" s="66">
        <v>0</v>
      </c>
      <c r="F2922" s="247"/>
      <c r="G2922" s="66">
        <v>0</v>
      </c>
      <c r="H2922" s="247"/>
    </row>
    <row r="2923" spans="1:8">
      <c r="A2923" s="64" t="s">
        <v>7902</v>
      </c>
      <c r="B2923" s="65">
        <v>97266</v>
      </c>
      <c r="C2923" s="56" t="s">
        <v>7964</v>
      </c>
      <c r="D2923" s="65" t="s">
        <v>211</v>
      </c>
      <c r="E2923" s="66">
        <v>0</v>
      </c>
      <c r="F2923" s="247"/>
      <c r="G2923" s="66">
        <v>0</v>
      </c>
      <c r="H2923" s="247"/>
    </row>
    <row r="2924" spans="1:8">
      <c r="A2924" s="64" t="s">
        <v>7902</v>
      </c>
      <c r="B2924" s="65">
        <v>97267</v>
      </c>
      <c r="C2924" s="56" t="s">
        <v>7965</v>
      </c>
      <c r="D2924" s="65" t="s">
        <v>211</v>
      </c>
      <c r="E2924" s="66">
        <v>0</v>
      </c>
      <c r="F2924" s="247"/>
      <c r="G2924" s="66">
        <v>0</v>
      </c>
      <c r="H2924" s="247"/>
    </row>
    <row r="2925" spans="1:8">
      <c r="A2925" s="64" t="s">
        <v>7902</v>
      </c>
      <c r="B2925" s="65">
        <v>97270</v>
      </c>
      <c r="C2925" s="56" t="s">
        <v>7966</v>
      </c>
      <c r="D2925" s="65" t="s">
        <v>211</v>
      </c>
      <c r="E2925" s="66">
        <v>0</v>
      </c>
      <c r="F2925" s="247"/>
      <c r="G2925" s="66">
        <v>0</v>
      </c>
      <c r="H2925" s="247"/>
    </row>
    <row r="2926" spans="1:8">
      <c r="A2926" s="64" t="s">
        <v>7902</v>
      </c>
      <c r="B2926" s="65">
        <v>97271</v>
      </c>
      <c r="C2926" s="56" t="s">
        <v>7967</v>
      </c>
      <c r="D2926" s="65" t="s">
        <v>211</v>
      </c>
      <c r="E2926" s="66">
        <v>0</v>
      </c>
      <c r="F2926" s="247"/>
      <c r="G2926" s="66">
        <v>0</v>
      </c>
      <c r="H2926" s="247"/>
    </row>
    <row r="2927" spans="1:8">
      <c r="A2927" s="64" t="s">
        <v>7902</v>
      </c>
      <c r="B2927" s="65">
        <v>97252</v>
      </c>
      <c r="C2927" s="56" t="s">
        <v>7968</v>
      </c>
      <c r="D2927" s="65" t="s">
        <v>211</v>
      </c>
      <c r="E2927" s="66">
        <v>0</v>
      </c>
      <c r="F2927" s="247"/>
      <c r="G2927" s="66">
        <v>0</v>
      </c>
      <c r="H2927" s="247"/>
    </row>
    <row r="2928" spans="1:8">
      <c r="A2928" s="64" t="s">
        <v>7902</v>
      </c>
      <c r="B2928" s="65">
        <v>97257</v>
      </c>
      <c r="C2928" s="56" t="s">
        <v>7969</v>
      </c>
      <c r="D2928" s="65" t="s">
        <v>211</v>
      </c>
      <c r="E2928" s="66">
        <v>0</v>
      </c>
      <c r="F2928" s="247"/>
      <c r="G2928" s="66">
        <v>0</v>
      </c>
      <c r="H2928" s="247"/>
    </row>
    <row r="2929" spans="1:8">
      <c r="A2929" s="64" t="s">
        <v>7902</v>
      </c>
      <c r="B2929" s="65">
        <v>97256</v>
      </c>
      <c r="C2929" s="56" t="s">
        <v>7970</v>
      </c>
      <c r="D2929" s="65" t="s">
        <v>211</v>
      </c>
      <c r="E2929" s="66">
        <v>0</v>
      </c>
      <c r="F2929" s="247"/>
      <c r="G2929" s="66">
        <v>0</v>
      </c>
      <c r="H2929" s="247"/>
    </row>
    <row r="2930" spans="1:8">
      <c r="A2930" s="64" t="s">
        <v>7902</v>
      </c>
      <c r="B2930" s="65">
        <v>97253</v>
      </c>
      <c r="C2930" s="56" t="s">
        <v>7971</v>
      </c>
      <c r="D2930" s="65" t="s">
        <v>211</v>
      </c>
      <c r="E2930" s="66">
        <v>0</v>
      </c>
      <c r="F2930" s="247"/>
      <c r="G2930" s="66">
        <v>0</v>
      </c>
      <c r="H2930" s="247"/>
    </row>
    <row r="2931" spans="1:8">
      <c r="A2931" s="64" t="s">
        <v>7902</v>
      </c>
      <c r="B2931" s="65">
        <v>97261</v>
      </c>
      <c r="C2931" s="56" t="s">
        <v>7972</v>
      </c>
      <c r="D2931" s="65" t="s">
        <v>211</v>
      </c>
      <c r="E2931" s="66">
        <v>0</v>
      </c>
      <c r="F2931" s="247"/>
      <c r="G2931" s="66">
        <v>0</v>
      </c>
      <c r="H2931" s="247"/>
    </row>
    <row r="2932" spans="1:8">
      <c r="A2932" s="64" t="s">
        <v>7902</v>
      </c>
      <c r="B2932" s="65">
        <v>97260</v>
      </c>
      <c r="C2932" s="56" t="s">
        <v>7973</v>
      </c>
      <c r="D2932" s="65" t="s">
        <v>211</v>
      </c>
      <c r="E2932" s="66">
        <v>0</v>
      </c>
      <c r="F2932" s="247"/>
      <c r="G2932" s="66">
        <v>0</v>
      </c>
      <c r="H2932" s="247"/>
    </row>
    <row r="2933" spans="1:8">
      <c r="A2933" s="64" t="s">
        <v>7902</v>
      </c>
      <c r="B2933" s="65">
        <v>97265</v>
      </c>
      <c r="C2933" s="56" t="s">
        <v>7974</v>
      </c>
      <c r="D2933" s="65" t="s">
        <v>211</v>
      </c>
      <c r="E2933" s="66">
        <v>0</v>
      </c>
      <c r="F2933" s="247"/>
      <c r="G2933" s="66">
        <v>0</v>
      </c>
      <c r="H2933" s="247"/>
    </row>
    <row r="2934" spans="1:8">
      <c r="A2934" s="64" t="s">
        <v>7902</v>
      </c>
      <c r="B2934" s="65">
        <v>97264</v>
      </c>
      <c r="C2934" s="56" t="s">
        <v>7975</v>
      </c>
      <c r="D2934" s="65" t="s">
        <v>211</v>
      </c>
      <c r="E2934" s="66">
        <v>0</v>
      </c>
      <c r="F2934" s="247"/>
      <c r="G2934" s="66">
        <v>0</v>
      </c>
      <c r="H2934" s="247"/>
    </row>
    <row r="2935" spans="1:8">
      <c r="A2935" s="64" t="s">
        <v>7902</v>
      </c>
      <c r="B2935" s="65">
        <v>97269</v>
      </c>
      <c r="C2935" s="56" t="s">
        <v>7976</v>
      </c>
      <c r="D2935" s="65" t="s">
        <v>211</v>
      </c>
      <c r="E2935" s="66">
        <v>0</v>
      </c>
      <c r="F2935" s="247"/>
      <c r="G2935" s="66">
        <v>0</v>
      </c>
      <c r="H2935" s="247"/>
    </row>
    <row r="2936" spans="1:8">
      <c r="A2936" s="64" t="s">
        <v>7902</v>
      </c>
      <c r="B2936" s="65">
        <v>97268</v>
      </c>
      <c r="C2936" s="56" t="s">
        <v>7977</v>
      </c>
      <c r="D2936" s="65" t="s">
        <v>211</v>
      </c>
      <c r="E2936" s="66">
        <v>0</v>
      </c>
      <c r="F2936" s="247"/>
      <c r="G2936" s="66">
        <v>0</v>
      </c>
      <c r="H2936" s="247"/>
    </row>
    <row r="2937" spans="1:8">
      <c r="A2937" s="64" t="s">
        <v>7902</v>
      </c>
      <c r="B2937" s="65">
        <v>97273</v>
      </c>
      <c r="C2937" s="56" t="s">
        <v>7978</v>
      </c>
      <c r="D2937" s="65" t="s">
        <v>211</v>
      </c>
      <c r="E2937" s="66">
        <v>0</v>
      </c>
      <c r="F2937" s="247"/>
      <c r="G2937" s="66">
        <v>0</v>
      </c>
      <c r="H2937" s="247"/>
    </row>
    <row r="2938" spans="1:8">
      <c r="A2938" s="64" t="s">
        <v>7902</v>
      </c>
      <c r="B2938" s="65">
        <v>97272</v>
      </c>
      <c r="C2938" s="56" t="s">
        <v>7979</v>
      </c>
      <c r="D2938" s="65" t="s">
        <v>211</v>
      </c>
      <c r="E2938" s="66">
        <v>0</v>
      </c>
      <c r="F2938" s="247"/>
      <c r="G2938" s="66">
        <v>0</v>
      </c>
      <c r="H2938" s="247"/>
    </row>
    <row r="2939" spans="1:8">
      <c r="A2939" s="64" t="s">
        <v>7902</v>
      </c>
      <c r="B2939" s="65">
        <v>97315</v>
      </c>
      <c r="C2939" s="56" t="s">
        <v>7980</v>
      </c>
      <c r="D2939" s="65" t="s">
        <v>211</v>
      </c>
      <c r="E2939" s="66">
        <v>0</v>
      </c>
      <c r="F2939" s="247"/>
      <c r="G2939" s="66">
        <v>0</v>
      </c>
      <c r="H2939" s="247"/>
    </row>
    <row r="2940" spans="1:8">
      <c r="A2940" s="64" t="s">
        <v>7902</v>
      </c>
      <c r="B2940" s="65">
        <v>97316</v>
      </c>
      <c r="C2940" s="56" t="s">
        <v>7981</v>
      </c>
      <c r="D2940" s="65" t="s">
        <v>211</v>
      </c>
      <c r="E2940" s="66">
        <v>0</v>
      </c>
      <c r="F2940" s="247"/>
      <c r="G2940" s="66">
        <v>0</v>
      </c>
      <c r="H2940" s="247"/>
    </row>
    <row r="2941" spans="1:8">
      <c r="A2941" s="64" t="s">
        <v>7902</v>
      </c>
      <c r="B2941" s="65">
        <v>97317</v>
      </c>
      <c r="C2941" s="56" t="s">
        <v>7982</v>
      </c>
      <c r="D2941" s="65" t="s">
        <v>211</v>
      </c>
      <c r="E2941" s="66">
        <v>0</v>
      </c>
      <c r="F2941" s="247"/>
      <c r="G2941" s="66">
        <v>0</v>
      </c>
      <c r="H2941" s="247"/>
    </row>
    <row r="2942" spans="1:8">
      <c r="A2942" s="64" t="s">
        <v>7902</v>
      </c>
      <c r="B2942" s="65">
        <v>97318</v>
      </c>
      <c r="C2942" s="56" t="s">
        <v>7983</v>
      </c>
      <c r="D2942" s="65" t="s">
        <v>211</v>
      </c>
      <c r="E2942" s="66">
        <v>0</v>
      </c>
      <c r="F2942" s="247"/>
      <c r="G2942" s="66">
        <v>0</v>
      </c>
      <c r="H2942" s="247"/>
    </row>
    <row r="2943" spans="1:8">
      <c r="A2943" s="64" t="s">
        <v>7902</v>
      </c>
      <c r="B2943" s="65">
        <v>97319</v>
      </c>
      <c r="C2943" s="56" t="s">
        <v>7984</v>
      </c>
      <c r="D2943" s="65" t="s">
        <v>211</v>
      </c>
      <c r="E2943" s="66">
        <v>0</v>
      </c>
      <c r="F2943" s="247"/>
      <c r="G2943" s="66">
        <v>0</v>
      </c>
      <c r="H2943" s="247"/>
    </row>
    <row r="2944" spans="1:8">
      <c r="A2944" s="64" t="s">
        <v>7902</v>
      </c>
      <c r="B2944" s="65">
        <v>97320</v>
      </c>
      <c r="C2944" s="56" t="s">
        <v>7985</v>
      </c>
      <c r="D2944" s="65" t="s">
        <v>211</v>
      </c>
      <c r="E2944" s="66">
        <v>0</v>
      </c>
      <c r="F2944" s="247"/>
      <c r="G2944" s="66">
        <v>0</v>
      </c>
      <c r="H2944" s="247"/>
    </row>
    <row r="2945" spans="1:8">
      <c r="A2945" s="64" t="s">
        <v>7902</v>
      </c>
      <c r="B2945" s="65">
        <v>97321</v>
      </c>
      <c r="C2945" s="56" t="s">
        <v>7986</v>
      </c>
      <c r="D2945" s="65" t="s">
        <v>211</v>
      </c>
      <c r="E2945" s="66">
        <v>0</v>
      </c>
      <c r="F2945" s="247"/>
      <c r="G2945" s="66">
        <v>0</v>
      </c>
      <c r="H2945" s="247"/>
    </row>
    <row r="2946" spans="1:8">
      <c r="A2946" s="64" t="s">
        <v>7902</v>
      </c>
      <c r="B2946" s="65">
        <v>97322</v>
      </c>
      <c r="C2946" s="56" t="s">
        <v>7987</v>
      </c>
      <c r="D2946" s="65" t="s">
        <v>211</v>
      </c>
      <c r="E2946" s="66">
        <v>0</v>
      </c>
      <c r="F2946" s="247"/>
      <c r="G2946" s="66">
        <v>0</v>
      </c>
      <c r="H2946" s="247"/>
    </row>
    <row r="2947" spans="1:8">
      <c r="A2947" s="64" t="s">
        <v>7902</v>
      </c>
      <c r="B2947" s="65">
        <v>97313</v>
      </c>
      <c r="C2947" s="56" t="s">
        <v>7988</v>
      </c>
      <c r="D2947" s="65" t="s">
        <v>211</v>
      </c>
      <c r="E2947" s="66">
        <v>0</v>
      </c>
      <c r="F2947" s="247"/>
      <c r="G2947" s="66">
        <v>0</v>
      </c>
      <c r="H2947" s="247"/>
    </row>
    <row r="2948" spans="1:8">
      <c r="A2948" s="64" t="s">
        <v>7902</v>
      </c>
      <c r="B2948" s="65">
        <v>97323</v>
      </c>
      <c r="C2948" s="56" t="s">
        <v>7989</v>
      </c>
      <c r="D2948" s="65" t="s">
        <v>211</v>
      </c>
      <c r="E2948" s="66">
        <v>0</v>
      </c>
      <c r="F2948" s="247"/>
      <c r="G2948" s="66">
        <v>0</v>
      </c>
      <c r="H2948" s="247"/>
    </row>
    <row r="2949" spans="1:8">
      <c r="A2949" s="64" t="s">
        <v>7902</v>
      </c>
      <c r="B2949" s="65">
        <v>97324</v>
      </c>
      <c r="C2949" s="56" t="s">
        <v>7990</v>
      </c>
      <c r="D2949" s="65" t="s">
        <v>211</v>
      </c>
      <c r="E2949" s="66">
        <v>0</v>
      </c>
      <c r="F2949" s="247"/>
      <c r="G2949" s="66">
        <v>0</v>
      </c>
      <c r="H2949" s="247"/>
    </row>
    <row r="2950" spans="1:8">
      <c r="A2950" s="64" t="s">
        <v>7902</v>
      </c>
      <c r="B2950" s="65">
        <v>97314</v>
      </c>
      <c r="C2950" s="56" t="s">
        <v>7991</v>
      </c>
      <c r="D2950" s="65" t="s">
        <v>211</v>
      </c>
      <c r="E2950" s="66">
        <v>0</v>
      </c>
      <c r="F2950" s="247"/>
      <c r="G2950" s="66">
        <v>0</v>
      </c>
      <c r="H2950" s="247"/>
    </row>
    <row r="2951" spans="1:8">
      <c r="A2951" s="64" t="s">
        <v>7902</v>
      </c>
      <c r="B2951" s="65">
        <v>97325</v>
      </c>
      <c r="C2951" s="56" t="s">
        <v>7992</v>
      </c>
      <c r="D2951" s="65" t="s">
        <v>211</v>
      </c>
      <c r="E2951" s="66">
        <v>0</v>
      </c>
      <c r="F2951" s="247"/>
      <c r="G2951" s="66">
        <v>0</v>
      </c>
      <c r="H2951" s="247"/>
    </row>
    <row r="2952" spans="1:8">
      <c r="A2952" s="64" t="s">
        <v>7993</v>
      </c>
      <c r="B2952" s="65">
        <v>103517</v>
      </c>
      <c r="C2952" s="56" t="s">
        <v>7994</v>
      </c>
      <c r="D2952" s="65" t="s">
        <v>211</v>
      </c>
      <c r="E2952" s="66">
        <v>3111.27</v>
      </c>
      <c r="F2952" s="247">
        <v>0.96419999999999995</v>
      </c>
      <c r="G2952" s="66">
        <v>3150.15</v>
      </c>
      <c r="H2952" s="247">
        <v>0</v>
      </c>
    </row>
    <row r="2953" spans="1:8">
      <c r="A2953" s="64" t="s">
        <v>7993</v>
      </c>
      <c r="B2953" s="65">
        <v>103518</v>
      </c>
      <c r="C2953" s="56" t="s">
        <v>7995</v>
      </c>
      <c r="D2953" s="65" t="s">
        <v>211</v>
      </c>
      <c r="E2953" s="66">
        <v>0</v>
      </c>
      <c r="F2953" s="247"/>
      <c r="G2953" s="66">
        <v>0</v>
      </c>
      <c r="H2953" s="247"/>
    </row>
    <row r="2954" spans="1:8">
      <c r="A2954" s="64" t="s">
        <v>7993</v>
      </c>
      <c r="B2954" s="65">
        <v>103519</v>
      </c>
      <c r="C2954" s="56" t="s">
        <v>7996</v>
      </c>
      <c r="D2954" s="65" t="s">
        <v>211</v>
      </c>
      <c r="E2954" s="66">
        <v>11.06</v>
      </c>
      <c r="F2954" s="247">
        <v>8.9999999999999998E-4</v>
      </c>
      <c r="G2954" s="66">
        <v>11.69</v>
      </c>
      <c r="H2954" s="247">
        <v>0</v>
      </c>
    </row>
    <row r="2955" spans="1:8">
      <c r="A2955" s="64" t="s">
        <v>7993</v>
      </c>
      <c r="B2955" s="65">
        <v>103515</v>
      </c>
      <c r="C2955" s="56" t="s">
        <v>7997</v>
      </c>
      <c r="D2955" s="65" t="s">
        <v>211</v>
      </c>
      <c r="E2955" s="66">
        <v>0</v>
      </c>
      <c r="F2955" s="247"/>
      <c r="G2955" s="66">
        <v>0</v>
      </c>
      <c r="H2955" s="247"/>
    </row>
    <row r="2956" spans="1:8">
      <c r="A2956" s="64" t="s">
        <v>7993</v>
      </c>
      <c r="B2956" s="65">
        <v>103502</v>
      </c>
      <c r="C2956" s="56" t="s">
        <v>7998</v>
      </c>
      <c r="D2956" s="65" t="s">
        <v>32</v>
      </c>
      <c r="E2956" s="66">
        <v>0</v>
      </c>
      <c r="F2956" s="247"/>
      <c r="G2956" s="66">
        <v>0</v>
      </c>
      <c r="H2956" s="247"/>
    </row>
    <row r="2957" spans="1:8">
      <c r="A2957" s="64" t="s">
        <v>7993</v>
      </c>
      <c r="B2957" s="65">
        <v>103504</v>
      </c>
      <c r="C2957" s="56" t="s">
        <v>7999</v>
      </c>
      <c r="D2957" s="65" t="s">
        <v>32</v>
      </c>
      <c r="E2957" s="66">
        <v>0</v>
      </c>
      <c r="F2957" s="247"/>
      <c r="G2957" s="66">
        <v>0</v>
      </c>
      <c r="H2957" s="247"/>
    </row>
    <row r="2958" spans="1:8">
      <c r="A2958" s="64" t="s">
        <v>7993</v>
      </c>
      <c r="B2958" s="65">
        <v>103503</v>
      </c>
      <c r="C2958" s="56" t="s">
        <v>8000</v>
      </c>
      <c r="D2958" s="65" t="s">
        <v>32</v>
      </c>
      <c r="E2958" s="66">
        <v>0</v>
      </c>
      <c r="F2958" s="247"/>
      <c r="G2958" s="66">
        <v>0</v>
      </c>
      <c r="H2958" s="247"/>
    </row>
    <row r="2959" spans="1:8">
      <c r="A2959" s="64" t="s">
        <v>7993</v>
      </c>
      <c r="B2959" s="65">
        <v>103505</v>
      </c>
      <c r="C2959" s="56" t="s">
        <v>8001</v>
      </c>
      <c r="D2959" s="65" t="s">
        <v>32</v>
      </c>
      <c r="E2959" s="66">
        <v>0</v>
      </c>
      <c r="F2959" s="247"/>
      <c r="G2959" s="66">
        <v>0</v>
      </c>
      <c r="H2959" s="247"/>
    </row>
    <row r="2960" spans="1:8">
      <c r="A2960" s="64" t="s">
        <v>7993</v>
      </c>
      <c r="B2960" s="65">
        <v>103499</v>
      </c>
      <c r="C2960" s="56" t="s">
        <v>8002</v>
      </c>
      <c r="D2960" s="65" t="s">
        <v>211</v>
      </c>
      <c r="E2960" s="66">
        <v>0</v>
      </c>
      <c r="F2960" s="247"/>
      <c r="G2960" s="66">
        <v>0</v>
      </c>
      <c r="H2960" s="247"/>
    </row>
    <row r="2961" spans="1:8">
      <c r="A2961" s="64" t="s">
        <v>7993</v>
      </c>
      <c r="B2961" s="65">
        <v>103501</v>
      </c>
      <c r="C2961" s="56" t="s">
        <v>8003</v>
      </c>
      <c r="D2961" s="65" t="s">
        <v>211</v>
      </c>
      <c r="E2961" s="66">
        <v>0</v>
      </c>
      <c r="F2961" s="247"/>
      <c r="G2961" s="66">
        <v>0</v>
      </c>
      <c r="H2961" s="247"/>
    </row>
    <row r="2962" spans="1:8">
      <c r="A2962" s="64" t="s">
        <v>7993</v>
      </c>
      <c r="B2962" s="65">
        <v>103500</v>
      </c>
      <c r="C2962" s="56" t="s">
        <v>8004</v>
      </c>
      <c r="D2962" s="65" t="s">
        <v>211</v>
      </c>
      <c r="E2962" s="66">
        <v>0</v>
      </c>
      <c r="F2962" s="247"/>
      <c r="G2962" s="66">
        <v>0</v>
      </c>
      <c r="H2962" s="247"/>
    </row>
    <row r="2963" spans="1:8">
      <c r="A2963" s="64" t="s">
        <v>7993</v>
      </c>
      <c r="B2963" s="65">
        <v>103496</v>
      </c>
      <c r="C2963" s="56" t="s">
        <v>8005</v>
      </c>
      <c r="D2963" s="65" t="s">
        <v>211</v>
      </c>
      <c r="E2963" s="66">
        <v>0</v>
      </c>
      <c r="F2963" s="247"/>
      <c r="G2963" s="66">
        <v>0</v>
      </c>
      <c r="H2963" s="247"/>
    </row>
    <row r="2964" spans="1:8">
      <c r="A2964" s="64" t="s">
        <v>7993</v>
      </c>
      <c r="B2964" s="65">
        <v>103498</v>
      </c>
      <c r="C2964" s="56" t="s">
        <v>8006</v>
      </c>
      <c r="D2964" s="65" t="s">
        <v>211</v>
      </c>
      <c r="E2964" s="66">
        <v>0</v>
      </c>
      <c r="F2964" s="247"/>
      <c r="G2964" s="66">
        <v>0</v>
      </c>
      <c r="H2964" s="247"/>
    </row>
    <row r="2965" spans="1:8">
      <c r="A2965" s="64" t="s">
        <v>7993</v>
      </c>
      <c r="B2965" s="65">
        <v>103497</v>
      </c>
      <c r="C2965" s="56" t="s">
        <v>8007</v>
      </c>
      <c r="D2965" s="65" t="s">
        <v>211</v>
      </c>
      <c r="E2965" s="66">
        <v>0</v>
      </c>
      <c r="F2965" s="247"/>
      <c r="G2965" s="66">
        <v>0</v>
      </c>
      <c r="H2965" s="247"/>
    </row>
    <row r="2966" spans="1:8">
      <c r="A2966" s="64" t="s">
        <v>7993</v>
      </c>
      <c r="B2966" s="65">
        <v>103516</v>
      </c>
      <c r="C2966" s="56" t="s">
        <v>8008</v>
      </c>
      <c r="D2966" s="65" t="s">
        <v>211</v>
      </c>
      <c r="E2966" s="66">
        <v>0</v>
      </c>
      <c r="F2966" s="247"/>
      <c r="G2966" s="66">
        <v>0</v>
      </c>
      <c r="H2966" s="247"/>
    </row>
    <row r="2967" spans="1:8">
      <c r="A2967" s="64" t="s">
        <v>7993</v>
      </c>
      <c r="B2967" s="65">
        <v>103506</v>
      </c>
      <c r="C2967" s="56" t="s">
        <v>8009</v>
      </c>
      <c r="D2967" s="65" t="s">
        <v>211</v>
      </c>
      <c r="E2967" s="66">
        <v>0</v>
      </c>
      <c r="F2967" s="247"/>
      <c r="G2967" s="66">
        <v>0</v>
      </c>
      <c r="H2967" s="247"/>
    </row>
    <row r="2968" spans="1:8">
      <c r="A2968" s="64" t="s">
        <v>7993</v>
      </c>
      <c r="B2968" s="65">
        <v>103507</v>
      </c>
      <c r="C2968" s="56" t="s">
        <v>8010</v>
      </c>
      <c r="D2968" s="65" t="s">
        <v>211</v>
      </c>
      <c r="E2968" s="66">
        <v>0</v>
      </c>
      <c r="F2968" s="247"/>
      <c r="G2968" s="66">
        <v>0</v>
      </c>
      <c r="H2968" s="247"/>
    </row>
    <row r="2969" spans="1:8">
      <c r="A2969" s="64" t="s">
        <v>7993</v>
      </c>
      <c r="B2969" s="65">
        <v>103493</v>
      </c>
      <c r="C2969" s="56" t="s">
        <v>8011</v>
      </c>
      <c r="D2969" s="65" t="s">
        <v>211</v>
      </c>
      <c r="E2969" s="66">
        <v>0</v>
      </c>
      <c r="F2969" s="247"/>
      <c r="G2969" s="66">
        <v>0</v>
      </c>
      <c r="H2969" s="247"/>
    </row>
    <row r="2970" spans="1:8">
      <c r="A2970" s="64" t="s">
        <v>7993</v>
      </c>
      <c r="B2970" s="65">
        <v>103495</v>
      </c>
      <c r="C2970" s="56" t="s">
        <v>8012</v>
      </c>
      <c r="D2970" s="65" t="s">
        <v>211</v>
      </c>
      <c r="E2970" s="66">
        <v>0</v>
      </c>
      <c r="F2970" s="247"/>
      <c r="G2970" s="66">
        <v>0</v>
      </c>
      <c r="H2970" s="247"/>
    </row>
    <row r="2971" spans="1:8">
      <c r="A2971" s="64" t="s">
        <v>7993</v>
      </c>
      <c r="B2971" s="65">
        <v>103494</v>
      </c>
      <c r="C2971" s="56" t="s">
        <v>8013</v>
      </c>
      <c r="D2971" s="65" t="s">
        <v>211</v>
      </c>
      <c r="E2971" s="66">
        <v>0</v>
      </c>
      <c r="F2971" s="247"/>
      <c r="G2971" s="66">
        <v>0</v>
      </c>
      <c r="H2971" s="247"/>
    </row>
    <row r="2972" spans="1:8">
      <c r="A2972" s="64" t="s">
        <v>7993</v>
      </c>
      <c r="B2972" s="65">
        <v>103513</v>
      </c>
      <c r="C2972" s="56" t="s">
        <v>8014</v>
      </c>
      <c r="D2972" s="65" t="s">
        <v>211</v>
      </c>
      <c r="E2972" s="66">
        <v>0</v>
      </c>
      <c r="F2972" s="247"/>
      <c r="G2972" s="66">
        <v>0</v>
      </c>
      <c r="H2972" s="247"/>
    </row>
    <row r="2973" spans="1:8">
      <c r="A2973" s="64" t="s">
        <v>7993</v>
      </c>
      <c r="B2973" s="65">
        <v>103523</v>
      </c>
      <c r="C2973" s="56" t="s">
        <v>8015</v>
      </c>
      <c r="D2973" s="65" t="s">
        <v>211</v>
      </c>
      <c r="E2973" s="66">
        <v>10395.9</v>
      </c>
      <c r="F2973" s="247">
        <v>0.97960000000000003</v>
      </c>
      <c r="G2973" s="66">
        <v>10447.620000000001</v>
      </c>
      <c r="H2973" s="247">
        <v>0</v>
      </c>
    </row>
    <row r="2974" spans="1:8">
      <c r="A2974" s="64" t="s">
        <v>7993</v>
      </c>
      <c r="B2974" s="65">
        <v>103509</v>
      </c>
      <c r="C2974" s="56" t="s">
        <v>8016</v>
      </c>
      <c r="D2974" s="65" t="s">
        <v>211</v>
      </c>
      <c r="E2974" s="66">
        <v>0</v>
      </c>
      <c r="F2974" s="247"/>
      <c r="G2974" s="66">
        <v>0</v>
      </c>
      <c r="H2974" s="247"/>
    </row>
    <row r="2975" spans="1:8">
      <c r="A2975" s="64" t="s">
        <v>7993</v>
      </c>
      <c r="B2975" s="65">
        <v>103514</v>
      </c>
      <c r="C2975" s="56" t="s">
        <v>8017</v>
      </c>
      <c r="D2975" s="65" t="s">
        <v>211</v>
      </c>
      <c r="E2975" s="66">
        <v>0</v>
      </c>
      <c r="F2975" s="247"/>
      <c r="G2975" s="66">
        <v>0</v>
      </c>
      <c r="H2975" s="247"/>
    </row>
    <row r="2976" spans="1:8">
      <c r="A2976" s="64" t="s">
        <v>7993</v>
      </c>
      <c r="B2976" s="65">
        <v>103510</v>
      </c>
      <c r="C2976" s="56" t="s">
        <v>8018</v>
      </c>
      <c r="D2976" s="65" t="s">
        <v>211</v>
      </c>
      <c r="E2976" s="66">
        <v>0</v>
      </c>
      <c r="F2976" s="247"/>
      <c r="G2976" s="66">
        <v>0</v>
      </c>
      <c r="H2976" s="247"/>
    </row>
    <row r="2977" spans="1:8">
      <c r="A2977" s="64" t="s">
        <v>7993</v>
      </c>
      <c r="B2977" s="65">
        <v>103520</v>
      </c>
      <c r="C2977" s="56" t="s">
        <v>8019</v>
      </c>
      <c r="D2977" s="65" t="s">
        <v>211</v>
      </c>
      <c r="E2977" s="66">
        <v>5115.99</v>
      </c>
      <c r="F2977" s="247">
        <v>0.99399999999999999</v>
      </c>
      <c r="G2977" s="66">
        <v>5126.67</v>
      </c>
      <c r="H2977" s="247">
        <v>0</v>
      </c>
    </row>
    <row r="2978" spans="1:8">
      <c r="A2978" s="64" t="s">
        <v>7993</v>
      </c>
      <c r="B2978" s="65">
        <v>103511</v>
      </c>
      <c r="C2978" s="56" t="s">
        <v>8020</v>
      </c>
      <c r="D2978" s="65" t="s">
        <v>211</v>
      </c>
      <c r="E2978" s="66">
        <v>0</v>
      </c>
      <c r="F2978" s="247"/>
      <c r="G2978" s="66">
        <v>0</v>
      </c>
      <c r="H2978" s="247"/>
    </row>
    <row r="2979" spans="1:8">
      <c r="A2979" s="64" t="s">
        <v>7993</v>
      </c>
      <c r="B2979" s="65">
        <v>103521</v>
      </c>
      <c r="C2979" s="56" t="s">
        <v>8021</v>
      </c>
      <c r="D2979" s="65" t="s">
        <v>211</v>
      </c>
      <c r="E2979" s="66">
        <v>6793.29</v>
      </c>
      <c r="F2979" s="247">
        <v>0.99350000000000005</v>
      </c>
      <c r="G2979" s="66">
        <v>6808.65</v>
      </c>
      <c r="H2979" s="247">
        <v>0</v>
      </c>
    </row>
    <row r="2980" spans="1:8">
      <c r="A2980" s="64" t="s">
        <v>7993</v>
      </c>
      <c r="B2980" s="65">
        <v>103512</v>
      </c>
      <c r="C2980" s="56" t="s">
        <v>8022</v>
      </c>
      <c r="D2980" s="65" t="s">
        <v>211</v>
      </c>
      <c r="E2980" s="66">
        <v>0</v>
      </c>
      <c r="F2980" s="247"/>
      <c r="G2980" s="66">
        <v>0</v>
      </c>
      <c r="H2980" s="247"/>
    </row>
    <row r="2981" spans="1:8">
      <c r="A2981" s="64" t="s">
        <v>7993</v>
      </c>
      <c r="B2981" s="65">
        <v>103522</v>
      </c>
      <c r="C2981" s="56" t="s">
        <v>8023</v>
      </c>
      <c r="D2981" s="65" t="s">
        <v>211</v>
      </c>
      <c r="E2981" s="66">
        <v>6940.19</v>
      </c>
      <c r="F2981" s="247">
        <v>0.97070000000000001</v>
      </c>
      <c r="G2981" s="66">
        <v>6988.93</v>
      </c>
      <c r="H2981" s="247">
        <v>0</v>
      </c>
    </row>
    <row r="2982" spans="1:8">
      <c r="A2982" s="64" t="s">
        <v>7993</v>
      </c>
      <c r="B2982" s="65">
        <v>103508</v>
      </c>
      <c r="C2982" s="56" t="s">
        <v>8024</v>
      </c>
      <c r="D2982" s="65" t="s">
        <v>211</v>
      </c>
      <c r="E2982" s="66">
        <v>0</v>
      </c>
      <c r="F2982" s="247"/>
      <c r="G2982" s="66">
        <v>0</v>
      </c>
      <c r="H2982" s="247"/>
    </row>
    <row r="2983" spans="1:8">
      <c r="A2983" s="64" t="s">
        <v>7993</v>
      </c>
      <c r="B2983" s="65">
        <v>103524</v>
      </c>
      <c r="C2983" s="56" t="s">
        <v>8025</v>
      </c>
      <c r="D2983" s="65" t="s">
        <v>211</v>
      </c>
      <c r="E2983" s="66">
        <v>0</v>
      </c>
      <c r="F2983" s="247"/>
      <c r="G2983" s="66">
        <v>0</v>
      </c>
      <c r="H2983" s="247"/>
    </row>
    <row r="2984" spans="1:8">
      <c r="A2984" s="64" t="s">
        <v>7993</v>
      </c>
      <c r="B2984" s="65">
        <v>103526</v>
      </c>
      <c r="C2984" s="56" t="s">
        <v>8026</v>
      </c>
      <c r="D2984" s="65" t="s">
        <v>211</v>
      </c>
      <c r="E2984" s="66">
        <v>0</v>
      </c>
      <c r="F2984" s="247"/>
      <c r="G2984" s="66">
        <v>0</v>
      </c>
      <c r="H2984" s="247"/>
    </row>
    <row r="2985" spans="1:8">
      <c r="A2985" s="64" t="s">
        <v>7993</v>
      </c>
      <c r="B2985" s="65">
        <v>103525</v>
      </c>
      <c r="C2985" s="56" t="s">
        <v>8027</v>
      </c>
      <c r="D2985" s="65" t="s">
        <v>211</v>
      </c>
      <c r="E2985" s="66">
        <v>0</v>
      </c>
      <c r="F2985" s="247"/>
      <c r="G2985" s="66">
        <v>0</v>
      </c>
      <c r="H2985" s="247"/>
    </row>
    <row r="2986" spans="1:8">
      <c r="A2986" s="64" t="s">
        <v>8028</v>
      </c>
      <c r="B2986" s="65">
        <v>97062</v>
      </c>
      <c r="C2986" s="56" t="s">
        <v>8029</v>
      </c>
      <c r="D2986" s="65" t="s">
        <v>26</v>
      </c>
      <c r="E2986" s="66">
        <v>7.27</v>
      </c>
      <c r="F2986" s="247">
        <v>0</v>
      </c>
      <c r="G2986" s="66">
        <v>6.79</v>
      </c>
      <c r="H2986" s="247">
        <v>0</v>
      </c>
    </row>
    <row r="2987" spans="1:8">
      <c r="A2987" s="64" t="s">
        <v>8028</v>
      </c>
      <c r="B2987" s="65">
        <v>97061</v>
      </c>
      <c r="C2987" s="56" t="s">
        <v>8030</v>
      </c>
      <c r="D2987" s="65" t="s">
        <v>26</v>
      </c>
      <c r="E2987" s="66">
        <v>0</v>
      </c>
      <c r="F2987" s="247"/>
      <c r="G2987" s="66">
        <v>0</v>
      </c>
      <c r="H2987" s="247"/>
    </row>
    <row r="2988" spans="1:8">
      <c r="A2988" s="64" t="s">
        <v>8028</v>
      </c>
      <c r="B2988" s="65">
        <v>104988</v>
      </c>
      <c r="C2988" s="56" t="s">
        <v>8031</v>
      </c>
      <c r="D2988" s="65" t="s">
        <v>26</v>
      </c>
      <c r="E2988" s="66">
        <v>0</v>
      </c>
      <c r="F2988" s="247"/>
      <c r="G2988" s="66">
        <v>0</v>
      </c>
      <c r="H2988" s="247"/>
    </row>
    <row r="2989" spans="1:8">
      <c r="A2989" s="64" t="s">
        <v>8028</v>
      </c>
      <c r="B2989" s="65">
        <v>104979</v>
      </c>
      <c r="C2989" s="56" t="s">
        <v>8032</v>
      </c>
      <c r="D2989" s="65" t="s">
        <v>26</v>
      </c>
      <c r="E2989" s="66">
        <v>0</v>
      </c>
      <c r="F2989" s="247"/>
      <c r="G2989" s="66">
        <v>0</v>
      </c>
      <c r="H2989" s="247"/>
    </row>
    <row r="2990" spans="1:8">
      <c r="A2990" s="64" t="s">
        <v>8028</v>
      </c>
      <c r="B2990" s="65">
        <v>97040</v>
      </c>
      <c r="C2990" s="56" t="s">
        <v>8033</v>
      </c>
      <c r="D2990" s="65" t="s">
        <v>26</v>
      </c>
      <c r="E2990" s="66">
        <v>18.809999999999999</v>
      </c>
      <c r="F2990" s="247">
        <v>0</v>
      </c>
      <c r="G2990" s="66">
        <v>20.38</v>
      </c>
      <c r="H2990" s="247">
        <v>0</v>
      </c>
    </row>
    <row r="2991" spans="1:8">
      <c r="A2991" s="64" t="s">
        <v>8028</v>
      </c>
      <c r="B2991" s="65">
        <v>97041</v>
      </c>
      <c r="C2991" s="56" t="s">
        <v>8034</v>
      </c>
      <c r="D2991" s="65" t="s">
        <v>26</v>
      </c>
      <c r="E2991" s="66">
        <v>174.69</v>
      </c>
      <c r="F2991" s="247">
        <v>0</v>
      </c>
      <c r="G2991" s="66">
        <v>149.58000000000001</v>
      </c>
      <c r="H2991" s="247">
        <v>0</v>
      </c>
    </row>
    <row r="2992" spans="1:8">
      <c r="A2992" s="64" t="s">
        <v>8028</v>
      </c>
      <c r="B2992" s="65">
        <v>97039</v>
      </c>
      <c r="C2992" s="56" t="s">
        <v>8035</v>
      </c>
      <c r="D2992" s="65" t="s">
        <v>26</v>
      </c>
      <c r="E2992" s="66">
        <v>75.59</v>
      </c>
      <c r="F2992" s="247">
        <v>0</v>
      </c>
      <c r="G2992" s="66">
        <v>74.14</v>
      </c>
      <c r="H2992" s="247">
        <v>0</v>
      </c>
    </row>
    <row r="2993" spans="1:8">
      <c r="A2993" s="64" t="s">
        <v>8028</v>
      </c>
      <c r="B2993" s="65">
        <v>102655</v>
      </c>
      <c r="C2993" s="56" t="s">
        <v>8036</v>
      </c>
      <c r="D2993" s="65" t="s">
        <v>32</v>
      </c>
      <c r="E2993" s="66">
        <v>0</v>
      </c>
      <c r="F2993" s="247"/>
      <c r="G2993" s="66">
        <v>0</v>
      </c>
      <c r="H2993" s="247"/>
    </row>
    <row r="2994" spans="1:8">
      <c r="A2994" s="64" t="s">
        <v>8028</v>
      </c>
      <c r="B2994" s="65">
        <v>104987</v>
      </c>
      <c r="C2994" s="56" t="s">
        <v>8037</v>
      </c>
      <c r="D2994" s="65" t="s">
        <v>32</v>
      </c>
      <c r="E2994" s="66">
        <v>0</v>
      </c>
      <c r="F2994" s="247"/>
      <c r="G2994" s="66">
        <v>0</v>
      </c>
      <c r="H2994" s="247"/>
    </row>
    <row r="2995" spans="1:8">
      <c r="A2995" s="64" t="s">
        <v>8028</v>
      </c>
      <c r="B2995" s="65">
        <v>104986</v>
      </c>
      <c r="C2995" s="56" t="s">
        <v>8038</v>
      </c>
      <c r="D2995" s="65" t="s">
        <v>32</v>
      </c>
      <c r="E2995" s="66">
        <v>0</v>
      </c>
      <c r="F2995" s="247"/>
      <c r="G2995" s="66">
        <v>0</v>
      </c>
      <c r="H2995" s="247"/>
    </row>
    <row r="2996" spans="1:8">
      <c r="A2996" s="64" t="s">
        <v>8028</v>
      </c>
      <c r="B2996" s="65">
        <v>104984</v>
      </c>
      <c r="C2996" s="56" t="s">
        <v>8039</v>
      </c>
      <c r="D2996" s="65" t="s">
        <v>32</v>
      </c>
      <c r="E2996" s="66">
        <v>0</v>
      </c>
      <c r="F2996" s="247"/>
      <c r="G2996" s="66">
        <v>0</v>
      </c>
      <c r="H2996" s="247"/>
    </row>
    <row r="2997" spans="1:8">
      <c r="A2997" s="64" t="s">
        <v>8028</v>
      </c>
      <c r="B2997" s="65">
        <v>104985</v>
      </c>
      <c r="C2997" s="56" t="s">
        <v>8040</v>
      </c>
      <c r="D2997" s="65" t="s">
        <v>32</v>
      </c>
      <c r="E2997" s="66">
        <v>0</v>
      </c>
      <c r="F2997" s="247"/>
      <c r="G2997" s="66">
        <v>0</v>
      </c>
      <c r="H2997" s="247"/>
    </row>
    <row r="2998" spans="1:8">
      <c r="A2998" s="64" t="s">
        <v>8028</v>
      </c>
      <c r="B2998" s="65">
        <v>97026</v>
      </c>
      <c r="C2998" s="56" t="s">
        <v>8041</v>
      </c>
      <c r="D2998" s="65" t="s">
        <v>32</v>
      </c>
      <c r="E2998" s="66">
        <v>0</v>
      </c>
      <c r="F2998" s="247"/>
      <c r="G2998" s="66">
        <v>0</v>
      </c>
      <c r="H2998" s="247"/>
    </row>
    <row r="2999" spans="1:8">
      <c r="A2999" s="64" t="s">
        <v>8028</v>
      </c>
      <c r="B2999" s="65">
        <v>97025</v>
      </c>
      <c r="C2999" s="56" t="s">
        <v>8042</v>
      </c>
      <c r="D2999" s="65" t="s">
        <v>32</v>
      </c>
      <c r="E2999" s="66">
        <v>0</v>
      </c>
      <c r="F2999" s="247"/>
      <c r="G2999" s="66">
        <v>0</v>
      </c>
      <c r="H2999" s="247"/>
    </row>
    <row r="3000" spans="1:8">
      <c r="A3000" s="64" t="s">
        <v>8028</v>
      </c>
      <c r="B3000" s="65">
        <v>97032</v>
      </c>
      <c r="C3000" s="56" t="s">
        <v>8043</v>
      </c>
      <c r="D3000" s="65" t="s">
        <v>32</v>
      </c>
      <c r="E3000" s="66">
        <v>62.19</v>
      </c>
      <c r="F3000" s="247">
        <v>0</v>
      </c>
      <c r="G3000" s="66">
        <v>63.96</v>
      </c>
      <c r="H3000" s="247">
        <v>0</v>
      </c>
    </row>
    <row r="3001" spans="1:8">
      <c r="A3001" s="64" t="s">
        <v>8028</v>
      </c>
      <c r="B3001" s="65">
        <v>97031</v>
      </c>
      <c r="C3001" s="56" t="s">
        <v>8044</v>
      </c>
      <c r="D3001" s="65" t="s">
        <v>32</v>
      </c>
      <c r="E3001" s="66">
        <v>103.81</v>
      </c>
      <c r="F3001" s="247">
        <v>0</v>
      </c>
      <c r="G3001" s="66">
        <v>103.16</v>
      </c>
      <c r="H3001" s="247">
        <v>0</v>
      </c>
    </row>
    <row r="3002" spans="1:8">
      <c r="A3002" s="64" t="s">
        <v>8028</v>
      </c>
      <c r="B3002" s="65">
        <v>97036</v>
      </c>
      <c r="C3002" s="56" t="s">
        <v>8045</v>
      </c>
      <c r="D3002" s="65" t="s">
        <v>32</v>
      </c>
      <c r="E3002" s="66">
        <v>0</v>
      </c>
      <c r="F3002" s="247"/>
      <c r="G3002" s="66">
        <v>0</v>
      </c>
      <c r="H3002" s="247"/>
    </row>
    <row r="3003" spans="1:8">
      <c r="A3003" s="64" t="s">
        <v>8028</v>
      </c>
      <c r="B3003" s="65">
        <v>97035</v>
      </c>
      <c r="C3003" s="56" t="s">
        <v>8046</v>
      </c>
      <c r="D3003" s="65" t="s">
        <v>32</v>
      </c>
      <c r="E3003" s="66">
        <v>0</v>
      </c>
      <c r="F3003" s="247"/>
      <c r="G3003" s="66">
        <v>0</v>
      </c>
      <c r="H3003" s="247"/>
    </row>
    <row r="3004" spans="1:8">
      <c r="A3004" s="64" t="s">
        <v>8028</v>
      </c>
      <c r="B3004" s="65">
        <v>97034</v>
      </c>
      <c r="C3004" s="56" t="s">
        <v>8047</v>
      </c>
      <c r="D3004" s="65" t="s">
        <v>32</v>
      </c>
      <c r="E3004" s="66">
        <v>59.03</v>
      </c>
      <c r="F3004" s="247">
        <v>0</v>
      </c>
      <c r="G3004" s="66">
        <v>64.98</v>
      </c>
      <c r="H3004" s="247">
        <v>0</v>
      </c>
    </row>
    <row r="3005" spans="1:8">
      <c r="A3005" s="64" t="s">
        <v>8028</v>
      </c>
      <c r="B3005" s="65">
        <v>97033</v>
      </c>
      <c r="C3005" s="56" t="s">
        <v>8048</v>
      </c>
      <c r="D3005" s="65" t="s">
        <v>32</v>
      </c>
      <c r="E3005" s="66">
        <v>92.41</v>
      </c>
      <c r="F3005" s="247">
        <v>0</v>
      </c>
      <c r="G3005" s="66">
        <v>98.65</v>
      </c>
      <c r="H3005" s="247">
        <v>0</v>
      </c>
    </row>
    <row r="3006" spans="1:8">
      <c r="A3006" s="64" t="s">
        <v>8028</v>
      </c>
      <c r="B3006" s="65">
        <v>97030</v>
      </c>
      <c r="C3006" s="56" t="s">
        <v>8049</v>
      </c>
      <c r="D3006" s="65" t="s">
        <v>32</v>
      </c>
      <c r="E3006" s="66">
        <v>0</v>
      </c>
      <c r="F3006" s="247"/>
      <c r="G3006" s="66">
        <v>0</v>
      </c>
      <c r="H3006" s="247"/>
    </row>
    <row r="3007" spans="1:8">
      <c r="A3007" s="64" t="s">
        <v>8028</v>
      </c>
      <c r="B3007" s="65">
        <v>97029</v>
      </c>
      <c r="C3007" s="56" t="s">
        <v>8050</v>
      </c>
      <c r="D3007" s="65" t="s">
        <v>32</v>
      </c>
      <c r="E3007" s="66">
        <v>0</v>
      </c>
      <c r="F3007" s="247"/>
      <c r="G3007" s="66">
        <v>0</v>
      </c>
      <c r="H3007" s="247"/>
    </row>
    <row r="3008" spans="1:8">
      <c r="A3008" s="64" t="s">
        <v>8028</v>
      </c>
      <c r="B3008" s="65">
        <v>97028</v>
      </c>
      <c r="C3008" s="56" t="s">
        <v>8051</v>
      </c>
      <c r="D3008" s="65" t="s">
        <v>32</v>
      </c>
      <c r="E3008" s="66">
        <v>0</v>
      </c>
      <c r="F3008" s="247"/>
      <c r="G3008" s="66">
        <v>0</v>
      </c>
      <c r="H3008" s="247"/>
    </row>
    <row r="3009" spans="1:8">
      <c r="A3009" s="64" t="s">
        <v>8028</v>
      </c>
      <c r="B3009" s="65">
        <v>97027</v>
      </c>
      <c r="C3009" s="56" t="s">
        <v>8052</v>
      </c>
      <c r="D3009" s="65" t="s">
        <v>32</v>
      </c>
      <c r="E3009" s="66">
        <v>0</v>
      </c>
      <c r="F3009" s="247"/>
      <c r="G3009" s="66">
        <v>0</v>
      </c>
      <c r="H3009" s="247"/>
    </row>
    <row r="3010" spans="1:8">
      <c r="A3010" s="64" t="s">
        <v>8028</v>
      </c>
      <c r="B3010" s="65">
        <v>97038</v>
      </c>
      <c r="C3010" s="56" t="s">
        <v>8053</v>
      </c>
      <c r="D3010" s="65" t="s">
        <v>32</v>
      </c>
      <c r="E3010" s="66">
        <v>0</v>
      </c>
      <c r="F3010" s="247"/>
      <c r="G3010" s="66">
        <v>0</v>
      </c>
      <c r="H3010" s="247"/>
    </row>
    <row r="3011" spans="1:8">
      <c r="A3011" s="64" t="s">
        <v>8028</v>
      </c>
      <c r="B3011" s="65">
        <v>97037</v>
      </c>
      <c r="C3011" s="56" t="s">
        <v>8054</v>
      </c>
      <c r="D3011" s="65" t="s">
        <v>32</v>
      </c>
      <c r="E3011" s="66">
        <v>0</v>
      </c>
      <c r="F3011" s="247"/>
      <c r="G3011" s="66">
        <v>0</v>
      </c>
      <c r="H3011" s="247"/>
    </row>
    <row r="3012" spans="1:8">
      <c r="A3012" s="64" t="s">
        <v>8028</v>
      </c>
      <c r="B3012" s="65">
        <v>97014</v>
      </c>
      <c r="C3012" s="56" t="s">
        <v>8055</v>
      </c>
      <c r="D3012" s="65" t="s">
        <v>32</v>
      </c>
      <c r="E3012" s="66">
        <v>61.82</v>
      </c>
      <c r="F3012" s="247">
        <v>0</v>
      </c>
      <c r="G3012" s="66">
        <v>65.05</v>
      </c>
      <c r="H3012" s="247">
        <v>0</v>
      </c>
    </row>
    <row r="3013" spans="1:8">
      <c r="A3013" s="64" t="s">
        <v>8028</v>
      </c>
      <c r="B3013" s="65">
        <v>97015</v>
      </c>
      <c r="C3013" s="56" t="s">
        <v>8056</v>
      </c>
      <c r="D3013" s="65" t="s">
        <v>32</v>
      </c>
      <c r="E3013" s="66">
        <v>51.16</v>
      </c>
      <c r="F3013" s="247">
        <v>0</v>
      </c>
      <c r="G3013" s="66">
        <v>54.56</v>
      </c>
      <c r="H3013" s="247">
        <v>0</v>
      </c>
    </row>
    <row r="3014" spans="1:8">
      <c r="A3014" s="64" t="s">
        <v>8028</v>
      </c>
      <c r="B3014" s="65">
        <v>97013</v>
      </c>
      <c r="C3014" s="56" t="s">
        <v>8057</v>
      </c>
      <c r="D3014" s="65" t="s">
        <v>32</v>
      </c>
      <c r="E3014" s="66">
        <v>83.17</v>
      </c>
      <c r="F3014" s="247">
        <v>0</v>
      </c>
      <c r="G3014" s="66">
        <v>86.04</v>
      </c>
      <c r="H3014" s="247">
        <v>0</v>
      </c>
    </row>
    <row r="3015" spans="1:8">
      <c r="A3015" s="64" t="s">
        <v>8028</v>
      </c>
      <c r="B3015" s="65">
        <v>97017</v>
      </c>
      <c r="C3015" s="56" t="s">
        <v>8058</v>
      </c>
      <c r="D3015" s="65" t="s">
        <v>32</v>
      </c>
      <c r="E3015" s="66">
        <v>48.83</v>
      </c>
      <c r="F3015" s="247">
        <v>0</v>
      </c>
      <c r="G3015" s="66">
        <v>52.46</v>
      </c>
      <c r="H3015" s="247">
        <v>0</v>
      </c>
    </row>
    <row r="3016" spans="1:8">
      <c r="A3016" s="64" t="s">
        <v>8028</v>
      </c>
      <c r="B3016" s="65">
        <v>97018</v>
      </c>
      <c r="C3016" s="56" t="s">
        <v>8059</v>
      </c>
      <c r="D3016" s="65" t="s">
        <v>32</v>
      </c>
      <c r="E3016" s="66">
        <v>40.36</v>
      </c>
      <c r="F3016" s="247">
        <v>0</v>
      </c>
      <c r="G3016" s="66">
        <v>43.86</v>
      </c>
      <c r="H3016" s="247">
        <v>0</v>
      </c>
    </row>
    <row r="3017" spans="1:8">
      <c r="A3017" s="64" t="s">
        <v>8028</v>
      </c>
      <c r="B3017" s="65">
        <v>97016</v>
      </c>
      <c r="C3017" s="56" t="s">
        <v>8060</v>
      </c>
      <c r="D3017" s="65" t="s">
        <v>32</v>
      </c>
      <c r="E3017" s="66">
        <v>65.94</v>
      </c>
      <c r="F3017" s="247">
        <v>0</v>
      </c>
      <c r="G3017" s="66">
        <v>69.78</v>
      </c>
      <c r="H3017" s="247">
        <v>0</v>
      </c>
    </row>
    <row r="3018" spans="1:8">
      <c r="A3018" s="64" t="s">
        <v>8028</v>
      </c>
      <c r="B3018" s="65">
        <v>97024</v>
      </c>
      <c r="C3018" s="56" t="s">
        <v>8061</v>
      </c>
      <c r="D3018" s="65" t="s">
        <v>32</v>
      </c>
      <c r="E3018" s="66">
        <v>0</v>
      </c>
      <c r="F3018" s="247"/>
      <c r="G3018" s="66">
        <v>0</v>
      </c>
      <c r="H3018" s="247"/>
    </row>
    <row r="3019" spans="1:8">
      <c r="A3019" s="64" t="s">
        <v>8028</v>
      </c>
      <c r="B3019" s="65">
        <v>97023</v>
      </c>
      <c r="C3019" s="56" t="s">
        <v>8062</v>
      </c>
      <c r="D3019" s="65" t="s">
        <v>32</v>
      </c>
      <c r="E3019" s="66">
        <v>0</v>
      </c>
      <c r="F3019" s="247"/>
      <c r="G3019" s="66">
        <v>0</v>
      </c>
      <c r="H3019" s="247"/>
    </row>
    <row r="3020" spans="1:8">
      <c r="A3020" s="64" t="s">
        <v>8028</v>
      </c>
      <c r="B3020" s="65">
        <v>105804</v>
      </c>
      <c r="C3020" s="56" t="s">
        <v>8063</v>
      </c>
      <c r="D3020" s="65" t="s">
        <v>32</v>
      </c>
      <c r="E3020" s="66">
        <v>0</v>
      </c>
      <c r="F3020" s="247"/>
      <c r="G3020" s="66">
        <v>0</v>
      </c>
      <c r="H3020" s="247"/>
    </row>
    <row r="3021" spans="1:8">
      <c r="A3021" s="64" t="s">
        <v>8028</v>
      </c>
      <c r="B3021" s="65">
        <v>104990</v>
      </c>
      <c r="C3021" s="56" t="s">
        <v>8064</v>
      </c>
      <c r="D3021" s="65" t="s">
        <v>32</v>
      </c>
      <c r="E3021" s="66">
        <v>13.66</v>
      </c>
      <c r="F3021" s="247">
        <v>0</v>
      </c>
      <c r="G3021" s="66">
        <v>12.52</v>
      </c>
      <c r="H3021" s="247">
        <v>0</v>
      </c>
    </row>
    <row r="3022" spans="1:8">
      <c r="A3022" s="64" t="s">
        <v>8028</v>
      </c>
      <c r="B3022" s="65">
        <v>97052</v>
      </c>
      <c r="C3022" s="56" t="s">
        <v>8065</v>
      </c>
      <c r="D3022" s="65" t="s">
        <v>211</v>
      </c>
      <c r="E3022" s="66">
        <v>0</v>
      </c>
      <c r="F3022" s="247"/>
      <c r="G3022" s="66">
        <v>0</v>
      </c>
      <c r="H3022" s="247"/>
    </row>
    <row r="3023" spans="1:8">
      <c r="A3023" s="64" t="s">
        <v>8028</v>
      </c>
      <c r="B3023" s="65">
        <v>97054</v>
      </c>
      <c r="C3023" s="56" t="s">
        <v>8066</v>
      </c>
      <c r="D3023" s="65" t="s">
        <v>211</v>
      </c>
      <c r="E3023" s="66">
        <v>28.54</v>
      </c>
      <c r="F3023" s="247">
        <v>0.62719999999999998</v>
      </c>
      <c r="G3023" s="66">
        <v>31.16</v>
      </c>
      <c r="H3023" s="247">
        <v>0</v>
      </c>
    </row>
    <row r="3024" spans="1:8">
      <c r="A3024" s="64" t="s">
        <v>8028</v>
      </c>
      <c r="B3024" s="65">
        <v>104981</v>
      </c>
      <c r="C3024" s="56" t="s">
        <v>8067</v>
      </c>
      <c r="D3024" s="65" t="s">
        <v>32</v>
      </c>
      <c r="E3024" s="66">
        <v>0</v>
      </c>
      <c r="F3024" s="247"/>
      <c r="G3024" s="66">
        <v>0</v>
      </c>
      <c r="H3024" s="247"/>
    </row>
    <row r="3025" spans="1:8">
      <c r="A3025" s="64" t="s">
        <v>8028</v>
      </c>
      <c r="B3025" s="65">
        <v>104980</v>
      </c>
      <c r="C3025" s="56" t="s">
        <v>8068</v>
      </c>
      <c r="D3025" s="65" t="s">
        <v>32</v>
      </c>
      <c r="E3025" s="66">
        <v>0</v>
      </c>
      <c r="F3025" s="247"/>
      <c r="G3025" s="66">
        <v>0</v>
      </c>
      <c r="H3025" s="247"/>
    </row>
    <row r="3026" spans="1:8">
      <c r="A3026" s="64" t="s">
        <v>8028</v>
      </c>
      <c r="B3026" s="65">
        <v>97042</v>
      </c>
      <c r="C3026" s="56" t="s">
        <v>8069</v>
      </c>
      <c r="D3026" s="65" t="s">
        <v>32</v>
      </c>
      <c r="E3026" s="66">
        <v>0</v>
      </c>
      <c r="F3026" s="247"/>
      <c r="G3026" s="66">
        <v>0</v>
      </c>
      <c r="H3026" s="247"/>
    </row>
    <row r="3027" spans="1:8">
      <c r="A3027" s="64" t="s">
        <v>8028</v>
      </c>
      <c r="B3027" s="65">
        <v>97045</v>
      </c>
      <c r="C3027" s="56" t="s">
        <v>8070</v>
      </c>
      <c r="D3027" s="65" t="s">
        <v>32</v>
      </c>
      <c r="E3027" s="66">
        <v>0</v>
      </c>
      <c r="F3027" s="247"/>
      <c r="G3027" s="66">
        <v>0</v>
      </c>
      <c r="H3027" s="247"/>
    </row>
    <row r="3028" spans="1:8">
      <c r="A3028" s="64" t="s">
        <v>8028</v>
      </c>
      <c r="B3028" s="65">
        <v>97044</v>
      </c>
      <c r="C3028" s="56" t="s">
        <v>8071</v>
      </c>
      <c r="D3028" s="65" t="s">
        <v>32</v>
      </c>
      <c r="E3028" s="66">
        <v>0</v>
      </c>
      <c r="F3028" s="247"/>
      <c r="G3028" s="66">
        <v>0</v>
      </c>
      <c r="H3028" s="247"/>
    </row>
    <row r="3029" spans="1:8">
      <c r="A3029" s="64" t="s">
        <v>8028</v>
      </c>
      <c r="B3029" s="65">
        <v>97043</v>
      </c>
      <c r="C3029" s="56" t="s">
        <v>8072</v>
      </c>
      <c r="D3029" s="65" t="s">
        <v>32</v>
      </c>
      <c r="E3029" s="66">
        <v>0</v>
      </c>
      <c r="F3029" s="247"/>
      <c r="G3029" s="66">
        <v>0</v>
      </c>
      <c r="H3029" s="247"/>
    </row>
    <row r="3030" spans="1:8">
      <c r="A3030" s="64" t="s">
        <v>8028</v>
      </c>
      <c r="B3030" s="65">
        <v>97063</v>
      </c>
      <c r="C3030" s="56" t="s">
        <v>8073</v>
      </c>
      <c r="D3030" s="65" t="s">
        <v>26</v>
      </c>
      <c r="E3030" s="66">
        <v>16.07</v>
      </c>
      <c r="F3030" s="247">
        <v>0</v>
      </c>
      <c r="G3030" s="66">
        <v>23.51</v>
      </c>
      <c r="H3030" s="247">
        <v>0</v>
      </c>
    </row>
    <row r="3031" spans="1:8">
      <c r="A3031" s="64" t="s">
        <v>8028</v>
      </c>
      <c r="B3031" s="65">
        <v>97065</v>
      </c>
      <c r="C3031" s="56" t="s">
        <v>8074</v>
      </c>
      <c r="D3031" s="65" t="s">
        <v>28</v>
      </c>
      <c r="E3031" s="66">
        <v>11.03</v>
      </c>
      <c r="F3031" s="247">
        <v>0</v>
      </c>
      <c r="G3031" s="66">
        <v>15.8</v>
      </c>
      <c r="H3031" s="247">
        <v>0</v>
      </c>
    </row>
    <row r="3032" spans="1:8">
      <c r="A3032" s="64" t="s">
        <v>8028</v>
      </c>
      <c r="B3032" s="65">
        <v>97064</v>
      </c>
      <c r="C3032" s="56" t="s">
        <v>8075</v>
      </c>
      <c r="D3032" s="65" t="s">
        <v>32</v>
      </c>
      <c r="E3032" s="66">
        <v>22.83</v>
      </c>
      <c r="F3032" s="247">
        <v>0</v>
      </c>
      <c r="G3032" s="66">
        <v>32.909999999999997</v>
      </c>
      <c r="H3032" s="247">
        <v>0</v>
      </c>
    </row>
    <row r="3033" spans="1:8">
      <c r="A3033" s="64" t="s">
        <v>8028</v>
      </c>
      <c r="B3033" s="65">
        <v>97049</v>
      </c>
      <c r="C3033" s="56" t="s">
        <v>8076</v>
      </c>
      <c r="D3033" s="65" t="s">
        <v>26</v>
      </c>
      <c r="E3033" s="66">
        <v>0</v>
      </c>
      <c r="F3033" s="247"/>
      <c r="G3033" s="66">
        <v>0</v>
      </c>
      <c r="H3033" s="247"/>
    </row>
    <row r="3034" spans="1:8">
      <c r="A3034" s="64" t="s">
        <v>8028</v>
      </c>
      <c r="B3034" s="65">
        <v>96997</v>
      </c>
      <c r="C3034" s="56" t="s">
        <v>8077</v>
      </c>
      <c r="D3034" s="65" t="s">
        <v>32</v>
      </c>
      <c r="E3034" s="66">
        <v>0</v>
      </c>
      <c r="F3034" s="247"/>
      <c r="G3034" s="66">
        <v>0</v>
      </c>
      <c r="H3034" s="247"/>
    </row>
    <row r="3035" spans="1:8">
      <c r="A3035" s="64" t="s">
        <v>8028</v>
      </c>
      <c r="B3035" s="65">
        <v>96999</v>
      </c>
      <c r="C3035" s="56" t="s">
        <v>8078</v>
      </c>
      <c r="D3035" s="65" t="s">
        <v>32</v>
      </c>
      <c r="E3035" s="66">
        <v>0</v>
      </c>
      <c r="F3035" s="247"/>
      <c r="G3035" s="66">
        <v>0</v>
      </c>
      <c r="H3035" s="247"/>
    </row>
    <row r="3036" spans="1:8">
      <c r="A3036" s="64" t="s">
        <v>8028</v>
      </c>
      <c r="B3036" s="65">
        <v>96996</v>
      </c>
      <c r="C3036" s="56" t="s">
        <v>8079</v>
      </c>
      <c r="D3036" s="65" t="s">
        <v>32</v>
      </c>
      <c r="E3036" s="66">
        <v>0</v>
      </c>
      <c r="F3036" s="247"/>
      <c r="G3036" s="66">
        <v>0</v>
      </c>
      <c r="H3036" s="247"/>
    </row>
    <row r="3037" spans="1:8">
      <c r="A3037" s="64" t="s">
        <v>8028</v>
      </c>
      <c r="B3037" s="65">
        <v>96998</v>
      </c>
      <c r="C3037" s="56" t="s">
        <v>8080</v>
      </c>
      <c r="D3037" s="65" t="s">
        <v>32</v>
      </c>
      <c r="E3037" s="66">
        <v>0</v>
      </c>
      <c r="F3037" s="247"/>
      <c r="G3037" s="66">
        <v>0</v>
      </c>
      <c r="H3037" s="247"/>
    </row>
    <row r="3038" spans="1:8">
      <c r="A3038" s="64" t="s">
        <v>8028</v>
      </c>
      <c r="B3038" s="65">
        <v>97067</v>
      </c>
      <c r="C3038" s="56" t="s">
        <v>8081</v>
      </c>
      <c r="D3038" s="65" t="s">
        <v>32</v>
      </c>
      <c r="E3038" s="66">
        <v>667.43</v>
      </c>
      <c r="F3038" s="247">
        <v>0</v>
      </c>
      <c r="G3038" s="66">
        <v>721.74</v>
      </c>
      <c r="H3038" s="247">
        <v>0</v>
      </c>
    </row>
    <row r="3039" spans="1:8">
      <c r="A3039" s="64" t="s">
        <v>8028</v>
      </c>
      <c r="B3039" s="65">
        <v>97001</v>
      </c>
      <c r="C3039" s="56" t="s">
        <v>8082</v>
      </c>
      <c r="D3039" s="65" t="s">
        <v>32</v>
      </c>
      <c r="E3039" s="66">
        <v>0</v>
      </c>
      <c r="F3039" s="247"/>
      <c r="G3039" s="66">
        <v>0</v>
      </c>
      <c r="H3039" s="247"/>
    </row>
    <row r="3040" spans="1:8">
      <c r="A3040" s="64" t="s">
        <v>8028</v>
      </c>
      <c r="B3040" s="65">
        <v>97003</v>
      </c>
      <c r="C3040" s="56" t="s">
        <v>8083</v>
      </c>
      <c r="D3040" s="65" t="s">
        <v>32</v>
      </c>
      <c r="E3040" s="66">
        <v>0</v>
      </c>
      <c r="F3040" s="247"/>
      <c r="G3040" s="66">
        <v>0</v>
      </c>
      <c r="H3040" s="247"/>
    </row>
    <row r="3041" spans="1:8">
      <c r="A3041" s="64" t="s">
        <v>8028</v>
      </c>
      <c r="B3041" s="65">
        <v>97005</v>
      </c>
      <c r="C3041" s="56" t="s">
        <v>8084</v>
      </c>
      <c r="D3041" s="65" t="s">
        <v>32</v>
      </c>
      <c r="E3041" s="66">
        <v>0</v>
      </c>
      <c r="F3041" s="247"/>
      <c r="G3041" s="66">
        <v>0</v>
      </c>
      <c r="H3041" s="247"/>
    </row>
    <row r="3042" spans="1:8">
      <c r="A3042" s="64" t="s">
        <v>8028</v>
      </c>
      <c r="B3042" s="65">
        <v>97000</v>
      </c>
      <c r="C3042" s="56" t="s">
        <v>8085</v>
      </c>
      <c r="D3042" s="65" t="s">
        <v>32</v>
      </c>
      <c r="E3042" s="66">
        <v>0</v>
      </c>
      <c r="F3042" s="247"/>
      <c r="G3042" s="66">
        <v>0</v>
      </c>
      <c r="H3042" s="247"/>
    </row>
    <row r="3043" spans="1:8">
      <c r="A3043" s="64" t="s">
        <v>8028</v>
      </c>
      <c r="B3043" s="65">
        <v>97002</v>
      </c>
      <c r="C3043" s="56" t="s">
        <v>8086</v>
      </c>
      <c r="D3043" s="65" t="s">
        <v>32</v>
      </c>
      <c r="E3043" s="66">
        <v>0</v>
      </c>
      <c r="F3043" s="247"/>
      <c r="G3043" s="66">
        <v>0</v>
      </c>
      <c r="H3043" s="247"/>
    </row>
    <row r="3044" spans="1:8">
      <c r="A3044" s="64" t="s">
        <v>8028</v>
      </c>
      <c r="B3044" s="65">
        <v>97004</v>
      </c>
      <c r="C3044" s="56" t="s">
        <v>8087</v>
      </c>
      <c r="D3044" s="65" t="s">
        <v>32</v>
      </c>
      <c r="E3044" s="66">
        <v>0</v>
      </c>
      <c r="F3044" s="247"/>
      <c r="G3044" s="66">
        <v>0</v>
      </c>
      <c r="H3044" s="247"/>
    </row>
    <row r="3045" spans="1:8">
      <c r="A3045" s="64" t="s">
        <v>8028</v>
      </c>
      <c r="B3045" s="65">
        <v>97007</v>
      </c>
      <c r="C3045" s="56" t="s">
        <v>8088</v>
      </c>
      <c r="D3045" s="65" t="s">
        <v>32</v>
      </c>
      <c r="E3045" s="66">
        <v>0</v>
      </c>
      <c r="F3045" s="247"/>
      <c r="G3045" s="66">
        <v>0</v>
      </c>
      <c r="H3045" s="247"/>
    </row>
    <row r="3046" spans="1:8">
      <c r="A3046" s="64" t="s">
        <v>8028</v>
      </c>
      <c r="B3046" s="65">
        <v>97009</v>
      </c>
      <c r="C3046" s="56" t="s">
        <v>8089</v>
      </c>
      <c r="D3046" s="65" t="s">
        <v>32</v>
      </c>
      <c r="E3046" s="66">
        <v>0</v>
      </c>
      <c r="F3046" s="247"/>
      <c r="G3046" s="66">
        <v>0</v>
      </c>
      <c r="H3046" s="247"/>
    </row>
    <row r="3047" spans="1:8">
      <c r="A3047" s="64" t="s">
        <v>8028</v>
      </c>
      <c r="B3047" s="65">
        <v>97006</v>
      </c>
      <c r="C3047" s="56" t="s">
        <v>8090</v>
      </c>
      <c r="D3047" s="65" t="s">
        <v>32</v>
      </c>
      <c r="E3047" s="66">
        <v>0</v>
      </c>
      <c r="F3047" s="247"/>
      <c r="G3047" s="66">
        <v>0</v>
      </c>
      <c r="H3047" s="247"/>
    </row>
    <row r="3048" spans="1:8">
      <c r="A3048" s="64" t="s">
        <v>8028</v>
      </c>
      <c r="B3048" s="65">
        <v>97008</v>
      </c>
      <c r="C3048" s="56" t="s">
        <v>8091</v>
      </c>
      <c r="D3048" s="65" t="s">
        <v>32</v>
      </c>
      <c r="E3048" s="66">
        <v>0</v>
      </c>
      <c r="F3048" s="247"/>
      <c r="G3048" s="66">
        <v>0</v>
      </c>
      <c r="H3048" s="247"/>
    </row>
    <row r="3049" spans="1:8">
      <c r="A3049" s="64" t="s">
        <v>8028</v>
      </c>
      <c r="B3049" s="65">
        <v>97048</v>
      </c>
      <c r="C3049" s="56" t="s">
        <v>8092</v>
      </c>
      <c r="D3049" s="65" t="s">
        <v>26</v>
      </c>
      <c r="E3049" s="66">
        <v>0.09</v>
      </c>
      <c r="F3049" s="247">
        <v>0.77780000000000005</v>
      </c>
      <c r="G3049" s="66">
        <v>0.1</v>
      </c>
      <c r="H3049" s="247">
        <v>0</v>
      </c>
    </row>
    <row r="3050" spans="1:8">
      <c r="A3050" s="64" t="s">
        <v>8028</v>
      </c>
      <c r="B3050" s="65">
        <v>97047</v>
      </c>
      <c r="C3050" s="56" t="s">
        <v>8093</v>
      </c>
      <c r="D3050" s="65" t="s">
        <v>26</v>
      </c>
      <c r="E3050" s="66">
        <v>0.13</v>
      </c>
      <c r="F3050" s="247">
        <v>0.76919999999999999</v>
      </c>
      <c r="G3050" s="66">
        <v>0.14000000000000001</v>
      </c>
      <c r="H3050" s="247">
        <v>0</v>
      </c>
    </row>
    <row r="3051" spans="1:8">
      <c r="A3051" s="64" t="s">
        <v>8028</v>
      </c>
      <c r="B3051" s="65">
        <v>97046</v>
      </c>
      <c r="C3051" s="56" t="s">
        <v>8094</v>
      </c>
      <c r="D3051" s="65" t="s">
        <v>26</v>
      </c>
      <c r="E3051" s="66">
        <v>0.34</v>
      </c>
      <c r="F3051" s="247">
        <v>0.76470000000000005</v>
      </c>
      <c r="G3051" s="66">
        <v>0.37</v>
      </c>
      <c r="H3051" s="247">
        <v>0</v>
      </c>
    </row>
    <row r="3052" spans="1:8">
      <c r="A3052" s="64" t="s">
        <v>8028</v>
      </c>
      <c r="B3052" s="65">
        <v>104989</v>
      </c>
      <c r="C3052" s="56" t="s">
        <v>8095</v>
      </c>
      <c r="D3052" s="65" t="s">
        <v>211</v>
      </c>
      <c r="E3052" s="66">
        <v>44.08</v>
      </c>
      <c r="F3052" s="247">
        <v>0</v>
      </c>
      <c r="G3052" s="66">
        <v>45.53</v>
      </c>
      <c r="H3052" s="247">
        <v>0</v>
      </c>
    </row>
    <row r="3053" spans="1:8">
      <c r="A3053" s="64" t="s">
        <v>8028</v>
      </c>
      <c r="B3053" s="65">
        <v>97066</v>
      </c>
      <c r="C3053" s="56" t="s">
        <v>8096</v>
      </c>
      <c r="D3053" s="65" t="s">
        <v>26</v>
      </c>
      <c r="E3053" s="66">
        <v>305.86</v>
      </c>
      <c r="F3053" s="247">
        <v>0</v>
      </c>
      <c r="G3053" s="66">
        <v>342.57</v>
      </c>
      <c r="H3053" s="247">
        <v>0</v>
      </c>
    </row>
    <row r="3054" spans="1:8">
      <c r="A3054" s="64" t="s">
        <v>8028</v>
      </c>
      <c r="B3054" s="65">
        <v>104982</v>
      </c>
      <c r="C3054" s="56" t="s">
        <v>8097</v>
      </c>
      <c r="D3054" s="65" t="s">
        <v>32</v>
      </c>
      <c r="E3054" s="66">
        <v>0</v>
      </c>
      <c r="F3054" s="247"/>
      <c r="G3054" s="66">
        <v>0</v>
      </c>
      <c r="H3054" s="247"/>
    </row>
    <row r="3055" spans="1:8">
      <c r="A3055" s="64" t="s">
        <v>8028</v>
      </c>
      <c r="B3055" s="65">
        <v>97060</v>
      </c>
      <c r="C3055" s="56" t="s">
        <v>8098</v>
      </c>
      <c r="D3055" s="65" t="s">
        <v>32</v>
      </c>
      <c r="E3055" s="66">
        <v>0</v>
      </c>
      <c r="F3055" s="247"/>
      <c r="G3055" s="66">
        <v>0</v>
      </c>
      <c r="H3055" s="247"/>
    </row>
    <row r="3056" spans="1:8">
      <c r="A3056" s="64" t="s">
        <v>8028</v>
      </c>
      <c r="B3056" s="65">
        <v>97059</v>
      </c>
      <c r="C3056" s="56" t="s">
        <v>8099</v>
      </c>
      <c r="D3056" s="65" t="s">
        <v>32</v>
      </c>
      <c r="E3056" s="66">
        <v>0</v>
      </c>
      <c r="F3056" s="247"/>
      <c r="G3056" s="66">
        <v>0</v>
      </c>
      <c r="H3056" s="247"/>
    </row>
    <row r="3057" spans="1:8">
      <c r="A3057" s="64" t="s">
        <v>8028</v>
      </c>
      <c r="B3057" s="65">
        <v>97058</v>
      </c>
      <c r="C3057" s="56" t="s">
        <v>8100</v>
      </c>
      <c r="D3057" s="65" t="s">
        <v>32</v>
      </c>
      <c r="E3057" s="66">
        <v>0</v>
      </c>
      <c r="F3057" s="247"/>
      <c r="G3057" s="66">
        <v>0</v>
      </c>
      <c r="H3057" s="247"/>
    </row>
    <row r="3058" spans="1:8">
      <c r="A3058" s="64" t="s">
        <v>8028</v>
      </c>
      <c r="B3058" s="65">
        <v>97056</v>
      </c>
      <c r="C3058" s="56" t="s">
        <v>8101</v>
      </c>
      <c r="D3058" s="65" t="s">
        <v>32</v>
      </c>
      <c r="E3058" s="66">
        <v>0</v>
      </c>
      <c r="F3058" s="247"/>
      <c r="G3058" s="66">
        <v>0</v>
      </c>
      <c r="H3058" s="247"/>
    </row>
    <row r="3059" spans="1:8">
      <c r="A3059" s="64" t="s">
        <v>8028</v>
      </c>
      <c r="B3059" s="65">
        <v>97057</v>
      </c>
      <c r="C3059" s="56" t="s">
        <v>8102</v>
      </c>
      <c r="D3059" s="65" t="s">
        <v>32</v>
      </c>
      <c r="E3059" s="66">
        <v>0</v>
      </c>
      <c r="F3059" s="247"/>
      <c r="G3059" s="66">
        <v>0</v>
      </c>
      <c r="H3059" s="247"/>
    </row>
    <row r="3060" spans="1:8">
      <c r="A3060" s="64" t="s">
        <v>8028</v>
      </c>
      <c r="B3060" s="65">
        <v>97055</v>
      </c>
      <c r="C3060" s="56" t="s">
        <v>8103</v>
      </c>
      <c r="D3060" s="65" t="s">
        <v>32</v>
      </c>
      <c r="E3060" s="66">
        <v>0</v>
      </c>
      <c r="F3060" s="247"/>
      <c r="G3060" s="66">
        <v>0</v>
      </c>
      <c r="H3060" s="247"/>
    </row>
    <row r="3061" spans="1:8">
      <c r="A3061" s="64" t="s">
        <v>8028</v>
      </c>
      <c r="B3061" s="65">
        <v>102656</v>
      </c>
      <c r="C3061" s="56" t="s">
        <v>8104</v>
      </c>
      <c r="D3061" s="65" t="s">
        <v>32</v>
      </c>
      <c r="E3061" s="66">
        <v>0</v>
      </c>
      <c r="F3061" s="247"/>
      <c r="G3061" s="66">
        <v>0</v>
      </c>
      <c r="H3061" s="247"/>
    </row>
    <row r="3062" spans="1:8">
      <c r="A3062" s="64" t="s">
        <v>8028</v>
      </c>
      <c r="B3062" s="65">
        <v>104983</v>
      </c>
      <c r="C3062" s="56" t="s">
        <v>8105</v>
      </c>
      <c r="D3062" s="65" t="s">
        <v>211</v>
      </c>
      <c r="E3062" s="66">
        <v>0</v>
      </c>
      <c r="F3062" s="247"/>
      <c r="G3062" s="66">
        <v>0</v>
      </c>
      <c r="H3062" s="247"/>
    </row>
    <row r="3063" spans="1:8">
      <c r="A3063" s="64" t="s">
        <v>8028</v>
      </c>
      <c r="B3063" s="65">
        <v>97050</v>
      </c>
      <c r="C3063" s="56" t="s">
        <v>8106</v>
      </c>
      <c r="D3063" s="65" t="s">
        <v>26</v>
      </c>
      <c r="E3063" s="66">
        <v>0</v>
      </c>
      <c r="F3063" s="247"/>
      <c r="G3063" s="66">
        <v>0</v>
      </c>
      <c r="H3063" s="247"/>
    </row>
    <row r="3064" spans="1:8">
      <c r="A3064" s="64" t="s">
        <v>8107</v>
      </c>
      <c r="B3064" s="65">
        <v>95946</v>
      </c>
      <c r="C3064" s="56" t="s">
        <v>8108</v>
      </c>
      <c r="D3064" s="65" t="s">
        <v>129</v>
      </c>
      <c r="E3064" s="66">
        <v>12.56</v>
      </c>
      <c r="F3064" s="247">
        <v>7.1999999999999998E-3</v>
      </c>
      <c r="G3064" s="66">
        <v>12.23</v>
      </c>
      <c r="H3064" s="247">
        <v>0</v>
      </c>
    </row>
    <row r="3065" spans="1:8">
      <c r="A3065" s="64" t="s">
        <v>8107</v>
      </c>
      <c r="B3065" s="65">
        <v>95947</v>
      </c>
      <c r="C3065" s="56" t="s">
        <v>8109</v>
      </c>
      <c r="D3065" s="65" t="s">
        <v>129</v>
      </c>
      <c r="E3065" s="66">
        <v>9.6300000000000008</v>
      </c>
      <c r="F3065" s="247">
        <v>6.1999999999999998E-3</v>
      </c>
      <c r="G3065" s="66">
        <v>9.07</v>
      </c>
      <c r="H3065" s="247">
        <v>0</v>
      </c>
    </row>
    <row r="3066" spans="1:8">
      <c r="A3066" s="64" t="s">
        <v>8107</v>
      </c>
      <c r="B3066" s="65">
        <v>95948</v>
      </c>
      <c r="C3066" s="56" t="s">
        <v>8110</v>
      </c>
      <c r="D3066" s="65" t="s">
        <v>129</v>
      </c>
      <c r="E3066" s="66">
        <v>8.43</v>
      </c>
      <c r="F3066" s="247">
        <v>3.5999999999999999E-3</v>
      </c>
      <c r="G3066" s="66">
        <v>7.63</v>
      </c>
      <c r="H3066" s="247">
        <v>0</v>
      </c>
    </row>
    <row r="3067" spans="1:8">
      <c r="A3067" s="64" t="s">
        <v>8107</v>
      </c>
      <c r="B3067" s="65">
        <v>95944</v>
      </c>
      <c r="C3067" s="56" t="s">
        <v>8111</v>
      </c>
      <c r="D3067" s="65" t="s">
        <v>129</v>
      </c>
      <c r="E3067" s="66">
        <v>19.77</v>
      </c>
      <c r="F3067" s="247">
        <v>9.1000000000000004E-3</v>
      </c>
      <c r="G3067" s="66">
        <v>20.86</v>
      </c>
      <c r="H3067" s="247">
        <v>0</v>
      </c>
    </row>
    <row r="3068" spans="1:8">
      <c r="A3068" s="64" t="s">
        <v>8107</v>
      </c>
      <c r="B3068" s="65">
        <v>95945</v>
      </c>
      <c r="C3068" s="56" t="s">
        <v>8112</v>
      </c>
      <c r="D3068" s="65" t="s">
        <v>129</v>
      </c>
      <c r="E3068" s="66">
        <v>15.9</v>
      </c>
      <c r="F3068" s="247">
        <v>8.2000000000000007E-3</v>
      </c>
      <c r="G3068" s="66">
        <v>16.04</v>
      </c>
      <c r="H3068" s="247">
        <v>0</v>
      </c>
    </row>
    <row r="3069" spans="1:8">
      <c r="A3069" s="64" t="s">
        <v>8107</v>
      </c>
      <c r="B3069" s="65">
        <v>95943</v>
      </c>
      <c r="C3069" s="56" t="s">
        <v>8113</v>
      </c>
      <c r="D3069" s="65" t="s">
        <v>129</v>
      </c>
      <c r="E3069" s="66">
        <v>21.85</v>
      </c>
      <c r="F3069" s="247">
        <v>1.01E-2</v>
      </c>
      <c r="G3069" s="66">
        <v>23.69</v>
      </c>
      <c r="H3069" s="247">
        <v>0</v>
      </c>
    </row>
    <row r="3070" spans="1:8">
      <c r="A3070" s="64" t="s">
        <v>8107</v>
      </c>
      <c r="B3070" s="65">
        <v>102077</v>
      </c>
      <c r="C3070" s="56" t="s">
        <v>8114</v>
      </c>
      <c r="D3070" s="65" t="s">
        <v>28</v>
      </c>
      <c r="E3070" s="66">
        <v>4984.87</v>
      </c>
      <c r="F3070" s="247">
        <v>2.8E-3</v>
      </c>
      <c r="G3070" s="66">
        <v>5133.8900000000003</v>
      </c>
      <c r="H3070" s="247">
        <v>0</v>
      </c>
    </row>
    <row r="3071" spans="1:8">
      <c r="A3071" s="64" t="s">
        <v>8107</v>
      </c>
      <c r="B3071" s="65">
        <v>102073</v>
      </c>
      <c r="C3071" s="56" t="s">
        <v>8115</v>
      </c>
      <c r="D3071" s="65" t="s">
        <v>28</v>
      </c>
      <c r="E3071" s="66">
        <v>3691.71</v>
      </c>
      <c r="F3071" s="247">
        <v>1.8E-3</v>
      </c>
      <c r="G3071" s="66">
        <v>3754.46</v>
      </c>
      <c r="H3071" s="247">
        <v>0</v>
      </c>
    </row>
    <row r="3072" spans="1:8">
      <c r="A3072" s="64" t="s">
        <v>8107</v>
      </c>
      <c r="B3072" s="65">
        <v>102079</v>
      </c>
      <c r="C3072" s="56" t="s">
        <v>8116</v>
      </c>
      <c r="D3072" s="65" t="s">
        <v>28</v>
      </c>
      <c r="E3072" s="66">
        <v>4915.99</v>
      </c>
      <c r="F3072" s="247">
        <v>2.8E-3</v>
      </c>
      <c r="G3072" s="66">
        <v>5045.8900000000003</v>
      </c>
      <c r="H3072" s="247">
        <v>0</v>
      </c>
    </row>
    <row r="3073" spans="1:8">
      <c r="A3073" s="64" t="s">
        <v>8107</v>
      </c>
      <c r="B3073" s="65">
        <v>102075</v>
      </c>
      <c r="C3073" s="56" t="s">
        <v>8117</v>
      </c>
      <c r="D3073" s="65" t="s">
        <v>28</v>
      </c>
      <c r="E3073" s="66">
        <v>4563.8500000000004</v>
      </c>
      <c r="F3073" s="247">
        <v>2.8999999999999998E-3</v>
      </c>
      <c r="G3073" s="66">
        <v>4611.2299999999996</v>
      </c>
      <c r="H3073" s="247">
        <v>0</v>
      </c>
    </row>
    <row r="3074" spans="1:8">
      <c r="A3074" s="64" t="s">
        <v>8107</v>
      </c>
      <c r="B3074" s="65">
        <v>102078</v>
      </c>
      <c r="C3074" s="56" t="s">
        <v>8118</v>
      </c>
      <c r="D3074" s="65" t="s">
        <v>28</v>
      </c>
      <c r="E3074" s="66">
        <v>5135.04</v>
      </c>
      <c r="F3074" s="247">
        <v>2.3999999999999998E-3</v>
      </c>
      <c r="G3074" s="66">
        <v>5274.03</v>
      </c>
      <c r="H3074" s="247">
        <v>0</v>
      </c>
    </row>
    <row r="3075" spans="1:8">
      <c r="A3075" s="64" t="s">
        <v>8107</v>
      </c>
      <c r="B3075" s="65">
        <v>102074</v>
      </c>
      <c r="C3075" s="56" t="s">
        <v>8119</v>
      </c>
      <c r="D3075" s="65" t="s">
        <v>28</v>
      </c>
      <c r="E3075" s="66">
        <v>4407.29</v>
      </c>
      <c r="F3075" s="247">
        <v>2.5999999999999999E-3</v>
      </c>
      <c r="G3075" s="66">
        <v>4459.43</v>
      </c>
      <c r="H3075" s="247">
        <v>0</v>
      </c>
    </row>
    <row r="3076" spans="1:8">
      <c r="A3076" s="64" t="s">
        <v>8107</v>
      </c>
      <c r="B3076" s="65">
        <v>102080</v>
      </c>
      <c r="C3076" s="56" t="s">
        <v>8120</v>
      </c>
      <c r="D3076" s="65" t="s">
        <v>28</v>
      </c>
      <c r="E3076" s="66">
        <v>4296.74</v>
      </c>
      <c r="F3076" s="247">
        <v>3.2000000000000002E-3</v>
      </c>
      <c r="G3076" s="66">
        <v>4371.49</v>
      </c>
      <c r="H3076" s="247">
        <v>0</v>
      </c>
    </row>
    <row r="3077" spans="1:8">
      <c r="A3077" s="64" t="s">
        <v>8107</v>
      </c>
      <c r="B3077" s="65">
        <v>102076</v>
      </c>
      <c r="C3077" s="56" t="s">
        <v>8121</v>
      </c>
      <c r="D3077" s="65" t="s">
        <v>28</v>
      </c>
      <c r="E3077" s="66">
        <v>4697.75</v>
      </c>
      <c r="F3077" s="247">
        <v>2.8E-3</v>
      </c>
      <c r="G3077" s="66">
        <v>4716.83</v>
      </c>
      <c r="H3077" s="247">
        <v>0</v>
      </c>
    </row>
    <row r="3078" spans="1:8">
      <c r="A3078" s="64" t="s">
        <v>8107</v>
      </c>
      <c r="B3078" s="65">
        <v>102084</v>
      </c>
      <c r="C3078" s="56" t="s">
        <v>8122</v>
      </c>
      <c r="D3078" s="65" t="s">
        <v>32</v>
      </c>
      <c r="E3078" s="66">
        <v>0</v>
      </c>
      <c r="F3078" s="247"/>
      <c r="G3078" s="66">
        <v>0</v>
      </c>
      <c r="H3078" s="247"/>
    </row>
    <row r="3079" spans="1:8">
      <c r="A3079" s="64" t="s">
        <v>8107</v>
      </c>
      <c r="B3079" s="65">
        <v>102082</v>
      </c>
      <c r="C3079" s="56" t="s">
        <v>8123</v>
      </c>
      <c r="D3079" s="65" t="s">
        <v>32</v>
      </c>
      <c r="E3079" s="66">
        <v>0</v>
      </c>
      <c r="F3079" s="247"/>
      <c r="G3079" s="66">
        <v>0</v>
      </c>
      <c r="H3079" s="247"/>
    </row>
    <row r="3080" spans="1:8">
      <c r="A3080" s="64" t="s">
        <v>8107</v>
      </c>
      <c r="B3080" s="65">
        <v>102081</v>
      </c>
      <c r="C3080" s="56" t="s">
        <v>8124</v>
      </c>
      <c r="D3080" s="65" t="s">
        <v>32</v>
      </c>
      <c r="E3080" s="66">
        <v>0</v>
      </c>
      <c r="F3080" s="247"/>
      <c r="G3080" s="66">
        <v>0</v>
      </c>
      <c r="H3080" s="247"/>
    </row>
    <row r="3081" spans="1:8">
      <c r="A3081" s="64" t="s">
        <v>8107</v>
      </c>
      <c r="B3081" s="65">
        <v>102092</v>
      </c>
      <c r="C3081" s="56" t="s">
        <v>8125</v>
      </c>
      <c r="D3081" s="65" t="s">
        <v>32</v>
      </c>
      <c r="E3081" s="66">
        <v>0</v>
      </c>
      <c r="F3081" s="247"/>
      <c r="G3081" s="66">
        <v>0</v>
      </c>
      <c r="H3081" s="247"/>
    </row>
    <row r="3082" spans="1:8">
      <c r="A3082" s="64" t="s">
        <v>8107</v>
      </c>
      <c r="B3082" s="65">
        <v>102089</v>
      </c>
      <c r="C3082" s="56" t="s">
        <v>8126</v>
      </c>
      <c r="D3082" s="65" t="s">
        <v>26</v>
      </c>
      <c r="E3082" s="66">
        <v>179.07</v>
      </c>
      <c r="F3082" s="247">
        <v>0</v>
      </c>
      <c r="G3082" s="66">
        <v>167.02</v>
      </c>
      <c r="H3082" s="247">
        <v>0</v>
      </c>
    </row>
    <row r="3083" spans="1:8">
      <c r="A3083" s="64" t="s">
        <v>8107</v>
      </c>
      <c r="B3083" s="65">
        <v>102090</v>
      </c>
      <c r="C3083" s="56" t="s">
        <v>8127</v>
      </c>
      <c r="D3083" s="65" t="s">
        <v>26</v>
      </c>
      <c r="E3083" s="66">
        <v>137.75</v>
      </c>
      <c r="F3083" s="247">
        <v>0</v>
      </c>
      <c r="G3083" s="66">
        <v>129.91999999999999</v>
      </c>
      <c r="H3083" s="247">
        <v>0</v>
      </c>
    </row>
    <row r="3084" spans="1:8">
      <c r="A3084" s="64" t="s">
        <v>8107</v>
      </c>
      <c r="B3084" s="65">
        <v>102086</v>
      </c>
      <c r="C3084" s="56" t="s">
        <v>8128</v>
      </c>
      <c r="D3084" s="65" t="s">
        <v>26</v>
      </c>
      <c r="E3084" s="66">
        <v>202.1</v>
      </c>
      <c r="F3084" s="247">
        <v>0</v>
      </c>
      <c r="G3084" s="66">
        <v>181.7</v>
      </c>
      <c r="H3084" s="247">
        <v>0</v>
      </c>
    </row>
    <row r="3085" spans="1:8">
      <c r="A3085" s="64" t="s">
        <v>8107</v>
      </c>
      <c r="B3085" s="65">
        <v>102087</v>
      </c>
      <c r="C3085" s="56" t="s">
        <v>8129</v>
      </c>
      <c r="D3085" s="65" t="s">
        <v>26</v>
      </c>
      <c r="E3085" s="66">
        <v>165.67</v>
      </c>
      <c r="F3085" s="247">
        <v>0</v>
      </c>
      <c r="G3085" s="66">
        <v>149</v>
      </c>
      <c r="H3085" s="247">
        <v>0</v>
      </c>
    </row>
    <row r="3086" spans="1:8">
      <c r="A3086" s="64" t="s">
        <v>8107</v>
      </c>
      <c r="B3086" s="65">
        <v>102091</v>
      </c>
      <c r="C3086" s="56" t="s">
        <v>8130</v>
      </c>
      <c r="D3086" s="65" t="s">
        <v>26</v>
      </c>
      <c r="E3086" s="66">
        <v>281.12</v>
      </c>
      <c r="F3086" s="247">
        <v>0</v>
      </c>
      <c r="G3086" s="66">
        <v>292.35000000000002</v>
      </c>
      <c r="H3086" s="247">
        <v>0</v>
      </c>
    </row>
    <row r="3087" spans="1:8">
      <c r="A3087" s="64" t="s">
        <v>8107</v>
      </c>
      <c r="B3087" s="65">
        <v>102088</v>
      </c>
      <c r="C3087" s="56" t="s">
        <v>8131</v>
      </c>
      <c r="D3087" s="65" t="s">
        <v>26</v>
      </c>
      <c r="E3087" s="66">
        <v>243.78</v>
      </c>
      <c r="F3087" s="247">
        <v>0</v>
      </c>
      <c r="G3087" s="66">
        <v>250.98</v>
      </c>
      <c r="H3087" s="247">
        <v>0</v>
      </c>
    </row>
    <row r="3088" spans="1:8">
      <c r="A3088" s="64" t="s">
        <v>8107</v>
      </c>
      <c r="B3088" s="65">
        <v>101997</v>
      </c>
      <c r="C3088" s="56" t="s">
        <v>8132</v>
      </c>
      <c r="D3088" s="65" t="s">
        <v>26</v>
      </c>
      <c r="E3088" s="66">
        <v>187.94</v>
      </c>
      <c r="F3088" s="247">
        <v>0</v>
      </c>
      <c r="G3088" s="66">
        <v>176.19</v>
      </c>
      <c r="H3088" s="247">
        <v>0</v>
      </c>
    </row>
    <row r="3089" spans="1:8">
      <c r="A3089" s="64" t="s">
        <v>8107</v>
      </c>
      <c r="B3089" s="65">
        <v>101998</v>
      </c>
      <c r="C3089" s="56" t="s">
        <v>8133</v>
      </c>
      <c r="D3089" s="65" t="s">
        <v>26</v>
      </c>
      <c r="E3089" s="66">
        <v>144.27000000000001</v>
      </c>
      <c r="F3089" s="247">
        <v>0</v>
      </c>
      <c r="G3089" s="66">
        <v>136.99</v>
      </c>
      <c r="H3089" s="247">
        <v>0</v>
      </c>
    </row>
    <row r="3090" spans="1:8">
      <c r="A3090" s="64" t="s">
        <v>8107</v>
      </c>
      <c r="B3090" s="65">
        <v>101999</v>
      </c>
      <c r="C3090" s="56" t="s">
        <v>8134</v>
      </c>
      <c r="D3090" s="65" t="s">
        <v>26</v>
      </c>
      <c r="E3090" s="66">
        <v>331.9</v>
      </c>
      <c r="F3090" s="247">
        <v>0</v>
      </c>
      <c r="G3090" s="66">
        <v>345.05</v>
      </c>
      <c r="H3090" s="247">
        <v>0</v>
      </c>
    </row>
    <row r="3091" spans="1:8">
      <c r="A3091" s="64" t="s">
        <v>8107</v>
      </c>
      <c r="B3091" s="65">
        <v>101994</v>
      </c>
      <c r="C3091" s="56" t="s">
        <v>8135</v>
      </c>
      <c r="D3091" s="65" t="s">
        <v>26</v>
      </c>
      <c r="E3091" s="66">
        <v>209.95</v>
      </c>
      <c r="F3091" s="247">
        <v>0</v>
      </c>
      <c r="G3091" s="66">
        <v>188.48</v>
      </c>
      <c r="H3091" s="247">
        <v>0</v>
      </c>
    </row>
    <row r="3092" spans="1:8">
      <c r="A3092" s="64" t="s">
        <v>8107</v>
      </c>
      <c r="B3092" s="65">
        <v>101995</v>
      </c>
      <c r="C3092" s="56" t="s">
        <v>8136</v>
      </c>
      <c r="D3092" s="65" t="s">
        <v>26</v>
      </c>
      <c r="E3092" s="66">
        <v>171</v>
      </c>
      <c r="F3092" s="247">
        <v>0</v>
      </c>
      <c r="G3092" s="66">
        <v>153.52000000000001</v>
      </c>
      <c r="H3092" s="247">
        <v>0</v>
      </c>
    </row>
    <row r="3093" spans="1:8">
      <c r="A3093" s="64" t="s">
        <v>8107</v>
      </c>
      <c r="B3093" s="65">
        <v>101996</v>
      </c>
      <c r="C3093" s="56" t="s">
        <v>8137</v>
      </c>
      <c r="D3093" s="65" t="s">
        <v>26</v>
      </c>
      <c r="E3093" s="66">
        <v>261.70999999999998</v>
      </c>
      <c r="F3093" s="247">
        <v>0</v>
      </c>
      <c r="G3093" s="66">
        <v>269.38</v>
      </c>
      <c r="H3093" s="247">
        <v>0</v>
      </c>
    </row>
    <row r="3094" spans="1:8">
      <c r="A3094" s="64" t="s">
        <v>8107</v>
      </c>
      <c r="B3094" s="65">
        <v>101991</v>
      </c>
      <c r="C3094" s="56" t="s">
        <v>8138</v>
      </c>
      <c r="D3094" s="65" t="s">
        <v>26</v>
      </c>
      <c r="E3094" s="66">
        <v>189.47</v>
      </c>
      <c r="F3094" s="247">
        <v>0</v>
      </c>
      <c r="G3094" s="66">
        <v>177.24</v>
      </c>
      <c r="H3094" s="247">
        <v>0</v>
      </c>
    </row>
    <row r="3095" spans="1:8">
      <c r="A3095" s="64" t="s">
        <v>8107</v>
      </c>
      <c r="B3095" s="65">
        <v>101992</v>
      </c>
      <c r="C3095" s="56" t="s">
        <v>8139</v>
      </c>
      <c r="D3095" s="65" t="s">
        <v>26</v>
      </c>
      <c r="E3095" s="66">
        <v>146.76</v>
      </c>
      <c r="F3095" s="247">
        <v>0</v>
      </c>
      <c r="G3095" s="66">
        <v>138.9</v>
      </c>
      <c r="H3095" s="247">
        <v>0</v>
      </c>
    </row>
    <row r="3096" spans="1:8">
      <c r="A3096" s="64" t="s">
        <v>8107</v>
      </c>
      <c r="B3096" s="65">
        <v>101993</v>
      </c>
      <c r="C3096" s="56" t="s">
        <v>8140</v>
      </c>
      <c r="D3096" s="65" t="s">
        <v>26</v>
      </c>
      <c r="E3096" s="66">
        <v>309.91000000000003</v>
      </c>
      <c r="F3096" s="247">
        <v>0</v>
      </c>
      <c r="G3096" s="66">
        <v>322.16000000000003</v>
      </c>
      <c r="H3096" s="247">
        <v>0</v>
      </c>
    </row>
    <row r="3097" spans="1:8">
      <c r="A3097" s="64" t="s">
        <v>8107</v>
      </c>
      <c r="B3097" s="65">
        <v>101988</v>
      </c>
      <c r="C3097" s="56" t="s">
        <v>8141</v>
      </c>
      <c r="D3097" s="65" t="s">
        <v>26</v>
      </c>
      <c r="E3097" s="66">
        <v>199.21</v>
      </c>
      <c r="F3097" s="247">
        <v>0</v>
      </c>
      <c r="G3097" s="66">
        <v>180.05</v>
      </c>
      <c r="H3097" s="247">
        <v>0</v>
      </c>
    </row>
    <row r="3098" spans="1:8">
      <c r="A3098" s="64" t="s">
        <v>8107</v>
      </c>
      <c r="B3098" s="65">
        <v>101989</v>
      </c>
      <c r="C3098" s="56" t="s">
        <v>8142</v>
      </c>
      <c r="D3098" s="65" t="s">
        <v>26</v>
      </c>
      <c r="E3098" s="66">
        <v>164.52</v>
      </c>
      <c r="F3098" s="247">
        <v>0</v>
      </c>
      <c r="G3098" s="66">
        <v>148.9</v>
      </c>
      <c r="H3098" s="247">
        <v>0</v>
      </c>
    </row>
    <row r="3099" spans="1:8">
      <c r="A3099" s="64" t="s">
        <v>8107</v>
      </c>
      <c r="B3099" s="65">
        <v>101990</v>
      </c>
      <c r="C3099" s="56" t="s">
        <v>8143</v>
      </c>
      <c r="D3099" s="65" t="s">
        <v>26</v>
      </c>
      <c r="E3099" s="66">
        <v>243.52</v>
      </c>
      <c r="F3099" s="247">
        <v>0</v>
      </c>
      <c r="G3099" s="66">
        <v>250.87</v>
      </c>
      <c r="H3099" s="247">
        <v>0</v>
      </c>
    </row>
    <row r="3100" spans="1:8">
      <c r="A3100" s="64" t="s">
        <v>8107</v>
      </c>
      <c r="B3100" s="65">
        <v>101985</v>
      </c>
      <c r="C3100" s="56" t="s">
        <v>8144</v>
      </c>
      <c r="D3100" s="65" t="s">
        <v>26</v>
      </c>
      <c r="E3100" s="66">
        <v>188.07</v>
      </c>
      <c r="F3100" s="247">
        <v>0</v>
      </c>
      <c r="G3100" s="66">
        <v>174.43</v>
      </c>
      <c r="H3100" s="247">
        <v>0</v>
      </c>
    </row>
    <row r="3101" spans="1:8">
      <c r="A3101" s="64" t="s">
        <v>8107</v>
      </c>
      <c r="B3101" s="65">
        <v>101986</v>
      </c>
      <c r="C3101" s="56" t="s">
        <v>8145</v>
      </c>
      <c r="D3101" s="65" t="s">
        <v>26</v>
      </c>
      <c r="E3101" s="66">
        <v>143.4</v>
      </c>
      <c r="F3101" s="247">
        <v>0</v>
      </c>
      <c r="G3101" s="66">
        <v>134.33000000000001</v>
      </c>
      <c r="H3101" s="247">
        <v>0</v>
      </c>
    </row>
    <row r="3102" spans="1:8">
      <c r="A3102" s="64" t="s">
        <v>8107</v>
      </c>
      <c r="B3102" s="65">
        <v>101987</v>
      </c>
      <c r="C3102" s="56" t="s">
        <v>8146</v>
      </c>
      <c r="D3102" s="65" t="s">
        <v>26</v>
      </c>
      <c r="E3102" s="66">
        <v>264.33999999999997</v>
      </c>
      <c r="F3102" s="247">
        <v>0</v>
      </c>
      <c r="G3102" s="66">
        <v>274.60000000000002</v>
      </c>
      <c r="H3102" s="247">
        <v>0</v>
      </c>
    </row>
    <row r="3103" spans="1:8">
      <c r="A3103" s="64" t="s">
        <v>8107</v>
      </c>
      <c r="B3103" s="65">
        <v>101969</v>
      </c>
      <c r="C3103" s="56" t="s">
        <v>8147</v>
      </c>
      <c r="D3103" s="65" t="s">
        <v>26</v>
      </c>
      <c r="E3103" s="66">
        <v>190.9</v>
      </c>
      <c r="F3103" s="247">
        <v>0</v>
      </c>
      <c r="G3103" s="66">
        <v>171.05</v>
      </c>
      <c r="H3103" s="247">
        <v>0</v>
      </c>
    </row>
    <row r="3104" spans="1:8">
      <c r="A3104" s="64" t="s">
        <v>8107</v>
      </c>
      <c r="B3104" s="65">
        <v>101971</v>
      </c>
      <c r="C3104" s="56" t="s">
        <v>8148</v>
      </c>
      <c r="D3104" s="65" t="s">
        <v>26</v>
      </c>
      <c r="E3104" s="66">
        <v>155.76</v>
      </c>
      <c r="F3104" s="247">
        <v>0</v>
      </c>
      <c r="G3104" s="66">
        <v>139.51</v>
      </c>
      <c r="H3104" s="247">
        <v>0</v>
      </c>
    </row>
    <row r="3105" spans="1:8">
      <c r="A3105" s="64" t="s">
        <v>8107</v>
      </c>
      <c r="B3105" s="65">
        <v>101973</v>
      </c>
      <c r="C3105" s="56" t="s">
        <v>8149</v>
      </c>
      <c r="D3105" s="65" t="s">
        <v>26</v>
      </c>
      <c r="E3105" s="66">
        <v>226.46</v>
      </c>
      <c r="F3105" s="247">
        <v>0</v>
      </c>
      <c r="G3105" s="66">
        <v>233.02</v>
      </c>
      <c r="H3105" s="247">
        <v>0</v>
      </c>
    </row>
    <row r="3106" spans="1:8">
      <c r="A3106" s="64" t="s">
        <v>8107</v>
      </c>
      <c r="B3106" s="65">
        <v>102072</v>
      </c>
      <c r="C3106" s="56" t="s">
        <v>8150</v>
      </c>
      <c r="D3106" s="65" t="s">
        <v>26</v>
      </c>
      <c r="E3106" s="66">
        <v>182.13</v>
      </c>
      <c r="F3106" s="247">
        <v>0</v>
      </c>
      <c r="G3106" s="66">
        <v>191.2</v>
      </c>
      <c r="H3106" s="247">
        <v>0</v>
      </c>
    </row>
    <row r="3107" spans="1:8">
      <c r="A3107" s="64" t="s">
        <v>8107</v>
      </c>
      <c r="B3107" s="65">
        <v>102070</v>
      </c>
      <c r="C3107" s="56" t="s">
        <v>8151</v>
      </c>
      <c r="D3107" s="65" t="s">
        <v>26</v>
      </c>
      <c r="E3107" s="66">
        <v>211.11</v>
      </c>
      <c r="F3107" s="247">
        <v>0</v>
      </c>
      <c r="G3107" s="66">
        <v>223.01</v>
      </c>
      <c r="H3107" s="247">
        <v>0</v>
      </c>
    </row>
    <row r="3108" spans="1:8">
      <c r="A3108" s="64" t="s">
        <v>8107</v>
      </c>
      <c r="B3108" s="65">
        <v>102071</v>
      </c>
      <c r="C3108" s="56" t="s">
        <v>8152</v>
      </c>
      <c r="D3108" s="65" t="s">
        <v>26</v>
      </c>
      <c r="E3108" s="66">
        <v>186.88</v>
      </c>
      <c r="F3108" s="247">
        <v>0</v>
      </c>
      <c r="G3108" s="66">
        <v>199.12</v>
      </c>
      <c r="H3108" s="247">
        <v>0</v>
      </c>
    </row>
    <row r="3109" spans="1:8">
      <c r="A3109" s="64" t="s">
        <v>8107</v>
      </c>
      <c r="B3109" s="65">
        <v>102068</v>
      </c>
      <c r="C3109" s="56" t="s">
        <v>8153</v>
      </c>
      <c r="D3109" s="65" t="s">
        <v>26</v>
      </c>
      <c r="E3109" s="66">
        <v>264.14999999999998</v>
      </c>
      <c r="F3109" s="247">
        <v>0</v>
      </c>
      <c r="G3109" s="66">
        <v>282.76</v>
      </c>
      <c r="H3109" s="247">
        <v>0</v>
      </c>
    </row>
    <row r="3110" spans="1:8">
      <c r="A3110" s="64" t="s">
        <v>8107</v>
      </c>
      <c r="B3110" s="65">
        <v>102069</v>
      </c>
      <c r="C3110" s="56" t="s">
        <v>8154</v>
      </c>
      <c r="D3110" s="65" t="s">
        <v>26</v>
      </c>
      <c r="E3110" s="66">
        <v>245.3</v>
      </c>
      <c r="F3110" s="247">
        <v>0</v>
      </c>
      <c r="G3110" s="66">
        <v>258.73</v>
      </c>
      <c r="H3110" s="247">
        <v>0</v>
      </c>
    </row>
    <row r="3111" spans="1:8">
      <c r="A3111" s="64" t="s">
        <v>8107</v>
      </c>
      <c r="B3111" s="65">
        <v>102066</v>
      </c>
      <c r="C3111" s="56" t="s">
        <v>8155</v>
      </c>
      <c r="D3111" s="65" t="s">
        <v>26</v>
      </c>
      <c r="E3111" s="66">
        <v>512.64</v>
      </c>
      <c r="F3111" s="247">
        <v>0</v>
      </c>
      <c r="G3111" s="66">
        <v>554.5</v>
      </c>
      <c r="H3111" s="247">
        <v>0</v>
      </c>
    </row>
    <row r="3112" spans="1:8">
      <c r="A3112" s="64" t="s">
        <v>8107</v>
      </c>
      <c r="B3112" s="65">
        <v>102067</v>
      </c>
      <c r="C3112" s="56" t="s">
        <v>8156</v>
      </c>
      <c r="D3112" s="65" t="s">
        <v>26</v>
      </c>
      <c r="E3112" s="66">
        <v>440.15</v>
      </c>
      <c r="F3112" s="247">
        <v>0</v>
      </c>
      <c r="G3112" s="66">
        <v>472.99</v>
      </c>
      <c r="H3112" s="247">
        <v>0</v>
      </c>
    </row>
    <row r="3113" spans="1:8">
      <c r="A3113" s="64" t="s">
        <v>8107</v>
      </c>
      <c r="B3113" s="65">
        <v>102065</v>
      </c>
      <c r="C3113" s="56" t="s">
        <v>8157</v>
      </c>
      <c r="D3113" s="65" t="s">
        <v>26</v>
      </c>
      <c r="E3113" s="66">
        <v>191.74</v>
      </c>
      <c r="F3113" s="247">
        <v>0</v>
      </c>
      <c r="G3113" s="66">
        <v>202.32</v>
      </c>
      <c r="H3113" s="247">
        <v>0</v>
      </c>
    </row>
    <row r="3114" spans="1:8">
      <c r="A3114" s="64" t="s">
        <v>8107</v>
      </c>
      <c r="B3114" s="65">
        <v>102063</v>
      </c>
      <c r="C3114" s="56" t="s">
        <v>8158</v>
      </c>
      <c r="D3114" s="65" t="s">
        <v>26</v>
      </c>
      <c r="E3114" s="66">
        <v>233.36</v>
      </c>
      <c r="F3114" s="247">
        <v>0</v>
      </c>
      <c r="G3114" s="66">
        <v>242.01</v>
      </c>
      <c r="H3114" s="247">
        <v>0</v>
      </c>
    </row>
    <row r="3115" spans="1:8">
      <c r="A3115" s="64" t="s">
        <v>8107</v>
      </c>
      <c r="B3115" s="65">
        <v>102064</v>
      </c>
      <c r="C3115" s="56" t="s">
        <v>8159</v>
      </c>
      <c r="D3115" s="65" t="s">
        <v>26</v>
      </c>
      <c r="E3115" s="66">
        <v>206.59</v>
      </c>
      <c r="F3115" s="247">
        <v>0</v>
      </c>
      <c r="G3115" s="66">
        <v>216.52</v>
      </c>
      <c r="H3115" s="247">
        <v>0</v>
      </c>
    </row>
    <row r="3116" spans="1:8">
      <c r="A3116" s="64" t="s">
        <v>8107</v>
      </c>
      <c r="B3116" s="65">
        <v>102061</v>
      </c>
      <c r="C3116" s="56" t="s">
        <v>8160</v>
      </c>
      <c r="D3116" s="65" t="s">
        <v>26</v>
      </c>
      <c r="E3116" s="66">
        <v>295.55</v>
      </c>
      <c r="F3116" s="247">
        <v>0</v>
      </c>
      <c r="G3116" s="66">
        <v>307.20999999999998</v>
      </c>
      <c r="H3116" s="247">
        <v>0</v>
      </c>
    </row>
    <row r="3117" spans="1:8">
      <c r="A3117" s="64" t="s">
        <v>8107</v>
      </c>
      <c r="B3117" s="65">
        <v>102062</v>
      </c>
      <c r="C3117" s="56" t="s">
        <v>8161</v>
      </c>
      <c r="D3117" s="65" t="s">
        <v>26</v>
      </c>
      <c r="E3117" s="66">
        <v>277.47000000000003</v>
      </c>
      <c r="F3117" s="247">
        <v>0</v>
      </c>
      <c r="G3117" s="66">
        <v>284.56</v>
      </c>
      <c r="H3117" s="247">
        <v>0</v>
      </c>
    </row>
    <row r="3118" spans="1:8">
      <c r="A3118" s="64" t="s">
        <v>8107</v>
      </c>
      <c r="B3118" s="65">
        <v>102059</v>
      </c>
      <c r="C3118" s="56" t="s">
        <v>8162</v>
      </c>
      <c r="D3118" s="65" t="s">
        <v>26</v>
      </c>
      <c r="E3118" s="66">
        <v>494.18</v>
      </c>
      <c r="F3118" s="247">
        <v>0</v>
      </c>
      <c r="G3118" s="66">
        <v>528.77</v>
      </c>
      <c r="H3118" s="247">
        <v>0</v>
      </c>
    </row>
    <row r="3119" spans="1:8">
      <c r="A3119" s="64" t="s">
        <v>8107</v>
      </c>
      <c r="B3119" s="65">
        <v>102060</v>
      </c>
      <c r="C3119" s="56" t="s">
        <v>8163</v>
      </c>
      <c r="D3119" s="65" t="s">
        <v>26</v>
      </c>
      <c r="E3119" s="66">
        <v>416.32</v>
      </c>
      <c r="F3119" s="247">
        <v>0</v>
      </c>
      <c r="G3119" s="66">
        <v>442.36</v>
      </c>
      <c r="H3119" s="247">
        <v>0</v>
      </c>
    </row>
    <row r="3120" spans="1:8">
      <c r="A3120" s="64" t="s">
        <v>8107</v>
      </c>
      <c r="B3120" s="65">
        <v>102052</v>
      </c>
      <c r="C3120" s="56" t="s">
        <v>8164</v>
      </c>
      <c r="D3120" s="65" t="s">
        <v>26</v>
      </c>
      <c r="E3120" s="66">
        <v>180.57</v>
      </c>
      <c r="F3120" s="247">
        <v>0</v>
      </c>
      <c r="G3120" s="66">
        <v>195.56</v>
      </c>
      <c r="H3120" s="247">
        <v>0</v>
      </c>
    </row>
    <row r="3121" spans="1:8">
      <c r="A3121" s="64" t="s">
        <v>8107</v>
      </c>
      <c r="B3121" s="65">
        <v>102050</v>
      </c>
      <c r="C3121" s="56" t="s">
        <v>8165</v>
      </c>
      <c r="D3121" s="65" t="s">
        <v>26</v>
      </c>
      <c r="E3121" s="66">
        <v>221.19</v>
      </c>
      <c r="F3121" s="247">
        <v>0</v>
      </c>
      <c r="G3121" s="66">
        <v>236.01</v>
      </c>
      <c r="H3121" s="247">
        <v>0</v>
      </c>
    </row>
    <row r="3122" spans="1:8">
      <c r="A3122" s="64" t="s">
        <v>8107</v>
      </c>
      <c r="B3122" s="65">
        <v>102051</v>
      </c>
      <c r="C3122" s="56" t="s">
        <v>8166</v>
      </c>
      <c r="D3122" s="65" t="s">
        <v>26</v>
      </c>
      <c r="E3122" s="66">
        <v>195.1</v>
      </c>
      <c r="F3122" s="247">
        <v>0</v>
      </c>
      <c r="G3122" s="66">
        <v>210.06</v>
      </c>
      <c r="H3122" s="247">
        <v>0</v>
      </c>
    </row>
    <row r="3123" spans="1:8">
      <c r="A3123" s="64" t="s">
        <v>8107</v>
      </c>
      <c r="B3123" s="65">
        <v>102048</v>
      </c>
      <c r="C3123" s="56" t="s">
        <v>8167</v>
      </c>
      <c r="D3123" s="65" t="s">
        <v>26</v>
      </c>
      <c r="E3123" s="66">
        <v>285.36</v>
      </c>
      <c r="F3123" s="247">
        <v>0</v>
      </c>
      <c r="G3123" s="66">
        <v>308.88</v>
      </c>
      <c r="H3123" s="247">
        <v>0</v>
      </c>
    </row>
    <row r="3124" spans="1:8">
      <c r="A3124" s="64" t="s">
        <v>8107</v>
      </c>
      <c r="B3124" s="65">
        <v>102049</v>
      </c>
      <c r="C3124" s="56" t="s">
        <v>8168</v>
      </c>
      <c r="D3124" s="65" t="s">
        <v>26</v>
      </c>
      <c r="E3124" s="66">
        <v>257.11</v>
      </c>
      <c r="F3124" s="247">
        <v>0</v>
      </c>
      <c r="G3124" s="66">
        <v>274.20999999999998</v>
      </c>
      <c r="H3124" s="247">
        <v>0</v>
      </c>
    </row>
    <row r="3125" spans="1:8">
      <c r="A3125" s="64" t="s">
        <v>8107</v>
      </c>
      <c r="B3125" s="65">
        <v>102046</v>
      </c>
      <c r="C3125" s="56" t="s">
        <v>8169</v>
      </c>
      <c r="D3125" s="65" t="s">
        <v>26</v>
      </c>
      <c r="E3125" s="66">
        <v>574.63</v>
      </c>
      <c r="F3125" s="247">
        <v>0</v>
      </c>
      <c r="G3125" s="66">
        <v>624.65</v>
      </c>
      <c r="H3125" s="247">
        <v>0</v>
      </c>
    </row>
    <row r="3126" spans="1:8">
      <c r="A3126" s="64" t="s">
        <v>8107</v>
      </c>
      <c r="B3126" s="65">
        <v>102047</v>
      </c>
      <c r="C3126" s="56" t="s">
        <v>8170</v>
      </c>
      <c r="D3126" s="65" t="s">
        <v>26</v>
      </c>
      <c r="E3126" s="66">
        <v>491.03</v>
      </c>
      <c r="F3126" s="247">
        <v>0</v>
      </c>
      <c r="G3126" s="66">
        <v>530.29</v>
      </c>
      <c r="H3126" s="247">
        <v>0</v>
      </c>
    </row>
    <row r="3127" spans="1:8">
      <c r="A3127" s="64" t="s">
        <v>8107</v>
      </c>
      <c r="B3127" s="65">
        <v>102045</v>
      </c>
      <c r="C3127" s="56" t="s">
        <v>8171</v>
      </c>
      <c r="D3127" s="65" t="s">
        <v>26</v>
      </c>
      <c r="E3127" s="66">
        <v>202.38</v>
      </c>
      <c r="F3127" s="247">
        <v>0</v>
      </c>
      <c r="G3127" s="66">
        <v>215.45</v>
      </c>
      <c r="H3127" s="247">
        <v>0</v>
      </c>
    </row>
    <row r="3128" spans="1:8">
      <c r="A3128" s="64" t="s">
        <v>8107</v>
      </c>
      <c r="B3128" s="65">
        <v>102043</v>
      </c>
      <c r="C3128" s="56" t="s">
        <v>8172</v>
      </c>
      <c r="D3128" s="65" t="s">
        <v>26</v>
      </c>
      <c r="E3128" s="66">
        <v>244.64</v>
      </c>
      <c r="F3128" s="247">
        <v>0</v>
      </c>
      <c r="G3128" s="66">
        <v>256.10000000000002</v>
      </c>
      <c r="H3128" s="247">
        <v>0</v>
      </c>
    </row>
    <row r="3129" spans="1:8">
      <c r="A3129" s="64" t="s">
        <v>8107</v>
      </c>
      <c r="B3129" s="65">
        <v>102044</v>
      </c>
      <c r="C3129" s="56" t="s">
        <v>8173</v>
      </c>
      <c r="D3129" s="65" t="s">
        <v>26</v>
      </c>
      <c r="E3129" s="66">
        <v>218.22</v>
      </c>
      <c r="F3129" s="247">
        <v>0</v>
      </c>
      <c r="G3129" s="66">
        <v>230.69</v>
      </c>
      <c r="H3129" s="247">
        <v>0</v>
      </c>
    </row>
    <row r="3130" spans="1:8">
      <c r="A3130" s="64" t="s">
        <v>8107</v>
      </c>
      <c r="B3130" s="65">
        <v>102041</v>
      </c>
      <c r="C3130" s="56" t="s">
        <v>8174</v>
      </c>
      <c r="D3130" s="65" t="s">
        <v>26</v>
      </c>
      <c r="E3130" s="66">
        <v>316.57</v>
      </c>
      <c r="F3130" s="247">
        <v>0</v>
      </c>
      <c r="G3130" s="66">
        <v>332.39</v>
      </c>
      <c r="H3130" s="247">
        <v>0</v>
      </c>
    </row>
    <row r="3131" spans="1:8">
      <c r="A3131" s="64" t="s">
        <v>8107</v>
      </c>
      <c r="B3131" s="65">
        <v>102042</v>
      </c>
      <c r="C3131" s="56" t="s">
        <v>8175</v>
      </c>
      <c r="D3131" s="65" t="s">
        <v>26</v>
      </c>
      <c r="E3131" s="66">
        <v>289.99</v>
      </c>
      <c r="F3131" s="247">
        <v>0</v>
      </c>
      <c r="G3131" s="66">
        <v>300.23</v>
      </c>
      <c r="H3131" s="247">
        <v>0</v>
      </c>
    </row>
    <row r="3132" spans="1:8">
      <c r="A3132" s="64" t="s">
        <v>8107</v>
      </c>
      <c r="B3132" s="65">
        <v>102039</v>
      </c>
      <c r="C3132" s="56" t="s">
        <v>8176</v>
      </c>
      <c r="D3132" s="65" t="s">
        <v>26</v>
      </c>
      <c r="E3132" s="66">
        <v>529.34</v>
      </c>
      <c r="F3132" s="247">
        <v>0</v>
      </c>
      <c r="G3132" s="66">
        <v>569.92999999999995</v>
      </c>
      <c r="H3132" s="247">
        <v>0</v>
      </c>
    </row>
    <row r="3133" spans="1:8">
      <c r="A3133" s="64" t="s">
        <v>8107</v>
      </c>
      <c r="B3133" s="65">
        <v>102040</v>
      </c>
      <c r="C3133" s="56" t="s">
        <v>8177</v>
      </c>
      <c r="D3133" s="65" t="s">
        <v>26</v>
      </c>
      <c r="E3133" s="66">
        <v>442</v>
      </c>
      <c r="F3133" s="247">
        <v>0</v>
      </c>
      <c r="G3133" s="66">
        <v>472.66</v>
      </c>
      <c r="H3133" s="247">
        <v>0</v>
      </c>
    </row>
    <row r="3134" spans="1:8">
      <c r="A3134" s="64" t="s">
        <v>8107</v>
      </c>
      <c r="B3134" s="65">
        <v>102038</v>
      </c>
      <c r="C3134" s="56" t="s">
        <v>8178</v>
      </c>
      <c r="D3134" s="65" t="s">
        <v>26</v>
      </c>
      <c r="E3134" s="66">
        <v>191.71</v>
      </c>
      <c r="F3134" s="247">
        <v>0</v>
      </c>
      <c r="G3134" s="66">
        <v>207.08</v>
      </c>
      <c r="H3134" s="247">
        <v>0</v>
      </c>
    </row>
    <row r="3135" spans="1:8">
      <c r="A3135" s="64" t="s">
        <v>8107</v>
      </c>
      <c r="B3135" s="65">
        <v>102036</v>
      </c>
      <c r="C3135" s="56" t="s">
        <v>8179</v>
      </c>
      <c r="D3135" s="65" t="s">
        <v>26</v>
      </c>
      <c r="E3135" s="66">
        <v>232.59</v>
      </c>
      <c r="F3135" s="247">
        <v>0</v>
      </c>
      <c r="G3135" s="66">
        <v>247.71</v>
      </c>
      <c r="H3135" s="247">
        <v>0</v>
      </c>
    </row>
    <row r="3136" spans="1:8">
      <c r="A3136" s="64" t="s">
        <v>8107</v>
      </c>
      <c r="B3136" s="65">
        <v>102037</v>
      </c>
      <c r="C3136" s="56" t="s">
        <v>8180</v>
      </c>
      <c r="D3136" s="65" t="s">
        <v>26</v>
      </c>
      <c r="E3136" s="66">
        <v>206.33</v>
      </c>
      <c r="F3136" s="247">
        <v>0</v>
      </c>
      <c r="G3136" s="66">
        <v>221.64</v>
      </c>
      <c r="H3136" s="247">
        <v>0</v>
      </c>
    </row>
    <row r="3137" spans="1:8">
      <c r="A3137" s="64" t="s">
        <v>8107</v>
      </c>
      <c r="B3137" s="65">
        <v>102016</v>
      </c>
      <c r="C3137" s="56" t="s">
        <v>8181</v>
      </c>
      <c r="D3137" s="65" t="s">
        <v>26</v>
      </c>
      <c r="E3137" s="66">
        <v>295.06</v>
      </c>
      <c r="F3137" s="247">
        <v>0</v>
      </c>
      <c r="G3137" s="66">
        <v>318.45999999999998</v>
      </c>
      <c r="H3137" s="247">
        <v>0</v>
      </c>
    </row>
    <row r="3138" spans="1:8">
      <c r="A3138" s="64" t="s">
        <v>8107</v>
      </c>
      <c r="B3138" s="65">
        <v>102017</v>
      </c>
      <c r="C3138" s="56" t="s">
        <v>8182</v>
      </c>
      <c r="D3138" s="65" t="s">
        <v>26</v>
      </c>
      <c r="E3138" s="66">
        <v>270.92</v>
      </c>
      <c r="F3138" s="247">
        <v>0</v>
      </c>
      <c r="G3138" s="66">
        <v>288.02999999999997</v>
      </c>
      <c r="H3138" s="247">
        <v>0</v>
      </c>
    </row>
    <row r="3139" spans="1:8">
      <c r="A3139" s="64" t="s">
        <v>8107</v>
      </c>
      <c r="B3139" s="65">
        <v>102014</v>
      </c>
      <c r="C3139" s="56" t="s">
        <v>8183</v>
      </c>
      <c r="D3139" s="65" t="s">
        <v>26</v>
      </c>
      <c r="E3139" s="66">
        <v>564.79</v>
      </c>
      <c r="F3139" s="247">
        <v>0</v>
      </c>
      <c r="G3139" s="66">
        <v>612.53</v>
      </c>
      <c r="H3139" s="247">
        <v>0</v>
      </c>
    </row>
    <row r="3140" spans="1:8">
      <c r="A3140" s="64" t="s">
        <v>8107</v>
      </c>
      <c r="B3140" s="65">
        <v>102015</v>
      </c>
      <c r="C3140" s="56" t="s">
        <v>8184</v>
      </c>
      <c r="D3140" s="65" t="s">
        <v>26</v>
      </c>
      <c r="E3140" s="66">
        <v>474.2</v>
      </c>
      <c r="F3140" s="247">
        <v>0</v>
      </c>
      <c r="G3140" s="66">
        <v>511.36</v>
      </c>
      <c r="H3140" s="247">
        <v>0</v>
      </c>
    </row>
    <row r="3141" spans="1:8">
      <c r="A3141" s="64" t="s">
        <v>8107</v>
      </c>
      <c r="B3141" s="65">
        <v>102013</v>
      </c>
      <c r="C3141" s="56" t="s">
        <v>8185</v>
      </c>
      <c r="D3141" s="65" t="s">
        <v>26</v>
      </c>
      <c r="E3141" s="66">
        <v>204.89</v>
      </c>
      <c r="F3141" s="247">
        <v>0</v>
      </c>
      <c r="G3141" s="66">
        <v>218.96</v>
      </c>
      <c r="H3141" s="247">
        <v>0</v>
      </c>
    </row>
    <row r="3142" spans="1:8">
      <c r="A3142" s="64" t="s">
        <v>8107</v>
      </c>
      <c r="B3142" s="65">
        <v>102011</v>
      </c>
      <c r="C3142" s="56" t="s">
        <v>8186</v>
      </c>
      <c r="D3142" s="65" t="s">
        <v>26</v>
      </c>
      <c r="E3142" s="66">
        <v>247.43</v>
      </c>
      <c r="F3142" s="247">
        <v>0</v>
      </c>
      <c r="G3142" s="66">
        <v>260.07</v>
      </c>
      <c r="H3142" s="247">
        <v>0</v>
      </c>
    </row>
    <row r="3143" spans="1:8">
      <c r="A3143" s="64" t="s">
        <v>8107</v>
      </c>
      <c r="B3143" s="65">
        <v>102012</v>
      </c>
      <c r="C3143" s="56" t="s">
        <v>8187</v>
      </c>
      <c r="D3143" s="65" t="s">
        <v>26</v>
      </c>
      <c r="E3143" s="66">
        <v>220.1</v>
      </c>
      <c r="F3143" s="247">
        <v>0</v>
      </c>
      <c r="G3143" s="66">
        <v>233.7</v>
      </c>
      <c r="H3143" s="247">
        <v>0</v>
      </c>
    </row>
    <row r="3144" spans="1:8">
      <c r="A3144" s="64" t="s">
        <v>8107</v>
      </c>
      <c r="B3144" s="65">
        <v>102009</v>
      </c>
      <c r="C3144" s="56" t="s">
        <v>8188</v>
      </c>
      <c r="D3144" s="65" t="s">
        <v>26</v>
      </c>
      <c r="E3144" s="66">
        <v>317.22000000000003</v>
      </c>
      <c r="F3144" s="247">
        <v>0</v>
      </c>
      <c r="G3144" s="66">
        <v>334.62</v>
      </c>
      <c r="H3144" s="247">
        <v>0</v>
      </c>
    </row>
    <row r="3145" spans="1:8">
      <c r="A3145" s="64" t="s">
        <v>8107</v>
      </c>
      <c r="B3145" s="65">
        <v>102010</v>
      </c>
      <c r="C3145" s="56" t="s">
        <v>8189</v>
      </c>
      <c r="D3145" s="65" t="s">
        <v>26</v>
      </c>
      <c r="E3145" s="66">
        <v>293.87</v>
      </c>
      <c r="F3145" s="247">
        <v>0</v>
      </c>
      <c r="G3145" s="66">
        <v>305.57</v>
      </c>
      <c r="H3145" s="247">
        <v>0</v>
      </c>
    </row>
    <row r="3146" spans="1:8">
      <c r="A3146" s="64" t="s">
        <v>8107</v>
      </c>
      <c r="B3146" s="65">
        <v>102007</v>
      </c>
      <c r="C3146" s="56" t="s">
        <v>8190</v>
      </c>
      <c r="D3146" s="65" t="s">
        <v>26</v>
      </c>
      <c r="E3146" s="66">
        <v>505.4</v>
      </c>
      <c r="F3146" s="247">
        <v>0</v>
      </c>
      <c r="G3146" s="66">
        <v>545.36</v>
      </c>
      <c r="H3146" s="247">
        <v>0</v>
      </c>
    </row>
    <row r="3147" spans="1:8">
      <c r="A3147" s="64" t="s">
        <v>8107</v>
      </c>
      <c r="B3147" s="65">
        <v>102008</v>
      </c>
      <c r="C3147" s="56" t="s">
        <v>8191</v>
      </c>
      <c r="D3147" s="65" t="s">
        <v>26</v>
      </c>
      <c r="E3147" s="66">
        <v>423.35</v>
      </c>
      <c r="F3147" s="247">
        <v>0</v>
      </c>
      <c r="G3147" s="66">
        <v>453.58</v>
      </c>
      <c r="H3147" s="247">
        <v>0</v>
      </c>
    </row>
    <row r="3148" spans="1:8">
      <c r="A3148" s="64" t="s">
        <v>8107</v>
      </c>
      <c r="B3148" s="65">
        <v>102006</v>
      </c>
      <c r="C3148" s="56" t="s">
        <v>8192</v>
      </c>
      <c r="D3148" s="65" t="s">
        <v>26</v>
      </c>
      <c r="E3148" s="66">
        <v>195.55</v>
      </c>
      <c r="F3148" s="247">
        <v>0</v>
      </c>
      <c r="G3148" s="66">
        <v>210.48</v>
      </c>
      <c r="H3148" s="247">
        <v>0</v>
      </c>
    </row>
    <row r="3149" spans="1:8">
      <c r="A3149" s="64" t="s">
        <v>8107</v>
      </c>
      <c r="B3149" s="65">
        <v>102004</v>
      </c>
      <c r="C3149" s="56" t="s">
        <v>8193</v>
      </c>
      <c r="D3149" s="65" t="s">
        <v>26</v>
      </c>
      <c r="E3149" s="66">
        <v>238.08</v>
      </c>
      <c r="F3149" s="247">
        <v>0</v>
      </c>
      <c r="G3149" s="66">
        <v>252.37</v>
      </c>
      <c r="H3149" s="247">
        <v>0</v>
      </c>
    </row>
    <row r="3150" spans="1:8">
      <c r="A3150" s="64" t="s">
        <v>8107</v>
      </c>
      <c r="B3150" s="65">
        <v>102005</v>
      </c>
      <c r="C3150" s="56" t="s">
        <v>8194</v>
      </c>
      <c r="D3150" s="65" t="s">
        <v>26</v>
      </c>
      <c r="E3150" s="66">
        <v>211.97</v>
      </c>
      <c r="F3150" s="247">
        <v>0</v>
      </c>
      <c r="G3150" s="66">
        <v>226.62</v>
      </c>
      <c r="H3150" s="247">
        <v>0</v>
      </c>
    </row>
    <row r="3151" spans="1:8">
      <c r="A3151" s="64" t="s">
        <v>8107</v>
      </c>
      <c r="B3151" s="65">
        <v>102002</v>
      </c>
      <c r="C3151" s="56" t="s">
        <v>8195</v>
      </c>
      <c r="D3151" s="65" t="s">
        <v>26</v>
      </c>
      <c r="E3151" s="66">
        <v>296.58</v>
      </c>
      <c r="F3151" s="247">
        <v>0</v>
      </c>
      <c r="G3151" s="66">
        <v>318.89</v>
      </c>
      <c r="H3151" s="247">
        <v>0</v>
      </c>
    </row>
    <row r="3152" spans="1:8">
      <c r="A3152" s="64" t="s">
        <v>8107</v>
      </c>
      <c r="B3152" s="65">
        <v>102003</v>
      </c>
      <c r="C3152" s="56" t="s">
        <v>8196</v>
      </c>
      <c r="D3152" s="65" t="s">
        <v>26</v>
      </c>
      <c r="E3152" s="66">
        <v>274.67</v>
      </c>
      <c r="F3152" s="247">
        <v>0</v>
      </c>
      <c r="G3152" s="66">
        <v>290.66000000000003</v>
      </c>
      <c r="H3152" s="247">
        <v>0</v>
      </c>
    </row>
    <row r="3153" spans="1:8">
      <c r="A3153" s="64" t="s">
        <v>8107</v>
      </c>
      <c r="B3153" s="65">
        <v>102000</v>
      </c>
      <c r="C3153" s="56" t="s">
        <v>8197</v>
      </c>
      <c r="D3153" s="65" t="s">
        <v>26</v>
      </c>
      <c r="E3153" s="66">
        <v>519.48</v>
      </c>
      <c r="F3153" s="247">
        <v>0</v>
      </c>
      <c r="G3153" s="66">
        <v>565.03</v>
      </c>
      <c r="H3153" s="247">
        <v>0</v>
      </c>
    </row>
    <row r="3154" spans="1:8">
      <c r="A3154" s="64" t="s">
        <v>8107</v>
      </c>
      <c r="B3154" s="65">
        <v>102001</v>
      </c>
      <c r="C3154" s="56" t="s">
        <v>8198</v>
      </c>
      <c r="D3154" s="65" t="s">
        <v>26</v>
      </c>
      <c r="E3154" s="66">
        <v>448.58</v>
      </c>
      <c r="F3154" s="247">
        <v>0</v>
      </c>
      <c r="G3154" s="66">
        <v>484.3</v>
      </c>
      <c r="H3154" s="247">
        <v>0</v>
      </c>
    </row>
    <row r="3155" spans="1:8">
      <c r="A3155" s="64" t="s">
        <v>8107</v>
      </c>
      <c r="B3155" s="65">
        <v>101983</v>
      </c>
      <c r="C3155" s="56" t="s">
        <v>8199</v>
      </c>
      <c r="D3155" s="65" t="s">
        <v>26</v>
      </c>
      <c r="E3155" s="66">
        <v>208.35</v>
      </c>
      <c r="F3155" s="247">
        <v>0</v>
      </c>
      <c r="G3155" s="66">
        <v>222.37</v>
      </c>
      <c r="H3155" s="247">
        <v>0</v>
      </c>
    </row>
    <row r="3156" spans="1:8">
      <c r="A3156" s="64" t="s">
        <v>8107</v>
      </c>
      <c r="B3156" s="65">
        <v>101981</v>
      </c>
      <c r="C3156" s="56" t="s">
        <v>8200</v>
      </c>
      <c r="D3156" s="65" t="s">
        <v>26</v>
      </c>
      <c r="E3156" s="66">
        <v>251.38</v>
      </c>
      <c r="F3156" s="247">
        <v>0</v>
      </c>
      <c r="G3156" s="66">
        <v>263.66000000000003</v>
      </c>
      <c r="H3156" s="247">
        <v>0</v>
      </c>
    </row>
    <row r="3157" spans="1:8">
      <c r="A3157" s="64" t="s">
        <v>8107</v>
      </c>
      <c r="B3157" s="65">
        <v>101982</v>
      </c>
      <c r="C3157" s="56" t="s">
        <v>8201</v>
      </c>
      <c r="D3157" s="65" t="s">
        <v>26</v>
      </c>
      <c r="E3157" s="66">
        <v>224.96</v>
      </c>
      <c r="F3157" s="247">
        <v>0</v>
      </c>
      <c r="G3157" s="66">
        <v>238.28</v>
      </c>
      <c r="H3157" s="247">
        <v>0</v>
      </c>
    </row>
    <row r="3158" spans="1:8">
      <c r="A3158" s="64" t="s">
        <v>8107</v>
      </c>
      <c r="B3158" s="65">
        <v>101977</v>
      </c>
      <c r="C3158" s="56" t="s">
        <v>8202</v>
      </c>
      <c r="D3158" s="65" t="s">
        <v>26</v>
      </c>
      <c r="E3158" s="66">
        <v>315.70999999999998</v>
      </c>
      <c r="F3158" s="247">
        <v>0</v>
      </c>
      <c r="G3158" s="66">
        <v>332.53</v>
      </c>
      <c r="H3158" s="247">
        <v>0</v>
      </c>
    </row>
    <row r="3159" spans="1:8">
      <c r="A3159" s="64" t="s">
        <v>8107</v>
      </c>
      <c r="B3159" s="65">
        <v>101980</v>
      </c>
      <c r="C3159" s="56" t="s">
        <v>8203</v>
      </c>
      <c r="D3159" s="65" t="s">
        <v>26</v>
      </c>
      <c r="E3159" s="66">
        <v>295.54000000000002</v>
      </c>
      <c r="F3159" s="247">
        <v>0</v>
      </c>
      <c r="G3159" s="66">
        <v>306.61</v>
      </c>
      <c r="H3159" s="247">
        <v>0</v>
      </c>
    </row>
    <row r="3160" spans="1:8">
      <c r="A3160" s="64" t="s">
        <v>8107</v>
      </c>
      <c r="B3160" s="65">
        <v>101974</v>
      </c>
      <c r="C3160" s="56" t="s">
        <v>8204</v>
      </c>
      <c r="D3160" s="65" t="s">
        <v>26</v>
      </c>
      <c r="E3160" s="66">
        <v>513.25</v>
      </c>
      <c r="F3160" s="247">
        <v>0</v>
      </c>
      <c r="G3160" s="66">
        <v>550.55999999999995</v>
      </c>
      <c r="H3160" s="247">
        <v>0</v>
      </c>
    </row>
    <row r="3161" spans="1:8">
      <c r="A3161" s="64" t="s">
        <v>8107</v>
      </c>
      <c r="B3161" s="65">
        <v>101975</v>
      </c>
      <c r="C3161" s="56" t="s">
        <v>8205</v>
      </c>
      <c r="D3161" s="65" t="s">
        <v>26</v>
      </c>
      <c r="E3161" s="66">
        <v>437.9</v>
      </c>
      <c r="F3161" s="247">
        <v>0</v>
      </c>
      <c r="G3161" s="66">
        <v>465.93</v>
      </c>
      <c r="H3161" s="247">
        <v>0</v>
      </c>
    </row>
    <row r="3162" spans="1:8">
      <c r="A3162" s="64" t="s">
        <v>8206</v>
      </c>
      <c r="B3162" s="65">
        <v>101114</v>
      </c>
      <c r="C3162" s="56" t="s">
        <v>8207</v>
      </c>
      <c r="D3162" s="65" t="s">
        <v>28</v>
      </c>
      <c r="E3162" s="66">
        <v>4.26</v>
      </c>
      <c r="F3162" s="247">
        <v>0.50700000000000001</v>
      </c>
      <c r="G3162" s="66">
        <v>4.87</v>
      </c>
      <c r="H3162" s="247">
        <v>0</v>
      </c>
    </row>
    <row r="3163" spans="1:8">
      <c r="A3163" s="64" t="s">
        <v>8206</v>
      </c>
      <c r="B3163" s="65">
        <v>101118</v>
      </c>
      <c r="C3163" s="56" t="s">
        <v>8208</v>
      </c>
      <c r="D3163" s="65" t="s">
        <v>28</v>
      </c>
      <c r="E3163" s="66">
        <v>3.65</v>
      </c>
      <c r="F3163" s="247">
        <v>0.50139999999999996</v>
      </c>
      <c r="G3163" s="66">
        <v>4.16</v>
      </c>
      <c r="H3163" s="247">
        <v>0</v>
      </c>
    </row>
    <row r="3164" spans="1:8">
      <c r="A3164" s="64" t="s">
        <v>8206</v>
      </c>
      <c r="B3164" s="65">
        <v>101115</v>
      </c>
      <c r="C3164" s="56" t="s">
        <v>8209</v>
      </c>
      <c r="D3164" s="65" t="s">
        <v>28</v>
      </c>
      <c r="E3164" s="66">
        <v>3.6</v>
      </c>
      <c r="F3164" s="247">
        <v>0.53610000000000002</v>
      </c>
      <c r="G3164" s="66">
        <v>4.03</v>
      </c>
      <c r="H3164" s="247">
        <v>0</v>
      </c>
    </row>
    <row r="3165" spans="1:8">
      <c r="A3165" s="64" t="s">
        <v>8206</v>
      </c>
      <c r="B3165" s="65">
        <v>101116</v>
      </c>
      <c r="C3165" s="56" t="s">
        <v>8210</v>
      </c>
      <c r="D3165" s="65" t="s">
        <v>28</v>
      </c>
      <c r="E3165" s="66">
        <v>2.2400000000000002</v>
      </c>
      <c r="F3165" s="247">
        <v>0.51790000000000003</v>
      </c>
      <c r="G3165" s="66">
        <v>2.5</v>
      </c>
      <c r="H3165" s="247">
        <v>0</v>
      </c>
    </row>
    <row r="3166" spans="1:8">
      <c r="A3166" s="64" t="s">
        <v>8206</v>
      </c>
      <c r="B3166" s="65">
        <v>101117</v>
      </c>
      <c r="C3166" s="56" t="s">
        <v>8211</v>
      </c>
      <c r="D3166" s="65" t="s">
        <v>28</v>
      </c>
      <c r="E3166" s="66">
        <v>3.26</v>
      </c>
      <c r="F3166" s="247">
        <v>0.7117</v>
      </c>
      <c r="G3166" s="66">
        <v>3.44</v>
      </c>
      <c r="H3166" s="247">
        <v>0</v>
      </c>
    </row>
    <row r="3167" spans="1:8">
      <c r="A3167" s="64" t="s">
        <v>8206</v>
      </c>
      <c r="B3167" s="65">
        <v>101124</v>
      </c>
      <c r="C3167" s="56" t="s">
        <v>8212</v>
      </c>
      <c r="D3167" s="65" t="s">
        <v>28</v>
      </c>
      <c r="E3167" s="66">
        <v>14.54</v>
      </c>
      <c r="F3167" s="247">
        <v>0.2868</v>
      </c>
      <c r="G3167" s="66">
        <v>15.85</v>
      </c>
      <c r="H3167" s="247">
        <v>0</v>
      </c>
    </row>
    <row r="3168" spans="1:8">
      <c r="A3168" s="64" t="s">
        <v>8206</v>
      </c>
      <c r="B3168" s="65">
        <v>101128</v>
      </c>
      <c r="C3168" s="56" t="s">
        <v>8213</v>
      </c>
      <c r="D3168" s="65" t="s">
        <v>28</v>
      </c>
      <c r="E3168" s="66">
        <v>13.93</v>
      </c>
      <c r="F3168" s="247">
        <v>0.2757</v>
      </c>
      <c r="G3168" s="66">
        <v>15.14</v>
      </c>
      <c r="H3168" s="247">
        <v>0</v>
      </c>
    </row>
    <row r="3169" spans="1:8">
      <c r="A3169" s="64" t="s">
        <v>8206</v>
      </c>
      <c r="B3169" s="65">
        <v>101125</v>
      </c>
      <c r="C3169" s="56" t="s">
        <v>8214</v>
      </c>
      <c r="D3169" s="65" t="s">
        <v>28</v>
      </c>
      <c r="E3169" s="66">
        <v>13.88</v>
      </c>
      <c r="F3169" s="247">
        <v>0.28389999999999999</v>
      </c>
      <c r="G3169" s="66">
        <v>15.01</v>
      </c>
      <c r="H3169" s="247">
        <v>0</v>
      </c>
    </row>
    <row r="3170" spans="1:8">
      <c r="A3170" s="64" t="s">
        <v>8206</v>
      </c>
      <c r="B3170" s="65">
        <v>101126</v>
      </c>
      <c r="C3170" s="56" t="s">
        <v>8215</v>
      </c>
      <c r="D3170" s="65" t="s">
        <v>28</v>
      </c>
      <c r="E3170" s="66">
        <v>12.51</v>
      </c>
      <c r="F3170" s="247">
        <v>0.25340000000000001</v>
      </c>
      <c r="G3170" s="66">
        <v>13.47</v>
      </c>
      <c r="H3170" s="247">
        <v>0</v>
      </c>
    </row>
    <row r="3171" spans="1:8">
      <c r="A3171" s="64" t="s">
        <v>8206</v>
      </c>
      <c r="B3171" s="65">
        <v>101127</v>
      </c>
      <c r="C3171" s="56" t="s">
        <v>8216</v>
      </c>
      <c r="D3171" s="65" t="s">
        <v>28</v>
      </c>
      <c r="E3171" s="66">
        <v>13.54</v>
      </c>
      <c r="F3171" s="247">
        <v>0.31979999999999997</v>
      </c>
      <c r="G3171" s="66">
        <v>14.42</v>
      </c>
      <c r="H3171" s="247">
        <v>0</v>
      </c>
    </row>
    <row r="3172" spans="1:8">
      <c r="A3172" s="64" t="s">
        <v>8206</v>
      </c>
      <c r="B3172" s="65">
        <v>101134</v>
      </c>
      <c r="C3172" s="56" t="s">
        <v>8217</v>
      </c>
      <c r="D3172" s="65" t="s">
        <v>28</v>
      </c>
      <c r="E3172" s="66">
        <v>15.19</v>
      </c>
      <c r="F3172" s="247">
        <v>0.27650000000000002</v>
      </c>
      <c r="G3172" s="66">
        <v>16.54</v>
      </c>
      <c r="H3172" s="247">
        <v>0</v>
      </c>
    </row>
    <row r="3173" spans="1:8">
      <c r="A3173" s="64" t="s">
        <v>8206</v>
      </c>
      <c r="B3173" s="65">
        <v>101144</v>
      </c>
      <c r="C3173" s="56" t="s">
        <v>8218</v>
      </c>
      <c r="D3173" s="65" t="s">
        <v>28</v>
      </c>
      <c r="E3173" s="66">
        <v>15.11</v>
      </c>
      <c r="F3173" s="247">
        <v>0.48380000000000001</v>
      </c>
      <c r="G3173" s="66">
        <v>16.510000000000002</v>
      </c>
      <c r="H3173" s="247">
        <v>0</v>
      </c>
    </row>
    <row r="3174" spans="1:8">
      <c r="A3174" s="64" t="s">
        <v>8206</v>
      </c>
      <c r="B3174" s="65">
        <v>101138</v>
      </c>
      <c r="C3174" s="56" t="s">
        <v>8219</v>
      </c>
      <c r="D3174" s="65" t="s">
        <v>28</v>
      </c>
      <c r="E3174" s="66">
        <v>14.58</v>
      </c>
      <c r="F3174" s="247">
        <v>0.26540000000000002</v>
      </c>
      <c r="G3174" s="66">
        <v>15.83</v>
      </c>
      <c r="H3174" s="247">
        <v>0</v>
      </c>
    </row>
    <row r="3175" spans="1:8">
      <c r="A3175" s="64" t="s">
        <v>8206</v>
      </c>
      <c r="B3175" s="65">
        <v>101148</v>
      </c>
      <c r="C3175" s="56" t="s">
        <v>8220</v>
      </c>
      <c r="D3175" s="65" t="s">
        <v>28</v>
      </c>
      <c r="E3175" s="66">
        <v>14.5</v>
      </c>
      <c r="F3175" s="247">
        <v>0.48139999999999999</v>
      </c>
      <c r="G3175" s="66">
        <v>15.8</v>
      </c>
      <c r="H3175" s="247">
        <v>0</v>
      </c>
    </row>
    <row r="3176" spans="1:8">
      <c r="A3176" s="64" t="s">
        <v>8206</v>
      </c>
      <c r="B3176" s="65">
        <v>101135</v>
      </c>
      <c r="C3176" s="56" t="s">
        <v>8221</v>
      </c>
      <c r="D3176" s="65" t="s">
        <v>28</v>
      </c>
      <c r="E3176" s="66">
        <v>14.53</v>
      </c>
      <c r="F3176" s="247">
        <v>0.2732</v>
      </c>
      <c r="G3176" s="66">
        <v>15.7</v>
      </c>
      <c r="H3176" s="247">
        <v>0</v>
      </c>
    </row>
    <row r="3177" spans="1:8">
      <c r="A3177" s="64" t="s">
        <v>8206</v>
      </c>
      <c r="B3177" s="65">
        <v>101145</v>
      </c>
      <c r="C3177" s="56" t="s">
        <v>8222</v>
      </c>
      <c r="D3177" s="65" t="s">
        <v>28</v>
      </c>
      <c r="E3177" s="66">
        <v>14.45</v>
      </c>
      <c r="F3177" s="247">
        <v>0.49</v>
      </c>
      <c r="G3177" s="66">
        <v>15.67</v>
      </c>
      <c r="H3177" s="247">
        <v>0</v>
      </c>
    </row>
    <row r="3178" spans="1:8">
      <c r="A3178" s="64" t="s">
        <v>8206</v>
      </c>
      <c r="B3178" s="65">
        <v>101136</v>
      </c>
      <c r="C3178" s="56" t="s">
        <v>8223</v>
      </c>
      <c r="D3178" s="65" t="s">
        <v>28</v>
      </c>
      <c r="E3178" s="66">
        <v>13.17</v>
      </c>
      <c r="F3178" s="247">
        <v>0.24299999999999999</v>
      </c>
      <c r="G3178" s="66">
        <v>14.17</v>
      </c>
      <c r="H3178" s="247">
        <v>0</v>
      </c>
    </row>
    <row r="3179" spans="1:8">
      <c r="A3179" s="64" t="s">
        <v>8206</v>
      </c>
      <c r="B3179" s="65">
        <v>101146</v>
      </c>
      <c r="C3179" s="56" t="s">
        <v>8224</v>
      </c>
      <c r="D3179" s="65" t="s">
        <v>28</v>
      </c>
      <c r="E3179" s="66">
        <v>13.09</v>
      </c>
      <c r="F3179" s="247">
        <v>0.48199999999999998</v>
      </c>
      <c r="G3179" s="66">
        <v>14.14</v>
      </c>
      <c r="H3179" s="247">
        <v>0</v>
      </c>
    </row>
    <row r="3180" spans="1:8">
      <c r="A3180" s="64" t="s">
        <v>8206</v>
      </c>
      <c r="B3180" s="65">
        <v>101137</v>
      </c>
      <c r="C3180" s="56" t="s">
        <v>8225</v>
      </c>
      <c r="D3180" s="65" t="s">
        <v>28</v>
      </c>
      <c r="E3180" s="66">
        <v>14.19</v>
      </c>
      <c r="F3180" s="247">
        <v>0.30730000000000002</v>
      </c>
      <c r="G3180" s="66">
        <v>15.11</v>
      </c>
      <c r="H3180" s="247">
        <v>0</v>
      </c>
    </row>
    <row r="3181" spans="1:8">
      <c r="A3181" s="64" t="s">
        <v>8206</v>
      </c>
      <c r="B3181" s="65">
        <v>101147</v>
      </c>
      <c r="C3181" s="56" t="s">
        <v>8226</v>
      </c>
      <c r="D3181" s="65" t="s">
        <v>28</v>
      </c>
      <c r="E3181" s="66">
        <v>14.11</v>
      </c>
      <c r="F3181" s="247">
        <v>0.52939999999999998</v>
      </c>
      <c r="G3181" s="66">
        <v>15.08</v>
      </c>
      <c r="H3181" s="247">
        <v>0</v>
      </c>
    </row>
    <row r="3182" spans="1:8">
      <c r="A3182" s="64" t="s">
        <v>8206</v>
      </c>
      <c r="B3182" s="65">
        <v>101119</v>
      </c>
      <c r="C3182" s="56" t="s">
        <v>8227</v>
      </c>
      <c r="D3182" s="65" t="s">
        <v>28</v>
      </c>
      <c r="E3182" s="66">
        <v>8.1199999999999992</v>
      </c>
      <c r="F3182" s="247">
        <v>0.50860000000000005</v>
      </c>
      <c r="G3182" s="66">
        <v>9.27</v>
      </c>
      <c r="H3182" s="247">
        <v>0</v>
      </c>
    </row>
    <row r="3183" spans="1:8">
      <c r="A3183" s="64" t="s">
        <v>8206</v>
      </c>
      <c r="B3183" s="65">
        <v>101123</v>
      </c>
      <c r="C3183" s="56" t="s">
        <v>8228</v>
      </c>
      <c r="D3183" s="65" t="s">
        <v>28</v>
      </c>
      <c r="E3183" s="66">
        <v>7</v>
      </c>
      <c r="F3183" s="247">
        <v>0.5</v>
      </c>
      <c r="G3183" s="66">
        <v>7.95</v>
      </c>
      <c r="H3183" s="247">
        <v>0</v>
      </c>
    </row>
    <row r="3184" spans="1:8">
      <c r="A3184" s="64" t="s">
        <v>8206</v>
      </c>
      <c r="B3184" s="65">
        <v>101120</v>
      </c>
      <c r="C3184" s="56" t="s">
        <v>8229</v>
      </c>
      <c r="D3184" s="65" t="s">
        <v>28</v>
      </c>
      <c r="E3184" s="66">
        <v>6.88</v>
      </c>
      <c r="F3184" s="247">
        <v>0.5363</v>
      </c>
      <c r="G3184" s="66">
        <v>7.7</v>
      </c>
      <c r="H3184" s="247">
        <v>0</v>
      </c>
    </row>
    <row r="3185" spans="1:8">
      <c r="A3185" s="64" t="s">
        <v>8206</v>
      </c>
      <c r="B3185" s="65">
        <v>101121</v>
      </c>
      <c r="C3185" s="56" t="s">
        <v>8230</v>
      </c>
      <c r="D3185" s="65" t="s">
        <v>28</v>
      </c>
      <c r="E3185" s="66">
        <v>4.3</v>
      </c>
      <c r="F3185" s="247">
        <v>0.52090000000000003</v>
      </c>
      <c r="G3185" s="66">
        <v>4.8</v>
      </c>
      <c r="H3185" s="247">
        <v>0</v>
      </c>
    </row>
    <row r="3186" spans="1:8">
      <c r="A3186" s="64" t="s">
        <v>8206</v>
      </c>
      <c r="B3186" s="65">
        <v>101122</v>
      </c>
      <c r="C3186" s="56" t="s">
        <v>8231</v>
      </c>
      <c r="D3186" s="65" t="s">
        <v>28</v>
      </c>
      <c r="E3186" s="66">
        <v>6.23</v>
      </c>
      <c r="F3186" s="247">
        <v>0.70950000000000002</v>
      </c>
      <c r="G3186" s="66">
        <v>6.57</v>
      </c>
      <c r="H3186" s="247">
        <v>0</v>
      </c>
    </row>
    <row r="3187" spans="1:8">
      <c r="A3187" s="64" t="s">
        <v>8206</v>
      </c>
      <c r="B3187" s="65">
        <v>101129</v>
      </c>
      <c r="C3187" s="56" t="s">
        <v>8232</v>
      </c>
      <c r="D3187" s="65" t="s">
        <v>28</v>
      </c>
      <c r="E3187" s="66">
        <v>18.809999999999999</v>
      </c>
      <c r="F3187" s="247">
        <v>0.33069999999999999</v>
      </c>
      <c r="G3187" s="66">
        <v>20.69</v>
      </c>
      <c r="H3187" s="247">
        <v>0</v>
      </c>
    </row>
    <row r="3188" spans="1:8">
      <c r="A3188" s="64" t="s">
        <v>8206</v>
      </c>
      <c r="B3188" s="65">
        <v>101133</v>
      </c>
      <c r="C3188" s="56" t="s">
        <v>8233</v>
      </c>
      <c r="D3188" s="65" t="s">
        <v>28</v>
      </c>
      <c r="E3188" s="66">
        <v>17.690000000000001</v>
      </c>
      <c r="F3188" s="247">
        <v>0.316</v>
      </c>
      <c r="G3188" s="66">
        <v>19.37</v>
      </c>
      <c r="H3188" s="247">
        <v>0</v>
      </c>
    </row>
    <row r="3189" spans="1:8">
      <c r="A3189" s="64" t="s">
        <v>8206</v>
      </c>
      <c r="B3189" s="65">
        <v>101130</v>
      </c>
      <c r="C3189" s="56" t="s">
        <v>8234</v>
      </c>
      <c r="D3189" s="65" t="s">
        <v>28</v>
      </c>
      <c r="E3189" s="66">
        <v>17.57</v>
      </c>
      <c r="F3189" s="247">
        <v>0.32900000000000001</v>
      </c>
      <c r="G3189" s="66">
        <v>19.12</v>
      </c>
      <c r="H3189" s="247">
        <v>0</v>
      </c>
    </row>
    <row r="3190" spans="1:8">
      <c r="A3190" s="64" t="s">
        <v>8206</v>
      </c>
      <c r="B3190" s="65">
        <v>101131</v>
      </c>
      <c r="C3190" s="56" t="s">
        <v>8235</v>
      </c>
      <c r="D3190" s="65" t="s">
        <v>28</v>
      </c>
      <c r="E3190" s="66">
        <v>14.99</v>
      </c>
      <c r="F3190" s="247">
        <v>0.28889999999999999</v>
      </c>
      <c r="G3190" s="66">
        <v>16.22</v>
      </c>
      <c r="H3190" s="247">
        <v>0</v>
      </c>
    </row>
    <row r="3191" spans="1:8">
      <c r="A3191" s="64" t="s">
        <v>8206</v>
      </c>
      <c r="B3191" s="65">
        <v>101132</v>
      </c>
      <c r="C3191" s="56" t="s">
        <v>8236</v>
      </c>
      <c r="D3191" s="65" t="s">
        <v>28</v>
      </c>
      <c r="E3191" s="66">
        <v>16.920000000000002</v>
      </c>
      <c r="F3191" s="247">
        <v>0.38479999999999998</v>
      </c>
      <c r="G3191" s="66">
        <v>17.989999999999998</v>
      </c>
      <c r="H3191" s="247">
        <v>0</v>
      </c>
    </row>
    <row r="3192" spans="1:8">
      <c r="A3192" s="64" t="s">
        <v>8206</v>
      </c>
      <c r="B3192" s="65">
        <v>101139</v>
      </c>
      <c r="C3192" s="56" t="s">
        <v>8237</v>
      </c>
      <c r="D3192" s="65" t="s">
        <v>28</v>
      </c>
      <c r="E3192" s="66">
        <v>19.489999999999998</v>
      </c>
      <c r="F3192" s="247">
        <v>0.32069999999999999</v>
      </c>
      <c r="G3192" s="66">
        <v>21.41</v>
      </c>
      <c r="H3192" s="247">
        <v>0</v>
      </c>
    </row>
    <row r="3193" spans="1:8">
      <c r="A3193" s="64" t="s">
        <v>8206</v>
      </c>
      <c r="B3193" s="65">
        <v>101149</v>
      </c>
      <c r="C3193" s="56" t="s">
        <v>8238</v>
      </c>
      <c r="D3193" s="65" t="s">
        <v>28</v>
      </c>
      <c r="E3193" s="66">
        <v>19.399999999999999</v>
      </c>
      <c r="F3193" s="247">
        <v>0.48870000000000002</v>
      </c>
      <c r="G3193" s="66">
        <v>21.37</v>
      </c>
      <c r="H3193" s="247">
        <v>0</v>
      </c>
    </row>
    <row r="3194" spans="1:8">
      <c r="A3194" s="64" t="s">
        <v>8206</v>
      </c>
      <c r="B3194" s="65">
        <v>101143</v>
      </c>
      <c r="C3194" s="56" t="s">
        <v>8239</v>
      </c>
      <c r="D3194" s="65" t="s">
        <v>28</v>
      </c>
      <c r="E3194" s="66">
        <v>18.37</v>
      </c>
      <c r="F3194" s="247">
        <v>0.30590000000000001</v>
      </c>
      <c r="G3194" s="66">
        <v>20.09</v>
      </c>
      <c r="H3194" s="247">
        <v>0</v>
      </c>
    </row>
    <row r="3195" spans="1:8">
      <c r="A3195" s="64" t="s">
        <v>8206</v>
      </c>
      <c r="B3195" s="65">
        <v>101153</v>
      </c>
      <c r="C3195" s="56" t="s">
        <v>8240</v>
      </c>
      <c r="D3195" s="65" t="s">
        <v>28</v>
      </c>
      <c r="E3195" s="66">
        <v>18.28</v>
      </c>
      <c r="F3195" s="247">
        <v>0.48409999999999997</v>
      </c>
      <c r="G3195" s="66">
        <v>20.05</v>
      </c>
      <c r="H3195" s="247">
        <v>0</v>
      </c>
    </row>
    <row r="3196" spans="1:8">
      <c r="A3196" s="64" t="s">
        <v>8206</v>
      </c>
      <c r="B3196" s="65">
        <v>101140</v>
      </c>
      <c r="C3196" s="56" t="s">
        <v>8241</v>
      </c>
      <c r="D3196" s="65" t="s">
        <v>28</v>
      </c>
      <c r="E3196" s="66">
        <v>18.25</v>
      </c>
      <c r="F3196" s="247">
        <v>0.31840000000000002</v>
      </c>
      <c r="G3196" s="66">
        <v>19.84</v>
      </c>
      <c r="H3196" s="247">
        <v>0</v>
      </c>
    </row>
    <row r="3197" spans="1:8">
      <c r="A3197" s="64" t="s">
        <v>8206</v>
      </c>
      <c r="B3197" s="65">
        <v>101150</v>
      </c>
      <c r="C3197" s="56" t="s">
        <v>8242</v>
      </c>
      <c r="D3197" s="65" t="s">
        <v>28</v>
      </c>
      <c r="E3197" s="66">
        <v>18.16</v>
      </c>
      <c r="F3197" s="247">
        <v>0.49780000000000002</v>
      </c>
      <c r="G3197" s="66">
        <v>19.8</v>
      </c>
      <c r="H3197" s="247">
        <v>0</v>
      </c>
    </row>
    <row r="3198" spans="1:8">
      <c r="A3198" s="64" t="s">
        <v>8206</v>
      </c>
      <c r="B3198" s="65">
        <v>101141</v>
      </c>
      <c r="C3198" s="56" t="s">
        <v>8243</v>
      </c>
      <c r="D3198" s="65" t="s">
        <v>28</v>
      </c>
      <c r="E3198" s="66">
        <v>15.67</v>
      </c>
      <c r="F3198" s="247">
        <v>0.2782</v>
      </c>
      <c r="G3198" s="66">
        <v>16.940000000000001</v>
      </c>
      <c r="H3198" s="247">
        <v>0</v>
      </c>
    </row>
    <row r="3199" spans="1:8">
      <c r="A3199" s="64" t="s">
        <v>8206</v>
      </c>
      <c r="B3199" s="65">
        <v>101151</v>
      </c>
      <c r="C3199" s="56" t="s">
        <v>8244</v>
      </c>
      <c r="D3199" s="65" t="s">
        <v>28</v>
      </c>
      <c r="E3199" s="66">
        <v>15.58</v>
      </c>
      <c r="F3199" s="247">
        <v>0.48720000000000002</v>
      </c>
      <c r="G3199" s="66">
        <v>16.899999999999999</v>
      </c>
      <c r="H3199" s="247">
        <v>0</v>
      </c>
    </row>
    <row r="3200" spans="1:8">
      <c r="A3200" s="64" t="s">
        <v>8206</v>
      </c>
      <c r="B3200" s="65">
        <v>101142</v>
      </c>
      <c r="C3200" s="56" t="s">
        <v>8245</v>
      </c>
      <c r="D3200" s="65" t="s">
        <v>28</v>
      </c>
      <c r="E3200" s="66">
        <v>17.600000000000001</v>
      </c>
      <c r="F3200" s="247">
        <v>0.37159999999999999</v>
      </c>
      <c r="G3200" s="66">
        <v>18.71</v>
      </c>
      <c r="H3200" s="247">
        <v>0</v>
      </c>
    </row>
    <row r="3201" spans="1:8">
      <c r="A3201" s="64" t="s">
        <v>8206</v>
      </c>
      <c r="B3201" s="65">
        <v>101152</v>
      </c>
      <c r="C3201" s="56" t="s">
        <v>8246</v>
      </c>
      <c r="D3201" s="65" t="s">
        <v>28</v>
      </c>
      <c r="E3201" s="66">
        <v>17.510000000000002</v>
      </c>
      <c r="F3201" s="247">
        <v>0.55800000000000005</v>
      </c>
      <c r="G3201" s="66">
        <v>18.670000000000002</v>
      </c>
      <c r="H3201" s="247">
        <v>0</v>
      </c>
    </row>
    <row r="3202" spans="1:8">
      <c r="A3202" s="64" t="s">
        <v>8247</v>
      </c>
      <c r="B3202" s="65">
        <v>101207</v>
      </c>
      <c r="C3202" s="56" t="s">
        <v>8248</v>
      </c>
      <c r="D3202" s="65" t="s">
        <v>28</v>
      </c>
      <c r="E3202" s="66">
        <v>10.59</v>
      </c>
      <c r="F3202" s="247">
        <v>0.43440000000000001</v>
      </c>
      <c r="G3202" s="66">
        <v>11.41</v>
      </c>
      <c r="H3202" s="247">
        <v>0</v>
      </c>
    </row>
    <row r="3203" spans="1:8">
      <c r="A3203" s="64" t="s">
        <v>8247</v>
      </c>
      <c r="B3203" s="65">
        <v>101206</v>
      </c>
      <c r="C3203" s="56" t="s">
        <v>8249</v>
      </c>
      <c r="D3203" s="65" t="s">
        <v>28</v>
      </c>
      <c r="E3203" s="66">
        <v>12.29</v>
      </c>
      <c r="F3203" s="247">
        <v>0.46379999999999999</v>
      </c>
      <c r="G3203" s="66">
        <v>13.26</v>
      </c>
      <c r="H3203" s="247">
        <v>0</v>
      </c>
    </row>
    <row r="3204" spans="1:8">
      <c r="A3204" s="64" t="s">
        <v>8247</v>
      </c>
      <c r="B3204" s="65">
        <v>101210</v>
      </c>
      <c r="C3204" s="56" t="s">
        <v>8250</v>
      </c>
      <c r="D3204" s="65" t="s">
        <v>28</v>
      </c>
      <c r="E3204" s="66">
        <v>17.13</v>
      </c>
      <c r="F3204" s="247">
        <v>0.43490000000000001</v>
      </c>
      <c r="G3204" s="66">
        <v>18.350000000000001</v>
      </c>
      <c r="H3204" s="247">
        <v>0</v>
      </c>
    </row>
    <row r="3205" spans="1:8">
      <c r="A3205" s="64" t="s">
        <v>8247</v>
      </c>
      <c r="B3205" s="65">
        <v>101211</v>
      </c>
      <c r="C3205" s="56" t="s">
        <v>8251</v>
      </c>
      <c r="D3205" s="65" t="s">
        <v>28</v>
      </c>
      <c r="E3205" s="66">
        <v>18.38</v>
      </c>
      <c r="F3205" s="247">
        <v>0.4325</v>
      </c>
      <c r="G3205" s="66">
        <v>19.68</v>
      </c>
      <c r="H3205" s="247">
        <v>0</v>
      </c>
    </row>
    <row r="3206" spans="1:8">
      <c r="A3206" s="64" t="s">
        <v>8247</v>
      </c>
      <c r="B3206" s="65">
        <v>101215</v>
      </c>
      <c r="C3206" s="56" t="s">
        <v>8252</v>
      </c>
      <c r="D3206" s="65" t="s">
        <v>28</v>
      </c>
      <c r="E3206" s="66">
        <v>16.48</v>
      </c>
      <c r="F3206" s="247">
        <v>0.43809999999999999</v>
      </c>
      <c r="G3206" s="66">
        <v>17.670000000000002</v>
      </c>
      <c r="H3206" s="247">
        <v>0</v>
      </c>
    </row>
    <row r="3207" spans="1:8">
      <c r="A3207" s="64" t="s">
        <v>8247</v>
      </c>
      <c r="B3207" s="65">
        <v>101216</v>
      </c>
      <c r="C3207" s="56" t="s">
        <v>8253</v>
      </c>
      <c r="D3207" s="65" t="s">
        <v>28</v>
      </c>
      <c r="E3207" s="66">
        <v>17.27</v>
      </c>
      <c r="F3207" s="247">
        <v>0.43140000000000001</v>
      </c>
      <c r="G3207" s="66">
        <v>18.489999999999998</v>
      </c>
      <c r="H3207" s="247">
        <v>0</v>
      </c>
    </row>
    <row r="3208" spans="1:8">
      <c r="A3208" s="64" t="s">
        <v>8247</v>
      </c>
      <c r="B3208" s="65">
        <v>101212</v>
      </c>
      <c r="C3208" s="56" t="s">
        <v>8254</v>
      </c>
      <c r="D3208" s="65" t="s">
        <v>28</v>
      </c>
      <c r="E3208" s="66">
        <v>21.46</v>
      </c>
      <c r="F3208" s="247">
        <v>0.43430000000000002</v>
      </c>
      <c r="G3208" s="66">
        <v>22.95</v>
      </c>
      <c r="H3208" s="247">
        <v>0</v>
      </c>
    </row>
    <row r="3209" spans="1:8">
      <c r="A3209" s="64" t="s">
        <v>8247</v>
      </c>
      <c r="B3209" s="65">
        <v>101217</v>
      </c>
      <c r="C3209" s="56" t="s">
        <v>8255</v>
      </c>
      <c r="D3209" s="65" t="s">
        <v>28</v>
      </c>
      <c r="E3209" s="66">
        <v>20.11</v>
      </c>
      <c r="F3209" s="247">
        <v>0.43409999999999999</v>
      </c>
      <c r="G3209" s="66">
        <v>21.53</v>
      </c>
      <c r="H3209" s="247">
        <v>0</v>
      </c>
    </row>
    <row r="3210" spans="1:8">
      <c r="A3210" s="64" t="s">
        <v>8247</v>
      </c>
      <c r="B3210" s="65">
        <v>101218</v>
      </c>
      <c r="C3210" s="56" t="s">
        <v>8256</v>
      </c>
      <c r="D3210" s="65" t="s">
        <v>28</v>
      </c>
      <c r="E3210" s="66">
        <v>21.27</v>
      </c>
      <c r="F3210" s="247">
        <v>0.42499999999999999</v>
      </c>
      <c r="G3210" s="66">
        <v>22.73</v>
      </c>
      <c r="H3210" s="247">
        <v>0</v>
      </c>
    </row>
    <row r="3211" spans="1:8">
      <c r="A3211" s="64" t="s">
        <v>8247</v>
      </c>
      <c r="B3211" s="65">
        <v>101213</v>
      </c>
      <c r="C3211" s="56" t="s">
        <v>8257</v>
      </c>
      <c r="D3211" s="65" t="s">
        <v>28</v>
      </c>
      <c r="E3211" s="66">
        <v>24</v>
      </c>
      <c r="F3211" s="247">
        <v>0.43959999999999999</v>
      </c>
      <c r="G3211" s="66">
        <v>25.68</v>
      </c>
      <c r="H3211" s="247">
        <v>0</v>
      </c>
    </row>
    <row r="3212" spans="1:8">
      <c r="A3212" s="64" t="s">
        <v>8247</v>
      </c>
      <c r="B3212" s="65">
        <v>101219</v>
      </c>
      <c r="C3212" s="56" t="s">
        <v>8258</v>
      </c>
      <c r="D3212" s="65" t="s">
        <v>28</v>
      </c>
      <c r="E3212" s="66">
        <v>25.77</v>
      </c>
      <c r="F3212" s="247">
        <v>0.41830000000000001</v>
      </c>
      <c r="G3212" s="66">
        <v>27.5</v>
      </c>
      <c r="H3212" s="247">
        <v>0</v>
      </c>
    </row>
    <row r="3213" spans="1:8">
      <c r="A3213" s="64" t="s">
        <v>8247</v>
      </c>
      <c r="B3213" s="65">
        <v>101214</v>
      </c>
      <c r="C3213" s="56" t="s">
        <v>8259</v>
      </c>
      <c r="D3213" s="65" t="s">
        <v>28</v>
      </c>
      <c r="E3213" s="66">
        <v>28.99</v>
      </c>
      <c r="F3213" s="247">
        <v>0.43009999999999998</v>
      </c>
      <c r="G3213" s="66">
        <v>30.95</v>
      </c>
      <c r="H3213" s="247">
        <v>0</v>
      </c>
    </row>
    <row r="3214" spans="1:8">
      <c r="A3214" s="64" t="s">
        <v>8247</v>
      </c>
      <c r="B3214" s="65">
        <v>101254</v>
      </c>
      <c r="C3214" s="56" t="s">
        <v>8260</v>
      </c>
      <c r="D3214" s="65" t="s">
        <v>28</v>
      </c>
      <c r="E3214" s="66">
        <v>12.55</v>
      </c>
      <c r="F3214" s="247">
        <v>0.17849999999999999</v>
      </c>
      <c r="G3214" s="66">
        <v>13.5</v>
      </c>
      <c r="H3214" s="247">
        <v>0</v>
      </c>
    </row>
    <row r="3215" spans="1:8">
      <c r="A3215" s="64" t="s">
        <v>8247</v>
      </c>
      <c r="B3215" s="65">
        <v>101256</v>
      </c>
      <c r="C3215" s="56" t="s">
        <v>8261</v>
      </c>
      <c r="D3215" s="65" t="s">
        <v>28</v>
      </c>
      <c r="E3215" s="66">
        <v>19.350000000000001</v>
      </c>
      <c r="F3215" s="247">
        <v>0.13539999999999999</v>
      </c>
      <c r="G3215" s="66">
        <v>20.69</v>
      </c>
      <c r="H3215" s="247">
        <v>0</v>
      </c>
    </row>
    <row r="3216" spans="1:8">
      <c r="A3216" s="64" t="s">
        <v>8247</v>
      </c>
      <c r="B3216" s="65">
        <v>101257</v>
      </c>
      <c r="C3216" s="56" t="s">
        <v>8262</v>
      </c>
      <c r="D3216" s="65" t="s">
        <v>28</v>
      </c>
      <c r="E3216" s="66">
        <v>20.38</v>
      </c>
      <c r="F3216" s="247">
        <v>0.13</v>
      </c>
      <c r="G3216" s="66">
        <v>21.76</v>
      </c>
      <c r="H3216" s="247">
        <v>0</v>
      </c>
    </row>
    <row r="3217" spans="1:8">
      <c r="A3217" s="64" t="s">
        <v>8247</v>
      </c>
      <c r="B3217" s="65">
        <v>101258</v>
      </c>
      <c r="C3217" s="56" t="s">
        <v>8263</v>
      </c>
      <c r="D3217" s="65" t="s">
        <v>28</v>
      </c>
      <c r="E3217" s="66">
        <v>23.64</v>
      </c>
      <c r="F3217" s="247">
        <v>0.1197</v>
      </c>
      <c r="G3217" s="66">
        <v>25.2</v>
      </c>
      <c r="H3217" s="247">
        <v>0</v>
      </c>
    </row>
    <row r="3218" spans="1:8">
      <c r="A3218" s="64" t="s">
        <v>8247</v>
      </c>
      <c r="B3218" s="65">
        <v>101259</v>
      </c>
      <c r="C3218" s="56" t="s">
        <v>8264</v>
      </c>
      <c r="D3218" s="65" t="s">
        <v>28</v>
      </c>
      <c r="E3218" s="66">
        <v>26.28</v>
      </c>
      <c r="F3218" s="247">
        <v>0.1138</v>
      </c>
      <c r="G3218" s="66">
        <v>28</v>
      </c>
      <c r="H3218" s="247">
        <v>0</v>
      </c>
    </row>
    <row r="3219" spans="1:8">
      <c r="A3219" s="64" t="s">
        <v>8247</v>
      </c>
      <c r="B3219" s="65">
        <v>101260</v>
      </c>
      <c r="C3219" s="56" t="s">
        <v>8265</v>
      </c>
      <c r="D3219" s="65" t="s">
        <v>28</v>
      </c>
      <c r="E3219" s="66">
        <v>32.840000000000003</v>
      </c>
      <c r="F3219" s="247">
        <v>0.1023</v>
      </c>
      <c r="G3219" s="66">
        <v>34.94</v>
      </c>
      <c r="H3219" s="247">
        <v>0</v>
      </c>
    </row>
    <row r="3220" spans="1:8">
      <c r="A3220" s="64" t="s">
        <v>8247</v>
      </c>
      <c r="B3220" s="65">
        <v>101208</v>
      </c>
      <c r="C3220" s="56" t="s">
        <v>8266</v>
      </c>
      <c r="D3220" s="65" t="s">
        <v>28</v>
      </c>
      <c r="E3220" s="66">
        <v>10.38</v>
      </c>
      <c r="F3220" s="247">
        <v>0.44990000000000002</v>
      </c>
      <c r="G3220" s="66">
        <v>11.17</v>
      </c>
      <c r="H3220" s="247">
        <v>0</v>
      </c>
    </row>
    <row r="3221" spans="1:8">
      <c r="A3221" s="64" t="s">
        <v>8247</v>
      </c>
      <c r="B3221" s="65">
        <v>101209</v>
      </c>
      <c r="C3221" s="56" t="s">
        <v>8267</v>
      </c>
      <c r="D3221" s="65" t="s">
        <v>28</v>
      </c>
      <c r="E3221" s="66">
        <v>9.64</v>
      </c>
      <c r="F3221" s="247">
        <v>0.4461</v>
      </c>
      <c r="G3221" s="66">
        <v>10.36</v>
      </c>
      <c r="H3221" s="247">
        <v>0</v>
      </c>
    </row>
    <row r="3222" spans="1:8">
      <c r="A3222" s="64" t="s">
        <v>8247</v>
      </c>
      <c r="B3222" s="65">
        <v>101220</v>
      </c>
      <c r="C3222" s="56" t="s">
        <v>8268</v>
      </c>
      <c r="D3222" s="65" t="s">
        <v>28</v>
      </c>
      <c r="E3222" s="66">
        <v>16.18</v>
      </c>
      <c r="F3222" s="247">
        <v>0.43759999999999999</v>
      </c>
      <c r="G3222" s="66">
        <v>17.309999999999999</v>
      </c>
      <c r="H3222" s="247">
        <v>0</v>
      </c>
    </row>
    <row r="3223" spans="1:8">
      <c r="A3223" s="64" t="s">
        <v>8247</v>
      </c>
      <c r="B3223" s="65">
        <v>101221</v>
      </c>
      <c r="C3223" s="56" t="s">
        <v>8269</v>
      </c>
      <c r="D3223" s="65" t="s">
        <v>28</v>
      </c>
      <c r="E3223" s="66">
        <v>17.079999999999998</v>
      </c>
      <c r="F3223" s="247">
        <v>0.42970000000000003</v>
      </c>
      <c r="G3223" s="66">
        <v>18.25</v>
      </c>
      <c r="H3223" s="247">
        <v>0</v>
      </c>
    </row>
    <row r="3224" spans="1:8">
      <c r="A3224" s="64" t="s">
        <v>8247</v>
      </c>
      <c r="B3224" s="65">
        <v>101225</v>
      </c>
      <c r="C3224" s="56" t="s">
        <v>8270</v>
      </c>
      <c r="D3224" s="65" t="s">
        <v>28</v>
      </c>
      <c r="E3224" s="66">
        <v>14.87</v>
      </c>
      <c r="F3224" s="247">
        <v>0.43440000000000001</v>
      </c>
      <c r="G3224" s="66">
        <v>15.89</v>
      </c>
      <c r="H3224" s="247">
        <v>0</v>
      </c>
    </row>
    <row r="3225" spans="1:8">
      <c r="A3225" s="64" t="s">
        <v>8247</v>
      </c>
      <c r="B3225" s="65">
        <v>101226</v>
      </c>
      <c r="C3225" s="56" t="s">
        <v>8271</v>
      </c>
      <c r="D3225" s="65" t="s">
        <v>28</v>
      </c>
      <c r="E3225" s="66">
        <v>15.65</v>
      </c>
      <c r="F3225" s="247">
        <v>0.42620000000000002</v>
      </c>
      <c r="G3225" s="66">
        <v>16.72</v>
      </c>
      <c r="H3225" s="247">
        <v>0</v>
      </c>
    </row>
    <row r="3226" spans="1:8">
      <c r="A3226" s="64" t="s">
        <v>8247</v>
      </c>
      <c r="B3226" s="65">
        <v>101222</v>
      </c>
      <c r="C3226" s="56" t="s">
        <v>8272</v>
      </c>
      <c r="D3226" s="65" t="s">
        <v>28</v>
      </c>
      <c r="E3226" s="66">
        <v>19.86</v>
      </c>
      <c r="F3226" s="247">
        <v>0.42849999999999999</v>
      </c>
      <c r="G3226" s="66">
        <v>21.21</v>
      </c>
      <c r="H3226" s="247">
        <v>0</v>
      </c>
    </row>
    <row r="3227" spans="1:8">
      <c r="A3227" s="64" t="s">
        <v>8247</v>
      </c>
      <c r="B3227" s="65">
        <v>101227</v>
      </c>
      <c r="C3227" s="56" t="s">
        <v>8273</v>
      </c>
      <c r="D3227" s="65" t="s">
        <v>28</v>
      </c>
      <c r="E3227" s="66">
        <v>18.14</v>
      </c>
      <c r="F3227" s="247">
        <v>0.42559999999999998</v>
      </c>
      <c r="G3227" s="66">
        <v>19.36</v>
      </c>
      <c r="H3227" s="247">
        <v>0</v>
      </c>
    </row>
    <row r="3228" spans="1:8">
      <c r="A3228" s="64" t="s">
        <v>8247</v>
      </c>
      <c r="B3228" s="65">
        <v>101228</v>
      </c>
      <c r="C3228" s="56" t="s">
        <v>8274</v>
      </c>
      <c r="D3228" s="65" t="s">
        <v>28</v>
      </c>
      <c r="E3228" s="66">
        <v>19.329999999999998</v>
      </c>
      <c r="F3228" s="247">
        <v>0.41589999999999999</v>
      </c>
      <c r="G3228" s="66">
        <v>20.61</v>
      </c>
      <c r="H3228" s="247">
        <v>0</v>
      </c>
    </row>
    <row r="3229" spans="1:8">
      <c r="A3229" s="64" t="s">
        <v>8247</v>
      </c>
      <c r="B3229" s="65">
        <v>101223</v>
      </c>
      <c r="C3229" s="56" t="s">
        <v>8275</v>
      </c>
      <c r="D3229" s="65" t="s">
        <v>28</v>
      </c>
      <c r="E3229" s="66">
        <v>22.11</v>
      </c>
      <c r="F3229" s="247">
        <v>0.43059999999999998</v>
      </c>
      <c r="G3229" s="66">
        <v>23.6</v>
      </c>
      <c r="H3229" s="247">
        <v>0</v>
      </c>
    </row>
    <row r="3230" spans="1:8">
      <c r="A3230" s="64" t="s">
        <v>8247</v>
      </c>
      <c r="B3230" s="65">
        <v>101229</v>
      </c>
      <c r="C3230" s="56" t="s">
        <v>8276</v>
      </c>
      <c r="D3230" s="65" t="s">
        <v>28</v>
      </c>
      <c r="E3230" s="66">
        <v>24.38</v>
      </c>
      <c r="F3230" s="247">
        <v>0.41710000000000003</v>
      </c>
      <c r="G3230" s="66">
        <v>25.96</v>
      </c>
      <c r="H3230" s="247">
        <v>0</v>
      </c>
    </row>
    <row r="3231" spans="1:8">
      <c r="A3231" s="64" t="s">
        <v>8247</v>
      </c>
      <c r="B3231" s="65">
        <v>101224</v>
      </c>
      <c r="C3231" s="56" t="s">
        <v>8277</v>
      </c>
      <c r="D3231" s="65" t="s">
        <v>28</v>
      </c>
      <c r="E3231" s="66">
        <v>27.72</v>
      </c>
      <c r="F3231" s="247">
        <v>0.42859999999999998</v>
      </c>
      <c r="G3231" s="66">
        <v>29.55</v>
      </c>
      <c r="H3231" s="247">
        <v>0</v>
      </c>
    </row>
    <row r="3232" spans="1:8">
      <c r="A3232" s="64" t="s">
        <v>8247</v>
      </c>
      <c r="B3232" s="65">
        <v>101265</v>
      </c>
      <c r="C3232" s="56" t="s">
        <v>8278</v>
      </c>
      <c r="D3232" s="65" t="s">
        <v>28</v>
      </c>
      <c r="E3232" s="66">
        <v>30.87</v>
      </c>
      <c r="F3232" s="247">
        <v>9.9099999999999994E-2</v>
      </c>
      <c r="G3232" s="66">
        <v>32.75</v>
      </c>
      <c r="H3232" s="247">
        <v>0</v>
      </c>
    </row>
    <row r="3233" spans="1:8">
      <c r="A3233" s="64" t="s">
        <v>8247</v>
      </c>
      <c r="B3233" s="65">
        <v>101255</v>
      </c>
      <c r="C3233" s="56" t="s">
        <v>8279</v>
      </c>
      <c r="D3233" s="65" t="s">
        <v>28</v>
      </c>
      <c r="E3233" s="66">
        <v>11.09</v>
      </c>
      <c r="F3233" s="247">
        <v>0.1794</v>
      </c>
      <c r="G3233" s="66">
        <v>11.88</v>
      </c>
      <c r="H3233" s="247">
        <v>0</v>
      </c>
    </row>
    <row r="3234" spans="1:8">
      <c r="A3234" s="64" t="s">
        <v>8247</v>
      </c>
      <c r="B3234" s="65">
        <v>101261</v>
      </c>
      <c r="C3234" s="56" t="s">
        <v>8280</v>
      </c>
      <c r="D3234" s="65" t="s">
        <v>28</v>
      </c>
      <c r="E3234" s="66">
        <v>18.329999999999998</v>
      </c>
      <c r="F3234" s="247">
        <v>0.13089999999999999</v>
      </c>
      <c r="G3234" s="66">
        <v>19.54</v>
      </c>
      <c r="H3234" s="247">
        <v>0</v>
      </c>
    </row>
    <row r="3235" spans="1:8">
      <c r="A3235" s="64" t="s">
        <v>8247</v>
      </c>
      <c r="B3235" s="65">
        <v>101262</v>
      </c>
      <c r="C3235" s="56" t="s">
        <v>8281</v>
      </c>
      <c r="D3235" s="65" t="s">
        <v>28</v>
      </c>
      <c r="E3235" s="66">
        <v>19.34</v>
      </c>
      <c r="F3235" s="247">
        <v>0.12620000000000001</v>
      </c>
      <c r="G3235" s="66">
        <v>20.58</v>
      </c>
      <c r="H3235" s="247">
        <v>0</v>
      </c>
    </row>
    <row r="3236" spans="1:8">
      <c r="A3236" s="64" t="s">
        <v>8247</v>
      </c>
      <c r="B3236" s="65">
        <v>101263</v>
      </c>
      <c r="C3236" s="56" t="s">
        <v>8282</v>
      </c>
      <c r="D3236" s="65" t="s">
        <v>28</v>
      </c>
      <c r="E3236" s="66">
        <v>22.36</v>
      </c>
      <c r="F3236" s="247">
        <v>0.1163</v>
      </c>
      <c r="G3236" s="66">
        <v>23.76</v>
      </c>
      <c r="H3236" s="247">
        <v>0</v>
      </c>
    </row>
    <row r="3237" spans="1:8">
      <c r="A3237" s="64" t="s">
        <v>8247</v>
      </c>
      <c r="B3237" s="65">
        <v>101264</v>
      </c>
      <c r="C3237" s="56" t="s">
        <v>8283</v>
      </c>
      <c r="D3237" s="65" t="s">
        <v>28</v>
      </c>
      <c r="E3237" s="66">
        <v>24.78</v>
      </c>
      <c r="F3237" s="247">
        <v>0.1106</v>
      </c>
      <c r="G3237" s="66">
        <v>26.34</v>
      </c>
      <c r="H3237" s="247">
        <v>0</v>
      </c>
    </row>
    <row r="3238" spans="1:8">
      <c r="A3238" s="64" t="s">
        <v>8247</v>
      </c>
      <c r="B3238" s="65">
        <v>101230</v>
      </c>
      <c r="C3238" s="56" t="s">
        <v>8284</v>
      </c>
      <c r="D3238" s="65" t="s">
        <v>28</v>
      </c>
      <c r="E3238" s="66">
        <v>10.82</v>
      </c>
      <c r="F3238" s="247">
        <v>0.45660000000000001</v>
      </c>
      <c r="G3238" s="66">
        <v>11.66</v>
      </c>
      <c r="H3238" s="247">
        <v>0</v>
      </c>
    </row>
    <row r="3239" spans="1:8">
      <c r="A3239" s="64" t="s">
        <v>8247</v>
      </c>
      <c r="B3239" s="65">
        <v>101231</v>
      </c>
      <c r="C3239" s="56" t="s">
        <v>8285</v>
      </c>
      <c r="D3239" s="65" t="s">
        <v>28</v>
      </c>
      <c r="E3239" s="66">
        <v>10.3</v>
      </c>
      <c r="F3239" s="247">
        <v>0.45340000000000003</v>
      </c>
      <c r="G3239" s="66">
        <v>11.08</v>
      </c>
      <c r="H3239" s="247">
        <v>0</v>
      </c>
    </row>
    <row r="3240" spans="1:8">
      <c r="A3240" s="64" t="s">
        <v>8247</v>
      </c>
      <c r="B3240" s="65">
        <v>101272</v>
      </c>
      <c r="C3240" s="56" t="s">
        <v>8286</v>
      </c>
      <c r="D3240" s="65" t="s">
        <v>28</v>
      </c>
      <c r="E3240" s="66">
        <v>31.36</v>
      </c>
      <c r="F3240" s="247">
        <v>9.6299999999999997E-2</v>
      </c>
      <c r="G3240" s="66">
        <v>33.31</v>
      </c>
      <c r="H3240" s="247">
        <v>0</v>
      </c>
    </row>
    <row r="3241" spans="1:8">
      <c r="A3241" s="64" t="s">
        <v>8247</v>
      </c>
      <c r="B3241" s="65">
        <v>101266</v>
      </c>
      <c r="C3241" s="56" t="s">
        <v>8287</v>
      </c>
      <c r="D3241" s="65" t="s">
        <v>28</v>
      </c>
      <c r="E3241" s="66">
        <v>11.15</v>
      </c>
      <c r="F3241" s="247">
        <v>0.17130000000000001</v>
      </c>
      <c r="G3241" s="66">
        <v>11.96</v>
      </c>
      <c r="H3241" s="247">
        <v>0</v>
      </c>
    </row>
    <row r="3242" spans="1:8">
      <c r="A3242" s="64" t="s">
        <v>8247</v>
      </c>
      <c r="B3242" s="65">
        <v>101239</v>
      </c>
      <c r="C3242" s="56" t="s">
        <v>8288</v>
      </c>
      <c r="D3242" s="65" t="s">
        <v>28</v>
      </c>
      <c r="E3242" s="66">
        <v>14.75</v>
      </c>
      <c r="F3242" s="247">
        <v>0.4264</v>
      </c>
      <c r="G3242" s="66">
        <v>15.78</v>
      </c>
      <c r="H3242" s="247">
        <v>0</v>
      </c>
    </row>
    <row r="3243" spans="1:8">
      <c r="A3243" s="64" t="s">
        <v>8247</v>
      </c>
      <c r="B3243" s="65">
        <v>101240</v>
      </c>
      <c r="C3243" s="56" t="s">
        <v>8289</v>
      </c>
      <c r="D3243" s="65" t="s">
        <v>28</v>
      </c>
      <c r="E3243" s="66">
        <v>15.56</v>
      </c>
      <c r="F3243" s="247">
        <v>0.41839999999999999</v>
      </c>
      <c r="G3243" s="66">
        <v>16.62</v>
      </c>
      <c r="H3243" s="247">
        <v>0</v>
      </c>
    </row>
    <row r="3244" spans="1:8">
      <c r="A3244" s="64" t="s">
        <v>8247</v>
      </c>
      <c r="B3244" s="65">
        <v>101268</v>
      </c>
      <c r="C3244" s="56" t="s">
        <v>8290</v>
      </c>
      <c r="D3244" s="65" t="s">
        <v>28</v>
      </c>
      <c r="E3244" s="66">
        <v>17.57</v>
      </c>
      <c r="F3244" s="247">
        <v>0.12809999999999999</v>
      </c>
      <c r="G3244" s="66">
        <v>18.73</v>
      </c>
      <c r="H3244" s="247">
        <v>0</v>
      </c>
    </row>
    <row r="3245" spans="1:8">
      <c r="A3245" s="64" t="s">
        <v>8247</v>
      </c>
      <c r="B3245" s="65">
        <v>101234</v>
      </c>
      <c r="C3245" s="56" t="s">
        <v>8291</v>
      </c>
      <c r="D3245" s="65" t="s">
        <v>28</v>
      </c>
      <c r="E3245" s="66">
        <v>16.82</v>
      </c>
      <c r="F3245" s="247">
        <v>0.44529999999999997</v>
      </c>
      <c r="G3245" s="66">
        <v>18.04</v>
      </c>
      <c r="H3245" s="247">
        <v>0</v>
      </c>
    </row>
    <row r="3246" spans="1:8">
      <c r="A3246" s="64" t="s">
        <v>8247</v>
      </c>
      <c r="B3246" s="65">
        <v>101235</v>
      </c>
      <c r="C3246" s="56" t="s">
        <v>8292</v>
      </c>
      <c r="D3246" s="65" t="s">
        <v>28</v>
      </c>
      <c r="E3246" s="66">
        <v>17.7</v>
      </c>
      <c r="F3246" s="247">
        <v>0.43669999999999998</v>
      </c>
      <c r="G3246" s="66">
        <v>18.95</v>
      </c>
      <c r="H3246" s="247">
        <v>0</v>
      </c>
    </row>
    <row r="3247" spans="1:8">
      <c r="A3247" s="64" t="s">
        <v>8247</v>
      </c>
      <c r="B3247" s="65">
        <v>101241</v>
      </c>
      <c r="C3247" s="56" t="s">
        <v>8293</v>
      </c>
      <c r="D3247" s="65" t="s">
        <v>28</v>
      </c>
      <c r="E3247" s="66">
        <v>18.190000000000001</v>
      </c>
      <c r="F3247" s="247">
        <v>0.42109999999999997</v>
      </c>
      <c r="G3247" s="66">
        <v>19.43</v>
      </c>
      <c r="H3247" s="247">
        <v>0</v>
      </c>
    </row>
    <row r="3248" spans="1:8">
      <c r="A3248" s="64" t="s">
        <v>8247</v>
      </c>
      <c r="B3248" s="65">
        <v>101269</v>
      </c>
      <c r="C3248" s="56" t="s">
        <v>8294</v>
      </c>
      <c r="D3248" s="65" t="s">
        <v>28</v>
      </c>
      <c r="E3248" s="66">
        <v>19.559999999999999</v>
      </c>
      <c r="F3248" s="247">
        <v>0.1217</v>
      </c>
      <c r="G3248" s="66">
        <v>20.86</v>
      </c>
      <c r="H3248" s="247">
        <v>0</v>
      </c>
    </row>
    <row r="3249" spans="1:8">
      <c r="A3249" s="64" t="s">
        <v>8247</v>
      </c>
      <c r="B3249" s="65">
        <v>101236</v>
      </c>
      <c r="C3249" s="56" t="s">
        <v>8295</v>
      </c>
      <c r="D3249" s="65" t="s">
        <v>28</v>
      </c>
      <c r="E3249" s="66">
        <v>20.62</v>
      </c>
      <c r="F3249" s="247">
        <v>0.436</v>
      </c>
      <c r="G3249" s="66">
        <v>22.06</v>
      </c>
      <c r="H3249" s="247">
        <v>0</v>
      </c>
    </row>
    <row r="3250" spans="1:8">
      <c r="A3250" s="64" t="s">
        <v>8247</v>
      </c>
      <c r="B3250" s="65">
        <v>101237</v>
      </c>
      <c r="C3250" s="56" t="s">
        <v>8296</v>
      </c>
      <c r="D3250" s="65" t="s">
        <v>28</v>
      </c>
      <c r="E3250" s="66">
        <v>21.94</v>
      </c>
      <c r="F3250" s="247">
        <v>0.42709999999999998</v>
      </c>
      <c r="G3250" s="66">
        <v>23.44</v>
      </c>
      <c r="H3250" s="247">
        <v>0</v>
      </c>
    </row>
    <row r="3251" spans="1:8">
      <c r="A3251" s="64" t="s">
        <v>8247</v>
      </c>
      <c r="B3251" s="65">
        <v>101242</v>
      </c>
      <c r="C3251" s="56" t="s">
        <v>8297</v>
      </c>
      <c r="D3251" s="65" t="s">
        <v>28</v>
      </c>
      <c r="E3251" s="66">
        <v>20.350000000000001</v>
      </c>
      <c r="F3251" s="247">
        <v>0.42649999999999999</v>
      </c>
      <c r="G3251" s="66">
        <v>21.72</v>
      </c>
      <c r="H3251" s="247">
        <v>0</v>
      </c>
    </row>
    <row r="3252" spans="1:8">
      <c r="A3252" s="64" t="s">
        <v>8247</v>
      </c>
      <c r="B3252" s="65">
        <v>101270</v>
      </c>
      <c r="C3252" s="56" t="s">
        <v>8298</v>
      </c>
      <c r="D3252" s="65" t="s">
        <v>28</v>
      </c>
      <c r="E3252" s="66">
        <v>22.66</v>
      </c>
      <c r="F3252" s="247">
        <v>0.1125</v>
      </c>
      <c r="G3252" s="66">
        <v>24.13</v>
      </c>
      <c r="H3252" s="247">
        <v>0</v>
      </c>
    </row>
    <row r="3253" spans="1:8">
      <c r="A3253" s="64" t="s">
        <v>8247</v>
      </c>
      <c r="B3253" s="65">
        <v>101243</v>
      </c>
      <c r="C3253" s="56" t="s">
        <v>8299</v>
      </c>
      <c r="D3253" s="65" t="s">
        <v>28</v>
      </c>
      <c r="E3253" s="66">
        <v>24.65</v>
      </c>
      <c r="F3253" s="247">
        <v>0.41660000000000003</v>
      </c>
      <c r="G3253" s="66">
        <v>26.27</v>
      </c>
      <c r="H3253" s="247">
        <v>0</v>
      </c>
    </row>
    <row r="3254" spans="1:8">
      <c r="A3254" s="64" t="s">
        <v>8247</v>
      </c>
      <c r="B3254" s="65">
        <v>101271</v>
      </c>
      <c r="C3254" s="56" t="s">
        <v>8300</v>
      </c>
      <c r="D3254" s="65" t="s">
        <v>28</v>
      </c>
      <c r="E3254" s="66">
        <v>25.13</v>
      </c>
      <c r="F3254" s="247">
        <v>0.107</v>
      </c>
      <c r="G3254" s="66">
        <v>26.75</v>
      </c>
      <c r="H3254" s="247">
        <v>0</v>
      </c>
    </row>
    <row r="3255" spans="1:8">
      <c r="A3255" s="64" t="s">
        <v>8247</v>
      </c>
      <c r="B3255" s="65">
        <v>101238</v>
      </c>
      <c r="C3255" s="56" t="s">
        <v>8301</v>
      </c>
      <c r="D3255" s="65" t="s">
        <v>28</v>
      </c>
      <c r="E3255" s="66">
        <v>27.77</v>
      </c>
      <c r="F3255" s="247">
        <v>0.42709999999999998</v>
      </c>
      <c r="G3255" s="66">
        <v>29.62</v>
      </c>
      <c r="H3255" s="247">
        <v>0</v>
      </c>
    </row>
    <row r="3256" spans="1:8">
      <c r="A3256" s="64" t="s">
        <v>8247</v>
      </c>
      <c r="B3256" s="65">
        <v>101232</v>
      </c>
      <c r="C3256" s="56" t="s">
        <v>8302</v>
      </c>
      <c r="D3256" s="65" t="s">
        <v>28</v>
      </c>
      <c r="E3256" s="66">
        <v>9.27</v>
      </c>
      <c r="F3256" s="247">
        <v>0.44230000000000003</v>
      </c>
      <c r="G3256" s="66">
        <v>9.9499999999999993</v>
      </c>
      <c r="H3256" s="247">
        <v>0</v>
      </c>
    </row>
    <row r="3257" spans="1:8">
      <c r="A3257" s="64" t="s">
        <v>8247</v>
      </c>
      <c r="B3257" s="65">
        <v>101233</v>
      </c>
      <c r="C3257" s="56" t="s">
        <v>8303</v>
      </c>
      <c r="D3257" s="65" t="s">
        <v>28</v>
      </c>
      <c r="E3257" s="66">
        <v>8.5500000000000007</v>
      </c>
      <c r="F3257" s="247">
        <v>0.43630000000000002</v>
      </c>
      <c r="G3257" s="66">
        <v>9.17</v>
      </c>
      <c r="H3257" s="247">
        <v>0</v>
      </c>
    </row>
    <row r="3258" spans="1:8">
      <c r="A3258" s="64" t="s">
        <v>8247</v>
      </c>
      <c r="B3258" s="65">
        <v>101248</v>
      </c>
      <c r="C3258" s="56" t="s">
        <v>8304</v>
      </c>
      <c r="D3258" s="65" t="s">
        <v>28</v>
      </c>
      <c r="E3258" s="66">
        <v>26.55</v>
      </c>
      <c r="F3258" s="247">
        <v>0.42370000000000002</v>
      </c>
      <c r="G3258" s="66">
        <v>28.27</v>
      </c>
      <c r="H3258" s="247">
        <v>0</v>
      </c>
    </row>
    <row r="3259" spans="1:8">
      <c r="A3259" s="64" t="s">
        <v>8247</v>
      </c>
      <c r="B3259" s="65">
        <v>101277</v>
      </c>
      <c r="C3259" s="56" t="s">
        <v>8305</v>
      </c>
      <c r="D3259" s="65" t="s">
        <v>28</v>
      </c>
      <c r="E3259" s="66">
        <v>30.36</v>
      </c>
      <c r="F3259" s="247">
        <v>9.35E-2</v>
      </c>
      <c r="G3259" s="66">
        <v>32.22</v>
      </c>
      <c r="H3259" s="247">
        <v>0</v>
      </c>
    </row>
    <row r="3260" spans="1:8">
      <c r="A3260" s="64" t="s">
        <v>8247</v>
      </c>
      <c r="B3260" s="65">
        <v>101267</v>
      </c>
      <c r="C3260" s="56" t="s">
        <v>8306</v>
      </c>
      <c r="D3260" s="65" t="s">
        <v>28</v>
      </c>
      <c r="E3260" s="66">
        <v>10.74</v>
      </c>
      <c r="F3260" s="247">
        <v>0.16569999999999999</v>
      </c>
      <c r="G3260" s="66">
        <v>11.52</v>
      </c>
      <c r="H3260" s="247">
        <v>0</v>
      </c>
    </row>
    <row r="3261" spans="1:8">
      <c r="A3261" s="64" t="s">
        <v>8247</v>
      </c>
      <c r="B3261" s="65">
        <v>101249</v>
      </c>
      <c r="C3261" s="56" t="s">
        <v>8307</v>
      </c>
      <c r="D3261" s="65" t="s">
        <v>28</v>
      </c>
      <c r="E3261" s="66">
        <v>13.52</v>
      </c>
      <c r="F3261" s="247">
        <v>0.42309999999999998</v>
      </c>
      <c r="G3261" s="66">
        <v>14.43</v>
      </c>
      <c r="H3261" s="247">
        <v>0</v>
      </c>
    </row>
    <row r="3262" spans="1:8">
      <c r="A3262" s="64" t="s">
        <v>8247</v>
      </c>
      <c r="B3262" s="65">
        <v>101273</v>
      </c>
      <c r="C3262" s="56" t="s">
        <v>8308</v>
      </c>
      <c r="D3262" s="65" t="s">
        <v>28</v>
      </c>
      <c r="E3262" s="66">
        <v>16.79</v>
      </c>
      <c r="F3262" s="247">
        <v>0.1239</v>
      </c>
      <c r="G3262" s="66">
        <v>17.88</v>
      </c>
      <c r="H3262" s="247">
        <v>0</v>
      </c>
    </row>
    <row r="3263" spans="1:8">
      <c r="A3263" s="64" t="s">
        <v>8247</v>
      </c>
      <c r="B3263" s="65">
        <v>101245</v>
      </c>
      <c r="C3263" s="56" t="s">
        <v>8309</v>
      </c>
      <c r="D3263" s="65" t="s">
        <v>28</v>
      </c>
      <c r="E3263" s="66">
        <v>16.45</v>
      </c>
      <c r="F3263" s="247">
        <v>0.43099999999999999</v>
      </c>
      <c r="G3263" s="66">
        <v>17.57</v>
      </c>
      <c r="H3263" s="247">
        <v>0</v>
      </c>
    </row>
    <row r="3264" spans="1:8">
      <c r="A3264" s="64" t="s">
        <v>8247</v>
      </c>
      <c r="B3264" s="65">
        <v>101250</v>
      </c>
      <c r="C3264" s="56" t="s">
        <v>8310</v>
      </c>
      <c r="D3264" s="65" t="s">
        <v>28</v>
      </c>
      <c r="E3264" s="66">
        <v>15.02</v>
      </c>
      <c r="F3264" s="247">
        <v>0.42880000000000001</v>
      </c>
      <c r="G3264" s="66">
        <v>16.02</v>
      </c>
      <c r="H3264" s="247">
        <v>0</v>
      </c>
    </row>
    <row r="3265" spans="1:8">
      <c r="A3265" s="64" t="s">
        <v>8247</v>
      </c>
      <c r="B3265" s="65">
        <v>101251</v>
      </c>
      <c r="C3265" s="56" t="s">
        <v>8311</v>
      </c>
      <c r="D3265" s="65" t="s">
        <v>28</v>
      </c>
      <c r="E3265" s="66">
        <v>17.07</v>
      </c>
      <c r="F3265" s="247">
        <v>0.42059999999999997</v>
      </c>
      <c r="G3265" s="66">
        <v>18.23</v>
      </c>
      <c r="H3265" s="247">
        <v>0</v>
      </c>
    </row>
    <row r="3266" spans="1:8">
      <c r="A3266" s="64" t="s">
        <v>8247</v>
      </c>
      <c r="B3266" s="65">
        <v>101274</v>
      </c>
      <c r="C3266" s="56" t="s">
        <v>8312</v>
      </c>
      <c r="D3266" s="65" t="s">
        <v>28</v>
      </c>
      <c r="E3266" s="66">
        <v>18.57</v>
      </c>
      <c r="F3266" s="247">
        <v>0.11849999999999999</v>
      </c>
      <c r="G3266" s="66">
        <v>19.77</v>
      </c>
      <c r="H3266" s="247">
        <v>0</v>
      </c>
    </row>
    <row r="3267" spans="1:8">
      <c r="A3267" s="64" t="s">
        <v>8247</v>
      </c>
      <c r="B3267" s="65">
        <v>101246</v>
      </c>
      <c r="C3267" s="56" t="s">
        <v>8313</v>
      </c>
      <c r="D3267" s="65" t="s">
        <v>28</v>
      </c>
      <c r="E3267" s="66">
        <v>19.12</v>
      </c>
      <c r="F3267" s="247">
        <v>0.42780000000000001</v>
      </c>
      <c r="G3267" s="66">
        <v>20.38</v>
      </c>
      <c r="H3267" s="247">
        <v>0</v>
      </c>
    </row>
    <row r="3268" spans="1:8">
      <c r="A3268" s="64" t="s">
        <v>8247</v>
      </c>
      <c r="B3268" s="65">
        <v>101252</v>
      </c>
      <c r="C3268" s="56" t="s">
        <v>8314</v>
      </c>
      <c r="D3268" s="65" t="s">
        <v>28</v>
      </c>
      <c r="E3268" s="66">
        <v>18.54</v>
      </c>
      <c r="F3268" s="247">
        <v>0.41589999999999999</v>
      </c>
      <c r="G3268" s="66">
        <v>19.739999999999998</v>
      </c>
      <c r="H3268" s="247">
        <v>0</v>
      </c>
    </row>
    <row r="3269" spans="1:8">
      <c r="A3269" s="64" t="s">
        <v>8247</v>
      </c>
      <c r="B3269" s="65">
        <v>101275</v>
      </c>
      <c r="C3269" s="56" t="s">
        <v>8315</v>
      </c>
      <c r="D3269" s="65" t="s">
        <v>28</v>
      </c>
      <c r="E3269" s="66">
        <v>21.49</v>
      </c>
      <c r="F3269" s="247">
        <v>0.1094</v>
      </c>
      <c r="G3269" s="66">
        <v>22.85</v>
      </c>
      <c r="H3269" s="247">
        <v>0</v>
      </c>
    </row>
    <row r="3270" spans="1:8">
      <c r="A3270" s="64" t="s">
        <v>8247</v>
      </c>
      <c r="B3270" s="65">
        <v>101247</v>
      </c>
      <c r="C3270" s="56" t="s">
        <v>8316</v>
      </c>
      <c r="D3270" s="65" t="s">
        <v>28</v>
      </c>
      <c r="E3270" s="66">
        <v>21.22</v>
      </c>
      <c r="F3270" s="247">
        <v>0.4284</v>
      </c>
      <c r="G3270" s="66">
        <v>22.62</v>
      </c>
      <c r="H3270" s="247">
        <v>0</v>
      </c>
    </row>
    <row r="3271" spans="1:8">
      <c r="A3271" s="64" t="s">
        <v>8247</v>
      </c>
      <c r="B3271" s="65">
        <v>101276</v>
      </c>
      <c r="C3271" s="56" t="s">
        <v>8317</v>
      </c>
      <c r="D3271" s="65" t="s">
        <v>28</v>
      </c>
      <c r="E3271" s="66">
        <v>23.75</v>
      </c>
      <c r="F3271" s="247">
        <v>0.104</v>
      </c>
      <c r="G3271" s="66">
        <v>25.24</v>
      </c>
      <c r="H3271" s="247">
        <v>0</v>
      </c>
    </row>
    <row r="3272" spans="1:8">
      <c r="A3272" s="64" t="s">
        <v>8247</v>
      </c>
      <c r="B3272" s="65">
        <v>101253</v>
      </c>
      <c r="C3272" s="56" t="s">
        <v>8318</v>
      </c>
      <c r="D3272" s="65" t="s">
        <v>28</v>
      </c>
      <c r="E3272" s="66">
        <v>23.35</v>
      </c>
      <c r="F3272" s="247">
        <v>0.4133</v>
      </c>
      <c r="G3272" s="66">
        <v>24.83</v>
      </c>
      <c r="H3272" s="247">
        <v>0</v>
      </c>
    </row>
    <row r="3273" spans="1:8">
      <c r="A3273" s="64" t="s">
        <v>8247</v>
      </c>
      <c r="B3273" s="65">
        <v>101244</v>
      </c>
      <c r="C3273" s="56" t="s">
        <v>8319</v>
      </c>
      <c r="D3273" s="65" t="s">
        <v>28</v>
      </c>
      <c r="E3273" s="66">
        <v>15.56</v>
      </c>
      <c r="F3273" s="247">
        <v>0.44019999999999998</v>
      </c>
      <c r="G3273" s="66">
        <v>16.64</v>
      </c>
      <c r="H3273" s="247">
        <v>0</v>
      </c>
    </row>
    <row r="3274" spans="1:8">
      <c r="A3274" s="64" t="s">
        <v>8320</v>
      </c>
      <c r="B3274" s="65">
        <v>93358</v>
      </c>
      <c r="C3274" s="56" t="s">
        <v>8321</v>
      </c>
      <c r="D3274" s="65" t="s">
        <v>28</v>
      </c>
      <c r="E3274" s="66">
        <v>88.05</v>
      </c>
      <c r="F3274" s="247">
        <v>0</v>
      </c>
      <c r="G3274" s="66">
        <v>112.42</v>
      </c>
      <c r="H3274" s="247">
        <v>0</v>
      </c>
    </row>
    <row r="3275" spans="1:8">
      <c r="A3275" s="64" t="s">
        <v>8320</v>
      </c>
      <c r="B3275" s="65">
        <v>90082</v>
      </c>
      <c r="C3275" s="56" t="s">
        <v>8322</v>
      </c>
      <c r="D3275" s="65" t="s">
        <v>28</v>
      </c>
      <c r="E3275" s="66">
        <v>9.32</v>
      </c>
      <c r="F3275" s="247">
        <v>0.5343</v>
      </c>
      <c r="G3275" s="66">
        <v>10.62</v>
      </c>
      <c r="H3275" s="247">
        <v>0</v>
      </c>
    </row>
    <row r="3276" spans="1:8">
      <c r="A3276" s="64" t="s">
        <v>8320</v>
      </c>
      <c r="B3276" s="65">
        <v>90091</v>
      </c>
      <c r="C3276" s="56" t="s">
        <v>8323</v>
      </c>
      <c r="D3276" s="65" t="s">
        <v>28</v>
      </c>
      <c r="E3276" s="66">
        <v>5.87</v>
      </c>
      <c r="F3276" s="247">
        <v>0.53490000000000004</v>
      </c>
      <c r="G3276" s="66">
        <v>6.68</v>
      </c>
      <c r="H3276" s="247">
        <v>0</v>
      </c>
    </row>
    <row r="3277" spans="1:8">
      <c r="A3277" s="64" t="s">
        <v>8320</v>
      </c>
      <c r="B3277" s="65">
        <v>102307</v>
      </c>
      <c r="C3277" s="56" t="s">
        <v>8324</v>
      </c>
      <c r="D3277" s="65" t="s">
        <v>28</v>
      </c>
      <c r="E3277" s="66">
        <v>11.64</v>
      </c>
      <c r="F3277" s="247">
        <v>0.53439999999999999</v>
      </c>
      <c r="G3277" s="66">
        <v>13.27</v>
      </c>
      <c r="H3277" s="247">
        <v>0</v>
      </c>
    </row>
    <row r="3278" spans="1:8">
      <c r="A3278" s="64" t="s">
        <v>8320</v>
      </c>
      <c r="B3278" s="65">
        <v>102315</v>
      </c>
      <c r="C3278" s="56" t="s">
        <v>8325</v>
      </c>
      <c r="D3278" s="65" t="s">
        <v>28</v>
      </c>
      <c r="E3278" s="66">
        <v>7.33</v>
      </c>
      <c r="F3278" s="247">
        <v>0.53480000000000005</v>
      </c>
      <c r="G3278" s="66">
        <v>8.36</v>
      </c>
      <c r="H3278" s="247">
        <v>0</v>
      </c>
    </row>
    <row r="3279" spans="1:8">
      <c r="A3279" s="64" t="s">
        <v>8320</v>
      </c>
      <c r="B3279" s="65">
        <v>102283</v>
      </c>
      <c r="C3279" s="56" t="s">
        <v>8326</v>
      </c>
      <c r="D3279" s="65" t="s">
        <v>28</v>
      </c>
      <c r="E3279" s="66">
        <v>12.18</v>
      </c>
      <c r="F3279" s="247">
        <v>0.5353</v>
      </c>
      <c r="G3279" s="66">
        <v>13.89</v>
      </c>
      <c r="H3279" s="247">
        <v>0</v>
      </c>
    </row>
    <row r="3280" spans="1:8">
      <c r="A3280" s="64" t="s">
        <v>8320</v>
      </c>
      <c r="B3280" s="65">
        <v>102291</v>
      </c>
      <c r="C3280" s="56" t="s">
        <v>8327</v>
      </c>
      <c r="D3280" s="65" t="s">
        <v>28</v>
      </c>
      <c r="E3280" s="66">
        <v>7.67</v>
      </c>
      <c r="F3280" s="247">
        <v>0.53459999999999996</v>
      </c>
      <c r="G3280" s="66">
        <v>8.74</v>
      </c>
      <c r="H3280" s="247">
        <v>0</v>
      </c>
    </row>
    <row r="3281" spans="1:8">
      <c r="A3281" s="64" t="s">
        <v>8320</v>
      </c>
      <c r="B3281" s="65">
        <v>102276</v>
      </c>
      <c r="C3281" s="56" t="s">
        <v>8328</v>
      </c>
      <c r="D3281" s="65" t="s">
        <v>28</v>
      </c>
      <c r="E3281" s="66">
        <v>10.49</v>
      </c>
      <c r="F3281" s="247">
        <v>0.53480000000000005</v>
      </c>
      <c r="G3281" s="66">
        <v>11.94</v>
      </c>
      <c r="H3281" s="247">
        <v>0</v>
      </c>
    </row>
    <row r="3282" spans="1:8">
      <c r="A3282" s="64" t="s">
        <v>8320</v>
      </c>
      <c r="B3282" s="65">
        <v>102306</v>
      </c>
      <c r="C3282" s="56" t="s">
        <v>8329</v>
      </c>
      <c r="D3282" s="65" t="s">
        <v>28</v>
      </c>
      <c r="E3282" s="66">
        <v>13.11</v>
      </c>
      <c r="F3282" s="247">
        <v>0.53549999999999998</v>
      </c>
      <c r="G3282" s="66">
        <v>14.94</v>
      </c>
      <c r="H3282" s="247">
        <v>0</v>
      </c>
    </row>
    <row r="3283" spans="1:8">
      <c r="A3283" s="64" t="s">
        <v>8320</v>
      </c>
      <c r="B3283" s="65">
        <v>102279</v>
      </c>
      <c r="C3283" s="56" t="s">
        <v>8330</v>
      </c>
      <c r="D3283" s="65" t="s">
        <v>28</v>
      </c>
      <c r="E3283" s="66">
        <v>6.6</v>
      </c>
      <c r="F3283" s="247">
        <v>0.53480000000000005</v>
      </c>
      <c r="G3283" s="66">
        <v>7.53</v>
      </c>
      <c r="H3283" s="247">
        <v>0</v>
      </c>
    </row>
    <row r="3284" spans="1:8">
      <c r="A3284" s="64" t="s">
        <v>8320</v>
      </c>
      <c r="B3284" s="65">
        <v>102282</v>
      </c>
      <c r="C3284" s="56" t="s">
        <v>8331</v>
      </c>
      <c r="D3284" s="65" t="s">
        <v>28</v>
      </c>
      <c r="E3284" s="66">
        <v>13.72</v>
      </c>
      <c r="F3284" s="247">
        <v>0.53500000000000003</v>
      </c>
      <c r="G3284" s="66">
        <v>15.63</v>
      </c>
      <c r="H3284" s="247">
        <v>0</v>
      </c>
    </row>
    <row r="3285" spans="1:8">
      <c r="A3285" s="64" t="s">
        <v>8320</v>
      </c>
      <c r="B3285" s="65">
        <v>102290</v>
      </c>
      <c r="C3285" s="56" t="s">
        <v>8332</v>
      </c>
      <c r="D3285" s="65" t="s">
        <v>28</v>
      </c>
      <c r="E3285" s="66">
        <v>8.65</v>
      </c>
      <c r="F3285" s="247">
        <v>0.53410000000000002</v>
      </c>
      <c r="G3285" s="66">
        <v>9.85</v>
      </c>
      <c r="H3285" s="247">
        <v>0</v>
      </c>
    </row>
    <row r="3286" spans="1:8">
      <c r="A3286" s="64" t="s">
        <v>8320</v>
      </c>
      <c r="B3286" s="65">
        <v>90100</v>
      </c>
      <c r="C3286" s="56" t="s">
        <v>8333</v>
      </c>
      <c r="D3286" s="65" t="s">
        <v>28</v>
      </c>
      <c r="E3286" s="66">
        <v>12.33</v>
      </c>
      <c r="F3286" s="247">
        <v>0.40550000000000003</v>
      </c>
      <c r="G3286" s="66">
        <v>14.8</v>
      </c>
      <c r="H3286" s="247">
        <v>0</v>
      </c>
    </row>
    <row r="3287" spans="1:8">
      <c r="A3287" s="64" t="s">
        <v>8320</v>
      </c>
      <c r="B3287" s="65">
        <v>102323</v>
      </c>
      <c r="C3287" s="56" t="s">
        <v>8334</v>
      </c>
      <c r="D3287" s="65" t="s">
        <v>28</v>
      </c>
      <c r="E3287" s="66">
        <v>15.42</v>
      </c>
      <c r="F3287" s="247">
        <v>0.40529999999999999</v>
      </c>
      <c r="G3287" s="66">
        <v>18.52</v>
      </c>
      <c r="H3287" s="247">
        <v>0</v>
      </c>
    </row>
    <row r="3288" spans="1:8">
      <c r="A3288" s="64" t="s">
        <v>8320</v>
      </c>
      <c r="B3288" s="65">
        <v>102327</v>
      </c>
      <c r="C3288" s="56" t="s">
        <v>8335</v>
      </c>
      <c r="D3288" s="65" t="s">
        <v>28</v>
      </c>
      <c r="E3288" s="66">
        <v>9.7100000000000009</v>
      </c>
      <c r="F3288" s="247">
        <v>0.4047</v>
      </c>
      <c r="G3288" s="66">
        <v>11.67</v>
      </c>
      <c r="H3288" s="247">
        <v>0</v>
      </c>
    </row>
    <row r="3289" spans="1:8">
      <c r="A3289" s="64" t="s">
        <v>8320</v>
      </c>
      <c r="B3289" s="65">
        <v>102299</v>
      </c>
      <c r="C3289" s="56" t="s">
        <v>8336</v>
      </c>
      <c r="D3289" s="65" t="s">
        <v>28</v>
      </c>
      <c r="E3289" s="66">
        <v>16.14</v>
      </c>
      <c r="F3289" s="247">
        <v>0.40579999999999999</v>
      </c>
      <c r="G3289" s="66">
        <v>19.38</v>
      </c>
      <c r="H3289" s="247">
        <v>0</v>
      </c>
    </row>
    <row r="3290" spans="1:8">
      <c r="A3290" s="64" t="s">
        <v>8320</v>
      </c>
      <c r="B3290" s="65">
        <v>102303</v>
      </c>
      <c r="C3290" s="56" t="s">
        <v>8337</v>
      </c>
      <c r="D3290" s="65" t="s">
        <v>28</v>
      </c>
      <c r="E3290" s="66">
        <v>10.17</v>
      </c>
      <c r="F3290" s="247">
        <v>0.40510000000000002</v>
      </c>
      <c r="G3290" s="66">
        <v>12.21</v>
      </c>
      <c r="H3290" s="247">
        <v>0</v>
      </c>
    </row>
    <row r="3291" spans="1:8">
      <c r="A3291" s="64" t="s">
        <v>8320</v>
      </c>
      <c r="B3291" s="65">
        <v>90099</v>
      </c>
      <c r="C3291" s="56" t="s">
        <v>8338</v>
      </c>
      <c r="D3291" s="65" t="s">
        <v>28</v>
      </c>
      <c r="E3291" s="66">
        <v>14.4</v>
      </c>
      <c r="F3291" s="247">
        <v>0.40560000000000002</v>
      </c>
      <c r="G3291" s="66">
        <v>17.29</v>
      </c>
      <c r="H3291" s="247">
        <v>0</v>
      </c>
    </row>
    <row r="3292" spans="1:8">
      <c r="A3292" s="64" t="s">
        <v>8320</v>
      </c>
      <c r="B3292" s="65">
        <v>102322</v>
      </c>
      <c r="C3292" s="56" t="s">
        <v>8339</v>
      </c>
      <c r="D3292" s="65" t="s">
        <v>28</v>
      </c>
      <c r="E3292" s="66">
        <v>18</v>
      </c>
      <c r="F3292" s="247">
        <v>0.40560000000000002</v>
      </c>
      <c r="G3292" s="66">
        <v>21.6</v>
      </c>
      <c r="H3292" s="247">
        <v>0</v>
      </c>
    </row>
    <row r="3293" spans="1:8">
      <c r="A3293" s="64" t="s">
        <v>8320</v>
      </c>
      <c r="B3293" s="65">
        <v>102298</v>
      </c>
      <c r="C3293" s="56" t="s">
        <v>8340</v>
      </c>
      <c r="D3293" s="65" t="s">
        <v>28</v>
      </c>
      <c r="E3293" s="66">
        <v>18.84</v>
      </c>
      <c r="F3293" s="247">
        <v>0.40550000000000003</v>
      </c>
      <c r="G3293" s="66">
        <v>22.61</v>
      </c>
      <c r="H3293" s="247">
        <v>0</v>
      </c>
    </row>
    <row r="3294" spans="1:8">
      <c r="A3294" s="64" t="s">
        <v>8320</v>
      </c>
      <c r="B3294" s="65">
        <v>102302</v>
      </c>
      <c r="C3294" s="56" t="s">
        <v>8341</v>
      </c>
      <c r="D3294" s="65" t="s">
        <v>28</v>
      </c>
      <c r="E3294" s="66">
        <v>11.87</v>
      </c>
      <c r="F3294" s="247">
        <v>0.4052</v>
      </c>
      <c r="G3294" s="66">
        <v>14.25</v>
      </c>
      <c r="H3294" s="247">
        <v>0</v>
      </c>
    </row>
    <row r="3295" spans="1:8">
      <c r="A3295" s="64" t="s">
        <v>8320</v>
      </c>
      <c r="B3295" s="65">
        <v>102326</v>
      </c>
      <c r="C3295" s="56" t="s">
        <v>8342</v>
      </c>
      <c r="D3295" s="65" t="s">
        <v>28</v>
      </c>
      <c r="E3295" s="66">
        <v>11.35</v>
      </c>
      <c r="F3295" s="247">
        <v>0.40439999999999998</v>
      </c>
      <c r="G3295" s="66">
        <v>13.61</v>
      </c>
      <c r="H3295" s="247">
        <v>0</v>
      </c>
    </row>
    <row r="3296" spans="1:8">
      <c r="A3296" s="64" t="s">
        <v>8320</v>
      </c>
      <c r="B3296" s="65">
        <v>102314</v>
      </c>
      <c r="C3296" s="56" t="s">
        <v>8343</v>
      </c>
      <c r="D3296" s="65" t="s">
        <v>28</v>
      </c>
      <c r="E3296" s="66">
        <v>8.26</v>
      </c>
      <c r="F3296" s="247">
        <v>0.53510000000000002</v>
      </c>
      <c r="G3296" s="66">
        <v>9.41</v>
      </c>
      <c r="H3296" s="247">
        <v>0</v>
      </c>
    </row>
    <row r="3297" spans="1:8">
      <c r="A3297" s="64" t="s">
        <v>8320</v>
      </c>
      <c r="B3297" s="65">
        <v>102312</v>
      </c>
      <c r="C3297" s="56" t="s">
        <v>8344</v>
      </c>
      <c r="D3297" s="65" t="s">
        <v>28</v>
      </c>
      <c r="E3297" s="66">
        <v>10.51</v>
      </c>
      <c r="F3297" s="247">
        <v>0.52810000000000001</v>
      </c>
      <c r="G3297" s="66">
        <v>11.83</v>
      </c>
      <c r="H3297" s="247">
        <v>0</v>
      </c>
    </row>
    <row r="3298" spans="1:8">
      <c r="A3298" s="64" t="s">
        <v>8320</v>
      </c>
      <c r="B3298" s="65">
        <v>102288</v>
      </c>
      <c r="C3298" s="56" t="s">
        <v>8345</v>
      </c>
      <c r="D3298" s="65" t="s">
        <v>28</v>
      </c>
      <c r="E3298" s="66">
        <v>11.01</v>
      </c>
      <c r="F3298" s="247">
        <v>0.52859999999999996</v>
      </c>
      <c r="G3298" s="66">
        <v>12.39</v>
      </c>
      <c r="H3298" s="247">
        <v>0</v>
      </c>
    </row>
    <row r="3299" spans="1:8">
      <c r="A3299" s="64" t="s">
        <v>8320</v>
      </c>
      <c r="B3299" s="65">
        <v>90087</v>
      </c>
      <c r="C3299" s="56" t="s">
        <v>8346</v>
      </c>
      <c r="D3299" s="65" t="s">
        <v>28</v>
      </c>
      <c r="E3299" s="66">
        <v>8.41</v>
      </c>
      <c r="F3299" s="247">
        <v>0.52790000000000004</v>
      </c>
      <c r="G3299" s="66">
        <v>9.4700000000000006</v>
      </c>
      <c r="H3299" s="247">
        <v>0</v>
      </c>
    </row>
    <row r="3300" spans="1:8">
      <c r="A3300" s="64" t="s">
        <v>8320</v>
      </c>
      <c r="B3300" s="65">
        <v>102308</v>
      </c>
      <c r="C3300" s="56" t="s">
        <v>8347</v>
      </c>
      <c r="D3300" s="65" t="s">
        <v>28</v>
      </c>
      <c r="E3300" s="66">
        <v>11.28</v>
      </c>
      <c r="F3300" s="247">
        <v>0.53459999999999996</v>
      </c>
      <c r="G3300" s="66">
        <v>12.84</v>
      </c>
      <c r="H3300" s="247">
        <v>0</v>
      </c>
    </row>
    <row r="3301" spans="1:8">
      <c r="A3301" s="64" t="s">
        <v>8320</v>
      </c>
      <c r="B3301" s="65">
        <v>90084</v>
      </c>
      <c r="C3301" s="56" t="s">
        <v>8348</v>
      </c>
      <c r="D3301" s="65" t="s">
        <v>28</v>
      </c>
      <c r="E3301" s="66">
        <v>9.01</v>
      </c>
      <c r="F3301" s="247">
        <v>0.53610000000000002</v>
      </c>
      <c r="G3301" s="66">
        <v>10.28</v>
      </c>
      <c r="H3301" s="247">
        <v>0</v>
      </c>
    </row>
    <row r="3302" spans="1:8">
      <c r="A3302" s="64" t="s">
        <v>8320</v>
      </c>
      <c r="B3302" s="65">
        <v>102284</v>
      </c>
      <c r="C3302" s="56" t="s">
        <v>8349</v>
      </c>
      <c r="D3302" s="65" t="s">
        <v>28</v>
      </c>
      <c r="E3302" s="66">
        <v>11.8</v>
      </c>
      <c r="F3302" s="247">
        <v>0.53469999999999995</v>
      </c>
      <c r="G3302" s="66">
        <v>13.45</v>
      </c>
      <c r="H3302" s="247">
        <v>0</v>
      </c>
    </row>
    <row r="3303" spans="1:8">
      <c r="A3303" s="64" t="s">
        <v>8320</v>
      </c>
      <c r="B3303" s="65">
        <v>102325</v>
      </c>
      <c r="C3303" s="56" t="s">
        <v>8350</v>
      </c>
      <c r="D3303" s="65" t="s">
        <v>28</v>
      </c>
      <c r="E3303" s="66">
        <v>13.94</v>
      </c>
      <c r="F3303" s="247">
        <v>0.40600000000000003</v>
      </c>
      <c r="G3303" s="66">
        <v>16.760000000000002</v>
      </c>
      <c r="H3303" s="247">
        <v>0</v>
      </c>
    </row>
    <row r="3304" spans="1:8">
      <c r="A3304" s="64" t="s">
        <v>8320</v>
      </c>
      <c r="B3304" s="65">
        <v>102329</v>
      </c>
      <c r="C3304" s="56" t="s">
        <v>8351</v>
      </c>
      <c r="D3304" s="65" t="s">
        <v>28</v>
      </c>
      <c r="E3304" s="66">
        <v>8.7899999999999991</v>
      </c>
      <c r="F3304" s="247">
        <v>0.40500000000000003</v>
      </c>
      <c r="G3304" s="66">
        <v>10.55</v>
      </c>
      <c r="H3304" s="247">
        <v>0</v>
      </c>
    </row>
    <row r="3305" spans="1:8">
      <c r="A3305" s="64" t="s">
        <v>8320</v>
      </c>
      <c r="B3305" s="65">
        <v>102301</v>
      </c>
      <c r="C3305" s="56" t="s">
        <v>8352</v>
      </c>
      <c r="D3305" s="65" t="s">
        <v>28</v>
      </c>
      <c r="E3305" s="66">
        <v>14.59</v>
      </c>
      <c r="F3305" s="247">
        <v>0.40579999999999999</v>
      </c>
      <c r="G3305" s="66">
        <v>17.52</v>
      </c>
      <c r="H3305" s="247">
        <v>0</v>
      </c>
    </row>
    <row r="3306" spans="1:8">
      <c r="A3306" s="64" t="s">
        <v>8320</v>
      </c>
      <c r="B3306" s="65">
        <v>102305</v>
      </c>
      <c r="C3306" s="56" t="s">
        <v>8353</v>
      </c>
      <c r="D3306" s="65" t="s">
        <v>28</v>
      </c>
      <c r="E3306" s="66">
        <v>9.1999999999999993</v>
      </c>
      <c r="F3306" s="247">
        <v>0.40539999999999998</v>
      </c>
      <c r="G3306" s="66">
        <v>11.04</v>
      </c>
      <c r="H3306" s="247">
        <v>0</v>
      </c>
    </row>
    <row r="3307" spans="1:8">
      <c r="A3307" s="64" t="s">
        <v>8320</v>
      </c>
      <c r="B3307" s="65">
        <v>90101</v>
      </c>
      <c r="C3307" s="56" t="s">
        <v>8354</v>
      </c>
      <c r="D3307" s="65" t="s">
        <v>28</v>
      </c>
      <c r="E3307" s="66">
        <v>12.18</v>
      </c>
      <c r="F3307" s="247">
        <v>0.40560000000000002</v>
      </c>
      <c r="G3307" s="66">
        <v>14.63</v>
      </c>
      <c r="H3307" s="247">
        <v>0</v>
      </c>
    </row>
    <row r="3308" spans="1:8">
      <c r="A3308" s="64" t="s">
        <v>8320</v>
      </c>
      <c r="B3308" s="65">
        <v>102324</v>
      </c>
      <c r="C3308" s="56" t="s">
        <v>8355</v>
      </c>
      <c r="D3308" s="65" t="s">
        <v>28</v>
      </c>
      <c r="E3308" s="66">
        <v>15.23</v>
      </c>
      <c r="F3308" s="247">
        <v>0.40579999999999999</v>
      </c>
      <c r="G3308" s="66">
        <v>18.29</v>
      </c>
      <c r="H3308" s="247">
        <v>0</v>
      </c>
    </row>
    <row r="3309" spans="1:8">
      <c r="A3309" s="64" t="s">
        <v>8320</v>
      </c>
      <c r="B3309" s="65">
        <v>102300</v>
      </c>
      <c r="C3309" s="56" t="s">
        <v>8356</v>
      </c>
      <c r="D3309" s="65" t="s">
        <v>28</v>
      </c>
      <c r="E3309" s="66">
        <v>15.95</v>
      </c>
      <c r="F3309" s="247">
        <v>0.40560000000000002</v>
      </c>
      <c r="G3309" s="66">
        <v>19.149999999999999</v>
      </c>
      <c r="H3309" s="247">
        <v>0</v>
      </c>
    </row>
    <row r="3310" spans="1:8">
      <c r="A3310" s="64" t="s">
        <v>8320</v>
      </c>
      <c r="B3310" s="65">
        <v>90102</v>
      </c>
      <c r="C3310" s="56" t="s">
        <v>8357</v>
      </c>
      <c r="D3310" s="65" t="s">
        <v>28</v>
      </c>
      <c r="E3310" s="66">
        <v>11.16</v>
      </c>
      <c r="F3310" s="247">
        <v>0.40589999999999998</v>
      </c>
      <c r="G3310" s="66">
        <v>13.4</v>
      </c>
      <c r="H3310" s="247">
        <v>0</v>
      </c>
    </row>
    <row r="3311" spans="1:8">
      <c r="A3311" s="64" t="s">
        <v>8320</v>
      </c>
      <c r="B3311" s="65">
        <v>102328</v>
      </c>
      <c r="C3311" s="56" t="s">
        <v>8358</v>
      </c>
      <c r="D3311" s="65" t="s">
        <v>28</v>
      </c>
      <c r="E3311" s="66">
        <v>9.6</v>
      </c>
      <c r="F3311" s="247">
        <v>0.4052</v>
      </c>
      <c r="G3311" s="66">
        <v>11.53</v>
      </c>
      <c r="H3311" s="247">
        <v>0</v>
      </c>
    </row>
    <row r="3312" spans="1:8">
      <c r="A3312" s="64" t="s">
        <v>8320</v>
      </c>
      <c r="B3312" s="65">
        <v>102304</v>
      </c>
      <c r="C3312" s="56" t="s">
        <v>8359</v>
      </c>
      <c r="D3312" s="65" t="s">
        <v>28</v>
      </c>
      <c r="E3312" s="66">
        <v>10.039999999999999</v>
      </c>
      <c r="F3312" s="247">
        <v>0.40539999999999998</v>
      </c>
      <c r="G3312" s="66">
        <v>12.06</v>
      </c>
      <c r="H3312" s="247">
        <v>0</v>
      </c>
    </row>
    <row r="3313" spans="1:8">
      <c r="A3313" s="64" t="s">
        <v>8320</v>
      </c>
      <c r="B3313" s="65">
        <v>102295</v>
      </c>
      <c r="C3313" s="56" t="s">
        <v>8360</v>
      </c>
      <c r="D3313" s="65" t="s">
        <v>28</v>
      </c>
      <c r="E3313" s="66">
        <v>7.21</v>
      </c>
      <c r="F3313" s="247">
        <v>0.52839999999999998</v>
      </c>
      <c r="G3313" s="66">
        <v>8.11</v>
      </c>
      <c r="H3313" s="247">
        <v>0</v>
      </c>
    </row>
    <row r="3314" spans="1:8">
      <c r="A3314" s="64" t="s">
        <v>8320</v>
      </c>
      <c r="B3314" s="65">
        <v>102281</v>
      </c>
      <c r="C3314" s="56" t="s">
        <v>8361</v>
      </c>
      <c r="D3314" s="65" t="s">
        <v>28</v>
      </c>
      <c r="E3314" s="66">
        <v>5.51</v>
      </c>
      <c r="F3314" s="247">
        <v>0.52629999999999999</v>
      </c>
      <c r="G3314" s="66">
        <v>6.2</v>
      </c>
      <c r="H3314" s="247">
        <v>0</v>
      </c>
    </row>
    <row r="3315" spans="1:8">
      <c r="A3315" s="64" t="s">
        <v>8320</v>
      </c>
      <c r="B3315" s="65">
        <v>102311</v>
      </c>
      <c r="C3315" s="56" t="s">
        <v>8362</v>
      </c>
      <c r="D3315" s="65" t="s">
        <v>28</v>
      </c>
      <c r="E3315" s="66">
        <v>10.94</v>
      </c>
      <c r="F3315" s="247">
        <v>0.52829999999999999</v>
      </c>
      <c r="G3315" s="66">
        <v>12.31</v>
      </c>
      <c r="H3315" s="247">
        <v>0</v>
      </c>
    </row>
    <row r="3316" spans="1:8">
      <c r="A3316" s="64" t="s">
        <v>8320</v>
      </c>
      <c r="B3316" s="65">
        <v>102319</v>
      </c>
      <c r="C3316" s="56" t="s">
        <v>8363</v>
      </c>
      <c r="D3316" s="65" t="s">
        <v>28</v>
      </c>
      <c r="E3316" s="66">
        <v>6.88</v>
      </c>
      <c r="F3316" s="247">
        <v>0.52910000000000001</v>
      </c>
      <c r="G3316" s="66">
        <v>7.75</v>
      </c>
      <c r="H3316" s="247">
        <v>0</v>
      </c>
    </row>
    <row r="3317" spans="1:8">
      <c r="A3317" s="64" t="s">
        <v>8320</v>
      </c>
      <c r="B3317" s="65">
        <v>102287</v>
      </c>
      <c r="C3317" s="56" t="s">
        <v>8364</v>
      </c>
      <c r="D3317" s="65" t="s">
        <v>28</v>
      </c>
      <c r="E3317" s="66">
        <v>11.44</v>
      </c>
      <c r="F3317" s="247">
        <v>0.52800000000000002</v>
      </c>
      <c r="G3317" s="66">
        <v>12.88</v>
      </c>
      <c r="H3317" s="247">
        <v>0</v>
      </c>
    </row>
    <row r="3318" spans="1:8">
      <c r="A3318" s="64" t="s">
        <v>8320</v>
      </c>
      <c r="B3318" s="65">
        <v>102316</v>
      </c>
      <c r="C3318" s="56" t="s">
        <v>8365</v>
      </c>
      <c r="D3318" s="65" t="s">
        <v>28</v>
      </c>
      <c r="E3318" s="66">
        <v>7.1</v>
      </c>
      <c r="F3318" s="247">
        <v>0.53520000000000001</v>
      </c>
      <c r="G3318" s="66">
        <v>8.1</v>
      </c>
      <c r="H3318" s="247">
        <v>0</v>
      </c>
    </row>
    <row r="3319" spans="1:8">
      <c r="A3319" s="64" t="s">
        <v>8320</v>
      </c>
      <c r="B3319" s="65">
        <v>102292</v>
      </c>
      <c r="C3319" s="56" t="s">
        <v>8366</v>
      </c>
      <c r="D3319" s="65" t="s">
        <v>28</v>
      </c>
      <c r="E3319" s="66">
        <v>7.43</v>
      </c>
      <c r="F3319" s="247">
        <v>0.53569999999999995</v>
      </c>
      <c r="G3319" s="66">
        <v>8.4600000000000009</v>
      </c>
      <c r="H3319" s="247">
        <v>0</v>
      </c>
    </row>
    <row r="3320" spans="1:8">
      <c r="A3320" s="64" t="s">
        <v>8320</v>
      </c>
      <c r="B3320" s="65">
        <v>90092</v>
      </c>
      <c r="C3320" s="56" t="s">
        <v>8367</v>
      </c>
      <c r="D3320" s="65" t="s">
        <v>28</v>
      </c>
      <c r="E3320" s="66">
        <v>5.68</v>
      </c>
      <c r="F3320" s="247">
        <v>0.53520000000000001</v>
      </c>
      <c r="G3320" s="66">
        <v>6.47</v>
      </c>
      <c r="H3320" s="247">
        <v>0</v>
      </c>
    </row>
    <row r="3321" spans="1:8">
      <c r="A3321" s="64" t="s">
        <v>8320</v>
      </c>
      <c r="B3321" s="65">
        <v>102278</v>
      </c>
      <c r="C3321" s="56" t="s">
        <v>8368</v>
      </c>
      <c r="D3321" s="65" t="s">
        <v>28</v>
      </c>
      <c r="E3321" s="66">
        <v>8.74</v>
      </c>
      <c r="F3321" s="247">
        <v>0.52859999999999996</v>
      </c>
      <c r="G3321" s="66">
        <v>9.85</v>
      </c>
      <c r="H3321" s="247">
        <v>0</v>
      </c>
    </row>
    <row r="3322" spans="1:8">
      <c r="A3322" s="64" t="s">
        <v>8320</v>
      </c>
      <c r="B3322" s="65">
        <v>90094</v>
      </c>
      <c r="C3322" s="56" t="s">
        <v>8369</v>
      </c>
      <c r="D3322" s="65" t="s">
        <v>28</v>
      </c>
      <c r="E3322" s="66">
        <v>5.36</v>
      </c>
      <c r="F3322" s="247">
        <v>0.53539999999999999</v>
      </c>
      <c r="G3322" s="66">
        <v>6.12</v>
      </c>
      <c r="H3322" s="247">
        <v>0</v>
      </c>
    </row>
    <row r="3323" spans="1:8">
      <c r="A3323" s="64" t="s">
        <v>8320</v>
      </c>
      <c r="B3323" s="65">
        <v>102309</v>
      </c>
      <c r="C3323" s="56" t="s">
        <v>8370</v>
      </c>
      <c r="D3323" s="65" t="s">
        <v>28</v>
      </c>
      <c r="E3323" s="66">
        <v>10.67</v>
      </c>
      <c r="F3323" s="247">
        <v>0.53510000000000002</v>
      </c>
      <c r="G3323" s="66">
        <v>12.14</v>
      </c>
      <c r="H3323" s="247">
        <v>0</v>
      </c>
    </row>
    <row r="3324" spans="1:8">
      <c r="A3324" s="64" t="s">
        <v>8320</v>
      </c>
      <c r="B3324" s="65">
        <v>102285</v>
      </c>
      <c r="C3324" s="56" t="s">
        <v>8371</v>
      </c>
      <c r="D3324" s="65" t="s">
        <v>28</v>
      </c>
      <c r="E3324" s="66">
        <v>11.16</v>
      </c>
      <c r="F3324" s="247">
        <v>0.53490000000000004</v>
      </c>
      <c r="G3324" s="66">
        <v>12.71</v>
      </c>
      <c r="H3324" s="247">
        <v>0</v>
      </c>
    </row>
    <row r="3325" spans="1:8">
      <c r="A3325" s="64" t="s">
        <v>8320</v>
      </c>
      <c r="B3325" s="65">
        <v>90095</v>
      </c>
      <c r="C3325" s="56" t="s">
        <v>8372</v>
      </c>
      <c r="D3325" s="65" t="s">
        <v>28</v>
      </c>
      <c r="E3325" s="66">
        <v>5.29</v>
      </c>
      <c r="F3325" s="247">
        <v>0.52739999999999998</v>
      </c>
      <c r="G3325" s="66">
        <v>5.96</v>
      </c>
      <c r="H3325" s="247">
        <v>0</v>
      </c>
    </row>
    <row r="3326" spans="1:8">
      <c r="A3326" s="64" t="s">
        <v>8320</v>
      </c>
      <c r="B3326" s="65">
        <v>102320</v>
      </c>
      <c r="C3326" s="56" t="s">
        <v>8373</v>
      </c>
      <c r="D3326" s="65" t="s">
        <v>28</v>
      </c>
      <c r="E3326" s="66">
        <v>6.62</v>
      </c>
      <c r="F3326" s="247">
        <v>0.52869999999999995</v>
      </c>
      <c r="G3326" s="66">
        <v>7.46</v>
      </c>
      <c r="H3326" s="247">
        <v>0</v>
      </c>
    </row>
    <row r="3327" spans="1:8">
      <c r="A3327" s="64" t="s">
        <v>8320</v>
      </c>
      <c r="B3327" s="65">
        <v>102296</v>
      </c>
      <c r="C3327" s="56" t="s">
        <v>8374</v>
      </c>
      <c r="D3327" s="65" t="s">
        <v>28</v>
      </c>
      <c r="E3327" s="66">
        <v>6.93</v>
      </c>
      <c r="F3327" s="247">
        <v>0.52810000000000001</v>
      </c>
      <c r="G3327" s="66">
        <v>7.81</v>
      </c>
      <c r="H3327" s="247">
        <v>0</v>
      </c>
    </row>
    <row r="3328" spans="1:8">
      <c r="A3328" s="64" t="s">
        <v>8320</v>
      </c>
      <c r="B3328" s="65">
        <v>90086</v>
      </c>
      <c r="C3328" s="56" t="s">
        <v>8375</v>
      </c>
      <c r="D3328" s="65" t="s">
        <v>28</v>
      </c>
      <c r="E3328" s="66">
        <v>8.5299999999999994</v>
      </c>
      <c r="F3328" s="247">
        <v>0.53459999999999996</v>
      </c>
      <c r="G3328" s="66">
        <v>9.7100000000000009</v>
      </c>
      <c r="H3328" s="247">
        <v>0</v>
      </c>
    </row>
    <row r="3329" spans="1:8">
      <c r="A3329" s="64" t="s">
        <v>8320</v>
      </c>
      <c r="B3329" s="65">
        <v>102277</v>
      </c>
      <c r="C3329" s="56" t="s">
        <v>8376</v>
      </c>
      <c r="D3329" s="65" t="s">
        <v>28</v>
      </c>
      <c r="E3329" s="66">
        <v>8.2799999999999994</v>
      </c>
      <c r="F3329" s="247">
        <v>0.53500000000000003</v>
      </c>
      <c r="G3329" s="66">
        <v>9.44</v>
      </c>
      <c r="H3329" s="247">
        <v>0</v>
      </c>
    </row>
    <row r="3330" spans="1:8">
      <c r="A3330" s="64" t="s">
        <v>8320</v>
      </c>
      <c r="B3330" s="65">
        <v>102286</v>
      </c>
      <c r="C3330" s="56" t="s">
        <v>8377</v>
      </c>
      <c r="D3330" s="65" t="s">
        <v>28</v>
      </c>
      <c r="E3330" s="66">
        <v>10.84</v>
      </c>
      <c r="F3330" s="247">
        <v>0.53510000000000002</v>
      </c>
      <c r="G3330" s="66">
        <v>12.35</v>
      </c>
      <c r="H3330" s="247">
        <v>0</v>
      </c>
    </row>
    <row r="3331" spans="1:8">
      <c r="A3331" s="64" t="s">
        <v>8320</v>
      </c>
      <c r="B3331" s="65">
        <v>90098</v>
      </c>
      <c r="C3331" s="56" t="s">
        <v>8378</v>
      </c>
      <c r="D3331" s="65" t="s">
        <v>28</v>
      </c>
      <c r="E3331" s="66">
        <v>5.19</v>
      </c>
      <c r="F3331" s="247">
        <v>0.52600000000000002</v>
      </c>
      <c r="G3331" s="66">
        <v>5.84</v>
      </c>
      <c r="H3331" s="247">
        <v>0</v>
      </c>
    </row>
    <row r="3332" spans="1:8">
      <c r="A3332" s="64" t="s">
        <v>8320</v>
      </c>
      <c r="B3332" s="65">
        <v>102313</v>
      </c>
      <c r="C3332" s="56" t="s">
        <v>8379</v>
      </c>
      <c r="D3332" s="65" t="s">
        <v>28</v>
      </c>
      <c r="E3332" s="66">
        <v>10.31</v>
      </c>
      <c r="F3332" s="247">
        <v>0.52759999999999996</v>
      </c>
      <c r="G3332" s="66">
        <v>11.59</v>
      </c>
      <c r="H3332" s="247">
        <v>0</v>
      </c>
    </row>
    <row r="3333" spans="1:8">
      <c r="A3333" s="64" t="s">
        <v>8320</v>
      </c>
      <c r="B3333" s="65">
        <v>102321</v>
      </c>
      <c r="C3333" s="56" t="s">
        <v>8380</v>
      </c>
      <c r="D3333" s="65" t="s">
        <v>28</v>
      </c>
      <c r="E3333" s="66">
        <v>6.49</v>
      </c>
      <c r="F3333" s="247">
        <v>0.52849999999999997</v>
      </c>
      <c r="G3333" s="66">
        <v>7.31</v>
      </c>
      <c r="H3333" s="247">
        <v>0</v>
      </c>
    </row>
    <row r="3334" spans="1:8">
      <c r="A3334" s="64" t="s">
        <v>8320</v>
      </c>
      <c r="B3334" s="65">
        <v>102289</v>
      </c>
      <c r="C3334" s="56" t="s">
        <v>8381</v>
      </c>
      <c r="D3334" s="65" t="s">
        <v>28</v>
      </c>
      <c r="E3334" s="66">
        <v>10.79</v>
      </c>
      <c r="F3334" s="247">
        <v>0.52729999999999999</v>
      </c>
      <c r="G3334" s="66">
        <v>12.14</v>
      </c>
      <c r="H3334" s="247">
        <v>0</v>
      </c>
    </row>
    <row r="3335" spans="1:8">
      <c r="A3335" s="64" t="s">
        <v>8320</v>
      </c>
      <c r="B3335" s="65">
        <v>102297</v>
      </c>
      <c r="C3335" s="56" t="s">
        <v>8382</v>
      </c>
      <c r="D3335" s="65" t="s">
        <v>28</v>
      </c>
      <c r="E3335" s="66">
        <v>6.79</v>
      </c>
      <c r="F3335" s="247">
        <v>0.52869999999999995</v>
      </c>
      <c r="G3335" s="66">
        <v>7.64</v>
      </c>
      <c r="H3335" s="247">
        <v>0</v>
      </c>
    </row>
    <row r="3336" spans="1:8">
      <c r="A3336" s="64" t="s">
        <v>8320</v>
      </c>
      <c r="B3336" s="65">
        <v>102280</v>
      </c>
      <c r="C3336" s="56" t="s">
        <v>8383</v>
      </c>
      <c r="D3336" s="65" t="s">
        <v>28</v>
      </c>
      <c r="E3336" s="66">
        <v>5.21</v>
      </c>
      <c r="F3336" s="247">
        <v>0.53549999999999998</v>
      </c>
      <c r="G3336" s="66">
        <v>5.95</v>
      </c>
      <c r="H3336" s="247">
        <v>0</v>
      </c>
    </row>
    <row r="3337" spans="1:8">
      <c r="A3337" s="64" t="s">
        <v>8320</v>
      </c>
      <c r="B3337" s="65">
        <v>102294</v>
      </c>
      <c r="C3337" s="56" t="s">
        <v>8384</v>
      </c>
      <c r="D3337" s="65" t="s">
        <v>28</v>
      </c>
      <c r="E3337" s="66">
        <v>6.83</v>
      </c>
      <c r="F3337" s="247">
        <v>0.53439999999999999</v>
      </c>
      <c r="G3337" s="66">
        <v>7.79</v>
      </c>
      <c r="H3337" s="247">
        <v>0</v>
      </c>
    </row>
    <row r="3338" spans="1:8">
      <c r="A3338" s="64" t="s">
        <v>8320</v>
      </c>
      <c r="B3338" s="65">
        <v>90090</v>
      </c>
      <c r="C3338" s="56" t="s">
        <v>8385</v>
      </c>
      <c r="D3338" s="65" t="s">
        <v>28</v>
      </c>
      <c r="E3338" s="66">
        <v>8.24</v>
      </c>
      <c r="F3338" s="247">
        <v>0.52790000000000004</v>
      </c>
      <c r="G3338" s="66">
        <v>9.27</v>
      </c>
      <c r="H3338" s="247">
        <v>0</v>
      </c>
    </row>
    <row r="3339" spans="1:8">
      <c r="A3339" s="64" t="s">
        <v>8320</v>
      </c>
      <c r="B3339" s="65">
        <v>102317</v>
      </c>
      <c r="C3339" s="56" t="s">
        <v>8386</v>
      </c>
      <c r="D3339" s="65" t="s">
        <v>28</v>
      </c>
      <c r="E3339" s="66">
        <v>6.71</v>
      </c>
      <c r="F3339" s="247">
        <v>0.53500000000000003</v>
      </c>
      <c r="G3339" s="66">
        <v>7.66</v>
      </c>
      <c r="H3339" s="247">
        <v>0</v>
      </c>
    </row>
    <row r="3340" spans="1:8">
      <c r="A3340" s="64" t="s">
        <v>8320</v>
      </c>
      <c r="B3340" s="65">
        <v>102293</v>
      </c>
      <c r="C3340" s="56" t="s">
        <v>8387</v>
      </c>
      <c r="D3340" s="65" t="s">
        <v>28</v>
      </c>
      <c r="E3340" s="66">
        <v>7.03</v>
      </c>
      <c r="F3340" s="247">
        <v>0.53490000000000004</v>
      </c>
      <c r="G3340" s="66">
        <v>8.01</v>
      </c>
      <c r="H3340" s="247">
        <v>0</v>
      </c>
    </row>
    <row r="3341" spans="1:8">
      <c r="A3341" s="64" t="s">
        <v>8320</v>
      </c>
      <c r="B3341" s="65">
        <v>102310</v>
      </c>
      <c r="C3341" s="56" t="s">
        <v>8388</v>
      </c>
      <c r="D3341" s="65" t="s">
        <v>28</v>
      </c>
      <c r="E3341" s="66">
        <v>10.35</v>
      </c>
      <c r="F3341" s="247">
        <v>0.5353</v>
      </c>
      <c r="G3341" s="66">
        <v>11.8</v>
      </c>
      <c r="H3341" s="247">
        <v>0</v>
      </c>
    </row>
    <row r="3342" spans="1:8">
      <c r="A3342" s="64" t="s">
        <v>8320</v>
      </c>
      <c r="B3342" s="65">
        <v>102318</v>
      </c>
      <c r="C3342" s="56" t="s">
        <v>8389</v>
      </c>
      <c r="D3342" s="65" t="s">
        <v>28</v>
      </c>
      <c r="E3342" s="66">
        <v>6.52</v>
      </c>
      <c r="F3342" s="247">
        <v>0.5353</v>
      </c>
      <c r="G3342" s="66">
        <v>7.44</v>
      </c>
      <c r="H3342" s="247">
        <v>0</v>
      </c>
    </row>
    <row r="3343" spans="1:8">
      <c r="A3343" s="64" t="s">
        <v>8320</v>
      </c>
      <c r="B3343" s="65">
        <v>90106</v>
      </c>
      <c r="C3343" s="56" t="s">
        <v>8390</v>
      </c>
      <c r="D3343" s="65" t="s">
        <v>28</v>
      </c>
      <c r="E3343" s="66">
        <v>7.77</v>
      </c>
      <c r="F3343" s="247">
        <v>0.40539999999999998</v>
      </c>
      <c r="G3343" s="66">
        <v>9.32</v>
      </c>
      <c r="H3343" s="247">
        <v>0</v>
      </c>
    </row>
    <row r="3344" spans="1:8">
      <c r="A3344" s="64" t="s">
        <v>8320</v>
      </c>
      <c r="B3344" s="65">
        <v>90105</v>
      </c>
      <c r="C3344" s="56" t="s">
        <v>8391</v>
      </c>
      <c r="D3344" s="65" t="s">
        <v>28</v>
      </c>
      <c r="E3344" s="66">
        <v>8.5399999999999991</v>
      </c>
      <c r="F3344" s="247">
        <v>0.39929999999999999</v>
      </c>
      <c r="G3344" s="66">
        <v>10.26</v>
      </c>
      <c r="H3344" s="247">
        <v>0</v>
      </c>
    </row>
    <row r="3345" spans="1:8">
      <c r="A3345" s="64" t="s">
        <v>8320</v>
      </c>
      <c r="B3345" s="65">
        <v>90108</v>
      </c>
      <c r="C3345" s="56" t="s">
        <v>8392</v>
      </c>
      <c r="D3345" s="65" t="s">
        <v>28</v>
      </c>
      <c r="E3345" s="66">
        <v>7.02</v>
      </c>
      <c r="F3345" s="247">
        <v>0.40600000000000003</v>
      </c>
      <c r="G3345" s="66">
        <v>8.44</v>
      </c>
      <c r="H3345" s="247">
        <v>0</v>
      </c>
    </row>
    <row r="3346" spans="1:8">
      <c r="A3346" s="64" t="s">
        <v>8320</v>
      </c>
      <c r="B3346" s="65">
        <v>90107</v>
      </c>
      <c r="C3346" s="56" t="s">
        <v>8393</v>
      </c>
      <c r="D3346" s="65" t="s">
        <v>28</v>
      </c>
      <c r="E3346" s="66">
        <v>7.68</v>
      </c>
      <c r="F3346" s="247">
        <v>0.40489999999999998</v>
      </c>
      <c r="G3346" s="66">
        <v>9.2100000000000009</v>
      </c>
      <c r="H3346" s="247">
        <v>0</v>
      </c>
    </row>
    <row r="3347" spans="1:8">
      <c r="A3347" s="64" t="s">
        <v>8394</v>
      </c>
      <c r="B3347" s="65">
        <v>102354</v>
      </c>
      <c r="C3347" s="56" t="s">
        <v>8395</v>
      </c>
      <c r="D3347" s="65" t="s">
        <v>28</v>
      </c>
      <c r="E3347" s="66">
        <v>144.22</v>
      </c>
      <c r="F3347" s="247">
        <v>0.22550000000000001</v>
      </c>
      <c r="G3347" s="66">
        <v>175.24</v>
      </c>
      <c r="H3347" s="247">
        <v>0</v>
      </c>
    </row>
    <row r="3348" spans="1:8">
      <c r="A3348" s="64" t="s">
        <v>8394</v>
      </c>
      <c r="B3348" s="65">
        <v>102355</v>
      </c>
      <c r="C3348" s="56" t="s">
        <v>8396</v>
      </c>
      <c r="D3348" s="65" t="s">
        <v>28</v>
      </c>
      <c r="E3348" s="66">
        <v>168.84</v>
      </c>
      <c r="F3348" s="247">
        <v>0.23469999999999999</v>
      </c>
      <c r="G3348" s="66">
        <v>209</v>
      </c>
      <c r="H3348" s="247">
        <v>0</v>
      </c>
    </row>
    <row r="3349" spans="1:8">
      <c r="A3349" s="64" t="s">
        <v>8394</v>
      </c>
      <c r="B3349" s="65">
        <v>102356</v>
      </c>
      <c r="C3349" s="56" t="s">
        <v>8397</v>
      </c>
      <c r="D3349" s="65" t="s">
        <v>28</v>
      </c>
      <c r="E3349" s="66">
        <v>0</v>
      </c>
      <c r="F3349" s="247"/>
      <c r="G3349" s="66">
        <v>0</v>
      </c>
      <c r="H3349" s="247"/>
    </row>
    <row r="3350" spans="1:8">
      <c r="A3350" s="64" t="s">
        <v>8394</v>
      </c>
      <c r="B3350" s="65">
        <v>102357</v>
      </c>
      <c r="C3350" s="56" t="s">
        <v>8398</v>
      </c>
      <c r="D3350" s="65" t="s">
        <v>28</v>
      </c>
      <c r="E3350" s="66">
        <v>0</v>
      </c>
      <c r="F3350" s="247"/>
      <c r="G3350" s="66">
        <v>0</v>
      </c>
      <c r="H3350" s="247"/>
    </row>
    <row r="3351" spans="1:8">
      <c r="A3351" s="64" t="s">
        <v>8394</v>
      </c>
      <c r="B3351" s="65">
        <v>102358</v>
      </c>
      <c r="C3351" s="56" t="s">
        <v>8399</v>
      </c>
      <c r="D3351" s="65" t="s">
        <v>28</v>
      </c>
      <c r="E3351" s="66">
        <v>0</v>
      </c>
      <c r="F3351" s="247"/>
      <c r="G3351" s="66">
        <v>0</v>
      </c>
      <c r="H3351" s="247"/>
    </row>
    <row r="3352" spans="1:8">
      <c r="A3352" s="64" t="s">
        <v>8394</v>
      </c>
      <c r="B3352" s="65">
        <v>102359</v>
      </c>
      <c r="C3352" s="56" t="s">
        <v>8400</v>
      </c>
      <c r="D3352" s="65" t="s">
        <v>28</v>
      </c>
      <c r="E3352" s="66">
        <v>0</v>
      </c>
      <c r="F3352" s="247"/>
      <c r="G3352" s="66">
        <v>0</v>
      </c>
      <c r="H3352" s="247"/>
    </row>
    <row r="3353" spans="1:8">
      <c r="A3353" s="64" t="s">
        <v>8394</v>
      </c>
      <c r="B3353" s="65">
        <v>102348</v>
      </c>
      <c r="C3353" s="56" t="s">
        <v>8401</v>
      </c>
      <c r="D3353" s="65" t="s">
        <v>28</v>
      </c>
      <c r="E3353" s="66">
        <v>0</v>
      </c>
      <c r="F3353" s="247"/>
      <c r="G3353" s="66">
        <v>0</v>
      </c>
      <c r="H3353" s="247"/>
    </row>
    <row r="3354" spans="1:8">
      <c r="A3354" s="64" t="s">
        <v>8394</v>
      </c>
      <c r="B3354" s="65">
        <v>102346</v>
      </c>
      <c r="C3354" s="56" t="s">
        <v>8402</v>
      </c>
      <c r="D3354" s="65" t="s">
        <v>28</v>
      </c>
      <c r="E3354" s="66">
        <v>0</v>
      </c>
      <c r="F3354" s="247"/>
      <c r="G3354" s="66">
        <v>0</v>
      </c>
      <c r="H3354" s="247"/>
    </row>
    <row r="3355" spans="1:8">
      <c r="A3355" s="64" t="s">
        <v>8394</v>
      </c>
      <c r="B3355" s="65">
        <v>102347</v>
      </c>
      <c r="C3355" s="56" t="s">
        <v>8403</v>
      </c>
      <c r="D3355" s="65" t="s">
        <v>28</v>
      </c>
      <c r="E3355" s="66">
        <v>0</v>
      </c>
      <c r="F3355" s="247"/>
      <c r="G3355" s="66">
        <v>0</v>
      </c>
      <c r="H3355" s="247"/>
    </row>
    <row r="3356" spans="1:8">
      <c r="A3356" s="64" t="s">
        <v>8394</v>
      </c>
      <c r="B3356" s="65">
        <v>102350</v>
      </c>
      <c r="C3356" s="56" t="s">
        <v>8404</v>
      </c>
      <c r="D3356" s="65" t="s">
        <v>28</v>
      </c>
      <c r="E3356" s="66">
        <v>0</v>
      </c>
      <c r="F3356" s="247"/>
      <c r="G3356" s="66">
        <v>0</v>
      </c>
      <c r="H3356" s="247"/>
    </row>
    <row r="3357" spans="1:8">
      <c r="A3357" s="64" t="s">
        <v>8394</v>
      </c>
      <c r="B3357" s="65">
        <v>102351</v>
      </c>
      <c r="C3357" s="56" t="s">
        <v>8405</v>
      </c>
      <c r="D3357" s="65" t="s">
        <v>28</v>
      </c>
      <c r="E3357" s="66">
        <v>0</v>
      </c>
      <c r="F3357" s="247"/>
      <c r="G3357" s="66">
        <v>0</v>
      </c>
      <c r="H3357" s="247"/>
    </row>
    <row r="3358" spans="1:8">
      <c r="A3358" s="64" t="s">
        <v>8394</v>
      </c>
      <c r="B3358" s="65">
        <v>102352</v>
      </c>
      <c r="C3358" s="56" t="s">
        <v>8406</v>
      </c>
      <c r="D3358" s="65" t="s">
        <v>28</v>
      </c>
      <c r="E3358" s="66">
        <v>0</v>
      </c>
      <c r="F3358" s="247"/>
      <c r="G3358" s="66">
        <v>0</v>
      </c>
      <c r="H3358" s="247"/>
    </row>
    <row r="3359" spans="1:8">
      <c r="A3359" s="64" t="s">
        <v>8394</v>
      </c>
      <c r="B3359" s="65">
        <v>102353</v>
      </c>
      <c r="C3359" s="56" t="s">
        <v>8407</v>
      </c>
      <c r="D3359" s="65" t="s">
        <v>28</v>
      </c>
      <c r="E3359" s="66">
        <v>0</v>
      </c>
      <c r="F3359" s="247"/>
      <c r="G3359" s="66">
        <v>0</v>
      </c>
      <c r="H3359" s="247"/>
    </row>
    <row r="3360" spans="1:8">
      <c r="A3360" s="64" t="s">
        <v>8394</v>
      </c>
      <c r="B3360" s="65">
        <v>102349</v>
      </c>
      <c r="C3360" s="56" t="s">
        <v>8408</v>
      </c>
      <c r="D3360" s="65" t="s">
        <v>28</v>
      </c>
      <c r="E3360" s="66">
        <v>0</v>
      </c>
      <c r="F3360" s="247"/>
      <c r="G3360" s="66">
        <v>0</v>
      </c>
      <c r="H3360" s="247"/>
    </row>
    <row r="3361" spans="1:8">
      <c r="A3361" s="64" t="s">
        <v>8394</v>
      </c>
      <c r="B3361" s="65">
        <v>102360</v>
      </c>
      <c r="C3361" s="56" t="s">
        <v>8409</v>
      </c>
      <c r="D3361" s="65" t="s">
        <v>28</v>
      </c>
      <c r="E3361" s="66">
        <v>23.82</v>
      </c>
      <c r="F3361" s="247">
        <v>0.67549999999999999</v>
      </c>
      <c r="G3361" s="66">
        <v>27.83</v>
      </c>
      <c r="H3361" s="247">
        <v>0</v>
      </c>
    </row>
    <row r="3362" spans="1:8">
      <c r="A3362" s="64" t="s">
        <v>8394</v>
      </c>
      <c r="B3362" s="65">
        <v>102361</v>
      </c>
      <c r="C3362" s="56" t="s">
        <v>8410</v>
      </c>
      <c r="D3362" s="65" t="s">
        <v>28</v>
      </c>
      <c r="E3362" s="66">
        <v>34.409999999999997</v>
      </c>
      <c r="F3362" s="247">
        <v>0.54020000000000001</v>
      </c>
      <c r="G3362" s="66">
        <v>42.92</v>
      </c>
      <c r="H3362" s="247">
        <v>0</v>
      </c>
    </row>
    <row r="3363" spans="1:8">
      <c r="A3363" s="64" t="s">
        <v>8411</v>
      </c>
      <c r="B3363" s="65">
        <v>101595</v>
      </c>
      <c r="C3363" s="56" t="s">
        <v>8412</v>
      </c>
      <c r="D3363" s="65" t="s">
        <v>26</v>
      </c>
      <c r="E3363" s="66">
        <v>0</v>
      </c>
      <c r="F3363" s="247"/>
      <c r="G3363" s="66">
        <v>0</v>
      </c>
      <c r="H3363" s="247"/>
    </row>
    <row r="3364" spans="1:8">
      <c r="A3364" s="64" t="s">
        <v>8411</v>
      </c>
      <c r="B3364" s="65">
        <v>101601</v>
      </c>
      <c r="C3364" s="56" t="s">
        <v>8413</v>
      </c>
      <c r="D3364" s="65" t="s">
        <v>26</v>
      </c>
      <c r="E3364" s="66">
        <v>25.78</v>
      </c>
      <c r="F3364" s="247">
        <v>0.3871</v>
      </c>
      <c r="G3364" s="66">
        <v>30.44</v>
      </c>
      <c r="H3364" s="247">
        <v>0</v>
      </c>
    </row>
    <row r="3365" spans="1:8">
      <c r="A3365" s="64" t="s">
        <v>8411</v>
      </c>
      <c r="B3365" s="65">
        <v>101594</v>
      </c>
      <c r="C3365" s="56" t="s">
        <v>8414</v>
      </c>
      <c r="D3365" s="65" t="s">
        <v>26</v>
      </c>
      <c r="E3365" s="66">
        <v>0</v>
      </c>
      <c r="F3365" s="247"/>
      <c r="G3365" s="66">
        <v>0</v>
      </c>
      <c r="H3365" s="247"/>
    </row>
    <row r="3366" spans="1:8">
      <c r="A3366" s="64" t="s">
        <v>8411</v>
      </c>
      <c r="B3366" s="65">
        <v>101600</v>
      </c>
      <c r="C3366" s="56" t="s">
        <v>8415</v>
      </c>
      <c r="D3366" s="65" t="s">
        <v>26</v>
      </c>
      <c r="E3366" s="66">
        <v>17.420000000000002</v>
      </c>
      <c r="F3366" s="247">
        <v>0.38690000000000002</v>
      </c>
      <c r="G3366" s="66">
        <v>20.56</v>
      </c>
      <c r="H3366" s="247">
        <v>0</v>
      </c>
    </row>
    <row r="3367" spans="1:8">
      <c r="A3367" s="64" t="s">
        <v>8411</v>
      </c>
      <c r="B3367" s="65">
        <v>101597</v>
      </c>
      <c r="C3367" s="56" t="s">
        <v>8416</v>
      </c>
      <c r="D3367" s="65" t="s">
        <v>26</v>
      </c>
      <c r="E3367" s="66">
        <v>0</v>
      </c>
      <c r="F3367" s="247"/>
      <c r="G3367" s="66">
        <v>0</v>
      </c>
      <c r="H3367" s="247"/>
    </row>
    <row r="3368" spans="1:8">
      <c r="A3368" s="64" t="s">
        <v>8411</v>
      </c>
      <c r="B3368" s="65">
        <v>101603</v>
      </c>
      <c r="C3368" s="56" t="s">
        <v>8417</v>
      </c>
      <c r="D3368" s="65" t="s">
        <v>26</v>
      </c>
      <c r="E3368" s="66">
        <v>21.27</v>
      </c>
      <c r="F3368" s="247">
        <v>0.38690000000000002</v>
      </c>
      <c r="G3368" s="66">
        <v>25.12</v>
      </c>
      <c r="H3368" s="247">
        <v>0</v>
      </c>
    </row>
    <row r="3369" spans="1:8">
      <c r="A3369" s="64" t="s">
        <v>8411</v>
      </c>
      <c r="B3369" s="65">
        <v>101596</v>
      </c>
      <c r="C3369" s="56" t="s">
        <v>8418</v>
      </c>
      <c r="D3369" s="65" t="s">
        <v>26</v>
      </c>
      <c r="E3369" s="66">
        <v>0</v>
      </c>
      <c r="F3369" s="247"/>
      <c r="G3369" s="66">
        <v>0</v>
      </c>
      <c r="H3369" s="247"/>
    </row>
    <row r="3370" spans="1:8">
      <c r="A3370" s="64" t="s">
        <v>8411</v>
      </c>
      <c r="B3370" s="65">
        <v>101602</v>
      </c>
      <c r="C3370" s="56" t="s">
        <v>8419</v>
      </c>
      <c r="D3370" s="65" t="s">
        <v>26</v>
      </c>
      <c r="E3370" s="66">
        <v>12.91</v>
      </c>
      <c r="F3370" s="247">
        <v>0.38650000000000001</v>
      </c>
      <c r="G3370" s="66">
        <v>15.25</v>
      </c>
      <c r="H3370" s="247">
        <v>0</v>
      </c>
    </row>
    <row r="3371" spans="1:8">
      <c r="A3371" s="64" t="s">
        <v>8411</v>
      </c>
      <c r="B3371" s="65">
        <v>101599</v>
      </c>
      <c r="C3371" s="56" t="s">
        <v>8420</v>
      </c>
      <c r="D3371" s="65" t="s">
        <v>26</v>
      </c>
      <c r="E3371" s="66">
        <v>0</v>
      </c>
      <c r="F3371" s="247"/>
      <c r="G3371" s="66">
        <v>0</v>
      </c>
      <c r="H3371" s="247"/>
    </row>
    <row r="3372" spans="1:8">
      <c r="A3372" s="64" t="s">
        <v>8411</v>
      </c>
      <c r="B3372" s="65">
        <v>101605</v>
      </c>
      <c r="C3372" s="56" t="s">
        <v>8421</v>
      </c>
      <c r="D3372" s="65" t="s">
        <v>26</v>
      </c>
      <c r="E3372" s="66">
        <v>16.82</v>
      </c>
      <c r="F3372" s="247">
        <v>0.38640000000000002</v>
      </c>
      <c r="G3372" s="66">
        <v>19.86</v>
      </c>
      <c r="H3372" s="247">
        <v>0</v>
      </c>
    </row>
    <row r="3373" spans="1:8">
      <c r="A3373" s="64" t="s">
        <v>8411</v>
      </c>
      <c r="B3373" s="65">
        <v>101598</v>
      </c>
      <c r="C3373" s="56" t="s">
        <v>8422</v>
      </c>
      <c r="D3373" s="65" t="s">
        <v>26</v>
      </c>
      <c r="E3373" s="66">
        <v>0</v>
      </c>
      <c r="F3373" s="247"/>
      <c r="G3373" s="66">
        <v>0</v>
      </c>
      <c r="H3373" s="247"/>
    </row>
    <row r="3374" spans="1:8">
      <c r="A3374" s="64" t="s">
        <v>8411</v>
      </c>
      <c r="B3374" s="65">
        <v>101604</v>
      </c>
      <c r="C3374" s="56" t="s">
        <v>8423</v>
      </c>
      <c r="D3374" s="65" t="s">
        <v>26</v>
      </c>
      <c r="E3374" s="66">
        <v>8.4499999999999993</v>
      </c>
      <c r="F3374" s="247">
        <v>0.38579999999999998</v>
      </c>
      <c r="G3374" s="66">
        <v>9.9700000000000006</v>
      </c>
      <c r="H3374" s="247">
        <v>0</v>
      </c>
    </row>
    <row r="3375" spans="1:8">
      <c r="A3375" s="64" t="s">
        <v>8411</v>
      </c>
      <c r="B3375" s="65">
        <v>101588</v>
      </c>
      <c r="C3375" s="56" t="s">
        <v>8424</v>
      </c>
      <c r="D3375" s="65" t="s">
        <v>26</v>
      </c>
      <c r="E3375" s="66">
        <v>93.31</v>
      </c>
      <c r="F3375" s="247">
        <v>0.36919999999999997</v>
      </c>
      <c r="G3375" s="66">
        <v>109.08</v>
      </c>
      <c r="H3375" s="247">
        <v>0</v>
      </c>
    </row>
    <row r="3376" spans="1:8">
      <c r="A3376" s="64" t="s">
        <v>8411</v>
      </c>
      <c r="B3376" s="65">
        <v>101591</v>
      </c>
      <c r="C3376" s="56" t="s">
        <v>8425</v>
      </c>
      <c r="D3376" s="65" t="s">
        <v>26</v>
      </c>
      <c r="E3376" s="66">
        <v>113.45</v>
      </c>
      <c r="F3376" s="247">
        <v>0.36980000000000002</v>
      </c>
      <c r="G3376" s="66">
        <v>132.61000000000001</v>
      </c>
      <c r="H3376" s="247">
        <v>0</v>
      </c>
    </row>
    <row r="3377" spans="1:8">
      <c r="A3377" s="64" t="s">
        <v>8411</v>
      </c>
      <c r="B3377" s="65">
        <v>101590</v>
      </c>
      <c r="C3377" s="56" t="s">
        <v>8426</v>
      </c>
      <c r="D3377" s="65" t="s">
        <v>26</v>
      </c>
      <c r="E3377" s="66">
        <v>70.75</v>
      </c>
      <c r="F3377" s="247">
        <v>0.36309999999999998</v>
      </c>
      <c r="G3377" s="66">
        <v>82.44</v>
      </c>
      <c r="H3377" s="247">
        <v>0</v>
      </c>
    </row>
    <row r="3378" spans="1:8">
      <c r="A3378" s="64" t="s">
        <v>8411</v>
      </c>
      <c r="B3378" s="65">
        <v>101593</v>
      </c>
      <c r="C3378" s="56" t="s">
        <v>8427</v>
      </c>
      <c r="D3378" s="65" t="s">
        <v>26</v>
      </c>
      <c r="E3378" s="66">
        <v>92.88</v>
      </c>
      <c r="F3378" s="247">
        <v>0.35749999999999998</v>
      </c>
      <c r="G3378" s="66">
        <v>107.92</v>
      </c>
      <c r="H3378" s="247">
        <v>0</v>
      </c>
    </row>
    <row r="3379" spans="1:8">
      <c r="A3379" s="64" t="s">
        <v>8411</v>
      </c>
      <c r="B3379" s="65">
        <v>101592</v>
      </c>
      <c r="C3379" s="56" t="s">
        <v>8428</v>
      </c>
      <c r="D3379" s="65" t="s">
        <v>26</v>
      </c>
      <c r="E3379" s="66">
        <v>49.97</v>
      </c>
      <c r="F3379" s="247">
        <v>0.33939999999999998</v>
      </c>
      <c r="G3379" s="66">
        <v>57.61</v>
      </c>
      <c r="H3379" s="247">
        <v>0</v>
      </c>
    </row>
    <row r="3380" spans="1:8">
      <c r="A3380" s="64" t="s">
        <v>8411</v>
      </c>
      <c r="B3380" s="65">
        <v>101583</v>
      </c>
      <c r="C3380" s="56" t="s">
        <v>8429</v>
      </c>
      <c r="D3380" s="65" t="s">
        <v>26</v>
      </c>
      <c r="E3380" s="66">
        <v>88.04</v>
      </c>
      <c r="F3380" s="247">
        <v>0</v>
      </c>
      <c r="G3380" s="66">
        <v>99.76</v>
      </c>
      <c r="H3380" s="247">
        <v>0</v>
      </c>
    </row>
    <row r="3381" spans="1:8">
      <c r="A3381" s="64" t="s">
        <v>8411</v>
      </c>
      <c r="B3381" s="65">
        <v>101582</v>
      </c>
      <c r="C3381" s="56" t="s">
        <v>8430</v>
      </c>
      <c r="D3381" s="65" t="s">
        <v>26</v>
      </c>
      <c r="E3381" s="66">
        <v>70.8</v>
      </c>
      <c r="F3381" s="247">
        <v>0</v>
      </c>
      <c r="G3381" s="66">
        <v>79.06</v>
      </c>
      <c r="H3381" s="247">
        <v>0</v>
      </c>
    </row>
    <row r="3382" spans="1:8">
      <c r="A3382" s="64" t="s">
        <v>8411</v>
      </c>
      <c r="B3382" s="65">
        <v>101585</v>
      </c>
      <c r="C3382" s="56" t="s">
        <v>8431</v>
      </c>
      <c r="D3382" s="65" t="s">
        <v>26</v>
      </c>
      <c r="E3382" s="66">
        <v>75.5</v>
      </c>
      <c r="F3382" s="247">
        <v>0</v>
      </c>
      <c r="G3382" s="66">
        <v>85.18</v>
      </c>
      <c r="H3382" s="247">
        <v>0</v>
      </c>
    </row>
    <row r="3383" spans="1:8">
      <c r="A3383" s="64" t="s">
        <v>8411</v>
      </c>
      <c r="B3383" s="65">
        <v>101584</v>
      </c>
      <c r="C3383" s="56" t="s">
        <v>8432</v>
      </c>
      <c r="D3383" s="65" t="s">
        <v>26</v>
      </c>
      <c r="E3383" s="66">
        <v>58.27</v>
      </c>
      <c r="F3383" s="247">
        <v>0</v>
      </c>
      <c r="G3383" s="66">
        <v>64.48</v>
      </c>
      <c r="H3383" s="247">
        <v>0</v>
      </c>
    </row>
    <row r="3384" spans="1:8">
      <c r="A3384" s="64" t="s">
        <v>8411</v>
      </c>
      <c r="B3384" s="65">
        <v>101587</v>
      </c>
      <c r="C3384" s="56" t="s">
        <v>8433</v>
      </c>
      <c r="D3384" s="65" t="s">
        <v>26</v>
      </c>
      <c r="E3384" s="66">
        <v>68</v>
      </c>
      <c r="F3384" s="247">
        <v>0</v>
      </c>
      <c r="G3384" s="66">
        <v>75.62</v>
      </c>
      <c r="H3384" s="247">
        <v>0</v>
      </c>
    </row>
    <row r="3385" spans="1:8">
      <c r="A3385" s="64" t="s">
        <v>8411</v>
      </c>
      <c r="B3385" s="65">
        <v>101586</v>
      </c>
      <c r="C3385" s="56" t="s">
        <v>8434</v>
      </c>
      <c r="D3385" s="65" t="s">
        <v>26</v>
      </c>
      <c r="E3385" s="66">
        <v>50.52</v>
      </c>
      <c r="F3385" s="247">
        <v>0</v>
      </c>
      <c r="G3385" s="66">
        <v>54.73</v>
      </c>
      <c r="H3385" s="247">
        <v>0</v>
      </c>
    </row>
    <row r="3386" spans="1:8">
      <c r="A3386" s="64" t="s">
        <v>8411</v>
      </c>
      <c r="B3386" s="65">
        <v>101577</v>
      </c>
      <c r="C3386" s="56" t="s">
        <v>8435</v>
      </c>
      <c r="D3386" s="65" t="s">
        <v>26</v>
      </c>
      <c r="E3386" s="66">
        <v>54.32</v>
      </c>
      <c r="F3386" s="247">
        <v>0</v>
      </c>
      <c r="G3386" s="66">
        <v>61.57</v>
      </c>
      <c r="H3386" s="247">
        <v>0</v>
      </c>
    </row>
    <row r="3387" spans="1:8">
      <c r="A3387" s="64" t="s">
        <v>8411</v>
      </c>
      <c r="B3387" s="65">
        <v>101576</v>
      </c>
      <c r="C3387" s="56" t="s">
        <v>8436</v>
      </c>
      <c r="D3387" s="65" t="s">
        <v>26</v>
      </c>
      <c r="E3387" s="66">
        <v>43.18</v>
      </c>
      <c r="F3387" s="247">
        <v>0</v>
      </c>
      <c r="G3387" s="66">
        <v>48.29</v>
      </c>
      <c r="H3387" s="247">
        <v>0</v>
      </c>
    </row>
    <row r="3388" spans="1:8">
      <c r="A3388" s="64" t="s">
        <v>8411</v>
      </c>
      <c r="B3388" s="65">
        <v>101579</v>
      </c>
      <c r="C3388" s="56" t="s">
        <v>8437</v>
      </c>
      <c r="D3388" s="65" t="s">
        <v>26</v>
      </c>
      <c r="E3388" s="66">
        <v>46.88</v>
      </c>
      <c r="F3388" s="247">
        <v>0</v>
      </c>
      <c r="G3388" s="66">
        <v>52.86</v>
      </c>
      <c r="H3388" s="247">
        <v>0</v>
      </c>
    </row>
    <row r="3389" spans="1:8">
      <c r="A3389" s="64" t="s">
        <v>8411</v>
      </c>
      <c r="B3389" s="65">
        <v>101578</v>
      </c>
      <c r="C3389" s="56" t="s">
        <v>8438</v>
      </c>
      <c r="D3389" s="65" t="s">
        <v>26</v>
      </c>
      <c r="E3389" s="66">
        <v>35.74</v>
      </c>
      <c r="F3389" s="247">
        <v>0</v>
      </c>
      <c r="G3389" s="66">
        <v>39.58</v>
      </c>
      <c r="H3389" s="247">
        <v>0</v>
      </c>
    </row>
    <row r="3390" spans="1:8">
      <c r="A3390" s="64" t="s">
        <v>8411</v>
      </c>
      <c r="B3390" s="65">
        <v>101581</v>
      </c>
      <c r="C3390" s="56" t="s">
        <v>8439</v>
      </c>
      <c r="D3390" s="65" t="s">
        <v>26</v>
      </c>
      <c r="E3390" s="66">
        <v>43.16</v>
      </c>
      <c r="F3390" s="247">
        <v>0</v>
      </c>
      <c r="G3390" s="66">
        <v>47.85</v>
      </c>
      <c r="H3390" s="247">
        <v>0</v>
      </c>
    </row>
    <row r="3391" spans="1:8">
      <c r="A3391" s="64" t="s">
        <v>8411</v>
      </c>
      <c r="B3391" s="65">
        <v>101580</v>
      </c>
      <c r="C3391" s="56" t="s">
        <v>8440</v>
      </c>
      <c r="D3391" s="65" t="s">
        <v>26</v>
      </c>
      <c r="E3391" s="66">
        <v>31.77</v>
      </c>
      <c r="F3391" s="247">
        <v>0</v>
      </c>
      <c r="G3391" s="66">
        <v>34.380000000000003</v>
      </c>
      <c r="H3391" s="247">
        <v>0</v>
      </c>
    </row>
    <row r="3392" spans="1:8">
      <c r="A3392" s="64" t="s">
        <v>8411</v>
      </c>
      <c r="B3392" s="65">
        <v>101606</v>
      </c>
      <c r="C3392" s="56" t="s">
        <v>8441</v>
      </c>
      <c r="D3392" s="65" t="s">
        <v>26</v>
      </c>
      <c r="E3392" s="66">
        <v>0</v>
      </c>
      <c r="F3392" s="247"/>
      <c r="G3392" s="66">
        <v>0</v>
      </c>
      <c r="H3392" s="247"/>
    </row>
    <row r="3393" spans="1:8">
      <c r="A3393" s="64" t="s">
        <v>8411</v>
      </c>
      <c r="B3393" s="65">
        <v>101607</v>
      </c>
      <c r="C3393" s="56" t="s">
        <v>8442</v>
      </c>
      <c r="D3393" s="65" t="s">
        <v>26</v>
      </c>
      <c r="E3393" s="66">
        <v>0</v>
      </c>
      <c r="F3393" s="247"/>
      <c r="G3393" s="66">
        <v>0</v>
      </c>
      <c r="H3393" s="247"/>
    </row>
    <row r="3394" spans="1:8">
      <c r="A3394" s="64" t="s">
        <v>8411</v>
      </c>
      <c r="B3394" s="65">
        <v>101608</v>
      </c>
      <c r="C3394" s="56" t="s">
        <v>8443</v>
      </c>
      <c r="D3394" s="65" t="s">
        <v>26</v>
      </c>
      <c r="E3394" s="66">
        <v>0</v>
      </c>
      <c r="F3394" s="247"/>
      <c r="G3394" s="66">
        <v>0</v>
      </c>
      <c r="H3394" s="247"/>
    </row>
    <row r="3395" spans="1:8">
      <c r="A3395" s="64" t="s">
        <v>8411</v>
      </c>
      <c r="B3395" s="65">
        <v>101571</v>
      </c>
      <c r="C3395" s="56" t="s">
        <v>8444</v>
      </c>
      <c r="D3395" s="65" t="s">
        <v>26</v>
      </c>
      <c r="E3395" s="66">
        <v>32.9</v>
      </c>
      <c r="F3395" s="247">
        <v>0</v>
      </c>
      <c r="G3395" s="66">
        <v>38.19</v>
      </c>
      <c r="H3395" s="247">
        <v>0</v>
      </c>
    </row>
    <row r="3396" spans="1:8">
      <c r="A3396" s="64" t="s">
        <v>8411</v>
      </c>
      <c r="B3396" s="65">
        <v>101570</v>
      </c>
      <c r="C3396" s="56" t="s">
        <v>8445</v>
      </c>
      <c r="D3396" s="65" t="s">
        <v>26</v>
      </c>
      <c r="E3396" s="66">
        <v>24.14</v>
      </c>
      <c r="F3396" s="247">
        <v>0</v>
      </c>
      <c r="G3396" s="66">
        <v>27.82</v>
      </c>
      <c r="H3396" s="247">
        <v>0</v>
      </c>
    </row>
    <row r="3397" spans="1:8">
      <c r="A3397" s="64" t="s">
        <v>8411</v>
      </c>
      <c r="B3397" s="65">
        <v>101573</v>
      </c>
      <c r="C3397" s="56" t="s">
        <v>8446</v>
      </c>
      <c r="D3397" s="65" t="s">
        <v>26</v>
      </c>
      <c r="E3397" s="66">
        <v>27.76</v>
      </c>
      <c r="F3397" s="247">
        <v>0</v>
      </c>
      <c r="G3397" s="66">
        <v>32.08</v>
      </c>
      <c r="H3397" s="247">
        <v>0</v>
      </c>
    </row>
    <row r="3398" spans="1:8">
      <c r="A3398" s="64" t="s">
        <v>8411</v>
      </c>
      <c r="B3398" s="65">
        <v>101572</v>
      </c>
      <c r="C3398" s="56" t="s">
        <v>8447</v>
      </c>
      <c r="D3398" s="65" t="s">
        <v>26</v>
      </c>
      <c r="E3398" s="66">
        <v>19.010000000000002</v>
      </c>
      <c r="F3398" s="247">
        <v>0</v>
      </c>
      <c r="G3398" s="66">
        <v>21.71</v>
      </c>
      <c r="H3398" s="247">
        <v>0</v>
      </c>
    </row>
    <row r="3399" spans="1:8">
      <c r="A3399" s="64" t="s">
        <v>8411</v>
      </c>
      <c r="B3399" s="65">
        <v>101575</v>
      </c>
      <c r="C3399" s="56" t="s">
        <v>8448</v>
      </c>
      <c r="D3399" s="65" t="s">
        <v>26</v>
      </c>
      <c r="E3399" s="66">
        <v>23.69</v>
      </c>
      <c r="F3399" s="247">
        <v>0</v>
      </c>
      <c r="G3399" s="66">
        <v>26.97</v>
      </c>
      <c r="H3399" s="247">
        <v>0</v>
      </c>
    </row>
    <row r="3400" spans="1:8">
      <c r="A3400" s="64" t="s">
        <v>8411</v>
      </c>
      <c r="B3400" s="65">
        <v>101574</v>
      </c>
      <c r="C3400" s="56" t="s">
        <v>8449</v>
      </c>
      <c r="D3400" s="65" t="s">
        <v>26</v>
      </c>
      <c r="E3400" s="66">
        <v>14.69</v>
      </c>
      <c r="F3400" s="247">
        <v>0</v>
      </c>
      <c r="G3400" s="66">
        <v>16.41</v>
      </c>
      <c r="H3400" s="247">
        <v>0</v>
      </c>
    </row>
    <row r="3401" spans="1:8">
      <c r="A3401" s="64" t="s">
        <v>8411</v>
      </c>
      <c r="B3401" s="65">
        <v>101589</v>
      </c>
      <c r="C3401" s="56" t="s">
        <v>8450</v>
      </c>
      <c r="D3401" s="65" t="s">
        <v>26</v>
      </c>
      <c r="E3401" s="66">
        <v>136.01</v>
      </c>
      <c r="F3401" s="247">
        <v>0.37290000000000001</v>
      </c>
      <c r="G3401" s="66">
        <v>159.24</v>
      </c>
      <c r="H3401" s="247">
        <v>0</v>
      </c>
    </row>
    <row r="3402" spans="1:8">
      <c r="A3402" s="64" t="s">
        <v>8411</v>
      </c>
      <c r="B3402" s="65">
        <v>101610</v>
      </c>
      <c r="C3402" s="56" t="s">
        <v>8451</v>
      </c>
      <c r="D3402" s="65" t="s">
        <v>211</v>
      </c>
      <c r="E3402" s="66">
        <v>0</v>
      </c>
      <c r="F3402" s="247"/>
      <c r="G3402" s="66">
        <v>0</v>
      </c>
      <c r="H3402" s="247"/>
    </row>
    <row r="3403" spans="1:8">
      <c r="A3403" s="64" t="s">
        <v>8411</v>
      </c>
      <c r="B3403" s="65">
        <v>101613</v>
      </c>
      <c r="C3403" s="56" t="s">
        <v>8452</v>
      </c>
      <c r="D3403" s="65" t="s">
        <v>211</v>
      </c>
      <c r="E3403" s="66">
        <v>0</v>
      </c>
      <c r="F3403" s="247"/>
      <c r="G3403" s="66">
        <v>0</v>
      </c>
      <c r="H3403" s="247"/>
    </row>
    <row r="3404" spans="1:8">
      <c r="A3404" s="64" t="s">
        <v>8411</v>
      </c>
      <c r="B3404" s="65">
        <v>101611</v>
      </c>
      <c r="C3404" s="56" t="s">
        <v>8453</v>
      </c>
      <c r="D3404" s="65" t="s">
        <v>211</v>
      </c>
      <c r="E3404" s="66">
        <v>0</v>
      </c>
      <c r="F3404" s="247"/>
      <c r="G3404" s="66">
        <v>0</v>
      </c>
      <c r="H3404" s="247"/>
    </row>
    <row r="3405" spans="1:8">
      <c r="A3405" s="64" t="s">
        <v>8411</v>
      </c>
      <c r="B3405" s="65">
        <v>101614</v>
      </c>
      <c r="C3405" s="56" t="s">
        <v>8454</v>
      </c>
      <c r="D3405" s="65" t="s">
        <v>211</v>
      </c>
      <c r="E3405" s="66">
        <v>0</v>
      </c>
      <c r="F3405" s="247"/>
      <c r="G3405" s="66">
        <v>0</v>
      </c>
      <c r="H3405" s="247"/>
    </row>
    <row r="3406" spans="1:8">
      <c r="A3406" s="64" t="s">
        <v>8411</v>
      </c>
      <c r="B3406" s="65">
        <v>101612</v>
      </c>
      <c r="C3406" s="56" t="s">
        <v>8455</v>
      </c>
      <c r="D3406" s="65" t="s">
        <v>211</v>
      </c>
      <c r="E3406" s="66">
        <v>0</v>
      </c>
      <c r="F3406" s="247"/>
      <c r="G3406" s="66">
        <v>0</v>
      </c>
      <c r="H3406" s="247"/>
    </row>
    <row r="3407" spans="1:8">
      <c r="A3407" s="64" t="s">
        <v>8411</v>
      </c>
      <c r="B3407" s="65">
        <v>101615</v>
      </c>
      <c r="C3407" s="56" t="s">
        <v>8456</v>
      </c>
      <c r="D3407" s="65" t="s">
        <v>211</v>
      </c>
      <c r="E3407" s="66">
        <v>0</v>
      </c>
      <c r="F3407" s="247"/>
      <c r="G3407" s="66">
        <v>0</v>
      </c>
      <c r="H3407" s="247"/>
    </row>
    <row r="3408" spans="1:8">
      <c r="A3408" s="64" t="s">
        <v>8411</v>
      </c>
      <c r="B3408" s="65">
        <v>101617</v>
      </c>
      <c r="C3408" s="56" t="s">
        <v>8457</v>
      </c>
      <c r="D3408" s="65" t="s">
        <v>26</v>
      </c>
      <c r="E3408" s="66">
        <v>3.16</v>
      </c>
      <c r="F3408" s="247">
        <v>0</v>
      </c>
      <c r="G3408" s="66">
        <v>3.93</v>
      </c>
      <c r="H3408" s="247">
        <v>0</v>
      </c>
    </row>
    <row r="3409" spans="1:8">
      <c r="A3409" s="64" t="s">
        <v>8411</v>
      </c>
      <c r="B3409" s="65">
        <v>101620</v>
      </c>
      <c r="C3409" s="56" t="s">
        <v>8458</v>
      </c>
      <c r="D3409" s="65" t="s">
        <v>28</v>
      </c>
      <c r="E3409" s="66">
        <v>252.6</v>
      </c>
      <c r="F3409" s="247">
        <v>4.0000000000000002E-4</v>
      </c>
      <c r="G3409" s="66">
        <v>219.44</v>
      </c>
      <c r="H3409" s="247">
        <v>0</v>
      </c>
    </row>
    <row r="3410" spans="1:8">
      <c r="A3410" s="64" t="s">
        <v>8411</v>
      </c>
      <c r="B3410" s="65">
        <v>101625</v>
      </c>
      <c r="C3410" s="56" t="s">
        <v>8459</v>
      </c>
      <c r="D3410" s="65" t="s">
        <v>28</v>
      </c>
      <c r="E3410" s="66">
        <v>206.84</v>
      </c>
      <c r="F3410" s="247">
        <v>6.93E-2</v>
      </c>
      <c r="G3410" s="66">
        <v>162.51</v>
      </c>
      <c r="H3410" s="247">
        <v>0</v>
      </c>
    </row>
    <row r="3411" spans="1:8">
      <c r="A3411" s="64" t="s">
        <v>8411</v>
      </c>
      <c r="B3411" s="65">
        <v>101621</v>
      </c>
      <c r="C3411" s="56" t="s">
        <v>8460</v>
      </c>
      <c r="D3411" s="65" t="s">
        <v>28</v>
      </c>
      <c r="E3411" s="66">
        <v>267.63</v>
      </c>
      <c r="F3411" s="247">
        <v>4.0000000000000002E-4</v>
      </c>
      <c r="G3411" s="66">
        <v>260.3</v>
      </c>
      <c r="H3411" s="247">
        <v>0</v>
      </c>
    </row>
    <row r="3412" spans="1:8">
      <c r="A3412" s="64" t="s">
        <v>8411</v>
      </c>
      <c r="B3412" s="65">
        <v>101624</v>
      </c>
      <c r="C3412" s="56" t="s">
        <v>8461</v>
      </c>
      <c r="D3412" s="65" t="s">
        <v>28</v>
      </c>
      <c r="E3412" s="66">
        <v>208.68</v>
      </c>
      <c r="F3412" s="247">
        <v>8.8300000000000003E-2</v>
      </c>
      <c r="G3412" s="66">
        <v>186.95</v>
      </c>
      <c r="H3412" s="247">
        <v>0</v>
      </c>
    </row>
    <row r="3413" spans="1:8">
      <c r="A3413" s="64" t="s">
        <v>8411</v>
      </c>
      <c r="B3413" s="65">
        <v>101616</v>
      </c>
      <c r="C3413" s="56" t="s">
        <v>8462</v>
      </c>
      <c r="D3413" s="65" t="s">
        <v>26</v>
      </c>
      <c r="E3413" s="66">
        <v>6.38</v>
      </c>
      <c r="F3413" s="247">
        <v>0</v>
      </c>
      <c r="G3413" s="66">
        <v>7.97</v>
      </c>
      <c r="H3413" s="247">
        <v>0</v>
      </c>
    </row>
    <row r="3414" spans="1:8">
      <c r="A3414" s="64" t="s">
        <v>8411</v>
      </c>
      <c r="B3414" s="65">
        <v>101618</v>
      </c>
      <c r="C3414" s="56" t="s">
        <v>8463</v>
      </c>
      <c r="D3414" s="65" t="s">
        <v>28</v>
      </c>
      <c r="E3414" s="66">
        <v>278.14999999999998</v>
      </c>
      <c r="F3414" s="247">
        <v>8.0000000000000004E-4</v>
      </c>
      <c r="G3414" s="66">
        <v>251.51</v>
      </c>
      <c r="H3414" s="247">
        <v>0</v>
      </c>
    </row>
    <row r="3415" spans="1:8">
      <c r="A3415" s="64" t="s">
        <v>8411</v>
      </c>
      <c r="B3415" s="65">
        <v>101622</v>
      </c>
      <c r="C3415" s="56" t="s">
        <v>8464</v>
      </c>
      <c r="D3415" s="65" t="s">
        <v>28</v>
      </c>
      <c r="E3415" s="66">
        <v>245.73</v>
      </c>
      <c r="F3415" s="247">
        <v>9.8199999999999996E-2</v>
      </c>
      <c r="G3415" s="66">
        <v>210.96</v>
      </c>
      <c r="H3415" s="247">
        <v>0</v>
      </c>
    </row>
    <row r="3416" spans="1:8">
      <c r="A3416" s="64" t="s">
        <v>8411</v>
      </c>
      <c r="B3416" s="65">
        <v>101619</v>
      </c>
      <c r="C3416" s="56" t="s">
        <v>8465</v>
      </c>
      <c r="D3416" s="65" t="s">
        <v>28</v>
      </c>
      <c r="E3416" s="66">
        <v>293.17</v>
      </c>
      <c r="F3416" s="247">
        <v>8.0000000000000004E-4</v>
      </c>
      <c r="G3416" s="66">
        <v>292.37</v>
      </c>
      <c r="H3416" s="247">
        <v>0</v>
      </c>
    </row>
    <row r="3417" spans="1:8">
      <c r="A3417" s="64" t="s">
        <v>8411</v>
      </c>
      <c r="B3417" s="65">
        <v>101623</v>
      </c>
      <c r="C3417" s="56" t="s">
        <v>8466</v>
      </c>
      <c r="D3417" s="65" t="s">
        <v>28</v>
      </c>
      <c r="E3417" s="66">
        <v>253.21</v>
      </c>
      <c r="F3417" s="247">
        <v>0.11749999999999999</v>
      </c>
      <c r="G3417" s="66">
        <v>242.37</v>
      </c>
      <c r="H3417" s="247">
        <v>0</v>
      </c>
    </row>
    <row r="3418" spans="1:8">
      <c r="A3418" s="64" t="s">
        <v>8467</v>
      </c>
      <c r="B3418" s="65">
        <v>104482</v>
      </c>
      <c r="C3418" s="56" t="s">
        <v>8468</v>
      </c>
      <c r="D3418" s="65" t="s">
        <v>359</v>
      </c>
      <c r="E3418" s="66">
        <v>28.64</v>
      </c>
      <c r="F3418" s="247">
        <v>0</v>
      </c>
      <c r="G3418" s="66">
        <v>41.5</v>
      </c>
      <c r="H3418" s="247">
        <v>0</v>
      </c>
    </row>
    <row r="3419" spans="1:8">
      <c r="A3419" s="64" t="s">
        <v>8467</v>
      </c>
      <c r="B3419" s="65">
        <v>104189</v>
      </c>
      <c r="C3419" s="56" t="s">
        <v>8469</v>
      </c>
      <c r="D3419" s="65" t="s">
        <v>28</v>
      </c>
      <c r="E3419" s="66">
        <v>191.95</v>
      </c>
      <c r="F3419" s="247">
        <v>0</v>
      </c>
      <c r="G3419" s="66">
        <v>143.84</v>
      </c>
      <c r="H3419" s="247">
        <v>0</v>
      </c>
    </row>
    <row r="3420" spans="1:8">
      <c r="A3420" s="64" t="s">
        <v>8467</v>
      </c>
      <c r="B3420" s="65">
        <v>104465</v>
      </c>
      <c r="C3420" s="56" t="s">
        <v>8470</v>
      </c>
      <c r="D3420" s="65" t="s">
        <v>32</v>
      </c>
      <c r="E3420" s="66">
        <v>0</v>
      </c>
      <c r="F3420" s="247"/>
      <c r="G3420" s="66">
        <v>0</v>
      </c>
      <c r="H3420" s="247"/>
    </row>
    <row r="3421" spans="1:8">
      <c r="A3421" s="64" t="s">
        <v>8467</v>
      </c>
      <c r="B3421" s="65">
        <v>104188</v>
      </c>
      <c r="C3421" s="56" t="s">
        <v>8471</v>
      </c>
      <c r="D3421" s="65" t="s">
        <v>32</v>
      </c>
      <c r="E3421" s="66">
        <v>0</v>
      </c>
      <c r="F3421" s="247"/>
      <c r="G3421" s="66">
        <v>0</v>
      </c>
      <c r="H3421" s="247"/>
    </row>
    <row r="3422" spans="1:8">
      <c r="A3422" s="64" t="s">
        <v>8467</v>
      </c>
      <c r="B3422" s="65">
        <v>104185</v>
      </c>
      <c r="C3422" s="56" t="s">
        <v>8472</v>
      </c>
      <c r="D3422" s="65" t="s">
        <v>211</v>
      </c>
      <c r="E3422" s="66">
        <v>24.36</v>
      </c>
      <c r="F3422" s="247">
        <v>0</v>
      </c>
      <c r="G3422" s="66">
        <v>35.08</v>
      </c>
      <c r="H3422" s="247">
        <v>0</v>
      </c>
    </row>
    <row r="3423" spans="1:8">
      <c r="A3423" s="64" t="s">
        <v>8467</v>
      </c>
      <c r="B3423" s="65">
        <v>104182</v>
      </c>
      <c r="C3423" s="56" t="s">
        <v>8473</v>
      </c>
      <c r="D3423" s="65" t="s">
        <v>32</v>
      </c>
      <c r="E3423" s="66">
        <v>0</v>
      </c>
      <c r="F3423" s="247"/>
      <c r="G3423" s="66">
        <v>0</v>
      </c>
      <c r="H3423" s="247"/>
    </row>
    <row r="3424" spans="1:8">
      <c r="A3424" s="64" t="s">
        <v>8467</v>
      </c>
      <c r="B3424" s="65">
        <v>104184</v>
      </c>
      <c r="C3424" s="56" t="s">
        <v>8474</v>
      </c>
      <c r="D3424" s="65" t="s">
        <v>211</v>
      </c>
      <c r="E3424" s="66">
        <v>33.69</v>
      </c>
      <c r="F3424" s="247">
        <v>0</v>
      </c>
      <c r="G3424" s="66">
        <v>41.77</v>
      </c>
      <c r="H3424" s="247">
        <v>0</v>
      </c>
    </row>
    <row r="3425" spans="1:8">
      <c r="A3425" s="64" t="s">
        <v>8467</v>
      </c>
      <c r="B3425" s="65">
        <v>104190</v>
      </c>
      <c r="C3425" s="56" t="s">
        <v>8475</v>
      </c>
      <c r="D3425" s="65" t="s">
        <v>211</v>
      </c>
      <c r="E3425" s="66">
        <v>661.47</v>
      </c>
      <c r="F3425" s="247">
        <v>0</v>
      </c>
      <c r="G3425" s="66">
        <v>916.67</v>
      </c>
      <c r="H3425" s="247">
        <v>0</v>
      </c>
    </row>
    <row r="3426" spans="1:8">
      <c r="A3426" s="64" t="s">
        <v>8467</v>
      </c>
      <c r="B3426" s="65">
        <v>104463</v>
      </c>
      <c r="C3426" s="56" t="s">
        <v>8476</v>
      </c>
      <c r="D3426" s="65" t="s">
        <v>211</v>
      </c>
      <c r="E3426" s="66">
        <v>0</v>
      </c>
      <c r="F3426" s="247"/>
      <c r="G3426" s="66">
        <v>0</v>
      </c>
      <c r="H3426" s="247"/>
    </row>
    <row r="3427" spans="1:8">
      <c r="A3427" s="64" t="s">
        <v>8467</v>
      </c>
      <c r="B3427" s="65">
        <v>104464</v>
      </c>
      <c r="C3427" s="56" t="s">
        <v>8477</v>
      </c>
      <c r="D3427" s="65" t="s">
        <v>211</v>
      </c>
      <c r="E3427" s="66">
        <v>0</v>
      </c>
      <c r="F3427" s="247"/>
      <c r="G3427" s="66">
        <v>0</v>
      </c>
      <c r="H3427" s="247"/>
    </row>
    <row r="3428" spans="1:8">
      <c r="A3428" s="64" t="s">
        <v>8467</v>
      </c>
      <c r="B3428" s="65">
        <v>104183</v>
      </c>
      <c r="C3428" s="56" t="s">
        <v>8478</v>
      </c>
      <c r="D3428" s="65" t="s">
        <v>32</v>
      </c>
      <c r="E3428" s="66">
        <v>217.42</v>
      </c>
      <c r="F3428" s="247">
        <v>0</v>
      </c>
      <c r="G3428" s="66">
        <v>242.22</v>
      </c>
      <c r="H3428" s="247">
        <v>0</v>
      </c>
    </row>
    <row r="3429" spans="1:8">
      <c r="A3429" s="64" t="s">
        <v>8467</v>
      </c>
      <c r="B3429" s="65">
        <v>104187</v>
      </c>
      <c r="C3429" s="56" t="s">
        <v>8479</v>
      </c>
      <c r="D3429" s="65" t="s">
        <v>32</v>
      </c>
      <c r="E3429" s="66">
        <v>1824.75</v>
      </c>
      <c r="F3429" s="247">
        <v>5.1499999999999997E-2</v>
      </c>
      <c r="G3429" s="66">
        <v>1602.09</v>
      </c>
      <c r="H3429" s="247">
        <v>0</v>
      </c>
    </row>
    <row r="3430" spans="1:8">
      <c r="A3430" s="64" t="s">
        <v>8467</v>
      </c>
      <c r="B3430" s="65">
        <v>104186</v>
      </c>
      <c r="C3430" s="56" t="s">
        <v>8480</v>
      </c>
      <c r="D3430" s="65" t="s">
        <v>32</v>
      </c>
      <c r="E3430" s="66">
        <v>272.8</v>
      </c>
      <c r="F3430" s="247">
        <v>0.67759999999999998</v>
      </c>
      <c r="G3430" s="66">
        <v>290.44</v>
      </c>
      <c r="H3430" s="247">
        <v>0</v>
      </c>
    </row>
    <row r="3431" spans="1:8">
      <c r="A3431" s="64" t="s">
        <v>8467</v>
      </c>
      <c r="B3431" s="65">
        <v>104180</v>
      </c>
      <c r="C3431" s="56" t="s">
        <v>8481</v>
      </c>
      <c r="D3431" s="65" t="s">
        <v>32</v>
      </c>
      <c r="E3431" s="66">
        <v>0</v>
      </c>
      <c r="F3431" s="247"/>
      <c r="G3431" s="66">
        <v>0</v>
      </c>
      <c r="H3431" s="247"/>
    </row>
    <row r="3432" spans="1:8">
      <c r="A3432" s="64" t="s">
        <v>8467</v>
      </c>
      <c r="B3432" s="65">
        <v>104181</v>
      </c>
      <c r="C3432" s="56" t="s">
        <v>8482</v>
      </c>
      <c r="D3432" s="65" t="s">
        <v>32</v>
      </c>
      <c r="E3432" s="66">
        <v>0</v>
      </c>
      <c r="F3432" s="247"/>
      <c r="G3432" s="66">
        <v>0</v>
      </c>
      <c r="H3432" s="247"/>
    </row>
    <row r="3433" spans="1:8">
      <c r="A3433" s="64" t="s">
        <v>8483</v>
      </c>
      <c r="B3433" s="65">
        <v>100674</v>
      </c>
      <c r="C3433" s="56" t="s">
        <v>8484</v>
      </c>
      <c r="D3433" s="65" t="s">
        <v>26</v>
      </c>
      <c r="E3433" s="66">
        <v>755.75</v>
      </c>
      <c r="F3433" s="247">
        <v>0.91679999999999995</v>
      </c>
      <c r="G3433" s="66">
        <v>758.14</v>
      </c>
      <c r="H3433" s="247">
        <v>0</v>
      </c>
    </row>
    <row r="3434" spans="1:8">
      <c r="A3434" s="64" t="s">
        <v>8483</v>
      </c>
      <c r="B3434" s="65">
        <v>100664</v>
      </c>
      <c r="C3434" s="56" t="s">
        <v>8485</v>
      </c>
      <c r="D3434" s="65" t="s">
        <v>26</v>
      </c>
      <c r="E3434" s="66">
        <v>0</v>
      </c>
      <c r="F3434" s="247"/>
      <c r="G3434" s="66">
        <v>0</v>
      </c>
      <c r="H3434" s="247"/>
    </row>
    <row r="3435" spans="1:8">
      <c r="A3435" s="64" t="s">
        <v>8483</v>
      </c>
      <c r="B3435" s="65">
        <v>94589</v>
      </c>
      <c r="C3435" s="56" t="s">
        <v>8486</v>
      </c>
      <c r="D3435" s="65" t="s">
        <v>32</v>
      </c>
      <c r="E3435" s="66">
        <v>20.18</v>
      </c>
      <c r="F3435" s="247">
        <v>0.36170000000000002</v>
      </c>
      <c r="G3435" s="66">
        <v>22.61</v>
      </c>
      <c r="H3435" s="247">
        <v>0</v>
      </c>
    </row>
    <row r="3436" spans="1:8">
      <c r="A3436" s="64" t="s">
        <v>8483</v>
      </c>
      <c r="B3436" s="65">
        <v>94590</v>
      </c>
      <c r="C3436" s="56" t="s">
        <v>8487</v>
      </c>
      <c r="D3436" s="65" t="s">
        <v>32</v>
      </c>
      <c r="E3436" s="66">
        <v>27.98</v>
      </c>
      <c r="F3436" s="247">
        <v>0.26090000000000002</v>
      </c>
      <c r="G3436" s="66">
        <v>30.19</v>
      </c>
      <c r="H3436" s="247">
        <v>0</v>
      </c>
    </row>
    <row r="3437" spans="1:8">
      <c r="A3437" s="64" t="s">
        <v>8483</v>
      </c>
      <c r="B3437" s="65">
        <v>94587</v>
      </c>
      <c r="C3437" s="56" t="s">
        <v>8488</v>
      </c>
      <c r="D3437" s="65" t="s">
        <v>32</v>
      </c>
      <c r="E3437" s="66">
        <v>64.569999999999993</v>
      </c>
      <c r="F3437" s="247">
        <v>0.56759999999999999</v>
      </c>
      <c r="G3437" s="66">
        <v>70.28</v>
      </c>
      <c r="H3437" s="247">
        <v>0</v>
      </c>
    </row>
    <row r="3438" spans="1:8">
      <c r="A3438" s="64" t="s">
        <v>8483</v>
      </c>
      <c r="B3438" s="65">
        <v>94588</v>
      </c>
      <c r="C3438" s="56" t="s">
        <v>8489</v>
      </c>
      <c r="D3438" s="65" t="s">
        <v>32</v>
      </c>
      <c r="E3438" s="66">
        <v>76.59</v>
      </c>
      <c r="F3438" s="247">
        <v>0.47849999999999998</v>
      </c>
      <c r="G3438" s="66">
        <v>83.02</v>
      </c>
      <c r="H3438" s="247">
        <v>0</v>
      </c>
    </row>
    <row r="3439" spans="1:8">
      <c r="A3439" s="64" t="s">
        <v>8483</v>
      </c>
      <c r="B3439" s="65">
        <v>105812</v>
      </c>
      <c r="C3439" s="56" t="s">
        <v>8490</v>
      </c>
      <c r="D3439" s="65" t="s">
        <v>32</v>
      </c>
      <c r="E3439" s="66">
        <v>30.32</v>
      </c>
      <c r="F3439" s="247">
        <v>0.91849999999999998</v>
      </c>
      <c r="G3439" s="66">
        <v>30.86</v>
      </c>
      <c r="H3439" s="247">
        <v>0</v>
      </c>
    </row>
    <row r="3440" spans="1:8">
      <c r="A3440" s="64" t="s">
        <v>8483</v>
      </c>
      <c r="B3440" s="65">
        <v>94571</v>
      </c>
      <c r="C3440" s="56" t="s">
        <v>8491</v>
      </c>
      <c r="D3440" s="65" t="s">
        <v>26</v>
      </c>
      <c r="E3440" s="66">
        <v>0</v>
      </c>
      <c r="F3440" s="247"/>
      <c r="G3440" s="66">
        <v>0</v>
      </c>
      <c r="H3440" s="247"/>
    </row>
    <row r="3441" spans="1:8">
      <c r="A3441" s="64" t="s">
        <v>8483</v>
      </c>
      <c r="B3441" s="65">
        <v>94570</v>
      </c>
      <c r="C3441" s="56" t="s">
        <v>8492</v>
      </c>
      <c r="D3441" s="65" t="s">
        <v>26</v>
      </c>
      <c r="E3441" s="66">
        <v>348</v>
      </c>
      <c r="F3441" s="247">
        <v>0.90969999999999995</v>
      </c>
      <c r="G3441" s="66">
        <v>348.5</v>
      </c>
      <c r="H3441" s="247">
        <v>0</v>
      </c>
    </row>
    <row r="3442" spans="1:8">
      <c r="A3442" s="64" t="s">
        <v>8483</v>
      </c>
      <c r="B3442" s="65">
        <v>105811</v>
      </c>
      <c r="C3442" s="56" t="s">
        <v>8493</v>
      </c>
      <c r="D3442" s="65" t="s">
        <v>26</v>
      </c>
      <c r="E3442" s="66">
        <v>0</v>
      </c>
      <c r="F3442" s="247"/>
      <c r="G3442" s="66">
        <v>0</v>
      </c>
      <c r="H3442" s="247"/>
    </row>
    <row r="3443" spans="1:8">
      <c r="A3443" s="64" t="s">
        <v>8483</v>
      </c>
      <c r="B3443" s="65">
        <v>94572</v>
      </c>
      <c r="C3443" s="56" t="s">
        <v>8494</v>
      </c>
      <c r="D3443" s="65" t="s">
        <v>26</v>
      </c>
      <c r="E3443" s="66">
        <v>496.71</v>
      </c>
      <c r="F3443" s="247">
        <v>0.92490000000000006</v>
      </c>
      <c r="G3443" s="66">
        <v>498.49</v>
      </c>
      <c r="H3443" s="247">
        <v>0</v>
      </c>
    </row>
    <row r="3444" spans="1:8">
      <c r="A3444" s="64" t="s">
        <v>8483</v>
      </c>
      <c r="B3444" s="65">
        <v>94573</v>
      </c>
      <c r="C3444" s="56" t="s">
        <v>8495</v>
      </c>
      <c r="D3444" s="65" t="s">
        <v>26</v>
      </c>
      <c r="E3444" s="66">
        <v>387.01</v>
      </c>
      <c r="F3444" s="247">
        <v>0.92459999999999998</v>
      </c>
      <c r="G3444" s="66">
        <v>387.8</v>
      </c>
      <c r="H3444" s="247">
        <v>0</v>
      </c>
    </row>
    <row r="3445" spans="1:8">
      <c r="A3445" s="64" t="s">
        <v>8483</v>
      </c>
      <c r="B3445" s="65">
        <v>105809</v>
      </c>
      <c r="C3445" s="56" t="s">
        <v>8496</v>
      </c>
      <c r="D3445" s="65" t="s">
        <v>26</v>
      </c>
      <c r="E3445" s="66">
        <v>0</v>
      </c>
      <c r="F3445" s="247"/>
      <c r="G3445" s="66">
        <v>0</v>
      </c>
      <c r="H3445" s="247"/>
    </row>
    <row r="3446" spans="1:8">
      <c r="A3446" s="64" t="s">
        <v>8483</v>
      </c>
      <c r="B3446" s="65">
        <v>94569</v>
      </c>
      <c r="C3446" s="56" t="s">
        <v>8497</v>
      </c>
      <c r="D3446" s="65" t="s">
        <v>26</v>
      </c>
      <c r="E3446" s="66">
        <v>658.08</v>
      </c>
      <c r="F3446" s="247">
        <v>0.88560000000000005</v>
      </c>
      <c r="G3446" s="66">
        <v>662.11</v>
      </c>
      <c r="H3446" s="247">
        <v>0</v>
      </c>
    </row>
    <row r="3447" spans="1:8">
      <c r="A3447" s="64" t="s">
        <v>8483</v>
      </c>
      <c r="B3447" s="65">
        <v>105810</v>
      </c>
      <c r="C3447" s="56" t="s">
        <v>8498</v>
      </c>
      <c r="D3447" s="65" t="s">
        <v>26</v>
      </c>
      <c r="E3447" s="66">
        <v>0</v>
      </c>
      <c r="F3447" s="247"/>
      <c r="G3447" s="66">
        <v>0</v>
      </c>
      <c r="H3447" s="247"/>
    </row>
    <row r="3448" spans="1:8">
      <c r="A3448" s="64" t="s">
        <v>8483</v>
      </c>
      <c r="B3448" s="65">
        <v>94561</v>
      </c>
      <c r="C3448" s="56" t="s">
        <v>8499</v>
      </c>
      <c r="D3448" s="65" t="s">
        <v>26</v>
      </c>
      <c r="E3448" s="66">
        <v>0</v>
      </c>
      <c r="F3448" s="247"/>
      <c r="G3448" s="66">
        <v>0</v>
      </c>
      <c r="H3448" s="247"/>
    </row>
    <row r="3449" spans="1:8">
      <c r="A3449" s="64" t="s">
        <v>8483</v>
      </c>
      <c r="B3449" s="65">
        <v>94562</v>
      </c>
      <c r="C3449" s="56" t="s">
        <v>8500</v>
      </c>
      <c r="D3449" s="65" t="s">
        <v>26</v>
      </c>
      <c r="E3449" s="66">
        <v>625.28</v>
      </c>
      <c r="F3449" s="247">
        <v>0.90669999999999995</v>
      </c>
      <c r="G3449" s="66">
        <v>636.52</v>
      </c>
      <c r="H3449" s="247">
        <v>0</v>
      </c>
    </row>
    <row r="3450" spans="1:8">
      <c r="A3450" s="64" t="s">
        <v>8483</v>
      </c>
      <c r="B3450" s="65">
        <v>105813</v>
      </c>
      <c r="C3450" s="56" t="s">
        <v>8501</v>
      </c>
      <c r="D3450" s="65" t="s">
        <v>26</v>
      </c>
      <c r="E3450" s="66">
        <v>1046.82</v>
      </c>
      <c r="F3450" s="247">
        <v>0.80059999999999998</v>
      </c>
      <c r="G3450" s="66">
        <v>1088.99</v>
      </c>
      <c r="H3450" s="247">
        <v>0</v>
      </c>
    </row>
    <row r="3451" spans="1:8">
      <c r="A3451" s="64" t="s">
        <v>8483</v>
      </c>
      <c r="B3451" s="65">
        <v>94559</v>
      </c>
      <c r="C3451" s="56" t="s">
        <v>8502</v>
      </c>
      <c r="D3451" s="65" t="s">
        <v>26</v>
      </c>
      <c r="E3451" s="66">
        <v>723.76</v>
      </c>
      <c r="F3451" s="247">
        <v>0.70889999999999997</v>
      </c>
      <c r="G3451" s="66">
        <v>765.81</v>
      </c>
      <c r="H3451" s="247">
        <v>0</v>
      </c>
    </row>
    <row r="3452" spans="1:8">
      <c r="A3452" s="64" t="s">
        <v>8483</v>
      </c>
      <c r="B3452" s="65">
        <v>100668</v>
      </c>
      <c r="C3452" s="56" t="s">
        <v>8503</v>
      </c>
      <c r="D3452" s="65" t="s">
        <v>26</v>
      </c>
      <c r="E3452" s="66">
        <v>1165.28</v>
      </c>
      <c r="F3452" s="247">
        <v>0.71109999999999995</v>
      </c>
      <c r="G3452" s="66">
        <v>1226.5</v>
      </c>
      <c r="H3452" s="247">
        <v>0</v>
      </c>
    </row>
    <row r="3453" spans="1:8">
      <c r="A3453" s="64" t="s">
        <v>8483</v>
      </c>
      <c r="B3453" s="65">
        <v>100670</v>
      </c>
      <c r="C3453" s="56" t="s">
        <v>8504</v>
      </c>
      <c r="D3453" s="65" t="s">
        <v>26</v>
      </c>
      <c r="E3453" s="66">
        <v>874.07</v>
      </c>
      <c r="F3453" s="247">
        <v>0.85619999999999996</v>
      </c>
      <c r="G3453" s="66">
        <v>895.88</v>
      </c>
      <c r="H3453" s="247">
        <v>0</v>
      </c>
    </row>
    <row r="3454" spans="1:8">
      <c r="A3454" s="64" t="s">
        <v>8483</v>
      </c>
      <c r="B3454" s="65">
        <v>100665</v>
      </c>
      <c r="C3454" s="56" t="s">
        <v>8505</v>
      </c>
      <c r="D3454" s="65" t="s">
        <v>26</v>
      </c>
      <c r="E3454" s="66">
        <v>733.23</v>
      </c>
      <c r="F3454" s="247">
        <v>0.8014</v>
      </c>
      <c r="G3454" s="66">
        <v>759.05</v>
      </c>
      <c r="H3454" s="247">
        <v>0</v>
      </c>
    </row>
    <row r="3455" spans="1:8">
      <c r="A3455" s="64" t="s">
        <v>8483</v>
      </c>
      <c r="B3455" s="65">
        <v>100924</v>
      </c>
      <c r="C3455" s="56" t="s">
        <v>8506</v>
      </c>
      <c r="D3455" s="65" t="s">
        <v>26</v>
      </c>
      <c r="E3455" s="66">
        <v>0</v>
      </c>
      <c r="F3455" s="247"/>
      <c r="G3455" s="66">
        <v>0</v>
      </c>
      <c r="H3455" s="247"/>
    </row>
    <row r="3456" spans="1:8">
      <c r="A3456" s="64" t="s">
        <v>8483</v>
      </c>
      <c r="B3456" s="65">
        <v>100671</v>
      </c>
      <c r="C3456" s="56" t="s">
        <v>8507</v>
      </c>
      <c r="D3456" s="65" t="s">
        <v>26</v>
      </c>
      <c r="E3456" s="66">
        <v>1074.1600000000001</v>
      </c>
      <c r="F3456" s="247">
        <v>0.88300000000000001</v>
      </c>
      <c r="G3456" s="66">
        <v>1095.97</v>
      </c>
      <c r="H3456" s="247">
        <v>0</v>
      </c>
    </row>
    <row r="3457" spans="1:8">
      <c r="A3457" s="64" t="s">
        <v>8483</v>
      </c>
      <c r="B3457" s="65">
        <v>100667</v>
      </c>
      <c r="C3457" s="56" t="s">
        <v>8508</v>
      </c>
      <c r="D3457" s="65" t="s">
        <v>26</v>
      </c>
      <c r="E3457" s="66">
        <v>930.21</v>
      </c>
      <c r="F3457" s="247">
        <v>0.84340000000000004</v>
      </c>
      <c r="G3457" s="66">
        <v>956.03</v>
      </c>
      <c r="H3457" s="247">
        <v>0</v>
      </c>
    </row>
    <row r="3458" spans="1:8">
      <c r="A3458" s="64" t="s">
        <v>8483</v>
      </c>
      <c r="B3458" s="65">
        <v>100669</v>
      </c>
      <c r="C3458" s="56" t="s">
        <v>8509</v>
      </c>
      <c r="D3458" s="65" t="s">
        <v>26</v>
      </c>
      <c r="E3458" s="66">
        <v>865.57</v>
      </c>
      <c r="F3458" s="247">
        <v>0.61109999999999998</v>
      </c>
      <c r="G3458" s="66">
        <v>926.79</v>
      </c>
      <c r="H3458" s="247">
        <v>0</v>
      </c>
    </row>
    <row r="3459" spans="1:8">
      <c r="A3459" s="64" t="s">
        <v>8483</v>
      </c>
      <c r="B3459" s="65">
        <v>100672</v>
      </c>
      <c r="C3459" s="56" t="s">
        <v>8510</v>
      </c>
      <c r="D3459" s="65" t="s">
        <v>26</v>
      </c>
      <c r="E3459" s="66">
        <v>708.85</v>
      </c>
      <c r="F3459" s="247">
        <v>0.8226</v>
      </c>
      <c r="G3459" s="66">
        <v>730.66</v>
      </c>
      <c r="H3459" s="247">
        <v>0</v>
      </c>
    </row>
    <row r="3460" spans="1:8">
      <c r="A3460" s="64" t="s">
        <v>8483</v>
      </c>
      <c r="B3460" s="65">
        <v>100666</v>
      </c>
      <c r="C3460" s="56" t="s">
        <v>8511</v>
      </c>
      <c r="D3460" s="65" t="s">
        <v>26</v>
      </c>
      <c r="E3460" s="66">
        <v>593.9</v>
      </c>
      <c r="F3460" s="247">
        <v>0.75480000000000003</v>
      </c>
      <c r="G3460" s="66">
        <v>619.72</v>
      </c>
      <c r="H3460" s="247">
        <v>0</v>
      </c>
    </row>
    <row r="3461" spans="1:8">
      <c r="A3461" s="64" t="s">
        <v>8483</v>
      </c>
      <c r="B3461" s="65">
        <v>100663</v>
      </c>
      <c r="C3461" s="56" t="s">
        <v>8512</v>
      </c>
      <c r="D3461" s="65" t="s">
        <v>26</v>
      </c>
      <c r="E3461" s="66">
        <v>0</v>
      </c>
      <c r="F3461" s="247"/>
      <c r="G3461" s="66">
        <v>0</v>
      </c>
      <c r="H3461" s="247"/>
    </row>
    <row r="3462" spans="1:8">
      <c r="A3462" s="64" t="s">
        <v>8483</v>
      </c>
      <c r="B3462" s="65">
        <v>100662</v>
      </c>
      <c r="C3462" s="56" t="s">
        <v>8513</v>
      </c>
      <c r="D3462" s="65" t="s">
        <v>26</v>
      </c>
      <c r="E3462" s="66">
        <v>0</v>
      </c>
      <c r="F3462" s="247"/>
      <c r="G3462" s="66">
        <v>0</v>
      </c>
      <c r="H3462" s="247"/>
    </row>
    <row r="3463" spans="1:8">
      <c r="A3463" s="64" t="s">
        <v>8483</v>
      </c>
      <c r="B3463" s="65">
        <v>100661</v>
      </c>
      <c r="C3463" s="56" t="s">
        <v>8514</v>
      </c>
      <c r="D3463" s="65" t="s">
        <v>26</v>
      </c>
      <c r="E3463" s="66">
        <v>0</v>
      </c>
      <c r="F3463" s="247"/>
      <c r="G3463" s="66">
        <v>0</v>
      </c>
      <c r="H3463" s="247"/>
    </row>
    <row r="3464" spans="1:8">
      <c r="A3464" s="64" t="s">
        <v>8515</v>
      </c>
      <c r="B3464" s="65">
        <v>100659</v>
      </c>
      <c r="C3464" s="56" t="s">
        <v>8516</v>
      </c>
      <c r="D3464" s="65" t="s">
        <v>32</v>
      </c>
      <c r="E3464" s="66">
        <v>11.08</v>
      </c>
      <c r="F3464" s="247">
        <v>0</v>
      </c>
      <c r="G3464" s="66">
        <v>15.07</v>
      </c>
      <c r="H3464" s="247">
        <v>0</v>
      </c>
    </row>
    <row r="3465" spans="1:8">
      <c r="A3465" s="64" t="s">
        <v>8515</v>
      </c>
      <c r="B3465" s="65">
        <v>100660</v>
      </c>
      <c r="C3465" s="56" t="s">
        <v>8517</v>
      </c>
      <c r="D3465" s="65" t="s">
        <v>32</v>
      </c>
      <c r="E3465" s="66">
        <v>7.67</v>
      </c>
      <c r="F3465" s="247">
        <v>0</v>
      </c>
      <c r="G3465" s="66">
        <v>10.29</v>
      </c>
      <c r="H3465" s="247">
        <v>0</v>
      </c>
    </row>
    <row r="3466" spans="1:8">
      <c r="A3466" s="64" t="s">
        <v>8515</v>
      </c>
      <c r="B3466" s="65">
        <v>100711</v>
      </c>
      <c r="C3466" s="56" t="s">
        <v>8518</v>
      </c>
      <c r="D3466" s="65" t="s">
        <v>32</v>
      </c>
      <c r="E3466" s="66">
        <v>0</v>
      </c>
      <c r="F3466" s="247"/>
      <c r="G3466" s="66">
        <v>0</v>
      </c>
      <c r="H3466" s="247"/>
    </row>
    <row r="3467" spans="1:8">
      <c r="A3467" s="64" t="s">
        <v>8515</v>
      </c>
      <c r="B3467" s="65">
        <v>100676</v>
      </c>
      <c r="C3467" s="56" t="s">
        <v>8519</v>
      </c>
      <c r="D3467" s="65" t="s">
        <v>211</v>
      </c>
      <c r="E3467" s="66">
        <v>191.76</v>
      </c>
      <c r="F3467" s="247">
        <v>0</v>
      </c>
      <c r="G3467" s="66">
        <v>246.97</v>
      </c>
      <c r="H3467" s="247">
        <v>0</v>
      </c>
    </row>
    <row r="3468" spans="1:8">
      <c r="A3468" s="64" t="s">
        <v>8515</v>
      </c>
      <c r="B3468" s="65">
        <v>90806</v>
      </c>
      <c r="C3468" s="56" t="s">
        <v>8520</v>
      </c>
      <c r="D3468" s="65" t="s">
        <v>211</v>
      </c>
      <c r="E3468" s="66">
        <v>396.04</v>
      </c>
      <c r="F3468" s="247">
        <v>0</v>
      </c>
      <c r="G3468" s="66">
        <v>516.12</v>
      </c>
      <c r="H3468" s="247">
        <v>0</v>
      </c>
    </row>
    <row r="3469" spans="1:8">
      <c r="A3469" s="64" t="s">
        <v>8515</v>
      </c>
      <c r="B3469" s="65">
        <v>91292</v>
      </c>
      <c r="C3469" s="56" t="s">
        <v>8521</v>
      </c>
      <c r="D3469" s="65" t="s">
        <v>211</v>
      </c>
      <c r="E3469" s="66">
        <v>320.31</v>
      </c>
      <c r="F3469" s="247">
        <v>0</v>
      </c>
      <c r="G3469" s="66">
        <v>410.04</v>
      </c>
      <c r="H3469" s="247">
        <v>0</v>
      </c>
    </row>
    <row r="3470" spans="1:8">
      <c r="A3470" s="64" t="s">
        <v>8515</v>
      </c>
      <c r="B3470" s="65">
        <v>90801</v>
      </c>
      <c r="C3470" s="56" t="s">
        <v>8522</v>
      </c>
      <c r="D3470" s="65" t="s">
        <v>211</v>
      </c>
      <c r="E3470" s="66">
        <v>302.39</v>
      </c>
      <c r="F3470" s="247">
        <v>0</v>
      </c>
      <c r="G3470" s="66">
        <v>407.8</v>
      </c>
      <c r="H3470" s="247">
        <v>0</v>
      </c>
    </row>
    <row r="3471" spans="1:8">
      <c r="A3471" s="64" t="s">
        <v>8515</v>
      </c>
      <c r="B3471" s="65">
        <v>91287</v>
      </c>
      <c r="C3471" s="56" t="s">
        <v>8523</v>
      </c>
      <c r="D3471" s="65" t="s">
        <v>211</v>
      </c>
      <c r="E3471" s="66">
        <v>226.66</v>
      </c>
      <c r="F3471" s="247">
        <v>0</v>
      </c>
      <c r="G3471" s="66">
        <v>301.72000000000003</v>
      </c>
      <c r="H3471" s="247">
        <v>0</v>
      </c>
    </row>
    <row r="3472" spans="1:8">
      <c r="A3472" s="64" t="s">
        <v>8515</v>
      </c>
      <c r="B3472" s="65">
        <v>100706</v>
      </c>
      <c r="C3472" s="56" t="s">
        <v>8524</v>
      </c>
      <c r="D3472" s="65" t="s">
        <v>211</v>
      </c>
      <c r="E3472" s="66">
        <v>74.69</v>
      </c>
      <c r="F3472" s="247">
        <v>0</v>
      </c>
      <c r="G3472" s="66">
        <v>80.33</v>
      </c>
      <c r="H3472" s="247">
        <v>0</v>
      </c>
    </row>
    <row r="3473" spans="1:8">
      <c r="A3473" s="64" t="s">
        <v>8515</v>
      </c>
      <c r="B3473" s="65">
        <v>100709</v>
      </c>
      <c r="C3473" s="56" t="s">
        <v>8525</v>
      </c>
      <c r="D3473" s="65" t="s">
        <v>211</v>
      </c>
      <c r="E3473" s="66">
        <v>56.68</v>
      </c>
      <c r="F3473" s="247">
        <v>0</v>
      </c>
      <c r="G3473" s="66">
        <v>63.53</v>
      </c>
      <c r="H3473" s="247">
        <v>0</v>
      </c>
    </row>
    <row r="3474" spans="1:8">
      <c r="A3474" s="64" t="s">
        <v>8515</v>
      </c>
      <c r="B3474" s="65">
        <v>100710</v>
      </c>
      <c r="C3474" s="56" t="s">
        <v>8526</v>
      </c>
      <c r="D3474" s="65" t="s">
        <v>211</v>
      </c>
      <c r="E3474" s="66">
        <v>165.11</v>
      </c>
      <c r="F3474" s="247">
        <v>0</v>
      </c>
      <c r="G3474" s="66">
        <v>167.44</v>
      </c>
      <c r="H3474" s="247">
        <v>0</v>
      </c>
    </row>
    <row r="3475" spans="1:8">
      <c r="A3475" s="64" t="s">
        <v>8515</v>
      </c>
      <c r="B3475" s="65">
        <v>90830</v>
      </c>
      <c r="C3475" s="56" t="s">
        <v>8527</v>
      </c>
      <c r="D3475" s="65" t="s">
        <v>211</v>
      </c>
      <c r="E3475" s="66">
        <v>194.89</v>
      </c>
      <c r="F3475" s="247">
        <v>0</v>
      </c>
      <c r="G3475" s="66">
        <v>205.95</v>
      </c>
      <c r="H3475" s="247">
        <v>0</v>
      </c>
    </row>
    <row r="3476" spans="1:8">
      <c r="A3476" s="64" t="s">
        <v>8515</v>
      </c>
      <c r="B3476" s="65">
        <v>91304</v>
      </c>
      <c r="C3476" s="56" t="s">
        <v>8528</v>
      </c>
      <c r="D3476" s="65" t="s">
        <v>211</v>
      </c>
      <c r="E3476" s="66">
        <v>116.96</v>
      </c>
      <c r="F3476" s="247">
        <v>0</v>
      </c>
      <c r="G3476" s="66">
        <v>127.18</v>
      </c>
      <c r="H3476" s="247">
        <v>0</v>
      </c>
    </row>
    <row r="3477" spans="1:8">
      <c r="A3477" s="64" t="s">
        <v>8515</v>
      </c>
      <c r="B3477" s="65">
        <v>90831</v>
      </c>
      <c r="C3477" s="56" t="s">
        <v>8529</v>
      </c>
      <c r="D3477" s="65" t="s">
        <v>211</v>
      </c>
      <c r="E3477" s="66">
        <v>171.35</v>
      </c>
      <c r="F3477" s="247">
        <v>0</v>
      </c>
      <c r="G3477" s="66">
        <v>180.07</v>
      </c>
      <c r="H3477" s="247">
        <v>0</v>
      </c>
    </row>
    <row r="3478" spans="1:8">
      <c r="A3478" s="64" t="s">
        <v>8515</v>
      </c>
      <c r="B3478" s="65">
        <v>91305</v>
      </c>
      <c r="C3478" s="56" t="s">
        <v>8530</v>
      </c>
      <c r="D3478" s="65" t="s">
        <v>211</v>
      </c>
      <c r="E3478" s="66">
        <v>117.74</v>
      </c>
      <c r="F3478" s="247">
        <v>0</v>
      </c>
      <c r="G3478" s="66">
        <v>125.88</v>
      </c>
      <c r="H3478" s="247">
        <v>0</v>
      </c>
    </row>
    <row r="3479" spans="1:8">
      <c r="A3479" s="64" t="s">
        <v>8515</v>
      </c>
      <c r="B3479" s="65">
        <v>91306</v>
      </c>
      <c r="C3479" s="56" t="s">
        <v>8531</v>
      </c>
      <c r="D3479" s="65" t="s">
        <v>211</v>
      </c>
      <c r="E3479" s="66">
        <v>171.35</v>
      </c>
      <c r="F3479" s="247">
        <v>0</v>
      </c>
      <c r="G3479" s="66">
        <v>180.07</v>
      </c>
      <c r="H3479" s="247">
        <v>0</v>
      </c>
    </row>
    <row r="3480" spans="1:8">
      <c r="A3480" s="64" t="s">
        <v>8515</v>
      </c>
      <c r="B3480" s="65">
        <v>91307</v>
      </c>
      <c r="C3480" s="56" t="s">
        <v>8532</v>
      </c>
      <c r="D3480" s="65" t="s">
        <v>211</v>
      </c>
      <c r="E3480" s="66">
        <v>99.65</v>
      </c>
      <c r="F3480" s="247">
        <v>0</v>
      </c>
      <c r="G3480" s="66">
        <v>107.6</v>
      </c>
      <c r="H3480" s="247">
        <v>0</v>
      </c>
    </row>
    <row r="3481" spans="1:8">
      <c r="A3481" s="64" t="s">
        <v>8515</v>
      </c>
      <c r="B3481" s="65">
        <v>100707</v>
      </c>
      <c r="C3481" s="56" t="s">
        <v>8533</v>
      </c>
      <c r="D3481" s="65" t="s">
        <v>211</v>
      </c>
      <c r="E3481" s="66">
        <v>157.38</v>
      </c>
      <c r="F3481" s="247">
        <v>0</v>
      </c>
      <c r="G3481" s="66">
        <v>147.33000000000001</v>
      </c>
      <c r="H3481" s="247">
        <v>0</v>
      </c>
    </row>
    <row r="3482" spans="1:8">
      <c r="A3482" s="64" t="s">
        <v>8515</v>
      </c>
      <c r="B3482" s="65">
        <v>100708</v>
      </c>
      <c r="C3482" s="56" t="s">
        <v>8534</v>
      </c>
      <c r="D3482" s="65" t="s">
        <v>211</v>
      </c>
      <c r="E3482" s="66">
        <v>197.51</v>
      </c>
      <c r="F3482" s="247">
        <v>0</v>
      </c>
      <c r="G3482" s="66">
        <v>182.25</v>
      </c>
      <c r="H3482" s="247">
        <v>0</v>
      </c>
    </row>
    <row r="3483" spans="1:8">
      <c r="A3483" s="64" t="s">
        <v>8515</v>
      </c>
      <c r="B3483" s="65">
        <v>91328</v>
      </c>
      <c r="C3483" s="56" t="s">
        <v>8535</v>
      </c>
      <c r="D3483" s="65" t="s">
        <v>211</v>
      </c>
      <c r="E3483" s="66">
        <v>861.79</v>
      </c>
      <c r="F3483" s="247">
        <v>0</v>
      </c>
      <c r="G3483" s="66">
        <v>1077.6600000000001</v>
      </c>
      <c r="H3483" s="247">
        <v>0</v>
      </c>
    </row>
    <row r="3484" spans="1:8">
      <c r="A3484" s="64" t="s">
        <v>8515</v>
      </c>
      <c r="B3484" s="65">
        <v>100687</v>
      </c>
      <c r="C3484" s="56" t="s">
        <v>8536</v>
      </c>
      <c r="D3484" s="65" t="s">
        <v>211</v>
      </c>
      <c r="E3484" s="66">
        <v>1033.1400000000001</v>
      </c>
      <c r="F3484" s="247">
        <v>0</v>
      </c>
      <c r="G3484" s="66">
        <v>1257.73</v>
      </c>
      <c r="H3484" s="247">
        <v>0</v>
      </c>
    </row>
    <row r="3485" spans="1:8">
      <c r="A3485" s="64" t="s">
        <v>8515</v>
      </c>
      <c r="B3485" s="65">
        <v>100681</v>
      </c>
      <c r="C3485" s="56" t="s">
        <v>8537</v>
      </c>
      <c r="D3485" s="65" t="s">
        <v>211</v>
      </c>
      <c r="E3485" s="66">
        <v>1057.17</v>
      </c>
      <c r="F3485" s="247">
        <v>0</v>
      </c>
      <c r="G3485" s="66">
        <v>1288.47</v>
      </c>
      <c r="H3485" s="247">
        <v>0</v>
      </c>
    </row>
    <row r="3486" spans="1:8">
      <c r="A3486" s="64" t="s">
        <v>8515</v>
      </c>
      <c r="B3486" s="65">
        <v>91330</v>
      </c>
      <c r="C3486" s="56" t="s">
        <v>8538</v>
      </c>
      <c r="D3486" s="65" t="s">
        <v>211</v>
      </c>
      <c r="E3486" s="66">
        <v>885.82</v>
      </c>
      <c r="F3486" s="247">
        <v>0</v>
      </c>
      <c r="G3486" s="66">
        <v>1108.4000000000001</v>
      </c>
      <c r="H3486" s="247">
        <v>0</v>
      </c>
    </row>
    <row r="3487" spans="1:8">
      <c r="A3487" s="64" t="s">
        <v>8515</v>
      </c>
      <c r="B3487" s="65">
        <v>100689</v>
      </c>
      <c r="C3487" s="56" t="s">
        <v>8539</v>
      </c>
      <c r="D3487" s="65" t="s">
        <v>211</v>
      </c>
      <c r="E3487" s="66">
        <v>1115.18</v>
      </c>
      <c r="F3487" s="247">
        <v>0</v>
      </c>
      <c r="G3487" s="66">
        <v>1358.4</v>
      </c>
      <c r="H3487" s="247">
        <v>0</v>
      </c>
    </row>
    <row r="3488" spans="1:8">
      <c r="A3488" s="64" t="s">
        <v>8515</v>
      </c>
      <c r="B3488" s="65">
        <v>91332</v>
      </c>
      <c r="C3488" s="56" t="s">
        <v>8540</v>
      </c>
      <c r="D3488" s="65" t="s">
        <v>211</v>
      </c>
      <c r="E3488" s="66">
        <v>920.29</v>
      </c>
      <c r="F3488" s="247">
        <v>0</v>
      </c>
      <c r="G3488" s="66">
        <v>1152.45</v>
      </c>
      <c r="H3488" s="247">
        <v>0</v>
      </c>
    </row>
    <row r="3489" spans="1:8">
      <c r="A3489" s="64" t="s">
        <v>8515</v>
      </c>
      <c r="B3489" s="65">
        <v>100688</v>
      </c>
      <c r="C3489" s="56" t="s">
        <v>8541</v>
      </c>
      <c r="D3489" s="65" t="s">
        <v>211</v>
      </c>
      <c r="E3489" s="66">
        <v>871.07</v>
      </c>
      <c r="F3489" s="247">
        <v>0</v>
      </c>
      <c r="G3489" s="66">
        <v>1051.57</v>
      </c>
      <c r="H3489" s="247">
        <v>0</v>
      </c>
    </row>
    <row r="3490" spans="1:8">
      <c r="A3490" s="64" t="s">
        <v>8515</v>
      </c>
      <c r="B3490" s="65">
        <v>91329</v>
      </c>
      <c r="C3490" s="56" t="s">
        <v>8542</v>
      </c>
      <c r="D3490" s="65" t="s">
        <v>211</v>
      </c>
      <c r="E3490" s="66">
        <v>753.33</v>
      </c>
      <c r="F3490" s="247">
        <v>0</v>
      </c>
      <c r="G3490" s="66">
        <v>925.69</v>
      </c>
      <c r="H3490" s="247">
        <v>0</v>
      </c>
    </row>
    <row r="3491" spans="1:8">
      <c r="A3491" s="64" t="s">
        <v>8515</v>
      </c>
      <c r="B3491" s="65">
        <v>100682</v>
      </c>
      <c r="C3491" s="56" t="s">
        <v>8543</v>
      </c>
      <c r="D3491" s="65" t="s">
        <v>211</v>
      </c>
      <c r="E3491" s="66">
        <v>876.32</v>
      </c>
      <c r="F3491" s="247">
        <v>0</v>
      </c>
      <c r="G3491" s="66">
        <v>1063.08</v>
      </c>
      <c r="H3491" s="247">
        <v>0</v>
      </c>
    </row>
    <row r="3492" spans="1:8">
      <c r="A3492" s="64" t="s">
        <v>8515</v>
      </c>
      <c r="B3492" s="65">
        <v>91331</v>
      </c>
      <c r="C3492" s="56" t="s">
        <v>8544</v>
      </c>
      <c r="D3492" s="65" t="s">
        <v>211</v>
      </c>
      <c r="E3492" s="66">
        <v>776.67</v>
      </c>
      <c r="F3492" s="247">
        <v>0</v>
      </c>
      <c r="G3492" s="66">
        <v>955.48</v>
      </c>
      <c r="H3492" s="247">
        <v>0</v>
      </c>
    </row>
    <row r="3493" spans="1:8">
      <c r="A3493" s="64" t="s">
        <v>8515</v>
      </c>
      <c r="B3493" s="65">
        <v>100690</v>
      </c>
      <c r="C3493" s="56" t="s">
        <v>8545</v>
      </c>
      <c r="D3493" s="65" t="s">
        <v>211</v>
      </c>
      <c r="E3493" s="66">
        <v>927.42</v>
      </c>
      <c r="F3493" s="247">
        <v>0</v>
      </c>
      <c r="G3493" s="66">
        <v>1125.75</v>
      </c>
      <c r="H3493" s="247">
        <v>0</v>
      </c>
    </row>
    <row r="3494" spans="1:8">
      <c r="A3494" s="64" t="s">
        <v>8515</v>
      </c>
      <c r="B3494" s="65">
        <v>91333</v>
      </c>
      <c r="C3494" s="56" t="s">
        <v>8546</v>
      </c>
      <c r="D3494" s="65" t="s">
        <v>211</v>
      </c>
      <c r="E3494" s="66">
        <v>810.46</v>
      </c>
      <c r="F3494" s="247">
        <v>0</v>
      </c>
      <c r="G3494" s="66">
        <v>998.57</v>
      </c>
      <c r="H3494" s="247">
        <v>0</v>
      </c>
    </row>
    <row r="3495" spans="1:8">
      <c r="A3495" s="64" t="s">
        <v>8515</v>
      </c>
      <c r="B3495" s="65">
        <v>90841</v>
      </c>
      <c r="C3495" s="56" t="s">
        <v>8547</v>
      </c>
      <c r="D3495" s="65" t="s">
        <v>211</v>
      </c>
      <c r="E3495" s="66">
        <v>1015.27</v>
      </c>
      <c r="F3495" s="247">
        <v>0</v>
      </c>
      <c r="G3495" s="66">
        <v>1234.9100000000001</v>
      </c>
      <c r="H3495" s="247">
        <v>0</v>
      </c>
    </row>
    <row r="3496" spans="1:8">
      <c r="A3496" s="64" t="s">
        <v>8515</v>
      </c>
      <c r="B3496" s="65">
        <v>90847</v>
      </c>
      <c r="C3496" s="56" t="s">
        <v>8548</v>
      </c>
      <c r="D3496" s="65" t="s">
        <v>211</v>
      </c>
      <c r="E3496" s="66">
        <v>843.92</v>
      </c>
      <c r="F3496" s="247">
        <v>0</v>
      </c>
      <c r="G3496" s="66">
        <v>1054.8399999999999</v>
      </c>
      <c r="H3496" s="247">
        <v>0</v>
      </c>
    </row>
    <row r="3497" spans="1:8">
      <c r="A3497" s="64" t="s">
        <v>8515</v>
      </c>
      <c r="B3497" s="65">
        <v>90842</v>
      </c>
      <c r="C3497" s="56" t="s">
        <v>8549</v>
      </c>
      <c r="D3497" s="65" t="s">
        <v>211</v>
      </c>
      <c r="E3497" s="66">
        <v>1023.97</v>
      </c>
      <c r="F3497" s="247">
        <v>0</v>
      </c>
      <c r="G3497" s="66">
        <v>1246.07</v>
      </c>
      <c r="H3497" s="247">
        <v>0</v>
      </c>
    </row>
    <row r="3498" spans="1:8">
      <c r="A3498" s="64" t="s">
        <v>8515</v>
      </c>
      <c r="B3498" s="65">
        <v>90848</v>
      </c>
      <c r="C3498" s="56" t="s">
        <v>8550</v>
      </c>
      <c r="D3498" s="65" t="s">
        <v>211</v>
      </c>
      <c r="E3498" s="66">
        <v>852.62</v>
      </c>
      <c r="F3498" s="247">
        <v>0</v>
      </c>
      <c r="G3498" s="66">
        <v>1066</v>
      </c>
      <c r="H3498" s="247">
        <v>0</v>
      </c>
    </row>
    <row r="3499" spans="1:8">
      <c r="A3499" s="64" t="s">
        <v>8515</v>
      </c>
      <c r="B3499" s="65">
        <v>90843</v>
      </c>
      <c r="C3499" s="56" t="s">
        <v>8551</v>
      </c>
      <c r="D3499" s="65" t="s">
        <v>211</v>
      </c>
      <c r="E3499" s="66">
        <v>1070.76</v>
      </c>
      <c r="F3499" s="247">
        <v>0</v>
      </c>
      <c r="G3499" s="66">
        <v>1301.69</v>
      </c>
      <c r="H3499" s="247">
        <v>0</v>
      </c>
    </row>
    <row r="3500" spans="1:8">
      <c r="A3500" s="64" t="s">
        <v>8515</v>
      </c>
      <c r="B3500" s="65">
        <v>90849</v>
      </c>
      <c r="C3500" s="56" t="s">
        <v>8552</v>
      </c>
      <c r="D3500" s="65" t="s">
        <v>211</v>
      </c>
      <c r="E3500" s="66">
        <v>875.87</v>
      </c>
      <c r="F3500" s="247">
        <v>0</v>
      </c>
      <c r="G3500" s="66">
        <v>1095.74</v>
      </c>
      <c r="H3500" s="247">
        <v>0</v>
      </c>
    </row>
    <row r="3501" spans="1:8">
      <c r="A3501" s="64" t="s">
        <v>8515</v>
      </c>
      <c r="B3501" s="65">
        <v>90844</v>
      </c>
      <c r="C3501" s="56" t="s">
        <v>8553</v>
      </c>
      <c r="D3501" s="65" t="s">
        <v>211</v>
      </c>
      <c r="E3501" s="66">
        <v>1141.8599999999999</v>
      </c>
      <c r="F3501" s="247">
        <v>0</v>
      </c>
      <c r="G3501" s="66">
        <v>1392.52</v>
      </c>
      <c r="H3501" s="247">
        <v>0</v>
      </c>
    </row>
    <row r="3502" spans="1:8">
      <c r="A3502" s="64" t="s">
        <v>8515</v>
      </c>
      <c r="B3502" s="65">
        <v>90850</v>
      </c>
      <c r="C3502" s="56" t="s">
        <v>8554</v>
      </c>
      <c r="D3502" s="65" t="s">
        <v>211</v>
      </c>
      <c r="E3502" s="66">
        <v>946.97</v>
      </c>
      <c r="F3502" s="247">
        <v>0</v>
      </c>
      <c r="G3502" s="66">
        <v>1186.57</v>
      </c>
      <c r="H3502" s="247">
        <v>0</v>
      </c>
    </row>
    <row r="3503" spans="1:8">
      <c r="A3503" s="64" t="s">
        <v>8515</v>
      </c>
      <c r="B3503" s="65">
        <v>91312</v>
      </c>
      <c r="C3503" s="56" t="s">
        <v>8555</v>
      </c>
      <c r="D3503" s="65" t="s">
        <v>211</v>
      </c>
      <c r="E3503" s="66">
        <v>853.2</v>
      </c>
      <c r="F3503" s="247">
        <v>0</v>
      </c>
      <c r="G3503" s="66">
        <v>1028.75</v>
      </c>
      <c r="H3503" s="247">
        <v>0</v>
      </c>
    </row>
    <row r="3504" spans="1:8">
      <c r="A3504" s="64" t="s">
        <v>8515</v>
      </c>
      <c r="B3504" s="65">
        <v>91318</v>
      </c>
      <c r="C3504" s="56" t="s">
        <v>8556</v>
      </c>
      <c r="D3504" s="65" t="s">
        <v>211</v>
      </c>
      <c r="E3504" s="66">
        <v>735.46</v>
      </c>
      <c r="F3504" s="247">
        <v>0</v>
      </c>
      <c r="G3504" s="66">
        <v>902.87</v>
      </c>
      <c r="H3504" s="247">
        <v>0</v>
      </c>
    </row>
    <row r="3505" spans="1:8">
      <c r="A3505" s="64" t="s">
        <v>8515</v>
      </c>
      <c r="B3505" s="65">
        <v>91313</v>
      </c>
      <c r="C3505" s="56" t="s">
        <v>8557</v>
      </c>
      <c r="D3505" s="65" t="s">
        <v>211</v>
      </c>
      <c r="E3505" s="66">
        <v>843.12</v>
      </c>
      <c r="F3505" s="247">
        <v>0</v>
      </c>
      <c r="G3505" s="66">
        <v>1020.68</v>
      </c>
      <c r="H3505" s="247">
        <v>0</v>
      </c>
    </row>
    <row r="3506" spans="1:8">
      <c r="A3506" s="64" t="s">
        <v>8515</v>
      </c>
      <c r="B3506" s="65">
        <v>91319</v>
      </c>
      <c r="C3506" s="56" t="s">
        <v>8558</v>
      </c>
      <c r="D3506" s="65" t="s">
        <v>211</v>
      </c>
      <c r="E3506" s="66">
        <v>743.47</v>
      </c>
      <c r="F3506" s="247">
        <v>0</v>
      </c>
      <c r="G3506" s="66">
        <v>913.08</v>
      </c>
      <c r="H3506" s="247">
        <v>0</v>
      </c>
    </row>
    <row r="3507" spans="1:8">
      <c r="A3507" s="64" t="s">
        <v>8515</v>
      </c>
      <c r="B3507" s="65">
        <v>91314</v>
      </c>
      <c r="C3507" s="56" t="s">
        <v>8559</v>
      </c>
      <c r="D3507" s="65" t="s">
        <v>211</v>
      </c>
      <c r="E3507" s="66">
        <v>883</v>
      </c>
      <c r="F3507" s="247">
        <v>0</v>
      </c>
      <c r="G3507" s="66">
        <v>1069.04</v>
      </c>
      <c r="H3507" s="247">
        <v>0</v>
      </c>
    </row>
    <row r="3508" spans="1:8">
      <c r="A3508" s="64" t="s">
        <v>8515</v>
      </c>
      <c r="B3508" s="65">
        <v>91320</v>
      </c>
      <c r="C3508" s="56" t="s">
        <v>8560</v>
      </c>
      <c r="D3508" s="65" t="s">
        <v>211</v>
      </c>
      <c r="E3508" s="66">
        <v>766.04</v>
      </c>
      <c r="F3508" s="247">
        <v>0</v>
      </c>
      <c r="G3508" s="66">
        <v>941.86</v>
      </c>
      <c r="H3508" s="247">
        <v>0</v>
      </c>
    </row>
    <row r="3509" spans="1:8">
      <c r="A3509" s="64" t="s">
        <v>8515</v>
      </c>
      <c r="B3509" s="65">
        <v>91315</v>
      </c>
      <c r="C3509" s="56" t="s">
        <v>8561</v>
      </c>
      <c r="D3509" s="65" t="s">
        <v>211</v>
      </c>
      <c r="E3509" s="66">
        <v>953.42</v>
      </c>
      <c r="F3509" s="247">
        <v>0</v>
      </c>
      <c r="G3509" s="66">
        <v>1158.9100000000001</v>
      </c>
      <c r="H3509" s="247">
        <v>0</v>
      </c>
    </row>
    <row r="3510" spans="1:8">
      <c r="A3510" s="64" t="s">
        <v>8515</v>
      </c>
      <c r="B3510" s="65">
        <v>91321</v>
      </c>
      <c r="C3510" s="56" t="s">
        <v>8562</v>
      </c>
      <c r="D3510" s="65" t="s">
        <v>211</v>
      </c>
      <c r="E3510" s="66">
        <v>836.46</v>
      </c>
      <c r="F3510" s="247">
        <v>0</v>
      </c>
      <c r="G3510" s="66">
        <v>1031.73</v>
      </c>
      <c r="H3510" s="247">
        <v>0</v>
      </c>
    </row>
    <row r="3511" spans="1:8">
      <c r="A3511" s="64" t="s">
        <v>8515</v>
      </c>
      <c r="B3511" s="65">
        <v>90845</v>
      </c>
      <c r="C3511" s="56" t="s">
        <v>8563</v>
      </c>
      <c r="D3511" s="65" t="s">
        <v>211</v>
      </c>
      <c r="E3511" s="66">
        <v>1299.7</v>
      </c>
      <c r="F3511" s="247">
        <v>0</v>
      </c>
      <c r="G3511" s="66">
        <v>1593.39</v>
      </c>
      <c r="H3511" s="247">
        <v>0</v>
      </c>
    </row>
    <row r="3512" spans="1:8">
      <c r="A3512" s="64" t="s">
        <v>8515</v>
      </c>
      <c r="B3512" s="65">
        <v>90851</v>
      </c>
      <c r="C3512" s="56" t="s">
        <v>8564</v>
      </c>
      <c r="D3512" s="65" t="s">
        <v>211</v>
      </c>
      <c r="E3512" s="66">
        <v>1104.81</v>
      </c>
      <c r="F3512" s="247">
        <v>0</v>
      </c>
      <c r="G3512" s="66">
        <v>1387.44</v>
      </c>
      <c r="H3512" s="247">
        <v>0</v>
      </c>
    </row>
    <row r="3513" spans="1:8">
      <c r="A3513" s="64" t="s">
        <v>8515</v>
      </c>
      <c r="B3513" s="65">
        <v>90846</v>
      </c>
      <c r="C3513" s="56" t="s">
        <v>8565</v>
      </c>
      <c r="D3513" s="65" t="s">
        <v>211</v>
      </c>
      <c r="E3513" s="66">
        <v>1362.48</v>
      </c>
      <c r="F3513" s="247">
        <v>0</v>
      </c>
      <c r="G3513" s="66">
        <v>1673.56</v>
      </c>
      <c r="H3513" s="247">
        <v>0</v>
      </c>
    </row>
    <row r="3514" spans="1:8">
      <c r="A3514" s="64" t="s">
        <v>8515</v>
      </c>
      <c r="B3514" s="65">
        <v>90852</v>
      </c>
      <c r="C3514" s="56" t="s">
        <v>8566</v>
      </c>
      <c r="D3514" s="65" t="s">
        <v>211</v>
      </c>
      <c r="E3514" s="66">
        <v>1167.5899999999999</v>
      </c>
      <c r="F3514" s="247">
        <v>0</v>
      </c>
      <c r="G3514" s="66">
        <v>1467.61</v>
      </c>
      <c r="H3514" s="247">
        <v>0</v>
      </c>
    </row>
    <row r="3515" spans="1:8">
      <c r="A3515" s="64" t="s">
        <v>8515</v>
      </c>
      <c r="B3515" s="65">
        <v>91316</v>
      </c>
      <c r="C3515" s="56" t="s">
        <v>8567</v>
      </c>
      <c r="D3515" s="65" t="s">
        <v>211</v>
      </c>
      <c r="E3515" s="66">
        <v>1111.94</v>
      </c>
      <c r="F3515" s="247">
        <v>0</v>
      </c>
      <c r="G3515" s="66">
        <v>1360.74</v>
      </c>
      <c r="H3515" s="247">
        <v>0</v>
      </c>
    </row>
    <row r="3516" spans="1:8">
      <c r="A3516" s="64" t="s">
        <v>8515</v>
      </c>
      <c r="B3516" s="65">
        <v>91322</v>
      </c>
      <c r="C3516" s="56" t="s">
        <v>8568</v>
      </c>
      <c r="D3516" s="65" t="s">
        <v>211</v>
      </c>
      <c r="E3516" s="66">
        <v>994.98</v>
      </c>
      <c r="F3516" s="247">
        <v>0</v>
      </c>
      <c r="G3516" s="66">
        <v>1233.56</v>
      </c>
      <c r="H3516" s="247">
        <v>0</v>
      </c>
    </row>
    <row r="3517" spans="1:8">
      <c r="A3517" s="64" t="s">
        <v>8515</v>
      </c>
      <c r="B3517" s="65">
        <v>91317</v>
      </c>
      <c r="C3517" s="56" t="s">
        <v>8569</v>
      </c>
      <c r="D3517" s="65" t="s">
        <v>211</v>
      </c>
      <c r="E3517" s="66">
        <v>1174.04</v>
      </c>
      <c r="F3517" s="247">
        <v>0</v>
      </c>
      <c r="G3517" s="66">
        <v>1439.95</v>
      </c>
      <c r="H3517" s="247">
        <v>0</v>
      </c>
    </row>
    <row r="3518" spans="1:8">
      <c r="A3518" s="64" t="s">
        <v>8515</v>
      </c>
      <c r="B3518" s="65">
        <v>91323</v>
      </c>
      <c r="C3518" s="56" t="s">
        <v>8570</v>
      </c>
      <c r="D3518" s="65" t="s">
        <v>211</v>
      </c>
      <c r="E3518" s="66">
        <v>1057.08</v>
      </c>
      <c r="F3518" s="247">
        <v>0</v>
      </c>
      <c r="G3518" s="66">
        <v>1312.77</v>
      </c>
      <c r="H3518" s="247">
        <v>0</v>
      </c>
    </row>
    <row r="3519" spans="1:8">
      <c r="A3519" s="64" t="s">
        <v>8515</v>
      </c>
      <c r="B3519" s="65">
        <v>100678</v>
      </c>
      <c r="C3519" s="56" t="s">
        <v>8571</v>
      </c>
      <c r="D3519" s="65" t="s">
        <v>211</v>
      </c>
      <c r="E3519" s="66">
        <v>1024.8499999999999</v>
      </c>
      <c r="F3519" s="247">
        <v>0</v>
      </c>
      <c r="G3519" s="66">
        <v>1247.1400000000001</v>
      </c>
      <c r="H3519" s="247">
        <v>0</v>
      </c>
    </row>
    <row r="3520" spans="1:8">
      <c r="A3520" s="64" t="s">
        <v>8515</v>
      </c>
      <c r="B3520" s="65">
        <v>91013</v>
      </c>
      <c r="C3520" s="56" t="s">
        <v>8572</v>
      </c>
      <c r="D3520" s="65" t="s">
        <v>211</v>
      </c>
      <c r="E3520" s="66">
        <v>853.5</v>
      </c>
      <c r="F3520" s="247">
        <v>0</v>
      </c>
      <c r="G3520" s="66">
        <v>1067.07</v>
      </c>
      <c r="H3520" s="247">
        <v>0</v>
      </c>
    </row>
    <row r="3521" spans="1:8">
      <c r="A3521" s="64" t="s">
        <v>8515</v>
      </c>
      <c r="B3521" s="65">
        <v>100680</v>
      </c>
      <c r="C3521" s="56" t="s">
        <v>8573</v>
      </c>
      <c r="D3521" s="65" t="s">
        <v>211</v>
      </c>
      <c r="E3521" s="66">
        <v>1034</v>
      </c>
      <c r="F3521" s="247">
        <v>0</v>
      </c>
      <c r="G3521" s="66">
        <v>1258.8800000000001</v>
      </c>
      <c r="H3521" s="247">
        <v>0</v>
      </c>
    </row>
    <row r="3522" spans="1:8">
      <c r="A3522" s="64" t="s">
        <v>8515</v>
      </c>
      <c r="B3522" s="65">
        <v>91014</v>
      </c>
      <c r="C3522" s="56" t="s">
        <v>8574</v>
      </c>
      <c r="D3522" s="65" t="s">
        <v>211</v>
      </c>
      <c r="E3522" s="66">
        <v>862.65</v>
      </c>
      <c r="F3522" s="247">
        <v>0</v>
      </c>
      <c r="G3522" s="66">
        <v>1078.81</v>
      </c>
      <c r="H3522" s="247">
        <v>0</v>
      </c>
    </row>
    <row r="3523" spans="1:8">
      <c r="A3523" s="64" t="s">
        <v>8515</v>
      </c>
      <c r="B3523" s="65">
        <v>100683</v>
      </c>
      <c r="C3523" s="56" t="s">
        <v>8575</v>
      </c>
      <c r="D3523" s="65" t="s">
        <v>211</v>
      </c>
      <c r="E3523" s="66">
        <v>1109.6500000000001</v>
      </c>
      <c r="F3523" s="247">
        <v>0</v>
      </c>
      <c r="G3523" s="66">
        <v>1351.34</v>
      </c>
      <c r="H3523" s="247">
        <v>0</v>
      </c>
    </row>
    <row r="3524" spans="1:8">
      <c r="A3524" s="64" t="s">
        <v>8515</v>
      </c>
      <c r="B3524" s="65">
        <v>91015</v>
      </c>
      <c r="C3524" s="56" t="s">
        <v>8576</v>
      </c>
      <c r="D3524" s="65" t="s">
        <v>211</v>
      </c>
      <c r="E3524" s="66">
        <v>914.76</v>
      </c>
      <c r="F3524" s="247">
        <v>0</v>
      </c>
      <c r="G3524" s="66">
        <v>1145.3900000000001</v>
      </c>
      <c r="H3524" s="247">
        <v>0</v>
      </c>
    </row>
    <row r="3525" spans="1:8">
      <c r="A3525" s="64" t="s">
        <v>8515</v>
      </c>
      <c r="B3525" s="65">
        <v>100685</v>
      </c>
      <c r="C3525" s="56" t="s">
        <v>8577</v>
      </c>
      <c r="D3525" s="65" t="s">
        <v>211</v>
      </c>
      <c r="E3525" s="66">
        <v>1150.3499999999999</v>
      </c>
      <c r="F3525" s="247">
        <v>0</v>
      </c>
      <c r="G3525" s="66">
        <v>1403.36</v>
      </c>
      <c r="H3525" s="247">
        <v>0</v>
      </c>
    </row>
    <row r="3526" spans="1:8">
      <c r="A3526" s="64" t="s">
        <v>8515</v>
      </c>
      <c r="B3526" s="65">
        <v>91016</v>
      </c>
      <c r="C3526" s="56" t="s">
        <v>8578</v>
      </c>
      <c r="D3526" s="65" t="s">
        <v>211</v>
      </c>
      <c r="E3526" s="66">
        <v>955.46</v>
      </c>
      <c r="F3526" s="247">
        <v>0</v>
      </c>
      <c r="G3526" s="66">
        <v>1197.4100000000001</v>
      </c>
      <c r="H3526" s="247">
        <v>0</v>
      </c>
    </row>
    <row r="3527" spans="1:8">
      <c r="A3527" s="64" t="s">
        <v>8515</v>
      </c>
      <c r="B3527" s="65">
        <v>100679</v>
      </c>
      <c r="C3527" s="56" t="s">
        <v>8579</v>
      </c>
      <c r="D3527" s="65" t="s">
        <v>211</v>
      </c>
      <c r="E3527" s="66">
        <v>862.78</v>
      </c>
      <c r="F3527" s="247">
        <v>0</v>
      </c>
      <c r="G3527" s="66">
        <v>1040.98</v>
      </c>
      <c r="H3527" s="247">
        <v>0</v>
      </c>
    </row>
    <row r="3528" spans="1:8">
      <c r="A3528" s="64" t="s">
        <v>8515</v>
      </c>
      <c r="B3528" s="65">
        <v>91324</v>
      </c>
      <c r="C3528" s="56" t="s">
        <v>8580</v>
      </c>
      <c r="D3528" s="65" t="s">
        <v>211</v>
      </c>
      <c r="E3528" s="66">
        <v>745.04</v>
      </c>
      <c r="F3528" s="247">
        <v>0</v>
      </c>
      <c r="G3528" s="66">
        <v>915.1</v>
      </c>
      <c r="H3528" s="247">
        <v>0</v>
      </c>
    </row>
    <row r="3529" spans="1:8">
      <c r="A3529" s="64" t="s">
        <v>8515</v>
      </c>
      <c r="B3529" s="65">
        <v>100712</v>
      </c>
      <c r="C3529" s="56" t="s">
        <v>8581</v>
      </c>
      <c r="D3529" s="65" t="s">
        <v>211</v>
      </c>
      <c r="E3529" s="66">
        <v>853.15</v>
      </c>
      <c r="F3529" s="247">
        <v>0</v>
      </c>
      <c r="G3529" s="66">
        <v>1033.49</v>
      </c>
      <c r="H3529" s="247">
        <v>0</v>
      </c>
    </row>
    <row r="3530" spans="1:8">
      <c r="A3530" s="64" t="s">
        <v>8515</v>
      </c>
      <c r="B3530" s="65">
        <v>91325</v>
      </c>
      <c r="C3530" s="56" t="s">
        <v>8582</v>
      </c>
      <c r="D3530" s="65" t="s">
        <v>211</v>
      </c>
      <c r="E3530" s="66">
        <v>753.5</v>
      </c>
      <c r="F3530" s="247">
        <v>0</v>
      </c>
      <c r="G3530" s="66">
        <v>925.89</v>
      </c>
      <c r="H3530" s="247">
        <v>0</v>
      </c>
    </row>
    <row r="3531" spans="1:8">
      <c r="A3531" s="64" t="s">
        <v>8515</v>
      </c>
      <c r="B3531" s="65">
        <v>100684</v>
      </c>
      <c r="C3531" s="56" t="s">
        <v>8583</v>
      </c>
      <c r="D3531" s="65" t="s">
        <v>211</v>
      </c>
      <c r="E3531" s="66">
        <v>921.89</v>
      </c>
      <c r="F3531" s="247">
        <v>0</v>
      </c>
      <c r="G3531" s="66">
        <v>1118.69</v>
      </c>
      <c r="H3531" s="247">
        <v>0</v>
      </c>
    </row>
    <row r="3532" spans="1:8">
      <c r="A3532" s="64" t="s">
        <v>8515</v>
      </c>
      <c r="B3532" s="65">
        <v>91326</v>
      </c>
      <c r="C3532" s="56" t="s">
        <v>8584</v>
      </c>
      <c r="D3532" s="65" t="s">
        <v>211</v>
      </c>
      <c r="E3532" s="66">
        <v>804.93</v>
      </c>
      <c r="F3532" s="247">
        <v>0</v>
      </c>
      <c r="G3532" s="66">
        <v>991.51</v>
      </c>
      <c r="H3532" s="247">
        <v>0</v>
      </c>
    </row>
    <row r="3533" spans="1:8">
      <c r="A3533" s="64" t="s">
        <v>8515</v>
      </c>
      <c r="B3533" s="65">
        <v>91327</v>
      </c>
      <c r="C3533" s="56" t="s">
        <v>8585</v>
      </c>
      <c r="D3533" s="65" t="s">
        <v>211</v>
      </c>
      <c r="E3533" s="66">
        <v>844.95</v>
      </c>
      <c r="F3533" s="247">
        <v>0</v>
      </c>
      <c r="G3533" s="66">
        <v>1042.57</v>
      </c>
      <c r="H3533" s="247">
        <v>0</v>
      </c>
    </row>
    <row r="3534" spans="1:8">
      <c r="A3534" s="64" t="s">
        <v>8515</v>
      </c>
      <c r="B3534" s="65">
        <v>100686</v>
      </c>
      <c r="C3534" s="56" t="s">
        <v>8586</v>
      </c>
      <c r="D3534" s="65" t="s">
        <v>211</v>
      </c>
      <c r="E3534" s="66">
        <v>961.91</v>
      </c>
      <c r="F3534" s="247">
        <v>0</v>
      </c>
      <c r="G3534" s="66">
        <v>1169.75</v>
      </c>
      <c r="H3534" s="247">
        <v>0</v>
      </c>
    </row>
    <row r="3535" spans="1:8">
      <c r="A3535" s="64" t="s">
        <v>8515</v>
      </c>
      <c r="B3535" s="65">
        <v>100693</v>
      </c>
      <c r="C3535" s="56" t="s">
        <v>8587</v>
      </c>
      <c r="D3535" s="65" t="s">
        <v>211</v>
      </c>
      <c r="E3535" s="66">
        <v>2357.92</v>
      </c>
      <c r="F3535" s="247">
        <v>0</v>
      </c>
      <c r="G3535" s="66">
        <v>2182.12</v>
      </c>
      <c r="H3535" s="247">
        <v>0</v>
      </c>
    </row>
    <row r="3536" spans="1:8">
      <c r="A3536" s="64" t="s">
        <v>8515</v>
      </c>
      <c r="B3536" s="65">
        <v>91336</v>
      </c>
      <c r="C3536" s="56" t="s">
        <v>8588</v>
      </c>
      <c r="D3536" s="65" t="s">
        <v>211</v>
      </c>
      <c r="E3536" s="66">
        <v>2163.0300000000002</v>
      </c>
      <c r="F3536" s="247">
        <v>0</v>
      </c>
      <c r="G3536" s="66">
        <v>1976.17</v>
      </c>
      <c r="H3536" s="247">
        <v>0</v>
      </c>
    </row>
    <row r="3537" spans="1:8">
      <c r="A3537" s="64" t="s">
        <v>8515</v>
      </c>
      <c r="B3537" s="65">
        <v>100694</v>
      </c>
      <c r="C3537" s="56" t="s">
        <v>8589</v>
      </c>
      <c r="D3537" s="65" t="s">
        <v>211</v>
      </c>
      <c r="E3537" s="66">
        <v>2170.16</v>
      </c>
      <c r="F3537" s="247">
        <v>0</v>
      </c>
      <c r="G3537" s="66">
        <v>1949.47</v>
      </c>
      <c r="H3537" s="247">
        <v>0</v>
      </c>
    </row>
    <row r="3538" spans="1:8">
      <c r="A3538" s="64" t="s">
        <v>8515</v>
      </c>
      <c r="B3538" s="65">
        <v>91337</v>
      </c>
      <c r="C3538" s="56" t="s">
        <v>8590</v>
      </c>
      <c r="D3538" s="65" t="s">
        <v>211</v>
      </c>
      <c r="E3538" s="66">
        <v>2053.1999999999998</v>
      </c>
      <c r="F3538" s="247">
        <v>0</v>
      </c>
      <c r="G3538" s="66">
        <v>1822.29</v>
      </c>
      <c r="H3538" s="247">
        <v>0</v>
      </c>
    </row>
    <row r="3539" spans="1:8">
      <c r="A3539" s="64" t="s">
        <v>8515</v>
      </c>
      <c r="B3539" s="65">
        <v>100691</v>
      </c>
      <c r="C3539" s="56" t="s">
        <v>8591</v>
      </c>
      <c r="D3539" s="65" t="s">
        <v>211</v>
      </c>
      <c r="E3539" s="66">
        <v>1892.03</v>
      </c>
      <c r="F3539" s="247">
        <v>0</v>
      </c>
      <c r="G3539" s="66">
        <v>1819.67</v>
      </c>
      <c r="H3539" s="247">
        <v>0</v>
      </c>
    </row>
    <row r="3540" spans="1:8">
      <c r="A3540" s="64" t="s">
        <v>8515</v>
      </c>
      <c r="B3540" s="65">
        <v>100692</v>
      </c>
      <c r="C3540" s="56" t="s">
        <v>8592</v>
      </c>
      <c r="D3540" s="65" t="s">
        <v>211</v>
      </c>
      <c r="E3540" s="66">
        <v>1704.27</v>
      </c>
      <c r="F3540" s="247">
        <v>0</v>
      </c>
      <c r="G3540" s="66">
        <v>1587.02</v>
      </c>
      <c r="H3540" s="247">
        <v>0</v>
      </c>
    </row>
    <row r="3541" spans="1:8">
      <c r="A3541" s="64" t="s">
        <v>8515</v>
      </c>
      <c r="B3541" s="65">
        <v>91334</v>
      </c>
      <c r="C3541" s="56" t="s">
        <v>8593</v>
      </c>
      <c r="D3541" s="65" t="s">
        <v>211</v>
      </c>
      <c r="E3541" s="66">
        <v>1697.14</v>
      </c>
      <c r="F3541" s="247">
        <v>0</v>
      </c>
      <c r="G3541" s="66">
        <v>1613.72</v>
      </c>
      <c r="H3541" s="247">
        <v>0</v>
      </c>
    </row>
    <row r="3542" spans="1:8">
      <c r="A3542" s="64" t="s">
        <v>8515</v>
      </c>
      <c r="B3542" s="65">
        <v>91335</v>
      </c>
      <c r="C3542" s="56" t="s">
        <v>8594</v>
      </c>
      <c r="D3542" s="65" t="s">
        <v>211</v>
      </c>
      <c r="E3542" s="66">
        <v>1587.31</v>
      </c>
      <c r="F3542" s="247">
        <v>0</v>
      </c>
      <c r="G3542" s="66">
        <v>1459.84</v>
      </c>
      <c r="H3542" s="247">
        <v>0</v>
      </c>
    </row>
    <row r="3543" spans="1:8">
      <c r="A3543" s="64" t="s">
        <v>8515</v>
      </c>
      <c r="B3543" s="65">
        <v>90788</v>
      </c>
      <c r="C3543" s="56" t="s">
        <v>8595</v>
      </c>
      <c r="D3543" s="65" t="s">
        <v>211</v>
      </c>
      <c r="E3543" s="66">
        <v>708.1</v>
      </c>
      <c r="F3543" s="247">
        <v>0</v>
      </c>
      <c r="G3543" s="66">
        <v>899.06</v>
      </c>
      <c r="H3543" s="247">
        <v>0</v>
      </c>
    </row>
    <row r="3544" spans="1:8">
      <c r="A3544" s="64" t="s">
        <v>8515</v>
      </c>
      <c r="B3544" s="65">
        <v>90789</v>
      </c>
      <c r="C3544" s="56" t="s">
        <v>8596</v>
      </c>
      <c r="D3544" s="65" t="s">
        <v>211</v>
      </c>
      <c r="E3544" s="66">
        <v>709.89</v>
      </c>
      <c r="F3544" s="247">
        <v>0</v>
      </c>
      <c r="G3544" s="66">
        <v>901.3</v>
      </c>
      <c r="H3544" s="247">
        <v>0</v>
      </c>
    </row>
    <row r="3545" spans="1:8">
      <c r="A3545" s="64" t="s">
        <v>8515</v>
      </c>
      <c r="B3545" s="65">
        <v>90790</v>
      </c>
      <c r="C3545" s="56" t="s">
        <v>8597</v>
      </c>
      <c r="D3545" s="65" t="s">
        <v>211</v>
      </c>
      <c r="E3545" s="66">
        <v>732.36</v>
      </c>
      <c r="F3545" s="247">
        <v>0</v>
      </c>
      <c r="G3545" s="66">
        <v>929.94</v>
      </c>
      <c r="H3545" s="247">
        <v>0</v>
      </c>
    </row>
    <row r="3546" spans="1:8">
      <c r="A3546" s="64" t="s">
        <v>8515</v>
      </c>
      <c r="B3546" s="65">
        <v>100675</v>
      </c>
      <c r="C3546" s="56" t="s">
        <v>8598</v>
      </c>
      <c r="D3546" s="65" t="s">
        <v>211</v>
      </c>
      <c r="E3546" s="66">
        <v>811.91</v>
      </c>
      <c r="F3546" s="247">
        <v>0</v>
      </c>
      <c r="G3546" s="66">
        <v>1022.39</v>
      </c>
      <c r="H3546" s="247">
        <v>0</v>
      </c>
    </row>
    <row r="3547" spans="1:8">
      <c r="A3547" s="64" t="s">
        <v>8515</v>
      </c>
      <c r="B3547" s="65">
        <v>90794</v>
      </c>
      <c r="C3547" s="56" t="s">
        <v>8599</v>
      </c>
      <c r="D3547" s="65" t="s">
        <v>211</v>
      </c>
      <c r="E3547" s="66">
        <v>623.1</v>
      </c>
      <c r="F3547" s="247">
        <v>0</v>
      </c>
      <c r="G3547" s="66">
        <v>786.73</v>
      </c>
      <c r="H3547" s="247">
        <v>0</v>
      </c>
    </row>
    <row r="3548" spans="1:8">
      <c r="A3548" s="64" t="s">
        <v>8515</v>
      </c>
      <c r="B3548" s="65">
        <v>90795</v>
      </c>
      <c r="C3548" s="56" t="s">
        <v>8600</v>
      </c>
      <c r="D3548" s="65" t="s">
        <v>211</v>
      </c>
      <c r="E3548" s="66">
        <v>630.67999999999995</v>
      </c>
      <c r="F3548" s="247">
        <v>0</v>
      </c>
      <c r="G3548" s="66">
        <v>795.96</v>
      </c>
      <c r="H3548" s="247">
        <v>0</v>
      </c>
    </row>
    <row r="3549" spans="1:8">
      <c r="A3549" s="64" t="s">
        <v>8515</v>
      </c>
      <c r="B3549" s="65">
        <v>90796</v>
      </c>
      <c r="C3549" s="56" t="s">
        <v>8601</v>
      </c>
      <c r="D3549" s="65" t="s">
        <v>211</v>
      </c>
      <c r="E3549" s="66">
        <v>638.26</v>
      </c>
      <c r="F3549" s="247">
        <v>0</v>
      </c>
      <c r="G3549" s="66">
        <v>805.19</v>
      </c>
      <c r="H3549" s="247">
        <v>0</v>
      </c>
    </row>
    <row r="3550" spans="1:8">
      <c r="A3550" s="64" t="s">
        <v>8515</v>
      </c>
      <c r="B3550" s="65">
        <v>90797</v>
      </c>
      <c r="C3550" s="56" t="s">
        <v>8602</v>
      </c>
      <c r="D3550" s="65" t="s">
        <v>211</v>
      </c>
      <c r="E3550" s="66">
        <v>645.84</v>
      </c>
      <c r="F3550" s="247">
        <v>0</v>
      </c>
      <c r="G3550" s="66">
        <v>814.42</v>
      </c>
      <c r="H3550" s="247">
        <v>0</v>
      </c>
    </row>
    <row r="3551" spans="1:8">
      <c r="A3551" s="64" t="s">
        <v>8515</v>
      </c>
      <c r="B3551" s="65">
        <v>90791</v>
      </c>
      <c r="C3551" s="56" t="s">
        <v>8603</v>
      </c>
      <c r="D3551" s="65" t="s">
        <v>211</v>
      </c>
      <c r="E3551" s="66">
        <v>858.79</v>
      </c>
      <c r="F3551" s="247">
        <v>0</v>
      </c>
      <c r="G3551" s="66">
        <v>1091.1600000000001</v>
      </c>
      <c r="H3551" s="247">
        <v>0</v>
      </c>
    </row>
    <row r="3552" spans="1:8">
      <c r="A3552" s="64" t="s">
        <v>8515</v>
      </c>
      <c r="B3552" s="65">
        <v>90793</v>
      </c>
      <c r="C3552" s="56" t="s">
        <v>8604</v>
      </c>
      <c r="D3552" s="65" t="s">
        <v>211</v>
      </c>
      <c r="E3552" s="66">
        <v>911.68</v>
      </c>
      <c r="F3552" s="247">
        <v>0</v>
      </c>
      <c r="G3552" s="66">
        <v>1149.53</v>
      </c>
      <c r="H3552" s="247">
        <v>0</v>
      </c>
    </row>
    <row r="3553" spans="1:8">
      <c r="A3553" s="64" t="s">
        <v>8515</v>
      </c>
      <c r="B3553" s="65">
        <v>90798</v>
      </c>
      <c r="C3553" s="56" t="s">
        <v>8605</v>
      </c>
      <c r="D3553" s="65" t="s">
        <v>211</v>
      </c>
      <c r="E3553" s="66">
        <v>927.9</v>
      </c>
      <c r="F3553" s="247">
        <v>0</v>
      </c>
      <c r="G3553" s="66">
        <v>1174.46</v>
      </c>
      <c r="H3553" s="247">
        <v>0</v>
      </c>
    </row>
    <row r="3554" spans="1:8">
      <c r="A3554" s="64" t="s">
        <v>8515</v>
      </c>
      <c r="B3554" s="65">
        <v>90799</v>
      </c>
      <c r="C3554" s="56" t="s">
        <v>8606</v>
      </c>
      <c r="D3554" s="65" t="s">
        <v>211</v>
      </c>
      <c r="E3554" s="66">
        <v>958.59</v>
      </c>
      <c r="F3554" s="247">
        <v>0</v>
      </c>
      <c r="G3554" s="66">
        <v>1213.1400000000001</v>
      </c>
      <c r="H3554" s="247">
        <v>0</v>
      </c>
    </row>
    <row r="3555" spans="1:8">
      <c r="A3555" s="64" t="s">
        <v>8515</v>
      </c>
      <c r="B3555" s="65">
        <v>100704</v>
      </c>
      <c r="C3555" s="56" t="s">
        <v>8607</v>
      </c>
      <c r="D3555" s="65" t="s">
        <v>211</v>
      </c>
      <c r="E3555" s="66">
        <v>74.39</v>
      </c>
      <c r="F3555" s="247">
        <v>0</v>
      </c>
      <c r="G3555" s="66">
        <v>69.62</v>
      </c>
      <c r="H3555" s="247">
        <v>0</v>
      </c>
    </row>
    <row r="3556" spans="1:8">
      <c r="A3556" s="64" t="s">
        <v>8515</v>
      </c>
      <c r="B3556" s="65">
        <v>90838</v>
      </c>
      <c r="C3556" s="56" t="s">
        <v>8608</v>
      </c>
      <c r="D3556" s="65" t="s">
        <v>211</v>
      </c>
      <c r="E3556" s="66">
        <v>1748.33</v>
      </c>
      <c r="F3556" s="247">
        <v>0.9073</v>
      </c>
      <c r="G3556" s="66">
        <v>1775.73</v>
      </c>
      <c r="H3556" s="247">
        <v>0</v>
      </c>
    </row>
    <row r="3557" spans="1:8">
      <c r="A3557" s="64" t="s">
        <v>8515</v>
      </c>
      <c r="B3557" s="65">
        <v>91338</v>
      </c>
      <c r="C3557" s="56" t="s">
        <v>8609</v>
      </c>
      <c r="D3557" s="65" t="s">
        <v>26</v>
      </c>
      <c r="E3557" s="66">
        <v>718.87</v>
      </c>
      <c r="F3557" s="247">
        <v>0.26540000000000002</v>
      </c>
      <c r="G3557" s="66">
        <v>887.69</v>
      </c>
      <c r="H3557" s="247">
        <v>0</v>
      </c>
    </row>
    <row r="3558" spans="1:8">
      <c r="A3558" s="64" t="s">
        <v>8515</v>
      </c>
      <c r="B3558" s="65">
        <v>94805</v>
      </c>
      <c r="C3558" s="56" t="s">
        <v>8610</v>
      </c>
      <c r="D3558" s="65" t="s">
        <v>211</v>
      </c>
      <c r="E3558" s="66">
        <v>682.11</v>
      </c>
      <c r="F3558" s="247">
        <v>0</v>
      </c>
      <c r="G3558" s="66">
        <v>888.6</v>
      </c>
      <c r="H3558" s="247">
        <v>0</v>
      </c>
    </row>
    <row r="3559" spans="1:8">
      <c r="A3559" s="64" t="s">
        <v>8515</v>
      </c>
      <c r="B3559" s="65">
        <v>100702</v>
      </c>
      <c r="C3559" s="56" t="s">
        <v>8611</v>
      </c>
      <c r="D3559" s="65" t="s">
        <v>26</v>
      </c>
      <c r="E3559" s="66">
        <v>384.26</v>
      </c>
      <c r="F3559" s="247">
        <v>0.15959999999999999</v>
      </c>
      <c r="G3559" s="66">
        <v>493.25</v>
      </c>
      <c r="H3559" s="247">
        <v>0</v>
      </c>
    </row>
    <row r="3560" spans="1:8">
      <c r="A3560" s="64" t="s">
        <v>8515</v>
      </c>
      <c r="B3560" s="65">
        <v>100701</v>
      </c>
      <c r="C3560" s="56" t="s">
        <v>8612</v>
      </c>
      <c r="D3560" s="65" t="s">
        <v>26</v>
      </c>
      <c r="E3560" s="66">
        <v>698.15</v>
      </c>
      <c r="F3560" s="247">
        <v>0.96240000000000003</v>
      </c>
      <c r="G3560" s="66">
        <v>700.89</v>
      </c>
      <c r="H3560" s="247">
        <v>0</v>
      </c>
    </row>
    <row r="3561" spans="1:8">
      <c r="A3561" s="64" t="s">
        <v>8515</v>
      </c>
      <c r="B3561" s="65">
        <v>100700</v>
      </c>
      <c r="C3561" s="56" t="s">
        <v>8613</v>
      </c>
      <c r="D3561" s="65" t="s">
        <v>211</v>
      </c>
      <c r="E3561" s="66">
        <v>807.92</v>
      </c>
      <c r="F3561" s="247">
        <v>0</v>
      </c>
      <c r="G3561" s="66">
        <v>1009.16</v>
      </c>
      <c r="H3561" s="247">
        <v>0</v>
      </c>
    </row>
    <row r="3562" spans="1:8">
      <c r="A3562" s="64" t="s">
        <v>8515</v>
      </c>
      <c r="B3562" s="65">
        <v>91295</v>
      </c>
      <c r="C3562" s="56" t="s">
        <v>8614</v>
      </c>
      <c r="D3562" s="65" t="s">
        <v>211</v>
      </c>
      <c r="E3562" s="66">
        <v>359.39</v>
      </c>
      <c r="F3562" s="247">
        <v>0</v>
      </c>
      <c r="G3562" s="66">
        <v>416.87</v>
      </c>
      <c r="H3562" s="247">
        <v>0</v>
      </c>
    </row>
    <row r="3563" spans="1:8">
      <c r="A3563" s="64" t="s">
        <v>8515</v>
      </c>
      <c r="B3563" s="65">
        <v>91296</v>
      </c>
      <c r="C3563" s="56" t="s">
        <v>8615</v>
      </c>
      <c r="D3563" s="65" t="s">
        <v>211</v>
      </c>
      <c r="E3563" s="66">
        <v>381.2</v>
      </c>
      <c r="F3563" s="247">
        <v>0</v>
      </c>
      <c r="G3563" s="66">
        <v>444.6</v>
      </c>
      <c r="H3563" s="247">
        <v>0</v>
      </c>
    </row>
    <row r="3564" spans="1:8">
      <c r="A3564" s="64" t="s">
        <v>8515</v>
      </c>
      <c r="B3564" s="65">
        <v>91297</v>
      </c>
      <c r="C3564" s="56" t="s">
        <v>8616</v>
      </c>
      <c r="D3564" s="65" t="s">
        <v>211</v>
      </c>
      <c r="E3564" s="66">
        <v>413.45</v>
      </c>
      <c r="F3564" s="247">
        <v>0</v>
      </c>
      <c r="G3564" s="66">
        <v>485.63</v>
      </c>
      <c r="H3564" s="247">
        <v>0</v>
      </c>
    </row>
    <row r="3565" spans="1:8">
      <c r="A3565" s="64" t="s">
        <v>8515</v>
      </c>
      <c r="B3565" s="65">
        <v>90820</v>
      </c>
      <c r="C3565" s="56" t="s">
        <v>8617</v>
      </c>
      <c r="D3565" s="65" t="s">
        <v>211</v>
      </c>
      <c r="E3565" s="66">
        <v>341.52</v>
      </c>
      <c r="F3565" s="247">
        <v>0</v>
      </c>
      <c r="G3565" s="66">
        <v>394.05</v>
      </c>
      <c r="H3565" s="247">
        <v>0</v>
      </c>
    </row>
    <row r="3566" spans="1:8">
      <c r="A3566" s="64" t="s">
        <v>8515</v>
      </c>
      <c r="B3566" s="65">
        <v>90821</v>
      </c>
      <c r="C3566" s="56" t="s">
        <v>8618</v>
      </c>
      <c r="D3566" s="65" t="s">
        <v>211</v>
      </c>
      <c r="E3566" s="66">
        <v>348</v>
      </c>
      <c r="F3566" s="247">
        <v>0</v>
      </c>
      <c r="G3566" s="66">
        <v>402.2</v>
      </c>
      <c r="H3566" s="247">
        <v>0</v>
      </c>
    </row>
    <row r="3567" spans="1:8">
      <c r="A3567" s="64" t="s">
        <v>8515</v>
      </c>
      <c r="B3567" s="65">
        <v>90822</v>
      </c>
      <c r="C3567" s="56" t="s">
        <v>8619</v>
      </c>
      <c r="D3567" s="65" t="s">
        <v>211</v>
      </c>
      <c r="E3567" s="66">
        <v>369.03</v>
      </c>
      <c r="F3567" s="247">
        <v>0</v>
      </c>
      <c r="G3567" s="66">
        <v>428.92</v>
      </c>
      <c r="H3567" s="247">
        <v>0</v>
      </c>
    </row>
    <row r="3568" spans="1:8">
      <c r="A3568" s="64" t="s">
        <v>8515</v>
      </c>
      <c r="B3568" s="65">
        <v>90823</v>
      </c>
      <c r="C3568" s="56" t="s">
        <v>8620</v>
      </c>
      <c r="D3568" s="65" t="s">
        <v>211</v>
      </c>
      <c r="E3568" s="66">
        <v>437.92</v>
      </c>
      <c r="F3568" s="247">
        <v>0</v>
      </c>
      <c r="G3568" s="66">
        <v>516.74</v>
      </c>
      <c r="H3568" s="247">
        <v>0</v>
      </c>
    </row>
    <row r="3569" spans="1:8">
      <c r="A3569" s="64" t="s">
        <v>8515</v>
      </c>
      <c r="B3569" s="65">
        <v>90824</v>
      </c>
      <c r="C3569" s="56" t="s">
        <v>8621</v>
      </c>
      <c r="D3569" s="65" t="s">
        <v>211</v>
      </c>
      <c r="E3569" s="66">
        <v>597.97</v>
      </c>
      <c r="F3569" s="247">
        <v>0</v>
      </c>
      <c r="G3569" s="66">
        <v>720.62</v>
      </c>
      <c r="H3569" s="247">
        <v>0</v>
      </c>
    </row>
    <row r="3570" spans="1:8">
      <c r="A3570" s="64" t="s">
        <v>8515</v>
      </c>
      <c r="B3570" s="65">
        <v>91009</v>
      </c>
      <c r="C3570" s="56" t="s">
        <v>8622</v>
      </c>
      <c r="D3570" s="65" t="s">
        <v>211</v>
      </c>
      <c r="E3570" s="66">
        <v>351.1</v>
      </c>
      <c r="F3570" s="247">
        <v>0</v>
      </c>
      <c r="G3570" s="66">
        <v>406.28</v>
      </c>
      <c r="H3570" s="247">
        <v>0</v>
      </c>
    </row>
    <row r="3571" spans="1:8">
      <c r="A3571" s="64" t="s">
        <v>8515</v>
      </c>
      <c r="B3571" s="65">
        <v>91010</v>
      </c>
      <c r="C3571" s="56" t="s">
        <v>8623</v>
      </c>
      <c r="D3571" s="65" t="s">
        <v>211</v>
      </c>
      <c r="E3571" s="66">
        <v>358.03</v>
      </c>
      <c r="F3571" s="247">
        <v>0</v>
      </c>
      <c r="G3571" s="66">
        <v>415.01</v>
      </c>
      <c r="H3571" s="247">
        <v>0</v>
      </c>
    </row>
    <row r="3572" spans="1:8">
      <c r="A3572" s="64" t="s">
        <v>8515</v>
      </c>
      <c r="B3572" s="65">
        <v>91011</v>
      </c>
      <c r="C3572" s="56" t="s">
        <v>8624</v>
      </c>
      <c r="D3572" s="65" t="s">
        <v>211</v>
      </c>
      <c r="E3572" s="66">
        <v>407.92</v>
      </c>
      <c r="F3572" s="247">
        <v>0</v>
      </c>
      <c r="G3572" s="66">
        <v>478.57</v>
      </c>
      <c r="H3572" s="247">
        <v>0</v>
      </c>
    </row>
    <row r="3573" spans="1:8">
      <c r="A3573" s="64" t="s">
        <v>8515</v>
      </c>
      <c r="B3573" s="65">
        <v>91012</v>
      </c>
      <c r="C3573" s="56" t="s">
        <v>8625</v>
      </c>
      <c r="D3573" s="65" t="s">
        <v>211</v>
      </c>
      <c r="E3573" s="66">
        <v>446.41</v>
      </c>
      <c r="F3573" s="247">
        <v>0</v>
      </c>
      <c r="G3573" s="66">
        <v>527.58000000000004</v>
      </c>
      <c r="H3573" s="247">
        <v>0</v>
      </c>
    </row>
    <row r="3574" spans="1:8">
      <c r="A3574" s="64" t="s">
        <v>8515</v>
      </c>
      <c r="B3574" s="65">
        <v>91298</v>
      </c>
      <c r="C3574" s="56" t="s">
        <v>8626</v>
      </c>
      <c r="D3574" s="65" t="s">
        <v>211</v>
      </c>
      <c r="E3574" s="66">
        <v>1190.3</v>
      </c>
      <c r="F3574" s="247">
        <v>0</v>
      </c>
      <c r="G3574" s="66">
        <v>946.9</v>
      </c>
      <c r="H3574" s="247">
        <v>0</v>
      </c>
    </row>
    <row r="3575" spans="1:8">
      <c r="A3575" s="64" t="s">
        <v>8515</v>
      </c>
      <c r="B3575" s="65">
        <v>90825</v>
      </c>
      <c r="C3575" s="56" t="s">
        <v>8627</v>
      </c>
      <c r="D3575" s="65" t="s">
        <v>211</v>
      </c>
      <c r="E3575" s="66">
        <v>658.54</v>
      </c>
      <c r="F3575" s="247">
        <v>0</v>
      </c>
      <c r="G3575" s="66">
        <v>797.78</v>
      </c>
      <c r="H3575" s="247">
        <v>0</v>
      </c>
    </row>
    <row r="3576" spans="1:8">
      <c r="A3576" s="64" t="s">
        <v>8515</v>
      </c>
      <c r="B3576" s="65">
        <v>91299</v>
      </c>
      <c r="C3576" s="56" t="s">
        <v>8628</v>
      </c>
      <c r="D3576" s="65" t="s">
        <v>211</v>
      </c>
      <c r="E3576" s="66">
        <v>1656.19</v>
      </c>
      <c r="F3576" s="247">
        <v>0</v>
      </c>
      <c r="G3576" s="66">
        <v>1309.3499999999999</v>
      </c>
      <c r="H3576" s="247">
        <v>0</v>
      </c>
    </row>
    <row r="3577" spans="1:8">
      <c r="A3577" s="64" t="s">
        <v>8515</v>
      </c>
      <c r="B3577" s="65">
        <v>91341</v>
      </c>
      <c r="C3577" s="56" t="s">
        <v>8629</v>
      </c>
      <c r="D3577" s="65" t="s">
        <v>26</v>
      </c>
      <c r="E3577" s="66">
        <v>573.28</v>
      </c>
      <c r="F3577" s="247">
        <v>0.33279999999999998</v>
      </c>
      <c r="G3577" s="66">
        <v>689.44</v>
      </c>
      <c r="H3577" s="247">
        <v>0</v>
      </c>
    </row>
    <row r="3578" spans="1:8">
      <c r="A3578" s="64" t="s">
        <v>8515</v>
      </c>
      <c r="B3578" s="65">
        <v>94806</v>
      </c>
      <c r="C3578" s="56" t="s">
        <v>8630</v>
      </c>
      <c r="D3578" s="65" t="s">
        <v>211</v>
      </c>
      <c r="E3578" s="66">
        <v>819.54</v>
      </c>
      <c r="F3578" s="247">
        <v>0.87170000000000003</v>
      </c>
      <c r="G3578" s="66">
        <v>816.5</v>
      </c>
      <c r="H3578" s="247">
        <v>0</v>
      </c>
    </row>
    <row r="3579" spans="1:8">
      <c r="A3579" s="64" t="s">
        <v>8515</v>
      </c>
      <c r="B3579" s="65">
        <v>94807</v>
      </c>
      <c r="C3579" s="56" t="s">
        <v>8631</v>
      </c>
      <c r="D3579" s="65" t="s">
        <v>211</v>
      </c>
      <c r="E3579" s="66">
        <v>746.94</v>
      </c>
      <c r="F3579" s="247">
        <v>0.85670000000000002</v>
      </c>
      <c r="G3579" s="66">
        <v>744.3</v>
      </c>
      <c r="H3579" s="247">
        <v>0</v>
      </c>
    </row>
    <row r="3580" spans="1:8">
      <c r="A3580" s="64" t="s">
        <v>8515</v>
      </c>
      <c r="B3580" s="65">
        <v>100703</v>
      </c>
      <c r="C3580" s="56" t="s">
        <v>8632</v>
      </c>
      <c r="D3580" s="65" t="s">
        <v>211</v>
      </c>
      <c r="E3580" s="66">
        <v>34.86</v>
      </c>
      <c r="F3580" s="247">
        <v>0</v>
      </c>
      <c r="G3580" s="66">
        <v>33.96</v>
      </c>
      <c r="H3580" s="247">
        <v>0</v>
      </c>
    </row>
    <row r="3581" spans="1:8">
      <c r="A3581" s="64" t="s">
        <v>8515</v>
      </c>
      <c r="B3581" s="65">
        <v>100695</v>
      </c>
      <c r="C3581" s="56" t="s">
        <v>8633</v>
      </c>
      <c r="D3581" s="65" t="s">
        <v>211</v>
      </c>
      <c r="E3581" s="66">
        <v>60.51</v>
      </c>
      <c r="F3581" s="247">
        <v>0</v>
      </c>
      <c r="G3581" s="66">
        <v>75.98</v>
      </c>
      <c r="H3581" s="247">
        <v>0</v>
      </c>
    </row>
    <row r="3582" spans="1:8">
      <c r="A3582" s="64" t="s">
        <v>8515</v>
      </c>
      <c r="B3582" s="65">
        <v>100696</v>
      </c>
      <c r="C3582" s="56" t="s">
        <v>8634</v>
      </c>
      <c r="D3582" s="65" t="s">
        <v>211</v>
      </c>
      <c r="E3582" s="66">
        <v>67.36</v>
      </c>
      <c r="F3582" s="247">
        <v>0</v>
      </c>
      <c r="G3582" s="66">
        <v>84.55</v>
      </c>
      <c r="H3582" s="247">
        <v>0</v>
      </c>
    </row>
    <row r="3583" spans="1:8">
      <c r="A3583" s="64" t="s">
        <v>8515</v>
      </c>
      <c r="B3583" s="65">
        <v>100697</v>
      </c>
      <c r="C3583" s="56" t="s">
        <v>8635</v>
      </c>
      <c r="D3583" s="65" t="s">
        <v>211</v>
      </c>
      <c r="E3583" s="66">
        <v>74.260000000000005</v>
      </c>
      <c r="F3583" s="247">
        <v>0</v>
      </c>
      <c r="G3583" s="66">
        <v>93.18</v>
      </c>
      <c r="H3583" s="247">
        <v>0</v>
      </c>
    </row>
    <row r="3584" spans="1:8">
      <c r="A3584" s="64" t="s">
        <v>8515</v>
      </c>
      <c r="B3584" s="65">
        <v>100698</v>
      </c>
      <c r="C3584" s="56" t="s">
        <v>8636</v>
      </c>
      <c r="D3584" s="65" t="s">
        <v>211</v>
      </c>
      <c r="E3584" s="66">
        <v>81.150000000000006</v>
      </c>
      <c r="F3584" s="247">
        <v>0</v>
      </c>
      <c r="G3584" s="66">
        <v>101.79</v>
      </c>
      <c r="H3584" s="247">
        <v>0</v>
      </c>
    </row>
    <row r="3585" spans="1:8">
      <c r="A3585" s="64" t="s">
        <v>8515</v>
      </c>
      <c r="B3585" s="65">
        <v>100699</v>
      </c>
      <c r="C3585" s="56" t="s">
        <v>8637</v>
      </c>
      <c r="D3585" s="65" t="s">
        <v>211</v>
      </c>
      <c r="E3585" s="66">
        <v>96.56</v>
      </c>
      <c r="F3585" s="247">
        <v>0</v>
      </c>
      <c r="G3585" s="66">
        <v>121.08</v>
      </c>
      <c r="H3585" s="247">
        <v>0</v>
      </c>
    </row>
    <row r="3586" spans="1:8">
      <c r="A3586" s="64" t="s">
        <v>8515</v>
      </c>
      <c r="B3586" s="65">
        <v>100705</v>
      </c>
      <c r="C3586" s="56" t="s">
        <v>8638</v>
      </c>
      <c r="D3586" s="65" t="s">
        <v>211</v>
      </c>
      <c r="E3586" s="66">
        <v>84.86</v>
      </c>
      <c r="F3586" s="247">
        <v>0</v>
      </c>
      <c r="G3586" s="66">
        <v>84.34</v>
      </c>
      <c r="H3586" s="247">
        <v>0</v>
      </c>
    </row>
    <row r="3587" spans="1:8">
      <c r="A3587" s="64" t="s">
        <v>8639</v>
      </c>
      <c r="B3587" s="65">
        <v>101173</v>
      </c>
      <c r="C3587" s="56" t="s">
        <v>8640</v>
      </c>
      <c r="D3587" s="65" t="s">
        <v>32</v>
      </c>
      <c r="E3587" s="66">
        <v>60.92</v>
      </c>
      <c r="F3587" s="247">
        <v>0</v>
      </c>
      <c r="G3587" s="66">
        <v>63.61</v>
      </c>
      <c r="H3587" s="247">
        <v>0</v>
      </c>
    </row>
    <row r="3588" spans="1:8">
      <c r="A3588" s="64" t="s">
        <v>8639</v>
      </c>
      <c r="B3588" s="65">
        <v>101174</v>
      </c>
      <c r="C3588" s="56" t="s">
        <v>8641</v>
      </c>
      <c r="D3588" s="65" t="s">
        <v>32</v>
      </c>
      <c r="E3588" s="66">
        <v>85.78</v>
      </c>
      <c r="F3588" s="247">
        <v>0</v>
      </c>
      <c r="G3588" s="66">
        <v>91.06</v>
      </c>
      <c r="H3588" s="247">
        <v>0</v>
      </c>
    </row>
    <row r="3589" spans="1:8">
      <c r="A3589" s="64" t="s">
        <v>8639</v>
      </c>
      <c r="B3589" s="65">
        <v>101175</v>
      </c>
      <c r="C3589" s="56" t="s">
        <v>8642</v>
      </c>
      <c r="D3589" s="65" t="s">
        <v>32</v>
      </c>
      <c r="E3589" s="66">
        <v>117.19</v>
      </c>
      <c r="F3589" s="247">
        <v>0</v>
      </c>
      <c r="G3589" s="66">
        <v>124.15</v>
      </c>
      <c r="H3589" s="247">
        <v>0</v>
      </c>
    </row>
    <row r="3590" spans="1:8">
      <c r="A3590" s="64" t="s">
        <v>8639</v>
      </c>
      <c r="B3590" s="65">
        <v>101176</v>
      </c>
      <c r="C3590" s="56" t="s">
        <v>8643</v>
      </c>
      <c r="D3590" s="65" t="s">
        <v>32</v>
      </c>
      <c r="E3590" s="66">
        <v>144.31</v>
      </c>
      <c r="F3590" s="247">
        <v>3.2000000000000002E-3</v>
      </c>
      <c r="G3590" s="66">
        <v>150.84</v>
      </c>
      <c r="H3590" s="247">
        <v>0</v>
      </c>
    </row>
    <row r="3591" spans="1:8">
      <c r="A3591" s="64" t="s">
        <v>8639</v>
      </c>
      <c r="B3591" s="65">
        <v>101183</v>
      </c>
      <c r="C3591" s="56" t="s">
        <v>8644</v>
      </c>
      <c r="D3591" s="65" t="s">
        <v>32</v>
      </c>
      <c r="E3591" s="66">
        <v>0</v>
      </c>
      <c r="F3591" s="247"/>
      <c r="G3591" s="66">
        <v>0</v>
      </c>
      <c r="H3591" s="247"/>
    </row>
    <row r="3592" spans="1:8">
      <c r="A3592" s="64" t="s">
        <v>8639</v>
      </c>
      <c r="B3592" s="65">
        <v>101184</v>
      </c>
      <c r="C3592" s="56" t="s">
        <v>8645</v>
      </c>
      <c r="D3592" s="65" t="s">
        <v>32</v>
      </c>
      <c r="E3592" s="66">
        <v>0</v>
      </c>
      <c r="F3592" s="247"/>
      <c r="G3592" s="66">
        <v>0</v>
      </c>
      <c r="H3592" s="247"/>
    </row>
    <row r="3593" spans="1:8">
      <c r="A3593" s="64" t="s">
        <v>8639</v>
      </c>
      <c r="B3593" s="65">
        <v>101182</v>
      </c>
      <c r="C3593" s="56" t="s">
        <v>8646</v>
      </c>
      <c r="D3593" s="65" t="s">
        <v>32</v>
      </c>
      <c r="E3593" s="66">
        <v>0</v>
      </c>
      <c r="F3593" s="247"/>
      <c r="G3593" s="66">
        <v>0</v>
      </c>
      <c r="H3593" s="247"/>
    </row>
    <row r="3594" spans="1:8">
      <c r="A3594" s="64" t="s">
        <v>8639</v>
      </c>
      <c r="B3594" s="65">
        <v>101185</v>
      </c>
      <c r="C3594" s="56" t="s">
        <v>8647</v>
      </c>
      <c r="D3594" s="65" t="s">
        <v>32</v>
      </c>
      <c r="E3594" s="66">
        <v>0</v>
      </c>
      <c r="F3594" s="247"/>
      <c r="G3594" s="66">
        <v>0</v>
      </c>
      <c r="H3594" s="247"/>
    </row>
    <row r="3595" spans="1:8">
      <c r="A3595" s="64" t="s">
        <v>8639</v>
      </c>
      <c r="B3595" s="65">
        <v>101186</v>
      </c>
      <c r="C3595" s="56" t="s">
        <v>8648</v>
      </c>
      <c r="D3595" s="65" t="s">
        <v>32</v>
      </c>
      <c r="E3595" s="66">
        <v>0</v>
      </c>
      <c r="F3595" s="247"/>
      <c r="G3595" s="66">
        <v>0</v>
      </c>
      <c r="H3595" s="247"/>
    </row>
    <row r="3596" spans="1:8">
      <c r="A3596" s="64" t="s">
        <v>8639</v>
      </c>
      <c r="B3596" s="65">
        <v>101187</v>
      </c>
      <c r="C3596" s="56" t="s">
        <v>8649</v>
      </c>
      <c r="D3596" s="65" t="s">
        <v>32</v>
      </c>
      <c r="E3596" s="66">
        <v>0</v>
      </c>
      <c r="F3596" s="247"/>
      <c r="G3596" s="66">
        <v>0</v>
      </c>
      <c r="H3596" s="247"/>
    </row>
    <row r="3597" spans="1:8">
      <c r="A3597" s="64" t="s">
        <v>8639</v>
      </c>
      <c r="B3597" s="65">
        <v>101177</v>
      </c>
      <c r="C3597" s="56" t="s">
        <v>8650</v>
      </c>
      <c r="D3597" s="65" t="s">
        <v>32</v>
      </c>
      <c r="E3597" s="66">
        <v>0</v>
      </c>
      <c r="F3597" s="247"/>
      <c r="G3597" s="66">
        <v>0</v>
      </c>
      <c r="H3597" s="247"/>
    </row>
    <row r="3598" spans="1:8">
      <c r="A3598" s="64" t="s">
        <v>8639</v>
      </c>
      <c r="B3598" s="65">
        <v>101178</v>
      </c>
      <c r="C3598" s="56" t="s">
        <v>8651</v>
      </c>
      <c r="D3598" s="65" t="s">
        <v>32</v>
      </c>
      <c r="E3598" s="66">
        <v>0</v>
      </c>
      <c r="F3598" s="247"/>
      <c r="G3598" s="66">
        <v>0</v>
      </c>
      <c r="H3598" s="247"/>
    </row>
    <row r="3599" spans="1:8">
      <c r="A3599" s="64" t="s">
        <v>8639</v>
      </c>
      <c r="B3599" s="65">
        <v>101180</v>
      </c>
      <c r="C3599" s="56" t="s">
        <v>8652</v>
      </c>
      <c r="D3599" s="65" t="s">
        <v>32</v>
      </c>
      <c r="E3599" s="66">
        <v>0</v>
      </c>
      <c r="F3599" s="247"/>
      <c r="G3599" s="66">
        <v>0</v>
      </c>
      <c r="H3599" s="247"/>
    </row>
    <row r="3600" spans="1:8">
      <c r="A3600" s="64" t="s">
        <v>8639</v>
      </c>
      <c r="B3600" s="65">
        <v>101179</v>
      </c>
      <c r="C3600" s="56" t="s">
        <v>8653</v>
      </c>
      <c r="D3600" s="65" t="s">
        <v>32</v>
      </c>
      <c r="E3600" s="66">
        <v>0</v>
      </c>
      <c r="F3600" s="247"/>
      <c r="G3600" s="66">
        <v>0</v>
      </c>
      <c r="H3600" s="247"/>
    </row>
    <row r="3601" spans="1:8">
      <c r="A3601" s="64" t="s">
        <v>8639</v>
      </c>
      <c r="B3601" s="65">
        <v>101181</v>
      </c>
      <c r="C3601" s="56" t="s">
        <v>8654</v>
      </c>
      <c r="D3601" s="65" t="s">
        <v>32</v>
      </c>
      <c r="E3601" s="66">
        <v>0</v>
      </c>
      <c r="F3601" s="247"/>
      <c r="G3601" s="66">
        <v>0</v>
      </c>
      <c r="H3601" s="247"/>
    </row>
    <row r="3602" spans="1:8">
      <c r="A3602" s="64" t="s">
        <v>8655</v>
      </c>
      <c r="B3602" s="65">
        <v>100899</v>
      </c>
      <c r="C3602" s="56" t="s">
        <v>8656</v>
      </c>
      <c r="D3602" s="65" t="s">
        <v>32</v>
      </c>
      <c r="E3602" s="66">
        <v>84.38</v>
      </c>
      <c r="F3602" s="247">
        <v>0.1298</v>
      </c>
      <c r="G3602" s="66">
        <v>92.09</v>
      </c>
      <c r="H3602" s="247">
        <v>0</v>
      </c>
    </row>
    <row r="3603" spans="1:8">
      <c r="A3603" s="64" t="s">
        <v>8655</v>
      </c>
      <c r="B3603" s="65">
        <v>100896</v>
      </c>
      <c r="C3603" s="56" t="s">
        <v>8657</v>
      </c>
      <c r="D3603" s="65" t="s">
        <v>32</v>
      </c>
      <c r="E3603" s="66">
        <v>59.03</v>
      </c>
      <c r="F3603" s="247">
        <v>0.1762</v>
      </c>
      <c r="G3603" s="66">
        <v>59.51</v>
      </c>
      <c r="H3603" s="247">
        <v>0</v>
      </c>
    </row>
    <row r="3604" spans="1:8">
      <c r="A3604" s="64" t="s">
        <v>8655</v>
      </c>
      <c r="B3604" s="65">
        <v>100897</v>
      </c>
      <c r="C3604" s="56" t="s">
        <v>8658</v>
      </c>
      <c r="D3604" s="65" t="s">
        <v>32</v>
      </c>
      <c r="E3604" s="66">
        <v>114.08</v>
      </c>
      <c r="F3604" s="247">
        <v>0.121</v>
      </c>
      <c r="G3604" s="66">
        <v>112.93</v>
      </c>
      <c r="H3604" s="247">
        <v>0</v>
      </c>
    </row>
    <row r="3605" spans="1:8">
      <c r="A3605" s="64" t="s">
        <v>8655</v>
      </c>
      <c r="B3605" s="65">
        <v>100900</v>
      </c>
      <c r="C3605" s="56" t="s">
        <v>8659</v>
      </c>
      <c r="D3605" s="65" t="s">
        <v>32</v>
      </c>
      <c r="E3605" s="66">
        <v>251.54</v>
      </c>
      <c r="F3605" s="247">
        <v>6.6100000000000006E-2</v>
      </c>
      <c r="G3605" s="66">
        <v>246.3</v>
      </c>
      <c r="H3605" s="247">
        <v>0</v>
      </c>
    </row>
    <row r="3606" spans="1:8">
      <c r="A3606" s="64" t="s">
        <v>8655</v>
      </c>
      <c r="B3606" s="65">
        <v>100898</v>
      </c>
      <c r="C3606" s="56" t="s">
        <v>8660</v>
      </c>
      <c r="D3606" s="65" t="s">
        <v>32</v>
      </c>
      <c r="E3606" s="66">
        <v>218.82</v>
      </c>
      <c r="F3606" s="247">
        <v>7.5999999999999998E-2</v>
      </c>
      <c r="G3606" s="66">
        <v>213.48</v>
      </c>
      <c r="H3606" s="247">
        <v>0</v>
      </c>
    </row>
    <row r="3607" spans="1:8">
      <c r="A3607" s="64" t="s">
        <v>8661</v>
      </c>
      <c r="B3607" s="65">
        <v>100892</v>
      </c>
      <c r="C3607" s="56" t="s">
        <v>8662</v>
      </c>
      <c r="D3607" s="65" t="s">
        <v>129</v>
      </c>
      <c r="E3607" s="66">
        <v>12.35</v>
      </c>
      <c r="F3607" s="247">
        <v>0.92390000000000005</v>
      </c>
      <c r="G3607" s="66">
        <v>12.71</v>
      </c>
      <c r="H3607" s="247">
        <v>0</v>
      </c>
    </row>
    <row r="3608" spans="1:8">
      <c r="A3608" s="64" t="s">
        <v>8661</v>
      </c>
      <c r="B3608" s="65">
        <v>100893</v>
      </c>
      <c r="C3608" s="56" t="s">
        <v>8663</v>
      </c>
      <c r="D3608" s="65" t="s">
        <v>129</v>
      </c>
      <c r="E3608" s="66">
        <v>12.17</v>
      </c>
      <c r="F3608" s="247">
        <v>0.93430000000000002</v>
      </c>
      <c r="G3608" s="66">
        <v>12.48</v>
      </c>
      <c r="H3608" s="247">
        <v>0</v>
      </c>
    </row>
    <row r="3609" spans="1:8">
      <c r="A3609" s="64" t="s">
        <v>8661</v>
      </c>
      <c r="B3609" s="65">
        <v>100894</v>
      </c>
      <c r="C3609" s="56" t="s">
        <v>8664</v>
      </c>
      <c r="D3609" s="65" t="s">
        <v>129</v>
      </c>
      <c r="E3609" s="66">
        <v>12.05</v>
      </c>
      <c r="F3609" s="247">
        <v>0.94020000000000004</v>
      </c>
      <c r="G3609" s="66">
        <v>12.36</v>
      </c>
      <c r="H3609" s="247">
        <v>0</v>
      </c>
    </row>
    <row r="3610" spans="1:8">
      <c r="A3610" s="64" t="s">
        <v>8661</v>
      </c>
      <c r="B3610" s="65">
        <v>100889</v>
      </c>
      <c r="C3610" s="56" t="s">
        <v>8665</v>
      </c>
      <c r="D3610" s="65" t="s">
        <v>129</v>
      </c>
      <c r="E3610" s="66">
        <v>11.92</v>
      </c>
      <c r="F3610" s="247">
        <v>0.94879999999999998</v>
      </c>
      <c r="G3610" s="66">
        <v>12.14</v>
      </c>
      <c r="H3610" s="247">
        <v>0</v>
      </c>
    </row>
    <row r="3611" spans="1:8">
      <c r="A3611" s="64" t="s">
        <v>8661</v>
      </c>
      <c r="B3611" s="65">
        <v>100891</v>
      </c>
      <c r="C3611" s="56" t="s">
        <v>8666</v>
      </c>
      <c r="D3611" s="65" t="s">
        <v>129</v>
      </c>
      <c r="E3611" s="66">
        <v>0</v>
      </c>
      <c r="F3611" s="247"/>
      <c r="G3611" s="66">
        <v>0</v>
      </c>
      <c r="H3611" s="247"/>
    </row>
    <row r="3612" spans="1:8">
      <c r="A3612" s="64" t="s">
        <v>8661</v>
      </c>
      <c r="B3612" s="65">
        <v>100890</v>
      </c>
      <c r="C3612" s="56" t="s">
        <v>8667</v>
      </c>
      <c r="D3612" s="65" t="s">
        <v>129</v>
      </c>
      <c r="E3612" s="66">
        <v>11.75</v>
      </c>
      <c r="F3612" s="247">
        <v>0.95909999999999995</v>
      </c>
      <c r="G3612" s="66">
        <v>11.95</v>
      </c>
      <c r="H3612" s="247">
        <v>0</v>
      </c>
    </row>
    <row r="3613" spans="1:8">
      <c r="A3613" s="64" t="s">
        <v>8668</v>
      </c>
      <c r="B3613" s="65">
        <v>100658</v>
      </c>
      <c r="C3613" s="56" t="s">
        <v>8669</v>
      </c>
      <c r="D3613" s="65" t="s">
        <v>32</v>
      </c>
      <c r="E3613" s="66">
        <v>361.4</v>
      </c>
      <c r="F3613" s="247">
        <v>0.92269999999999996</v>
      </c>
      <c r="G3613" s="66">
        <v>371.57</v>
      </c>
      <c r="H3613" s="247">
        <v>0</v>
      </c>
    </row>
    <row r="3614" spans="1:8">
      <c r="A3614" s="64" t="s">
        <v>8668</v>
      </c>
      <c r="B3614" s="65">
        <v>100657</v>
      </c>
      <c r="C3614" s="56" t="s">
        <v>8670</v>
      </c>
      <c r="D3614" s="65" t="s">
        <v>32</v>
      </c>
      <c r="E3614" s="66">
        <v>154.41999999999999</v>
      </c>
      <c r="F3614" s="247">
        <v>0.86670000000000003</v>
      </c>
      <c r="G3614" s="66">
        <v>162.18</v>
      </c>
      <c r="H3614" s="247">
        <v>0</v>
      </c>
    </row>
    <row r="3615" spans="1:8">
      <c r="A3615" s="64" t="s">
        <v>8668</v>
      </c>
      <c r="B3615" s="65">
        <v>100656</v>
      </c>
      <c r="C3615" s="56" t="s">
        <v>8671</v>
      </c>
      <c r="D3615" s="65" t="s">
        <v>32</v>
      </c>
      <c r="E3615" s="66">
        <v>118.95</v>
      </c>
      <c r="F3615" s="247">
        <v>0.83940000000000003</v>
      </c>
      <c r="G3615" s="66">
        <v>126.03</v>
      </c>
      <c r="H3615" s="247">
        <v>0</v>
      </c>
    </row>
    <row r="3616" spans="1:8">
      <c r="A3616" s="64" t="s">
        <v>8672</v>
      </c>
      <c r="B3616" s="65">
        <v>102649</v>
      </c>
      <c r="C3616" s="56" t="s">
        <v>8673</v>
      </c>
      <c r="D3616" s="65" t="s">
        <v>32</v>
      </c>
      <c r="E3616" s="66">
        <v>0</v>
      </c>
      <c r="F3616" s="247"/>
      <c r="G3616" s="66">
        <v>0</v>
      </c>
      <c r="H3616" s="247"/>
    </row>
    <row r="3617" spans="1:8">
      <c r="A3617" s="64" t="s">
        <v>8672</v>
      </c>
      <c r="B3617" s="65">
        <v>102645</v>
      </c>
      <c r="C3617" s="56" t="s">
        <v>8674</v>
      </c>
      <c r="D3617" s="65" t="s">
        <v>32</v>
      </c>
      <c r="E3617" s="66">
        <v>0</v>
      </c>
      <c r="F3617" s="247"/>
      <c r="G3617" s="66">
        <v>0</v>
      </c>
      <c r="H3617" s="247"/>
    </row>
    <row r="3618" spans="1:8">
      <c r="A3618" s="64" t="s">
        <v>8672</v>
      </c>
      <c r="B3618" s="65">
        <v>102650</v>
      </c>
      <c r="C3618" s="56" t="s">
        <v>8675</v>
      </c>
      <c r="D3618" s="65" t="s">
        <v>32</v>
      </c>
      <c r="E3618" s="66">
        <v>0</v>
      </c>
      <c r="F3618" s="247"/>
      <c r="G3618" s="66">
        <v>0</v>
      </c>
      <c r="H3618" s="247"/>
    </row>
    <row r="3619" spans="1:8">
      <c r="A3619" s="64" t="s">
        <v>8672</v>
      </c>
      <c r="B3619" s="65">
        <v>102646</v>
      </c>
      <c r="C3619" s="56" t="s">
        <v>8676</v>
      </c>
      <c r="D3619" s="65" t="s">
        <v>32</v>
      </c>
      <c r="E3619" s="66">
        <v>0</v>
      </c>
      <c r="F3619" s="247"/>
      <c r="G3619" s="66">
        <v>0</v>
      </c>
      <c r="H3619" s="247"/>
    </row>
    <row r="3620" spans="1:8">
      <c r="A3620" s="64" t="s">
        <v>8672</v>
      </c>
      <c r="B3620" s="65">
        <v>102651</v>
      </c>
      <c r="C3620" s="56" t="s">
        <v>8677</v>
      </c>
      <c r="D3620" s="65" t="s">
        <v>32</v>
      </c>
      <c r="E3620" s="66">
        <v>0</v>
      </c>
      <c r="F3620" s="247"/>
      <c r="G3620" s="66">
        <v>0</v>
      </c>
      <c r="H3620" s="247"/>
    </row>
    <row r="3621" spans="1:8">
      <c r="A3621" s="64" t="s">
        <v>8672</v>
      </c>
      <c r="B3621" s="65">
        <v>102647</v>
      </c>
      <c r="C3621" s="56" t="s">
        <v>8678</v>
      </c>
      <c r="D3621" s="65" t="s">
        <v>32</v>
      </c>
      <c r="E3621" s="66">
        <v>0</v>
      </c>
      <c r="F3621" s="247"/>
      <c r="G3621" s="66">
        <v>0</v>
      </c>
      <c r="H3621" s="247"/>
    </row>
    <row r="3622" spans="1:8">
      <c r="A3622" s="64" t="s">
        <v>8672</v>
      </c>
      <c r="B3622" s="65">
        <v>102652</v>
      </c>
      <c r="C3622" s="56" t="s">
        <v>8679</v>
      </c>
      <c r="D3622" s="65" t="s">
        <v>32</v>
      </c>
      <c r="E3622" s="66">
        <v>0</v>
      </c>
      <c r="F3622" s="247"/>
      <c r="G3622" s="66">
        <v>0</v>
      </c>
      <c r="H3622" s="247"/>
    </row>
    <row r="3623" spans="1:8">
      <c r="A3623" s="64" t="s">
        <v>8672</v>
      </c>
      <c r="B3623" s="65">
        <v>102648</v>
      </c>
      <c r="C3623" s="56" t="s">
        <v>8680</v>
      </c>
      <c r="D3623" s="65" t="s">
        <v>32</v>
      </c>
      <c r="E3623" s="66">
        <v>0</v>
      </c>
      <c r="F3623" s="247"/>
      <c r="G3623" s="66">
        <v>0</v>
      </c>
      <c r="H3623" s="247"/>
    </row>
    <row r="3624" spans="1:8">
      <c r="A3624" s="64" t="s">
        <v>8681</v>
      </c>
      <c r="B3624" s="65">
        <v>100651</v>
      </c>
      <c r="C3624" s="56" t="s">
        <v>8682</v>
      </c>
      <c r="D3624" s="65" t="s">
        <v>32</v>
      </c>
      <c r="E3624" s="66">
        <v>136.9</v>
      </c>
      <c r="F3624" s="247">
        <v>0.2487</v>
      </c>
      <c r="G3624" s="66">
        <v>135.38999999999999</v>
      </c>
      <c r="H3624" s="247">
        <v>0</v>
      </c>
    </row>
    <row r="3625" spans="1:8">
      <c r="A3625" s="64" t="s">
        <v>8681</v>
      </c>
      <c r="B3625" s="65">
        <v>100652</v>
      </c>
      <c r="C3625" s="56" t="s">
        <v>8683</v>
      </c>
      <c r="D3625" s="65" t="s">
        <v>32</v>
      </c>
      <c r="E3625" s="66">
        <v>256.51</v>
      </c>
      <c r="F3625" s="247">
        <v>0.1638</v>
      </c>
      <c r="G3625" s="66">
        <v>250.82</v>
      </c>
      <c r="H3625" s="247">
        <v>0</v>
      </c>
    </row>
    <row r="3626" spans="1:8">
      <c r="A3626" s="64" t="s">
        <v>8681</v>
      </c>
      <c r="B3626" s="65">
        <v>100653</v>
      </c>
      <c r="C3626" s="56" t="s">
        <v>8684</v>
      </c>
      <c r="D3626" s="65" t="s">
        <v>32</v>
      </c>
      <c r="E3626" s="66">
        <v>422.05</v>
      </c>
      <c r="F3626" s="247">
        <v>0.1168</v>
      </c>
      <c r="G3626" s="66">
        <v>409.62</v>
      </c>
      <c r="H3626" s="247">
        <v>0</v>
      </c>
    </row>
    <row r="3627" spans="1:8">
      <c r="A3627" s="64" t="s">
        <v>8681</v>
      </c>
      <c r="B3627" s="65">
        <v>100654</v>
      </c>
      <c r="C3627" s="56" t="s">
        <v>8685</v>
      </c>
      <c r="D3627" s="65" t="s">
        <v>32</v>
      </c>
      <c r="E3627" s="66">
        <v>564.33000000000004</v>
      </c>
      <c r="F3627" s="247">
        <v>9.8199999999999996E-2</v>
      </c>
      <c r="G3627" s="66">
        <v>543.17999999999995</v>
      </c>
      <c r="H3627" s="247">
        <v>0</v>
      </c>
    </row>
    <row r="3628" spans="1:8">
      <c r="A3628" s="64" t="s">
        <v>8681</v>
      </c>
      <c r="B3628" s="65">
        <v>100655</v>
      </c>
      <c r="C3628" s="56" t="s">
        <v>8686</v>
      </c>
      <c r="D3628" s="65" t="s">
        <v>32</v>
      </c>
      <c r="E3628" s="66">
        <v>653.98</v>
      </c>
      <c r="F3628" s="247">
        <v>9.98E-2</v>
      </c>
      <c r="G3628" s="66">
        <v>628.23</v>
      </c>
      <c r="H3628" s="247">
        <v>0</v>
      </c>
    </row>
    <row r="3629" spans="1:8">
      <c r="A3629" s="64" t="s">
        <v>8687</v>
      </c>
      <c r="B3629" s="65">
        <v>100364</v>
      </c>
      <c r="C3629" s="56" t="s">
        <v>8688</v>
      </c>
      <c r="D3629" s="65" t="s">
        <v>211</v>
      </c>
      <c r="E3629" s="66">
        <v>3264.66</v>
      </c>
      <c r="F3629" s="247">
        <v>1.7899999999999999E-2</v>
      </c>
      <c r="G3629" s="66">
        <v>3468.86</v>
      </c>
      <c r="H3629" s="247">
        <v>0</v>
      </c>
    </row>
    <row r="3630" spans="1:8">
      <c r="A3630" s="64" t="s">
        <v>8687</v>
      </c>
      <c r="B3630" s="65">
        <v>100374</v>
      </c>
      <c r="C3630" s="56" t="s">
        <v>8689</v>
      </c>
      <c r="D3630" s="65" t="s">
        <v>211</v>
      </c>
      <c r="E3630" s="66">
        <v>3036.5</v>
      </c>
      <c r="F3630" s="247">
        <v>1.9199999999999998E-2</v>
      </c>
      <c r="G3630" s="66">
        <v>3236.19</v>
      </c>
      <c r="H3630" s="247">
        <v>0</v>
      </c>
    </row>
    <row r="3631" spans="1:8">
      <c r="A3631" s="64" t="s">
        <v>8687</v>
      </c>
      <c r="B3631" s="65">
        <v>100365</v>
      </c>
      <c r="C3631" s="56" t="s">
        <v>8690</v>
      </c>
      <c r="D3631" s="65" t="s">
        <v>211</v>
      </c>
      <c r="E3631" s="66">
        <v>3748.33</v>
      </c>
      <c r="F3631" s="247">
        <v>1.5599999999999999E-2</v>
      </c>
      <c r="G3631" s="66">
        <v>4009.79</v>
      </c>
      <c r="H3631" s="247">
        <v>0</v>
      </c>
    </row>
    <row r="3632" spans="1:8">
      <c r="A3632" s="64" t="s">
        <v>8687</v>
      </c>
      <c r="B3632" s="65">
        <v>100375</v>
      </c>
      <c r="C3632" s="56" t="s">
        <v>8691</v>
      </c>
      <c r="D3632" s="65" t="s">
        <v>211</v>
      </c>
      <c r="E3632" s="66">
        <v>3407.8</v>
      </c>
      <c r="F3632" s="247">
        <v>1.7100000000000001E-2</v>
      </c>
      <c r="G3632" s="66">
        <v>3661.45</v>
      </c>
      <c r="H3632" s="247">
        <v>0</v>
      </c>
    </row>
    <row r="3633" spans="1:8">
      <c r="A3633" s="64" t="s">
        <v>8687</v>
      </c>
      <c r="B3633" s="65">
        <v>100366</v>
      </c>
      <c r="C3633" s="56" t="s">
        <v>8692</v>
      </c>
      <c r="D3633" s="65" t="s">
        <v>211</v>
      </c>
      <c r="E3633" s="66">
        <v>4010.15</v>
      </c>
      <c r="F3633" s="247">
        <v>1.46E-2</v>
      </c>
      <c r="G3633" s="66">
        <v>4276.92</v>
      </c>
      <c r="H3633" s="247">
        <v>0</v>
      </c>
    </row>
    <row r="3634" spans="1:8">
      <c r="A3634" s="64" t="s">
        <v>8687</v>
      </c>
      <c r="B3634" s="65">
        <v>100376</v>
      </c>
      <c r="C3634" s="56" t="s">
        <v>8693</v>
      </c>
      <c r="D3634" s="65" t="s">
        <v>211</v>
      </c>
      <c r="E3634" s="66">
        <v>3332.43</v>
      </c>
      <c r="F3634" s="247">
        <v>1.7500000000000002E-2</v>
      </c>
      <c r="G3634" s="66">
        <v>3582.23</v>
      </c>
      <c r="H3634" s="247">
        <v>0</v>
      </c>
    </row>
    <row r="3635" spans="1:8">
      <c r="A3635" s="64" t="s">
        <v>8687</v>
      </c>
      <c r="B3635" s="65">
        <v>100357</v>
      </c>
      <c r="C3635" s="56" t="s">
        <v>8694</v>
      </c>
      <c r="D3635" s="65" t="s">
        <v>211</v>
      </c>
      <c r="E3635" s="66">
        <v>1106.72</v>
      </c>
      <c r="F3635" s="247">
        <v>5.28E-2</v>
      </c>
      <c r="G3635" s="66">
        <v>1213.3699999999999</v>
      </c>
      <c r="H3635" s="247">
        <v>0</v>
      </c>
    </row>
    <row r="3636" spans="1:8">
      <c r="A3636" s="64" t="s">
        <v>8687</v>
      </c>
      <c r="B3636" s="65">
        <v>100367</v>
      </c>
      <c r="C3636" s="56" t="s">
        <v>8695</v>
      </c>
      <c r="D3636" s="65" t="s">
        <v>211</v>
      </c>
      <c r="E3636" s="66">
        <v>1075.95</v>
      </c>
      <c r="F3636" s="247">
        <v>5.4300000000000001E-2</v>
      </c>
      <c r="G3636" s="66">
        <v>1181.6400000000001</v>
      </c>
      <c r="H3636" s="247">
        <v>0</v>
      </c>
    </row>
    <row r="3637" spans="1:8">
      <c r="A3637" s="64" t="s">
        <v>8687</v>
      </c>
      <c r="B3637" s="65">
        <v>100358</v>
      </c>
      <c r="C3637" s="56" t="s">
        <v>8696</v>
      </c>
      <c r="D3637" s="65" t="s">
        <v>211</v>
      </c>
      <c r="E3637" s="66">
        <v>1497.82</v>
      </c>
      <c r="F3637" s="247">
        <v>3.9E-2</v>
      </c>
      <c r="G3637" s="66">
        <v>1660.56</v>
      </c>
      <c r="H3637" s="247">
        <v>0</v>
      </c>
    </row>
    <row r="3638" spans="1:8">
      <c r="A3638" s="64" t="s">
        <v>8687</v>
      </c>
      <c r="B3638" s="65">
        <v>100368</v>
      </c>
      <c r="C3638" s="56" t="s">
        <v>8697</v>
      </c>
      <c r="D3638" s="65" t="s">
        <v>211</v>
      </c>
      <c r="E3638" s="66">
        <v>1459.85</v>
      </c>
      <c r="F3638" s="247">
        <v>0.04</v>
      </c>
      <c r="G3638" s="66">
        <v>1621.41</v>
      </c>
      <c r="H3638" s="247">
        <v>0</v>
      </c>
    </row>
    <row r="3639" spans="1:8">
      <c r="A3639" s="64" t="s">
        <v>8687</v>
      </c>
      <c r="B3639" s="65">
        <v>100359</v>
      </c>
      <c r="C3639" s="56" t="s">
        <v>8698</v>
      </c>
      <c r="D3639" s="65" t="s">
        <v>211</v>
      </c>
      <c r="E3639" s="66">
        <v>1577.42</v>
      </c>
      <c r="F3639" s="247">
        <v>3.6999999999999998E-2</v>
      </c>
      <c r="G3639" s="66">
        <v>1741.52</v>
      </c>
      <c r="H3639" s="247">
        <v>0</v>
      </c>
    </row>
    <row r="3640" spans="1:8">
      <c r="A3640" s="64" t="s">
        <v>8687</v>
      </c>
      <c r="B3640" s="65">
        <v>100369</v>
      </c>
      <c r="C3640" s="56" t="s">
        <v>8699</v>
      </c>
      <c r="D3640" s="65" t="s">
        <v>211</v>
      </c>
      <c r="E3640" s="66">
        <v>1539.46</v>
      </c>
      <c r="F3640" s="247">
        <v>3.7900000000000003E-2</v>
      </c>
      <c r="G3640" s="66">
        <v>1702.38</v>
      </c>
      <c r="H3640" s="247">
        <v>0</v>
      </c>
    </row>
    <row r="3641" spans="1:8">
      <c r="A3641" s="64" t="s">
        <v>8687</v>
      </c>
      <c r="B3641" s="65">
        <v>100360</v>
      </c>
      <c r="C3641" s="56" t="s">
        <v>8700</v>
      </c>
      <c r="D3641" s="65" t="s">
        <v>211</v>
      </c>
      <c r="E3641" s="66">
        <v>1751.31</v>
      </c>
      <c r="F3641" s="247">
        <v>3.3300000000000003E-2</v>
      </c>
      <c r="G3641" s="66">
        <v>1931.71</v>
      </c>
      <c r="H3641" s="247">
        <v>0</v>
      </c>
    </row>
    <row r="3642" spans="1:8">
      <c r="A3642" s="64" t="s">
        <v>8687</v>
      </c>
      <c r="B3642" s="65">
        <v>100370</v>
      </c>
      <c r="C3642" s="56" t="s">
        <v>8701</v>
      </c>
      <c r="D3642" s="65" t="s">
        <v>211</v>
      </c>
      <c r="E3642" s="66">
        <v>1830.94</v>
      </c>
      <c r="F3642" s="247">
        <v>3.1899999999999998E-2</v>
      </c>
      <c r="G3642" s="66">
        <v>2013.83</v>
      </c>
      <c r="H3642" s="247">
        <v>0</v>
      </c>
    </row>
    <row r="3643" spans="1:8">
      <c r="A3643" s="64" t="s">
        <v>8687</v>
      </c>
      <c r="B3643" s="65">
        <v>100361</v>
      </c>
      <c r="C3643" s="56" t="s">
        <v>8702</v>
      </c>
      <c r="D3643" s="65" t="s">
        <v>211</v>
      </c>
      <c r="E3643" s="66">
        <v>2176.54</v>
      </c>
      <c r="F3643" s="247">
        <v>2.6800000000000001E-2</v>
      </c>
      <c r="G3643" s="66">
        <v>2414.0700000000002</v>
      </c>
      <c r="H3643" s="247">
        <v>0</v>
      </c>
    </row>
    <row r="3644" spans="1:8">
      <c r="A3644" s="64" t="s">
        <v>8687</v>
      </c>
      <c r="B3644" s="65">
        <v>100371</v>
      </c>
      <c r="C3644" s="56" t="s">
        <v>8703</v>
      </c>
      <c r="D3644" s="65" t="s">
        <v>211</v>
      </c>
      <c r="E3644" s="66">
        <v>2075.3000000000002</v>
      </c>
      <c r="F3644" s="247">
        <v>2.81E-2</v>
      </c>
      <c r="G3644" s="66">
        <v>2309.69</v>
      </c>
      <c r="H3644" s="247">
        <v>0</v>
      </c>
    </row>
    <row r="3645" spans="1:8">
      <c r="A3645" s="64" t="s">
        <v>8687</v>
      </c>
      <c r="B3645" s="65">
        <v>100362</v>
      </c>
      <c r="C3645" s="56" t="s">
        <v>8704</v>
      </c>
      <c r="D3645" s="65" t="s">
        <v>211</v>
      </c>
      <c r="E3645" s="66">
        <v>2910.61</v>
      </c>
      <c r="F3645" s="247">
        <v>2.01E-2</v>
      </c>
      <c r="G3645" s="66">
        <v>3090.12</v>
      </c>
      <c r="H3645" s="247">
        <v>0</v>
      </c>
    </row>
    <row r="3646" spans="1:8">
      <c r="A3646" s="64" t="s">
        <v>8687</v>
      </c>
      <c r="B3646" s="65">
        <v>100372</v>
      </c>
      <c r="C3646" s="56" t="s">
        <v>8705</v>
      </c>
      <c r="D3646" s="65" t="s">
        <v>211</v>
      </c>
      <c r="E3646" s="66">
        <v>2737.16</v>
      </c>
      <c r="F3646" s="247">
        <v>2.1299999999999999E-2</v>
      </c>
      <c r="G3646" s="66">
        <v>2911.28</v>
      </c>
      <c r="H3646" s="247">
        <v>0</v>
      </c>
    </row>
    <row r="3647" spans="1:8">
      <c r="A3647" s="64" t="s">
        <v>8687</v>
      </c>
      <c r="B3647" s="65">
        <v>100363</v>
      </c>
      <c r="C3647" s="56" t="s">
        <v>8706</v>
      </c>
      <c r="D3647" s="65" t="s">
        <v>211</v>
      </c>
      <c r="E3647" s="66">
        <v>3007.27</v>
      </c>
      <c r="F3647" s="247">
        <v>1.9400000000000001E-2</v>
      </c>
      <c r="G3647" s="66">
        <v>3187.3</v>
      </c>
      <c r="H3647" s="247">
        <v>0</v>
      </c>
    </row>
    <row r="3648" spans="1:8">
      <c r="A3648" s="64" t="s">
        <v>8687</v>
      </c>
      <c r="B3648" s="65">
        <v>100373</v>
      </c>
      <c r="C3648" s="56" t="s">
        <v>8707</v>
      </c>
      <c r="D3648" s="65" t="s">
        <v>211</v>
      </c>
      <c r="E3648" s="66">
        <v>2833.67</v>
      </c>
      <c r="F3648" s="247">
        <v>2.06E-2</v>
      </c>
      <c r="G3648" s="66">
        <v>3009.55</v>
      </c>
      <c r="H3648" s="247">
        <v>0</v>
      </c>
    </row>
    <row r="3649" spans="1:8">
      <c r="A3649" s="64" t="s">
        <v>8687</v>
      </c>
      <c r="B3649" s="65">
        <v>100381</v>
      </c>
      <c r="C3649" s="56" t="s">
        <v>8708</v>
      </c>
      <c r="D3649" s="65" t="s">
        <v>26</v>
      </c>
      <c r="E3649" s="66">
        <v>58.64</v>
      </c>
      <c r="F3649" s="247">
        <v>0</v>
      </c>
      <c r="G3649" s="66">
        <v>64.540000000000006</v>
      </c>
      <c r="H3649" s="247">
        <v>0</v>
      </c>
    </row>
    <row r="3650" spans="1:8">
      <c r="A3650" s="64" t="s">
        <v>8687</v>
      </c>
      <c r="B3650" s="65">
        <v>100380</v>
      </c>
      <c r="C3650" s="56" t="s">
        <v>8709</v>
      </c>
      <c r="D3650" s="65" t="s">
        <v>26</v>
      </c>
      <c r="E3650" s="66">
        <v>52.34</v>
      </c>
      <c r="F3650" s="247">
        <v>7.6E-3</v>
      </c>
      <c r="G3650" s="66">
        <v>56.79</v>
      </c>
      <c r="H3650" s="247">
        <v>0</v>
      </c>
    </row>
    <row r="3651" spans="1:8">
      <c r="A3651" s="64" t="s">
        <v>8687</v>
      </c>
      <c r="B3651" s="65">
        <v>100379</v>
      </c>
      <c r="C3651" s="56" t="s">
        <v>8710</v>
      </c>
      <c r="D3651" s="65" t="s">
        <v>26</v>
      </c>
      <c r="E3651" s="66">
        <v>39.6</v>
      </c>
      <c r="F3651" s="247">
        <v>0</v>
      </c>
      <c r="G3651" s="66">
        <v>42.43</v>
      </c>
      <c r="H3651" s="247">
        <v>0</v>
      </c>
    </row>
    <row r="3652" spans="1:8">
      <c r="A3652" s="64" t="s">
        <v>8687</v>
      </c>
      <c r="B3652" s="65">
        <v>100384</v>
      </c>
      <c r="C3652" s="56" t="s">
        <v>8711</v>
      </c>
      <c r="D3652" s="65" t="s">
        <v>26</v>
      </c>
      <c r="E3652" s="66">
        <v>28.29</v>
      </c>
      <c r="F3652" s="247">
        <v>0</v>
      </c>
      <c r="G3652" s="66">
        <v>30.17</v>
      </c>
      <c r="H3652" s="247">
        <v>0</v>
      </c>
    </row>
    <row r="3653" spans="1:8">
      <c r="A3653" s="64" t="s">
        <v>8687</v>
      </c>
      <c r="B3653" s="65">
        <v>100383</v>
      </c>
      <c r="C3653" s="56" t="s">
        <v>8712</v>
      </c>
      <c r="D3653" s="65" t="s">
        <v>26</v>
      </c>
      <c r="E3653" s="66">
        <v>26.95</v>
      </c>
      <c r="F3653" s="247">
        <v>1.2200000000000001E-2</v>
      </c>
      <c r="G3653" s="66">
        <v>28.3</v>
      </c>
      <c r="H3653" s="247">
        <v>0</v>
      </c>
    </row>
    <row r="3654" spans="1:8">
      <c r="A3654" s="64" t="s">
        <v>8687</v>
      </c>
      <c r="B3654" s="65">
        <v>100382</v>
      </c>
      <c r="C3654" s="56" t="s">
        <v>8713</v>
      </c>
      <c r="D3654" s="65" t="s">
        <v>26</v>
      </c>
      <c r="E3654" s="66">
        <v>24.86</v>
      </c>
      <c r="F3654" s="247">
        <v>0</v>
      </c>
      <c r="G3654" s="66">
        <v>26.21</v>
      </c>
      <c r="H3654" s="247">
        <v>0</v>
      </c>
    </row>
    <row r="3655" spans="1:8">
      <c r="A3655" s="64" t="s">
        <v>8687</v>
      </c>
      <c r="B3655" s="65">
        <v>100387</v>
      </c>
      <c r="C3655" s="56" t="s">
        <v>8714</v>
      </c>
      <c r="D3655" s="65" t="s">
        <v>26</v>
      </c>
      <c r="E3655" s="66">
        <v>56.11</v>
      </c>
      <c r="F3655" s="247">
        <v>0</v>
      </c>
      <c r="G3655" s="66">
        <v>60.65</v>
      </c>
      <c r="H3655" s="247">
        <v>0</v>
      </c>
    </row>
    <row r="3656" spans="1:8">
      <c r="A3656" s="64" t="s">
        <v>8687</v>
      </c>
      <c r="B3656" s="65">
        <v>100386</v>
      </c>
      <c r="C3656" s="56" t="s">
        <v>8715</v>
      </c>
      <c r="D3656" s="65" t="s">
        <v>26</v>
      </c>
      <c r="E3656" s="66">
        <v>45.7</v>
      </c>
      <c r="F3656" s="247">
        <v>1.03E-2</v>
      </c>
      <c r="G3656" s="66">
        <v>48.81</v>
      </c>
      <c r="H3656" s="247">
        <v>0</v>
      </c>
    </row>
    <row r="3657" spans="1:8">
      <c r="A3657" s="64" t="s">
        <v>8687</v>
      </c>
      <c r="B3657" s="65">
        <v>100385</v>
      </c>
      <c r="C3657" s="56" t="s">
        <v>8716</v>
      </c>
      <c r="D3657" s="65" t="s">
        <v>26</v>
      </c>
      <c r="E3657" s="66">
        <v>35.590000000000003</v>
      </c>
      <c r="F3657" s="247">
        <v>0</v>
      </c>
      <c r="G3657" s="66">
        <v>37.659999999999997</v>
      </c>
      <c r="H3657" s="247">
        <v>0</v>
      </c>
    </row>
    <row r="3658" spans="1:8">
      <c r="A3658" s="64" t="s">
        <v>8687</v>
      </c>
      <c r="B3658" s="65">
        <v>100377</v>
      </c>
      <c r="C3658" s="56" t="s">
        <v>8717</v>
      </c>
      <c r="D3658" s="65" t="s">
        <v>129</v>
      </c>
      <c r="E3658" s="66">
        <v>11.45</v>
      </c>
      <c r="F3658" s="247">
        <v>0.79479999999999995</v>
      </c>
      <c r="G3658" s="66">
        <v>12.06</v>
      </c>
      <c r="H3658" s="247">
        <v>0</v>
      </c>
    </row>
    <row r="3659" spans="1:8">
      <c r="A3659" s="64" t="s">
        <v>8687</v>
      </c>
      <c r="B3659" s="65">
        <v>100378</v>
      </c>
      <c r="C3659" s="56" t="s">
        <v>8718</v>
      </c>
      <c r="D3659" s="65" t="s">
        <v>129</v>
      </c>
      <c r="E3659" s="66">
        <v>10.49</v>
      </c>
      <c r="F3659" s="247">
        <v>0.8236</v>
      </c>
      <c r="G3659" s="66">
        <v>11.16</v>
      </c>
      <c r="H3659" s="247">
        <v>0</v>
      </c>
    </row>
    <row r="3660" spans="1:8">
      <c r="A3660" s="64" t="s">
        <v>8687</v>
      </c>
      <c r="B3660" s="65">
        <v>92596</v>
      </c>
      <c r="C3660" s="56" t="s">
        <v>8719</v>
      </c>
      <c r="D3660" s="65" t="s">
        <v>211</v>
      </c>
      <c r="E3660" s="66">
        <v>1839.48</v>
      </c>
      <c r="F3660" s="247">
        <v>0.80100000000000005</v>
      </c>
      <c r="G3660" s="66">
        <v>1978.45</v>
      </c>
      <c r="H3660" s="247">
        <v>0</v>
      </c>
    </row>
    <row r="3661" spans="1:8">
      <c r="A3661" s="64" t="s">
        <v>8687</v>
      </c>
      <c r="B3661" s="65">
        <v>92616</v>
      </c>
      <c r="C3661" s="56" t="s">
        <v>8720</v>
      </c>
      <c r="D3661" s="65" t="s">
        <v>211</v>
      </c>
      <c r="E3661" s="66">
        <v>1751.42</v>
      </c>
      <c r="F3661" s="247">
        <v>0.79100000000000004</v>
      </c>
      <c r="G3661" s="66">
        <v>1890.39</v>
      </c>
      <c r="H3661" s="247">
        <v>0</v>
      </c>
    </row>
    <row r="3662" spans="1:8">
      <c r="A3662" s="64" t="s">
        <v>8687</v>
      </c>
      <c r="B3662" s="65">
        <v>92598</v>
      </c>
      <c r="C3662" s="56" t="s">
        <v>8721</v>
      </c>
      <c r="D3662" s="65" t="s">
        <v>211</v>
      </c>
      <c r="E3662" s="66">
        <v>1955.53</v>
      </c>
      <c r="F3662" s="247">
        <v>0.81279999999999997</v>
      </c>
      <c r="G3662" s="66">
        <v>2094.5</v>
      </c>
      <c r="H3662" s="247">
        <v>0</v>
      </c>
    </row>
    <row r="3663" spans="1:8">
      <c r="A3663" s="64" t="s">
        <v>8687</v>
      </c>
      <c r="B3663" s="65">
        <v>92618</v>
      </c>
      <c r="C3663" s="56" t="s">
        <v>8722</v>
      </c>
      <c r="D3663" s="65" t="s">
        <v>211</v>
      </c>
      <c r="E3663" s="66">
        <v>1867.47</v>
      </c>
      <c r="F3663" s="247">
        <v>0.80400000000000005</v>
      </c>
      <c r="G3663" s="66">
        <v>2006.44</v>
      </c>
      <c r="H3663" s="247">
        <v>0</v>
      </c>
    </row>
    <row r="3664" spans="1:8">
      <c r="A3664" s="64" t="s">
        <v>8687</v>
      </c>
      <c r="B3664" s="65">
        <v>92600</v>
      </c>
      <c r="C3664" s="56" t="s">
        <v>8723</v>
      </c>
      <c r="D3664" s="65" t="s">
        <v>211</v>
      </c>
      <c r="E3664" s="66">
        <v>2100.94</v>
      </c>
      <c r="F3664" s="247">
        <v>0.82569999999999999</v>
      </c>
      <c r="G3664" s="66">
        <v>2239.91</v>
      </c>
      <c r="H3664" s="247">
        <v>0</v>
      </c>
    </row>
    <row r="3665" spans="1:8">
      <c r="A3665" s="64" t="s">
        <v>8687</v>
      </c>
      <c r="B3665" s="65">
        <v>92620</v>
      </c>
      <c r="C3665" s="56" t="s">
        <v>8724</v>
      </c>
      <c r="D3665" s="65" t="s">
        <v>211</v>
      </c>
      <c r="E3665" s="66">
        <v>1983.52</v>
      </c>
      <c r="F3665" s="247">
        <v>0.81540000000000001</v>
      </c>
      <c r="G3665" s="66">
        <v>2122.4899999999998</v>
      </c>
      <c r="H3665" s="247">
        <v>0</v>
      </c>
    </row>
    <row r="3666" spans="1:8">
      <c r="A3666" s="64" t="s">
        <v>8687</v>
      </c>
      <c r="B3666" s="65">
        <v>92582</v>
      </c>
      <c r="C3666" s="56" t="s">
        <v>8725</v>
      </c>
      <c r="D3666" s="65" t="s">
        <v>211</v>
      </c>
      <c r="E3666" s="66">
        <v>692.05</v>
      </c>
      <c r="F3666" s="247">
        <v>0.7359</v>
      </c>
      <c r="G3666" s="66">
        <v>739.66</v>
      </c>
      <c r="H3666" s="247">
        <v>0</v>
      </c>
    </row>
    <row r="3667" spans="1:8">
      <c r="A3667" s="64" t="s">
        <v>8687</v>
      </c>
      <c r="B3667" s="65">
        <v>92602</v>
      </c>
      <c r="C3667" s="56" t="s">
        <v>8726</v>
      </c>
      <c r="D3667" s="65" t="s">
        <v>211</v>
      </c>
      <c r="E3667" s="66">
        <v>692.05</v>
      </c>
      <c r="F3667" s="247">
        <v>0.7359</v>
      </c>
      <c r="G3667" s="66">
        <v>739.66</v>
      </c>
      <c r="H3667" s="247">
        <v>0</v>
      </c>
    </row>
    <row r="3668" spans="1:8">
      <c r="A3668" s="64" t="s">
        <v>8687</v>
      </c>
      <c r="B3668" s="65">
        <v>92584</v>
      </c>
      <c r="C3668" s="56" t="s">
        <v>8727</v>
      </c>
      <c r="D3668" s="65" t="s">
        <v>211</v>
      </c>
      <c r="E3668" s="66">
        <v>808.11</v>
      </c>
      <c r="F3668" s="247">
        <v>0.77380000000000004</v>
      </c>
      <c r="G3668" s="66">
        <v>855.72</v>
      </c>
      <c r="H3668" s="247">
        <v>0</v>
      </c>
    </row>
    <row r="3669" spans="1:8">
      <c r="A3669" s="64" t="s">
        <v>8687</v>
      </c>
      <c r="B3669" s="65">
        <v>92604</v>
      </c>
      <c r="C3669" s="56" t="s">
        <v>8728</v>
      </c>
      <c r="D3669" s="65" t="s">
        <v>211</v>
      </c>
      <c r="E3669" s="66">
        <v>778.75</v>
      </c>
      <c r="F3669" s="247">
        <v>0.76529999999999998</v>
      </c>
      <c r="G3669" s="66">
        <v>826.36</v>
      </c>
      <c r="H3669" s="247">
        <v>0</v>
      </c>
    </row>
    <row r="3670" spans="1:8">
      <c r="A3670" s="64" t="s">
        <v>8687</v>
      </c>
      <c r="B3670" s="65">
        <v>92586</v>
      </c>
      <c r="C3670" s="56" t="s">
        <v>8729</v>
      </c>
      <c r="D3670" s="65" t="s">
        <v>211</v>
      </c>
      <c r="E3670" s="66">
        <v>924.16</v>
      </c>
      <c r="F3670" s="247">
        <v>0.80220000000000002</v>
      </c>
      <c r="G3670" s="66">
        <v>971.77</v>
      </c>
      <c r="H3670" s="247">
        <v>0</v>
      </c>
    </row>
    <row r="3671" spans="1:8">
      <c r="A3671" s="64" t="s">
        <v>8687</v>
      </c>
      <c r="B3671" s="65">
        <v>92606</v>
      </c>
      <c r="C3671" s="56" t="s">
        <v>8730</v>
      </c>
      <c r="D3671" s="65" t="s">
        <v>211</v>
      </c>
      <c r="E3671" s="66">
        <v>894.81</v>
      </c>
      <c r="F3671" s="247">
        <v>0.79569999999999996</v>
      </c>
      <c r="G3671" s="66">
        <v>942.42</v>
      </c>
      <c r="H3671" s="247">
        <v>0</v>
      </c>
    </row>
    <row r="3672" spans="1:8">
      <c r="A3672" s="64" t="s">
        <v>8687</v>
      </c>
      <c r="B3672" s="65">
        <v>92588</v>
      </c>
      <c r="C3672" s="56" t="s">
        <v>8731</v>
      </c>
      <c r="D3672" s="65" t="s">
        <v>211</v>
      </c>
      <c r="E3672" s="66">
        <v>1160.02</v>
      </c>
      <c r="F3672" s="247">
        <v>0.78979999999999995</v>
      </c>
      <c r="G3672" s="66">
        <v>1238.55</v>
      </c>
      <c r="H3672" s="247">
        <v>0</v>
      </c>
    </row>
    <row r="3673" spans="1:8">
      <c r="A3673" s="64" t="s">
        <v>8687</v>
      </c>
      <c r="B3673" s="65">
        <v>92608</v>
      </c>
      <c r="C3673" s="56" t="s">
        <v>8732</v>
      </c>
      <c r="D3673" s="65" t="s">
        <v>211</v>
      </c>
      <c r="E3673" s="66">
        <v>1101.31</v>
      </c>
      <c r="F3673" s="247">
        <v>0.77849999999999997</v>
      </c>
      <c r="G3673" s="66">
        <v>1179.8399999999999</v>
      </c>
      <c r="H3673" s="247">
        <v>0</v>
      </c>
    </row>
    <row r="3674" spans="1:8">
      <c r="A3674" s="64" t="s">
        <v>8687</v>
      </c>
      <c r="B3674" s="65">
        <v>92590</v>
      </c>
      <c r="C3674" s="56" t="s">
        <v>8733</v>
      </c>
      <c r="D3674" s="65" t="s">
        <v>211</v>
      </c>
      <c r="E3674" s="66">
        <v>1276.07</v>
      </c>
      <c r="F3674" s="247">
        <v>0.80889999999999995</v>
      </c>
      <c r="G3674" s="66">
        <v>1354.6</v>
      </c>
      <c r="H3674" s="247">
        <v>0</v>
      </c>
    </row>
    <row r="3675" spans="1:8">
      <c r="A3675" s="64" t="s">
        <v>8687</v>
      </c>
      <c r="B3675" s="65">
        <v>92610</v>
      </c>
      <c r="C3675" s="56" t="s">
        <v>8734</v>
      </c>
      <c r="D3675" s="65" t="s">
        <v>211</v>
      </c>
      <c r="E3675" s="66">
        <v>1217.3699999999999</v>
      </c>
      <c r="F3675" s="247">
        <v>0.79969999999999997</v>
      </c>
      <c r="G3675" s="66">
        <v>1295.9000000000001</v>
      </c>
      <c r="H3675" s="247">
        <v>0</v>
      </c>
    </row>
    <row r="3676" spans="1:8">
      <c r="A3676" s="64" t="s">
        <v>8687</v>
      </c>
      <c r="B3676" s="65">
        <v>92592</v>
      </c>
      <c r="C3676" s="56" t="s">
        <v>8735</v>
      </c>
      <c r="D3676" s="65" t="s">
        <v>211</v>
      </c>
      <c r="E3676" s="66">
        <v>1430.31</v>
      </c>
      <c r="F3676" s="247">
        <v>0.80279999999999996</v>
      </c>
      <c r="G3676" s="66">
        <v>1527.39</v>
      </c>
      <c r="H3676" s="247">
        <v>0</v>
      </c>
    </row>
    <row r="3677" spans="1:8">
      <c r="A3677" s="64" t="s">
        <v>8687</v>
      </c>
      <c r="B3677" s="65">
        <v>92612</v>
      </c>
      <c r="C3677" s="56" t="s">
        <v>8736</v>
      </c>
      <c r="D3677" s="65" t="s">
        <v>211</v>
      </c>
      <c r="E3677" s="66">
        <v>1371.6</v>
      </c>
      <c r="F3677" s="247">
        <v>0.79430000000000001</v>
      </c>
      <c r="G3677" s="66">
        <v>1468.68</v>
      </c>
      <c r="H3677" s="247">
        <v>0</v>
      </c>
    </row>
    <row r="3678" spans="1:8">
      <c r="A3678" s="64" t="s">
        <v>8687</v>
      </c>
      <c r="B3678" s="65">
        <v>92594</v>
      </c>
      <c r="C3678" s="56" t="s">
        <v>8737</v>
      </c>
      <c r="D3678" s="65" t="s">
        <v>211</v>
      </c>
      <c r="E3678" s="66">
        <v>1657.07</v>
      </c>
      <c r="F3678" s="247">
        <v>0.81610000000000005</v>
      </c>
      <c r="G3678" s="66">
        <v>1766.21</v>
      </c>
      <c r="H3678" s="247">
        <v>0</v>
      </c>
    </row>
    <row r="3679" spans="1:8">
      <c r="A3679" s="64" t="s">
        <v>8687</v>
      </c>
      <c r="B3679" s="65">
        <v>92614</v>
      </c>
      <c r="C3679" s="56" t="s">
        <v>8738</v>
      </c>
      <c r="D3679" s="65" t="s">
        <v>211</v>
      </c>
      <c r="E3679" s="66">
        <v>1539.66</v>
      </c>
      <c r="F3679" s="247">
        <v>0.80210000000000004</v>
      </c>
      <c r="G3679" s="66">
        <v>1648.8</v>
      </c>
      <c r="H3679" s="247">
        <v>0</v>
      </c>
    </row>
    <row r="3680" spans="1:8">
      <c r="A3680" s="64" t="s">
        <v>8687</v>
      </c>
      <c r="B3680" s="65">
        <v>92552</v>
      </c>
      <c r="C3680" s="56" t="s">
        <v>8739</v>
      </c>
      <c r="D3680" s="65" t="s">
        <v>211</v>
      </c>
      <c r="E3680" s="66">
        <v>2696.13</v>
      </c>
      <c r="F3680" s="247">
        <v>2.1700000000000001E-2</v>
      </c>
      <c r="G3680" s="66">
        <v>2905.41</v>
      </c>
      <c r="H3680" s="247">
        <v>0</v>
      </c>
    </row>
    <row r="3681" spans="1:8">
      <c r="A3681" s="64" t="s">
        <v>8687</v>
      </c>
      <c r="B3681" s="65">
        <v>92562</v>
      </c>
      <c r="C3681" s="56" t="s">
        <v>8740</v>
      </c>
      <c r="D3681" s="65" t="s">
        <v>211</v>
      </c>
      <c r="E3681" s="66">
        <v>2631.21</v>
      </c>
      <c r="F3681" s="247">
        <v>2.2200000000000001E-2</v>
      </c>
      <c r="G3681" s="66">
        <v>2838.47</v>
      </c>
      <c r="H3681" s="247">
        <v>0</v>
      </c>
    </row>
    <row r="3682" spans="1:8">
      <c r="A3682" s="64" t="s">
        <v>8687</v>
      </c>
      <c r="B3682" s="65">
        <v>92553</v>
      </c>
      <c r="C3682" s="56" t="s">
        <v>8741</v>
      </c>
      <c r="D3682" s="65" t="s">
        <v>211</v>
      </c>
      <c r="E3682" s="66">
        <v>3090.82</v>
      </c>
      <c r="F3682" s="247">
        <v>1.89E-2</v>
      </c>
      <c r="G3682" s="66">
        <v>3354.55</v>
      </c>
      <c r="H3682" s="247">
        <v>0</v>
      </c>
    </row>
    <row r="3683" spans="1:8">
      <c r="A3683" s="64" t="s">
        <v>8687</v>
      </c>
      <c r="B3683" s="65">
        <v>92563</v>
      </c>
      <c r="C3683" s="56" t="s">
        <v>8742</v>
      </c>
      <c r="D3683" s="65" t="s">
        <v>211</v>
      </c>
      <c r="E3683" s="66">
        <v>3014.9</v>
      </c>
      <c r="F3683" s="247">
        <v>1.9400000000000001E-2</v>
      </c>
      <c r="G3683" s="66">
        <v>3276.27</v>
      </c>
      <c r="H3683" s="247">
        <v>0</v>
      </c>
    </row>
    <row r="3684" spans="1:8">
      <c r="A3684" s="64" t="s">
        <v>8687</v>
      </c>
      <c r="B3684" s="65">
        <v>92554</v>
      </c>
      <c r="C3684" s="56" t="s">
        <v>8743</v>
      </c>
      <c r="D3684" s="65" t="s">
        <v>211</v>
      </c>
      <c r="E3684" s="66">
        <v>3205.65</v>
      </c>
      <c r="F3684" s="247">
        <v>1.8200000000000001E-2</v>
      </c>
      <c r="G3684" s="66">
        <v>3471.35</v>
      </c>
      <c r="H3684" s="247">
        <v>0</v>
      </c>
    </row>
    <row r="3685" spans="1:8">
      <c r="A3685" s="64" t="s">
        <v>8687</v>
      </c>
      <c r="B3685" s="65">
        <v>92564</v>
      </c>
      <c r="C3685" s="56" t="s">
        <v>8744</v>
      </c>
      <c r="D3685" s="65" t="s">
        <v>211</v>
      </c>
      <c r="E3685" s="66">
        <v>3112.66</v>
      </c>
      <c r="F3685" s="247">
        <v>1.8800000000000001E-2</v>
      </c>
      <c r="G3685" s="66">
        <v>3375.47</v>
      </c>
      <c r="H3685" s="247">
        <v>0</v>
      </c>
    </row>
    <row r="3686" spans="1:8">
      <c r="A3686" s="64" t="s">
        <v>8687</v>
      </c>
      <c r="B3686" s="65">
        <v>92545</v>
      </c>
      <c r="C3686" s="56" t="s">
        <v>8745</v>
      </c>
      <c r="D3686" s="65" t="s">
        <v>211</v>
      </c>
      <c r="E3686" s="66">
        <v>1062.92</v>
      </c>
      <c r="F3686" s="247">
        <v>5.4899999999999997E-2</v>
      </c>
      <c r="G3686" s="66">
        <v>1167.46</v>
      </c>
      <c r="H3686" s="247">
        <v>0</v>
      </c>
    </row>
    <row r="3687" spans="1:8">
      <c r="A3687" s="64" t="s">
        <v>8687</v>
      </c>
      <c r="B3687" s="65">
        <v>92555</v>
      </c>
      <c r="C3687" s="56" t="s">
        <v>8746</v>
      </c>
      <c r="D3687" s="65" t="s">
        <v>211</v>
      </c>
      <c r="E3687" s="66">
        <v>1047.54</v>
      </c>
      <c r="F3687" s="247">
        <v>5.57E-2</v>
      </c>
      <c r="G3687" s="66">
        <v>1151.5999999999999</v>
      </c>
      <c r="H3687" s="247">
        <v>0</v>
      </c>
    </row>
    <row r="3688" spans="1:8">
      <c r="A3688" s="64" t="s">
        <v>8687</v>
      </c>
      <c r="B3688" s="65">
        <v>92546</v>
      </c>
      <c r="C3688" s="56" t="s">
        <v>8747</v>
      </c>
      <c r="D3688" s="65" t="s">
        <v>211</v>
      </c>
      <c r="E3688" s="66">
        <v>1307.96</v>
      </c>
      <c r="F3688" s="247">
        <v>4.4600000000000001E-2</v>
      </c>
      <c r="G3688" s="66">
        <v>1441.28</v>
      </c>
      <c r="H3688" s="247">
        <v>0</v>
      </c>
    </row>
    <row r="3689" spans="1:8">
      <c r="A3689" s="64" t="s">
        <v>8687</v>
      </c>
      <c r="B3689" s="65">
        <v>92556</v>
      </c>
      <c r="C3689" s="56" t="s">
        <v>8748</v>
      </c>
      <c r="D3689" s="65" t="s">
        <v>211</v>
      </c>
      <c r="E3689" s="66">
        <v>1281.01</v>
      </c>
      <c r="F3689" s="247">
        <v>4.5600000000000002E-2</v>
      </c>
      <c r="G3689" s="66">
        <v>1413.49</v>
      </c>
      <c r="H3689" s="247">
        <v>0</v>
      </c>
    </row>
    <row r="3690" spans="1:8">
      <c r="A3690" s="64" t="s">
        <v>8687</v>
      </c>
      <c r="B3690" s="65">
        <v>92547</v>
      </c>
      <c r="C3690" s="56" t="s">
        <v>8749</v>
      </c>
      <c r="D3690" s="65" t="s">
        <v>211</v>
      </c>
      <c r="E3690" s="66">
        <v>1385.65</v>
      </c>
      <c r="F3690" s="247">
        <v>4.2099999999999999E-2</v>
      </c>
      <c r="G3690" s="66">
        <v>1520.04</v>
      </c>
      <c r="H3690" s="247">
        <v>0</v>
      </c>
    </row>
    <row r="3691" spans="1:8">
      <c r="A3691" s="64" t="s">
        <v>8687</v>
      </c>
      <c r="B3691" s="65">
        <v>92557</v>
      </c>
      <c r="C3691" s="56" t="s">
        <v>8750</v>
      </c>
      <c r="D3691" s="65" t="s">
        <v>211</v>
      </c>
      <c r="E3691" s="66">
        <v>1358.69</v>
      </c>
      <c r="F3691" s="247">
        <v>4.2999999999999997E-2</v>
      </c>
      <c r="G3691" s="66">
        <v>1492.24</v>
      </c>
      <c r="H3691" s="247">
        <v>0</v>
      </c>
    </row>
    <row r="3692" spans="1:8">
      <c r="A3692" s="64" t="s">
        <v>8687</v>
      </c>
      <c r="B3692" s="65">
        <v>92548</v>
      </c>
      <c r="C3692" s="56" t="s">
        <v>8751</v>
      </c>
      <c r="D3692" s="65" t="s">
        <v>211</v>
      </c>
      <c r="E3692" s="66">
        <v>1543.3</v>
      </c>
      <c r="F3692" s="247">
        <v>3.78E-2</v>
      </c>
      <c r="G3692" s="66">
        <v>1693.24</v>
      </c>
      <c r="H3692" s="247">
        <v>0</v>
      </c>
    </row>
    <row r="3693" spans="1:8">
      <c r="A3693" s="64" t="s">
        <v>8687</v>
      </c>
      <c r="B3693" s="65">
        <v>92558</v>
      </c>
      <c r="C3693" s="56" t="s">
        <v>8752</v>
      </c>
      <c r="D3693" s="65" t="s">
        <v>211</v>
      </c>
      <c r="E3693" s="66">
        <v>1527.91</v>
      </c>
      <c r="F3693" s="247">
        <v>3.8199999999999998E-2</v>
      </c>
      <c r="G3693" s="66">
        <v>1677.37</v>
      </c>
      <c r="H3693" s="247">
        <v>0</v>
      </c>
    </row>
    <row r="3694" spans="1:8">
      <c r="A3694" s="64" t="s">
        <v>8687</v>
      </c>
      <c r="B3694" s="65">
        <v>92549</v>
      </c>
      <c r="C3694" s="56" t="s">
        <v>8753</v>
      </c>
      <c r="D3694" s="65" t="s">
        <v>211</v>
      </c>
      <c r="E3694" s="66">
        <v>1928.66</v>
      </c>
      <c r="F3694" s="247">
        <v>3.0300000000000001E-2</v>
      </c>
      <c r="G3694" s="66">
        <v>2134.23</v>
      </c>
      <c r="H3694" s="247">
        <v>0</v>
      </c>
    </row>
    <row r="3695" spans="1:8">
      <c r="A3695" s="64" t="s">
        <v>8687</v>
      </c>
      <c r="B3695" s="65">
        <v>92559</v>
      </c>
      <c r="C3695" s="56" t="s">
        <v>8754</v>
      </c>
      <c r="D3695" s="65" t="s">
        <v>211</v>
      </c>
      <c r="E3695" s="66">
        <v>1900.01</v>
      </c>
      <c r="F3695" s="247">
        <v>3.0700000000000002E-2</v>
      </c>
      <c r="G3695" s="66">
        <v>2104.69</v>
      </c>
      <c r="H3695" s="247">
        <v>0</v>
      </c>
    </row>
    <row r="3696" spans="1:8">
      <c r="A3696" s="64" t="s">
        <v>8687</v>
      </c>
      <c r="B3696" s="65">
        <v>92550</v>
      </c>
      <c r="C3696" s="56" t="s">
        <v>8755</v>
      </c>
      <c r="D3696" s="65" t="s">
        <v>211</v>
      </c>
      <c r="E3696" s="66">
        <v>2379.7399999999998</v>
      </c>
      <c r="F3696" s="247">
        <v>2.4500000000000001E-2</v>
      </c>
      <c r="G3696" s="66">
        <v>2563.41</v>
      </c>
      <c r="H3696" s="247">
        <v>0</v>
      </c>
    </row>
    <row r="3697" spans="1:8">
      <c r="A3697" s="64" t="s">
        <v>8687</v>
      </c>
      <c r="B3697" s="65">
        <v>92560</v>
      </c>
      <c r="C3697" s="56" t="s">
        <v>8756</v>
      </c>
      <c r="D3697" s="65" t="s">
        <v>211</v>
      </c>
      <c r="E3697" s="66">
        <v>2340.7199999999998</v>
      </c>
      <c r="F3697" s="247">
        <v>2.4899999999999999E-2</v>
      </c>
      <c r="G3697" s="66">
        <v>2523.17</v>
      </c>
      <c r="H3697" s="247">
        <v>0</v>
      </c>
    </row>
    <row r="3698" spans="1:8">
      <c r="A3698" s="64" t="s">
        <v>8687</v>
      </c>
      <c r="B3698" s="65">
        <v>92551</v>
      </c>
      <c r="C3698" s="56" t="s">
        <v>8757</v>
      </c>
      <c r="D3698" s="65" t="s">
        <v>211</v>
      </c>
      <c r="E3698" s="66">
        <v>2479.84</v>
      </c>
      <c r="F3698" s="247">
        <v>2.35E-2</v>
      </c>
      <c r="G3698" s="66">
        <v>2665.13</v>
      </c>
      <c r="H3698" s="247">
        <v>0</v>
      </c>
    </row>
    <row r="3699" spans="1:8">
      <c r="A3699" s="64" t="s">
        <v>8687</v>
      </c>
      <c r="B3699" s="65">
        <v>92561</v>
      </c>
      <c r="C3699" s="56" t="s">
        <v>8758</v>
      </c>
      <c r="D3699" s="65" t="s">
        <v>211</v>
      </c>
      <c r="E3699" s="66">
        <v>2441.87</v>
      </c>
      <c r="F3699" s="247">
        <v>2.3900000000000001E-2</v>
      </c>
      <c r="G3699" s="66">
        <v>2625.98</v>
      </c>
      <c r="H3699" s="247">
        <v>0</v>
      </c>
    </row>
    <row r="3700" spans="1:8">
      <c r="A3700" s="64" t="s">
        <v>8687</v>
      </c>
      <c r="B3700" s="65">
        <v>92262</v>
      </c>
      <c r="C3700" s="56" t="s">
        <v>8759</v>
      </c>
      <c r="D3700" s="65" t="s">
        <v>211</v>
      </c>
      <c r="E3700" s="66">
        <v>721.2</v>
      </c>
      <c r="F3700" s="247">
        <v>8.1000000000000003E-2</v>
      </c>
      <c r="G3700" s="66">
        <v>803.34</v>
      </c>
      <c r="H3700" s="247">
        <v>0</v>
      </c>
    </row>
    <row r="3701" spans="1:8">
      <c r="A3701" s="64" t="s">
        <v>8687</v>
      </c>
      <c r="B3701" s="65">
        <v>92259</v>
      </c>
      <c r="C3701" s="56" t="s">
        <v>8760</v>
      </c>
      <c r="D3701" s="65" t="s">
        <v>211</v>
      </c>
      <c r="E3701" s="66">
        <v>493.21</v>
      </c>
      <c r="F3701" s="247">
        <v>0.11840000000000001</v>
      </c>
      <c r="G3701" s="66">
        <v>525.87</v>
      </c>
      <c r="H3701" s="247">
        <v>0</v>
      </c>
    </row>
    <row r="3702" spans="1:8">
      <c r="A3702" s="64" t="s">
        <v>8687</v>
      </c>
      <c r="B3702" s="65">
        <v>92260</v>
      </c>
      <c r="C3702" s="56" t="s">
        <v>8761</v>
      </c>
      <c r="D3702" s="65" t="s">
        <v>211</v>
      </c>
      <c r="E3702" s="66">
        <v>557.79</v>
      </c>
      <c r="F3702" s="247">
        <v>0.1047</v>
      </c>
      <c r="G3702" s="66">
        <v>604.46</v>
      </c>
      <c r="H3702" s="247">
        <v>0</v>
      </c>
    </row>
    <row r="3703" spans="1:8">
      <c r="A3703" s="64" t="s">
        <v>8687</v>
      </c>
      <c r="B3703" s="65">
        <v>92261</v>
      </c>
      <c r="C3703" s="56" t="s">
        <v>8762</v>
      </c>
      <c r="D3703" s="65" t="s">
        <v>211</v>
      </c>
      <c r="E3703" s="66">
        <v>620.39</v>
      </c>
      <c r="F3703" s="247">
        <v>9.4100000000000003E-2</v>
      </c>
      <c r="G3703" s="66">
        <v>680.65</v>
      </c>
      <c r="H3703" s="247">
        <v>0</v>
      </c>
    </row>
    <row r="3704" spans="1:8">
      <c r="A3704" s="64" t="s">
        <v>8687</v>
      </c>
      <c r="B3704" s="65">
        <v>92258</v>
      </c>
      <c r="C3704" s="56" t="s">
        <v>8763</v>
      </c>
      <c r="D3704" s="65" t="s">
        <v>211</v>
      </c>
      <c r="E3704" s="66">
        <v>335.53</v>
      </c>
      <c r="F3704" s="247">
        <v>0.1741</v>
      </c>
      <c r="G3704" s="66">
        <v>427.46</v>
      </c>
      <c r="H3704" s="247">
        <v>0</v>
      </c>
    </row>
    <row r="3705" spans="1:8">
      <c r="A3705" s="64" t="s">
        <v>8687</v>
      </c>
      <c r="B3705" s="65">
        <v>92255</v>
      </c>
      <c r="C3705" s="56" t="s">
        <v>8764</v>
      </c>
      <c r="D3705" s="65" t="s">
        <v>211</v>
      </c>
      <c r="E3705" s="66">
        <v>197.5</v>
      </c>
      <c r="F3705" s="247">
        <v>0.29570000000000002</v>
      </c>
      <c r="G3705" s="66">
        <v>222.18</v>
      </c>
      <c r="H3705" s="247">
        <v>0</v>
      </c>
    </row>
    <row r="3706" spans="1:8">
      <c r="A3706" s="64" t="s">
        <v>8687</v>
      </c>
      <c r="B3706" s="65">
        <v>92256</v>
      </c>
      <c r="C3706" s="56" t="s">
        <v>8765</v>
      </c>
      <c r="D3706" s="65" t="s">
        <v>211</v>
      </c>
      <c r="E3706" s="66">
        <v>235.96</v>
      </c>
      <c r="F3706" s="247">
        <v>0.2475</v>
      </c>
      <c r="G3706" s="66">
        <v>279.51</v>
      </c>
      <c r="H3706" s="247">
        <v>0</v>
      </c>
    </row>
    <row r="3707" spans="1:8">
      <c r="A3707" s="64" t="s">
        <v>8687</v>
      </c>
      <c r="B3707" s="65">
        <v>92257</v>
      </c>
      <c r="C3707" s="56" t="s">
        <v>8766</v>
      </c>
      <c r="D3707" s="65" t="s">
        <v>211</v>
      </c>
      <c r="E3707" s="66">
        <v>274.14</v>
      </c>
      <c r="F3707" s="247">
        <v>0.21299999999999999</v>
      </c>
      <c r="G3707" s="66">
        <v>336.24</v>
      </c>
      <c r="H3707" s="247">
        <v>0</v>
      </c>
    </row>
    <row r="3708" spans="1:8">
      <c r="A3708" s="64" t="s">
        <v>8687</v>
      </c>
      <c r="B3708" s="65">
        <v>100393</v>
      </c>
      <c r="C3708" s="56" t="s">
        <v>8767</v>
      </c>
      <c r="D3708" s="65" t="s">
        <v>26</v>
      </c>
      <c r="E3708" s="66">
        <v>20.55</v>
      </c>
      <c r="F3708" s="247">
        <v>0</v>
      </c>
      <c r="G3708" s="66">
        <v>23.78</v>
      </c>
      <c r="H3708" s="247">
        <v>0</v>
      </c>
    </row>
    <row r="3709" spans="1:8">
      <c r="A3709" s="64" t="s">
        <v>8687</v>
      </c>
      <c r="B3709" s="65">
        <v>100389</v>
      </c>
      <c r="C3709" s="56" t="s">
        <v>8768</v>
      </c>
      <c r="D3709" s="65" t="s">
        <v>26</v>
      </c>
      <c r="E3709" s="66">
        <v>17.78</v>
      </c>
      <c r="F3709" s="247">
        <v>0</v>
      </c>
      <c r="G3709" s="66">
        <v>20.73</v>
      </c>
      <c r="H3709" s="247">
        <v>0</v>
      </c>
    </row>
    <row r="3710" spans="1:8">
      <c r="A3710" s="64" t="s">
        <v>8687</v>
      </c>
      <c r="B3710" s="65">
        <v>100395</v>
      </c>
      <c r="C3710" s="56" t="s">
        <v>8769</v>
      </c>
      <c r="D3710" s="65" t="s">
        <v>26</v>
      </c>
      <c r="E3710" s="66">
        <v>24.37</v>
      </c>
      <c r="F3710" s="247">
        <v>0</v>
      </c>
      <c r="G3710" s="66">
        <v>28.45</v>
      </c>
      <c r="H3710" s="247">
        <v>0</v>
      </c>
    </row>
    <row r="3711" spans="1:8">
      <c r="A3711" s="64" t="s">
        <v>8687</v>
      </c>
      <c r="B3711" s="65">
        <v>100391</v>
      </c>
      <c r="C3711" s="56" t="s">
        <v>8770</v>
      </c>
      <c r="D3711" s="65" t="s">
        <v>26</v>
      </c>
      <c r="E3711" s="66">
        <v>20.420000000000002</v>
      </c>
      <c r="F3711" s="247">
        <v>0</v>
      </c>
      <c r="G3711" s="66">
        <v>23.78</v>
      </c>
      <c r="H3711" s="247">
        <v>0</v>
      </c>
    </row>
    <row r="3712" spans="1:8">
      <c r="A3712" s="64" t="s">
        <v>8687</v>
      </c>
      <c r="B3712" s="65">
        <v>100392</v>
      </c>
      <c r="C3712" s="56" t="s">
        <v>8771</v>
      </c>
      <c r="D3712" s="65" t="s">
        <v>26</v>
      </c>
      <c r="E3712" s="66">
        <v>15.87</v>
      </c>
      <c r="F3712" s="247">
        <v>0</v>
      </c>
      <c r="G3712" s="66">
        <v>18.43</v>
      </c>
      <c r="H3712" s="247">
        <v>0</v>
      </c>
    </row>
    <row r="3713" spans="1:8">
      <c r="A3713" s="64" t="s">
        <v>8687</v>
      </c>
      <c r="B3713" s="65">
        <v>100388</v>
      </c>
      <c r="C3713" s="56" t="s">
        <v>8772</v>
      </c>
      <c r="D3713" s="65" t="s">
        <v>26</v>
      </c>
      <c r="E3713" s="66">
        <v>20.149999999999999</v>
      </c>
      <c r="F3713" s="247">
        <v>0</v>
      </c>
      <c r="G3713" s="66">
        <v>23.5</v>
      </c>
      <c r="H3713" s="247">
        <v>0</v>
      </c>
    </row>
    <row r="3714" spans="1:8">
      <c r="A3714" s="64" t="s">
        <v>8687</v>
      </c>
      <c r="B3714" s="65">
        <v>100394</v>
      </c>
      <c r="C3714" s="56" t="s">
        <v>8773</v>
      </c>
      <c r="D3714" s="65" t="s">
        <v>26</v>
      </c>
      <c r="E3714" s="66">
        <v>18.86</v>
      </c>
      <c r="F3714" s="247">
        <v>0</v>
      </c>
      <c r="G3714" s="66">
        <v>22.08</v>
      </c>
      <c r="H3714" s="247">
        <v>0</v>
      </c>
    </row>
    <row r="3715" spans="1:8">
      <c r="A3715" s="64" t="s">
        <v>8687</v>
      </c>
      <c r="B3715" s="65">
        <v>100390</v>
      </c>
      <c r="C3715" s="56" t="s">
        <v>8774</v>
      </c>
      <c r="D3715" s="65" t="s">
        <v>26</v>
      </c>
      <c r="E3715" s="66">
        <v>23.99</v>
      </c>
      <c r="F3715" s="247">
        <v>0</v>
      </c>
      <c r="G3715" s="66">
        <v>28.15</v>
      </c>
      <c r="H3715" s="247">
        <v>0</v>
      </c>
    </row>
    <row r="3716" spans="1:8">
      <c r="A3716" s="64" t="s">
        <v>8687</v>
      </c>
      <c r="B3716" s="65">
        <v>92575</v>
      </c>
      <c r="C3716" s="56" t="s">
        <v>8775</v>
      </c>
      <c r="D3716" s="65" t="s">
        <v>26</v>
      </c>
      <c r="E3716" s="66">
        <v>63.4</v>
      </c>
      <c r="F3716" s="247">
        <v>0.83850000000000002</v>
      </c>
      <c r="G3716" s="66">
        <v>64.63</v>
      </c>
      <c r="H3716" s="247">
        <v>0</v>
      </c>
    </row>
    <row r="3717" spans="1:8">
      <c r="A3717" s="64" t="s">
        <v>8687</v>
      </c>
      <c r="B3717" s="65">
        <v>92569</v>
      </c>
      <c r="C3717" s="56" t="s">
        <v>8776</v>
      </c>
      <c r="D3717" s="65" t="s">
        <v>26</v>
      </c>
      <c r="E3717" s="66">
        <v>69.17</v>
      </c>
      <c r="F3717" s="247">
        <v>0.85070000000000001</v>
      </c>
      <c r="G3717" s="66">
        <v>70.45</v>
      </c>
      <c r="H3717" s="247">
        <v>0</v>
      </c>
    </row>
    <row r="3718" spans="1:8">
      <c r="A3718" s="64" t="s">
        <v>8687</v>
      </c>
      <c r="B3718" s="65">
        <v>92578</v>
      </c>
      <c r="C3718" s="56" t="s">
        <v>8777</v>
      </c>
      <c r="D3718" s="65" t="s">
        <v>26</v>
      </c>
      <c r="E3718" s="66">
        <v>67.849999999999994</v>
      </c>
      <c r="F3718" s="247">
        <v>0.79339999999999999</v>
      </c>
      <c r="G3718" s="66">
        <v>70.89</v>
      </c>
      <c r="H3718" s="247">
        <v>0</v>
      </c>
    </row>
    <row r="3719" spans="1:8">
      <c r="A3719" s="64" t="s">
        <v>8687</v>
      </c>
      <c r="B3719" s="65">
        <v>92572</v>
      </c>
      <c r="C3719" s="56" t="s">
        <v>8778</v>
      </c>
      <c r="D3719" s="65" t="s">
        <v>26</v>
      </c>
      <c r="E3719" s="66">
        <v>78.94</v>
      </c>
      <c r="F3719" s="247">
        <v>0.81559999999999999</v>
      </c>
      <c r="G3719" s="66">
        <v>82.27</v>
      </c>
      <c r="H3719" s="247">
        <v>0</v>
      </c>
    </row>
    <row r="3720" spans="1:8">
      <c r="A3720" s="64" t="s">
        <v>8687</v>
      </c>
      <c r="B3720" s="65">
        <v>92576</v>
      </c>
      <c r="C3720" s="56" t="s">
        <v>8779</v>
      </c>
      <c r="D3720" s="65" t="s">
        <v>26</v>
      </c>
      <c r="E3720" s="66">
        <v>35.11</v>
      </c>
      <c r="F3720" s="247">
        <v>0.871</v>
      </c>
      <c r="G3720" s="66">
        <v>35.22</v>
      </c>
      <c r="H3720" s="247">
        <v>0</v>
      </c>
    </row>
    <row r="3721" spans="1:8">
      <c r="A3721" s="64" t="s">
        <v>8687</v>
      </c>
      <c r="B3721" s="65">
        <v>92570</v>
      </c>
      <c r="C3721" s="56" t="s">
        <v>8780</v>
      </c>
      <c r="D3721" s="65" t="s">
        <v>26</v>
      </c>
      <c r="E3721" s="66">
        <v>44.18</v>
      </c>
      <c r="F3721" s="247">
        <v>0.88549999999999995</v>
      </c>
      <c r="G3721" s="66">
        <v>44.53</v>
      </c>
      <c r="H3721" s="247">
        <v>0</v>
      </c>
    </row>
    <row r="3722" spans="1:8">
      <c r="A3722" s="64" t="s">
        <v>8687</v>
      </c>
      <c r="B3722" s="65">
        <v>92579</v>
      </c>
      <c r="C3722" s="56" t="s">
        <v>8781</v>
      </c>
      <c r="D3722" s="65" t="s">
        <v>26</v>
      </c>
      <c r="E3722" s="66">
        <v>37.68</v>
      </c>
      <c r="F3722" s="247">
        <v>0.81610000000000005</v>
      </c>
      <c r="G3722" s="66">
        <v>38.93</v>
      </c>
      <c r="H3722" s="247">
        <v>0</v>
      </c>
    </row>
    <row r="3723" spans="1:8">
      <c r="A3723" s="64" t="s">
        <v>8687</v>
      </c>
      <c r="B3723" s="65">
        <v>92573</v>
      </c>
      <c r="C3723" s="56" t="s">
        <v>8782</v>
      </c>
      <c r="D3723" s="65" t="s">
        <v>26</v>
      </c>
      <c r="E3723" s="66">
        <v>47.4</v>
      </c>
      <c r="F3723" s="247">
        <v>0.83040000000000003</v>
      </c>
      <c r="G3723" s="66">
        <v>49.18</v>
      </c>
      <c r="H3723" s="247">
        <v>0</v>
      </c>
    </row>
    <row r="3724" spans="1:8">
      <c r="A3724" s="64" t="s">
        <v>8687</v>
      </c>
      <c r="B3724" s="65">
        <v>92574</v>
      </c>
      <c r="C3724" s="56" t="s">
        <v>8783</v>
      </c>
      <c r="D3724" s="65" t="s">
        <v>26</v>
      </c>
      <c r="E3724" s="66">
        <v>125.4</v>
      </c>
      <c r="F3724" s="247">
        <v>0.81089999999999995</v>
      </c>
      <c r="G3724" s="66">
        <v>129.53</v>
      </c>
      <c r="H3724" s="247">
        <v>0</v>
      </c>
    </row>
    <row r="3725" spans="1:8">
      <c r="A3725" s="64" t="s">
        <v>8687</v>
      </c>
      <c r="B3725" s="65">
        <v>92568</v>
      </c>
      <c r="C3725" s="56" t="s">
        <v>8784</v>
      </c>
      <c r="D3725" s="65" t="s">
        <v>26</v>
      </c>
      <c r="E3725" s="66">
        <v>123.4</v>
      </c>
      <c r="F3725" s="247">
        <v>0.81610000000000005</v>
      </c>
      <c r="G3725" s="66">
        <v>127.06</v>
      </c>
      <c r="H3725" s="247">
        <v>0</v>
      </c>
    </row>
    <row r="3726" spans="1:8">
      <c r="A3726" s="64" t="s">
        <v>8687</v>
      </c>
      <c r="B3726" s="65">
        <v>92577</v>
      </c>
      <c r="C3726" s="56" t="s">
        <v>8785</v>
      </c>
      <c r="D3726" s="65" t="s">
        <v>26</v>
      </c>
      <c r="E3726" s="66">
        <v>133.4</v>
      </c>
      <c r="F3726" s="247">
        <v>0.77290000000000003</v>
      </c>
      <c r="G3726" s="66">
        <v>140.68</v>
      </c>
      <c r="H3726" s="247">
        <v>0</v>
      </c>
    </row>
    <row r="3727" spans="1:8">
      <c r="A3727" s="64" t="s">
        <v>8687</v>
      </c>
      <c r="B3727" s="65">
        <v>92571</v>
      </c>
      <c r="C3727" s="56" t="s">
        <v>8786</v>
      </c>
      <c r="D3727" s="65" t="s">
        <v>26</v>
      </c>
      <c r="E3727" s="66">
        <v>130.99</v>
      </c>
      <c r="F3727" s="247">
        <v>0.77590000000000003</v>
      </c>
      <c r="G3727" s="66">
        <v>137.84</v>
      </c>
      <c r="H3727" s="247">
        <v>0</v>
      </c>
    </row>
    <row r="3728" spans="1:8">
      <c r="A3728" s="64" t="s">
        <v>8687</v>
      </c>
      <c r="B3728" s="65">
        <v>92581</v>
      </c>
      <c r="C3728" s="56" t="s">
        <v>8787</v>
      </c>
      <c r="D3728" s="65" t="s">
        <v>26</v>
      </c>
      <c r="E3728" s="66">
        <v>48.64</v>
      </c>
      <c r="F3728" s="247">
        <v>0.82399999999999995</v>
      </c>
      <c r="G3728" s="66">
        <v>50.95</v>
      </c>
      <c r="H3728" s="247">
        <v>0</v>
      </c>
    </row>
    <row r="3729" spans="1:8">
      <c r="A3729" s="64" t="s">
        <v>8687</v>
      </c>
      <c r="B3729" s="65">
        <v>104314</v>
      </c>
      <c r="C3729" s="56" t="s">
        <v>8788</v>
      </c>
      <c r="D3729" s="65" t="s">
        <v>129</v>
      </c>
      <c r="E3729" s="66">
        <v>10.74</v>
      </c>
      <c r="F3729" s="247">
        <v>0.80630000000000002</v>
      </c>
      <c r="G3729" s="66">
        <v>11.35</v>
      </c>
      <c r="H3729" s="247">
        <v>0</v>
      </c>
    </row>
    <row r="3730" spans="1:8">
      <c r="A3730" s="64" t="s">
        <v>8687</v>
      </c>
      <c r="B3730" s="65">
        <v>92580</v>
      </c>
      <c r="C3730" s="56" t="s">
        <v>8789</v>
      </c>
      <c r="D3730" s="65" t="s">
        <v>26</v>
      </c>
      <c r="E3730" s="66">
        <v>46.63</v>
      </c>
      <c r="F3730" s="247">
        <v>0.80459999999999998</v>
      </c>
      <c r="G3730" s="66">
        <v>49.24</v>
      </c>
      <c r="H3730" s="247">
        <v>0</v>
      </c>
    </row>
    <row r="3731" spans="1:8">
      <c r="A3731" s="64" t="s">
        <v>8687</v>
      </c>
      <c r="B3731" s="65">
        <v>92541</v>
      </c>
      <c r="C3731" s="56" t="s">
        <v>8790</v>
      </c>
      <c r="D3731" s="65" t="s">
        <v>26</v>
      </c>
      <c r="E3731" s="66">
        <v>88.48</v>
      </c>
      <c r="F3731" s="247">
        <v>0</v>
      </c>
      <c r="G3731" s="66">
        <v>95.92</v>
      </c>
      <c r="H3731" s="247">
        <v>0</v>
      </c>
    </row>
    <row r="3732" spans="1:8">
      <c r="A3732" s="64" t="s">
        <v>8687</v>
      </c>
      <c r="B3732" s="65">
        <v>92539</v>
      </c>
      <c r="C3732" s="56" t="s">
        <v>8791</v>
      </c>
      <c r="D3732" s="65" t="s">
        <v>26</v>
      </c>
      <c r="E3732" s="66">
        <v>81.900000000000006</v>
      </c>
      <c r="F3732" s="247">
        <v>0</v>
      </c>
      <c r="G3732" s="66">
        <v>89.04</v>
      </c>
      <c r="H3732" s="247">
        <v>0</v>
      </c>
    </row>
    <row r="3733" spans="1:8">
      <c r="A3733" s="64" t="s">
        <v>8687</v>
      </c>
      <c r="B3733" s="65">
        <v>92542</v>
      </c>
      <c r="C3733" s="56" t="s">
        <v>8792</v>
      </c>
      <c r="D3733" s="65" t="s">
        <v>26</v>
      </c>
      <c r="E3733" s="66">
        <v>107.25</v>
      </c>
      <c r="F3733" s="247">
        <v>0</v>
      </c>
      <c r="G3733" s="66">
        <v>117.15</v>
      </c>
      <c r="H3733" s="247">
        <v>0</v>
      </c>
    </row>
    <row r="3734" spans="1:8">
      <c r="A3734" s="64" t="s">
        <v>8687</v>
      </c>
      <c r="B3734" s="65">
        <v>92540</v>
      </c>
      <c r="C3734" s="56" t="s">
        <v>8793</v>
      </c>
      <c r="D3734" s="65" t="s">
        <v>26</v>
      </c>
      <c r="E3734" s="66">
        <v>91.61</v>
      </c>
      <c r="F3734" s="247">
        <v>0</v>
      </c>
      <c r="G3734" s="66">
        <v>100.79</v>
      </c>
      <c r="H3734" s="247">
        <v>0</v>
      </c>
    </row>
    <row r="3735" spans="1:8">
      <c r="A3735" s="64" t="s">
        <v>8687</v>
      </c>
      <c r="B3735" s="65">
        <v>92544</v>
      </c>
      <c r="C3735" s="56" t="s">
        <v>8794</v>
      </c>
      <c r="D3735" s="65" t="s">
        <v>26</v>
      </c>
      <c r="E3735" s="66">
        <v>19.84</v>
      </c>
      <c r="F3735" s="247">
        <v>0</v>
      </c>
      <c r="G3735" s="66">
        <v>21.18</v>
      </c>
      <c r="H3735" s="247">
        <v>0</v>
      </c>
    </row>
    <row r="3736" spans="1:8">
      <c r="A3736" s="64" t="s">
        <v>8687</v>
      </c>
      <c r="B3736" s="65">
        <v>92543</v>
      </c>
      <c r="C3736" s="56" t="s">
        <v>8795</v>
      </c>
      <c r="D3736" s="65" t="s">
        <v>26</v>
      </c>
      <c r="E3736" s="66">
        <v>24.9</v>
      </c>
      <c r="F3736" s="247">
        <v>0</v>
      </c>
      <c r="G3736" s="66">
        <v>26.6</v>
      </c>
      <c r="H3736" s="247">
        <v>0</v>
      </c>
    </row>
    <row r="3737" spans="1:8">
      <c r="A3737" s="64" t="s">
        <v>8796</v>
      </c>
      <c r="B3737" s="65">
        <v>97725</v>
      </c>
      <c r="C3737" s="56" t="s">
        <v>8797</v>
      </c>
      <c r="D3737" s="65" t="s">
        <v>28</v>
      </c>
      <c r="E3737" s="66">
        <v>0</v>
      </c>
      <c r="F3737" s="247"/>
      <c r="G3737" s="66">
        <v>0</v>
      </c>
      <c r="H3737" s="247"/>
    </row>
    <row r="3738" spans="1:8">
      <c r="A3738" s="64" t="s">
        <v>8796</v>
      </c>
      <c r="B3738" s="65">
        <v>97721</v>
      </c>
      <c r="C3738" s="56" t="s">
        <v>8798</v>
      </c>
      <c r="D3738" s="65" t="s">
        <v>28</v>
      </c>
      <c r="E3738" s="66">
        <v>0</v>
      </c>
      <c r="F3738" s="247"/>
      <c r="G3738" s="66">
        <v>0</v>
      </c>
      <c r="H3738" s="247"/>
    </row>
    <row r="3739" spans="1:8">
      <c r="A3739" s="64" t="s">
        <v>8796</v>
      </c>
      <c r="B3739" s="65">
        <v>97724</v>
      </c>
      <c r="C3739" s="56" t="s">
        <v>8799</v>
      </c>
      <c r="D3739" s="65" t="s">
        <v>28</v>
      </c>
      <c r="E3739" s="66">
        <v>0</v>
      </c>
      <c r="F3739" s="247"/>
      <c r="G3739" s="66">
        <v>0</v>
      </c>
      <c r="H3739" s="247"/>
    </row>
    <row r="3740" spans="1:8">
      <c r="A3740" s="64" t="s">
        <v>8796</v>
      </c>
      <c r="B3740" s="65">
        <v>97719</v>
      </c>
      <c r="C3740" s="56" t="s">
        <v>8800</v>
      </c>
      <c r="D3740" s="65" t="s">
        <v>28</v>
      </c>
      <c r="E3740" s="66">
        <v>0</v>
      </c>
      <c r="F3740" s="247"/>
      <c r="G3740" s="66">
        <v>0</v>
      </c>
      <c r="H3740" s="247"/>
    </row>
    <row r="3741" spans="1:8">
      <c r="A3741" s="64" t="s">
        <v>8796</v>
      </c>
      <c r="B3741" s="65">
        <v>97723</v>
      </c>
      <c r="C3741" s="56" t="s">
        <v>8801</v>
      </c>
      <c r="D3741" s="65" t="s">
        <v>28</v>
      </c>
      <c r="E3741" s="66">
        <v>0</v>
      </c>
      <c r="F3741" s="247"/>
      <c r="G3741" s="66">
        <v>0</v>
      </c>
      <c r="H3741" s="247"/>
    </row>
    <row r="3742" spans="1:8">
      <c r="A3742" s="64" t="s">
        <v>8796</v>
      </c>
      <c r="B3742" s="65">
        <v>104946</v>
      </c>
      <c r="C3742" s="56" t="s">
        <v>8802</v>
      </c>
      <c r="D3742" s="65" t="s">
        <v>28</v>
      </c>
      <c r="E3742" s="66">
        <v>0</v>
      </c>
      <c r="F3742" s="247"/>
      <c r="G3742" s="66">
        <v>0</v>
      </c>
      <c r="H3742" s="247"/>
    </row>
    <row r="3743" spans="1:8">
      <c r="A3743" s="64" t="s">
        <v>8796</v>
      </c>
      <c r="B3743" s="65">
        <v>104944</v>
      </c>
      <c r="C3743" s="56" t="s">
        <v>8803</v>
      </c>
      <c r="D3743" s="65" t="s">
        <v>28</v>
      </c>
      <c r="E3743" s="66">
        <v>0</v>
      </c>
      <c r="F3743" s="247"/>
      <c r="G3743" s="66">
        <v>0</v>
      </c>
      <c r="H3743" s="247"/>
    </row>
    <row r="3744" spans="1:8">
      <c r="A3744" s="64" t="s">
        <v>8796</v>
      </c>
      <c r="B3744" s="65">
        <v>104945</v>
      </c>
      <c r="C3744" s="56" t="s">
        <v>8804</v>
      </c>
      <c r="D3744" s="65" t="s">
        <v>28</v>
      </c>
      <c r="E3744" s="66">
        <v>0</v>
      </c>
      <c r="F3744" s="247"/>
      <c r="G3744" s="66">
        <v>0</v>
      </c>
      <c r="H3744" s="247"/>
    </row>
    <row r="3745" spans="1:8">
      <c r="A3745" s="64" t="s">
        <v>8796</v>
      </c>
      <c r="B3745" s="65">
        <v>97720</v>
      </c>
      <c r="C3745" s="56" t="s">
        <v>8805</v>
      </c>
      <c r="D3745" s="65" t="s">
        <v>28</v>
      </c>
      <c r="E3745" s="66">
        <v>0</v>
      </c>
      <c r="F3745" s="247"/>
      <c r="G3745" s="66">
        <v>0</v>
      </c>
      <c r="H3745" s="247"/>
    </row>
    <row r="3746" spans="1:8">
      <c r="A3746" s="64" t="s">
        <v>8796</v>
      </c>
      <c r="B3746" s="65">
        <v>97740</v>
      </c>
      <c r="C3746" s="56" t="s">
        <v>8806</v>
      </c>
      <c r="D3746" s="65" t="s">
        <v>28</v>
      </c>
      <c r="E3746" s="66">
        <v>1969.28</v>
      </c>
      <c r="F3746" s="247">
        <v>6.4100000000000004E-2</v>
      </c>
      <c r="G3746" s="66">
        <v>1988.04</v>
      </c>
      <c r="H3746" s="247">
        <v>0</v>
      </c>
    </row>
    <row r="3747" spans="1:8">
      <c r="A3747" s="64" t="s">
        <v>8796</v>
      </c>
      <c r="B3747" s="65">
        <v>97738</v>
      </c>
      <c r="C3747" s="56" t="s">
        <v>8807</v>
      </c>
      <c r="D3747" s="65" t="s">
        <v>28</v>
      </c>
      <c r="E3747" s="66">
        <v>3763.55</v>
      </c>
      <c r="F3747" s="247">
        <v>4.1000000000000003E-3</v>
      </c>
      <c r="G3747" s="66">
        <v>4173.26</v>
      </c>
      <c r="H3747" s="247">
        <v>0</v>
      </c>
    </row>
    <row r="3748" spans="1:8">
      <c r="A3748" s="64" t="s">
        <v>8796</v>
      </c>
      <c r="B3748" s="65">
        <v>97739</v>
      </c>
      <c r="C3748" s="56" t="s">
        <v>8808</v>
      </c>
      <c r="D3748" s="65" t="s">
        <v>28</v>
      </c>
      <c r="E3748" s="66">
        <v>2772.95</v>
      </c>
      <c r="F3748" s="247">
        <v>8.8000000000000005E-3</v>
      </c>
      <c r="G3748" s="66">
        <v>2983.01</v>
      </c>
      <c r="H3748" s="247">
        <v>0</v>
      </c>
    </row>
    <row r="3749" spans="1:8">
      <c r="A3749" s="64" t="s">
        <v>8796</v>
      </c>
      <c r="B3749" s="65">
        <v>97736</v>
      </c>
      <c r="C3749" s="56" t="s">
        <v>8809</v>
      </c>
      <c r="D3749" s="65" t="s">
        <v>28</v>
      </c>
      <c r="E3749" s="66">
        <v>1461.5</v>
      </c>
      <c r="F3749" s="247">
        <v>6.7000000000000004E-2</v>
      </c>
      <c r="G3749" s="66">
        <v>1468.95</v>
      </c>
      <c r="H3749" s="247">
        <v>0</v>
      </c>
    </row>
    <row r="3750" spans="1:8">
      <c r="A3750" s="64" t="s">
        <v>8796</v>
      </c>
      <c r="B3750" s="65">
        <v>97734</v>
      </c>
      <c r="C3750" s="56" t="s">
        <v>8810</v>
      </c>
      <c r="D3750" s="65" t="s">
        <v>28</v>
      </c>
      <c r="E3750" s="66">
        <v>2920.84</v>
      </c>
      <c r="F3750" s="247">
        <v>1.12E-2</v>
      </c>
      <c r="G3750" s="66">
        <v>3262.81</v>
      </c>
      <c r="H3750" s="247">
        <v>0</v>
      </c>
    </row>
    <row r="3751" spans="1:8">
      <c r="A3751" s="64" t="s">
        <v>8796</v>
      </c>
      <c r="B3751" s="65">
        <v>97735</v>
      </c>
      <c r="C3751" s="56" t="s">
        <v>8811</v>
      </c>
      <c r="D3751" s="65" t="s">
        <v>28</v>
      </c>
      <c r="E3751" s="66">
        <v>2394.04</v>
      </c>
      <c r="F3751" s="247">
        <v>1.2E-2</v>
      </c>
      <c r="G3751" s="66">
        <v>2614.6999999999998</v>
      </c>
      <c r="H3751" s="247">
        <v>0</v>
      </c>
    </row>
    <row r="3752" spans="1:8">
      <c r="A3752" s="64" t="s">
        <v>8796</v>
      </c>
      <c r="B3752" s="65">
        <v>97737</v>
      </c>
      <c r="C3752" s="56" t="s">
        <v>8812</v>
      </c>
      <c r="D3752" s="65" t="s">
        <v>28</v>
      </c>
      <c r="E3752" s="66">
        <v>3135.76</v>
      </c>
      <c r="F3752" s="247">
        <v>9.2999999999999992E-3</v>
      </c>
      <c r="G3752" s="66">
        <v>3371.04</v>
      </c>
      <c r="H3752" s="247">
        <v>0</v>
      </c>
    </row>
    <row r="3753" spans="1:8">
      <c r="A3753" s="64" t="s">
        <v>8796</v>
      </c>
      <c r="B3753" s="65">
        <v>97733</v>
      </c>
      <c r="C3753" s="56" t="s">
        <v>8813</v>
      </c>
      <c r="D3753" s="65" t="s">
        <v>28</v>
      </c>
      <c r="E3753" s="66">
        <v>3316.03</v>
      </c>
      <c r="F3753" s="247">
        <v>1.2500000000000001E-2</v>
      </c>
      <c r="G3753" s="66">
        <v>3701.92</v>
      </c>
      <c r="H3753" s="247">
        <v>0</v>
      </c>
    </row>
    <row r="3754" spans="1:8">
      <c r="A3754" s="64" t="s">
        <v>8814</v>
      </c>
      <c r="B3754" s="65">
        <v>98616</v>
      </c>
      <c r="C3754" s="56" t="s">
        <v>8815</v>
      </c>
      <c r="D3754" s="65" t="s">
        <v>26</v>
      </c>
      <c r="E3754" s="66">
        <v>253.12</v>
      </c>
      <c r="F3754" s="247">
        <v>6.54E-2</v>
      </c>
      <c r="G3754" s="66">
        <v>245.24</v>
      </c>
      <c r="H3754" s="247">
        <v>0</v>
      </c>
    </row>
    <row r="3755" spans="1:8">
      <c r="A3755" s="64" t="s">
        <v>8814</v>
      </c>
      <c r="B3755" s="65">
        <v>98619</v>
      </c>
      <c r="C3755" s="56" t="s">
        <v>8816</v>
      </c>
      <c r="D3755" s="65" t="s">
        <v>26</v>
      </c>
      <c r="E3755" s="66">
        <v>274.3</v>
      </c>
      <c r="F3755" s="247">
        <v>5.5300000000000002E-2</v>
      </c>
      <c r="G3755" s="66">
        <v>263.88</v>
      </c>
      <c r="H3755" s="247">
        <v>0</v>
      </c>
    </row>
    <row r="3756" spans="1:8">
      <c r="A3756" s="64" t="s">
        <v>8814</v>
      </c>
      <c r="B3756" s="65">
        <v>98622</v>
      </c>
      <c r="C3756" s="56" t="s">
        <v>8817</v>
      </c>
      <c r="D3756" s="65" t="s">
        <v>26</v>
      </c>
      <c r="E3756" s="66">
        <v>429.3</v>
      </c>
      <c r="F3756" s="247">
        <v>3.8300000000000001E-2</v>
      </c>
      <c r="G3756" s="66">
        <v>409.14</v>
      </c>
      <c r="H3756" s="247">
        <v>0</v>
      </c>
    </row>
    <row r="3757" spans="1:8">
      <c r="A3757" s="64" t="s">
        <v>8814</v>
      </c>
      <c r="B3757" s="65">
        <v>98625</v>
      </c>
      <c r="C3757" s="56" t="s">
        <v>8818</v>
      </c>
      <c r="D3757" s="65" t="s">
        <v>26</v>
      </c>
      <c r="E3757" s="66">
        <v>449.21</v>
      </c>
      <c r="F3757" s="247">
        <v>3.5299999999999998E-2</v>
      </c>
      <c r="G3757" s="66">
        <v>425.39</v>
      </c>
      <c r="H3757" s="247">
        <v>0</v>
      </c>
    </row>
    <row r="3758" spans="1:8">
      <c r="A3758" s="64" t="s">
        <v>8814</v>
      </c>
      <c r="B3758" s="65">
        <v>105918</v>
      </c>
      <c r="C3758" s="56" t="s">
        <v>8819</v>
      </c>
      <c r="D3758" s="65" t="s">
        <v>26</v>
      </c>
      <c r="E3758" s="66">
        <v>0</v>
      </c>
      <c r="F3758" s="247"/>
      <c r="G3758" s="66">
        <v>0</v>
      </c>
      <c r="H3758" s="247"/>
    </row>
    <row r="3759" spans="1:8">
      <c r="A3759" s="64" t="s">
        <v>8814</v>
      </c>
      <c r="B3759" s="65">
        <v>98631</v>
      </c>
      <c r="C3759" s="56" t="s">
        <v>8820</v>
      </c>
      <c r="D3759" s="65" t="s">
        <v>26</v>
      </c>
      <c r="E3759" s="66">
        <v>0</v>
      </c>
      <c r="F3759" s="247"/>
      <c r="G3759" s="66">
        <v>0</v>
      </c>
      <c r="H3759" s="247"/>
    </row>
    <row r="3760" spans="1:8">
      <c r="A3760" s="64" t="s">
        <v>8814</v>
      </c>
      <c r="B3760" s="65">
        <v>98637</v>
      </c>
      <c r="C3760" s="56" t="s">
        <v>8821</v>
      </c>
      <c r="D3760" s="65" t="s">
        <v>28</v>
      </c>
      <c r="E3760" s="66">
        <v>0</v>
      </c>
      <c r="F3760" s="247"/>
      <c r="G3760" s="66">
        <v>0</v>
      </c>
      <c r="H3760" s="247"/>
    </row>
    <row r="3761" spans="1:8">
      <c r="A3761" s="64" t="s">
        <v>8814</v>
      </c>
      <c r="B3761" s="65">
        <v>98641</v>
      </c>
      <c r="C3761" s="56" t="s">
        <v>8822</v>
      </c>
      <c r="D3761" s="65" t="s">
        <v>28</v>
      </c>
      <c r="E3761" s="66">
        <v>0</v>
      </c>
      <c r="F3761" s="247"/>
      <c r="G3761" s="66">
        <v>0</v>
      </c>
      <c r="H3761" s="247"/>
    </row>
    <row r="3762" spans="1:8">
      <c r="A3762" s="64" t="s">
        <v>8814</v>
      </c>
      <c r="B3762" s="65">
        <v>98645</v>
      </c>
      <c r="C3762" s="56" t="s">
        <v>8823</v>
      </c>
      <c r="D3762" s="65" t="s">
        <v>28</v>
      </c>
      <c r="E3762" s="66">
        <v>0</v>
      </c>
      <c r="F3762" s="247"/>
      <c r="G3762" s="66">
        <v>0</v>
      </c>
      <c r="H3762" s="247"/>
    </row>
    <row r="3763" spans="1:8">
      <c r="A3763" s="64" t="s">
        <v>8814</v>
      </c>
      <c r="B3763" s="65">
        <v>98649</v>
      </c>
      <c r="C3763" s="56" t="s">
        <v>8824</v>
      </c>
      <c r="D3763" s="65" t="s">
        <v>28</v>
      </c>
      <c r="E3763" s="66">
        <v>0</v>
      </c>
      <c r="F3763" s="247"/>
      <c r="G3763" s="66">
        <v>0</v>
      </c>
      <c r="H3763" s="247"/>
    </row>
    <row r="3764" spans="1:8">
      <c r="A3764" s="64" t="s">
        <v>8814</v>
      </c>
      <c r="B3764" s="65">
        <v>98653</v>
      </c>
      <c r="C3764" s="56" t="s">
        <v>8825</v>
      </c>
      <c r="D3764" s="65" t="s">
        <v>28</v>
      </c>
      <c r="E3764" s="66">
        <v>0</v>
      </c>
      <c r="F3764" s="247"/>
      <c r="G3764" s="66">
        <v>0</v>
      </c>
      <c r="H3764" s="247"/>
    </row>
    <row r="3765" spans="1:8">
      <c r="A3765" s="64" t="s">
        <v>8814</v>
      </c>
      <c r="B3765" s="65">
        <v>98657</v>
      </c>
      <c r="C3765" s="56" t="s">
        <v>8826</v>
      </c>
      <c r="D3765" s="65" t="s">
        <v>32</v>
      </c>
      <c r="E3765" s="66">
        <v>685.71</v>
      </c>
      <c r="F3765" s="247">
        <v>4.6300000000000001E-2</v>
      </c>
      <c r="G3765" s="66">
        <v>687.71</v>
      </c>
      <c r="H3765" s="247">
        <v>0</v>
      </c>
    </row>
    <row r="3766" spans="1:8">
      <c r="A3766" s="64" t="s">
        <v>8827</v>
      </c>
      <c r="B3766" s="65">
        <v>100344</v>
      </c>
      <c r="C3766" s="56" t="s">
        <v>8828</v>
      </c>
      <c r="D3766" s="65" t="s">
        <v>129</v>
      </c>
      <c r="E3766" s="66">
        <v>12.22</v>
      </c>
      <c r="F3766" s="247">
        <v>8.9999999999999993E-3</v>
      </c>
      <c r="G3766" s="66">
        <v>11.77</v>
      </c>
      <c r="H3766" s="247">
        <v>0</v>
      </c>
    </row>
    <row r="3767" spans="1:8">
      <c r="A3767" s="64" t="s">
        <v>8827</v>
      </c>
      <c r="B3767" s="65">
        <v>100345</v>
      </c>
      <c r="C3767" s="56" t="s">
        <v>8829</v>
      </c>
      <c r="D3767" s="65" t="s">
        <v>129</v>
      </c>
      <c r="E3767" s="66">
        <v>9.56</v>
      </c>
      <c r="F3767" s="247">
        <v>8.3999999999999995E-3</v>
      </c>
      <c r="G3767" s="66">
        <v>8.9600000000000009</v>
      </c>
      <c r="H3767" s="247">
        <v>0</v>
      </c>
    </row>
    <row r="3768" spans="1:8">
      <c r="A3768" s="64" t="s">
        <v>8827</v>
      </c>
      <c r="B3768" s="65">
        <v>100346</v>
      </c>
      <c r="C3768" s="56" t="s">
        <v>8830</v>
      </c>
      <c r="D3768" s="65" t="s">
        <v>129</v>
      </c>
      <c r="E3768" s="66">
        <v>9.14</v>
      </c>
      <c r="F3768" s="247">
        <v>4.4000000000000003E-3</v>
      </c>
      <c r="G3768" s="66">
        <v>8.48</v>
      </c>
      <c r="H3768" s="247">
        <v>0</v>
      </c>
    </row>
    <row r="3769" spans="1:8">
      <c r="A3769" s="64" t="s">
        <v>8827</v>
      </c>
      <c r="B3769" s="65">
        <v>100347</v>
      </c>
      <c r="C3769" s="56" t="s">
        <v>8831</v>
      </c>
      <c r="D3769" s="65" t="s">
        <v>129</v>
      </c>
      <c r="E3769" s="66">
        <v>10.32</v>
      </c>
      <c r="F3769" s="247">
        <v>1.9E-3</v>
      </c>
      <c r="G3769" s="66">
        <v>9.43</v>
      </c>
      <c r="H3769" s="247">
        <v>0</v>
      </c>
    </row>
    <row r="3770" spans="1:8">
      <c r="A3770" s="64" t="s">
        <v>8827</v>
      </c>
      <c r="B3770" s="65">
        <v>100348</v>
      </c>
      <c r="C3770" s="56" t="s">
        <v>8832</v>
      </c>
      <c r="D3770" s="65" t="s">
        <v>129</v>
      </c>
      <c r="E3770" s="66">
        <v>10.15</v>
      </c>
      <c r="F3770" s="247">
        <v>1E-3</v>
      </c>
      <c r="G3770" s="66">
        <v>9.23</v>
      </c>
      <c r="H3770" s="247">
        <v>0</v>
      </c>
    </row>
    <row r="3771" spans="1:8">
      <c r="A3771" s="64" t="s">
        <v>8827</v>
      </c>
      <c r="B3771" s="65">
        <v>100342</v>
      </c>
      <c r="C3771" s="56" t="s">
        <v>8833</v>
      </c>
      <c r="D3771" s="65" t="s">
        <v>129</v>
      </c>
      <c r="E3771" s="66">
        <v>16.68</v>
      </c>
      <c r="F3771" s="247">
        <v>1.26E-2</v>
      </c>
      <c r="G3771" s="66">
        <v>17.02</v>
      </c>
      <c r="H3771" s="247">
        <v>0</v>
      </c>
    </row>
    <row r="3772" spans="1:8">
      <c r="A3772" s="64" t="s">
        <v>8827</v>
      </c>
      <c r="B3772" s="65">
        <v>100343</v>
      </c>
      <c r="C3772" s="56" t="s">
        <v>8834</v>
      </c>
      <c r="D3772" s="65" t="s">
        <v>129</v>
      </c>
      <c r="E3772" s="66">
        <v>14.82</v>
      </c>
      <c r="F3772" s="247">
        <v>1.0800000000000001E-2</v>
      </c>
      <c r="G3772" s="66">
        <v>14.66</v>
      </c>
      <c r="H3772" s="247">
        <v>0</v>
      </c>
    </row>
    <row r="3773" spans="1:8">
      <c r="A3773" s="64" t="s">
        <v>8827</v>
      </c>
      <c r="B3773" s="65">
        <v>100349</v>
      </c>
      <c r="C3773" s="56" t="s">
        <v>8835</v>
      </c>
      <c r="D3773" s="65" t="s">
        <v>28</v>
      </c>
      <c r="E3773" s="66">
        <v>611.88</v>
      </c>
      <c r="F3773" s="247">
        <v>2.9999999999999997E-4</v>
      </c>
      <c r="G3773" s="66">
        <v>592.22</v>
      </c>
      <c r="H3773" s="247">
        <v>0</v>
      </c>
    </row>
    <row r="3774" spans="1:8">
      <c r="A3774" s="64" t="s">
        <v>8827</v>
      </c>
      <c r="B3774" s="65">
        <v>100336</v>
      </c>
      <c r="C3774" s="56" t="s">
        <v>8836</v>
      </c>
      <c r="D3774" s="65" t="s">
        <v>26</v>
      </c>
      <c r="E3774" s="66">
        <v>0</v>
      </c>
      <c r="F3774" s="247"/>
      <c r="G3774" s="66">
        <v>0</v>
      </c>
      <c r="H3774" s="247"/>
    </row>
    <row r="3775" spans="1:8">
      <c r="A3775" s="64" t="s">
        <v>8827</v>
      </c>
      <c r="B3775" s="65">
        <v>100337</v>
      </c>
      <c r="C3775" s="56" t="s">
        <v>8837</v>
      </c>
      <c r="D3775" s="65" t="s">
        <v>26</v>
      </c>
      <c r="E3775" s="66">
        <v>0</v>
      </c>
      <c r="F3775" s="247"/>
      <c r="G3775" s="66">
        <v>0</v>
      </c>
      <c r="H3775" s="247"/>
    </row>
    <row r="3776" spans="1:8">
      <c r="A3776" s="64" t="s">
        <v>8827</v>
      </c>
      <c r="B3776" s="65">
        <v>100339</v>
      </c>
      <c r="C3776" s="56" t="s">
        <v>8838</v>
      </c>
      <c r="D3776" s="65" t="s">
        <v>26</v>
      </c>
      <c r="E3776" s="66">
        <v>0</v>
      </c>
      <c r="F3776" s="247"/>
      <c r="G3776" s="66">
        <v>0</v>
      </c>
      <c r="H3776" s="247"/>
    </row>
    <row r="3777" spans="1:8">
      <c r="A3777" s="64" t="s">
        <v>8827</v>
      </c>
      <c r="B3777" s="65">
        <v>100340</v>
      </c>
      <c r="C3777" s="56" t="s">
        <v>8839</v>
      </c>
      <c r="D3777" s="65" t="s">
        <v>26</v>
      </c>
      <c r="E3777" s="66">
        <v>0</v>
      </c>
      <c r="F3777" s="247"/>
      <c r="G3777" s="66">
        <v>0</v>
      </c>
      <c r="H3777" s="247"/>
    </row>
    <row r="3778" spans="1:8">
      <c r="A3778" s="64" t="s">
        <v>8827</v>
      </c>
      <c r="B3778" s="65">
        <v>105805</v>
      </c>
      <c r="C3778" s="56" t="s">
        <v>8840</v>
      </c>
      <c r="D3778" s="65" t="s">
        <v>26</v>
      </c>
      <c r="E3778" s="66">
        <v>0</v>
      </c>
      <c r="F3778" s="247"/>
      <c r="G3778" s="66">
        <v>0</v>
      </c>
      <c r="H3778" s="247"/>
    </row>
    <row r="3779" spans="1:8">
      <c r="A3779" s="64" t="s">
        <v>8827</v>
      </c>
      <c r="B3779" s="65">
        <v>105806</v>
      </c>
      <c r="C3779" s="56" t="s">
        <v>8841</v>
      </c>
      <c r="D3779" s="65" t="s">
        <v>26</v>
      </c>
      <c r="E3779" s="66">
        <v>0</v>
      </c>
      <c r="F3779" s="247"/>
      <c r="G3779" s="66">
        <v>0</v>
      </c>
      <c r="H3779" s="247"/>
    </row>
    <row r="3780" spans="1:8">
      <c r="A3780" s="64" t="s">
        <v>8827</v>
      </c>
      <c r="B3780" s="65">
        <v>105807</v>
      </c>
      <c r="C3780" s="56" t="s">
        <v>8842</v>
      </c>
      <c r="D3780" s="65" t="s">
        <v>26</v>
      </c>
      <c r="E3780" s="66">
        <v>0</v>
      </c>
      <c r="F3780" s="247"/>
      <c r="G3780" s="66">
        <v>0</v>
      </c>
      <c r="H3780" s="247"/>
    </row>
    <row r="3781" spans="1:8">
      <c r="A3781" s="64" t="s">
        <v>8827</v>
      </c>
      <c r="B3781" s="65">
        <v>105808</v>
      </c>
      <c r="C3781" s="56" t="s">
        <v>8843</v>
      </c>
      <c r="D3781" s="65" t="s">
        <v>26</v>
      </c>
      <c r="E3781" s="66">
        <v>0</v>
      </c>
      <c r="F3781" s="247"/>
      <c r="G3781" s="66">
        <v>0</v>
      </c>
      <c r="H3781" s="247"/>
    </row>
    <row r="3782" spans="1:8">
      <c r="A3782" s="64" t="s">
        <v>8827</v>
      </c>
      <c r="B3782" s="65">
        <v>100341</v>
      </c>
      <c r="C3782" s="56" t="s">
        <v>8844</v>
      </c>
      <c r="D3782" s="65" t="s">
        <v>26</v>
      </c>
      <c r="E3782" s="66">
        <v>40.01</v>
      </c>
      <c r="F3782" s="247">
        <v>0</v>
      </c>
      <c r="G3782" s="66">
        <v>42.62</v>
      </c>
      <c r="H3782" s="247">
        <v>0</v>
      </c>
    </row>
    <row r="3783" spans="1:8">
      <c r="A3783" s="64" t="s">
        <v>8827</v>
      </c>
      <c r="B3783" s="65">
        <v>100351</v>
      </c>
      <c r="C3783" s="56" t="s">
        <v>8845</v>
      </c>
      <c r="D3783" s="65" t="s">
        <v>26</v>
      </c>
      <c r="E3783" s="66">
        <v>0</v>
      </c>
      <c r="F3783" s="247"/>
      <c r="G3783" s="66">
        <v>0</v>
      </c>
      <c r="H3783" s="247"/>
    </row>
    <row r="3784" spans="1:8">
      <c r="A3784" s="64" t="s">
        <v>8827</v>
      </c>
      <c r="B3784" s="65">
        <v>100353</v>
      </c>
      <c r="C3784" s="56" t="s">
        <v>8846</v>
      </c>
      <c r="D3784" s="65" t="s">
        <v>26</v>
      </c>
      <c r="E3784" s="66">
        <v>0</v>
      </c>
      <c r="F3784" s="247"/>
      <c r="G3784" s="66">
        <v>0</v>
      </c>
      <c r="H3784" s="247"/>
    </row>
    <row r="3785" spans="1:8">
      <c r="A3785" s="64" t="s">
        <v>8827</v>
      </c>
      <c r="B3785" s="65">
        <v>100350</v>
      </c>
      <c r="C3785" s="56" t="s">
        <v>8847</v>
      </c>
      <c r="D3785" s="65" t="s">
        <v>26</v>
      </c>
      <c r="E3785" s="66">
        <v>0</v>
      </c>
      <c r="F3785" s="247"/>
      <c r="G3785" s="66">
        <v>0</v>
      </c>
      <c r="H3785" s="247"/>
    </row>
    <row r="3786" spans="1:8">
      <c r="A3786" s="64" t="s">
        <v>8848</v>
      </c>
      <c r="B3786" s="65">
        <v>105043</v>
      </c>
      <c r="C3786" s="56" t="s">
        <v>8849</v>
      </c>
      <c r="D3786" s="65" t="s">
        <v>32</v>
      </c>
      <c r="E3786" s="66">
        <v>0</v>
      </c>
      <c r="F3786" s="247"/>
      <c r="G3786" s="66">
        <v>0</v>
      </c>
      <c r="H3786" s="247"/>
    </row>
    <row r="3787" spans="1:8">
      <c r="A3787" s="64" t="s">
        <v>8848</v>
      </c>
      <c r="B3787" s="65">
        <v>105047</v>
      </c>
      <c r="C3787" s="56" t="s">
        <v>8850</v>
      </c>
      <c r="D3787" s="65" t="s">
        <v>32</v>
      </c>
      <c r="E3787" s="66">
        <v>0</v>
      </c>
      <c r="F3787" s="247"/>
      <c r="G3787" s="66">
        <v>0</v>
      </c>
      <c r="H3787" s="247"/>
    </row>
    <row r="3788" spans="1:8">
      <c r="A3788" s="64" t="s">
        <v>8848</v>
      </c>
      <c r="B3788" s="65">
        <v>105044</v>
      </c>
      <c r="C3788" s="56" t="s">
        <v>8851</v>
      </c>
      <c r="D3788" s="65" t="s">
        <v>32</v>
      </c>
      <c r="E3788" s="66">
        <v>0</v>
      </c>
      <c r="F3788" s="247"/>
      <c r="G3788" s="66">
        <v>0</v>
      </c>
      <c r="H3788" s="247"/>
    </row>
    <row r="3789" spans="1:8">
      <c r="A3789" s="64" t="s">
        <v>8848</v>
      </c>
      <c r="B3789" s="65">
        <v>105094</v>
      </c>
      <c r="C3789" s="56" t="s">
        <v>8852</v>
      </c>
      <c r="D3789" s="65" t="s">
        <v>32</v>
      </c>
      <c r="E3789" s="66">
        <v>0</v>
      </c>
      <c r="F3789" s="247"/>
      <c r="G3789" s="66">
        <v>0</v>
      </c>
      <c r="H3789" s="247"/>
    </row>
    <row r="3790" spans="1:8">
      <c r="A3790" s="64" t="s">
        <v>8848</v>
      </c>
      <c r="B3790" s="65">
        <v>105096</v>
      </c>
      <c r="C3790" s="56" t="s">
        <v>8853</v>
      </c>
      <c r="D3790" s="65" t="s">
        <v>32</v>
      </c>
      <c r="E3790" s="66">
        <v>0</v>
      </c>
      <c r="F3790" s="247"/>
      <c r="G3790" s="66">
        <v>0</v>
      </c>
      <c r="H3790" s="247"/>
    </row>
    <row r="3791" spans="1:8">
      <c r="A3791" s="64" t="s">
        <v>8848</v>
      </c>
      <c r="B3791" s="65">
        <v>105048</v>
      </c>
      <c r="C3791" s="56" t="s">
        <v>8854</v>
      </c>
      <c r="D3791" s="65" t="s">
        <v>32</v>
      </c>
      <c r="E3791" s="66">
        <v>0</v>
      </c>
      <c r="F3791" s="247"/>
      <c r="G3791" s="66">
        <v>0</v>
      </c>
      <c r="H3791" s="247"/>
    </row>
    <row r="3792" spans="1:8">
      <c r="A3792" s="64" t="s">
        <v>8848</v>
      </c>
      <c r="B3792" s="65">
        <v>105097</v>
      </c>
      <c r="C3792" s="56" t="s">
        <v>8855</v>
      </c>
      <c r="D3792" s="65" t="s">
        <v>32</v>
      </c>
      <c r="E3792" s="66">
        <v>0</v>
      </c>
      <c r="F3792" s="247"/>
      <c r="G3792" s="66">
        <v>0</v>
      </c>
      <c r="H3792" s="247"/>
    </row>
    <row r="3793" spans="1:8">
      <c r="A3793" s="64" t="s">
        <v>8848</v>
      </c>
      <c r="B3793" s="65">
        <v>105049</v>
      </c>
      <c r="C3793" s="56" t="s">
        <v>8856</v>
      </c>
      <c r="D3793" s="65" t="s">
        <v>32</v>
      </c>
      <c r="E3793" s="66">
        <v>0</v>
      </c>
      <c r="F3793" s="247"/>
      <c r="G3793" s="66">
        <v>0</v>
      </c>
      <c r="H3793" s="247"/>
    </row>
    <row r="3794" spans="1:8">
      <c r="A3794" s="64" t="s">
        <v>8848</v>
      </c>
      <c r="B3794" s="65">
        <v>105051</v>
      </c>
      <c r="C3794" s="56" t="s">
        <v>8857</v>
      </c>
      <c r="D3794" s="65" t="s">
        <v>32</v>
      </c>
      <c r="E3794" s="66">
        <v>0</v>
      </c>
      <c r="F3794" s="247"/>
      <c r="G3794" s="66">
        <v>0</v>
      </c>
      <c r="H3794" s="247"/>
    </row>
    <row r="3795" spans="1:8">
      <c r="A3795" s="64" t="s">
        <v>8848</v>
      </c>
      <c r="B3795" s="65">
        <v>105054</v>
      </c>
      <c r="C3795" s="56" t="s">
        <v>8858</v>
      </c>
      <c r="D3795" s="65" t="s">
        <v>32</v>
      </c>
      <c r="E3795" s="66">
        <v>0</v>
      </c>
      <c r="F3795" s="247"/>
      <c r="G3795" s="66">
        <v>0</v>
      </c>
      <c r="H3795" s="247"/>
    </row>
    <row r="3796" spans="1:8">
      <c r="A3796" s="64" t="s">
        <v>8848</v>
      </c>
      <c r="B3796" s="65">
        <v>105052</v>
      </c>
      <c r="C3796" s="56" t="s">
        <v>8859</v>
      </c>
      <c r="D3796" s="65" t="s">
        <v>32</v>
      </c>
      <c r="E3796" s="66">
        <v>0</v>
      </c>
      <c r="F3796" s="247"/>
      <c r="G3796" s="66">
        <v>0</v>
      </c>
      <c r="H3796" s="247"/>
    </row>
    <row r="3797" spans="1:8">
      <c r="A3797" s="64" t="s">
        <v>8848</v>
      </c>
      <c r="B3797" s="65">
        <v>105055</v>
      </c>
      <c r="C3797" s="56" t="s">
        <v>8860</v>
      </c>
      <c r="D3797" s="65" t="s">
        <v>32</v>
      </c>
      <c r="E3797" s="66">
        <v>0</v>
      </c>
      <c r="F3797" s="247"/>
      <c r="G3797" s="66">
        <v>0</v>
      </c>
      <c r="H3797" s="247"/>
    </row>
    <row r="3798" spans="1:8">
      <c r="A3798" s="64" t="s">
        <v>8848</v>
      </c>
      <c r="B3798" s="65">
        <v>105065</v>
      </c>
      <c r="C3798" s="56" t="s">
        <v>8861</v>
      </c>
      <c r="D3798" s="65" t="s">
        <v>32</v>
      </c>
      <c r="E3798" s="66">
        <v>0</v>
      </c>
      <c r="F3798" s="247"/>
      <c r="G3798" s="66">
        <v>0</v>
      </c>
      <c r="H3798" s="247"/>
    </row>
    <row r="3799" spans="1:8">
      <c r="A3799" s="64" t="s">
        <v>8848</v>
      </c>
      <c r="B3799" s="65">
        <v>105059</v>
      </c>
      <c r="C3799" s="56" t="s">
        <v>8862</v>
      </c>
      <c r="D3799" s="65" t="s">
        <v>32</v>
      </c>
      <c r="E3799" s="66">
        <v>0</v>
      </c>
      <c r="F3799" s="247"/>
      <c r="G3799" s="66">
        <v>0</v>
      </c>
      <c r="H3799" s="247"/>
    </row>
    <row r="3800" spans="1:8">
      <c r="A3800" s="64" t="s">
        <v>8848</v>
      </c>
      <c r="B3800" s="65">
        <v>105057</v>
      </c>
      <c r="C3800" s="56" t="s">
        <v>8863</v>
      </c>
      <c r="D3800" s="65" t="s">
        <v>32</v>
      </c>
      <c r="E3800" s="66">
        <v>0</v>
      </c>
      <c r="F3800" s="247"/>
      <c r="G3800" s="66">
        <v>0</v>
      </c>
      <c r="H3800" s="247"/>
    </row>
    <row r="3801" spans="1:8">
      <c r="A3801" s="64" t="s">
        <v>8848</v>
      </c>
      <c r="B3801" s="65">
        <v>105060</v>
      </c>
      <c r="C3801" s="56" t="s">
        <v>8864</v>
      </c>
      <c r="D3801" s="65" t="s">
        <v>32</v>
      </c>
      <c r="E3801" s="66">
        <v>0</v>
      </c>
      <c r="F3801" s="247"/>
      <c r="G3801" s="66">
        <v>0</v>
      </c>
      <c r="H3801" s="247"/>
    </row>
    <row r="3802" spans="1:8">
      <c r="A3802" s="64" t="s">
        <v>8848</v>
      </c>
      <c r="B3802" s="65">
        <v>105042</v>
      </c>
      <c r="C3802" s="56" t="s">
        <v>8865</v>
      </c>
      <c r="D3802" s="65" t="s">
        <v>32</v>
      </c>
      <c r="E3802" s="66">
        <v>73.930000000000007</v>
      </c>
      <c r="F3802" s="247">
        <v>0</v>
      </c>
      <c r="G3802" s="66">
        <v>70.010000000000005</v>
      </c>
      <c r="H3802" s="247">
        <v>0</v>
      </c>
    </row>
    <row r="3803" spans="1:8">
      <c r="A3803" s="64" t="s">
        <v>8848</v>
      </c>
      <c r="B3803" s="65">
        <v>105046</v>
      </c>
      <c r="C3803" s="56" t="s">
        <v>8866</v>
      </c>
      <c r="D3803" s="65" t="s">
        <v>32</v>
      </c>
      <c r="E3803" s="66">
        <v>63.88</v>
      </c>
      <c r="F3803" s="247">
        <v>0</v>
      </c>
      <c r="G3803" s="66">
        <v>58.03</v>
      </c>
      <c r="H3803" s="247">
        <v>0</v>
      </c>
    </row>
    <row r="3804" spans="1:8">
      <c r="A3804" s="64" t="s">
        <v>8848</v>
      </c>
      <c r="B3804" s="65">
        <v>105095</v>
      </c>
      <c r="C3804" s="56" t="s">
        <v>8867</v>
      </c>
      <c r="D3804" s="65" t="s">
        <v>32</v>
      </c>
      <c r="E3804" s="66">
        <v>114.14</v>
      </c>
      <c r="F3804" s="247">
        <v>0</v>
      </c>
      <c r="G3804" s="66">
        <v>102.74</v>
      </c>
      <c r="H3804" s="247">
        <v>0</v>
      </c>
    </row>
    <row r="3805" spans="1:8">
      <c r="A3805" s="64" t="s">
        <v>8848</v>
      </c>
      <c r="B3805" s="65">
        <v>105098</v>
      </c>
      <c r="C3805" s="56" t="s">
        <v>8868</v>
      </c>
      <c r="D3805" s="65" t="s">
        <v>32</v>
      </c>
      <c r="E3805" s="66">
        <v>104.1</v>
      </c>
      <c r="F3805" s="247">
        <v>0</v>
      </c>
      <c r="G3805" s="66">
        <v>90.79</v>
      </c>
      <c r="H3805" s="247">
        <v>0</v>
      </c>
    </row>
    <row r="3806" spans="1:8">
      <c r="A3806" s="64" t="s">
        <v>8848</v>
      </c>
      <c r="B3806" s="65">
        <v>105050</v>
      </c>
      <c r="C3806" s="56" t="s">
        <v>8869</v>
      </c>
      <c r="D3806" s="65" t="s">
        <v>32</v>
      </c>
      <c r="E3806" s="66">
        <v>245.72</v>
      </c>
      <c r="F3806" s="247">
        <v>0</v>
      </c>
      <c r="G3806" s="66">
        <v>209.83</v>
      </c>
      <c r="H3806" s="247">
        <v>0</v>
      </c>
    </row>
    <row r="3807" spans="1:8">
      <c r="A3807" s="64" t="s">
        <v>8848</v>
      </c>
      <c r="B3807" s="65">
        <v>105053</v>
      </c>
      <c r="C3807" s="56" t="s">
        <v>8870</v>
      </c>
      <c r="D3807" s="65" t="s">
        <v>32</v>
      </c>
      <c r="E3807" s="66">
        <v>235.79</v>
      </c>
      <c r="F3807" s="247">
        <v>0</v>
      </c>
      <c r="G3807" s="66">
        <v>198.03</v>
      </c>
      <c r="H3807" s="247">
        <v>0</v>
      </c>
    </row>
    <row r="3808" spans="1:8">
      <c r="A3808" s="64" t="s">
        <v>8848</v>
      </c>
      <c r="B3808" s="65">
        <v>105056</v>
      </c>
      <c r="C3808" s="56" t="s">
        <v>8871</v>
      </c>
      <c r="D3808" s="65" t="s">
        <v>32</v>
      </c>
      <c r="E3808" s="66">
        <v>342.43</v>
      </c>
      <c r="F3808" s="247">
        <v>0</v>
      </c>
      <c r="G3808" s="66">
        <v>288.64999999999998</v>
      </c>
      <c r="H3808" s="247">
        <v>0</v>
      </c>
    </row>
    <row r="3809" spans="1:8">
      <c r="A3809" s="64" t="s">
        <v>8848</v>
      </c>
      <c r="B3809" s="65">
        <v>105058</v>
      </c>
      <c r="C3809" s="56" t="s">
        <v>8872</v>
      </c>
      <c r="D3809" s="65" t="s">
        <v>32</v>
      </c>
      <c r="E3809" s="66">
        <v>333.18</v>
      </c>
      <c r="F3809" s="247">
        <v>0</v>
      </c>
      <c r="G3809" s="66">
        <v>277.7</v>
      </c>
      <c r="H3809" s="247">
        <v>0</v>
      </c>
    </row>
    <row r="3810" spans="1:8">
      <c r="A3810" s="64" t="s">
        <v>8848</v>
      </c>
      <c r="B3810" s="65">
        <v>105062</v>
      </c>
      <c r="C3810" s="56" t="s">
        <v>8873</v>
      </c>
      <c r="D3810" s="65" t="s">
        <v>32</v>
      </c>
      <c r="E3810" s="66">
        <v>0</v>
      </c>
      <c r="F3810" s="247"/>
      <c r="G3810" s="66">
        <v>0</v>
      </c>
      <c r="H3810" s="247"/>
    </row>
    <row r="3811" spans="1:8">
      <c r="A3811" s="64" t="s">
        <v>8848</v>
      </c>
      <c r="B3811" s="65">
        <v>105066</v>
      </c>
      <c r="C3811" s="56" t="s">
        <v>8874</v>
      </c>
      <c r="D3811" s="65" t="s">
        <v>32</v>
      </c>
      <c r="E3811" s="66">
        <v>0</v>
      </c>
      <c r="F3811" s="247"/>
      <c r="G3811" s="66">
        <v>0</v>
      </c>
      <c r="H3811" s="247"/>
    </row>
    <row r="3812" spans="1:8">
      <c r="A3812" s="64" t="s">
        <v>8848</v>
      </c>
      <c r="B3812" s="65">
        <v>105063</v>
      </c>
      <c r="C3812" s="56" t="s">
        <v>8875</v>
      </c>
      <c r="D3812" s="65" t="s">
        <v>32</v>
      </c>
      <c r="E3812" s="66">
        <v>0</v>
      </c>
      <c r="F3812" s="247"/>
      <c r="G3812" s="66">
        <v>0</v>
      </c>
      <c r="H3812" s="247"/>
    </row>
    <row r="3813" spans="1:8">
      <c r="A3813" s="64" t="s">
        <v>8848</v>
      </c>
      <c r="B3813" s="65">
        <v>105067</v>
      </c>
      <c r="C3813" s="56" t="s">
        <v>8876</v>
      </c>
      <c r="D3813" s="65" t="s">
        <v>32</v>
      </c>
      <c r="E3813" s="66">
        <v>0</v>
      </c>
      <c r="F3813" s="247"/>
      <c r="G3813" s="66">
        <v>0</v>
      </c>
      <c r="H3813" s="247"/>
    </row>
    <row r="3814" spans="1:8">
      <c r="A3814" s="64" t="s">
        <v>8848</v>
      </c>
      <c r="B3814" s="65">
        <v>105069</v>
      </c>
      <c r="C3814" s="56" t="s">
        <v>8877</v>
      </c>
      <c r="D3814" s="65" t="s">
        <v>32</v>
      </c>
      <c r="E3814" s="66">
        <v>0</v>
      </c>
      <c r="F3814" s="247"/>
      <c r="G3814" s="66">
        <v>0</v>
      </c>
      <c r="H3814" s="247"/>
    </row>
    <row r="3815" spans="1:8">
      <c r="A3815" s="64" t="s">
        <v>8848</v>
      </c>
      <c r="B3815" s="65">
        <v>105072</v>
      </c>
      <c r="C3815" s="56" t="s">
        <v>8878</v>
      </c>
      <c r="D3815" s="65" t="s">
        <v>32</v>
      </c>
      <c r="E3815" s="66">
        <v>0</v>
      </c>
      <c r="F3815" s="247"/>
      <c r="G3815" s="66">
        <v>0</v>
      </c>
      <c r="H3815" s="247"/>
    </row>
    <row r="3816" spans="1:8">
      <c r="A3816" s="64" t="s">
        <v>8848</v>
      </c>
      <c r="B3816" s="65">
        <v>105070</v>
      </c>
      <c r="C3816" s="56" t="s">
        <v>8879</v>
      </c>
      <c r="D3816" s="65" t="s">
        <v>32</v>
      </c>
      <c r="E3816" s="66">
        <v>0</v>
      </c>
      <c r="F3816" s="247"/>
      <c r="G3816" s="66">
        <v>0</v>
      </c>
      <c r="H3816" s="247"/>
    </row>
    <row r="3817" spans="1:8">
      <c r="A3817" s="64" t="s">
        <v>8848</v>
      </c>
      <c r="B3817" s="65">
        <v>105073</v>
      </c>
      <c r="C3817" s="56" t="s">
        <v>8880</v>
      </c>
      <c r="D3817" s="65" t="s">
        <v>32</v>
      </c>
      <c r="E3817" s="66">
        <v>0</v>
      </c>
      <c r="F3817" s="247"/>
      <c r="G3817" s="66">
        <v>0</v>
      </c>
      <c r="H3817" s="247"/>
    </row>
    <row r="3818" spans="1:8">
      <c r="A3818" s="64" t="s">
        <v>8848</v>
      </c>
      <c r="B3818" s="65">
        <v>105075</v>
      </c>
      <c r="C3818" s="56" t="s">
        <v>8881</v>
      </c>
      <c r="D3818" s="65" t="s">
        <v>32</v>
      </c>
      <c r="E3818" s="66">
        <v>0</v>
      </c>
      <c r="F3818" s="247"/>
      <c r="G3818" s="66">
        <v>0</v>
      </c>
      <c r="H3818" s="247"/>
    </row>
    <row r="3819" spans="1:8">
      <c r="A3819" s="64" t="s">
        <v>8848</v>
      </c>
      <c r="B3819" s="65">
        <v>105078</v>
      </c>
      <c r="C3819" s="56" t="s">
        <v>8882</v>
      </c>
      <c r="D3819" s="65" t="s">
        <v>32</v>
      </c>
      <c r="E3819" s="66">
        <v>0</v>
      </c>
      <c r="F3819" s="247"/>
      <c r="G3819" s="66">
        <v>0</v>
      </c>
      <c r="H3819" s="247"/>
    </row>
    <row r="3820" spans="1:8">
      <c r="A3820" s="64" t="s">
        <v>8848</v>
      </c>
      <c r="B3820" s="65">
        <v>105076</v>
      </c>
      <c r="C3820" s="56" t="s">
        <v>8883</v>
      </c>
      <c r="D3820" s="65" t="s">
        <v>32</v>
      </c>
      <c r="E3820" s="66">
        <v>0</v>
      </c>
      <c r="F3820" s="247"/>
      <c r="G3820" s="66">
        <v>0</v>
      </c>
      <c r="H3820" s="247"/>
    </row>
    <row r="3821" spans="1:8">
      <c r="A3821" s="64" t="s">
        <v>8848</v>
      </c>
      <c r="B3821" s="65">
        <v>105079</v>
      </c>
      <c r="C3821" s="56" t="s">
        <v>8884</v>
      </c>
      <c r="D3821" s="65" t="s">
        <v>32</v>
      </c>
      <c r="E3821" s="66">
        <v>0</v>
      </c>
      <c r="F3821" s="247"/>
      <c r="G3821" s="66">
        <v>0</v>
      </c>
      <c r="H3821" s="247"/>
    </row>
    <row r="3822" spans="1:8">
      <c r="A3822" s="64" t="s">
        <v>8848</v>
      </c>
      <c r="B3822" s="65">
        <v>105061</v>
      </c>
      <c r="C3822" s="56" t="s">
        <v>8885</v>
      </c>
      <c r="D3822" s="65" t="s">
        <v>32</v>
      </c>
      <c r="E3822" s="66">
        <v>100.54</v>
      </c>
      <c r="F3822" s="247">
        <v>0</v>
      </c>
      <c r="G3822" s="66">
        <v>107.18</v>
      </c>
      <c r="H3822" s="247">
        <v>0</v>
      </c>
    </row>
    <row r="3823" spans="1:8">
      <c r="A3823" s="64" t="s">
        <v>8848</v>
      </c>
      <c r="B3823" s="65">
        <v>105064</v>
      </c>
      <c r="C3823" s="56" t="s">
        <v>8886</v>
      </c>
      <c r="D3823" s="65" t="s">
        <v>32</v>
      </c>
      <c r="E3823" s="66">
        <v>87.71</v>
      </c>
      <c r="F3823" s="247">
        <v>0</v>
      </c>
      <c r="G3823" s="66">
        <v>91.75</v>
      </c>
      <c r="H3823" s="247">
        <v>0</v>
      </c>
    </row>
    <row r="3824" spans="1:8">
      <c r="A3824" s="64" t="s">
        <v>8848</v>
      </c>
      <c r="B3824" s="65">
        <v>105068</v>
      </c>
      <c r="C3824" s="56" t="s">
        <v>8887</v>
      </c>
      <c r="D3824" s="65" t="s">
        <v>32</v>
      </c>
      <c r="E3824" s="66">
        <v>168.5</v>
      </c>
      <c r="F3824" s="247">
        <v>0</v>
      </c>
      <c r="G3824" s="66">
        <v>177.27</v>
      </c>
      <c r="H3824" s="247">
        <v>0</v>
      </c>
    </row>
    <row r="3825" spans="1:8">
      <c r="A3825" s="64" t="s">
        <v>8848</v>
      </c>
      <c r="B3825" s="65">
        <v>105071</v>
      </c>
      <c r="C3825" s="56" t="s">
        <v>8888</v>
      </c>
      <c r="D3825" s="65" t="s">
        <v>32</v>
      </c>
      <c r="E3825" s="66">
        <v>155.68</v>
      </c>
      <c r="F3825" s="247">
        <v>0</v>
      </c>
      <c r="G3825" s="66">
        <v>161.86000000000001</v>
      </c>
      <c r="H3825" s="247">
        <v>0</v>
      </c>
    </row>
    <row r="3826" spans="1:8">
      <c r="A3826" s="64" t="s">
        <v>8848</v>
      </c>
      <c r="B3826" s="65">
        <v>105074</v>
      </c>
      <c r="C3826" s="56" t="s">
        <v>8889</v>
      </c>
      <c r="D3826" s="65" t="s">
        <v>32</v>
      </c>
      <c r="E3826" s="66">
        <v>263.61</v>
      </c>
      <c r="F3826" s="247">
        <v>0</v>
      </c>
      <c r="G3826" s="66">
        <v>275.36</v>
      </c>
      <c r="H3826" s="247">
        <v>0</v>
      </c>
    </row>
    <row r="3827" spans="1:8">
      <c r="A3827" s="64" t="s">
        <v>8848</v>
      </c>
      <c r="B3827" s="65">
        <v>105077</v>
      </c>
      <c r="C3827" s="56" t="s">
        <v>8890</v>
      </c>
      <c r="D3827" s="65" t="s">
        <v>32</v>
      </c>
      <c r="E3827" s="66">
        <v>250.86</v>
      </c>
      <c r="F3827" s="247">
        <v>0</v>
      </c>
      <c r="G3827" s="66">
        <v>260.02</v>
      </c>
      <c r="H3827" s="247">
        <v>0</v>
      </c>
    </row>
    <row r="3828" spans="1:8">
      <c r="A3828" s="64" t="s">
        <v>8848</v>
      </c>
      <c r="B3828" s="65">
        <v>105090</v>
      </c>
      <c r="C3828" s="56" t="s">
        <v>8891</v>
      </c>
      <c r="D3828" s="65" t="s">
        <v>26</v>
      </c>
      <c r="E3828" s="66">
        <v>584.29999999999995</v>
      </c>
      <c r="F3828" s="247">
        <v>0.84519999999999995</v>
      </c>
      <c r="G3828" s="66">
        <v>576.04999999999995</v>
      </c>
      <c r="H3828" s="247">
        <v>0</v>
      </c>
    </row>
    <row r="3829" spans="1:8">
      <c r="A3829" s="64" t="s">
        <v>8848</v>
      </c>
      <c r="B3829" s="65">
        <v>105099</v>
      </c>
      <c r="C3829" s="56" t="s">
        <v>8892</v>
      </c>
      <c r="D3829" s="65" t="s">
        <v>32</v>
      </c>
      <c r="E3829" s="66">
        <v>94.4</v>
      </c>
      <c r="F3829" s="247">
        <v>0</v>
      </c>
      <c r="G3829" s="66">
        <v>87.84</v>
      </c>
      <c r="H3829" s="247">
        <v>0</v>
      </c>
    </row>
    <row r="3830" spans="1:8">
      <c r="A3830" s="64" t="s">
        <v>8848</v>
      </c>
      <c r="B3830" s="65">
        <v>105100</v>
      </c>
      <c r="C3830" s="56" t="s">
        <v>8893</v>
      </c>
      <c r="D3830" s="65" t="s">
        <v>32</v>
      </c>
      <c r="E3830" s="66">
        <v>137.29</v>
      </c>
      <c r="F3830" s="247">
        <v>0</v>
      </c>
      <c r="G3830" s="66">
        <v>123.92</v>
      </c>
      <c r="H3830" s="247">
        <v>0</v>
      </c>
    </row>
    <row r="3831" spans="1:8">
      <c r="A3831" s="64" t="s">
        <v>8848</v>
      </c>
      <c r="B3831" s="65">
        <v>105101</v>
      </c>
      <c r="C3831" s="56" t="s">
        <v>8894</v>
      </c>
      <c r="D3831" s="65" t="s">
        <v>32</v>
      </c>
      <c r="E3831" s="66">
        <v>274.47000000000003</v>
      </c>
      <c r="F3831" s="247">
        <v>0</v>
      </c>
      <c r="G3831" s="66">
        <v>237.98</v>
      </c>
      <c r="H3831" s="247">
        <v>0</v>
      </c>
    </row>
    <row r="3832" spans="1:8">
      <c r="A3832" s="64" t="s">
        <v>8848</v>
      </c>
      <c r="B3832" s="65">
        <v>105102</v>
      </c>
      <c r="C3832" s="56" t="s">
        <v>8895</v>
      </c>
      <c r="D3832" s="65" t="s">
        <v>32</v>
      </c>
      <c r="E3832" s="66">
        <v>378.47</v>
      </c>
      <c r="F3832" s="247">
        <v>0</v>
      </c>
      <c r="G3832" s="66">
        <v>325.88</v>
      </c>
      <c r="H3832" s="247">
        <v>0</v>
      </c>
    </row>
    <row r="3833" spans="1:8">
      <c r="A3833" s="64" t="s">
        <v>8848</v>
      </c>
      <c r="B3833" s="65">
        <v>105080</v>
      </c>
      <c r="C3833" s="56" t="s">
        <v>8896</v>
      </c>
      <c r="D3833" s="65" t="s">
        <v>32</v>
      </c>
      <c r="E3833" s="66">
        <v>72.83</v>
      </c>
      <c r="F3833" s="247">
        <v>0</v>
      </c>
      <c r="G3833" s="66">
        <v>71.430000000000007</v>
      </c>
      <c r="H3833" s="247">
        <v>0</v>
      </c>
    </row>
    <row r="3834" spans="1:8">
      <c r="A3834" s="64" t="s">
        <v>8848</v>
      </c>
      <c r="B3834" s="65">
        <v>105081</v>
      </c>
      <c r="C3834" s="56" t="s">
        <v>8897</v>
      </c>
      <c r="D3834" s="65" t="s">
        <v>32</v>
      </c>
      <c r="E3834" s="66">
        <v>83.5</v>
      </c>
      <c r="F3834" s="247">
        <v>0</v>
      </c>
      <c r="G3834" s="66">
        <v>82.56</v>
      </c>
      <c r="H3834" s="247">
        <v>0</v>
      </c>
    </row>
    <row r="3835" spans="1:8">
      <c r="A3835" s="64" t="s">
        <v>8848</v>
      </c>
      <c r="B3835" s="65">
        <v>105091</v>
      </c>
      <c r="C3835" s="56" t="s">
        <v>8898</v>
      </c>
      <c r="D3835" s="65" t="s">
        <v>32</v>
      </c>
      <c r="E3835" s="66">
        <v>142.16</v>
      </c>
      <c r="F3835" s="247">
        <v>0</v>
      </c>
      <c r="G3835" s="66">
        <v>143.52000000000001</v>
      </c>
      <c r="H3835" s="247">
        <v>0</v>
      </c>
    </row>
    <row r="3836" spans="1:8">
      <c r="A3836" s="64" t="s">
        <v>8848</v>
      </c>
      <c r="B3836" s="65">
        <v>105089</v>
      </c>
      <c r="C3836" s="56" t="s">
        <v>8899</v>
      </c>
      <c r="D3836" s="65" t="s">
        <v>32</v>
      </c>
      <c r="E3836" s="66">
        <v>178.07</v>
      </c>
      <c r="F3836" s="247">
        <v>0</v>
      </c>
      <c r="G3836" s="66">
        <v>180.96</v>
      </c>
      <c r="H3836" s="247">
        <v>0</v>
      </c>
    </row>
    <row r="3837" spans="1:8">
      <c r="A3837" s="64" t="s">
        <v>8848</v>
      </c>
      <c r="B3837" s="65">
        <v>105082</v>
      </c>
      <c r="C3837" s="56" t="s">
        <v>8900</v>
      </c>
      <c r="D3837" s="65" t="s">
        <v>32</v>
      </c>
      <c r="E3837" s="66">
        <v>75.72</v>
      </c>
      <c r="F3837" s="247">
        <v>0</v>
      </c>
      <c r="G3837" s="66">
        <v>74.42</v>
      </c>
      <c r="H3837" s="247">
        <v>0</v>
      </c>
    </row>
    <row r="3838" spans="1:8">
      <c r="A3838" s="64" t="s">
        <v>8848</v>
      </c>
      <c r="B3838" s="65">
        <v>105083</v>
      </c>
      <c r="C3838" s="56" t="s">
        <v>8901</v>
      </c>
      <c r="D3838" s="65" t="s">
        <v>32</v>
      </c>
      <c r="E3838" s="66">
        <v>84.82</v>
      </c>
      <c r="F3838" s="247">
        <v>0</v>
      </c>
      <c r="G3838" s="66">
        <v>83.92</v>
      </c>
      <c r="H3838" s="247">
        <v>0</v>
      </c>
    </row>
    <row r="3839" spans="1:8">
      <c r="A3839" s="64" t="s">
        <v>8848</v>
      </c>
      <c r="B3839" s="65">
        <v>105084</v>
      </c>
      <c r="C3839" s="56" t="s">
        <v>8902</v>
      </c>
      <c r="D3839" s="65" t="s">
        <v>32</v>
      </c>
      <c r="E3839" s="66">
        <v>104.22</v>
      </c>
      <c r="F3839" s="247">
        <v>0</v>
      </c>
      <c r="G3839" s="66">
        <v>104.09</v>
      </c>
      <c r="H3839" s="247">
        <v>0</v>
      </c>
    </row>
    <row r="3840" spans="1:8">
      <c r="A3840" s="64" t="s">
        <v>8848</v>
      </c>
      <c r="B3840" s="65">
        <v>105086</v>
      </c>
      <c r="C3840" s="56" t="s">
        <v>8903</v>
      </c>
      <c r="D3840" s="65" t="s">
        <v>32</v>
      </c>
      <c r="E3840" s="66">
        <v>97.05</v>
      </c>
      <c r="F3840" s="247">
        <v>0</v>
      </c>
      <c r="G3840" s="66">
        <v>96.88</v>
      </c>
      <c r="H3840" s="247">
        <v>0</v>
      </c>
    </row>
    <row r="3841" spans="1:8">
      <c r="A3841" s="64" t="s">
        <v>8848</v>
      </c>
      <c r="B3841" s="65">
        <v>105087</v>
      </c>
      <c r="C3841" s="56" t="s">
        <v>8904</v>
      </c>
      <c r="D3841" s="65" t="s">
        <v>32</v>
      </c>
      <c r="E3841" s="66">
        <v>108.4</v>
      </c>
      <c r="F3841" s="247">
        <v>0</v>
      </c>
      <c r="G3841" s="66">
        <v>108.76</v>
      </c>
      <c r="H3841" s="247">
        <v>0</v>
      </c>
    </row>
    <row r="3842" spans="1:8">
      <c r="A3842" s="64" t="s">
        <v>8848</v>
      </c>
      <c r="B3842" s="65">
        <v>105088</v>
      </c>
      <c r="C3842" s="56" t="s">
        <v>8905</v>
      </c>
      <c r="D3842" s="65" t="s">
        <v>32</v>
      </c>
      <c r="E3842" s="66">
        <v>192.63</v>
      </c>
      <c r="F3842" s="247">
        <v>0</v>
      </c>
      <c r="G3842" s="66">
        <v>195.97</v>
      </c>
      <c r="H3842" s="247">
        <v>0</v>
      </c>
    </row>
    <row r="3843" spans="1:8">
      <c r="A3843" s="64" t="s">
        <v>8848</v>
      </c>
      <c r="B3843" s="65">
        <v>105092</v>
      </c>
      <c r="C3843" s="56" t="s">
        <v>8906</v>
      </c>
      <c r="D3843" s="65" t="s">
        <v>32</v>
      </c>
      <c r="E3843" s="66">
        <v>154.29</v>
      </c>
      <c r="F3843" s="247">
        <v>0</v>
      </c>
      <c r="G3843" s="66">
        <v>156.03</v>
      </c>
      <c r="H3843" s="247">
        <v>0</v>
      </c>
    </row>
    <row r="3844" spans="1:8">
      <c r="A3844" s="64" t="s">
        <v>8848</v>
      </c>
      <c r="B3844" s="65">
        <v>105085</v>
      </c>
      <c r="C3844" s="56" t="s">
        <v>8907</v>
      </c>
      <c r="D3844" s="65" t="s">
        <v>32</v>
      </c>
      <c r="E3844" s="66">
        <v>108.73</v>
      </c>
      <c r="F3844" s="247">
        <v>0</v>
      </c>
      <c r="G3844" s="66">
        <v>108.78</v>
      </c>
      <c r="H3844" s="247">
        <v>0</v>
      </c>
    </row>
    <row r="3845" spans="1:8">
      <c r="A3845" s="64" t="s">
        <v>8848</v>
      </c>
      <c r="B3845" s="65">
        <v>105093</v>
      </c>
      <c r="C3845" s="56" t="s">
        <v>8908</v>
      </c>
      <c r="D3845" s="65" t="s">
        <v>32</v>
      </c>
      <c r="E3845" s="66">
        <v>156.22999999999999</v>
      </c>
      <c r="F3845" s="247">
        <v>0</v>
      </c>
      <c r="G3845" s="66">
        <v>158.44999999999999</v>
      </c>
      <c r="H3845" s="247">
        <v>0</v>
      </c>
    </row>
    <row r="3846" spans="1:8">
      <c r="A3846" s="64" t="s">
        <v>8848</v>
      </c>
      <c r="B3846" s="65">
        <v>105041</v>
      </c>
      <c r="C3846" s="56" t="s">
        <v>8909</v>
      </c>
      <c r="D3846" s="65" t="s">
        <v>32</v>
      </c>
      <c r="E3846" s="66">
        <v>64.66</v>
      </c>
      <c r="F3846" s="247">
        <v>0</v>
      </c>
      <c r="G3846" s="66">
        <v>57.02</v>
      </c>
      <c r="H3846" s="247">
        <v>0</v>
      </c>
    </row>
    <row r="3847" spans="1:8">
      <c r="A3847" s="64" t="s">
        <v>8848</v>
      </c>
      <c r="B3847" s="65">
        <v>105045</v>
      </c>
      <c r="C3847" s="56" t="s">
        <v>8910</v>
      </c>
      <c r="D3847" s="65" t="s">
        <v>32</v>
      </c>
      <c r="E3847" s="66">
        <v>74.150000000000006</v>
      </c>
      <c r="F3847" s="247">
        <v>0</v>
      </c>
      <c r="G3847" s="66">
        <v>64.819999999999993</v>
      </c>
      <c r="H3847" s="247">
        <v>0</v>
      </c>
    </row>
    <row r="3848" spans="1:8">
      <c r="A3848" s="64" t="s">
        <v>8911</v>
      </c>
      <c r="B3848" s="65">
        <v>93961</v>
      </c>
      <c r="C3848" s="56" t="s">
        <v>8912</v>
      </c>
      <c r="D3848" s="65" t="s">
        <v>32</v>
      </c>
      <c r="E3848" s="66">
        <v>242.91</v>
      </c>
      <c r="F3848" s="247">
        <v>4.4400000000000002E-2</v>
      </c>
      <c r="G3848" s="66">
        <v>265.91000000000003</v>
      </c>
      <c r="H3848" s="247">
        <v>0</v>
      </c>
    </row>
    <row r="3849" spans="1:8">
      <c r="A3849" s="64" t="s">
        <v>8911</v>
      </c>
      <c r="B3849" s="65">
        <v>93971</v>
      </c>
      <c r="C3849" s="56" t="s">
        <v>8913</v>
      </c>
      <c r="D3849" s="65" t="s">
        <v>32</v>
      </c>
      <c r="E3849" s="66">
        <v>203.31</v>
      </c>
      <c r="F3849" s="247">
        <v>5.0900000000000001E-2</v>
      </c>
      <c r="G3849" s="66">
        <v>220.66</v>
      </c>
      <c r="H3849" s="247">
        <v>0</v>
      </c>
    </row>
    <row r="3850" spans="1:8">
      <c r="A3850" s="64" t="s">
        <v>8911</v>
      </c>
      <c r="B3850" s="65">
        <v>93959</v>
      </c>
      <c r="C3850" s="56" t="s">
        <v>8914</v>
      </c>
      <c r="D3850" s="65" t="s">
        <v>32</v>
      </c>
      <c r="E3850" s="66">
        <v>269.85000000000002</v>
      </c>
      <c r="F3850" s="247">
        <v>4.9000000000000002E-2</v>
      </c>
      <c r="G3850" s="66">
        <v>297.16000000000003</v>
      </c>
      <c r="H3850" s="247">
        <v>0</v>
      </c>
    </row>
    <row r="3851" spans="1:8">
      <c r="A3851" s="64" t="s">
        <v>8911</v>
      </c>
      <c r="B3851" s="65">
        <v>93969</v>
      </c>
      <c r="C3851" s="56" t="s">
        <v>8915</v>
      </c>
      <c r="D3851" s="65" t="s">
        <v>32</v>
      </c>
      <c r="E3851" s="66">
        <v>225.02</v>
      </c>
      <c r="F3851" s="247">
        <v>5.57E-2</v>
      </c>
      <c r="G3851" s="66">
        <v>245.92</v>
      </c>
      <c r="H3851" s="247">
        <v>0</v>
      </c>
    </row>
    <row r="3852" spans="1:8">
      <c r="A3852" s="64" t="s">
        <v>8911</v>
      </c>
      <c r="B3852" s="65">
        <v>93957</v>
      </c>
      <c r="C3852" s="56" t="s">
        <v>8916</v>
      </c>
      <c r="D3852" s="65" t="s">
        <v>32</v>
      </c>
      <c r="E3852" s="66">
        <v>333.9</v>
      </c>
      <c r="F3852" s="247">
        <v>5.9299999999999999E-2</v>
      </c>
      <c r="G3852" s="66">
        <v>371.82</v>
      </c>
      <c r="H3852" s="247">
        <v>0</v>
      </c>
    </row>
    <row r="3853" spans="1:8">
      <c r="A3853" s="64" t="s">
        <v>8911</v>
      </c>
      <c r="B3853" s="65">
        <v>93967</v>
      </c>
      <c r="C3853" s="56" t="s">
        <v>8917</v>
      </c>
      <c r="D3853" s="65" t="s">
        <v>32</v>
      </c>
      <c r="E3853" s="66">
        <v>278.47000000000003</v>
      </c>
      <c r="F3853" s="247">
        <v>6.7000000000000004E-2</v>
      </c>
      <c r="G3853" s="66">
        <v>308.36</v>
      </c>
      <c r="H3853" s="247">
        <v>0</v>
      </c>
    </row>
    <row r="3854" spans="1:8">
      <c r="A3854" s="64" t="s">
        <v>8918</v>
      </c>
      <c r="B3854" s="65">
        <v>104878</v>
      </c>
      <c r="C3854" s="56" t="s">
        <v>8919</v>
      </c>
      <c r="D3854" s="65" t="s">
        <v>211</v>
      </c>
      <c r="E3854" s="66">
        <v>2304.37</v>
      </c>
      <c r="F3854" s="247">
        <v>0.93669999999999998</v>
      </c>
      <c r="G3854" s="66">
        <v>2363.48</v>
      </c>
      <c r="H3854" s="247">
        <v>0</v>
      </c>
    </row>
    <row r="3855" spans="1:8">
      <c r="A3855" s="64" t="s">
        <v>8918</v>
      </c>
      <c r="B3855" s="65">
        <v>104877</v>
      </c>
      <c r="C3855" s="56" t="s">
        <v>8920</v>
      </c>
      <c r="D3855" s="65" t="s">
        <v>211</v>
      </c>
      <c r="E3855" s="66">
        <v>601.97</v>
      </c>
      <c r="F3855" s="247">
        <v>0.75760000000000005</v>
      </c>
      <c r="G3855" s="66">
        <v>661.08</v>
      </c>
      <c r="H3855" s="247">
        <v>0</v>
      </c>
    </row>
    <row r="3856" spans="1:8">
      <c r="A3856" s="64" t="s">
        <v>8918</v>
      </c>
      <c r="B3856" s="65">
        <v>104841</v>
      </c>
      <c r="C3856" s="56" t="s">
        <v>8921</v>
      </c>
      <c r="D3856" s="65" t="s">
        <v>32</v>
      </c>
      <c r="E3856" s="66">
        <v>85.32</v>
      </c>
      <c r="F3856" s="247">
        <v>0.1885</v>
      </c>
      <c r="G3856" s="66">
        <v>87.03</v>
      </c>
      <c r="H3856" s="247">
        <v>0</v>
      </c>
    </row>
    <row r="3857" spans="1:8">
      <c r="A3857" s="64" t="s">
        <v>8918</v>
      </c>
      <c r="B3857" s="65">
        <v>104849</v>
      </c>
      <c r="C3857" s="56" t="s">
        <v>8922</v>
      </c>
      <c r="D3857" s="65" t="s">
        <v>32</v>
      </c>
      <c r="E3857" s="66">
        <v>58.83</v>
      </c>
      <c r="F3857" s="247">
        <v>2.52E-2</v>
      </c>
      <c r="G3857" s="66">
        <v>58.03</v>
      </c>
      <c r="H3857" s="247">
        <v>0</v>
      </c>
    </row>
    <row r="3858" spans="1:8">
      <c r="A3858" s="64" t="s">
        <v>8918</v>
      </c>
      <c r="B3858" s="65">
        <v>104887</v>
      </c>
      <c r="C3858" s="56" t="s">
        <v>8923</v>
      </c>
      <c r="D3858" s="65" t="s">
        <v>32</v>
      </c>
      <c r="E3858" s="66">
        <v>46</v>
      </c>
      <c r="F3858" s="247">
        <v>0.13719999999999999</v>
      </c>
      <c r="G3858" s="66">
        <v>43.94</v>
      </c>
      <c r="H3858" s="247">
        <v>0</v>
      </c>
    </row>
    <row r="3859" spans="1:8">
      <c r="A3859" s="64" t="s">
        <v>8918</v>
      </c>
      <c r="B3859" s="65">
        <v>104844</v>
      </c>
      <c r="C3859" s="56" t="s">
        <v>8924</v>
      </c>
      <c r="D3859" s="65" t="s">
        <v>32</v>
      </c>
      <c r="E3859" s="66">
        <v>94.03</v>
      </c>
      <c r="F3859" s="247">
        <v>0.19420000000000001</v>
      </c>
      <c r="G3859" s="66">
        <v>96.58</v>
      </c>
      <c r="H3859" s="247">
        <v>0</v>
      </c>
    </row>
    <row r="3860" spans="1:8">
      <c r="A3860" s="64" t="s">
        <v>8918</v>
      </c>
      <c r="B3860" s="65">
        <v>104852</v>
      </c>
      <c r="C3860" s="56" t="s">
        <v>8925</v>
      </c>
      <c r="D3860" s="65" t="s">
        <v>32</v>
      </c>
      <c r="E3860" s="66">
        <v>64.61</v>
      </c>
      <c r="F3860" s="247">
        <v>2.69E-2</v>
      </c>
      <c r="G3860" s="66">
        <v>64.400000000000006</v>
      </c>
      <c r="H3860" s="247">
        <v>0</v>
      </c>
    </row>
    <row r="3861" spans="1:8">
      <c r="A3861" s="64" t="s">
        <v>8918</v>
      </c>
      <c r="B3861" s="65">
        <v>104846</v>
      </c>
      <c r="C3861" s="56" t="s">
        <v>8926</v>
      </c>
      <c r="D3861" s="65" t="s">
        <v>32</v>
      </c>
      <c r="E3861" s="66">
        <v>106.98</v>
      </c>
      <c r="F3861" s="247">
        <v>0.20100000000000001</v>
      </c>
      <c r="G3861" s="66">
        <v>110.76</v>
      </c>
      <c r="H3861" s="247">
        <v>0</v>
      </c>
    </row>
    <row r="3862" spans="1:8">
      <c r="A3862" s="64" t="s">
        <v>8918</v>
      </c>
      <c r="B3862" s="65">
        <v>104854</v>
      </c>
      <c r="C3862" s="56" t="s">
        <v>8927</v>
      </c>
      <c r="D3862" s="65" t="s">
        <v>32</v>
      </c>
      <c r="E3862" s="66">
        <v>73.239999999999995</v>
      </c>
      <c r="F3862" s="247">
        <v>2.8500000000000001E-2</v>
      </c>
      <c r="G3862" s="66">
        <v>73.849999999999994</v>
      </c>
      <c r="H3862" s="247">
        <v>0</v>
      </c>
    </row>
    <row r="3863" spans="1:8">
      <c r="A3863" s="64" t="s">
        <v>8918</v>
      </c>
      <c r="B3863" s="65">
        <v>104890</v>
      </c>
      <c r="C3863" s="56" t="s">
        <v>8928</v>
      </c>
      <c r="D3863" s="65" t="s">
        <v>32</v>
      </c>
      <c r="E3863" s="66">
        <v>52.52</v>
      </c>
      <c r="F3863" s="247">
        <v>0.1512</v>
      </c>
      <c r="G3863" s="66">
        <v>51.13</v>
      </c>
      <c r="H3863" s="247">
        <v>0</v>
      </c>
    </row>
    <row r="3864" spans="1:8">
      <c r="A3864" s="64" t="s">
        <v>8918</v>
      </c>
      <c r="B3864" s="65">
        <v>104842</v>
      </c>
      <c r="C3864" s="56" t="s">
        <v>8929</v>
      </c>
      <c r="D3864" s="65" t="s">
        <v>32</v>
      </c>
      <c r="E3864" s="66">
        <v>73.12</v>
      </c>
      <c r="F3864" s="247">
        <v>0.1782</v>
      </c>
      <c r="G3864" s="66">
        <v>73.650000000000006</v>
      </c>
      <c r="H3864" s="247">
        <v>0</v>
      </c>
    </row>
    <row r="3865" spans="1:8">
      <c r="A3865" s="64" t="s">
        <v>8918</v>
      </c>
      <c r="B3865" s="65">
        <v>104850</v>
      </c>
      <c r="C3865" s="56" t="s">
        <v>8930</v>
      </c>
      <c r="D3865" s="65" t="s">
        <v>32</v>
      </c>
      <c r="E3865" s="66">
        <v>52.54</v>
      </c>
      <c r="F3865" s="247">
        <v>2.3599999999999999E-2</v>
      </c>
      <c r="G3865" s="66">
        <v>51.16</v>
      </c>
      <c r="H3865" s="247">
        <v>0</v>
      </c>
    </row>
    <row r="3866" spans="1:8">
      <c r="A3866" s="64" t="s">
        <v>8918</v>
      </c>
      <c r="B3866" s="65">
        <v>104888</v>
      </c>
      <c r="C3866" s="56" t="s">
        <v>8931</v>
      </c>
      <c r="D3866" s="65" t="s">
        <v>32</v>
      </c>
      <c r="E3866" s="66">
        <v>41.87</v>
      </c>
      <c r="F3866" s="247">
        <v>0.12590000000000001</v>
      </c>
      <c r="G3866" s="66">
        <v>39.43</v>
      </c>
      <c r="H3866" s="247">
        <v>0</v>
      </c>
    </row>
    <row r="3867" spans="1:8">
      <c r="A3867" s="64" t="s">
        <v>8918</v>
      </c>
      <c r="B3867" s="65">
        <v>104879</v>
      </c>
      <c r="C3867" s="56" t="s">
        <v>8932</v>
      </c>
      <c r="D3867" s="65" t="s">
        <v>32</v>
      </c>
      <c r="E3867" s="66">
        <v>80.38</v>
      </c>
      <c r="F3867" s="247">
        <v>0.18490000000000001</v>
      </c>
      <c r="G3867" s="66">
        <v>81.62</v>
      </c>
      <c r="H3867" s="247">
        <v>0</v>
      </c>
    </row>
    <row r="3868" spans="1:8">
      <c r="A3868" s="64" t="s">
        <v>8918</v>
      </c>
      <c r="B3868" s="65">
        <v>104853</v>
      </c>
      <c r="C3868" s="56" t="s">
        <v>8933</v>
      </c>
      <c r="D3868" s="65" t="s">
        <v>32</v>
      </c>
      <c r="E3868" s="66">
        <v>57.4</v>
      </c>
      <c r="F3868" s="247">
        <v>2.53E-2</v>
      </c>
      <c r="G3868" s="66">
        <v>56.48</v>
      </c>
      <c r="H3868" s="247">
        <v>0</v>
      </c>
    </row>
    <row r="3869" spans="1:8">
      <c r="A3869" s="64" t="s">
        <v>8918</v>
      </c>
      <c r="B3869" s="65">
        <v>104847</v>
      </c>
      <c r="C3869" s="56" t="s">
        <v>8934</v>
      </c>
      <c r="D3869" s="65" t="s">
        <v>32</v>
      </c>
      <c r="E3869" s="66">
        <v>91.15</v>
      </c>
      <c r="F3869" s="247">
        <v>0.1925</v>
      </c>
      <c r="G3869" s="66">
        <v>93.43</v>
      </c>
      <c r="H3869" s="247">
        <v>0</v>
      </c>
    </row>
    <row r="3870" spans="1:8">
      <c r="A3870" s="64" t="s">
        <v>8918</v>
      </c>
      <c r="B3870" s="65">
        <v>104855</v>
      </c>
      <c r="C3870" s="56" t="s">
        <v>8935</v>
      </c>
      <c r="D3870" s="65" t="s">
        <v>32</v>
      </c>
      <c r="E3870" s="66">
        <v>64.56</v>
      </c>
      <c r="F3870" s="247">
        <v>2.7300000000000001E-2</v>
      </c>
      <c r="G3870" s="66">
        <v>64.34</v>
      </c>
      <c r="H3870" s="247">
        <v>0</v>
      </c>
    </row>
    <row r="3871" spans="1:8">
      <c r="A3871" s="64" t="s">
        <v>8918</v>
      </c>
      <c r="B3871" s="65">
        <v>104891</v>
      </c>
      <c r="C3871" s="56" t="s">
        <v>8936</v>
      </c>
      <c r="D3871" s="65" t="s">
        <v>32</v>
      </c>
      <c r="E3871" s="66">
        <v>47.38</v>
      </c>
      <c r="F3871" s="247">
        <v>0.1404</v>
      </c>
      <c r="G3871" s="66">
        <v>45.49</v>
      </c>
      <c r="H3871" s="247">
        <v>0</v>
      </c>
    </row>
    <row r="3872" spans="1:8">
      <c r="A3872" s="64" t="s">
        <v>8918</v>
      </c>
      <c r="B3872" s="65">
        <v>104892</v>
      </c>
      <c r="C3872" s="56" t="s">
        <v>8937</v>
      </c>
      <c r="D3872" s="65" t="s">
        <v>32</v>
      </c>
      <c r="E3872" s="66">
        <v>105.7</v>
      </c>
      <c r="F3872" s="247">
        <v>0.20030000000000001</v>
      </c>
      <c r="G3872" s="66">
        <v>109.37</v>
      </c>
      <c r="H3872" s="247">
        <v>0</v>
      </c>
    </row>
    <row r="3873" spans="1:8">
      <c r="A3873" s="64" t="s">
        <v>8918</v>
      </c>
      <c r="B3873" s="65">
        <v>104848</v>
      </c>
      <c r="C3873" s="56" t="s">
        <v>8938</v>
      </c>
      <c r="D3873" s="65" t="s">
        <v>32</v>
      </c>
      <c r="E3873" s="66">
        <v>68.19</v>
      </c>
      <c r="F3873" s="247">
        <v>2.7099999999999999E-2</v>
      </c>
      <c r="G3873" s="66">
        <v>68.3</v>
      </c>
      <c r="H3873" s="247">
        <v>0</v>
      </c>
    </row>
    <row r="3874" spans="1:8">
      <c r="A3874" s="64" t="s">
        <v>8918</v>
      </c>
      <c r="B3874" s="65">
        <v>104886</v>
      </c>
      <c r="C3874" s="56" t="s">
        <v>8939</v>
      </c>
      <c r="D3874" s="65" t="s">
        <v>32</v>
      </c>
      <c r="E3874" s="66">
        <v>52.08</v>
      </c>
      <c r="F3874" s="247">
        <v>0.15029999999999999</v>
      </c>
      <c r="G3874" s="66">
        <v>50.62</v>
      </c>
      <c r="H3874" s="247">
        <v>0</v>
      </c>
    </row>
    <row r="3875" spans="1:8">
      <c r="A3875" s="64" t="s">
        <v>8918</v>
      </c>
      <c r="B3875" s="65">
        <v>104843</v>
      </c>
      <c r="C3875" s="56" t="s">
        <v>8940</v>
      </c>
      <c r="D3875" s="65" t="s">
        <v>32</v>
      </c>
      <c r="E3875" s="66">
        <v>116.58</v>
      </c>
      <c r="F3875" s="247">
        <v>0.20480000000000001</v>
      </c>
      <c r="G3875" s="66">
        <v>121.27</v>
      </c>
      <c r="H3875" s="247">
        <v>0</v>
      </c>
    </row>
    <row r="3876" spans="1:8">
      <c r="A3876" s="64" t="s">
        <v>8918</v>
      </c>
      <c r="B3876" s="65">
        <v>104851</v>
      </c>
      <c r="C3876" s="56" t="s">
        <v>8941</v>
      </c>
      <c r="D3876" s="65" t="s">
        <v>32</v>
      </c>
      <c r="E3876" s="66">
        <v>75.42</v>
      </c>
      <c r="F3876" s="247">
        <v>2.8500000000000001E-2</v>
      </c>
      <c r="G3876" s="66">
        <v>76.239999999999995</v>
      </c>
      <c r="H3876" s="247">
        <v>0</v>
      </c>
    </row>
    <row r="3877" spans="1:8">
      <c r="A3877" s="64" t="s">
        <v>8918</v>
      </c>
      <c r="B3877" s="65">
        <v>104845</v>
      </c>
      <c r="C3877" s="56" t="s">
        <v>8942</v>
      </c>
      <c r="D3877" s="65" t="s">
        <v>32</v>
      </c>
      <c r="E3877" s="66">
        <v>132.69</v>
      </c>
      <c r="F3877" s="247">
        <v>0.21029999999999999</v>
      </c>
      <c r="G3877" s="66">
        <v>138.94999999999999</v>
      </c>
      <c r="H3877" s="247">
        <v>0</v>
      </c>
    </row>
    <row r="3878" spans="1:8">
      <c r="A3878" s="64" t="s">
        <v>8918</v>
      </c>
      <c r="B3878" s="65">
        <v>104880</v>
      </c>
      <c r="C3878" s="56" t="s">
        <v>8943</v>
      </c>
      <c r="D3878" s="65" t="s">
        <v>32</v>
      </c>
      <c r="E3878" s="66">
        <v>86.15</v>
      </c>
      <c r="F3878" s="247">
        <v>3.0099999999999998E-2</v>
      </c>
      <c r="G3878" s="66">
        <v>88.01</v>
      </c>
      <c r="H3878" s="247">
        <v>0</v>
      </c>
    </row>
    <row r="3879" spans="1:8">
      <c r="A3879" s="64" t="s">
        <v>8918</v>
      </c>
      <c r="B3879" s="65">
        <v>104889</v>
      </c>
      <c r="C3879" s="56" t="s">
        <v>8944</v>
      </c>
      <c r="D3879" s="65" t="s">
        <v>32</v>
      </c>
      <c r="E3879" s="66">
        <v>60.2</v>
      </c>
      <c r="F3879" s="247">
        <v>0.16400000000000001</v>
      </c>
      <c r="G3879" s="66">
        <v>59.54</v>
      </c>
      <c r="H3879" s="247">
        <v>0</v>
      </c>
    </row>
    <row r="3880" spans="1:8">
      <c r="A3880" s="64" t="s">
        <v>8918</v>
      </c>
      <c r="B3880" s="65">
        <v>95108</v>
      </c>
      <c r="C3880" s="56" t="s">
        <v>8945</v>
      </c>
      <c r="D3880" s="65" t="s">
        <v>211</v>
      </c>
      <c r="E3880" s="66">
        <v>37.07</v>
      </c>
      <c r="F3880" s="247">
        <v>2.5399999999999999E-2</v>
      </c>
      <c r="G3880" s="66">
        <v>42.96</v>
      </c>
      <c r="H3880" s="247">
        <v>0</v>
      </c>
    </row>
    <row r="3881" spans="1:8">
      <c r="A3881" s="64" t="s">
        <v>8918</v>
      </c>
      <c r="B3881" s="65">
        <v>104857</v>
      </c>
      <c r="C3881" s="56" t="s">
        <v>8946</v>
      </c>
      <c r="D3881" s="65" t="s">
        <v>32</v>
      </c>
      <c r="E3881" s="66">
        <v>0</v>
      </c>
      <c r="F3881" s="247"/>
      <c r="G3881" s="66">
        <v>0</v>
      </c>
      <c r="H3881" s="247"/>
    </row>
    <row r="3882" spans="1:8">
      <c r="A3882" s="64" t="s">
        <v>8918</v>
      </c>
      <c r="B3882" s="65">
        <v>104859</v>
      </c>
      <c r="C3882" s="56" t="s">
        <v>8947</v>
      </c>
      <c r="D3882" s="65" t="s">
        <v>32</v>
      </c>
      <c r="E3882" s="66">
        <v>0</v>
      </c>
      <c r="F3882" s="247"/>
      <c r="G3882" s="66">
        <v>0</v>
      </c>
      <c r="H3882" s="247"/>
    </row>
    <row r="3883" spans="1:8">
      <c r="A3883" s="64" t="s">
        <v>8918</v>
      </c>
      <c r="B3883" s="65">
        <v>104861</v>
      </c>
      <c r="C3883" s="56" t="s">
        <v>8948</v>
      </c>
      <c r="D3883" s="65" t="s">
        <v>32</v>
      </c>
      <c r="E3883" s="66">
        <v>0</v>
      </c>
      <c r="F3883" s="247"/>
      <c r="G3883" s="66">
        <v>0</v>
      </c>
      <c r="H3883" s="247"/>
    </row>
    <row r="3884" spans="1:8">
      <c r="A3884" s="64" t="s">
        <v>8918</v>
      </c>
      <c r="B3884" s="65">
        <v>104856</v>
      </c>
      <c r="C3884" s="56" t="s">
        <v>8949</v>
      </c>
      <c r="D3884" s="65" t="s">
        <v>32</v>
      </c>
      <c r="E3884" s="66">
        <v>0</v>
      </c>
      <c r="F3884" s="247"/>
      <c r="G3884" s="66">
        <v>0</v>
      </c>
      <c r="H3884" s="247"/>
    </row>
    <row r="3885" spans="1:8">
      <c r="A3885" s="64" t="s">
        <v>8918</v>
      </c>
      <c r="B3885" s="65">
        <v>104858</v>
      </c>
      <c r="C3885" s="56" t="s">
        <v>8950</v>
      </c>
      <c r="D3885" s="65" t="s">
        <v>32</v>
      </c>
      <c r="E3885" s="66">
        <v>0</v>
      </c>
      <c r="F3885" s="247"/>
      <c r="G3885" s="66">
        <v>0</v>
      </c>
      <c r="H3885" s="247"/>
    </row>
    <row r="3886" spans="1:8">
      <c r="A3886" s="64" t="s">
        <v>8918</v>
      </c>
      <c r="B3886" s="65">
        <v>104860</v>
      </c>
      <c r="C3886" s="56" t="s">
        <v>8951</v>
      </c>
      <c r="D3886" s="65" t="s">
        <v>32</v>
      </c>
      <c r="E3886" s="66">
        <v>0</v>
      </c>
      <c r="F3886" s="247"/>
      <c r="G3886" s="66">
        <v>0</v>
      </c>
      <c r="H3886" s="247"/>
    </row>
    <row r="3887" spans="1:8">
      <c r="A3887" s="64" t="s">
        <v>8918</v>
      </c>
      <c r="B3887" s="65">
        <v>104871</v>
      </c>
      <c r="C3887" s="56" t="s">
        <v>8952</v>
      </c>
      <c r="D3887" s="65" t="s">
        <v>32</v>
      </c>
      <c r="E3887" s="66">
        <v>0</v>
      </c>
      <c r="F3887" s="247"/>
      <c r="G3887" s="66">
        <v>0</v>
      </c>
      <c r="H3887" s="247"/>
    </row>
    <row r="3888" spans="1:8">
      <c r="A3888" s="64" t="s">
        <v>8918</v>
      </c>
      <c r="B3888" s="65">
        <v>104883</v>
      </c>
      <c r="C3888" s="56" t="s">
        <v>8953</v>
      </c>
      <c r="D3888" s="65" t="s">
        <v>32</v>
      </c>
      <c r="E3888" s="66">
        <v>0</v>
      </c>
      <c r="F3888" s="247"/>
      <c r="G3888" s="66">
        <v>0</v>
      </c>
      <c r="H3888" s="247"/>
    </row>
    <row r="3889" spans="1:8">
      <c r="A3889" s="64" t="s">
        <v>8918</v>
      </c>
      <c r="B3889" s="65">
        <v>104865</v>
      </c>
      <c r="C3889" s="56" t="s">
        <v>8954</v>
      </c>
      <c r="D3889" s="65" t="s">
        <v>32</v>
      </c>
      <c r="E3889" s="66">
        <v>0</v>
      </c>
      <c r="F3889" s="247"/>
      <c r="G3889" s="66">
        <v>0</v>
      </c>
      <c r="H3889" s="247"/>
    </row>
    <row r="3890" spans="1:8">
      <c r="A3890" s="64" t="s">
        <v>8918</v>
      </c>
      <c r="B3890" s="65">
        <v>104872</v>
      </c>
      <c r="C3890" s="56" t="s">
        <v>8955</v>
      </c>
      <c r="D3890" s="65" t="s">
        <v>32</v>
      </c>
      <c r="E3890" s="66">
        <v>0</v>
      </c>
      <c r="F3890" s="247"/>
      <c r="G3890" s="66">
        <v>0</v>
      </c>
      <c r="H3890" s="247"/>
    </row>
    <row r="3891" spans="1:8">
      <c r="A3891" s="64" t="s">
        <v>8918</v>
      </c>
      <c r="B3891" s="65">
        <v>104884</v>
      </c>
      <c r="C3891" s="56" t="s">
        <v>8956</v>
      </c>
      <c r="D3891" s="65" t="s">
        <v>32</v>
      </c>
      <c r="E3891" s="66">
        <v>0</v>
      </c>
      <c r="F3891" s="247"/>
      <c r="G3891" s="66">
        <v>0</v>
      </c>
      <c r="H3891" s="247"/>
    </row>
    <row r="3892" spans="1:8">
      <c r="A3892" s="64" t="s">
        <v>8918</v>
      </c>
      <c r="B3892" s="65">
        <v>104866</v>
      </c>
      <c r="C3892" s="56" t="s">
        <v>8957</v>
      </c>
      <c r="D3892" s="65" t="s">
        <v>32</v>
      </c>
      <c r="E3892" s="66">
        <v>0</v>
      </c>
      <c r="F3892" s="247"/>
      <c r="G3892" s="66">
        <v>0</v>
      </c>
      <c r="H3892" s="247"/>
    </row>
    <row r="3893" spans="1:8">
      <c r="A3893" s="64" t="s">
        <v>8918</v>
      </c>
      <c r="B3893" s="65">
        <v>104873</v>
      </c>
      <c r="C3893" s="56" t="s">
        <v>8958</v>
      </c>
      <c r="D3893" s="65" t="s">
        <v>32</v>
      </c>
      <c r="E3893" s="66">
        <v>0</v>
      </c>
      <c r="F3893" s="247"/>
      <c r="G3893" s="66">
        <v>0</v>
      </c>
      <c r="H3893" s="247"/>
    </row>
    <row r="3894" spans="1:8">
      <c r="A3894" s="64" t="s">
        <v>8918</v>
      </c>
      <c r="B3894" s="65">
        <v>104885</v>
      </c>
      <c r="C3894" s="56" t="s">
        <v>8959</v>
      </c>
      <c r="D3894" s="65" t="s">
        <v>32</v>
      </c>
      <c r="E3894" s="66">
        <v>0</v>
      </c>
      <c r="F3894" s="247"/>
      <c r="G3894" s="66">
        <v>0</v>
      </c>
      <c r="H3894" s="247"/>
    </row>
    <row r="3895" spans="1:8">
      <c r="A3895" s="64" t="s">
        <v>8918</v>
      </c>
      <c r="B3895" s="65">
        <v>104867</v>
      </c>
      <c r="C3895" s="56" t="s">
        <v>8960</v>
      </c>
      <c r="D3895" s="65" t="s">
        <v>32</v>
      </c>
      <c r="E3895" s="66">
        <v>0</v>
      </c>
      <c r="F3895" s="247"/>
      <c r="G3895" s="66">
        <v>0</v>
      </c>
      <c r="H3895" s="247"/>
    </row>
    <row r="3896" spans="1:8">
      <c r="A3896" s="64" t="s">
        <v>8918</v>
      </c>
      <c r="B3896" s="65">
        <v>104868</v>
      </c>
      <c r="C3896" s="56" t="s">
        <v>8961</v>
      </c>
      <c r="D3896" s="65" t="s">
        <v>32</v>
      </c>
      <c r="E3896" s="66">
        <v>0</v>
      </c>
      <c r="F3896" s="247"/>
      <c r="G3896" s="66">
        <v>0</v>
      </c>
      <c r="H3896" s="247"/>
    </row>
    <row r="3897" spans="1:8">
      <c r="A3897" s="64" t="s">
        <v>8918</v>
      </c>
      <c r="B3897" s="65">
        <v>104874</v>
      </c>
      <c r="C3897" s="56" t="s">
        <v>8962</v>
      </c>
      <c r="D3897" s="65" t="s">
        <v>32</v>
      </c>
      <c r="E3897" s="66">
        <v>0</v>
      </c>
      <c r="F3897" s="247"/>
      <c r="G3897" s="66">
        <v>0</v>
      </c>
      <c r="H3897" s="247"/>
    </row>
    <row r="3898" spans="1:8">
      <c r="A3898" s="64" t="s">
        <v>8918</v>
      </c>
      <c r="B3898" s="65">
        <v>104862</v>
      </c>
      <c r="C3898" s="56" t="s">
        <v>8963</v>
      </c>
      <c r="D3898" s="65" t="s">
        <v>32</v>
      </c>
      <c r="E3898" s="66">
        <v>0</v>
      </c>
      <c r="F3898" s="247"/>
      <c r="G3898" s="66">
        <v>0</v>
      </c>
      <c r="H3898" s="247"/>
    </row>
    <row r="3899" spans="1:8">
      <c r="A3899" s="64" t="s">
        <v>8918</v>
      </c>
      <c r="B3899" s="65">
        <v>104869</v>
      </c>
      <c r="C3899" s="56" t="s">
        <v>8964</v>
      </c>
      <c r="D3899" s="65" t="s">
        <v>32</v>
      </c>
      <c r="E3899" s="66">
        <v>0</v>
      </c>
      <c r="F3899" s="247"/>
      <c r="G3899" s="66">
        <v>0</v>
      </c>
      <c r="H3899" s="247"/>
    </row>
    <row r="3900" spans="1:8">
      <c r="A3900" s="64" t="s">
        <v>8918</v>
      </c>
      <c r="B3900" s="65">
        <v>104881</v>
      </c>
      <c r="C3900" s="56" t="s">
        <v>8965</v>
      </c>
      <c r="D3900" s="65" t="s">
        <v>32</v>
      </c>
      <c r="E3900" s="66">
        <v>0</v>
      </c>
      <c r="F3900" s="247"/>
      <c r="G3900" s="66">
        <v>0</v>
      </c>
      <c r="H3900" s="247"/>
    </row>
    <row r="3901" spans="1:8">
      <c r="A3901" s="64" t="s">
        <v>8918</v>
      </c>
      <c r="B3901" s="65">
        <v>104863</v>
      </c>
      <c r="C3901" s="56" t="s">
        <v>8966</v>
      </c>
      <c r="D3901" s="65" t="s">
        <v>32</v>
      </c>
      <c r="E3901" s="66">
        <v>0</v>
      </c>
      <c r="F3901" s="247"/>
      <c r="G3901" s="66">
        <v>0</v>
      </c>
      <c r="H3901" s="247"/>
    </row>
    <row r="3902" spans="1:8">
      <c r="A3902" s="64" t="s">
        <v>8918</v>
      </c>
      <c r="B3902" s="65">
        <v>104870</v>
      </c>
      <c r="C3902" s="56" t="s">
        <v>8967</v>
      </c>
      <c r="D3902" s="65" t="s">
        <v>32</v>
      </c>
      <c r="E3902" s="66">
        <v>0</v>
      </c>
      <c r="F3902" s="247"/>
      <c r="G3902" s="66">
        <v>0</v>
      </c>
      <c r="H3902" s="247"/>
    </row>
    <row r="3903" spans="1:8">
      <c r="A3903" s="64" t="s">
        <v>8918</v>
      </c>
      <c r="B3903" s="65">
        <v>104882</v>
      </c>
      <c r="C3903" s="56" t="s">
        <v>8968</v>
      </c>
      <c r="D3903" s="65" t="s">
        <v>32</v>
      </c>
      <c r="E3903" s="66">
        <v>0</v>
      </c>
      <c r="F3903" s="247"/>
      <c r="G3903" s="66">
        <v>0</v>
      </c>
      <c r="H3903" s="247"/>
    </row>
    <row r="3904" spans="1:8">
      <c r="A3904" s="64" t="s">
        <v>8918</v>
      </c>
      <c r="B3904" s="65">
        <v>104864</v>
      </c>
      <c r="C3904" s="56" t="s">
        <v>8969</v>
      </c>
      <c r="D3904" s="65" t="s">
        <v>32</v>
      </c>
      <c r="E3904" s="66">
        <v>0</v>
      </c>
      <c r="F3904" s="247"/>
      <c r="G3904" s="66">
        <v>0</v>
      </c>
      <c r="H3904" s="247"/>
    </row>
    <row r="3905" spans="1:8">
      <c r="A3905" s="64" t="s">
        <v>8918</v>
      </c>
      <c r="B3905" s="65">
        <v>104876</v>
      </c>
      <c r="C3905" s="56" t="s">
        <v>8970</v>
      </c>
      <c r="D3905" s="65" t="s">
        <v>211</v>
      </c>
      <c r="E3905" s="66">
        <v>22.19</v>
      </c>
      <c r="F3905" s="247">
        <v>4.9099999999999998E-2</v>
      </c>
      <c r="G3905" s="66">
        <v>29.28</v>
      </c>
      <c r="H3905" s="247">
        <v>0</v>
      </c>
    </row>
    <row r="3906" spans="1:8">
      <c r="A3906" s="64" t="s">
        <v>8918</v>
      </c>
      <c r="B3906" s="65">
        <v>104875</v>
      </c>
      <c r="C3906" s="56" t="s">
        <v>8971</v>
      </c>
      <c r="D3906" s="65" t="s">
        <v>32</v>
      </c>
      <c r="E3906" s="66">
        <v>114.96</v>
      </c>
      <c r="F3906" s="247">
        <v>3.4500000000000003E-2</v>
      </c>
      <c r="G3906" s="66">
        <v>147.26</v>
      </c>
      <c r="H3906" s="247">
        <v>0</v>
      </c>
    </row>
    <row r="3907" spans="1:8">
      <c r="A3907" s="64" t="s">
        <v>8972</v>
      </c>
      <c r="B3907" s="65">
        <v>105942</v>
      </c>
      <c r="C3907" s="56" t="s">
        <v>8973</v>
      </c>
      <c r="D3907" s="65" t="s">
        <v>32</v>
      </c>
      <c r="E3907" s="66">
        <v>0</v>
      </c>
      <c r="F3907" s="247"/>
      <c r="G3907" s="66">
        <v>0</v>
      </c>
      <c r="H3907" s="247"/>
    </row>
    <row r="3908" spans="1:8">
      <c r="A3908" s="64" t="s">
        <v>8972</v>
      </c>
      <c r="B3908" s="65">
        <v>105943</v>
      </c>
      <c r="C3908" s="56" t="s">
        <v>8974</v>
      </c>
      <c r="D3908" s="65" t="s">
        <v>32</v>
      </c>
      <c r="E3908" s="66">
        <v>0</v>
      </c>
      <c r="F3908" s="247"/>
      <c r="G3908" s="66">
        <v>0</v>
      </c>
      <c r="H3908" s="247"/>
    </row>
    <row r="3909" spans="1:8">
      <c r="A3909" s="64" t="s">
        <v>8972</v>
      </c>
      <c r="B3909" s="65">
        <v>105941</v>
      </c>
      <c r="C3909" s="56" t="s">
        <v>8975</v>
      </c>
      <c r="D3909" s="65" t="s">
        <v>26</v>
      </c>
      <c r="E3909" s="66">
        <v>0</v>
      </c>
      <c r="F3909" s="247"/>
      <c r="G3909" s="66">
        <v>0</v>
      </c>
      <c r="H3909" s="247"/>
    </row>
    <row r="3910" spans="1:8">
      <c r="A3910" s="64" t="s">
        <v>8972</v>
      </c>
      <c r="B3910" s="65">
        <v>105940</v>
      </c>
      <c r="C3910" s="56" t="s">
        <v>8976</v>
      </c>
      <c r="D3910" s="65" t="s">
        <v>26</v>
      </c>
      <c r="E3910" s="66">
        <v>0</v>
      </c>
      <c r="F3910" s="247"/>
      <c r="G3910" s="66">
        <v>0</v>
      </c>
      <c r="H3910" s="247"/>
    </row>
    <row r="3911" spans="1:8">
      <c r="A3911" s="64" t="s">
        <v>8972</v>
      </c>
      <c r="B3911" s="65">
        <v>105938</v>
      </c>
      <c r="C3911" s="56" t="s">
        <v>8977</v>
      </c>
      <c r="D3911" s="65" t="s">
        <v>26</v>
      </c>
      <c r="E3911" s="66">
        <v>0</v>
      </c>
      <c r="F3911" s="247"/>
      <c r="G3911" s="66">
        <v>0</v>
      </c>
      <c r="H3911" s="247"/>
    </row>
    <row r="3912" spans="1:8">
      <c r="A3912" s="64" t="s">
        <v>8972</v>
      </c>
      <c r="B3912" s="65">
        <v>105939</v>
      </c>
      <c r="C3912" s="56" t="s">
        <v>8978</v>
      </c>
      <c r="D3912" s="65" t="s">
        <v>26</v>
      </c>
      <c r="E3912" s="66">
        <v>0</v>
      </c>
      <c r="F3912" s="247"/>
      <c r="G3912" s="66">
        <v>0</v>
      </c>
      <c r="H3912" s="247"/>
    </row>
    <row r="3913" spans="1:8">
      <c r="A3913" s="64" t="s">
        <v>8979</v>
      </c>
      <c r="B3913" s="65">
        <v>96120</v>
      </c>
      <c r="C3913" s="56" t="s">
        <v>8980</v>
      </c>
      <c r="D3913" s="65" t="s">
        <v>32</v>
      </c>
      <c r="E3913" s="66">
        <v>2.9</v>
      </c>
      <c r="F3913" s="247">
        <v>0</v>
      </c>
      <c r="G3913" s="66">
        <v>3.37</v>
      </c>
      <c r="H3913" s="247">
        <v>0</v>
      </c>
    </row>
    <row r="3914" spans="1:8">
      <c r="A3914" s="64" t="s">
        <v>8979</v>
      </c>
      <c r="B3914" s="65">
        <v>96123</v>
      </c>
      <c r="C3914" s="56" t="s">
        <v>8981</v>
      </c>
      <c r="D3914" s="65" t="s">
        <v>32</v>
      </c>
      <c r="E3914" s="66">
        <v>28.37</v>
      </c>
      <c r="F3914" s="247">
        <v>0</v>
      </c>
      <c r="G3914" s="66">
        <v>30.29</v>
      </c>
      <c r="H3914" s="247">
        <v>0</v>
      </c>
    </row>
    <row r="3915" spans="1:8">
      <c r="A3915" s="64" t="s">
        <v>8979</v>
      </c>
      <c r="B3915" s="65">
        <v>96122</v>
      </c>
      <c r="C3915" s="56" t="s">
        <v>8982</v>
      </c>
      <c r="D3915" s="65" t="s">
        <v>32</v>
      </c>
      <c r="E3915" s="66">
        <v>46.12</v>
      </c>
      <c r="F3915" s="247">
        <v>0.1043</v>
      </c>
      <c r="G3915" s="66">
        <v>50</v>
      </c>
      <c r="H3915" s="247">
        <v>0</v>
      </c>
    </row>
    <row r="3916" spans="1:8">
      <c r="A3916" s="64" t="s">
        <v>8979</v>
      </c>
      <c r="B3916" s="65">
        <v>96121</v>
      </c>
      <c r="C3916" s="56" t="s">
        <v>8983</v>
      </c>
      <c r="D3916" s="65" t="s">
        <v>32</v>
      </c>
      <c r="E3916" s="66">
        <v>11.63</v>
      </c>
      <c r="F3916" s="247">
        <v>0</v>
      </c>
      <c r="G3916" s="66">
        <v>13.68</v>
      </c>
      <c r="H3916" s="247">
        <v>0</v>
      </c>
    </row>
    <row r="3917" spans="1:8">
      <c r="A3917" s="64" t="s">
        <v>8979</v>
      </c>
      <c r="B3917" s="65">
        <v>99054</v>
      </c>
      <c r="C3917" s="56" t="s">
        <v>8984</v>
      </c>
      <c r="D3917" s="65" t="s">
        <v>26</v>
      </c>
      <c r="E3917" s="66">
        <v>58.01</v>
      </c>
      <c r="F3917" s="247">
        <v>0</v>
      </c>
      <c r="G3917" s="66">
        <v>68.209999999999994</v>
      </c>
      <c r="H3917" s="247">
        <v>0</v>
      </c>
    </row>
    <row r="3918" spans="1:8">
      <c r="A3918" s="64" t="s">
        <v>8979</v>
      </c>
      <c r="B3918" s="65">
        <v>96110</v>
      </c>
      <c r="C3918" s="56" t="s">
        <v>8985</v>
      </c>
      <c r="D3918" s="65" t="s">
        <v>26</v>
      </c>
      <c r="E3918" s="66">
        <v>70.069999999999993</v>
      </c>
      <c r="F3918" s="247">
        <v>0</v>
      </c>
      <c r="G3918" s="66">
        <v>78.37</v>
      </c>
      <c r="H3918" s="247">
        <v>0</v>
      </c>
    </row>
    <row r="3919" spans="1:8">
      <c r="A3919" s="64" t="s">
        <v>8979</v>
      </c>
      <c r="B3919" s="65">
        <v>96114</v>
      </c>
      <c r="C3919" s="56" t="s">
        <v>8986</v>
      </c>
      <c r="D3919" s="65" t="s">
        <v>26</v>
      </c>
      <c r="E3919" s="66">
        <v>71.48</v>
      </c>
      <c r="F3919" s="247">
        <v>0</v>
      </c>
      <c r="G3919" s="66">
        <v>78.03</v>
      </c>
      <c r="H3919" s="247">
        <v>0</v>
      </c>
    </row>
    <row r="3920" spans="1:8">
      <c r="A3920" s="64" t="s">
        <v>8979</v>
      </c>
      <c r="B3920" s="65">
        <v>104757</v>
      </c>
      <c r="C3920" s="56" t="s">
        <v>8987</v>
      </c>
      <c r="D3920" s="65" t="s">
        <v>26</v>
      </c>
      <c r="E3920" s="66">
        <v>0</v>
      </c>
      <c r="F3920" s="247"/>
      <c r="G3920" s="66">
        <v>0</v>
      </c>
      <c r="H3920" s="247"/>
    </row>
    <row r="3921" spans="1:8">
      <c r="A3921" s="64" t="s">
        <v>8979</v>
      </c>
      <c r="B3921" s="65">
        <v>104756</v>
      </c>
      <c r="C3921" s="56" t="s">
        <v>8988</v>
      </c>
      <c r="D3921" s="65" t="s">
        <v>26</v>
      </c>
      <c r="E3921" s="66">
        <v>194.34</v>
      </c>
      <c r="F3921" s="247">
        <v>0.16819999999999999</v>
      </c>
      <c r="G3921" s="66">
        <v>208.18</v>
      </c>
      <c r="H3921" s="247">
        <v>0</v>
      </c>
    </row>
    <row r="3922" spans="1:8">
      <c r="A3922" s="64" t="s">
        <v>8979</v>
      </c>
      <c r="B3922" s="65">
        <v>96112</v>
      </c>
      <c r="C3922" s="56" t="s">
        <v>8989</v>
      </c>
      <c r="D3922" s="65" t="s">
        <v>26</v>
      </c>
      <c r="E3922" s="66">
        <v>142.06</v>
      </c>
      <c r="F3922" s="247">
        <v>0.23</v>
      </c>
      <c r="G3922" s="66">
        <v>155.19</v>
      </c>
      <c r="H3922" s="247">
        <v>0</v>
      </c>
    </row>
    <row r="3923" spans="1:8">
      <c r="A3923" s="64" t="s">
        <v>8979</v>
      </c>
      <c r="B3923" s="65">
        <v>96113</v>
      </c>
      <c r="C3923" s="56" t="s">
        <v>8990</v>
      </c>
      <c r="D3923" s="65" t="s">
        <v>26</v>
      </c>
      <c r="E3923" s="66">
        <v>45.59</v>
      </c>
      <c r="F3923" s="247">
        <v>0</v>
      </c>
      <c r="G3923" s="66">
        <v>53.08</v>
      </c>
      <c r="H3923" s="247">
        <v>0</v>
      </c>
    </row>
    <row r="3924" spans="1:8">
      <c r="A3924" s="64" t="s">
        <v>8979</v>
      </c>
      <c r="B3924" s="65">
        <v>96109</v>
      </c>
      <c r="C3924" s="56" t="s">
        <v>8991</v>
      </c>
      <c r="D3924" s="65" t="s">
        <v>26</v>
      </c>
      <c r="E3924" s="66">
        <v>50.62</v>
      </c>
      <c r="F3924" s="247">
        <v>0</v>
      </c>
      <c r="G3924" s="66">
        <v>59.21</v>
      </c>
      <c r="H3924" s="247">
        <v>0</v>
      </c>
    </row>
    <row r="3925" spans="1:8">
      <c r="A3925" s="64" t="s">
        <v>8979</v>
      </c>
      <c r="B3925" s="65">
        <v>96116</v>
      </c>
      <c r="C3925" s="56" t="s">
        <v>8992</v>
      </c>
      <c r="D3925" s="65" t="s">
        <v>26</v>
      </c>
      <c r="E3925" s="66">
        <v>63.32</v>
      </c>
      <c r="F3925" s="247">
        <v>0</v>
      </c>
      <c r="G3925" s="66">
        <v>69.02</v>
      </c>
      <c r="H3925" s="247">
        <v>0</v>
      </c>
    </row>
    <row r="3926" spans="1:8">
      <c r="A3926" s="64" t="s">
        <v>8979</v>
      </c>
      <c r="B3926" s="65">
        <v>96111</v>
      </c>
      <c r="C3926" s="56" t="s">
        <v>8993</v>
      </c>
      <c r="D3926" s="65" t="s">
        <v>26</v>
      </c>
      <c r="E3926" s="66">
        <v>59.88</v>
      </c>
      <c r="F3926" s="247">
        <v>0</v>
      </c>
      <c r="G3926" s="66">
        <v>67.61</v>
      </c>
      <c r="H3926" s="247">
        <v>0</v>
      </c>
    </row>
    <row r="3927" spans="1:8">
      <c r="A3927" s="64" t="s">
        <v>8979</v>
      </c>
      <c r="B3927" s="65">
        <v>96486</v>
      </c>
      <c r="C3927" s="56" t="s">
        <v>8994</v>
      </c>
      <c r="D3927" s="65" t="s">
        <v>26</v>
      </c>
      <c r="E3927" s="66">
        <v>73.23</v>
      </c>
      <c r="F3927" s="247">
        <v>0</v>
      </c>
      <c r="G3927" s="66">
        <v>79.87</v>
      </c>
      <c r="H3927" s="247">
        <v>0</v>
      </c>
    </row>
    <row r="3928" spans="1:8">
      <c r="A3928" s="64" t="s">
        <v>8979</v>
      </c>
      <c r="B3928" s="65">
        <v>96485</v>
      </c>
      <c r="C3928" s="56" t="s">
        <v>8995</v>
      </c>
      <c r="D3928" s="65" t="s">
        <v>26</v>
      </c>
      <c r="E3928" s="66">
        <v>69.790000000000006</v>
      </c>
      <c r="F3928" s="247">
        <v>0</v>
      </c>
      <c r="G3928" s="66">
        <v>78.459999999999994</v>
      </c>
      <c r="H3928" s="247">
        <v>0</v>
      </c>
    </row>
    <row r="3929" spans="1:8">
      <c r="A3929" s="64" t="s">
        <v>8979</v>
      </c>
      <c r="B3929" s="65">
        <v>97557</v>
      </c>
      <c r="C3929" s="56" t="s">
        <v>8996</v>
      </c>
      <c r="D3929" s="65" t="s">
        <v>26</v>
      </c>
      <c r="E3929" s="66">
        <v>0</v>
      </c>
      <c r="F3929" s="247"/>
      <c r="G3929" s="66">
        <v>0</v>
      </c>
      <c r="H3929" s="247"/>
    </row>
    <row r="3930" spans="1:8">
      <c r="A3930" s="64" t="s">
        <v>8997</v>
      </c>
      <c r="B3930" s="65">
        <v>101807</v>
      </c>
      <c r="C3930" s="56" t="s">
        <v>8998</v>
      </c>
      <c r="D3930" s="65" t="s">
        <v>211</v>
      </c>
      <c r="E3930" s="66">
        <v>496.5</v>
      </c>
      <c r="F3930" s="247">
        <v>6.7000000000000002E-3</v>
      </c>
      <c r="G3930" s="66">
        <v>544.01</v>
      </c>
      <c r="H3930" s="247">
        <v>0</v>
      </c>
    </row>
    <row r="3931" spans="1:8">
      <c r="A3931" s="64" t="s">
        <v>8997</v>
      </c>
      <c r="B3931" s="65">
        <v>101806</v>
      </c>
      <c r="C3931" s="56" t="s">
        <v>8999</v>
      </c>
      <c r="D3931" s="65" t="s">
        <v>211</v>
      </c>
      <c r="E3931" s="66">
        <v>519.78</v>
      </c>
      <c r="F3931" s="247">
        <v>6.3E-3</v>
      </c>
      <c r="G3931" s="66">
        <v>585.09</v>
      </c>
      <c r="H3931" s="247">
        <v>0</v>
      </c>
    </row>
    <row r="3932" spans="1:8">
      <c r="A3932" s="64" t="s">
        <v>8997</v>
      </c>
      <c r="B3932" s="65">
        <v>101808</v>
      </c>
      <c r="C3932" s="56" t="s">
        <v>9000</v>
      </c>
      <c r="D3932" s="65" t="s">
        <v>211</v>
      </c>
      <c r="E3932" s="66">
        <v>461.08</v>
      </c>
      <c r="F3932" s="247">
        <v>1.66E-2</v>
      </c>
      <c r="G3932" s="66">
        <v>614.29</v>
      </c>
      <c r="H3932" s="247">
        <v>0</v>
      </c>
    </row>
    <row r="3933" spans="1:8">
      <c r="A3933" s="64" t="s">
        <v>8997</v>
      </c>
      <c r="B3933" s="65">
        <v>98058</v>
      </c>
      <c r="C3933" s="56" t="s">
        <v>9001</v>
      </c>
      <c r="D3933" s="65" t="s">
        <v>211</v>
      </c>
      <c r="E3933" s="66">
        <v>1528.95</v>
      </c>
      <c r="F3933" s="247">
        <v>3.9899999999999998E-2</v>
      </c>
      <c r="G3933" s="66">
        <v>1911.22</v>
      </c>
      <c r="H3933" s="247">
        <v>0</v>
      </c>
    </row>
    <row r="3934" spans="1:8">
      <c r="A3934" s="64" t="s">
        <v>8997</v>
      </c>
      <c r="B3934" s="65">
        <v>98059</v>
      </c>
      <c r="C3934" s="56" t="s">
        <v>9002</v>
      </c>
      <c r="D3934" s="65" t="s">
        <v>211</v>
      </c>
      <c r="E3934" s="66">
        <v>3288.55</v>
      </c>
      <c r="F3934" s="247">
        <v>4.7899999999999998E-2</v>
      </c>
      <c r="G3934" s="66">
        <v>4050.95</v>
      </c>
      <c r="H3934" s="247">
        <v>0</v>
      </c>
    </row>
    <row r="3935" spans="1:8">
      <c r="A3935" s="64" t="s">
        <v>8997</v>
      </c>
      <c r="B3935" s="65">
        <v>98060</v>
      </c>
      <c r="C3935" s="56" t="s">
        <v>9003</v>
      </c>
      <c r="D3935" s="65" t="s">
        <v>211</v>
      </c>
      <c r="E3935" s="66">
        <v>4622.3500000000004</v>
      </c>
      <c r="F3935" s="247">
        <v>5.0200000000000002E-2</v>
      </c>
      <c r="G3935" s="66">
        <v>5612.49</v>
      </c>
      <c r="H3935" s="247">
        <v>0</v>
      </c>
    </row>
    <row r="3936" spans="1:8">
      <c r="A3936" s="64" t="s">
        <v>8997</v>
      </c>
      <c r="B3936" s="65">
        <v>98061</v>
      </c>
      <c r="C3936" s="56" t="s">
        <v>9004</v>
      </c>
      <c r="D3936" s="65" t="s">
        <v>211</v>
      </c>
      <c r="E3936" s="66">
        <v>6457.2</v>
      </c>
      <c r="F3936" s="247">
        <v>4.99E-2</v>
      </c>
      <c r="G3936" s="66">
        <v>7810.66</v>
      </c>
      <c r="H3936" s="247">
        <v>0</v>
      </c>
    </row>
    <row r="3937" spans="1:8">
      <c r="A3937" s="64" t="s">
        <v>8997</v>
      </c>
      <c r="B3937" s="65">
        <v>98088</v>
      </c>
      <c r="C3937" s="56" t="s">
        <v>9005</v>
      </c>
      <c r="D3937" s="65" t="s">
        <v>211</v>
      </c>
      <c r="E3937" s="66">
        <v>3138.63</v>
      </c>
      <c r="F3937" s="247">
        <v>1.18E-2</v>
      </c>
      <c r="G3937" s="66">
        <v>3297.64</v>
      </c>
      <c r="H3937" s="247">
        <v>0</v>
      </c>
    </row>
    <row r="3938" spans="1:8">
      <c r="A3938" s="64" t="s">
        <v>8997</v>
      </c>
      <c r="B3938" s="65">
        <v>98089</v>
      </c>
      <c r="C3938" s="56" t="s">
        <v>9006</v>
      </c>
      <c r="D3938" s="65" t="s">
        <v>211</v>
      </c>
      <c r="E3938" s="66">
        <v>4968.43</v>
      </c>
      <c r="F3938" s="247">
        <v>1.54E-2</v>
      </c>
      <c r="G3938" s="66">
        <v>5210.5600000000004</v>
      </c>
      <c r="H3938" s="247">
        <v>0</v>
      </c>
    </row>
    <row r="3939" spans="1:8">
      <c r="A3939" s="64" t="s">
        <v>8997</v>
      </c>
      <c r="B3939" s="65">
        <v>98090</v>
      </c>
      <c r="C3939" s="56" t="s">
        <v>9007</v>
      </c>
      <c r="D3939" s="65" t="s">
        <v>211</v>
      </c>
      <c r="E3939" s="66">
        <v>7815.3</v>
      </c>
      <c r="F3939" s="247">
        <v>1.89E-2</v>
      </c>
      <c r="G3939" s="66">
        <v>8176.5</v>
      </c>
      <c r="H3939" s="247">
        <v>0</v>
      </c>
    </row>
    <row r="3940" spans="1:8">
      <c r="A3940" s="64" t="s">
        <v>8997</v>
      </c>
      <c r="B3940" s="65">
        <v>98091</v>
      </c>
      <c r="C3940" s="56" t="s">
        <v>9008</v>
      </c>
      <c r="D3940" s="65" t="s">
        <v>211</v>
      </c>
      <c r="E3940" s="66">
        <v>10214.799999999999</v>
      </c>
      <c r="F3940" s="247">
        <v>2.0299999999999999E-2</v>
      </c>
      <c r="G3940" s="66">
        <v>10675.68</v>
      </c>
      <c r="H3940" s="247">
        <v>0</v>
      </c>
    </row>
    <row r="3941" spans="1:8">
      <c r="A3941" s="64" t="s">
        <v>8997</v>
      </c>
      <c r="B3941" s="65">
        <v>98092</v>
      </c>
      <c r="C3941" s="56" t="s">
        <v>9009</v>
      </c>
      <c r="D3941" s="65" t="s">
        <v>211</v>
      </c>
      <c r="E3941" s="66">
        <v>11870.53</v>
      </c>
      <c r="F3941" s="247">
        <v>2.1499999999999998E-2</v>
      </c>
      <c r="G3941" s="66">
        <v>12392.24</v>
      </c>
      <c r="H3941" s="247">
        <v>0</v>
      </c>
    </row>
    <row r="3942" spans="1:8">
      <c r="A3942" s="64" t="s">
        <v>8997</v>
      </c>
      <c r="B3942" s="65">
        <v>98093</v>
      </c>
      <c r="C3942" s="56" t="s">
        <v>9010</v>
      </c>
      <c r="D3942" s="65" t="s">
        <v>211</v>
      </c>
      <c r="E3942" s="66">
        <v>14016.29</v>
      </c>
      <c r="F3942" s="247">
        <v>2.2200000000000001E-2</v>
      </c>
      <c r="G3942" s="66">
        <v>14624.09</v>
      </c>
      <c r="H3942" s="247">
        <v>0</v>
      </c>
    </row>
    <row r="3943" spans="1:8">
      <c r="A3943" s="64" t="s">
        <v>8997</v>
      </c>
      <c r="B3943" s="65">
        <v>98072</v>
      </c>
      <c r="C3943" s="56" t="s">
        <v>9011</v>
      </c>
      <c r="D3943" s="65" t="s">
        <v>211</v>
      </c>
      <c r="E3943" s="66">
        <v>3633.66</v>
      </c>
      <c r="F3943" s="247">
        <v>1.4E-2</v>
      </c>
      <c r="G3943" s="66">
        <v>3955.39</v>
      </c>
      <c r="H3943" s="247">
        <v>0</v>
      </c>
    </row>
    <row r="3944" spans="1:8">
      <c r="A3944" s="64" t="s">
        <v>8997</v>
      </c>
      <c r="B3944" s="65">
        <v>98073</v>
      </c>
      <c r="C3944" s="56" t="s">
        <v>9012</v>
      </c>
      <c r="D3944" s="65" t="s">
        <v>211</v>
      </c>
      <c r="E3944" s="66">
        <v>5742.5</v>
      </c>
      <c r="F3944" s="247">
        <v>1.7000000000000001E-2</v>
      </c>
      <c r="G3944" s="66">
        <v>6215.04</v>
      </c>
      <c r="H3944" s="247">
        <v>0</v>
      </c>
    </row>
    <row r="3945" spans="1:8">
      <c r="A3945" s="64" t="s">
        <v>8997</v>
      </c>
      <c r="B3945" s="65">
        <v>98074</v>
      </c>
      <c r="C3945" s="56" t="s">
        <v>9013</v>
      </c>
      <c r="D3945" s="65" t="s">
        <v>211</v>
      </c>
      <c r="E3945" s="66">
        <v>8995.74</v>
      </c>
      <c r="F3945" s="247">
        <v>2.0500000000000001E-2</v>
      </c>
      <c r="G3945" s="66">
        <v>9685.44</v>
      </c>
      <c r="H3945" s="247">
        <v>0</v>
      </c>
    </row>
    <row r="3946" spans="1:8">
      <c r="A3946" s="64" t="s">
        <v>8997</v>
      </c>
      <c r="B3946" s="65">
        <v>98075</v>
      </c>
      <c r="C3946" s="56" t="s">
        <v>9014</v>
      </c>
      <c r="D3946" s="65" t="s">
        <v>211</v>
      </c>
      <c r="E3946" s="66">
        <v>11738.15</v>
      </c>
      <c r="F3946" s="247">
        <v>2.1700000000000001E-2</v>
      </c>
      <c r="G3946" s="66">
        <v>12610.47</v>
      </c>
      <c r="H3946" s="247">
        <v>0</v>
      </c>
    </row>
    <row r="3947" spans="1:8">
      <c r="A3947" s="64" t="s">
        <v>8997</v>
      </c>
      <c r="B3947" s="65">
        <v>98076</v>
      </c>
      <c r="C3947" s="56" t="s">
        <v>9015</v>
      </c>
      <c r="D3947" s="65" t="s">
        <v>211</v>
      </c>
      <c r="E3947" s="66">
        <v>13577.71</v>
      </c>
      <c r="F3947" s="247">
        <v>2.3099999999999999E-2</v>
      </c>
      <c r="G3947" s="66">
        <v>14554.91</v>
      </c>
      <c r="H3947" s="247">
        <v>0</v>
      </c>
    </row>
    <row r="3948" spans="1:8">
      <c r="A3948" s="64" t="s">
        <v>8997</v>
      </c>
      <c r="B3948" s="65">
        <v>98077</v>
      </c>
      <c r="C3948" s="56" t="s">
        <v>9016</v>
      </c>
      <c r="D3948" s="65" t="s">
        <v>211</v>
      </c>
      <c r="E3948" s="66">
        <v>16013.4</v>
      </c>
      <c r="F3948" s="247">
        <v>2.3800000000000002E-2</v>
      </c>
      <c r="G3948" s="66">
        <v>17146.599999999999</v>
      </c>
      <c r="H3948" s="247">
        <v>0</v>
      </c>
    </row>
    <row r="3949" spans="1:8">
      <c r="A3949" s="64" t="s">
        <v>8997</v>
      </c>
      <c r="B3949" s="65">
        <v>98062</v>
      </c>
      <c r="C3949" s="56" t="s">
        <v>9017</v>
      </c>
      <c r="D3949" s="65" t="s">
        <v>211</v>
      </c>
      <c r="E3949" s="66">
        <v>2566.12</v>
      </c>
      <c r="F3949" s="247">
        <v>3.5299999999999998E-2</v>
      </c>
      <c r="G3949" s="66">
        <v>3346.68</v>
      </c>
      <c r="H3949" s="247">
        <v>0</v>
      </c>
    </row>
    <row r="3950" spans="1:8">
      <c r="A3950" s="64" t="s">
        <v>8997</v>
      </c>
      <c r="B3950" s="65">
        <v>98063</v>
      </c>
      <c r="C3950" s="56" t="s">
        <v>9018</v>
      </c>
      <c r="D3950" s="65" t="s">
        <v>211</v>
      </c>
      <c r="E3950" s="66">
        <v>3919.62</v>
      </c>
      <c r="F3950" s="247">
        <v>3.5200000000000002E-2</v>
      </c>
      <c r="G3950" s="66">
        <v>5113.3</v>
      </c>
      <c r="H3950" s="247">
        <v>0</v>
      </c>
    </row>
    <row r="3951" spans="1:8">
      <c r="A3951" s="64" t="s">
        <v>8997</v>
      </c>
      <c r="B3951" s="65">
        <v>98064</v>
      </c>
      <c r="C3951" s="56" t="s">
        <v>9019</v>
      </c>
      <c r="D3951" s="65" t="s">
        <v>211</v>
      </c>
      <c r="E3951" s="66">
        <v>4516.33</v>
      </c>
      <c r="F3951" s="247">
        <v>3.4299999999999997E-2</v>
      </c>
      <c r="G3951" s="66">
        <v>5948.53</v>
      </c>
      <c r="H3951" s="247">
        <v>0</v>
      </c>
    </row>
    <row r="3952" spans="1:8">
      <c r="A3952" s="64" t="s">
        <v>8997</v>
      </c>
      <c r="B3952" s="65">
        <v>98065</v>
      </c>
      <c r="C3952" s="56" t="s">
        <v>9020</v>
      </c>
      <c r="D3952" s="65" t="s">
        <v>211</v>
      </c>
      <c r="E3952" s="66">
        <v>6272.59</v>
      </c>
      <c r="F3952" s="247">
        <v>3.1199999999999999E-2</v>
      </c>
      <c r="G3952" s="66">
        <v>8262.1200000000008</v>
      </c>
      <c r="H3952" s="247">
        <v>0</v>
      </c>
    </row>
    <row r="3953" spans="1:8">
      <c r="A3953" s="64" t="s">
        <v>8997</v>
      </c>
      <c r="B3953" s="65">
        <v>98094</v>
      </c>
      <c r="C3953" s="56" t="s">
        <v>9021</v>
      </c>
      <c r="D3953" s="65" t="s">
        <v>211</v>
      </c>
      <c r="E3953" s="66">
        <v>2621.42</v>
      </c>
      <c r="F3953" s="247">
        <v>8.8000000000000005E-3</v>
      </c>
      <c r="G3953" s="66">
        <v>2783.11</v>
      </c>
      <c r="H3953" s="247">
        <v>0</v>
      </c>
    </row>
    <row r="3954" spans="1:8">
      <c r="A3954" s="64" t="s">
        <v>8997</v>
      </c>
      <c r="B3954" s="65">
        <v>98099</v>
      </c>
      <c r="C3954" s="56" t="s">
        <v>9022</v>
      </c>
      <c r="D3954" s="65" t="s">
        <v>211</v>
      </c>
      <c r="E3954" s="66">
        <v>4479.3500000000004</v>
      </c>
      <c r="F3954" s="247">
        <v>1.2200000000000001E-2</v>
      </c>
      <c r="G3954" s="66">
        <v>4755.0600000000004</v>
      </c>
      <c r="H3954" s="247">
        <v>0</v>
      </c>
    </row>
    <row r="3955" spans="1:8">
      <c r="A3955" s="64" t="s">
        <v>8997</v>
      </c>
      <c r="B3955" s="65">
        <v>98100</v>
      </c>
      <c r="C3955" s="56" t="s">
        <v>9023</v>
      </c>
      <c r="D3955" s="65" t="s">
        <v>211</v>
      </c>
      <c r="E3955" s="66">
        <v>5871.97</v>
      </c>
      <c r="F3955" s="247">
        <v>1.5699999999999999E-2</v>
      </c>
      <c r="G3955" s="66">
        <v>6218.57</v>
      </c>
      <c r="H3955" s="247">
        <v>0</v>
      </c>
    </row>
    <row r="3956" spans="1:8">
      <c r="A3956" s="64" t="s">
        <v>8997</v>
      </c>
      <c r="B3956" s="65">
        <v>98101</v>
      </c>
      <c r="C3956" s="56" t="s">
        <v>9024</v>
      </c>
      <c r="D3956" s="65" t="s">
        <v>211</v>
      </c>
      <c r="E3956" s="66">
        <v>8681.6200000000008</v>
      </c>
      <c r="F3956" s="247">
        <v>1.77E-2</v>
      </c>
      <c r="G3956" s="66">
        <v>9190.4500000000007</v>
      </c>
      <c r="H3956" s="247">
        <v>0</v>
      </c>
    </row>
    <row r="3957" spans="1:8">
      <c r="A3957" s="64" t="s">
        <v>8997</v>
      </c>
      <c r="B3957" s="65">
        <v>98078</v>
      </c>
      <c r="C3957" s="56" t="s">
        <v>9025</v>
      </c>
      <c r="D3957" s="65" t="s">
        <v>211</v>
      </c>
      <c r="E3957" s="66">
        <v>3784.59</v>
      </c>
      <c r="F3957" s="247">
        <v>6.1000000000000004E-3</v>
      </c>
      <c r="G3957" s="66">
        <v>4294.43</v>
      </c>
      <c r="H3957" s="247">
        <v>0</v>
      </c>
    </row>
    <row r="3958" spans="1:8">
      <c r="A3958" s="64" t="s">
        <v>8997</v>
      </c>
      <c r="B3958" s="65">
        <v>98079</v>
      </c>
      <c r="C3958" s="56" t="s">
        <v>9026</v>
      </c>
      <c r="D3958" s="65" t="s">
        <v>211</v>
      </c>
      <c r="E3958" s="66">
        <v>6664.06</v>
      </c>
      <c r="F3958" s="247">
        <v>8.2000000000000007E-3</v>
      </c>
      <c r="G3958" s="66">
        <v>7526.54</v>
      </c>
      <c r="H3958" s="247">
        <v>0</v>
      </c>
    </row>
    <row r="3959" spans="1:8">
      <c r="A3959" s="64" t="s">
        <v>8997</v>
      </c>
      <c r="B3959" s="65">
        <v>98080</v>
      </c>
      <c r="C3959" s="56" t="s">
        <v>9027</v>
      </c>
      <c r="D3959" s="65" t="s">
        <v>211</v>
      </c>
      <c r="E3959" s="66">
        <v>8624.2999999999993</v>
      </c>
      <c r="F3959" s="247">
        <v>1.0699999999999999E-2</v>
      </c>
      <c r="G3959" s="66">
        <v>9690.24</v>
      </c>
      <c r="H3959" s="247">
        <v>0</v>
      </c>
    </row>
    <row r="3960" spans="1:8">
      <c r="A3960" s="64" t="s">
        <v>8997</v>
      </c>
      <c r="B3960" s="65">
        <v>98081</v>
      </c>
      <c r="C3960" s="56" t="s">
        <v>9028</v>
      </c>
      <c r="D3960" s="65" t="s">
        <v>211</v>
      </c>
      <c r="E3960" s="66">
        <v>12819.29</v>
      </c>
      <c r="F3960" s="247">
        <v>1.2E-2</v>
      </c>
      <c r="G3960" s="66">
        <v>14365.18</v>
      </c>
      <c r="H3960" s="247">
        <v>0</v>
      </c>
    </row>
    <row r="3961" spans="1:8">
      <c r="A3961" s="64" t="s">
        <v>8997</v>
      </c>
      <c r="B3961" s="65">
        <v>98052</v>
      </c>
      <c r="C3961" s="56" t="s">
        <v>9029</v>
      </c>
      <c r="D3961" s="65" t="s">
        <v>211</v>
      </c>
      <c r="E3961" s="66">
        <v>1731.05</v>
      </c>
      <c r="F3961" s="247">
        <v>3.1099999999999999E-2</v>
      </c>
      <c r="G3961" s="66">
        <v>2292.5500000000002</v>
      </c>
      <c r="H3961" s="247">
        <v>0</v>
      </c>
    </row>
    <row r="3962" spans="1:8">
      <c r="A3962" s="64" t="s">
        <v>8997</v>
      </c>
      <c r="B3962" s="65">
        <v>98053</v>
      </c>
      <c r="C3962" s="56" t="s">
        <v>9030</v>
      </c>
      <c r="D3962" s="65" t="s">
        <v>211</v>
      </c>
      <c r="E3962" s="66">
        <v>2382.42</v>
      </c>
      <c r="F3962" s="247">
        <v>2.53E-2</v>
      </c>
      <c r="G3962" s="66">
        <v>3150.74</v>
      </c>
      <c r="H3962" s="247">
        <v>0</v>
      </c>
    </row>
    <row r="3963" spans="1:8">
      <c r="A3963" s="64" t="s">
        <v>8997</v>
      </c>
      <c r="B3963" s="65">
        <v>98054</v>
      </c>
      <c r="C3963" s="56" t="s">
        <v>9031</v>
      </c>
      <c r="D3963" s="65" t="s">
        <v>211</v>
      </c>
      <c r="E3963" s="66">
        <v>3839.25</v>
      </c>
      <c r="F3963" s="247">
        <v>2.7300000000000001E-2</v>
      </c>
      <c r="G3963" s="66">
        <v>5108.45</v>
      </c>
      <c r="H3963" s="247">
        <v>0</v>
      </c>
    </row>
    <row r="3964" spans="1:8">
      <c r="A3964" s="64" t="s">
        <v>8997</v>
      </c>
      <c r="B3964" s="65">
        <v>98055</v>
      </c>
      <c r="C3964" s="56" t="s">
        <v>9032</v>
      </c>
      <c r="D3964" s="65" t="s">
        <v>211</v>
      </c>
      <c r="E3964" s="66">
        <v>5228.8599999999997</v>
      </c>
      <c r="F3964" s="247">
        <v>2.6499999999999999E-2</v>
      </c>
      <c r="G3964" s="66">
        <v>6924.52</v>
      </c>
      <c r="H3964" s="247">
        <v>0</v>
      </c>
    </row>
    <row r="3965" spans="1:8">
      <c r="A3965" s="64" t="s">
        <v>8997</v>
      </c>
      <c r="B3965" s="65">
        <v>98056</v>
      </c>
      <c r="C3965" s="56" t="s">
        <v>9033</v>
      </c>
      <c r="D3965" s="65" t="s">
        <v>211</v>
      </c>
      <c r="E3965" s="66">
        <v>6086.59</v>
      </c>
      <c r="F3965" s="247">
        <v>2.5499999999999998E-2</v>
      </c>
      <c r="G3965" s="66">
        <v>8121.09</v>
      </c>
      <c r="H3965" s="247">
        <v>0</v>
      </c>
    </row>
    <row r="3966" spans="1:8">
      <c r="A3966" s="64" t="s">
        <v>8997</v>
      </c>
      <c r="B3966" s="65">
        <v>98057</v>
      </c>
      <c r="C3966" s="56" t="s">
        <v>9034</v>
      </c>
      <c r="D3966" s="65" t="s">
        <v>211</v>
      </c>
      <c r="E3966" s="66">
        <v>7261.98</v>
      </c>
      <c r="F3966" s="247">
        <v>2.4500000000000001E-2</v>
      </c>
      <c r="G3966" s="66">
        <v>9621.17</v>
      </c>
      <c r="H3966" s="247">
        <v>0</v>
      </c>
    </row>
    <row r="3967" spans="1:8">
      <c r="A3967" s="64" t="s">
        <v>8997</v>
      </c>
      <c r="B3967" s="65">
        <v>98082</v>
      </c>
      <c r="C3967" s="56" t="s">
        <v>9035</v>
      </c>
      <c r="D3967" s="65" t="s">
        <v>211</v>
      </c>
      <c r="E3967" s="66">
        <v>3625.48</v>
      </c>
      <c r="F3967" s="247">
        <v>9.2999999999999992E-3</v>
      </c>
      <c r="G3967" s="66">
        <v>3824.46</v>
      </c>
      <c r="H3967" s="247">
        <v>0</v>
      </c>
    </row>
    <row r="3968" spans="1:8">
      <c r="A3968" s="64" t="s">
        <v>8997</v>
      </c>
      <c r="B3968" s="65">
        <v>98083</v>
      </c>
      <c r="C3968" s="56" t="s">
        <v>9036</v>
      </c>
      <c r="D3968" s="65" t="s">
        <v>211</v>
      </c>
      <c r="E3968" s="66">
        <v>4778.5200000000004</v>
      </c>
      <c r="F3968" s="247">
        <v>9.2999999999999992E-3</v>
      </c>
      <c r="G3968" s="66">
        <v>5049.87</v>
      </c>
      <c r="H3968" s="247">
        <v>0</v>
      </c>
    </row>
    <row r="3969" spans="1:8">
      <c r="A3969" s="64" t="s">
        <v>8997</v>
      </c>
      <c r="B3969" s="65">
        <v>98084</v>
      </c>
      <c r="C3969" s="56" t="s">
        <v>9037</v>
      </c>
      <c r="D3969" s="65" t="s">
        <v>211</v>
      </c>
      <c r="E3969" s="66">
        <v>6696.83</v>
      </c>
      <c r="F3969" s="247">
        <v>9.4000000000000004E-3</v>
      </c>
      <c r="G3969" s="66">
        <v>7087.62</v>
      </c>
      <c r="H3969" s="247">
        <v>0</v>
      </c>
    </row>
    <row r="3970" spans="1:8">
      <c r="A3970" s="64" t="s">
        <v>8997</v>
      </c>
      <c r="B3970" s="65">
        <v>98085</v>
      </c>
      <c r="C3970" s="56" t="s">
        <v>9038</v>
      </c>
      <c r="D3970" s="65" t="s">
        <v>211</v>
      </c>
      <c r="E3970" s="66">
        <v>9080.26</v>
      </c>
      <c r="F3970" s="247">
        <v>1.0200000000000001E-2</v>
      </c>
      <c r="G3970" s="66">
        <v>9608.75</v>
      </c>
      <c r="H3970" s="247">
        <v>0</v>
      </c>
    </row>
    <row r="3971" spans="1:8">
      <c r="A3971" s="64" t="s">
        <v>8997</v>
      </c>
      <c r="B3971" s="65">
        <v>98087</v>
      </c>
      <c r="C3971" s="56" t="s">
        <v>9039</v>
      </c>
      <c r="D3971" s="65" t="s">
        <v>211</v>
      </c>
      <c r="E3971" s="66">
        <v>10927.66</v>
      </c>
      <c r="F3971" s="247">
        <v>8.8000000000000005E-3</v>
      </c>
      <c r="G3971" s="66">
        <v>11604.25</v>
      </c>
      <c r="H3971" s="247">
        <v>0</v>
      </c>
    </row>
    <row r="3972" spans="1:8">
      <c r="A3972" s="64" t="s">
        <v>8997</v>
      </c>
      <c r="B3972" s="65">
        <v>98086</v>
      </c>
      <c r="C3972" s="56" t="s">
        <v>9040</v>
      </c>
      <c r="D3972" s="65" t="s">
        <v>211</v>
      </c>
      <c r="E3972" s="66">
        <v>10245.57</v>
      </c>
      <c r="F3972" s="247">
        <v>9.7000000000000003E-3</v>
      </c>
      <c r="G3972" s="66">
        <v>10855.95</v>
      </c>
      <c r="H3972" s="247">
        <v>0</v>
      </c>
    </row>
    <row r="3973" spans="1:8">
      <c r="A3973" s="64" t="s">
        <v>8997</v>
      </c>
      <c r="B3973" s="65">
        <v>98066</v>
      </c>
      <c r="C3973" s="56" t="s">
        <v>9041</v>
      </c>
      <c r="D3973" s="65" t="s">
        <v>211</v>
      </c>
      <c r="E3973" s="66">
        <v>4285.6499999999996</v>
      </c>
      <c r="F3973" s="247">
        <v>7.9000000000000008E-3</v>
      </c>
      <c r="G3973" s="66">
        <v>4689.95</v>
      </c>
      <c r="H3973" s="247">
        <v>0</v>
      </c>
    </row>
    <row r="3974" spans="1:8">
      <c r="A3974" s="64" t="s">
        <v>8997</v>
      </c>
      <c r="B3974" s="65">
        <v>98067</v>
      </c>
      <c r="C3974" s="56" t="s">
        <v>9042</v>
      </c>
      <c r="D3974" s="65" t="s">
        <v>211</v>
      </c>
      <c r="E3974" s="66">
        <v>5702.9</v>
      </c>
      <c r="F3974" s="247">
        <v>7.7999999999999996E-3</v>
      </c>
      <c r="G3974" s="66">
        <v>6253.18</v>
      </c>
      <c r="H3974" s="247">
        <v>0</v>
      </c>
    </row>
    <row r="3975" spans="1:8">
      <c r="A3975" s="64" t="s">
        <v>8997</v>
      </c>
      <c r="B3975" s="65">
        <v>98068</v>
      </c>
      <c r="C3975" s="56" t="s">
        <v>9043</v>
      </c>
      <c r="D3975" s="65" t="s">
        <v>211</v>
      </c>
      <c r="E3975" s="66">
        <v>8051.91</v>
      </c>
      <c r="F3975" s="247">
        <v>7.7999999999999996E-3</v>
      </c>
      <c r="G3975" s="66">
        <v>8837.98</v>
      </c>
      <c r="H3975" s="247">
        <v>0</v>
      </c>
    </row>
    <row r="3976" spans="1:8">
      <c r="A3976" s="64" t="s">
        <v>8997</v>
      </c>
      <c r="B3976" s="65">
        <v>98069</v>
      </c>
      <c r="C3976" s="56" t="s">
        <v>9044</v>
      </c>
      <c r="D3976" s="65" t="s">
        <v>211</v>
      </c>
      <c r="E3976" s="66">
        <v>10867.54</v>
      </c>
      <c r="F3976" s="247">
        <v>8.5000000000000006E-3</v>
      </c>
      <c r="G3976" s="66">
        <v>11901.47</v>
      </c>
      <c r="H3976" s="247">
        <v>0</v>
      </c>
    </row>
    <row r="3977" spans="1:8">
      <c r="A3977" s="64" t="s">
        <v>8997</v>
      </c>
      <c r="B3977" s="65">
        <v>98071</v>
      </c>
      <c r="C3977" s="56" t="s">
        <v>9045</v>
      </c>
      <c r="D3977" s="65" t="s">
        <v>211</v>
      </c>
      <c r="E3977" s="66">
        <v>13420.4</v>
      </c>
      <c r="F3977" s="247">
        <v>7.1999999999999998E-3</v>
      </c>
      <c r="G3977" s="66">
        <v>14803.92</v>
      </c>
      <c r="H3977" s="247">
        <v>0</v>
      </c>
    </row>
    <row r="3978" spans="1:8">
      <c r="A3978" s="64" t="s">
        <v>8997</v>
      </c>
      <c r="B3978" s="65">
        <v>98070</v>
      </c>
      <c r="C3978" s="56" t="s">
        <v>9046</v>
      </c>
      <c r="D3978" s="65" t="s">
        <v>211</v>
      </c>
      <c r="E3978" s="66">
        <v>12378</v>
      </c>
      <c r="F3978" s="247">
        <v>8.0000000000000002E-3</v>
      </c>
      <c r="G3978" s="66">
        <v>13589.06</v>
      </c>
      <c r="H3978" s="247">
        <v>0</v>
      </c>
    </row>
    <row r="3979" spans="1:8">
      <c r="A3979" s="64" t="s">
        <v>9047</v>
      </c>
      <c r="B3979" s="65">
        <v>104915</v>
      </c>
      <c r="C3979" s="56" t="s">
        <v>9048</v>
      </c>
      <c r="D3979" s="65" t="s">
        <v>129</v>
      </c>
      <c r="E3979" s="66">
        <v>10.02</v>
      </c>
      <c r="F3979" s="247">
        <v>1E-3</v>
      </c>
      <c r="G3979" s="66">
        <v>9.1</v>
      </c>
      <c r="H3979" s="247">
        <v>0</v>
      </c>
    </row>
    <row r="3980" spans="1:8">
      <c r="A3980" s="64" t="s">
        <v>9047</v>
      </c>
      <c r="B3980" s="65">
        <v>96546</v>
      </c>
      <c r="C3980" s="56" t="s">
        <v>9049</v>
      </c>
      <c r="D3980" s="65" t="s">
        <v>129</v>
      </c>
      <c r="E3980" s="66">
        <v>13.84</v>
      </c>
      <c r="F3980" s="247">
        <v>7.1999999999999998E-3</v>
      </c>
      <c r="G3980" s="66">
        <v>13.85</v>
      </c>
      <c r="H3980" s="247">
        <v>0</v>
      </c>
    </row>
    <row r="3981" spans="1:8">
      <c r="A3981" s="64" t="s">
        <v>9047</v>
      </c>
      <c r="B3981" s="65">
        <v>96544</v>
      </c>
      <c r="C3981" s="56" t="s">
        <v>9050</v>
      </c>
      <c r="D3981" s="65" t="s">
        <v>129</v>
      </c>
      <c r="E3981" s="66">
        <v>17.670000000000002</v>
      </c>
      <c r="F3981" s="247">
        <v>1.0200000000000001E-2</v>
      </c>
      <c r="G3981" s="66">
        <v>18.420000000000002</v>
      </c>
      <c r="H3981" s="247">
        <v>0</v>
      </c>
    </row>
    <row r="3982" spans="1:8">
      <c r="A3982" s="64" t="s">
        <v>9047</v>
      </c>
      <c r="B3982" s="65">
        <v>96545</v>
      </c>
      <c r="C3982" s="56" t="s">
        <v>9051</v>
      </c>
      <c r="D3982" s="65" t="s">
        <v>129</v>
      </c>
      <c r="E3982" s="66">
        <v>15.89</v>
      </c>
      <c r="F3982" s="247">
        <v>8.2000000000000007E-3</v>
      </c>
      <c r="G3982" s="66">
        <v>16.11</v>
      </c>
      <c r="H3982" s="247">
        <v>0</v>
      </c>
    </row>
    <row r="3983" spans="1:8">
      <c r="A3983" s="64" t="s">
        <v>9047</v>
      </c>
      <c r="B3983" s="65">
        <v>96543</v>
      </c>
      <c r="C3983" s="56" t="s">
        <v>9052</v>
      </c>
      <c r="D3983" s="65" t="s">
        <v>129</v>
      </c>
      <c r="E3983" s="66">
        <v>19.68</v>
      </c>
      <c r="F3983" s="247">
        <v>1.2699999999999999E-2</v>
      </c>
      <c r="G3983" s="66">
        <v>21.2</v>
      </c>
      <c r="H3983" s="247">
        <v>0</v>
      </c>
    </row>
    <row r="3984" spans="1:8">
      <c r="A3984" s="64" t="s">
        <v>9047</v>
      </c>
      <c r="B3984" s="65">
        <v>104922</v>
      </c>
      <c r="C3984" s="56" t="s">
        <v>9053</v>
      </c>
      <c r="D3984" s="65" t="s">
        <v>129</v>
      </c>
      <c r="E3984" s="66">
        <v>11.03</v>
      </c>
      <c r="F3984" s="247">
        <v>3.5999999999999999E-3</v>
      </c>
      <c r="G3984" s="66">
        <v>10.31</v>
      </c>
      <c r="H3984" s="247">
        <v>0</v>
      </c>
    </row>
    <row r="3985" spans="1:8">
      <c r="A3985" s="64" t="s">
        <v>9047</v>
      </c>
      <c r="B3985" s="65">
        <v>104920</v>
      </c>
      <c r="C3985" s="56" t="s">
        <v>9054</v>
      </c>
      <c r="D3985" s="65" t="s">
        <v>129</v>
      </c>
      <c r="E3985" s="66">
        <v>10.64</v>
      </c>
      <c r="F3985" s="247">
        <v>5.5999999999999999E-3</v>
      </c>
      <c r="G3985" s="66">
        <v>10.34</v>
      </c>
      <c r="H3985" s="247">
        <v>0</v>
      </c>
    </row>
    <row r="3986" spans="1:8">
      <c r="A3986" s="64" t="s">
        <v>9047</v>
      </c>
      <c r="B3986" s="65">
        <v>104921</v>
      </c>
      <c r="C3986" s="56" t="s">
        <v>9055</v>
      </c>
      <c r="D3986" s="65" t="s">
        <v>129</v>
      </c>
      <c r="E3986" s="66">
        <v>10</v>
      </c>
      <c r="F3986" s="247">
        <v>5.0000000000000001E-3</v>
      </c>
      <c r="G3986" s="66">
        <v>9.57</v>
      </c>
      <c r="H3986" s="247">
        <v>0</v>
      </c>
    </row>
    <row r="3987" spans="1:8">
      <c r="A3987" s="64" t="s">
        <v>9047</v>
      </c>
      <c r="B3987" s="65">
        <v>104919</v>
      </c>
      <c r="C3987" s="56" t="s">
        <v>9056</v>
      </c>
      <c r="D3987" s="65" t="s">
        <v>129</v>
      </c>
      <c r="E3987" s="66">
        <v>12.57</v>
      </c>
      <c r="F3987" s="247">
        <v>6.4000000000000003E-3</v>
      </c>
      <c r="G3987" s="66">
        <v>12.29</v>
      </c>
      <c r="H3987" s="247">
        <v>0</v>
      </c>
    </row>
    <row r="3988" spans="1:8">
      <c r="A3988" s="64" t="s">
        <v>9047</v>
      </c>
      <c r="B3988" s="65">
        <v>104917</v>
      </c>
      <c r="C3988" s="56" t="s">
        <v>9057</v>
      </c>
      <c r="D3988" s="65" t="s">
        <v>129</v>
      </c>
      <c r="E3988" s="66">
        <v>15.28</v>
      </c>
      <c r="F3988" s="247">
        <v>9.1999999999999998E-3</v>
      </c>
      <c r="G3988" s="66">
        <v>15.51</v>
      </c>
      <c r="H3988" s="247">
        <v>0</v>
      </c>
    </row>
    <row r="3989" spans="1:8">
      <c r="A3989" s="64" t="s">
        <v>9047</v>
      </c>
      <c r="B3989" s="65">
        <v>104918</v>
      </c>
      <c r="C3989" s="56" t="s">
        <v>9058</v>
      </c>
      <c r="D3989" s="65" t="s">
        <v>129</v>
      </c>
      <c r="E3989" s="66">
        <v>14.15</v>
      </c>
      <c r="F3989" s="247">
        <v>7.7999999999999996E-3</v>
      </c>
      <c r="G3989" s="66">
        <v>13.98</v>
      </c>
      <c r="H3989" s="247">
        <v>0</v>
      </c>
    </row>
    <row r="3990" spans="1:8">
      <c r="A3990" s="64" t="s">
        <v>9047</v>
      </c>
      <c r="B3990" s="65">
        <v>104916</v>
      </c>
      <c r="C3990" s="56" t="s">
        <v>9059</v>
      </c>
      <c r="D3990" s="65" t="s">
        <v>129</v>
      </c>
      <c r="E3990" s="66">
        <v>16.510000000000002</v>
      </c>
      <c r="F3990" s="247">
        <v>1.09E-2</v>
      </c>
      <c r="G3990" s="66">
        <v>17.32</v>
      </c>
      <c r="H3990" s="247">
        <v>0</v>
      </c>
    </row>
    <row r="3991" spans="1:8">
      <c r="A3991" s="64" t="s">
        <v>9047</v>
      </c>
      <c r="B3991" s="65">
        <v>96557</v>
      </c>
      <c r="C3991" s="56" t="s">
        <v>9060</v>
      </c>
      <c r="D3991" s="65" t="s">
        <v>28</v>
      </c>
      <c r="E3991" s="66">
        <v>670.07</v>
      </c>
      <c r="F3991" s="247">
        <v>2.0000000000000001E-4</v>
      </c>
      <c r="G3991" s="66">
        <v>646.69000000000005</v>
      </c>
      <c r="H3991" s="247">
        <v>0</v>
      </c>
    </row>
    <row r="3992" spans="1:8">
      <c r="A3992" s="64" t="s">
        <v>9047</v>
      </c>
      <c r="B3992" s="65">
        <v>96555</v>
      </c>
      <c r="C3992" s="56" t="s">
        <v>9061</v>
      </c>
      <c r="D3992" s="65" t="s">
        <v>28</v>
      </c>
      <c r="E3992" s="66">
        <v>723.33</v>
      </c>
      <c r="F3992" s="247">
        <v>1.1999999999999999E-3</v>
      </c>
      <c r="G3992" s="66">
        <v>681.66</v>
      </c>
      <c r="H3992" s="247">
        <v>0</v>
      </c>
    </row>
    <row r="3993" spans="1:8">
      <c r="A3993" s="64" t="s">
        <v>9047</v>
      </c>
      <c r="B3993" s="65">
        <v>104924</v>
      </c>
      <c r="C3993" s="56" t="s">
        <v>9062</v>
      </c>
      <c r="D3993" s="65" t="s">
        <v>28</v>
      </c>
      <c r="E3993" s="66">
        <v>692.41</v>
      </c>
      <c r="F3993" s="247">
        <v>2.0000000000000001E-4</v>
      </c>
      <c r="G3993" s="66">
        <v>669.88</v>
      </c>
      <c r="H3993" s="247">
        <v>0</v>
      </c>
    </row>
    <row r="3994" spans="1:8">
      <c r="A3994" s="64" t="s">
        <v>9047</v>
      </c>
      <c r="B3994" s="65">
        <v>104923</v>
      </c>
      <c r="C3994" s="56" t="s">
        <v>9063</v>
      </c>
      <c r="D3994" s="65" t="s">
        <v>28</v>
      </c>
      <c r="E3994" s="66">
        <v>778.64</v>
      </c>
      <c r="F3994" s="247">
        <v>1.5E-3</v>
      </c>
      <c r="G3994" s="66">
        <v>744.49</v>
      </c>
      <c r="H3994" s="247">
        <v>0</v>
      </c>
    </row>
    <row r="3995" spans="1:8">
      <c r="A3995" s="64" t="s">
        <v>9047</v>
      </c>
      <c r="B3995" s="65">
        <v>96558</v>
      </c>
      <c r="C3995" s="56" t="s">
        <v>9064</v>
      </c>
      <c r="D3995" s="65" t="s">
        <v>28</v>
      </c>
      <c r="E3995" s="66">
        <v>701.44</v>
      </c>
      <c r="F3995" s="247">
        <v>2.9999999999999997E-4</v>
      </c>
      <c r="G3995" s="66">
        <v>681.05</v>
      </c>
      <c r="H3995" s="247">
        <v>0</v>
      </c>
    </row>
    <row r="3996" spans="1:8">
      <c r="A3996" s="64" t="s">
        <v>9047</v>
      </c>
      <c r="B3996" s="65">
        <v>96556</v>
      </c>
      <c r="C3996" s="56" t="s">
        <v>9065</v>
      </c>
      <c r="D3996" s="65" t="s">
        <v>28</v>
      </c>
      <c r="E3996" s="66">
        <v>875.17</v>
      </c>
      <c r="F3996" s="247">
        <v>1.8E-3</v>
      </c>
      <c r="G3996" s="66">
        <v>862.03</v>
      </c>
      <c r="H3996" s="247">
        <v>0</v>
      </c>
    </row>
    <row r="3997" spans="1:8">
      <c r="A3997" s="64" t="s">
        <v>9047</v>
      </c>
      <c r="B3997" s="65">
        <v>96523</v>
      </c>
      <c r="C3997" s="56" t="s">
        <v>9066</v>
      </c>
      <c r="D3997" s="65" t="s">
        <v>28</v>
      </c>
      <c r="E3997" s="66">
        <v>96.06</v>
      </c>
      <c r="F3997" s="247">
        <v>0</v>
      </c>
      <c r="G3997" s="66">
        <v>120.48</v>
      </c>
      <c r="H3997" s="247">
        <v>0</v>
      </c>
    </row>
    <row r="3998" spans="1:8">
      <c r="A3998" s="64" t="s">
        <v>9047</v>
      </c>
      <c r="B3998" s="65">
        <v>96522</v>
      </c>
      <c r="C3998" s="56" t="s">
        <v>9067</v>
      </c>
      <c r="D3998" s="65" t="s">
        <v>28</v>
      </c>
      <c r="E3998" s="66">
        <v>144.99</v>
      </c>
      <c r="F3998" s="247">
        <v>0</v>
      </c>
      <c r="G3998" s="66">
        <v>181.34</v>
      </c>
      <c r="H3998" s="247">
        <v>0</v>
      </c>
    </row>
    <row r="3999" spans="1:8">
      <c r="A3999" s="64" t="s">
        <v>9047</v>
      </c>
      <c r="B3999" s="65">
        <v>96527</v>
      </c>
      <c r="C3999" s="56" t="s">
        <v>9068</v>
      </c>
      <c r="D3999" s="65" t="s">
        <v>28</v>
      </c>
      <c r="E3999" s="66">
        <v>105.76</v>
      </c>
      <c r="F3999" s="247">
        <v>0</v>
      </c>
      <c r="G3999" s="66">
        <v>132.78</v>
      </c>
      <c r="H3999" s="247">
        <v>0</v>
      </c>
    </row>
    <row r="4000" spans="1:8">
      <c r="A4000" s="64" t="s">
        <v>9047</v>
      </c>
      <c r="B4000" s="65">
        <v>96526</v>
      </c>
      <c r="C4000" s="56" t="s">
        <v>9069</v>
      </c>
      <c r="D4000" s="65" t="s">
        <v>28</v>
      </c>
      <c r="E4000" s="66">
        <v>207.1</v>
      </c>
      <c r="F4000" s="247">
        <v>0</v>
      </c>
      <c r="G4000" s="66">
        <v>258.33999999999997</v>
      </c>
      <c r="H4000" s="247">
        <v>0</v>
      </c>
    </row>
    <row r="4001" spans="1:8">
      <c r="A4001" s="64" t="s">
        <v>9047</v>
      </c>
      <c r="B4001" s="65">
        <v>96521</v>
      </c>
      <c r="C4001" s="56" t="s">
        <v>9070</v>
      </c>
      <c r="D4001" s="65" t="s">
        <v>28</v>
      </c>
      <c r="E4001" s="66">
        <v>39.03</v>
      </c>
      <c r="F4001" s="247">
        <v>0.40379999999999999</v>
      </c>
      <c r="G4001" s="66">
        <v>45.88</v>
      </c>
      <c r="H4001" s="247">
        <v>0</v>
      </c>
    </row>
    <row r="4002" spans="1:8">
      <c r="A4002" s="64" t="s">
        <v>9047</v>
      </c>
      <c r="B4002" s="65">
        <v>96520</v>
      </c>
      <c r="C4002" s="56" t="s">
        <v>9071</v>
      </c>
      <c r="D4002" s="65" t="s">
        <v>28</v>
      </c>
      <c r="E4002" s="66">
        <v>88.59</v>
      </c>
      <c r="F4002" s="247">
        <v>0.23369999999999999</v>
      </c>
      <c r="G4002" s="66">
        <v>106.59</v>
      </c>
      <c r="H4002" s="247">
        <v>0</v>
      </c>
    </row>
    <row r="4003" spans="1:8">
      <c r="A4003" s="64" t="s">
        <v>9047</v>
      </c>
      <c r="B4003" s="65">
        <v>96525</v>
      </c>
      <c r="C4003" s="56" t="s">
        <v>9072</v>
      </c>
      <c r="D4003" s="65" t="s">
        <v>28</v>
      </c>
      <c r="E4003" s="66">
        <v>52.71</v>
      </c>
      <c r="F4003" s="247">
        <v>0.55300000000000005</v>
      </c>
      <c r="G4003" s="66">
        <v>62.36</v>
      </c>
      <c r="H4003" s="247">
        <v>0</v>
      </c>
    </row>
    <row r="4004" spans="1:8">
      <c r="A4004" s="64" t="s">
        <v>9047</v>
      </c>
      <c r="B4004" s="65">
        <v>96524</v>
      </c>
      <c r="C4004" s="56" t="s">
        <v>9073</v>
      </c>
      <c r="D4004" s="65" t="s">
        <v>28</v>
      </c>
      <c r="E4004" s="66">
        <v>149.66</v>
      </c>
      <c r="F4004" s="247">
        <v>0.25829999999999997</v>
      </c>
      <c r="G4004" s="66">
        <v>181.66</v>
      </c>
      <c r="H4004" s="247">
        <v>0</v>
      </c>
    </row>
    <row r="4005" spans="1:8">
      <c r="A4005" s="64" t="s">
        <v>9047</v>
      </c>
      <c r="B4005" s="65">
        <v>96537</v>
      </c>
      <c r="C4005" s="56" t="s">
        <v>9074</v>
      </c>
      <c r="D4005" s="65" t="s">
        <v>26</v>
      </c>
      <c r="E4005" s="66">
        <v>187.3</v>
      </c>
      <c r="F4005" s="247">
        <v>0</v>
      </c>
      <c r="G4005" s="66">
        <v>191.94</v>
      </c>
      <c r="H4005" s="247">
        <v>0</v>
      </c>
    </row>
    <row r="4006" spans="1:8">
      <c r="A4006" s="64" t="s">
        <v>9047</v>
      </c>
      <c r="B4006" s="65">
        <v>96540</v>
      </c>
      <c r="C4006" s="56" t="s">
        <v>9075</v>
      </c>
      <c r="D4006" s="65" t="s">
        <v>26</v>
      </c>
      <c r="E4006" s="66">
        <v>130.51</v>
      </c>
      <c r="F4006" s="247">
        <v>0</v>
      </c>
      <c r="G4006" s="66">
        <v>140.02000000000001</v>
      </c>
      <c r="H4006" s="247">
        <v>0</v>
      </c>
    </row>
    <row r="4007" spans="1:8">
      <c r="A4007" s="64" t="s">
        <v>9047</v>
      </c>
      <c r="B4007" s="65">
        <v>96528</v>
      </c>
      <c r="C4007" s="56" t="s">
        <v>9076</v>
      </c>
      <c r="D4007" s="65" t="s">
        <v>26</v>
      </c>
      <c r="E4007" s="66">
        <v>179.67</v>
      </c>
      <c r="F4007" s="247">
        <v>0</v>
      </c>
      <c r="G4007" s="66">
        <v>167.87</v>
      </c>
      <c r="H4007" s="247">
        <v>0</v>
      </c>
    </row>
    <row r="4008" spans="1:8">
      <c r="A4008" s="64" t="s">
        <v>9047</v>
      </c>
      <c r="B4008" s="65">
        <v>96531</v>
      </c>
      <c r="C4008" s="56" t="s">
        <v>9077</v>
      </c>
      <c r="D4008" s="65" t="s">
        <v>26</v>
      </c>
      <c r="E4008" s="66">
        <v>115.95</v>
      </c>
      <c r="F4008" s="247">
        <v>0</v>
      </c>
      <c r="G4008" s="66">
        <v>114.91</v>
      </c>
      <c r="H4008" s="247">
        <v>0</v>
      </c>
    </row>
    <row r="4009" spans="1:8">
      <c r="A4009" s="64" t="s">
        <v>9047</v>
      </c>
      <c r="B4009" s="65">
        <v>96534</v>
      </c>
      <c r="C4009" s="56" t="s">
        <v>9078</v>
      </c>
      <c r="D4009" s="65" t="s">
        <v>26</v>
      </c>
      <c r="E4009" s="66">
        <v>82.78</v>
      </c>
      <c r="F4009" s="247">
        <v>0</v>
      </c>
      <c r="G4009" s="66">
        <v>87.32</v>
      </c>
      <c r="H4009" s="247">
        <v>0</v>
      </c>
    </row>
    <row r="4010" spans="1:8">
      <c r="A4010" s="64" t="s">
        <v>9047</v>
      </c>
      <c r="B4010" s="65">
        <v>104928</v>
      </c>
      <c r="C4010" s="56" t="s">
        <v>9079</v>
      </c>
      <c r="D4010" s="65" t="s">
        <v>26</v>
      </c>
      <c r="E4010" s="66">
        <v>146.69</v>
      </c>
      <c r="F4010" s="247">
        <v>0</v>
      </c>
      <c r="G4010" s="66">
        <v>155.78</v>
      </c>
      <c r="H4010" s="247">
        <v>0</v>
      </c>
    </row>
    <row r="4011" spans="1:8">
      <c r="A4011" s="64" t="s">
        <v>9047</v>
      </c>
      <c r="B4011" s="65">
        <v>104929</v>
      </c>
      <c r="C4011" s="56" t="s">
        <v>9080</v>
      </c>
      <c r="D4011" s="65" t="s">
        <v>26</v>
      </c>
      <c r="E4011" s="66">
        <v>89.22</v>
      </c>
      <c r="F4011" s="247">
        <v>0</v>
      </c>
      <c r="G4011" s="66">
        <v>94.84</v>
      </c>
      <c r="H4011" s="247">
        <v>0</v>
      </c>
    </row>
    <row r="4012" spans="1:8">
      <c r="A4012" s="64" t="s">
        <v>9047</v>
      </c>
      <c r="B4012" s="65">
        <v>104925</v>
      </c>
      <c r="C4012" s="56" t="s">
        <v>9081</v>
      </c>
      <c r="D4012" s="65" t="s">
        <v>26</v>
      </c>
      <c r="E4012" s="66">
        <v>184.29</v>
      </c>
      <c r="F4012" s="247">
        <v>0</v>
      </c>
      <c r="G4012" s="66">
        <v>170.55</v>
      </c>
      <c r="H4012" s="247">
        <v>0</v>
      </c>
    </row>
    <row r="4013" spans="1:8">
      <c r="A4013" s="64" t="s">
        <v>9047</v>
      </c>
      <c r="B4013" s="65">
        <v>104926</v>
      </c>
      <c r="C4013" s="56" t="s">
        <v>9082</v>
      </c>
      <c r="D4013" s="65" t="s">
        <v>26</v>
      </c>
      <c r="E4013" s="66">
        <v>114.4</v>
      </c>
      <c r="F4013" s="247">
        <v>0</v>
      </c>
      <c r="G4013" s="66">
        <v>111.16</v>
      </c>
      <c r="H4013" s="247">
        <v>0</v>
      </c>
    </row>
    <row r="4014" spans="1:8">
      <c r="A4014" s="64" t="s">
        <v>9047</v>
      </c>
      <c r="B4014" s="65">
        <v>104927</v>
      </c>
      <c r="C4014" s="56" t="s">
        <v>9083</v>
      </c>
      <c r="D4014" s="65" t="s">
        <v>26</v>
      </c>
      <c r="E4014" s="66">
        <v>78.05</v>
      </c>
      <c r="F4014" s="247">
        <v>0</v>
      </c>
      <c r="G4014" s="66">
        <v>80.27</v>
      </c>
      <c r="H4014" s="247">
        <v>0</v>
      </c>
    </row>
    <row r="4015" spans="1:8">
      <c r="A4015" s="64" t="s">
        <v>9047</v>
      </c>
      <c r="B4015" s="65">
        <v>96538</v>
      </c>
      <c r="C4015" s="56" t="s">
        <v>9084</v>
      </c>
      <c r="D4015" s="65" t="s">
        <v>26</v>
      </c>
      <c r="E4015" s="66">
        <v>242.08</v>
      </c>
      <c r="F4015" s="247">
        <v>0</v>
      </c>
      <c r="G4015" s="66">
        <v>264.97000000000003</v>
      </c>
      <c r="H4015" s="247">
        <v>0</v>
      </c>
    </row>
    <row r="4016" spans="1:8">
      <c r="A4016" s="64" t="s">
        <v>9047</v>
      </c>
      <c r="B4016" s="65">
        <v>96541</v>
      </c>
      <c r="C4016" s="56" t="s">
        <v>9085</v>
      </c>
      <c r="D4016" s="65" t="s">
        <v>26</v>
      </c>
      <c r="E4016" s="66">
        <v>176.77</v>
      </c>
      <c r="F4016" s="247">
        <v>0</v>
      </c>
      <c r="G4016" s="66">
        <v>199.52</v>
      </c>
      <c r="H4016" s="247">
        <v>0</v>
      </c>
    </row>
    <row r="4017" spans="1:8">
      <c r="A4017" s="64" t="s">
        <v>9047</v>
      </c>
      <c r="B4017" s="65">
        <v>96529</v>
      </c>
      <c r="C4017" s="56" t="s">
        <v>9086</v>
      </c>
      <c r="D4017" s="65" t="s">
        <v>26</v>
      </c>
      <c r="E4017" s="66">
        <v>277.12</v>
      </c>
      <c r="F4017" s="247">
        <v>0</v>
      </c>
      <c r="G4017" s="66">
        <v>286.8</v>
      </c>
      <c r="H4017" s="247">
        <v>0</v>
      </c>
    </row>
    <row r="4018" spans="1:8">
      <c r="A4018" s="64" t="s">
        <v>9047</v>
      </c>
      <c r="B4018" s="65">
        <v>96532</v>
      </c>
      <c r="C4018" s="56" t="s">
        <v>9087</v>
      </c>
      <c r="D4018" s="65" t="s">
        <v>26</v>
      </c>
      <c r="E4018" s="66">
        <v>183.49</v>
      </c>
      <c r="F4018" s="247">
        <v>0</v>
      </c>
      <c r="G4018" s="66">
        <v>197.42</v>
      </c>
      <c r="H4018" s="247">
        <v>0</v>
      </c>
    </row>
    <row r="4019" spans="1:8">
      <c r="A4019" s="64" t="s">
        <v>9047</v>
      </c>
      <c r="B4019" s="65">
        <v>96535</v>
      </c>
      <c r="C4019" s="56" t="s">
        <v>9088</v>
      </c>
      <c r="D4019" s="65" t="s">
        <v>26</v>
      </c>
      <c r="E4019" s="66">
        <v>134.78</v>
      </c>
      <c r="F4019" s="247">
        <v>0</v>
      </c>
      <c r="G4019" s="66">
        <v>150.91999999999999</v>
      </c>
      <c r="H4019" s="247">
        <v>0</v>
      </c>
    </row>
    <row r="4020" spans="1:8">
      <c r="A4020" s="64" t="s">
        <v>9047</v>
      </c>
      <c r="B4020" s="65">
        <v>96539</v>
      </c>
      <c r="C4020" s="56" t="s">
        <v>9089</v>
      </c>
      <c r="D4020" s="65" t="s">
        <v>26</v>
      </c>
      <c r="E4020" s="66">
        <v>127.97</v>
      </c>
      <c r="F4020" s="247">
        <v>0</v>
      </c>
      <c r="G4020" s="66">
        <v>135.61000000000001</v>
      </c>
      <c r="H4020" s="247">
        <v>0</v>
      </c>
    </row>
    <row r="4021" spans="1:8">
      <c r="A4021" s="64" t="s">
        <v>9047</v>
      </c>
      <c r="B4021" s="65">
        <v>96542</v>
      </c>
      <c r="C4021" s="56" t="s">
        <v>9090</v>
      </c>
      <c r="D4021" s="65" t="s">
        <v>26</v>
      </c>
      <c r="E4021" s="66">
        <v>94.5</v>
      </c>
      <c r="F4021" s="247">
        <v>0</v>
      </c>
      <c r="G4021" s="66">
        <v>104.6</v>
      </c>
      <c r="H4021" s="247">
        <v>0</v>
      </c>
    </row>
    <row r="4022" spans="1:8">
      <c r="A4022" s="64" t="s">
        <v>9047</v>
      </c>
      <c r="B4022" s="65">
        <v>96530</v>
      </c>
      <c r="C4022" s="56" t="s">
        <v>9091</v>
      </c>
      <c r="D4022" s="65" t="s">
        <v>26</v>
      </c>
      <c r="E4022" s="66">
        <v>163.80000000000001</v>
      </c>
      <c r="F4022" s="247">
        <v>0</v>
      </c>
      <c r="G4022" s="66">
        <v>152.31</v>
      </c>
      <c r="H4022" s="247">
        <v>0</v>
      </c>
    </row>
    <row r="4023" spans="1:8">
      <c r="A4023" s="64" t="s">
        <v>9047</v>
      </c>
      <c r="B4023" s="65">
        <v>96533</v>
      </c>
      <c r="C4023" s="56" t="s">
        <v>9092</v>
      </c>
      <c r="D4023" s="65" t="s">
        <v>26</v>
      </c>
      <c r="E4023" s="66">
        <v>103.45</v>
      </c>
      <c r="F4023" s="247">
        <v>0</v>
      </c>
      <c r="G4023" s="66">
        <v>101.49</v>
      </c>
      <c r="H4023" s="247">
        <v>0</v>
      </c>
    </row>
    <row r="4024" spans="1:8">
      <c r="A4024" s="64" t="s">
        <v>9047</v>
      </c>
      <c r="B4024" s="65">
        <v>96536</v>
      </c>
      <c r="C4024" s="56" t="s">
        <v>9093</v>
      </c>
      <c r="D4024" s="65" t="s">
        <v>26</v>
      </c>
      <c r="E4024" s="66">
        <v>72.05</v>
      </c>
      <c r="F4024" s="247">
        <v>0</v>
      </c>
      <c r="G4024" s="66">
        <v>74.989999999999995</v>
      </c>
      <c r="H4024" s="247">
        <v>0</v>
      </c>
    </row>
    <row r="4025" spans="1:8">
      <c r="A4025" s="64" t="s">
        <v>9094</v>
      </c>
      <c r="B4025" s="65">
        <v>105518</v>
      </c>
      <c r="C4025" s="56" t="s">
        <v>9095</v>
      </c>
      <c r="D4025" s="65" t="s">
        <v>26</v>
      </c>
      <c r="E4025" s="66">
        <v>0</v>
      </c>
      <c r="F4025" s="247"/>
      <c r="G4025" s="66">
        <v>0</v>
      </c>
      <c r="H4025" s="247"/>
    </row>
    <row r="4026" spans="1:8">
      <c r="A4026" s="64" t="s">
        <v>9094</v>
      </c>
      <c r="B4026" s="65">
        <v>105517</v>
      </c>
      <c r="C4026" s="56" t="s">
        <v>9096</v>
      </c>
      <c r="D4026" s="65" t="s">
        <v>26</v>
      </c>
      <c r="E4026" s="66">
        <v>0</v>
      </c>
      <c r="F4026" s="247"/>
      <c r="G4026" s="66">
        <v>0</v>
      </c>
      <c r="H4026" s="247"/>
    </row>
    <row r="4027" spans="1:8">
      <c r="A4027" s="64" t="s">
        <v>9094</v>
      </c>
      <c r="B4027" s="65">
        <v>105520</v>
      </c>
      <c r="C4027" s="56" t="s">
        <v>9097</v>
      </c>
      <c r="D4027" s="65" t="s">
        <v>26</v>
      </c>
      <c r="E4027" s="66">
        <v>0</v>
      </c>
      <c r="F4027" s="247"/>
      <c r="G4027" s="66">
        <v>0</v>
      </c>
      <c r="H4027" s="247"/>
    </row>
    <row r="4028" spans="1:8">
      <c r="A4028" s="64" t="s">
        <v>9094</v>
      </c>
      <c r="B4028" s="65">
        <v>105519</v>
      </c>
      <c r="C4028" s="56" t="s">
        <v>9098</v>
      </c>
      <c r="D4028" s="65" t="s">
        <v>26</v>
      </c>
      <c r="E4028" s="66">
        <v>0</v>
      </c>
      <c r="F4028" s="247"/>
      <c r="G4028" s="66">
        <v>0</v>
      </c>
      <c r="H4028" s="247"/>
    </row>
    <row r="4029" spans="1:8">
      <c r="A4029" s="64" t="s">
        <v>9099</v>
      </c>
      <c r="B4029" s="65">
        <v>101793</v>
      </c>
      <c r="C4029" s="56" t="s">
        <v>9100</v>
      </c>
      <c r="D4029" s="65" t="s">
        <v>28</v>
      </c>
      <c r="E4029" s="66">
        <v>29.44</v>
      </c>
      <c r="F4029" s="247">
        <v>0</v>
      </c>
      <c r="G4029" s="66">
        <v>28.07</v>
      </c>
      <c r="H4029" s="247">
        <v>0</v>
      </c>
    </row>
    <row r="4030" spans="1:8">
      <c r="A4030" s="64" t="s">
        <v>9099</v>
      </c>
      <c r="B4030" s="65">
        <v>101792</v>
      </c>
      <c r="C4030" s="56" t="s">
        <v>9101</v>
      </c>
      <c r="D4030" s="65" t="s">
        <v>28</v>
      </c>
      <c r="E4030" s="66">
        <v>18.54</v>
      </c>
      <c r="F4030" s="247">
        <v>0</v>
      </c>
      <c r="G4030" s="66">
        <v>18.64</v>
      </c>
      <c r="H4030" s="247">
        <v>0</v>
      </c>
    </row>
    <row r="4031" spans="1:8">
      <c r="A4031" s="64" t="s">
        <v>9099</v>
      </c>
      <c r="B4031" s="65">
        <v>92272</v>
      </c>
      <c r="C4031" s="56" t="s">
        <v>9102</v>
      </c>
      <c r="D4031" s="65" t="s">
        <v>32</v>
      </c>
      <c r="E4031" s="66">
        <v>40.49</v>
      </c>
      <c r="F4031" s="247">
        <v>0</v>
      </c>
      <c r="G4031" s="66">
        <v>35.520000000000003</v>
      </c>
      <c r="H4031" s="247">
        <v>0</v>
      </c>
    </row>
    <row r="4032" spans="1:8">
      <c r="A4032" s="64" t="s">
        <v>9099</v>
      </c>
      <c r="B4032" s="65">
        <v>101791</v>
      </c>
      <c r="C4032" s="56" t="s">
        <v>9103</v>
      </c>
      <c r="D4032" s="65" t="s">
        <v>32</v>
      </c>
      <c r="E4032" s="66">
        <v>32.81</v>
      </c>
      <c r="F4032" s="247">
        <v>0</v>
      </c>
      <c r="G4032" s="66">
        <v>26.17</v>
      </c>
      <c r="H4032" s="247">
        <v>0</v>
      </c>
    </row>
    <row r="4033" spans="1:8">
      <c r="A4033" s="64" t="s">
        <v>9099</v>
      </c>
      <c r="B4033" s="65">
        <v>92273</v>
      </c>
      <c r="C4033" s="56" t="s">
        <v>9104</v>
      </c>
      <c r="D4033" s="65" t="s">
        <v>32</v>
      </c>
      <c r="E4033" s="66">
        <v>18.149999999999999</v>
      </c>
      <c r="F4033" s="247">
        <v>0</v>
      </c>
      <c r="G4033" s="66">
        <v>15.83</v>
      </c>
      <c r="H4033" s="247">
        <v>0</v>
      </c>
    </row>
    <row r="4034" spans="1:8">
      <c r="A4034" s="64" t="s">
        <v>9099</v>
      </c>
      <c r="B4034" s="65">
        <v>92268</v>
      </c>
      <c r="C4034" s="56" t="s">
        <v>9105</v>
      </c>
      <c r="D4034" s="65" t="s">
        <v>26</v>
      </c>
      <c r="E4034" s="66">
        <v>76.09</v>
      </c>
      <c r="F4034" s="247">
        <v>0</v>
      </c>
      <c r="G4034" s="66">
        <v>68.77</v>
      </c>
      <c r="H4034" s="247">
        <v>0</v>
      </c>
    </row>
    <row r="4035" spans="1:8">
      <c r="A4035" s="64" t="s">
        <v>9099</v>
      </c>
      <c r="B4035" s="65">
        <v>92267</v>
      </c>
      <c r="C4035" s="56" t="s">
        <v>9106</v>
      </c>
      <c r="D4035" s="65" t="s">
        <v>26</v>
      </c>
      <c r="E4035" s="66">
        <v>45.29</v>
      </c>
      <c r="F4035" s="247">
        <v>0</v>
      </c>
      <c r="G4035" s="66">
        <v>41.12</v>
      </c>
      <c r="H4035" s="247">
        <v>0</v>
      </c>
    </row>
    <row r="4036" spans="1:8">
      <c r="A4036" s="64" t="s">
        <v>9099</v>
      </c>
      <c r="B4036" s="65">
        <v>92271</v>
      </c>
      <c r="C4036" s="56" t="s">
        <v>9107</v>
      </c>
      <c r="D4036" s="65" t="s">
        <v>26</v>
      </c>
      <c r="E4036" s="66">
        <v>116.13</v>
      </c>
      <c r="F4036" s="247">
        <v>0</v>
      </c>
      <c r="G4036" s="66">
        <v>119.89</v>
      </c>
      <c r="H4036" s="247">
        <v>0</v>
      </c>
    </row>
    <row r="4037" spans="1:8">
      <c r="A4037" s="64" t="s">
        <v>9099</v>
      </c>
      <c r="B4037" s="65">
        <v>92264</v>
      </c>
      <c r="C4037" s="56" t="s">
        <v>9108</v>
      </c>
      <c r="D4037" s="65" t="s">
        <v>26</v>
      </c>
      <c r="E4037" s="66">
        <v>203.42</v>
      </c>
      <c r="F4037" s="247">
        <v>0</v>
      </c>
      <c r="G4037" s="66">
        <v>190.63</v>
      </c>
      <c r="H4037" s="247">
        <v>0</v>
      </c>
    </row>
    <row r="4038" spans="1:8">
      <c r="A4038" s="64" t="s">
        <v>9099</v>
      </c>
      <c r="B4038" s="65">
        <v>92263</v>
      </c>
      <c r="C4038" s="56" t="s">
        <v>9109</v>
      </c>
      <c r="D4038" s="65" t="s">
        <v>26</v>
      </c>
      <c r="E4038" s="66">
        <v>164.24</v>
      </c>
      <c r="F4038" s="247">
        <v>0</v>
      </c>
      <c r="G4038" s="66">
        <v>155.44999999999999</v>
      </c>
      <c r="H4038" s="247">
        <v>0</v>
      </c>
    </row>
    <row r="4039" spans="1:8">
      <c r="A4039" s="64" t="s">
        <v>9099</v>
      </c>
      <c r="B4039" s="65">
        <v>92269</v>
      </c>
      <c r="C4039" s="56" t="s">
        <v>9110</v>
      </c>
      <c r="D4039" s="65" t="s">
        <v>26</v>
      </c>
      <c r="E4039" s="66">
        <v>159.01</v>
      </c>
      <c r="F4039" s="247">
        <v>0</v>
      </c>
      <c r="G4039" s="66">
        <v>134.77000000000001</v>
      </c>
      <c r="H4039" s="247">
        <v>0</v>
      </c>
    </row>
    <row r="4040" spans="1:8">
      <c r="A4040" s="64" t="s">
        <v>9099</v>
      </c>
      <c r="B4040" s="65">
        <v>92270</v>
      </c>
      <c r="C4040" s="56" t="s">
        <v>9111</v>
      </c>
      <c r="D4040" s="65" t="s">
        <v>26</v>
      </c>
      <c r="E4040" s="66">
        <v>183.56</v>
      </c>
      <c r="F4040" s="247">
        <v>0</v>
      </c>
      <c r="G4040" s="66">
        <v>192.23</v>
      </c>
      <c r="H4040" s="247">
        <v>0</v>
      </c>
    </row>
    <row r="4041" spans="1:8">
      <c r="A4041" s="64" t="s">
        <v>9099</v>
      </c>
      <c r="B4041" s="65">
        <v>92266</v>
      </c>
      <c r="C4041" s="56" t="s">
        <v>9112</v>
      </c>
      <c r="D4041" s="65" t="s">
        <v>26</v>
      </c>
      <c r="E4041" s="66">
        <v>148.49</v>
      </c>
      <c r="F4041" s="247">
        <v>0</v>
      </c>
      <c r="G4041" s="66">
        <v>142.61000000000001</v>
      </c>
      <c r="H4041" s="247">
        <v>0</v>
      </c>
    </row>
    <row r="4042" spans="1:8">
      <c r="A4042" s="64" t="s">
        <v>9099</v>
      </c>
      <c r="B4042" s="65">
        <v>92265</v>
      </c>
      <c r="C4042" s="56" t="s">
        <v>9113</v>
      </c>
      <c r="D4042" s="65" t="s">
        <v>26</v>
      </c>
      <c r="E4042" s="66">
        <v>114.88</v>
      </c>
      <c r="F4042" s="247">
        <v>0</v>
      </c>
      <c r="G4042" s="66">
        <v>112.44</v>
      </c>
      <c r="H4042" s="247">
        <v>0</v>
      </c>
    </row>
    <row r="4043" spans="1:8">
      <c r="A4043" s="64" t="s">
        <v>9099</v>
      </c>
      <c r="B4043" s="65">
        <v>92524</v>
      </c>
      <c r="C4043" s="56" t="s">
        <v>9114</v>
      </c>
      <c r="D4043" s="65" t="s">
        <v>26</v>
      </c>
      <c r="E4043" s="66">
        <v>77.47</v>
      </c>
      <c r="F4043" s="247">
        <v>6.4699999999999994E-2</v>
      </c>
      <c r="G4043" s="66">
        <v>84.75</v>
      </c>
      <c r="H4043" s="247">
        <v>0</v>
      </c>
    </row>
    <row r="4044" spans="1:8">
      <c r="A4044" s="64" t="s">
        <v>9099</v>
      </c>
      <c r="B4044" s="65">
        <v>92528</v>
      </c>
      <c r="C4044" s="56" t="s">
        <v>9115</v>
      </c>
      <c r="D4044" s="65" t="s">
        <v>26</v>
      </c>
      <c r="E4044" s="66">
        <v>74.349999999999994</v>
      </c>
      <c r="F4044" s="247">
        <v>6.7400000000000002E-2</v>
      </c>
      <c r="G4044" s="66">
        <v>81.28</v>
      </c>
      <c r="H4044" s="247">
        <v>0</v>
      </c>
    </row>
    <row r="4045" spans="1:8">
      <c r="A4045" s="64" t="s">
        <v>9099</v>
      </c>
      <c r="B4045" s="65">
        <v>92532</v>
      </c>
      <c r="C4045" s="56" t="s">
        <v>9116</v>
      </c>
      <c r="D4045" s="65" t="s">
        <v>26</v>
      </c>
      <c r="E4045" s="66">
        <v>71.64</v>
      </c>
      <c r="F4045" s="247">
        <v>6.9900000000000004E-2</v>
      </c>
      <c r="G4045" s="66">
        <v>78.260000000000005</v>
      </c>
      <c r="H4045" s="247">
        <v>0</v>
      </c>
    </row>
    <row r="4046" spans="1:8">
      <c r="A4046" s="64" t="s">
        <v>9099</v>
      </c>
      <c r="B4046" s="65">
        <v>92536</v>
      </c>
      <c r="C4046" s="56" t="s">
        <v>9117</v>
      </c>
      <c r="D4046" s="65" t="s">
        <v>26</v>
      </c>
      <c r="E4046" s="66">
        <v>66.430000000000007</v>
      </c>
      <c r="F4046" s="247">
        <v>7.5399999999999995E-2</v>
      </c>
      <c r="G4046" s="66">
        <v>72.510000000000005</v>
      </c>
      <c r="H4046" s="247">
        <v>0</v>
      </c>
    </row>
    <row r="4047" spans="1:8">
      <c r="A4047" s="64" t="s">
        <v>9099</v>
      </c>
      <c r="B4047" s="65">
        <v>92508</v>
      </c>
      <c r="C4047" s="56" t="s">
        <v>9118</v>
      </c>
      <c r="D4047" s="65" t="s">
        <v>26</v>
      </c>
      <c r="E4047" s="66">
        <v>103.29</v>
      </c>
      <c r="F4047" s="247">
        <v>4.8500000000000001E-2</v>
      </c>
      <c r="G4047" s="66">
        <v>111.29</v>
      </c>
      <c r="H4047" s="247">
        <v>0</v>
      </c>
    </row>
    <row r="4048" spans="1:8">
      <c r="A4048" s="64" t="s">
        <v>9099</v>
      </c>
      <c r="B4048" s="65">
        <v>92512</v>
      </c>
      <c r="C4048" s="56" t="s">
        <v>9119</v>
      </c>
      <c r="D4048" s="65" t="s">
        <v>26</v>
      </c>
      <c r="E4048" s="66">
        <v>89.81</v>
      </c>
      <c r="F4048" s="247">
        <v>5.5800000000000002E-2</v>
      </c>
      <c r="G4048" s="66">
        <v>98.19</v>
      </c>
      <c r="H4048" s="247">
        <v>0</v>
      </c>
    </row>
    <row r="4049" spans="1:8">
      <c r="A4049" s="64" t="s">
        <v>9099</v>
      </c>
      <c r="B4049" s="65">
        <v>92515</v>
      </c>
      <c r="C4049" s="56" t="s">
        <v>9120</v>
      </c>
      <c r="D4049" s="65" t="s">
        <v>26</v>
      </c>
      <c r="E4049" s="66">
        <v>82.88</v>
      </c>
      <c r="F4049" s="247">
        <v>6.0400000000000002E-2</v>
      </c>
      <c r="G4049" s="66">
        <v>91.11</v>
      </c>
      <c r="H4049" s="247">
        <v>0</v>
      </c>
    </row>
    <row r="4050" spans="1:8">
      <c r="A4050" s="64" t="s">
        <v>9099</v>
      </c>
      <c r="B4050" s="65">
        <v>92520</v>
      </c>
      <c r="C4050" s="56" t="s">
        <v>9121</v>
      </c>
      <c r="D4050" s="65" t="s">
        <v>26</v>
      </c>
      <c r="E4050" s="66">
        <v>78.209999999999994</v>
      </c>
      <c r="F4050" s="247">
        <v>6.4100000000000004E-2</v>
      </c>
      <c r="G4050" s="66">
        <v>86.13</v>
      </c>
      <c r="H4050" s="247">
        <v>0</v>
      </c>
    </row>
    <row r="4051" spans="1:8">
      <c r="A4051" s="64" t="s">
        <v>9099</v>
      </c>
      <c r="B4051" s="65">
        <v>92526</v>
      </c>
      <c r="C4051" s="56" t="s">
        <v>9122</v>
      </c>
      <c r="D4051" s="65" t="s">
        <v>26</v>
      </c>
      <c r="E4051" s="66">
        <v>40.9</v>
      </c>
      <c r="F4051" s="247">
        <v>0.1225</v>
      </c>
      <c r="G4051" s="66">
        <v>43.94</v>
      </c>
      <c r="H4051" s="247">
        <v>0</v>
      </c>
    </row>
    <row r="4052" spans="1:8">
      <c r="A4052" s="64" t="s">
        <v>9099</v>
      </c>
      <c r="B4052" s="65">
        <v>92530</v>
      </c>
      <c r="C4052" s="56" t="s">
        <v>9123</v>
      </c>
      <c r="D4052" s="65" t="s">
        <v>26</v>
      </c>
      <c r="E4052" s="66">
        <v>38.659999999999997</v>
      </c>
      <c r="F4052" s="247">
        <v>0.12959999999999999</v>
      </c>
      <c r="G4052" s="66">
        <v>41.54</v>
      </c>
      <c r="H4052" s="247">
        <v>0</v>
      </c>
    </row>
    <row r="4053" spans="1:8">
      <c r="A4053" s="64" t="s">
        <v>9099</v>
      </c>
      <c r="B4053" s="65">
        <v>92534</v>
      </c>
      <c r="C4053" s="56" t="s">
        <v>9124</v>
      </c>
      <c r="D4053" s="65" t="s">
        <v>26</v>
      </c>
      <c r="E4053" s="66">
        <v>36.729999999999997</v>
      </c>
      <c r="F4053" s="247">
        <v>0.13639999999999999</v>
      </c>
      <c r="G4053" s="66">
        <v>39.479999999999997</v>
      </c>
      <c r="H4053" s="247">
        <v>0</v>
      </c>
    </row>
    <row r="4054" spans="1:8">
      <c r="A4054" s="64" t="s">
        <v>9099</v>
      </c>
      <c r="B4054" s="65">
        <v>92538</v>
      </c>
      <c r="C4054" s="56" t="s">
        <v>9125</v>
      </c>
      <c r="D4054" s="65" t="s">
        <v>26</v>
      </c>
      <c r="E4054" s="66">
        <v>32.92</v>
      </c>
      <c r="F4054" s="247">
        <v>0.1522</v>
      </c>
      <c r="G4054" s="66">
        <v>35.42</v>
      </c>
      <c r="H4054" s="247">
        <v>0</v>
      </c>
    </row>
    <row r="4055" spans="1:8">
      <c r="A4055" s="64" t="s">
        <v>9099</v>
      </c>
      <c r="B4055" s="65">
        <v>103760</v>
      </c>
      <c r="C4055" s="56" t="s">
        <v>9126</v>
      </c>
      <c r="D4055" s="65" t="s">
        <v>26</v>
      </c>
      <c r="E4055" s="66">
        <v>117.23</v>
      </c>
      <c r="F4055" s="247">
        <v>0</v>
      </c>
      <c r="G4055" s="66">
        <v>120.29</v>
      </c>
      <c r="H4055" s="247">
        <v>0</v>
      </c>
    </row>
    <row r="4056" spans="1:8">
      <c r="A4056" s="64" t="s">
        <v>9099</v>
      </c>
      <c r="B4056" s="65">
        <v>103761</v>
      </c>
      <c r="C4056" s="56" t="s">
        <v>9127</v>
      </c>
      <c r="D4056" s="65" t="s">
        <v>26</v>
      </c>
      <c r="E4056" s="66">
        <v>79.94</v>
      </c>
      <c r="F4056" s="247">
        <v>0</v>
      </c>
      <c r="G4056" s="66">
        <v>82.85</v>
      </c>
      <c r="H4056" s="247">
        <v>0</v>
      </c>
    </row>
    <row r="4057" spans="1:8">
      <c r="A4057" s="64" t="s">
        <v>9099</v>
      </c>
      <c r="B4057" s="65">
        <v>103762</v>
      </c>
      <c r="C4057" s="56" t="s">
        <v>9128</v>
      </c>
      <c r="D4057" s="65" t="s">
        <v>26</v>
      </c>
      <c r="E4057" s="66">
        <v>68.650000000000006</v>
      </c>
      <c r="F4057" s="247">
        <v>0</v>
      </c>
      <c r="G4057" s="66">
        <v>71.61</v>
      </c>
      <c r="H4057" s="247">
        <v>0</v>
      </c>
    </row>
    <row r="4058" spans="1:8">
      <c r="A4058" s="64" t="s">
        <v>9099</v>
      </c>
      <c r="B4058" s="65">
        <v>103763</v>
      </c>
      <c r="C4058" s="56" t="s">
        <v>9129</v>
      </c>
      <c r="D4058" s="65" t="s">
        <v>26</v>
      </c>
      <c r="E4058" s="66">
        <v>60.74</v>
      </c>
      <c r="F4058" s="247">
        <v>0</v>
      </c>
      <c r="G4058" s="66">
        <v>63.43</v>
      </c>
      <c r="H4058" s="247">
        <v>0</v>
      </c>
    </row>
    <row r="4059" spans="1:8">
      <c r="A4059" s="64" t="s">
        <v>9099</v>
      </c>
      <c r="B4059" s="65">
        <v>92510</v>
      </c>
      <c r="C4059" s="56" t="s">
        <v>9130</v>
      </c>
      <c r="D4059" s="65" t="s">
        <v>26</v>
      </c>
      <c r="E4059" s="66">
        <v>62.51</v>
      </c>
      <c r="F4059" s="247">
        <v>8.0100000000000005E-2</v>
      </c>
      <c r="G4059" s="66">
        <v>65.36</v>
      </c>
      <c r="H4059" s="247">
        <v>0</v>
      </c>
    </row>
    <row r="4060" spans="1:8">
      <c r="A4060" s="64" t="s">
        <v>9099</v>
      </c>
      <c r="B4060" s="65">
        <v>92514</v>
      </c>
      <c r="C4060" s="56" t="s">
        <v>9131</v>
      </c>
      <c r="D4060" s="65" t="s">
        <v>26</v>
      </c>
      <c r="E4060" s="66">
        <v>50.19</v>
      </c>
      <c r="F4060" s="247">
        <v>9.98E-2</v>
      </c>
      <c r="G4060" s="66">
        <v>53.68</v>
      </c>
      <c r="H4060" s="247">
        <v>0</v>
      </c>
    </row>
    <row r="4061" spans="1:8">
      <c r="A4061" s="64" t="s">
        <v>9099</v>
      </c>
      <c r="B4061" s="65">
        <v>92518</v>
      </c>
      <c r="C4061" s="56" t="s">
        <v>9132</v>
      </c>
      <c r="D4061" s="65" t="s">
        <v>26</v>
      </c>
      <c r="E4061" s="66">
        <v>44.35</v>
      </c>
      <c r="F4061" s="247">
        <v>0.113</v>
      </c>
      <c r="G4061" s="66">
        <v>47.94</v>
      </c>
      <c r="H4061" s="247">
        <v>0</v>
      </c>
    </row>
    <row r="4062" spans="1:8">
      <c r="A4062" s="64" t="s">
        <v>9099</v>
      </c>
      <c r="B4062" s="65">
        <v>92522</v>
      </c>
      <c r="C4062" s="56" t="s">
        <v>9133</v>
      </c>
      <c r="D4062" s="65" t="s">
        <v>26</v>
      </c>
      <c r="E4062" s="66">
        <v>40.700000000000003</v>
      </c>
      <c r="F4062" s="247">
        <v>0.1231</v>
      </c>
      <c r="G4062" s="66">
        <v>44.18</v>
      </c>
      <c r="H4062" s="247">
        <v>0</v>
      </c>
    </row>
    <row r="4063" spans="1:8">
      <c r="A4063" s="64" t="s">
        <v>9099</v>
      </c>
      <c r="B4063" s="65">
        <v>92482</v>
      </c>
      <c r="C4063" s="56" t="s">
        <v>9134</v>
      </c>
      <c r="D4063" s="65" t="s">
        <v>26</v>
      </c>
      <c r="E4063" s="66">
        <v>347.58</v>
      </c>
      <c r="F4063" s="247">
        <v>0</v>
      </c>
      <c r="G4063" s="66">
        <v>376.73</v>
      </c>
      <c r="H4063" s="247">
        <v>0</v>
      </c>
    </row>
    <row r="4064" spans="1:8">
      <c r="A4064" s="64" t="s">
        <v>9099</v>
      </c>
      <c r="B4064" s="65">
        <v>92484</v>
      </c>
      <c r="C4064" s="56" t="s">
        <v>9135</v>
      </c>
      <c r="D4064" s="65" t="s">
        <v>26</v>
      </c>
      <c r="E4064" s="66">
        <v>239.01</v>
      </c>
      <c r="F4064" s="247">
        <v>0</v>
      </c>
      <c r="G4064" s="66">
        <v>261.12</v>
      </c>
      <c r="H4064" s="247">
        <v>0</v>
      </c>
    </row>
    <row r="4065" spans="1:8">
      <c r="A4065" s="64" t="s">
        <v>9099</v>
      </c>
      <c r="B4065" s="65">
        <v>92486</v>
      </c>
      <c r="C4065" s="56" t="s">
        <v>9136</v>
      </c>
      <c r="D4065" s="65" t="s">
        <v>26</v>
      </c>
      <c r="E4065" s="66">
        <v>169.98</v>
      </c>
      <c r="F4065" s="247">
        <v>0</v>
      </c>
      <c r="G4065" s="66">
        <v>187.02</v>
      </c>
      <c r="H4065" s="247">
        <v>0</v>
      </c>
    </row>
    <row r="4066" spans="1:8">
      <c r="A4066" s="64" t="s">
        <v>9099</v>
      </c>
      <c r="B4066" s="65">
        <v>92492</v>
      </c>
      <c r="C4066" s="56" t="s">
        <v>9137</v>
      </c>
      <c r="D4066" s="65" t="s">
        <v>26</v>
      </c>
      <c r="E4066" s="66">
        <v>105.03</v>
      </c>
      <c r="F4066" s="247">
        <v>4.7699999999999999E-2</v>
      </c>
      <c r="G4066" s="66">
        <v>117.39</v>
      </c>
      <c r="H4066" s="247">
        <v>0</v>
      </c>
    </row>
    <row r="4067" spans="1:8">
      <c r="A4067" s="64" t="s">
        <v>9099</v>
      </c>
      <c r="B4067" s="65">
        <v>92496</v>
      </c>
      <c r="C4067" s="56" t="s">
        <v>9138</v>
      </c>
      <c r="D4067" s="65" t="s">
        <v>26</v>
      </c>
      <c r="E4067" s="66">
        <v>100.57</v>
      </c>
      <c r="F4067" s="247">
        <v>4.9799999999999997E-2</v>
      </c>
      <c r="G4067" s="66">
        <v>112.33</v>
      </c>
      <c r="H4067" s="247">
        <v>0</v>
      </c>
    </row>
    <row r="4068" spans="1:8">
      <c r="A4068" s="64" t="s">
        <v>9099</v>
      </c>
      <c r="B4068" s="65">
        <v>92500</v>
      </c>
      <c r="C4068" s="56" t="s">
        <v>9139</v>
      </c>
      <c r="D4068" s="65" t="s">
        <v>26</v>
      </c>
      <c r="E4068" s="66">
        <v>96.94</v>
      </c>
      <c r="F4068" s="247">
        <v>5.1700000000000003E-2</v>
      </c>
      <c r="G4068" s="66">
        <v>108.07</v>
      </c>
      <c r="H4068" s="247">
        <v>0</v>
      </c>
    </row>
    <row r="4069" spans="1:8">
      <c r="A4069" s="64" t="s">
        <v>9099</v>
      </c>
      <c r="B4069" s="65">
        <v>92504</v>
      </c>
      <c r="C4069" s="56" t="s">
        <v>9140</v>
      </c>
      <c r="D4069" s="65" t="s">
        <v>26</v>
      </c>
      <c r="E4069" s="66">
        <v>90.34</v>
      </c>
      <c r="F4069" s="247">
        <v>5.5500000000000001E-2</v>
      </c>
      <c r="G4069" s="66">
        <v>100.39</v>
      </c>
      <c r="H4069" s="247">
        <v>0</v>
      </c>
    </row>
    <row r="4070" spans="1:8">
      <c r="A4070" s="64" t="s">
        <v>9099</v>
      </c>
      <c r="B4070" s="65">
        <v>92488</v>
      </c>
      <c r="C4070" s="56" t="s">
        <v>9141</v>
      </c>
      <c r="D4070" s="65" t="s">
        <v>26</v>
      </c>
      <c r="E4070" s="66">
        <v>110.32</v>
      </c>
      <c r="F4070" s="247">
        <v>4.5400000000000003E-2</v>
      </c>
      <c r="G4070" s="66">
        <v>123.32</v>
      </c>
      <c r="H4070" s="247">
        <v>0</v>
      </c>
    </row>
    <row r="4071" spans="1:8">
      <c r="A4071" s="64" t="s">
        <v>9099</v>
      </c>
      <c r="B4071" s="65">
        <v>92494</v>
      </c>
      <c r="C4071" s="56" t="s">
        <v>9142</v>
      </c>
      <c r="D4071" s="65" t="s">
        <v>26</v>
      </c>
      <c r="E4071" s="66">
        <v>67.2</v>
      </c>
      <c r="F4071" s="247">
        <v>7.46E-2</v>
      </c>
      <c r="G4071" s="66">
        <v>75.06</v>
      </c>
      <c r="H4071" s="247">
        <v>0</v>
      </c>
    </row>
    <row r="4072" spans="1:8">
      <c r="A4072" s="64" t="s">
        <v>9099</v>
      </c>
      <c r="B4072" s="65">
        <v>92498</v>
      </c>
      <c r="C4072" s="56" t="s">
        <v>9143</v>
      </c>
      <c r="D4072" s="65" t="s">
        <v>26</v>
      </c>
      <c r="E4072" s="66">
        <v>63.67</v>
      </c>
      <c r="F4072" s="247">
        <v>7.8700000000000006E-2</v>
      </c>
      <c r="G4072" s="66">
        <v>71.11</v>
      </c>
      <c r="H4072" s="247">
        <v>0</v>
      </c>
    </row>
    <row r="4073" spans="1:8">
      <c r="A4073" s="64" t="s">
        <v>9099</v>
      </c>
      <c r="B4073" s="65">
        <v>92502</v>
      </c>
      <c r="C4073" s="56" t="s">
        <v>9144</v>
      </c>
      <c r="D4073" s="65" t="s">
        <v>26</v>
      </c>
      <c r="E4073" s="66">
        <v>60.93</v>
      </c>
      <c r="F4073" s="247">
        <v>8.2199999999999995E-2</v>
      </c>
      <c r="G4073" s="66">
        <v>67.94</v>
      </c>
      <c r="H4073" s="247">
        <v>0</v>
      </c>
    </row>
    <row r="4074" spans="1:8">
      <c r="A4074" s="64" t="s">
        <v>9099</v>
      </c>
      <c r="B4074" s="65">
        <v>92506</v>
      </c>
      <c r="C4074" s="56" t="s">
        <v>9145</v>
      </c>
      <c r="D4074" s="65" t="s">
        <v>26</v>
      </c>
      <c r="E4074" s="66">
        <v>55.89</v>
      </c>
      <c r="F4074" s="247">
        <v>8.9599999999999999E-2</v>
      </c>
      <c r="G4074" s="66">
        <v>62.15</v>
      </c>
      <c r="H4074" s="247">
        <v>0</v>
      </c>
    </row>
    <row r="4075" spans="1:8">
      <c r="A4075" s="64" t="s">
        <v>9099</v>
      </c>
      <c r="B4075" s="65">
        <v>92490</v>
      </c>
      <c r="C4075" s="56" t="s">
        <v>9146</v>
      </c>
      <c r="D4075" s="65" t="s">
        <v>26</v>
      </c>
      <c r="E4075" s="66">
        <v>71.41</v>
      </c>
      <c r="F4075" s="247">
        <v>7.0199999999999999E-2</v>
      </c>
      <c r="G4075" s="66">
        <v>79.67</v>
      </c>
      <c r="H4075" s="247">
        <v>0</v>
      </c>
    </row>
    <row r="4076" spans="1:8">
      <c r="A4076" s="64" t="s">
        <v>9099</v>
      </c>
      <c r="B4076" s="65">
        <v>92433</v>
      </c>
      <c r="C4076" s="56" t="s">
        <v>9147</v>
      </c>
      <c r="D4076" s="65" t="s">
        <v>26</v>
      </c>
      <c r="E4076" s="66">
        <v>75.180000000000007</v>
      </c>
      <c r="F4076" s="247">
        <v>0</v>
      </c>
      <c r="G4076" s="66">
        <v>82.36</v>
      </c>
      <c r="H4076" s="247">
        <v>0</v>
      </c>
    </row>
    <row r="4077" spans="1:8">
      <c r="A4077" s="64" t="s">
        <v>9099</v>
      </c>
      <c r="B4077" s="65">
        <v>92437</v>
      </c>
      <c r="C4077" s="56" t="s">
        <v>9148</v>
      </c>
      <c r="D4077" s="65" t="s">
        <v>26</v>
      </c>
      <c r="E4077" s="66">
        <v>71.8</v>
      </c>
      <c r="F4077" s="247">
        <v>0</v>
      </c>
      <c r="G4077" s="66">
        <v>78.849999999999994</v>
      </c>
      <c r="H4077" s="247">
        <v>0</v>
      </c>
    </row>
    <row r="4078" spans="1:8">
      <c r="A4078" s="64" t="s">
        <v>9099</v>
      </c>
      <c r="B4078" s="65">
        <v>92441</v>
      </c>
      <c r="C4078" s="56" t="s">
        <v>9149</v>
      </c>
      <c r="D4078" s="65" t="s">
        <v>26</v>
      </c>
      <c r="E4078" s="66">
        <v>69.34</v>
      </c>
      <c r="F4078" s="247">
        <v>0</v>
      </c>
      <c r="G4078" s="66">
        <v>76.34</v>
      </c>
      <c r="H4078" s="247">
        <v>0</v>
      </c>
    </row>
    <row r="4079" spans="1:8">
      <c r="A4079" s="64" t="s">
        <v>9099</v>
      </c>
      <c r="B4079" s="65">
        <v>92445</v>
      </c>
      <c r="C4079" s="56" t="s">
        <v>9150</v>
      </c>
      <c r="D4079" s="65" t="s">
        <v>26</v>
      </c>
      <c r="E4079" s="66">
        <v>64.34</v>
      </c>
      <c r="F4079" s="247">
        <v>0</v>
      </c>
      <c r="G4079" s="66">
        <v>71.34</v>
      </c>
      <c r="H4079" s="247">
        <v>0</v>
      </c>
    </row>
    <row r="4080" spans="1:8">
      <c r="A4080" s="64" t="s">
        <v>9099</v>
      </c>
      <c r="B4080" s="65">
        <v>92417</v>
      </c>
      <c r="C4080" s="56" t="s">
        <v>9151</v>
      </c>
      <c r="D4080" s="65" t="s">
        <v>26</v>
      </c>
      <c r="E4080" s="66">
        <v>163.97</v>
      </c>
      <c r="F4080" s="247">
        <v>0</v>
      </c>
      <c r="G4080" s="66">
        <v>172.96</v>
      </c>
      <c r="H4080" s="247">
        <v>0</v>
      </c>
    </row>
    <row r="4081" spans="1:8">
      <c r="A4081" s="64" t="s">
        <v>9099</v>
      </c>
      <c r="B4081" s="65">
        <v>92421</v>
      </c>
      <c r="C4081" s="56" t="s">
        <v>9152</v>
      </c>
      <c r="D4081" s="65" t="s">
        <v>26</v>
      </c>
      <c r="E4081" s="66">
        <v>107.57</v>
      </c>
      <c r="F4081" s="247">
        <v>0</v>
      </c>
      <c r="G4081" s="66">
        <v>116</v>
      </c>
      <c r="H4081" s="247">
        <v>0</v>
      </c>
    </row>
    <row r="4082" spans="1:8">
      <c r="A4082" s="64" t="s">
        <v>9099</v>
      </c>
      <c r="B4082" s="65">
        <v>92425</v>
      </c>
      <c r="C4082" s="56" t="s">
        <v>9153</v>
      </c>
      <c r="D4082" s="65" t="s">
        <v>26</v>
      </c>
      <c r="E4082" s="66">
        <v>89.42</v>
      </c>
      <c r="F4082" s="247">
        <v>0</v>
      </c>
      <c r="G4082" s="66">
        <v>97.27</v>
      </c>
      <c r="H4082" s="247">
        <v>0</v>
      </c>
    </row>
    <row r="4083" spans="1:8">
      <c r="A4083" s="64" t="s">
        <v>9099</v>
      </c>
      <c r="B4083" s="65">
        <v>92429</v>
      </c>
      <c r="C4083" s="56" t="s">
        <v>9154</v>
      </c>
      <c r="D4083" s="65" t="s">
        <v>26</v>
      </c>
      <c r="E4083" s="66">
        <v>80.27</v>
      </c>
      <c r="F4083" s="247">
        <v>0</v>
      </c>
      <c r="G4083" s="66">
        <v>87.84</v>
      </c>
      <c r="H4083" s="247">
        <v>0</v>
      </c>
    </row>
    <row r="4084" spans="1:8">
      <c r="A4084" s="64" t="s">
        <v>9099</v>
      </c>
      <c r="B4084" s="65">
        <v>92431</v>
      </c>
      <c r="C4084" s="56" t="s">
        <v>9155</v>
      </c>
      <c r="D4084" s="65" t="s">
        <v>26</v>
      </c>
      <c r="E4084" s="66">
        <v>61.86</v>
      </c>
      <c r="F4084" s="247">
        <v>0</v>
      </c>
      <c r="G4084" s="66">
        <v>66.19</v>
      </c>
      <c r="H4084" s="247">
        <v>0</v>
      </c>
    </row>
    <row r="4085" spans="1:8">
      <c r="A4085" s="64" t="s">
        <v>9099</v>
      </c>
      <c r="B4085" s="65">
        <v>92435</v>
      </c>
      <c r="C4085" s="56" t="s">
        <v>9156</v>
      </c>
      <c r="D4085" s="65" t="s">
        <v>26</v>
      </c>
      <c r="E4085" s="66">
        <v>58.92</v>
      </c>
      <c r="F4085" s="247">
        <v>0</v>
      </c>
      <c r="G4085" s="66">
        <v>63.23</v>
      </c>
      <c r="H4085" s="247">
        <v>0</v>
      </c>
    </row>
    <row r="4086" spans="1:8">
      <c r="A4086" s="64" t="s">
        <v>9099</v>
      </c>
      <c r="B4086" s="65">
        <v>92439</v>
      </c>
      <c r="C4086" s="56" t="s">
        <v>9157</v>
      </c>
      <c r="D4086" s="65" t="s">
        <v>26</v>
      </c>
      <c r="E4086" s="66">
        <v>56.79</v>
      </c>
      <c r="F4086" s="247">
        <v>0</v>
      </c>
      <c r="G4086" s="66">
        <v>61.1</v>
      </c>
      <c r="H4086" s="247">
        <v>0</v>
      </c>
    </row>
    <row r="4087" spans="1:8">
      <c r="A4087" s="64" t="s">
        <v>9099</v>
      </c>
      <c r="B4087" s="65">
        <v>92443</v>
      </c>
      <c r="C4087" s="56" t="s">
        <v>9158</v>
      </c>
      <c r="D4087" s="65" t="s">
        <v>26</v>
      </c>
      <c r="E4087" s="66">
        <v>52.23</v>
      </c>
      <c r="F4087" s="247">
        <v>0</v>
      </c>
      <c r="G4087" s="66">
        <v>56.65</v>
      </c>
      <c r="H4087" s="247">
        <v>0</v>
      </c>
    </row>
    <row r="4088" spans="1:8">
      <c r="A4088" s="64" t="s">
        <v>9099</v>
      </c>
      <c r="B4088" s="65">
        <v>92415</v>
      </c>
      <c r="C4088" s="56" t="s">
        <v>9159</v>
      </c>
      <c r="D4088" s="65" t="s">
        <v>26</v>
      </c>
      <c r="E4088" s="66">
        <v>141.25</v>
      </c>
      <c r="F4088" s="247">
        <v>0</v>
      </c>
      <c r="G4088" s="66">
        <v>145.4</v>
      </c>
      <c r="H4088" s="247">
        <v>0</v>
      </c>
    </row>
    <row r="4089" spans="1:8">
      <c r="A4089" s="64" t="s">
        <v>9099</v>
      </c>
      <c r="B4089" s="65">
        <v>92419</v>
      </c>
      <c r="C4089" s="56" t="s">
        <v>9160</v>
      </c>
      <c r="D4089" s="65" t="s">
        <v>26</v>
      </c>
      <c r="E4089" s="66">
        <v>90.16</v>
      </c>
      <c r="F4089" s="247">
        <v>0</v>
      </c>
      <c r="G4089" s="66">
        <v>94.89</v>
      </c>
      <c r="H4089" s="247">
        <v>0</v>
      </c>
    </row>
    <row r="4090" spans="1:8">
      <c r="A4090" s="64" t="s">
        <v>9099</v>
      </c>
      <c r="B4090" s="65">
        <v>92423</v>
      </c>
      <c r="C4090" s="56" t="s">
        <v>9161</v>
      </c>
      <c r="D4090" s="65" t="s">
        <v>26</v>
      </c>
      <c r="E4090" s="66">
        <v>74.27</v>
      </c>
      <c r="F4090" s="247">
        <v>0</v>
      </c>
      <c r="G4090" s="66">
        <v>78.900000000000006</v>
      </c>
      <c r="H4090" s="247">
        <v>0</v>
      </c>
    </row>
    <row r="4091" spans="1:8">
      <c r="A4091" s="64" t="s">
        <v>9099</v>
      </c>
      <c r="B4091" s="65">
        <v>92427</v>
      </c>
      <c r="C4091" s="56" t="s">
        <v>9162</v>
      </c>
      <c r="D4091" s="65" t="s">
        <v>26</v>
      </c>
      <c r="E4091" s="66">
        <v>66.239999999999995</v>
      </c>
      <c r="F4091" s="247">
        <v>0</v>
      </c>
      <c r="G4091" s="66">
        <v>70.81</v>
      </c>
      <c r="H4091" s="247">
        <v>0</v>
      </c>
    </row>
    <row r="4092" spans="1:8">
      <c r="A4092" s="64" t="s">
        <v>9099</v>
      </c>
      <c r="B4092" s="65">
        <v>92409</v>
      </c>
      <c r="C4092" s="56" t="s">
        <v>9163</v>
      </c>
      <c r="D4092" s="65" t="s">
        <v>26</v>
      </c>
      <c r="E4092" s="66">
        <v>257.22000000000003</v>
      </c>
      <c r="F4092" s="247">
        <v>0</v>
      </c>
      <c r="G4092" s="66">
        <v>252.47</v>
      </c>
      <c r="H4092" s="247">
        <v>0</v>
      </c>
    </row>
    <row r="4093" spans="1:8">
      <c r="A4093" s="64" t="s">
        <v>9099</v>
      </c>
      <c r="B4093" s="65">
        <v>92411</v>
      </c>
      <c r="C4093" s="56" t="s">
        <v>9164</v>
      </c>
      <c r="D4093" s="65" t="s">
        <v>26</v>
      </c>
      <c r="E4093" s="66">
        <v>168.22</v>
      </c>
      <c r="F4093" s="247">
        <v>0</v>
      </c>
      <c r="G4093" s="66">
        <v>172.98</v>
      </c>
      <c r="H4093" s="247">
        <v>0</v>
      </c>
    </row>
    <row r="4094" spans="1:8">
      <c r="A4094" s="64" t="s">
        <v>9099</v>
      </c>
      <c r="B4094" s="65">
        <v>92413</v>
      </c>
      <c r="C4094" s="56" t="s">
        <v>9165</v>
      </c>
      <c r="D4094" s="65" t="s">
        <v>26</v>
      </c>
      <c r="E4094" s="66">
        <v>108.44</v>
      </c>
      <c r="F4094" s="247">
        <v>0</v>
      </c>
      <c r="G4094" s="66">
        <v>115.29</v>
      </c>
      <c r="H4094" s="247">
        <v>0</v>
      </c>
    </row>
    <row r="4095" spans="1:8">
      <c r="A4095" s="64" t="s">
        <v>9099</v>
      </c>
      <c r="B4095" s="65">
        <v>92465</v>
      </c>
      <c r="C4095" s="56" t="s">
        <v>9166</v>
      </c>
      <c r="D4095" s="65" t="s">
        <v>26</v>
      </c>
      <c r="E4095" s="66">
        <v>157.25</v>
      </c>
      <c r="F4095" s="247">
        <v>0</v>
      </c>
      <c r="G4095" s="66">
        <v>154.05000000000001</v>
      </c>
      <c r="H4095" s="247">
        <v>0</v>
      </c>
    </row>
    <row r="4096" spans="1:8">
      <c r="A4096" s="64" t="s">
        <v>9099</v>
      </c>
      <c r="B4096" s="65">
        <v>92469</v>
      </c>
      <c r="C4096" s="56" t="s">
        <v>9167</v>
      </c>
      <c r="D4096" s="65" t="s">
        <v>26</v>
      </c>
      <c r="E4096" s="66">
        <v>143.19</v>
      </c>
      <c r="F4096" s="247">
        <v>0</v>
      </c>
      <c r="G4096" s="66">
        <v>140.53</v>
      </c>
      <c r="H4096" s="247">
        <v>0</v>
      </c>
    </row>
    <row r="4097" spans="1:8">
      <c r="A4097" s="64" t="s">
        <v>9099</v>
      </c>
      <c r="B4097" s="65">
        <v>92473</v>
      </c>
      <c r="C4097" s="56" t="s">
        <v>9168</v>
      </c>
      <c r="D4097" s="65" t="s">
        <v>26</v>
      </c>
      <c r="E4097" s="66">
        <v>131.83000000000001</v>
      </c>
      <c r="F4097" s="247">
        <v>0</v>
      </c>
      <c r="G4097" s="66">
        <v>129.52000000000001</v>
      </c>
      <c r="H4097" s="247">
        <v>0</v>
      </c>
    </row>
    <row r="4098" spans="1:8">
      <c r="A4098" s="64" t="s">
        <v>9099</v>
      </c>
      <c r="B4098" s="65">
        <v>92477</v>
      </c>
      <c r="C4098" s="56" t="s">
        <v>9169</v>
      </c>
      <c r="D4098" s="65" t="s">
        <v>26</v>
      </c>
      <c r="E4098" s="66">
        <v>107.48</v>
      </c>
      <c r="F4098" s="247">
        <v>0</v>
      </c>
      <c r="G4098" s="66">
        <v>106.21</v>
      </c>
      <c r="H4098" s="247">
        <v>0</v>
      </c>
    </row>
    <row r="4099" spans="1:8">
      <c r="A4099" s="64" t="s">
        <v>9099</v>
      </c>
      <c r="B4099" s="65">
        <v>92449</v>
      </c>
      <c r="C4099" s="56" t="s">
        <v>9170</v>
      </c>
      <c r="D4099" s="65" t="s">
        <v>26</v>
      </c>
      <c r="E4099" s="66">
        <v>286.08999999999997</v>
      </c>
      <c r="F4099" s="247">
        <v>0</v>
      </c>
      <c r="G4099" s="66">
        <v>277.72000000000003</v>
      </c>
      <c r="H4099" s="247">
        <v>0</v>
      </c>
    </row>
    <row r="4100" spans="1:8">
      <c r="A4100" s="64" t="s">
        <v>9099</v>
      </c>
      <c r="B4100" s="65">
        <v>92453</v>
      </c>
      <c r="C4100" s="56" t="s">
        <v>9171</v>
      </c>
      <c r="D4100" s="65" t="s">
        <v>26</v>
      </c>
      <c r="E4100" s="66">
        <v>246.41</v>
      </c>
      <c r="F4100" s="247">
        <v>0</v>
      </c>
      <c r="G4100" s="66">
        <v>238.42</v>
      </c>
      <c r="H4100" s="247">
        <v>0</v>
      </c>
    </row>
    <row r="4101" spans="1:8">
      <c r="A4101" s="64" t="s">
        <v>9099</v>
      </c>
      <c r="B4101" s="65">
        <v>92457</v>
      </c>
      <c r="C4101" s="56" t="s">
        <v>9172</v>
      </c>
      <c r="D4101" s="65" t="s">
        <v>26</v>
      </c>
      <c r="E4101" s="66">
        <v>214.89</v>
      </c>
      <c r="F4101" s="247">
        <v>0</v>
      </c>
      <c r="G4101" s="66">
        <v>208.2</v>
      </c>
      <c r="H4101" s="247">
        <v>0</v>
      </c>
    </row>
    <row r="4102" spans="1:8">
      <c r="A4102" s="64" t="s">
        <v>9099</v>
      </c>
      <c r="B4102" s="65">
        <v>92461</v>
      </c>
      <c r="C4102" s="56" t="s">
        <v>9173</v>
      </c>
      <c r="D4102" s="65" t="s">
        <v>26</v>
      </c>
      <c r="E4102" s="66">
        <v>198.99</v>
      </c>
      <c r="F4102" s="247">
        <v>0</v>
      </c>
      <c r="G4102" s="66">
        <v>192.42</v>
      </c>
      <c r="H4102" s="247">
        <v>0</v>
      </c>
    </row>
    <row r="4103" spans="1:8">
      <c r="A4103" s="64" t="s">
        <v>9099</v>
      </c>
      <c r="B4103" s="65">
        <v>92467</v>
      </c>
      <c r="C4103" s="56" t="s">
        <v>9174</v>
      </c>
      <c r="D4103" s="65" t="s">
        <v>26</v>
      </c>
      <c r="E4103" s="66">
        <v>99.79</v>
      </c>
      <c r="F4103" s="247">
        <v>0</v>
      </c>
      <c r="G4103" s="66">
        <v>99.03</v>
      </c>
      <c r="H4103" s="247">
        <v>0</v>
      </c>
    </row>
    <row r="4104" spans="1:8">
      <c r="A4104" s="64" t="s">
        <v>9099</v>
      </c>
      <c r="B4104" s="65">
        <v>92471</v>
      </c>
      <c r="C4104" s="56" t="s">
        <v>9175</v>
      </c>
      <c r="D4104" s="65" t="s">
        <v>26</v>
      </c>
      <c r="E4104" s="66">
        <v>91.01</v>
      </c>
      <c r="F4104" s="247">
        <v>0</v>
      </c>
      <c r="G4104" s="66">
        <v>90.47</v>
      </c>
      <c r="H4104" s="247">
        <v>0</v>
      </c>
    </row>
    <row r="4105" spans="1:8">
      <c r="A4105" s="64" t="s">
        <v>9099</v>
      </c>
      <c r="B4105" s="65">
        <v>92475</v>
      </c>
      <c r="C4105" s="56" t="s">
        <v>9176</v>
      </c>
      <c r="D4105" s="65" t="s">
        <v>26</v>
      </c>
      <c r="E4105" s="66">
        <v>83.88</v>
      </c>
      <c r="F4105" s="247">
        <v>0</v>
      </c>
      <c r="G4105" s="66">
        <v>83.46</v>
      </c>
      <c r="H4105" s="247">
        <v>0</v>
      </c>
    </row>
    <row r="4106" spans="1:8">
      <c r="A4106" s="64" t="s">
        <v>9099</v>
      </c>
      <c r="B4106" s="65">
        <v>92479</v>
      </c>
      <c r="C4106" s="56" t="s">
        <v>9177</v>
      </c>
      <c r="D4106" s="65" t="s">
        <v>26</v>
      </c>
      <c r="E4106" s="66">
        <v>68.63</v>
      </c>
      <c r="F4106" s="247">
        <v>0</v>
      </c>
      <c r="G4106" s="66">
        <v>68.63</v>
      </c>
      <c r="H4106" s="247">
        <v>0</v>
      </c>
    </row>
    <row r="4107" spans="1:8">
      <c r="A4107" s="64" t="s">
        <v>9099</v>
      </c>
      <c r="B4107" s="65">
        <v>92451</v>
      </c>
      <c r="C4107" s="56" t="s">
        <v>9178</v>
      </c>
      <c r="D4107" s="65" t="s">
        <v>26</v>
      </c>
      <c r="E4107" s="66">
        <v>191.19</v>
      </c>
      <c r="F4107" s="247">
        <v>0</v>
      </c>
      <c r="G4107" s="66">
        <v>188.11</v>
      </c>
      <c r="H4107" s="247">
        <v>0</v>
      </c>
    </row>
    <row r="4108" spans="1:8">
      <c r="A4108" s="64" t="s">
        <v>9099</v>
      </c>
      <c r="B4108" s="65">
        <v>92455</v>
      </c>
      <c r="C4108" s="56" t="s">
        <v>9179</v>
      </c>
      <c r="D4108" s="65" t="s">
        <v>26</v>
      </c>
      <c r="E4108" s="66">
        <v>157.68</v>
      </c>
      <c r="F4108" s="247">
        <v>0</v>
      </c>
      <c r="G4108" s="66">
        <v>154.91</v>
      </c>
      <c r="H4108" s="247">
        <v>0</v>
      </c>
    </row>
    <row r="4109" spans="1:8">
      <c r="A4109" s="64" t="s">
        <v>9099</v>
      </c>
      <c r="B4109" s="65">
        <v>92459</v>
      </c>
      <c r="C4109" s="56" t="s">
        <v>9180</v>
      </c>
      <c r="D4109" s="65" t="s">
        <v>26</v>
      </c>
      <c r="E4109" s="66">
        <v>134.56</v>
      </c>
      <c r="F4109" s="247">
        <v>0</v>
      </c>
      <c r="G4109" s="66">
        <v>132.44999999999999</v>
      </c>
      <c r="H4109" s="247">
        <v>0</v>
      </c>
    </row>
    <row r="4110" spans="1:8">
      <c r="A4110" s="64" t="s">
        <v>9099</v>
      </c>
      <c r="B4110" s="65">
        <v>92463</v>
      </c>
      <c r="C4110" s="56" t="s">
        <v>9181</v>
      </c>
      <c r="D4110" s="65" t="s">
        <v>26</v>
      </c>
      <c r="E4110" s="66">
        <v>122.5</v>
      </c>
      <c r="F4110" s="247">
        <v>0</v>
      </c>
      <c r="G4110" s="66">
        <v>120.39</v>
      </c>
      <c r="H4110" s="247">
        <v>0</v>
      </c>
    </row>
    <row r="4111" spans="1:8">
      <c r="A4111" s="64" t="s">
        <v>9099</v>
      </c>
      <c r="B4111" s="65">
        <v>92446</v>
      </c>
      <c r="C4111" s="56" t="s">
        <v>9182</v>
      </c>
      <c r="D4111" s="65" t="s">
        <v>26</v>
      </c>
      <c r="E4111" s="66">
        <v>315.43</v>
      </c>
      <c r="F4111" s="247">
        <v>0</v>
      </c>
      <c r="G4111" s="66">
        <v>337.11</v>
      </c>
      <c r="H4111" s="247">
        <v>0</v>
      </c>
    </row>
    <row r="4112" spans="1:8">
      <c r="A4112" s="64" t="s">
        <v>9099</v>
      </c>
      <c r="B4112" s="65">
        <v>92447</v>
      </c>
      <c r="C4112" s="56" t="s">
        <v>9183</v>
      </c>
      <c r="D4112" s="65" t="s">
        <v>26</v>
      </c>
      <c r="E4112" s="66">
        <v>218.81</v>
      </c>
      <c r="F4112" s="247">
        <v>0</v>
      </c>
      <c r="G4112" s="66">
        <v>234.29</v>
      </c>
      <c r="H4112" s="247">
        <v>0</v>
      </c>
    </row>
    <row r="4113" spans="1:8">
      <c r="A4113" s="64" t="s">
        <v>9099</v>
      </c>
      <c r="B4113" s="65">
        <v>92448</v>
      </c>
      <c r="C4113" s="56" t="s">
        <v>9184</v>
      </c>
      <c r="D4113" s="65" t="s">
        <v>26</v>
      </c>
      <c r="E4113" s="66">
        <v>171.84</v>
      </c>
      <c r="F4113" s="247">
        <v>0</v>
      </c>
      <c r="G4113" s="66">
        <v>182.18</v>
      </c>
      <c r="H4113" s="247">
        <v>0</v>
      </c>
    </row>
    <row r="4114" spans="1:8">
      <c r="A4114" s="64" t="s">
        <v>9099</v>
      </c>
      <c r="B4114" s="65">
        <v>92466</v>
      </c>
      <c r="C4114" s="56" t="s">
        <v>9185</v>
      </c>
      <c r="D4114" s="65" t="s">
        <v>26</v>
      </c>
      <c r="E4114" s="66">
        <v>260.36</v>
      </c>
      <c r="F4114" s="247">
        <v>0</v>
      </c>
      <c r="G4114" s="66">
        <v>283.63</v>
      </c>
      <c r="H4114" s="247">
        <v>0</v>
      </c>
    </row>
    <row r="4115" spans="1:8">
      <c r="A4115" s="64" t="s">
        <v>9099</v>
      </c>
      <c r="B4115" s="65">
        <v>92470</v>
      </c>
      <c r="C4115" s="56" t="s">
        <v>9186</v>
      </c>
      <c r="D4115" s="65" t="s">
        <v>26</v>
      </c>
      <c r="E4115" s="66">
        <v>253.77</v>
      </c>
      <c r="F4115" s="247">
        <v>0</v>
      </c>
      <c r="G4115" s="66">
        <v>276.27</v>
      </c>
      <c r="H4115" s="247">
        <v>0</v>
      </c>
    </row>
    <row r="4116" spans="1:8">
      <c r="A4116" s="64" t="s">
        <v>9099</v>
      </c>
      <c r="B4116" s="65">
        <v>92474</v>
      </c>
      <c r="C4116" s="56" t="s">
        <v>9187</v>
      </c>
      <c r="D4116" s="65" t="s">
        <v>26</v>
      </c>
      <c r="E4116" s="66">
        <v>248.09</v>
      </c>
      <c r="F4116" s="247">
        <v>0</v>
      </c>
      <c r="G4116" s="66">
        <v>269.87</v>
      </c>
      <c r="H4116" s="247">
        <v>0</v>
      </c>
    </row>
    <row r="4117" spans="1:8">
      <c r="A4117" s="64" t="s">
        <v>9099</v>
      </c>
      <c r="B4117" s="65">
        <v>92478</v>
      </c>
      <c r="C4117" s="56" t="s">
        <v>9188</v>
      </c>
      <c r="D4117" s="65" t="s">
        <v>26</v>
      </c>
      <c r="E4117" s="66">
        <v>236.92</v>
      </c>
      <c r="F4117" s="247">
        <v>0</v>
      </c>
      <c r="G4117" s="66">
        <v>257.42</v>
      </c>
      <c r="H4117" s="247">
        <v>0</v>
      </c>
    </row>
    <row r="4118" spans="1:8">
      <c r="A4118" s="64" t="s">
        <v>9099</v>
      </c>
      <c r="B4118" s="65">
        <v>92450</v>
      </c>
      <c r="C4118" s="56" t="s">
        <v>9189</v>
      </c>
      <c r="D4118" s="65" t="s">
        <v>26</v>
      </c>
      <c r="E4118" s="66">
        <v>327.68</v>
      </c>
      <c r="F4118" s="247">
        <v>0</v>
      </c>
      <c r="G4118" s="66">
        <v>354.62</v>
      </c>
      <c r="H4118" s="247">
        <v>0</v>
      </c>
    </row>
    <row r="4119" spans="1:8">
      <c r="A4119" s="64" t="s">
        <v>9099</v>
      </c>
      <c r="B4119" s="65">
        <v>92454</v>
      </c>
      <c r="C4119" s="56" t="s">
        <v>9190</v>
      </c>
      <c r="D4119" s="65" t="s">
        <v>26</v>
      </c>
      <c r="E4119" s="66">
        <v>297.79000000000002</v>
      </c>
      <c r="F4119" s="247">
        <v>0</v>
      </c>
      <c r="G4119" s="66">
        <v>324.07</v>
      </c>
      <c r="H4119" s="247">
        <v>0</v>
      </c>
    </row>
    <row r="4120" spans="1:8">
      <c r="A4120" s="64" t="s">
        <v>9099</v>
      </c>
      <c r="B4120" s="65">
        <v>92458</v>
      </c>
      <c r="C4120" s="56" t="s">
        <v>9191</v>
      </c>
      <c r="D4120" s="65" t="s">
        <v>26</v>
      </c>
      <c r="E4120" s="66">
        <v>279.17</v>
      </c>
      <c r="F4120" s="247">
        <v>0</v>
      </c>
      <c r="G4120" s="66">
        <v>304.64</v>
      </c>
      <c r="H4120" s="247">
        <v>0</v>
      </c>
    </row>
    <row r="4121" spans="1:8">
      <c r="A4121" s="64" t="s">
        <v>9099</v>
      </c>
      <c r="B4121" s="65">
        <v>92462</v>
      </c>
      <c r="C4121" s="56" t="s">
        <v>9192</v>
      </c>
      <c r="D4121" s="65" t="s">
        <v>26</v>
      </c>
      <c r="E4121" s="66">
        <v>267.39</v>
      </c>
      <c r="F4121" s="247">
        <v>0</v>
      </c>
      <c r="G4121" s="66">
        <v>291.97000000000003</v>
      </c>
      <c r="H4121" s="247">
        <v>0</v>
      </c>
    </row>
    <row r="4122" spans="1:8">
      <c r="A4122" s="64" t="s">
        <v>9099</v>
      </c>
      <c r="B4122" s="65">
        <v>92468</v>
      </c>
      <c r="C4122" s="56" t="s">
        <v>9193</v>
      </c>
      <c r="D4122" s="65" t="s">
        <v>26</v>
      </c>
      <c r="E4122" s="66">
        <v>117.96</v>
      </c>
      <c r="F4122" s="247">
        <v>0</v>
      </c>
      <c r="G4122" s="66">
        <v>128.47999999999999</v>
      </c>
      <c r="H4122" s="247">
        <v>0</v>
      </c>
    </row>
    <row r="4123" spans="1:8">
      <c r="A4123" s="64" t="s">
        <v>9099</v>
      </c>
      <c r="B4123" s="65">
        <v>92472</v>
      </c>
      <c r="C4123" s="56" t="s">
        <v>9194</v>
      </c>
      <c r="D4123" s="65" t="s">
        <v>26</v>
      </c>
      <c r="E4123" s="66">
        <v>112.14</v>
      </c>
      <c r="F4123" s="247">
        <v>0</v>
      </c>
      <c r="G4123" s="66">
        <v>122.15</v>
      </c>
      <c r="H4123" s="247">
        <v>0</v>
      </c>
    </row>
    <row r="4124" spans="1:8">
      <c r="A4124" s="64" t="s">
        <v>9099</v>
      </c>
      <c r="B4124" s="65">
        <v>92476</v>
      </c>
      <c r="C4124" s="56" t="s">
        <v>9195</v>
      </c>
      <c r="D4124" s="65" t="s">
        <v>26</v>
      </c>
      <c r="E4124" s="66">
        <v>107.21</v>
      </c>
      <c r="F4124" s="247">
        <v>0</v>
      </c>
      <c r="G4124" s="66">
        <v>116.73</v>
      </c>
      <c r="H4124" s="247">
        <v>0</v>
      </c>
    </row>
    <row r="4125" spans="1:8">
      <c r="A4125" s="64" t="s">
        <v>9099</v>
      </c>
      <c r="B4125" s="65">
        <v>92480</v>
      </c>
      <c r="C4125" s="56" t="s">
        <v>9196</v>
      </c>
      <c r="D4125" s="65" t="s">
        <v>26</v>
      </c>
      <c r="E4125" s="66">
        <v>97.35</v>
      </c>
      <c r="F4125" s="247">
        <v>0</v>
      </c>
      <c r="G4125" s="66">
        <v>106.07</v>
      </c>
      <c r="H4125" s="247">
        <v>0</v>
      </c>
    </row>
    <row r="4126" spans="1:8">
      <c r="A4126" s="64" t="s">
        <v>9099</v>
      </c>
      <c r="B4126" s="65">
        <v>92452</v>
      </c>
      <c r="C4126" s="56" t="s">
        <v>9197</v>
      </c>
      <c r="D4126" s="65" t="s">
        <v>26</v>
      </c>
      <c r="E4126" s="66">
        <v>185.84</v>
      </c>
      <c r="F4126" s="247">
        <v>0</v>
      </c>
      <c r="G4126" s="66">
        <v>197.66</v>
      </c>
      <c r="H4126" s="247">
        <v>0</v>
      </c>
    </row>
    <row r="4127" spans="1:8">
      <c r="A4127" s="64" t="s">
        <v>9099</v>
      </c>
      <c r="B4127" s="65">
        <v>92456</v>
      </c>
      <c r="C4127" s="56" t="s">
        <v>9198</v>
      </c>
      <c r="D4127" s="65" t="s">
        <v>26</v>
      </c>
      <c r="E4127" s="66">
        <v>155.12</v>
      </c>
      <c r="F4127" s="247">
        <v>0</v>
      </c>
      <c r="G4127" s="66">
        <v>167.09</v>
      </c>
      <c r="H4127" s="247">
        <v>0</v>
      </c>
    </row>
    <row r="4128" spans="1:8">
      <c r="A4128" s="64" t="s">
        <v>9099</v>
      </c>
      <c r="B4128" s="65">
        <v>92460</v>
      </c>
      <c r="C4128" s="56" t="s">
        <v>9199</v>
      </c>
      <c r="D4128" s="65" t="s">
        <v>26</v>
      </c>
      <c r="E4128" s="66">
        <v>130.27000000000001</v>
      </c>
      <c r="F4128" s="247">
        <v>0</v>
      </c>
      <c r="G4128" s="66">
        <v>141.66</v>
      </c>
      <c r="H4128" s="247">
        <v>0</v>
      </c>
    </row>
    <row r="4129" spans="1:8">
      <c r="A4129" s="64" t="s">
        <v>9099</v>
      </c>
      <c r="B4129" s="65">
        <v>92464</v>
      </c>
      <c r="C4129" s="56" t="s">
        <v>9200</v>
      </c>
      <c r="D4129" s="65" t="s">
        <v>26</v>
      </c>
      <c r="E4129" s="66">
        <v>124.85</v>
      </c>
      <c r="F4129" s="247">
        <v>0</v>
      </c>
      <c r="G4129" s="66">
        <v>136.22</v>
      </c>
      <c r="H4129" s="247">
        <v>0</v>
      </c>
    </row>
    <row r="4130" spans="1:8">
      <c r="A4130" s="64" t="s">
        <v>9201</v>
      </c>
      <c r="B4130" s="65">
        <v>105403</v>
      </c>
      <c r="C4130" s="56" t="s">
        <v>9202</v>
      </c>
      <c r="D4130" s="65" t="s">
        <v>26</v>
      </c>
      <c r="E4130" s="66">
        <v>188.81</v>
      </c>
      <c r="F4130" s="247">
        <v>0</v>
      </c>
      <c r="G4130" s="66">
        <v>167.7</v>
      </c>
      <c r="H4130" s="247">
        <v>0</v>
      </c>
    </row>
    <row r="4131" spans="1:8">
      <c r="A4131" s="64" t="s">
        <v>9201</v>
      </c>
      <c r="B4131" s="65">
        <v>96252</v>
      </c>
      <c r="C4131" s="56" t="s">
        <v>9203</v>
      </c>
      <c r="D4131" s="65" t="s">
        <v>26</v>
      </c>
      <c r="E4131" s="66">
        <v>158.18</v>
      </c>
      <c r="F4131" s="247">
        <v>0</v>
      </c>
      <c r="G4131" s="66">
        <v>140.63</v>
      </c>
      <c r="H4131" s="247">
        <v>0</v>
      </c>
    </row>
    <row r="4132" spans="1:8">
      <c r="A4132" s="64" t="s">
        <v>9201</v>
      </c>
      <c r="B4132" s="65">
        <v>96254</v>
      </c>
      <c r="C4132" s="56" t="s">
        <v>9204</v>
      </c>
      <c r="D4132" s="65" t="s">
        <v>32</v>
      </c>
      <c r="E4132" s="66">
        <v>0</v>
      </c>
      <c r="F4132" s="247"/>
      <c r="G4132" s="66">
        <v>0</v>
      </c>
      <c r="H4132" s="247"/>
    </row>
    <row r="4133" spans="1:8">
      <c r="A4133" s="64" t="s">
        <v>9201</v>
      </c>
      <c r="B4133" s="65">
        <v>96253</v>
      </c>
      <c r="C4133" s="56" t="s">
        <v>9205</v>
      </c>
      <c r="D4133" s="65" t="s">
        <v>32</v>
      </c>
      <c r="E4133" s="66">
        <v>0</v>
      </c>
      <c r="F4133" s="247"/>
      <c r="G4133" s="66">
        <v>0</v>
      </c>
      <c r="H4133" s="247"/>
    </row>
    <row r="4134" spans="1:8">
      <c r="A4134" s="64" t="s">
        <v>9201</v>
      </c>
      <c r="B4134" s="65">
        <v>105406</v>
      </c>
      <c r="C4134" s="56" t="s">
        <v>9206</v>
      </c>
      <c r="D4134" s="65" t="s">
        <v>26</v>
      </c>
      <c r="E4134" s="66">
        <v>197.19</v>
      </c>
      <c r="F4134" s="247">
        <v>0</v>
      </c>
      <c r="G4134" s="66">
        <v>202.49</v>
      </c>
      <c r="H4134" s="247">
        <v>0</v>
      </c>
    </row>
    <row r="4135" spans="1:8">
      <c r="A4135" s="64" t="s">
        <v>9201</v>
      </c>
      <c r="B4135" s="65">
        <v>96264</v>
      </c>
      <c r="C4135" s="56" t="s">
        <v>9207</v>
      </c>
      <c r="D4135" s="65" t="s">
        <v>26</v>
      </c>
      <c r="E4135" s="66">
        <v>0</v>
      </c>
      <c r="F4135" s="247"/>
      <c r="G4135" s="66">
        <v>0</v>
      </c>
      <c r="H4135" s="247"/>
    </row>
    <row r="4136" spans="1:8">
      <c r="A4136" s="64" t="s">
        <v>9201</v>
      </c>
      <c r="B4136" s="65">
        <v>105405</v>
      </c>
      <c r="C4136" s="56" t="s">
        <v>9208</v>
      </c>
      <c r="D4136" s="65" t="s">
        <v>26</v>
      </c>
      <c r="E4136" s="66">
        <v>0</v>
      </c>
      <c r="F4136" s="247"/>
      <c r="G4136" s="66">
        <v>0</v>
      </c>
      <c r="H4136" s="247"/>
    </row>
    <row r="4137" spans="1:8">
      <c r="A4137" s="64" t="s">
        <v>9201</v>
      </c>
      <c r="B4137" s="65">
        <v>96258</v>
      </c>
      <c r="C4137" s="56" t="s">
        <v>9209</v>
      </c>
      <c r="D4137" s="65" t="s">
        <v>26</v>
      </c>
      <c r="E4137" s="66">
        <v>143.4</v>
      </c>
      <c r="F4137" s="247">
        <v>0</v>
      </c>
      <c r="G4137" s="66">
        <v>145.62</v>
      </c>
      <c r="H4137" s="247">
        <v>0</v>
      </c>
    </row>
    <row r="4138" spans="1:8">
      <c r="A4138" s="64" t="s">
        <v>9201</v>
      </c>
      <c r="B4138" s="65">
        <v>96262</v>
      </c>
      <c r="C4138" s="56" t="s">
        <v>9210</v>
      </c>
      <c r="D4138" s="65" t="s">
        <v>26</v>
      </c>
      <c r="E4138" s="66">
        <v>0</v>
      </c>
      <c r="F4138" s="247"/>
      <c r="G4138" s="66">
        <v>0</v>
      </c>
      <c r="H4138" s="247"/>
    </row>
    <row r="4139" spans="1:8">
      <c r="A4139" s="64" t="s">
        <v>9201</v>
      </c>
      <c r="B4139" s="65">
        <v>105404</v>
      </c>
      <c r="C4139" s="56" t="s">
        <v>9211</v>
      </c>
      <c r="D4139" s="65" t="s">
        <v>26</v>
      </c>
      <c r="E4139" s="66">
        <v>0</v>
      </c>
      <c r="F4139" s="247"/>
      <c r="G4139" s="66">
        <v>0</v>
      </c>
      <c r="H4139" s="247"/>
    </row>
    <row r="4140" spans="1:8">
      <c r="A4140" s="64" t="s">
        <v>9212</v>
      </c>
      <c r="B4140" s="65">
        <v>92751</v>
      </c>
      <c r="C4140" s="56" t="s">
        <v>9213</v>
      </c>
      <c r="D4140" s="65" t="s">
        <v>28</v>
      </c>
      <c r="E4140" s="66">
        <v>1577.37</v>
      </c>
      <c r="F4140" s="247">
        <v>8.0399999999999999E-2</v>
      </c>
      <c r="G4140" s="66">
        <v>1970.16</v>
      </c>
      <c r="H4140" s="247">
        <v>0</v>
      </c>
    </row>
    <row r="4141" spans="1:8">
      <c r="A4141" s="64" t="s">
        <v>9212</v>
      </c>
      <c r="B4141" s="65">
        <v>92752</v>
      </c>
      <c r="C4141" s="56" t="s">
        <v>9214</v>
      </c>
      <c r="D4141" s="65" t="s">
        <v>28</v>
      </c>
      <c r="E4141" s="66">
        <v>1858.83</v>
      </c>
      <c r="F4141" s="247">
        <v>7.8E-2</v>
      </c>
      <c r="G4141" s="66">
        <v>2341.0500000000002</v>
      </c>
      <c r="H4141" s="247">
        <v>0</v>
      </c>
    </row>
    <row r="4142" spans="1:8">
      <c r="A4142" s="64" t="s">
        <v>9212</v>
      </c>
      <c r="B4142" s="65">
        <v>92750</v>
      </c>
      <c r="C4142" s="56" t="s">
        <v>9215</v>
      </c>
      <c r="D4142" s="65" t="s">
        <v>28</v>
      </c>
      <c r="E4142" s="66">
        <v>1293.5</v>
      </c>
      <c r="F4142" s="247">
        <v>8.3400000000000002E-2</v>
      </c>
      <c r="G4142" s="66">
        <v>1596.38</v>
      </c>
      <c r="H4142" s="247">
        <v>0</v>
      </c>
    </row>
    <row r="4143" spans="1:8">
      <c r="A4143" s="64" t="s">
        <v>9212</v>
      </c>
      <c r="B4143" s="65">
        <v>92749</v>
      </c>
      <c r="C4143" s="56" t="s">
        <v>9216</v>
      </c>
      <c r="D4143" s="65" t="s">
        <v>28</v>
      </c>
      <c r="E4143" s="66">
        <v>807.61</v>
      </c>
      <c r="F4143" s="247">
        <v>9.5399999999999999E-2</v>
      </c>
      <c r="G4143" s="66">
        <v>957.25</v>
      </c>
      <c r="H4143" s="247">
        <v>0</v>
      </c>
    </row>
    <row r="4144" spans="1:8">
      <c r="A4144" s="64" t="s">
        <v>9212</v>
      </c>
      <c r="B4144" s="65">
        <v>92745</v>
      </c>
      <c r="C4144" s="56" t="s">
        <v>9217</v>
      </c>
      <c r="D4144" s="65" t="s">
        <v>28</v>
      </c>
      <c r="E4144" s="66">
        <v>701.56</v>
      </c>
      <c r="F4144" s="247">
        <v>0.1111</v>
      </c>
      <c r="G4144" s="66">
        <v>819.04</v>
      </c>
      <c r="H4144" s="247">
        <v>0</v>
      </c>
    </row>
    <row r="4145" spans="1:8">
      <c r="A4145" s="64" t="s">
        <v>9212</v>
      </c>
      <c r="B4145" s="65">
        <v>92747</v>
      </c>
      <c r="C4145" s="56" t="s">
        <v>9218</v>
      </c>
      <c r="D4145" s="65" t="s">
        <v>28</v>
      </c>
      <c r="E4145" s="66">
        <v>772.59</v>
      </c>
      <c r="F4145" s="247">
        <v>0.113</v>
      </c>
      <c r="G4145" s="66">
        <v>911.26</v>
      </c>
      <c r="H4145" s="247">
        <v>0</v>
      </c>
    </row>
    <row r="4146" spans="1:8">
      <c r="A4146" s="64" t="s">
        <v>9212</v>
      </c>
      <c r="B4146" s="65">
        <v>92743</v>
      </c>
      <c r="C4146" s="56" t="s">
        <v>9219</v>
      </c>
      <c r="D4146" s="65" t="s">
        <v>28</v>
      </c>
      <c r="E4146" s="66">
        <v>589.48</v>
      </c>
      <c r="F4146" s="247">
        <v>0.1135</v>
      </c>
      <c r="G4146" s="66">
        <v>672.46</v>
      </c>
      <c r="H4146" s="247">
        <v>0</v>
      </c>
    </row>
    <row r="4147" spans="1:8">
      <c r="A4147" s="64" t="s">
        <v>9212</v>
      </c>
      <c r="B4147" s="65">
        <v>92746</v>
      </c>
      <c r="C4147" s="56" t="s">
        <v>9220</v>
      </c>
      <c r="D4147" s="65" t="s">
        <v>28</v>
      </c>
      <c r="E4147" s="66">
        <v>623.71</v>
      </c>
      <c r="F4147" s="247">
        <v>8.0600000000000005E-2</v>
      </c>
      <c r="G4147" s="66">
        <v>728.89</v>
      </c>
      <c r="H4147" s="247">
        <v>0</v>
      </c>
    </row>
    <row r="4148" spans="1:8">
      <c r="A4148" s="64" t="s">
        <v>9212</v>
      </c>
      <c r="B4148" s="65">
        <v>92748</v>
      </c>
      <c r="C4148" s="56" t="s">
        <v>9221</v>
      </c>
      <c r="D4148" s="65" t="s">
        <v>28</v>
      </c>
      <c r="E4148" s="66">
        <v>681.25</v>
      </c>
      <c r="F4148" s="247">
        <v>8.8400000000000006E-2</v>
      </c>
      <c r="G4148" s="66">
        <v>802.49</v>
      </c>
      <c r="H4148" s="247">
        <v>0</v>
      </c>
    </row>
    <row r="4149" spans="1:8">
      <c r="A4149" s="64" t="s">
        <v>9212</v>
      </c>
      <c r="B4149" s="65">
        <v>92744</v>
      </c>
      <c r="C4149" s="56" t="s">
        <v>9222</v>
      </c>
      <c r="D4149" s="65" t="s">
        <v>28</v>
      </c>
      <c r="E4149" s="66">
        <v>529.19000000000005</v>
      </c>
      <c r="F4149" s="247">
        <v>6.9000000000000006E-2</v>
      </c>
      <c r="G4149" s="66">
        <v>607.66</v>
      </c>
      <c r="H4149" s="247">
        <v>0</v>
      </c>
    </row>
    <row r="4150" spans="1:8">
      <c r="A4150" s="64" t="s">
        <v>9212</v>
      </c>
      <c r="B4150" s="65">
        <v>92754</v>
      </c>
      <c r="C4150" s="56" t="s">
        <v>9223</v>
      </c>
      <c r="D4150" s="65" t="s">
        <v>28</v>
      </c>
      <c r="E4150" s="66">
        <v>527.30999999999995</v>
      </c>
      <c r="F4150" s="247">
        <v>0.26219999999999999</v>
      </c>
      <c r="G4150" s="66">
        <v>649.70000000000005</v>
      </c>
      <c r="H4150" s="247">
        <v>0</v>
      </c>
    </row>
    <row r="4151" spans="1:8">
      <c r="A4151" s="64" t="s">
        <v>9212</v>
      </c>
      <c r="B4151" s="65">
        <v>92753</v>
      </c>
      <c r="C4151" s="56" t="s">
        <v>9224</v>
      </c>
      <c r="D4151" s="65" t="s">
        <v>28</v>
      </c>
      <c r="E4151" s="66">
        <v>535.03</v>
      </c>
      <c r="F4151" s="247">
        <v>0.24729999999999999</v>
      </c>
      <c r="G4151" s="66">
        <v>660.43</v>
      </c>
      <c r="H4151" s="247">
        <v>0</v>
      </c>
    </row>
    <row r="4152" spans="1:8">
      <c r="A4152" s="64" t="s">
        <v>9212</v>
      </c>
      <c r="B4152" s="65">
        <v>92755</v>
      </c>
      <c r="C4152" s="56" t="s">
        <v>9225</v>
      </c>
      <c r="D4152" s="65" t="s">
        <v>26</v>
      </c>
      <c r="E4152" s="66">
        <v>207.68</v>
      </c>
      <c r="F4152" s="247">
        <v>0.1152</v>
      </c>
      <c r="G4152" s="66">
        <v>250.97</v>
      </c>
      <c r="H4152" s="247">
        <v>0</v>
      </c>
    </row>
    <row r="4153" spans="1:8">
      <c r="A4153" s="64" t="s">
        <v>9212</v>
      </c>
      <c r="B4153" s="65">
        <v>92756</v>
      </c>
      <c r="C4153" s="56" t="s">
        <v>9226</v>
      </c>
      <c r="D4153" s="65" t="s">
        <v>26</v>
      </c>
      <c r="E4153" s="66">
        <v>240.77</v>
      </c>
      <c r="F4153" s="247">
        <v>0.1206</v>
      </c>
      <c r="G4153" s="66">
        <v>287.83</v>
      </c>
      <c r="H4153" s="247">
        <v>0</v>
      </c>
    </row>
    <row r="4154" spans="1:8">
      <c r="A4154" s="64" t="s">
        <v>9212</v>
      </c>
      <c r="B4154" s="65">
        <v>92757</v>
      </c>
      <c r="C4154" s="56" t="s">
        <v>9227</v>
      </c>
      <c r="D4154" s="65" t="s">
        <v>26</v>
      </c>
      <c r="E4154" s="66">
        <v>280.19</v>
      </c>
      <c r="F4154" s="247">
        <v>0.125</v>
      </c>
      <c r="G4154" s="66">
        <v>331.98</v>
      </c>
      <c r="H4154" s="247">
        <v>0</v>
      </c>
    </row>
    <row r="4155" spans="1:8">
      <c r="A4155" s="64" t="s">
        <v>9212</v>
      </c>
      <c r="B4155" s="65">
        <v>92758</v>
      </c>
      <c r="C4155" s="56" t="s">
        <v>9228</v>
      </c>
      <c r="D4155" s="65" t="s">
        <v>28</v>
      </c>
      <c r="E4155" s="66">
        <v>565.4</v>
      </c>
      <c r="F4155" s="247">
        <v>5.1700000000000003E-2</v>
      </c>
      <c r="G4155" s="66">
        <v>665.48</v>
      </c>
      <c r="H4155" s="247">
        <v>0</v>
      </c>
    </row>
    <row r="4156" spans="1:8">
      <c r="A4156" s="64" t="s">
        <v>9229</v>
      </c>
      <c r="B4156" s="65">
        <v>104500</v>
      </c>
      <c r="C4156" s="56" t="s">
        <v>9230</v>
      </c>
      <c r="D4156" s="65" t="s">
        <v>32</v>
      </c>
      <c r="E4156" s="66">
        <v>0</v>
      </c>
      <c r="F4156" s="247"/>
      <c r="G4156" s="66">
        <v>0</v>
      </c>
      <c r="H4156" s="247"/>
    </row>
    <row r="4157" spans="1:8">
      <c r="A4157" s="64" t="s">
        <v>9229</v>
      </c>
      <c r="B4157" s="65">
        <v>104503</v>
      </c>
      <c r="C4157" s="56" t="s">
        <v>9231</v>
      </c>
      <c r="D4157" s="65" t="s">
        <v>32</v>
      </c>
      <c r="E4157" s="66">
        <v>0</v>
      </c>
      <c r="F4157" s="247"/>
      <c r="G4157" s="66">
        <v>0</v>
      </c>
      <c r="H4157" s="247"/>
    </row>
    <row r="4158" spans="1:8">
      <c r="A4158" s="64" t="s">
        <v>9229</v>
      </c>
      <c r="B4158" s="65">
        <v>104504</v>
      </c>
      <c r="C4158" s="56" t="s">
        <v>9232</v>
      </c>
      <c r="D4158" s="65" t="s">
        <v>32</v>
      </c>
      <c r="E4158" s="66">
        <v>0</v>
      </c>
      <c r="F4158" s="247"/>
      <c r="G4158" s="66">
        <v>0</v>
      </c>
      <c r="H4158" s="247"/>
    </row>
    <row r="4159" spans="1:8">
      <c r="A4159" s="64" t="s">
        <v>9229</v>
      </c>
      <c r="B4159" s="65">
        <v>104507</v>
      </c>
      <c r="C4159" s="56" t="s">
        <v>9233</v>
      </c>
      <c r="D4159" s="65" t="s">
        <v>32</v>
      </c>
      <c r="E4159" s="66">
        <v>0</v>
      </c>
      <c r="F4159" s="247"/>
      <c r="G4159" s="66">
        <v>0</v>
      </c>
      <c r="H4159" s="247"/>
    </row>
    <row r="4160" spans="1:8">
      <c r="A4160" s="64" t="s">
        <v>9229</v>
      </c>
      <c r="B4160" s="65">
        <v>104508</v>
      </c>
      <c r="C4160" s="56" t="s">
        <v>9234</v>
      </c>
      <c r="D4160" s="65" t="s">
        <v>32</v>
      </c>
      <c r="E4160" s="66">
        <v>0</v>
      </c>
      <c r="F4160" s="247"/>
      <c r="G4160" s="66">
        <v>0</v>
      </c>
      <c r="H4160" s="247"/>
    </row>
    <row r="4161" spans="1:8">
      <c r="A4161" s="64" t="s">
        <v>9229</v>
      </c>
      <c r="B4161" s="65">
        <v>104509</v>
      </c>
      <c r="C4161" s="56" t="s">
        <v>9235</v>
      </c>
      <c r="D4161" s="65" t="s">
        <v>32</v>
      </c>
      <c r="E4161" s="66">
        <v>0</v>
      </c>
      <c r="F4161" s="247"/>
      <c r="G4161" s="66">
        <v>0</v>
      </c>
      <c r="H4161" s="247"/>
    </row>
    <row r="4162" spans="1:8">
      <c r="A4162" s="64" t="s">
        <v>9229</v>
      </c>
      <c r="B4162" s="65">
        <v>104512</v>
      </c>
      <c r="C4162" s="56" t="s">
        <v>9236</v>
      </c>
      <c r="D4162" s="65" t="s">
        <v>32</v>
      </c>
      <c r="E4162" s="66">
        <v>0</v>
      </c>
      <c r="F4162" s="247"/>
      <c r="G4162" s="66">
        <v>0</v>
      </c>
      <c r="H4162" s="247"/>
    </row>
    <row r="4163" spans="1:8">
      <c r="A4163" s="64" t="s">
        <v>9229</v>
      </c>
      <c r="B4163" s="65">
        <v>104513</v>
      </c>
      <c r="C4163" s="56" t="s">
        <v>9237</v>
      </c>
      <c r="D4163" s="65" t="s">
        <v>32</v>
      </c>
      <c r="E4163" s="66">
        <v>0</v>
      </c>
      <c r="F4163" s="247"/>
      <c r="G4163" s="66">
        <v>0</v>
      </c>
      <c r="H4163" s="247"/>
    </row>
    <row r="4164" spans="1:8">
      <c r="A4164" s="64" t="s">
        <v>9229</v>
      </c>
      <c r="B4164" s="65">
        <v>104514</v>
      </c>
      <c r="C4164" s="56" t="s">
        <v>9238</v>
      </c>
      <c r="D4164" s="65" t="s">
        <v>32</v>
      </c>
      <c r="E4164" s="66">
        <v>0</v>
      </c>
      <c r="F4164" s="247"/>
      <c r="G4164" s="66">
        <v>0</v>
      </c>
      <c r="H4164" s="247"/>
    </row>
    <row r="4165" spans="1:8">
      <c r="A4165" s="64" t="s">
        <v>9229</v>
      </c>
      <c r="B4165" s="65">
        <v>104501</v>
      </c>
      <c r="C4165" s="56" t="s">
        <v>9239</v>
      </c>
      <c r="D4165" s="65" t="s">
        <v>32</v>
      </c>
      <c r="E4165" s="66">
        <v>0</v>
      </c>
      <c r="F4165" s="247"/>
      <c r="G4165" s="66">
        <v>0</v>
      </c>
      <c r="H4165" s="247"/>
    </row>
    <row r="4166" spans="1:8">
      <c r="A4166" s="64" t="s">
        <v>9229</v>
      </c>
      <c r="B4166" s="65">
        <v>104502</v>
      </c>
      <c r="C4166" s="56" t="s">
        <v>9240</v>
      </c>
      <c r="D4166" s="65" t="s">
        <v>32</v>
      </c>
      <c r="E4166" s="66">
        <v>0</v>
      </c>
      <c r="F4166" s="247"/>
      <c r="G4166" s="66">
        <v>0</v>
      </c>
      <c r="H4166" s="247"/>
    </row>
    <row r="4167" spans="1:8">
      <c r="A4167" s="64" t="s">
        <v>9229</v>
      </c>
      <c r="B4167" s="65">
        <v>104505</v>
      </c>
      <c r="C4167" s="56" t="s">
        <v>9241</v>
      </c>
      <c r="D4167" s="65" t="s">
        <v>32</v>
      </c>
      <c r="E4167" s="66">
        <v>0</v>
      </c>
      <c r="F4167" s="247"/>
      <c r="G4167" s="66">
        <v>0</v>
      </c>
      <c r="H4167" s="247"/>
    </row>
    <row r="4168" spans="1:8">
      <c r="A4168" s="64" t="s">
        <v>9229</v>
      </c>
      <c r="B4168" s="65">
        <v>104506</v>
      </c>
      <c r="C4168" s="56" t="s">
        <v>9242</v>
      </c>
      <c r="D4168" s="65" t="s">
        <v>32</v>
      </c>
      <c r="E4168" s="66">
        <v>0</v>
      </c>
      <c r="F4168" s="247"/>
      <c r="G4168" s="66">
        <v>0</v>
      </c>
      <c r="H4168" s="247"/>
    </row>
    <row r="4169" spans="1:8">
      <c r="A4169" s="64" t="s">
        <v>9229</v>
      </c>
      <c r="B4169" s="65">
        <v>104510</v>
      </c>
      <c r="C4169" s="56" t="s">
        <v>9243</v>
      </c>
      <c r="D4169" s="65" t="s">
        <v>32</v>
      </c>
      <c r="E4169" s="66">
        <v>0</v>
      </c>
      <c r="F4169" s="247"/>
      <c r="G4169" s="66">
        <v>0</v>
      </c>
      <c r="H4169" s="247"/>
    </row>
    <row r="4170" spans="1:8">
      <c r="A4170" s="64" t="s">
        <v>9229</v>
      </c>
      <c r="B4170" s="65">
        <v>104511</v>
      </c>
      <c r="C4170" s="56" t="s">
        <v>9244</v>
      </c>
      <c r="D4170" s="65" t="s">
        <v>32</v>
      </c>
      <c r="E4170" s="66">
        <v>0</v>
      </c>
      <c r="F4170" s="247"/>
      <c r="G4170" s="66">
        <v>0</v>
      </c>
      <c r="H4170" s="247"/>
    </row>
    <row r="4171" spans="1:8">
      <c r="A4171" s="64" t="s">
        <v>9229</v>
      </c>
      <c r="B4171" s="65">
        <v>104491</v>
      </c>
      <c r="C4171" s="56" t="s">
        <v>9245</v>
      </c>
      <c r="D4171" s="65" t="s">
        <v>32</v>
      </c>
      <c r="E4171" s="66">
        <v>3248.25</v>
      </c>
      <c r="F4171" s="247">
        <v>9.1999999999999998E-3</v>
      </c>
      <c r="G4171" s="66">
        <v>4562.7299999999996</v>
      </c>
      <c r="H4171" s="247">
        <v>0</v>
      </c>
    </row>
    <row r="4172" spans="1:8">
      <c r="A4172" s="64" t="s">
        <v>9229</v>
      </c>
      <c r="B4172" s="65">
        <v>104492</v>
      </c>
      <c r="C4172" s="56" t="s">
        <v>9246</v>
      </c>
      <c r="D4172" s="65" t="s">
        <v>32</v>
      </c>
      <c r="E4172" s="66">
        <v>4060.36</v>
      </c>
      <c r="F4172" s="247">
        <v>7.7999999999999996E-3</v>
      </c>
      <c r="G4172" s="66">
        <v>5705.7</v>
      </c>
      <c r="H4172" s="247">
        <v>0</v>
      </c>
    </row>
    <row r="4173" spans="1:8">
      <c r="A4173" s="64" t="s">
        <v>9229</v>
      </c>
      <c r="B4173" s="65">
        <v>104493</v>
      </c>
      <c r="C4173" s="56" t="s">
        <v>9247</v>
      </c>
      <c r="D4173" s="65" t="s">
        <v>32</v>
      </c>
      <c r="E4173" s="66">
        <v>0</v>
      </c>
      <c r="F4173" s="247"/>
      <c r="G4173" s="66">
        <v>0</v>
      </c>
      <c r="H4173" s="247"/>
    </row>
    <row r="4174" spans="1:8">
      <c r="A4174" s="64" t="s">
        <v>9229</v>
      </c>
      <c r="B4174" s="65">
        <v>104494</v>
      </c>
      <c r="C4174" s="56" t="s">
        <v>9248</v>
      </c>
      <c r="D4174" s="65" t="s">
        <v>32</v>
      </c>
      <c r="E4174" s="66">
        <v>5481.86</v>
      </c>
      <c r="F4174" s="247">
        <v>7.1000000000000004E-3</v>
      </c>
      <c r="G4174" s="66">
        <v>7707.15</v>
      </c>
      <c r="H4174" s="247">
        <v>0</v>
      </c>
    </row>
    <row r="4175" spans="1:8">
      <c r="A4175" s="64" t="s">
        <v>9229</v>
      </c>
      <c r="B4175" s="65">
        <v>104495</v>
      </c>
      <c r="C4175" s="56" t="s">
        <v>9249</v>
      </c>
      <c r="D4175" s="65" t="s">
        <v>32</v>
      </c>
      <c r="E4175" s="66">
        <v>0</v>
      </c>
      <c r="F4175" s="247"/>
      <c r="G4175" s="66">
        <v>0</v>
      </c>
      <c r="H4175" s="247"/>
    </row>
    <row r="4176" spans="1:8">
      <c r="A4176" s="64" t="s">
        <v>9229</v>
      </c>
      <c r="B4176" s="65">
        <v>104496</v>
      </c>
      <c r="C4176" s="56" t="s">
        <v>9250</v>
      </c>
      <c r="D4176" s="65" t="s">
        <v>32</v>
      </c>
      <c r="E4176" s="66">
        <v>0</v>
      </c>
      <c r="F4176" s="247"/>
      <c r="G4176" s="66">
        <v>0</v>
      </c>
      <c r="H4176" s="247"/>
    </row>
    <row r="4177" spans="1:8">
      <c r="A4177" s="64" t="s">
        <v>9229</v>
      </c>
      <c r="B4177" s="65">
        <v>104497</v>
      </c>
      <c r="C4177" s="56" t="s">
        <v>9251</v>
      </c>
      <c r="D4177" s="65" t="s">
        <v>32</v>
      </c>
      <c r="E4177" s="66">
        <v>6590.53</v>
      </c>
      <c r="F4177" s="247">
        <v>2.06E-2</v>
      </c>
      <c r="G4177" s="66">
        <v>9225.0400000000009</v>
      </c>
      <c r="H4177" s="247">
        <v>0</v>
      </c>
    </row>
    <row r="4178" spans="1:8">
      <c r="A4178" s="64" t="s">
        <v>9229</v>
      </c>
      <c r="B4178" s="65">
        <v>104498</v>
      </c>
      <c r="C4178" s="56" t="s">
        <v>9252</v>
      </c>
      <c r="D4178" s="65" t="s">
        <v>32</v>
      </c>
      <c r="E4178" s="66">
        <v>0</v>
      </c>
      <c r="F4178" s="247"/>
      <c r="G4178" s="66">
        <v>0</v>
      </c>
      <c r="H4178" s="247"/>
    </row>
    <row r="4179" spans="1:8">
      <c r="A4179" s="64" t="s">
        <v>9229</v>
      </c>
      <c r="B4179" s="65">
        <v>104499</v>
      </c>
      <c r="C4179" s="56" t="s">
        <v>9253</v>
      </c>
      <c r="D4179" s="65" t="s">
        <v>32</v>
      </c>
      <c r="E4179" s="66">
        <v>0</v>
      </c>
      <c r="F4179" s="247"/>
      <c r="G4179" s="66">
        <v>0</v>
      </c>
      <c r="H4179" s="247"/>
    </row>
    <row r="4180" spans="1:8">
      <c r="A4180" s="64" t="s">
        <v>9229</v>
      </c>
      <c r="B4180" s="65">
        <v>104515</v>
      </c>
      <c r="C4180" s="56" t="s">
        <v>9254</v>
      </c>
      <c r="D4180" s="65" t="s">
        <v>26</v>
      </c>
      <c r="E4180" s="66">
        <v>24.35</v>
      </c>
      <c r="F4180" s="247">
        <v>0</v>
      </c>
      <c r="G4180" s="66">
        <v>25.53</v>
      </c>
      <c r="H4180" s="247">
        <v>0</v>
      </c>
    </row>
    <row r="4181" spans="1:8">
      <c r="A4181" s="64" t="s">
        <v>9255</v>
      </c>
      <c r="B4181" s="65">
        <v>87430</v>
      </c>
      <c r="C4181" s="56" t="s">
        <v>9256</v>
      </c>
      <c r="D4181" s="65" t="s">
        <v>26</v>
      </c>
      <c r="E4181" s="66">
        <v>18.38</v>
      </c>
      <c r="F4181" s="247">
        <v>0</v>
      </c>
      <c r="G4181" s="66">
        <v>21.5</v>
      </c>
      <c r="H4181" s="247">
        <v>0</v>
      </c>
    </row>
    <row r="4182" spans="1:8">
      <c r="A4182" s="64" t="s">
        <v>9255</v>
      </c>
      <c r="B4182" s="65">
        <v>87433</v>
      </c>
      <c r="C4182" s="56" t="s">
        <v>9257</v>
      </c>
      <c r="D4182" s="65" t="s">
        <v>26</v>
      </c>
      <c r="E4182" s="66">
        <v>26.43</v>
      </c>
      <c r="F4182" s="247">
        <v>0</v>
      </c>
      <c r="G4182" s="66">
        <v>30.68</v>
      </c>
      <c r="H4182" s="247">
        <v>0</v>
      </c>
    </row>
    <row r="4183" spans="1:8">
      <c r="A4183" s="64" t="s">
        <v>9255</v>
      </c>
      <c r="B4183" s="65">
        <v>87436</v>
      </c>
      <c r="C4183" s="56" t="s">
        <v>9258</v>
      </c>
      <c r="D4183" s="65" t="s">
        <v>26</v>
      </c>
      <c r="E4183" s="66">
        <v>30.15</v>
      </c>
      <c r="F4183" s="247">
        <v>0</v>
      </c>
      <c r="G4183" s="66">
        <v>35.200000000000003</v>
      </c>
      <c r="H4183" s="247">
        <v>0</v>
      </c>
    </row>
    <row r="4184" spans="1:8">
      <c r="A4184" s="64" t="s">
        <v>9255</v>
      </c>
      <c r="B4184" s="65">
        <v>87439</v>
      </c>
      <c r="C4184" s="56" t="s">
        <v>9259</v>
      </c>
      <c r="D4184" s="65" t="s">
        <v>26</v>
      </c>
      <c r="E4184" s="66">
        <v>36.89</v>
      </c>
      <c r="F4184" s="247">
        <v>0</v>
      </c>
      <c r="G4184" s="66">
        <v>42.94</v>
      </c>
      <c r="H4184" s="247">
        <v>0</v>
      </c>
    </row>
    <row r="4185" spans="1:8">
      <c r="A4185" s="64" t="s">
        <v>9255</v>
      </c>
      <c r="B4185" s="65">
        <v>104633</v>
      </c>
      <c r="C4185" s="56" t="s">
        <v>9260</v>
      </c>
      <c r="D4185" s="65" t="s">
        <v>26</v>
      </c>
      <c r="E4185" s="66">
        <v>25.68</v>
      </c>
      <c r="F4185" s="247">
        <v>0</v>
      </c>
      <c r="G4185" s="66">
        <v>29.97</v>
      </c>
      <c r="H4185" s="247">
        <v>0</v>
      </c>
    </row>
    <row r="4186" spans="1:8">
      <c r="A4186" s="64" t="s">
        <v>9255</v>
      </c>
      <c r="B4186" s="65">
        <v>104634</v>
      </c>
      <c r="C4186" s="56" t="s">
        <v>9261</v>
      </c>
      <c r="D4186" s="65" t="s">
        <v>26</v>
      </c>
      <c r="E4186" s="66">
        <v>37.76</v>
      </c>
      <c r="F4186" s="247">
        <v>0</v>
      </c>
      <c r="G4186" s="66">
        <v>43.72</v>
      </c>
      <c r="H4186" s="247">
        <v>0</v>
      </c>
    </row>
    <row r="4187" spans="1:8">
      <c r="A4187" s="64" t="s">
        <v>9255</v>
      </c>
      <c r="B4187" s="65">
        <v>87418</v>
      </c>
      <c r="C4187" s="56" t="s">
        <v>9262</v>
      </c>
      <c r="D4187" s="65" t="s">
        <v>26</v>
      </c>
      <c r="E4187" s="66">
        <v>18.54</v>
      </c>
      <c r="F4187" s="247">
        <v>0</v>
      </c>
      <c r="G4187" s="66">
        <v>21.31</v>
      </c>
      <c r="H4187" s="247">
        <v>0</v>
      </c>
    </row>
    <row r="4188" spans="1:8">
      <c r="A4188" s="64" t="s">
        <v>9255</v>
      </c>
      <c r="B4188" s="65">
        <v>87421</v>
      </c>
      <c r="C4188" s="56" t="s">
        <v>9263</v>
      </c>
      <c r="D4188" s="65" t="s">
        <v>26</v>
      </c>
      <c r="E4188" s="66">
        <v>28.24</v>
      </c>
      <c r="F4188" s="247">
        <v>0</v>
      </c>
      <c r="G4188" s="66">
        <v>32.200000000000003</v>
      </c>
      <c r="H4188" s="247">
        <v>0</v>
      </c>
    </row>
    <row r="4189" spans="1:8">
      <c r="A4189" s="64" t="s">
        <v>9255</v>
      </c>
      <c r="B4189" s="65">
        <v>104628</v>
      </c>
      <c r="C4189" s="56" t="s">
        <v>9264</v>
      </c>
      <c r="D4189" s="65" t="s">
        <v>26</v>
      </c>
      <c r="E4189" s="66">
        <v>29.18</v>
      </c>
      <c r="F4189" s="247">
        <v>0</v>
      </c>
      <c r="G4189" s="66">
        <v>34.22</v>
      </c>
      <c r="H4189" s="247">
        <v>0</v>
      </c>
    </row>
    <row r="4190" spans="1:8">
      <c r="A4190" s="64" t="s">
        <v>9255</v>
      </c>
      <c r="B4190" s="65">
        <v>104631</v>
      </c>
      <c r="C4190" s="56" t="s">
        <v>9265</v>
      </c>
      <c r="D4190" s="65" t="s">
        <v>26</v>
      </c>
      <c r="E4190" s="66">
        <v>39.65</v>
      </c>
      <c r="F4190" s="247">
        <v>0</v>
      </c>
      <c r="G4190" s="66">
        <v>46</v>
      </c>
      <c r="H4190" s="247">
        <v>0</v>
      </c>
    </row>
    <row r="4191" spans="1:8">
      <c r="A4191" s="64" t="s">
        <v>9255</v>
      </c>
      <c r="B4191" s="65">
        <v>104627</v>
      </c>
      <c r="C4191" s="56" t="s">
        <v>9266</v>
      </c>
      <c r="D4191" s="65" t="s">
        <v>26</v>
      </c>
      <c r="E4191" s="66">
        <v>18.52</v>
      </c>
      <c r="F4191" s="247">
        <v>0</v>
      </c>
      <c r="G4191" s="66">
        <v>21.3</v>
      </c>
      <c r="H4191" s="247">
        <v>0</v>
      </c>
    </row>
    <row r="4192" spans="1:8">
      <c r="A4192" s="64" t="s">
        <v>9255</v>
      </c>
      <c r="B4192" s="65">
        <v>104630</v>
      </c>
      <c r="C4192" s="56" t="s">
        <v>9267</v>
      </c>
      <c r="D4192" s="65" t="s">
        <v>26</v>
      </c>
      <c r="E4192" s="66">
        <v>28.99</v>
      </c>
      <c r="F4192" s="247">
        <v>0</v>
      </c>
      <c r="G4192" s="66">
        <v>33.090000000000003</v>
      </c>
      <c r="H4192" s="247">
        <v>0</v>
      </c>
    </row>
    <row r="4193" spans="1:8">
      <c r="A4193" s="64" t="s">
        <v>9255</v>
      </c>
      <c r="B4193" s="65">
        <v>104629</v>
      </c>
      <c r="C4193" s="56" t="s">
        <v>9268</v>
      </c>
      <c r="D4193" s="65" t="s">
        <v>26</v>
      </c>
      <c r="E4193" s="66">
        <v>35.31</v>
      </c>
      <c r="F4193" s="247">
        <v>0</v>
      </c>
      <c r="G4193" s="66">
        <v>41.64</v>
      </c>
      <c r="H4193" s="247">
        <v>0</v>
      </c>
    </row>
    <row r="4194" spans="1:8">
      <c r="A4194" s="64" t="s">
        <v>9255</v>
      </c>
      <c r="B4194" s="65">
        <v>104632</v>
      </c>
      <c r="C4194" s="56" t="s">
        <v>9269</v>
      </c>
      <c r="D4194" s="65" t="s">
        <v>26</v>
      </c>
      <c r="E4194" s="66">
        <v>45.77</v>
      </c>
      <c r="F4194" s="247">
        <v>0</v>
      </c>
      <c r="G4194" s="66">
        <v>53.42</v>
      </c>
      <c r="H4194" s="247">
        <v>0</v>
      </c>
    </row>
    <row r="4195" spans="1:8">
      <c r="A4195" s="64" t="s">
        <v>9255</v>
      </c>
      <c r="B4195" s="65">
        <v>87412</v>
      </c>
      <c r="C4195" s="56" t="s">
        <v>9270</v>
      </c>
      <c r="D4195" s="65" t="s">
        <v>26</v>
      </c>
      <c r="E4195" s="66">
        <v>24.14</v>
      </c>
      <c r="F4195" s="247">
        <v>0</v>
      </c>
      <c r="G4195" s="66">
        <v>28.12</v>
      </c>
      <c r="H4195" s="247">
        <v>0</v>
      </c>
    </row>
    <row r="4196" spans="1:8">
      <c r="A4196" s="64" t="s">
        <v>9255</v>
      </c>
      <c r="B4196" s="65">
        <v>87415</v>
      </c>
      <c r="C4196" s="56" t="s">
        <v>9271</v>
      </c>
      <c r="D4196" s="65" t="s">
        <v>26</v>
      </c>
      <c r="E4196" s="66">
        <v>33.479999999999997</v>
      </c>
      <c r="F4196" s="247">
        <v>0</v>
      </c>
      <c r="G4196" s="66">
        <v>38.54</v>
      </c>
      <c r="H4196" s="247">
        <v>0</v>
      </c>
    </row>
    <row r="4197" spans="1:8">
      <c r="A4197" s="64" t="s">
        <v>9255</v>
      </c>
      <c r="B4197" s="65">
        <v>87411</v>
      </c>
      <c r="C4197" s="56" t="s">
        <v>9272</v>
      </c>
      <c r="D4197" s="65" t="s">
        <v>26</v>
      </c>
      <c r="E4197" s="66">
        <v>15.93</v>
      </c>
      <c r="F4197" s="247">
        <v>0</v>
      </c>
      <c r="G4197" s="66">
        <v>18.16</v>
      </c>
      <c r="H4197" s="247">
        <v>0</v>
      </c>
    </row>
    <row r="4198" spans="1:8">
      <c r="A4198" s="64" t="s">
        <v>9255</v>
      </c>
      <c r="B4198" s="65">
        <v>87414</v>
      </c>
      <c r="C4198" s="56" t="s">
        <v>9273</v>
      </c>
      <c r="D4198" s="65" t="s">
        <v>26</v>
      </c>
      <c r="E4198" s="66">
        <v>25.27</v>
      </c>
      <c r="F4198" s="247">
        <v>0</v>
      </c>
      <c r="G4198" s="66">
        <v>28.59</v>
      </c>
      <c r="H4198" s="247">
        <v>0</v>
      </c>
    </row>
    <row r="4199" spans="1:8">
      <c r="A4199" s="64" t="s">
        <v>9255</v>
      </c>
      <c r="B4199" s="65">
        <v>87413</v>
      </c>
      <c r="C4199" s="56" t="s">
        <v>9274</v>
      </c>
      <c r="D4199" s="65" t="s">
        <v>26</v>
      </c>
      <c r="E4199" s="66">
        <v>28.86</v>
      </c>
      <c r="F4199" s="247">
        <v>0</v>
      </c>
      <c r="G4199" s="66">
        <v>33.840000000000003</v>
      </c>
      <c r="H4199" s="247">
        <v>0</v>
      </c>
    </row>
    <row r="4200" spans="1:8">
      <c r="A4200" s="64" t="s">
        <v>9255</v>
      </c>
      <c r="B4200" s="65">
        <v>87416</v>
      </c>
      <c r="C4200" s="56" t="s">
        <v>9275</v>
      </c>
      <c r="D4200" s="65" t="s">
        <v>26</v>
      </c>
      <c r="E4200" s="66">
        <v>38.200000000000003</v>
      </c>
      <c r="F4200" s="247">
        <v>0</v>
      </c>
      <c r="G4200" s="66">
        <v>44.26</v>
      </c>
      <c r="H4200" s="247">
        <v>0</v>
      </c>
    </row>
    <row r="4201" spans="1:8">
      <c r="A4201" s="64" t="s">
        <v>9255</v>
      </c>
      <c r="B4201" s="65">
        <v>104635</v>
      </c>
      <c r="C4201" s="56" t="s">
        <v>9276</v>
      </c>
      <c r="D4201" s="65" t="s">
        <v>26</v>
      </c>
      <c r="E4201" s="66">
        <v>52.6</v>
      </c>
      <c r="F4201" s="247">
        <v>0</v>
      </c>
      <c r="G4201" s="66">
        <v>61.71</v>
      </c>
      <c r="H4201" s="247">
        <v>0</v>
      </c>
    </row>
    <row r="4202" spans="1:8">
      <c r="A4202" s="64" t="s">
        <v>9255</v>
      </c>
      <c r="B4202" s="65">
        <v>104636</v>
      </c>
      <c r="C4202" s="56" t="s">
        <v>9277</v>
      </c>
      <c r="D4202" s="65" t="s">
        <v>26</v>
      </c>
      <c r="E4202" s="66">
        <v>61.02</v>
      </c>
      <c r="F4202" s="247">
        <v>0</v>
      </c>
      <c r="G4202" s="66">
        <v>71.28</v>
      </c>
      <c r="H4202" s="247">
        <v>0</v>
      </c>
    </row>
    <row r="4203" spans="1:8">
      <c r="A4203" s="64" t="s">
        <v>9255</v>
      </c>
      <c r="B4203" s="65">
        <v>87424</v>
      </c>
      <c r="C4203" s="56" t="s">
        <v>9278</v>
      </c>
      <c r="D4203" s="65" t="s">
        <v>26</v>
      </c>
      <c r="E4203" s="66">
        <v>37.42</v>
      </c>
      <c r="F4203" s="247">
        <v>0</v>
      </c>
      <c r="G4203" s="66">
        <v>43.31</v>
      </c>
      <c r="H4203" s="247">
        <v>0</v>
      </c>
    </row>
    <row r="4204" spans="1:8">
      <c r="A4204" s="64" t="s">
        <v>9255</v>
      </c>
      <c r="B4204" s="65">
        <v>87427</v>
      </c>
      <c r="C4204" s="56" t="s">
        <v>9279</v>
      </c>
      <c r="D4204" s="65" t="s">
        <v>26</v>
      </c>
      <c r="E4204" s="66">
        <v>44.19</v>
      </c>
      <c r="F4204" s="247">
        <v>0</v>
      </c>
      <c r="G4204" s="66">
        <v>50.9</v>
      </c>
      <c r="H4204" s="247">
        <v>0</v>
      </c>
    </row>
    <row r="4205" spans="1:8">
      <c r="A4205" s="64" t="s">
        <v>9280</v>
      </c>
      <c r="B4205" s="65">
        <v>89998</v>
      </c>
      <c r="C4205" s="56" t="s">
        <v>9281</v>
      </c>
      <c r="D4205" s="65" t="s">
        <v>129</v>
      </c>
      <c r="E4205" s="66">
        <v>10.11</v>
      </c>
      <c r="F4205" s="247">
        <v>0</v>
      </c>
      <c r="G4205" s="66">
        <v>9.58</v>
      </c>
      <c r="H4205" s="247">
        <v>0</v>
      </c>
    </row>
    <row r="4206" spans="1:8">
      <c r="A4206" s="64" t="s">
        <v>9280</v>
      </c>
      <c r="B4206" s="65">
        <v>102920</v>
      </c>
      <c r="C4206" s="56" t="s">
        <v>9282</v>
      </c>
      <c r="D4206" s="65" t="s">
        <v>129</v>
      </c>
      <c r="E4206" s="66">
        <v>8.3000000000000007</v>
      </c>
      <c r="F4206" s="247">
        <v>0</v>
      </c>
      <c r="G4206" s="66">
        <v>7.71</v>
      </c>
      <c r="H4206" s="247">
        <v>0</v>
      </c>
    </row>
    <row r="4207" spans="1:8">
      <c r="A4207" s="64" t="s">
        <v>9280</v>
      </c>
      <c r="B4207" s="65">
        <v>102923</v>
      </c>
      <c r="C4207" s="56" t="s">
        <v>9283</v>
      </c>
      <c r="D4207" s="65" t="s">
        <v>129</v>
      </c>
      <c r="E4207" s="66">
        <v>7.78</v>
      </c>
      <c r="F4207" s="247">
        <v>0</v>
      </c>
      <c r="G4207" s="66">
        <v>7.07</v>
      </c>
      <c r="H4207" s="247">
        <v>0</v>
      </c>
    </row>
    <row r="4208" spans="1:8">
      <c r="A4208" s="64" t="s">
        <v>9280</v>
      </c>
      <c r="B4208" s="65">
        <v>90000</v>
      </c>
      <c r="C4208" s="56" t="s">
        <v>9284</v>
      </c>
      <c r="D4208" s="65" t="s">
        <v>129</v>
      </c>
      <c r="E4208" s="66">
        <v>12.92</v>
      </c>
      <c r="F4208" s="247">
        <v>0</v>
      </c>
      <c r="G4208" s="66">
        <v>13.07</v>
      </c>
      <c r="H4208" s="247">
        <v>0</v>
      </c>
    </row>
    <row r="4209" spans="1:8">
      <c r="A4209" s="64" t="s">
        <v>9280</v>
      </c>
      <c r="B4209" s="65">
        <v>103088</v>
      </c>
      <c r="C4209" s="56" t="s">
        <v>9285</v>
      </c>
      <c r="D4209" s="65" t="s">
        <v>129</v>
      </c>
      <c r="E4209" s="66">
        <v>10.1</v>
      </c>
      <c r="F4209" s="247">
        <v>0</v>
      </c>
      <c r="G4209" s="66">
        <v>9.9499999999999993</v>
      </c>
      <c r="H4209" s="247">
        <v>0</v>
      </c>
    </row>
    <row r="4210" spans="1:8">
      <c r="A4210" s="64" t="s">
        <v>9280</v>
      </c>
      <c r="B4210" s="65">
        <v>102922</v>
      </c>
      <c r="C4210" s="56" t="s">
        <v>9286</v>
      </c>
      <c r="D4210" s="65" t="s">
        <v>129</v>
      </c>
      <c r="E4210" s="66">
        <v>8.8800000000000008</v>
      </c>
      <c r="F4210" s="247">
        <v>0</v>
      </c>
      <c r="G4210" s="66">
        <v>8.44</v>
      </c>
      <c r="H4210" s="247">
        <v>0</v>
      </c>
    </row>
    <row r="4211" spans="1:8">
      <c r="A4211" s="64" t="s">
        <v>9280</v>
      </c>
      <c r="B4211" s="65">
        <v>89999</v>
      </c>
      <c r="C4211" s="56" t="s">
        <v>9287</v>
      </c>
      <c r="D4211" s="65" t="s">
        <v>129</v>
      </c>
      <c r="E4211" s="66">
        <v>16.170000000000002</v>
      </c>
      <c r="F4211" s="247">
        <v>0</v>
      </c>
      <c r="G4211" s="66">
        <v>16.89</v>
      </c>
      <c r="H4211" s="247">
        <v>0</v>
      </c>
    </row>
    <row r="4212" spans="1:8">
      <c r="A4212" s="64" t="s">
        <v>9280</v>
      </c>
      <c r="B4212" s="65">
        <v>89996</v>
      </c>
      <c r="C4212" s="56" t="s">
        <v>9288</v>
      </c>
      <c r="D4212" s="65" t="s">
        <v>129</v>
      </c>
      <c r="E4212" s="66">
        <v>10.65</v>
      </c>
      <c r="F4212" s="247">
        <v>0</v>
      </c>
      <c r="G4212" s="66">
        <v>10.26</v>
      </c>
      <c r="H4212" s="247">
        <v>0</v>
      </c>
    </row>
    <row r="4213" spans="1:8">
      <c r="A4213" s="64" t="s">
        <v>9280</v>
      </c>
      <c r="B4213" s="65">
        <v>89997</v>
      </c>
      <c r="C4213" s="56" t="s">
        <v>9289</v>
      </c>
      <c r="D4213" s="65" t="s">
        <v>129</v>
      </c>
      <c r="E4213" s="66">
        <v>8.64</v>
      </c>
      <c r="F4213" s="247">
        <v>0</v>
      </c>
      <c r="G4213" s="66">
        <v>8.15</v>
      </c>
      <c r="H4213" s="247">
        <v>0</v>
      </c>
    </row>
    <row r="4214" spans="1:8">
      <c r="A4214" s="64" t="s">
        <v>9280</v>
      </c>
      <c r="B4214" s="65">
        <v>102921</v>
      </c>
      <c r="C4214" s="56" t="s">
        <v>9290</v>
      </c>
      <c r="D4214" s="65" t="s">
        <v>129</v>
      </c>
      <c r="E4214" s="66">
        <v>7.99</v>
      </c>
      <c r="F4214" s="247">
        <v>0</v>
      </c>
      <c r="G4214" s="66">
        <v>7.33</v>
      </c>
      <c r="H4214" s="247">
        <v>0</v>
      </c>
    </row>
    <row r="4215" spans="1:8">
      <c r="A4215" s="64" t="s">
        <v>9280</v>
      </c>
      <c r="B4215" s="65">
        <v>90278</v>
      </c>
      <c r="C4215" s="56" t="s">
        <v>9291</v>
      </c>
      <c r="D4215" s="65" t="s">
        <v>28</v>
      </c>
      <c r="E4215" s="66">
        <v>524.70000000000005</v>
      </c>
      <c r="F4215" s="247">
        <v>0</v>
      </c>
      <c r="G4215" s="66">
        <v>458.33</v>
      </c>
      <c r="H4215" s="247">
        <v>0</v>
      </c>
    </row>
    <row r="4216" spans="1:8">
      <c r="A4216" s="64" t="s">
        <v>9280</v>
      </c>
      <c r="B4216" s="65">
        <v>90282</v>
      </c>
      <c r="C4216" s="56" t="s">
        <v>9292</v>
      </c>
      <c r="D4216" s="65" t="s">
        <v>28</v>
      </c>
      <c r="E4216" s="66">
        <v>505.64</v>
      </c>
      <c r="F4216" s="247">
        <v>0</v>
      </c>
      <c r="G4216" s="66">
        <v>447.86</v>
      </c>
      <c r="H4216" s="247">
        <v>0</v>
      </c>
    </row>
    <row r="4217" spans="1:8">
      <c r="A4217" s="64" t="s">
        <v>9280</v>
      </c>
      <c r="B4217" s="65">
        <v>90279</v>
      </c>
      <c r="C4217" s="56" t="s">
        <v>9293</v>
      </c>
      <c r="D4217" s="65" t="s">
        <v>28</v>
      </c>
      <c r="E4217" s="66">
        <v>574.5</v>
      </c>
      <c r="F4217" s="247">
        <v>0</v>
      </c>
      <c r="G4217" s="66">
        <v>506.51</v>
      </c>
      <c r="H4217" s="247">
        <v>0</v>
      </c>
    </row>
    <row r="4218" spans="1:8">
      <c r="A4218" s="64" t="s">
        <v>9280</v>
      </c>
      <c r="B4218" s="65">
        <v>90283</v>
      </c>
      <c r="C4218" s="56" t="s">
        <v>9294</v>
      </c>
      <c r="D4218" s="65" t="s">
        <v>28</v>
      </c>
      <c r="E4218" s="66">
        <v>554.19000000000005</v>
      </c>
      <c r="F4218" s="247">
        <v>0</v>
      </c>
      <c r="G4218" s="66">
        <v>496.16</v>
      </c>
      <c r="H4218" s="247">
        <v>0</v>
      </c>
    </row>
    <row r="4219" spans="1:8">
      <c r="A4219" s="64" t="s">
        <v>9280</v>
      </c>
      <c r="B4219" s="65">
        <v>90280</v>
      </c>
      <c r="C4219" s="56" t="s">
        <v>9295</v>
      </c>
      <c r="D4219" s="65" t="s">
        <v>28</v>
      </c>
      <c r="E4219" s="66">
        <v>626.71</v>
      </c>
      <c r="F4219" s="247">
        <v>0</v>
      </c>
      <c r="G4219" s="66">
        <v>556.73</v>
      </c>
      <c r="H4219" s="247">
        <v>0</v>
      </c>
    </row>
    <row r="4220" spans="1:8">
      <c r="A4220" s="64" t="s">
        <v>9280</v>
      </c>
      <c r="B4220" s="65">
        <v>90284</v>
      </c>
      <c r="C4220" s="56" t="s">
        <v>9296</v>
      </c>
      <c r="D4220" s="65" t="s">
        <v>28</v>
      </c>
      <c r="E4220" s="66">
        <v>612.55999999999995</v>
      </c>
      <c r="F4220" s="247">
        <v>0</v>
      </c>
      <c r="G4220" s="66">
        <v>550.28</v>
      </c>
      <c r="H4220" s="247">
        <v>0</v>
      </c>
    </row>
    <row r="4221" spans="1:8">
      <c r="A4221" s="64" t="s">
        <v>9280</v>
      </c>
      <c r="B4221" s="65">
        <v>90281</v>
      </c>
      <c r="C4221" s="56" t="s">
        <v>9297</v>
      </c>
      <c r="D4221" s="65" t="s">
        <v>28</v>
      </c>
      <c r="E4221" s="66">
        <v>719.63</v>
      </c>
      <c r="F4221" s="247">
        <v>0</v>
      </c>
      <c r="G4221" s="66">
        <v>639.55999999999995</v>
      </c>
      <c r="H4221" s="247">
        <v>0</v>
      </c>
    </row>
    <row r="4222" spans="1:8">
      <c r="A4222" s="64" t="s">
        <v>9280</v>
      </c>
      <c r="B4222" s="65">
        <v>90285</v>
      </c>
      <c r="C4222" s="56" t="s">
        <v>9298</v>
      </c>
      <c r="D4222" s="65" t="s">
        <v>28</v>
      </c>
      <c r="E4222" s="66">
        <v>709.6</v>
      </c>
      <c r="F4222" s="247">
        <v>0</v>
      </c>
      <c r="G4222" s="66">
        <v>639.63</v>
      </c>
      <c r="H4222" s="247">
        <v>0</v>
      </c>
    </row>
    <row r="4223" spans="1:8">
      <c r="A4223" s="64" t="s">
        <v>9280</v>
      </c>
      <c r="B4223" s="65">
        <v>89994</v>
      </c>
      <c r="C4223" s="56" t="s">
        <v>9299</v>
      </c>
      <c r="D4223" s="65" t="s">
        <v>28</v>
      </c>
      <c r="E4223" s="66">
        <v>895.94</v>
      </c>
      <c r="F4223" s="247">
        <v>0</v>
      </c>
      <c r="G4223" s="66">
        <v>859.94</v>
      </c>
      <c r="H4223" s="247">
        <v>0</v>
      </c>
    </row>
    <row r="4224" spans="1:8">
      <c r="A4224" s="64" t="s">
        <v>9280</v>
      </c>
      <c r="B4224" s="65">
        <v>89995</v>
      </c>
      <c r="C4224" s="56" t="s">
        <v>9300</v>
      </c>
      <c r="D4224" s="65" t="s">
        <v>28</v>
      </c>
      <c r="E4224" s="66">
        <v>1004.46</v>
      </c>
      <c r="F4224" s="247">
        <v>0</v>
      </c>
      <c r="G4224" s="66">
        <v>992.71</v>
      </c>
      <c r="H4224" s="247">
        <v>0</v>
      </c>
    </row>
    <row r="4225" spans="1:8">
      <c r="A4225" s="64" t="s">
        <v>9280</v>
      </c>
      <c r="B4225" s="65">
        <v>89993</v>
      </c>
      <c r="C4225" s="56" t="s">
        <v>9301</v>
      </c>
      <c r="D4225" s="65" t="s">
        <v>28</v>
      </c>
      <c r="E4225" s="66">
        <v>1041.76</v>
      </c>
      <c r="F4225" s="247">
        <v>0</v>
      </c>
      <c r="G4225" s="66">
        <v>1038.3399999999999</v>
      </c>
      <c r="H4225" s="247">
        <v>0</v>
      </c>
    </row>
    <row r="4226" spans="1:8">
      <c r="A4226" s="64" t="s">
        <v>9302</v>
      </c>
      <c r="B4226" s="65">
        <v>99860</v>
      </c>
      <c r="C4226" s="56" t="s">
        <v>9303</v>
      </c>
      <c r="D4226" s="65" t="s">
        <v>32</v>
      </c>
      <c r="E4226" s="66">
        <v>0</v>
      </c>
      <c r="F4226" s="247"/>
      <c r="G4226" s="66">
        <v>0</v>
      </c>
      <c r="H4226" s="247"/>
    </row>
    <row r="4227" spans="1:8">
      <c r="A4227" s="64" t="s">
        <v>9302</v>
      </c>
      <c r="B4227" s="65">
        <v>99858</v>
      </c>
      <c r="C4227" s="56" t="s">
        <v>9304</v>
      </c>
      <c r="D4227" s="65" t="s">
        <v>32</v>
      </c>
      <c r="E4227" s="66">
        <v>0</v>
      </c>
      <c r="F4227" s="247"/>
      <c r="G4227" s="66">
        <v>0</v>
      </c>
      <c r="H4227" s="247"/>
    </row>
    <row r="4228" spans="1:8">
      <c r="A4228" s="64" t="s">
        <v>9302</v>
      </c>
      <c r="B4228" s="65">
        <v>99859</v>
      </c>
      <c r="C4228" s="56" t="s">
        <v>9305</v>
      </c>
      <c r="D4228" s="65" t="s">
        <v>32</v>
      </c>
      <c r="E4228" s="66">
        <v>0</v>
      </c>
      <c r="F4228" s="247"/>
      <c r="G4228" s="66">
        <v>0</v>
      </c>
      <c r="H4228" s="247"/>
    </row>
    <row r="4229" spans="1:8">
      <c r="A4229" s="64" t="s">
        <v>9302</v>
      </c>
      <c r="B4229" s="65">
        <v>99857</v>
      </c>
      <c r="C4229" s="56" t="s">
        <v>9306</v>
      </c>
      <c r="D4229" s="65" t="s">
        <v>32</v>
      </c>
      <c r="E4229" s="66">
        <v>89.25</v>
      </c>
      <c r="F4229" s="247">
        <v>0.22900000000000001</v>
      </c>
      <c r="G4229" s="66">
        <v>107.11</v>
      </c>
      <c r="H4229" s="247">
        <v>0</v>
      </c>
    </row>
    <row r="4230" spans="1:8">
      <c r="A4230" s="64" t="s">
        <v>9302</v>
      </c>
      <c r="B4230" s="65">
        <v>99855</v>
      </c>
      <c r="C4230" s="56" t="s">
        <v>9307</v>
      </c>
      <c r="D4230" s="65" t="s">
        <v>32</v>
      </c>
      <c r="E4230" s="66">
        <v>99.51</v>
      </c>
      <c r="F4230" s="247">
        <v>0</v>
      </c>
      <c r="G4230" s="66">
        <v>117.89</v>
      </c>
      <c r="H4230" s="247">
        <v>0</v>
      </c>
    </row>
    <row r="4231" spans="1:8">
      <c r="A4231" s="64" t="s">
        <v>9302</v>
      </c>
      <c r="B4231" s="65">
        <v>99856</v>
      </c>
      <c r="C4231" s="56" t="s">
        <v>9308</v>
      </c>
      <c r="D4231" s="65" t="s">
        <v>32</v>
      </c>
      <c r="E4231" s="66">
        <v>0</v>
      </c>
      <c r="F4231" s="247"/>
      <c r="G4231" s="66">
        <v>0</v>
      </c>
      <c r="H4231" s="247"/>
    </row>
    <row r="4232" spans="1:8">
      <c r="A4232" s="64" t="s">
        <v>9302</v>
      </c>
      <c r="B4232" s="65">
        <v>99862</v>
      </c>
      <c r="C4232" s="56" t="s">
        <v>9309</v>
      </c>
      <c r="D4232" s="65" t="s">
        <v>26</v>
      </c>
      <c r="E4232" s="66">
        <v>601.29999999999995</v>
      </c>
      <c r="F4232" s="247">
        <v>0.30640000000000001</v>
      </c>
      <c r="G4232" s="66">
        <v>706.19</v>
      </c>
      <c r="H4232" s="247">
        <v>0</v>
      </c>
    </row>
    <row r="4233" spans="1:8">
      <c r="A4233" s="64" t="s">
        <v>9302</v>
      </c>
      <c r="B4233" s="65">
        <v>99861</v>
      </c>
      <c r="C4233" s="56" t="s">
        <v>9310</v>
      </c>
      <c r="D4233" s="65" t="s">
        <v>26</v>
      </c>
      <c r="E4233" s="66">
        <v>604.70000000000005</v>
      </c>
      <c r="F4233" s="247">
        <v>0.1</v>
      </c>
      <c r="G4233" s="66">
        <v>730.7</v>
      </c>
      <c r="H4233" s="247">
        <v>0</v>
      </c>
    </row>
    <row r="4234" spans="1:8">
      <c r="A4234" s="64" t="s">
        <v>9302</v>
      </c>
      <c r="B4234" s="65">
        <v>99839</v>
      </c>
      <c r="C4234" s="56" t="s">
        <v>9311</v>
      </c>
      <c r="D4234" s="65" t="s">
        <v>32</v>
      </c>
      <c r="E4234" s="66">
        <v>475.27</v>
      </c>
      <c r="F4234" s="247">
        <v>0</v>
      </c>
      <c r="G4234" s="66">
        <v>567.85</v>
      </c>
      <c r="H4234" s="247">
        <v>0</v>
      </c>
    </row>
    <row r="4235" spans="1:8">
      <c r="A4235" s="64" t="s">
        <v>9302</v>
      </c>
      <c r="B4235" s="65">
        <v>99849</v>
      </c>
      <c r="C4235" s="56" t="s">
        <v>9312</v>
      </c>
      <c r="D4235" s="65" t="s">
        <v>32</v>
      </c>
      <c r="E4235" s="66">
        <v>0</v>
      </c>
      <c r="F4235" s="247"/>
      <c r="G4235" s="66">
        <v>0</v>
      </c>
      <c r="H4235" s="247"/>
    </row>
    <row r="4236" spans="1:8">
      <c r="A4236" s="64" t="s">
        <v>9302</v>
      </c>
      <c r="B4236" s="65">
        <v>99853</v>
      </c>
      <c r="C4236" s="56" t="s">
        <v>9313</v>
      </c>
      <c r="D4236" s="65" t="s">
        <v>32</v>
      </c>
      <c r="E4236" s="66">
        <v>0</v>
      </c>
      <c r="F4236" s="247"/>
      <c r="G4236" s="66">
        <v>0</v>
      </c>
      <c r="H4236" s="247"/>
    </row>
    <row r="4237" spans="1:8">
      <c r="A4237" s="64" t="s">
        <v>9302</v>
      </c>
      <c r="B4237" s="65">
        <v>99847</v>
      </c>
      <c r="C4237" s="56" t="s">
        <v>9314</v>
      </c>
      <c r="D4237" s="65" t="s">
        <v>32</v>
      </c>
      <c r="E4237" s="66">
        <v>0</v>
      </c>
      <c r="F4237" s="247"/>
      <c r="G4237" s="66">
        <v>0</v>
      </c>
      <c r="H4237" s="247"/>
    </row>
    <row r="4238" spans="1:8">
      <c r="A4238" s="64" t="s">
        <v>9302</v>
      </c>
      <c r="B4238" s="65">
        <v>99851</v>
      </c>
      <c r="C4238" s="56" t="s">
        <v>9315</v>
      </c>
      <c r="D4238" s="65" t="s">
        <v>32</v>
      </c>
      <c r="E4238" s="66">
        <v>0</v>
      </c>
      <c r="F4238" s="247"/>
      <c r="G4238" s="66">
        <v>0</v>
      </c>
      <c r="H4238" s="247"/>
    </row>
    <row r="4239" spans="1:8">
      <c r="A4239" s="64" t="s">
        <v>9302</v>
      </c>
      <c r="B4239" s="65">
        <v>99850</v>
      </c>
      <c r="C4239" s="56" t="s">
        <v>9316</v>
      </c>
      <c r="D4239" s="65" t="s">
        <v>32</v>
      </c>
      <c r="E4239" s="66">
        <v>0</v>
      </c>
      <c r="F4239" s="247"/>
      <c r="G4239" s="66">
        <v>0</v>
      </c>
      <c r="H4239" s="247"/>
    </row>
    <row r="4240" spans="1:8">
      <c r="A4240" s="64" t="s">
        <v>9302</v>
      </c>
      <c r="B4240" s="65">
        <v>99854</v>
      </c>
      <c r="C4240" s="56" t="s">
        <v>9317</v>
      </c>
      <c r="D4240" s="65" t="s">
        <v>32</v>
      </c>
      <c r="E4240" s="66">
        <v>0</v>
      </c>
      <c r="F4240" s="247"/>
      <c r="G4240" s="66">
        <v>0</v>
      </c>
      <c r="H4240" s="247"/>
    </row>
    <row r="4241" spans="1:8">
      <c r="A4241" s="64" t="s">
        <v>9302</v>
      </c>
      <c r="B4241" s="65">
        <v>99848</v>
      </c>
      <c r="C4241" s="56" t="s">
        <v>9318</v>
      </c>
      <c r="D4241" s="65" t="s">
        <v>32</v>
      </c>
      <c r="E4241" s="66">
        <v>0</v>
      </c>
      <c r="F4241" s="247"/>
      <c r="G4241" s="66">
        <v>0</v>
      </c>
      <c r="H4241" s="247"/>
    </row>
    <row r="4242" spans="1:8">
      <c r="A4242" s="64" t="s">
        <v>9302</v>
      </c>
      <c r="B4242" s="65">
        <v>99852</v>
      </c>
      <c r="C4242" s="56" t="s">
        <v>9319</v>
      </c>
      <c r="D4242" s="65" t="s">
        <v>32</v>
      </c>
      <c r="E4242" s="66">
        <v>0</v>
      </c>
      <c r="F4242" s="247"/>
      <c r="G4242" s="66">
        <v>0</v>
      </c>
      <c r="H4242" s="247"/>
    </row>
    <row r="4243" spans="1:8">
      <c r="A4243" s="64" t="s">
        <v>9302</v>
      </c>
      <c r="B4243" s="65">
        <v>99844</v>
      </c>
      <c r="C4243" s="56" t="s">
        <v>9320</v>
      </c>
      <c r="D4243" s="65" t="s">
        <v>32</v>
      </c>
      <c r="E4243" s="66">
        <v>0</v>
      </c>
      <c r="F4243" s="247"/>
      <c r="G4243" s="66">
        <v>0</v>
      </c>
      <c r="H4243" s="247"/>
    </row>
    <row r="4244" spans="1:8">
      <c r="A4244" s="64" t="s">
        <v>9302</v>
      </c>
      <c r="B4244" s="65">
        <v>99842</v>
      </c>
      <c r="C4244" s="56" t="s">
        <v>9321</v>
      </c>
      <c r="D4244" s="65" t="s">
        <v>32</v>
      </c>
      <c r="E4244" s="66">
        <v>0</v>
      </c>
      <c r="F4244" s="247"/>
      <c r="G4244" s="66">
        <v>0</v>
      </c>
      <c r="H4244" s="247"/>
    </row>
    <row r="4245" spans="1:8">
      <c r="A4245" s="64" t="s">
        <v>9302</v>
      </c>
      <c r="B4245" s="65">
        <v>99837</v>
      </c>
      <c r="C4245" s="56" t="s">
        <v>9322</v>
      </c>
      <c r="D4245" s="65" t="s">
        <v>32</v>
      </c>
      <c r="E4245" s="66">
        <v>552.14</v>
      </c>
      <c r="F4245" s="247">
        <v>0</v>
      </c>
      <c r="G4245" s="66">
        <v>649.66</v>
      </c>
      <c r="H4245" s="247">
        <v>0</v>
      </c>
    </row>
    <row r="4246" spans="1:8">
      <c r="A4246" s="64" t="s">
        <v>9302</v>
      </c>
      <c r="B4246" s="65">
        <v>99840</v>
      </c>
      <c r="C4246" s="56" t="s">
        <v>9323</v>
      </c>
      <c r="D4246" s="65" t="s">
        <v>32</v>
      </c>
      <c r="E4246" s="66">
        <v>0</v>
      </c>
      <c r="F4246" s="247"/>
      <c r="G4246" s="66">
        <v>0</v>
      </c>
      <c r="H4246" s="247"/>
    </row>
    <row r="4247" spans="1:8">
      <c r="A4247" s="64" t="s">
        <v>9302</v>
      </c>
      <c r="B4247" s="65">
        <v>99845</v>
      </c>
      <c r="C4247" s="56" t="s">
        <v>9324</v>
      </c>
      <c r="D4247" s="65" t="s">
        <v>32</v>
      </c>
      <c r="E4247" s="66">
        <v>0</v>
      </c>
      <c r="F4247" s="247"/>
      <c r="G4247" s="66">
        <v>0</v>
      </c>
      <c r="H4247" s="247"/>
    </row>
    <row r="4248" spans="1:8">
      <c r="A4248" s="64" t="s">
        <v>9302</v>
      </c>
      <c r="B4248" s="65">
        <v>99843</v>
      </c>
      <c r="C4248" s="56" t="s">
        <v>9325</v>
      </c>
      <c r="D4248" s="65" t="s">
        <v>32</v>
      </c>
      <c r="E4248" s="66">
        <v>0</v>
      </c>
      <c r="F4248" s="247"/>
      <c r="G4248" s="66">
        <v>0</v>
      </c>
      <c r="H4248" s="247"/>
    </row>
    <row r="4249" spans="1:8">
      <c r="A4249" s="64" t="s">
        <v>9302</v>
      </c>
      <c r="B4249" s="65">
        <v>99838</v>
      </c>
      <c r="C4249" s="56" t="s">
        <v>9326</v>
      </c>
      <c r="D4249" s="65" t="s">
        <v>32</v>
      </c>
      <c r="E4249" s="66">
        <v>0</v>
      </c>
      <c r="F4249" s="247"/>
      <c r="G4249" s="66">
        <v>0</v>
      </c>
      <c r="H4249" s="247"/>
    </row>
    <row r="4250" spans="1:8">
      <c r="A4250" s="64" t="s">
        <v>9302</v>
      </c>
      <c r="B4250" s="65">
        <v>99846</v>
      </c>
      <c r="C4250" s="56" t="s">
        <v>9327</v>
      </c>
      <c r="D4250" s="65" t="s">
        <v>32</v>
      </c>
      <c r="E4250" s="66">
        <v>0</v>
      </c>
      <c r="F4250" s="247"/>
      <c r="G4250" s="66">
        <v>0</v>
      </c>
      <c r="H4250" s="247"/>
    </row>
    <row r="4251" spans="1:8">
      <c r="A4251" s="64" t="s">
        <v>9302</v>
      </c>
      <c r="B4251" s="65">
        <v>99841</v>
      </c>
      <c r="C4251" s="56" t="s">
        <v>9328</v>
      </c>
      <c r="D4251" s="65" t="s">
        <v>32</v>
      </c>
      <c r="E4251" s="66">
        <v>1096.72</v>
      </c>
      <c r="F4251" s="247">
        <v>0.17169999999999999</v>
      </c>
      <c r="G4251" s="66">
        <v>1285.8800000000001</v>
      </c>
      <c r="H4251" s="247">
        <v>0</v>
      </c>
    </row>
    <row r="4252" spans="1:8">
      <c r="A4252" s="64" t="s">
        <v>9329</v>
      </c>
      <c r="B4252" s="65">
        <v>94276</v>
      </c>
      <c r="C4252" s="56" t="s">
        <v>9330</v>
      </c>
      <c r="D4252" s="65" t="s">
        <v>32</v>
      </c>
      <c r="E4252" s="66">
        <v>47.81</v>
      </c>
      <c r="F4252" s="247">
        <v>0</v>
      </c>
      <c r="G4252" s="66">
        <v>44.74</v>
      </c>
      <c r="H4252" s="247">
        <v>0</v>
      </c>
    </row>
    <row r="4253" spans="1:8">
      <c r="A4253" s="64" t="s">
        <v>9329</v>
      </c>
      <c r="B4253" s="65">
        <v>94274</v>
      </c>
      <c r="C4253" s="56" t="s">
        <v>9331</v>
      </c>
      <c r="D4253" s="65" t="s">
        <v>32</v>
      </c>
      <c r="E4253" s="66">
        <v>52.33</v>
      </c>
      <c r="F4253" s="247">
        <v>0</v>
      </c>
      <c r="G4253" s="66">
        <v>48.79</v>
      </c>
      <c r="H4253" s="247">
        <v>0</v>
      </c>
    </row>
    <row r="4254" spans="1:8">
      <c r="A4254" s="64" t="s">
        <v>9329</v>
      </c>
      <c r="B4254" s="65">
        <v>94280</v>
      </c>
      <c r="C4254" s="56" t="s">
        <v>9332</v>
      </c>
      <c r="D4254" s="65" t="s">
        <v>32</v>
      </c>
      <c r="E4254" s="66">
        <v>50.73</v>
      </c>
      <c r="F4254" s="247">
        <v>0</v>
      </c>
      <c r="G4254" s="66">
        <v>46.65</v>
      </c>
      <c r="H4254" s="247">
        <v>0</v>
      </c>
    </row>
    <row r="4255" spans="1:8">
      <c r="A4255" s="64" t="s">
        <v>9329</v>
      </c>
      <c r="B4255" s="65">
        <v>94278</v>
      </c>
      <c r="C4255" s="56" t="s">
        <v>9333</v>
      </c>
      <c r="D4255" s="65" t="s">
        <v>32</v>
      </c>
      <c r="E4255" s="66">
        <v>42.4</v>
      </c>
      <c r="F4255" s="247">
        <v>0</v>
      </c>
      <c r="G4255" s="66">
        <v>40.03</v>
      </c>
      <c r="H4255" s="247">
        <v>0</v>
      </c>
    </row>
    <row r="4256" spans="1:8">
      <c r="A4256" s="64" t="s">
        <v>9329</v>
      </c>
      <c r="B4256" s="65">
        <v>94275</v>
      </c>
      <c r="C4256" s="56" t="s">
        <v>9334</v>
      </c>
      <c r="D4256" s="65" t="s">
        <v>32</v>
      </c>
      <c r="E4256" s="66">
        <v>45</v>
      </c>
      <c r="F4256" s="247">
        <v>0</v>
      </c>
      <c r="G4256" s="66">
        <v>41.29</v>
      </c>
      <c r="H4256" s="247">
        <v>0</v>
      </c>
    </row>
    <row r="4257" spans="1:8">
      <c r="A4257" s="64" t="s">
        <v>9329</v>
      </c>
      <c r="B4257" s="65">
        <v>94273</v>
      </c>
      <c r="C4257" s="56" t="s">
        <v>9335</v>
      </c>
      <c r="D4257" s="65" t="s">
        <v>32</v>
      </c>
      <c r="E4257" s="66">
        <v>49.53</v>
      </c>
      <c r="F4257" s="247">
        <v>0</v>
      </c>
      <c r="G4257" s="66">
        <v>45.35</v>
      </c>
      <c r="H4257" s="247">
        <v>0</v>
      </c>
    </row>
    <row r="4258" spans="1:8">
      <c r="A4258" s="64" t="s">
        <v>9329</v>
      </c>
      <c r="B4258" s="65">
        <v>94279</v>
      </c>
      <c r="C4258" s="56" t="s">
        <v>9336</v>
      </c>
      <c r="D4258" s="65" t="s">
        <v>32</v>
      </c>
      <c r="E4258" s="66">
        <v>47.93</v>
      </c>
      <c r="F4258" s="247">
        <v>0</v>
      </c>
      <c r="G4258" s="66">
        <v>43.21</v>
      </c>
      <c r="H4258" s="247">
        <v>0</v>
      </c>
    </row>
    <row r="4259" spans="1:8">
      <c r="A4259" s="64" t="s">
        <v>9329</v>
      </c>
      <c r="B4259" s="65">
        <v>94277</v>
      </c>
      <c r="C4259" s="56" t="s">
        <v>9337</v>
      </c>
      <c r="D4259" s="65" t="s">
        <v>32</v>
      </c>
      <c r="E4259" s="66">
        <v>39.6</v>
      </c>
      <c r="F4259" s="247">
        <v>0</v>
      </c>
      <c r="G4259" s="66">
        <v>36.590000000000003</v>
      </c>
      <c r="H4259" s="247">
        <v>0</v>
      </c>
    </row>
    <row r="4260" spans="1:8">
      <c r="A4260" s="64" t="s">
        <v>9329</v>
      </c>
      <c r="B4260" s="65">
        <v>104930</v>
      </c>
      <c r="C4260" s="56" t="s">
        <v>9338</v>
      </c>
      <c r="D4260" s="65" t="s">
        <v>32</v>
      </c>
      <c r="E4260" s="66">
        <v>0</v>
      </c>
      <c r="F4260" s="247"/>
      <c r="G4260" s="66">
        <v>0</v>
      </c>
      <c r="H4260" s="247"/>
    </row>
    <row r="4261" spans="1:8">
      <c r="A4261" s="64" t="s">
        <v>9329</v>
      </c>
      <c r="B4261" s="65">
        <v>104931</v>
      </c>
      <c r="C4261" s="56" t="s">
        <v>9339</v>
      </c>
      <c r="D4261" s="65" t="s">
        <v>32</v>
      </c>
      <c r="E4261" s="66">
        <v>0</v>
      </c>
      <c r="F4261" s="247"/>
      <c r="G4261" s="66">
        <v>0</v>
      </c>
      <c r="H4261" s="247"/>
    </row>
    <row r="4262" spans="1:8">
      <c r="A4262" s="64" t="s">
        <v>9329</v>
      </c>
      <c r="B4262" s="65">
        <v>94294</v>
      </c>
      <c r="C4262" s="56" t="s">
        <v>9340</v>
      </c>
      <c r="D4262" s="65" t="s">
        <v>32</v>
      </c>
      <c r="E4262" s="66">
        <v>8.16</v>
      </c>
      <c r="F4262" s="247">
        <v>0</v>
      </c>
      <c r="G4262" s="66">
        <v>7.56</v>
      </c>
      <c r="H4262" s="247">
        <v>0</v>
      </c>
    </row>
    <row r="4263" spans="1:8">
      <c r="A4263" s="64" t="s">
        <v>9329</v>
      </c>
      <c r="B4263" s="65">
        <v>94288</v>
      </c>
      <c r="C4263" s="56" t="s">
        <v>9341</v>
      </c>
      <c r="D4263" s="65" t="s">
        <v>32</v>
      </c>
      <c r="E4263" s="66">
        <v>38.979999999999997</v>
      </c>
      <c r="F4263" s="247">
        <v>0</v>
      </c>
      <c r="G4263" s="66">
        <v>41.39</v>
      </c>
      <c r="H4263" s="247">
        <v>0</v>
      </c>
    </row>
    <row r="4264" spans="1:8">
      <c r="A4264" s="64" t="s">
        <v>9329</v>
      </c>
      <c r="B4264" s="65">
        <v>94282</v>
      </c>
      <c r="C4264" s="56" t="s">
        <v>9342</v>
      </c>
      <c r="D4264" s="65" t="s">
        <v>32</v>
      </c>
      <c r="E4264" s="66">
        <v>50.01</v>
      </c>
      <c r="F4264" s="247">
        <v>0</v>
      </c>
      <c r="G4264" s="66">
        <v>52.27</v>
      </c>
      <c r="H4264" s="247">
        <v>0</v>
      </c>
    </row>
    <row r="4265" spans="1:8">
      <c r="A4265" s="64" t="s">
        <v>9329</v>
      </c>
      <c r="B4265" s="65">
        <v>94290</v>
      </c>
      <c r="C4265" s="56" t="s">
        <v>9343</v>
      </c>
      <c r="D4265" s="65" t="s">
        <v>32</v>
      </c>
      <c r="E4265" s="66">
        <v>48.53</v>
      </c>
      <c r="F4265" s="247">
        <v>0</v>
      </c>
      <c r="G4265" s="66">
        <v>50.37</v>
      </c>
      <c r="H4265" s="247">
        <v>0</v>
      </c>
    </row>
    <row r="4266" spans="1:8">
      <c r="A4266" s="64" t="s">
        <v>9329</v>
      </c>
      <c r="B4266" s="65">
        <v>94284</v>
      </c>
      <c r="C4266" s="56" t="s">
        <v>9344</v>
      </c>
      <c r="D4266" s="65" t="s">
        <v>32</v>
      </c>
      <c r="E4266" s="66">
        <v>65.03</v>
      </c>
      <c r="F4266" s="247">
        <v>0</v>
      </c>
      <c r="G4266" s="66">
        <v>66.78</v>
      </c>
      <c r="H4266" s="247">
        <v>0</v>
      </c>
    </row>
    <row r="4267" spans="1:8">
      <c r="A4267" s="64" t="s">
        <v>9329</v>
      </c>
      <c r="B4267" s="65">
        <v>94292</v>
      </c>
      <c r="C4267" s="56" t="s">
        <v>9345</v>
      </c>
      <c r="D4267" s="65" t="s">
        <v>32</v>
      </c>
      <c r="E4267" s="66">
        <v>58.59</v>
      </c>
      <c r="F4267" s="247">
        <v>0</v>
      </c>
      <c r="G4267" s="66">
        <v>59.96</v>
      </c>
      <c r="H4267" s="247">
        <v>0</v>
      </c>
    </row>
    <row r="4268" spans="1:8">
      <c r="A4268" s="64" t="s">
        <v>9329</v>
      </c>
      <c r="B4268" s="65">
        <v>94286</v>
      </c>
      <c r="C4268" s="56" t="s">
        <v>9346</v>
      </c>
      <c r="D4268" s="65" t="s">
        <v>32</v>
      </c>
      <c r="E4268" s="66">
        <v>82.36</v>
      </c>
      <c r="F4268" s="247">
        <v>0</v>
      </c>
      <c r="G4268" s="66">
        <v>84.12</v>
      </c>
      <c r="H4268" s="247">
        <v>0</v>
      </c>
    </row>
    <row r="4269" spans="1:8">
      <c r="A4269" s="64" t="s">
        <v>9329</v>
      </c>
      <c r="B4269" s="65">
        <v>94287</v>
      </c>
      <c r="C4269" s="56" t="s">
        <v>9347</v>
      </c>
      <c r="D4269" s="65" t="s">
        <v>32</v>
      </c>
      <c r="E4269" s="66">
        <v>32.4</v>
      </c>
      <c r="F4269" s="247">
        <v>0</v>
      </c>
      <c r="G4269" s="66">
        <v>33.29</v>
      </c>
      <c r="H4269" s="247">
        <v>0</v>
      </c>
    </row>
    <row r="4270" spans="1:8">
      <c r="A4270" s="64" t="s">
        <v>9329</v>
      </c>
      <c r="B4270" s="65">
        <v>94281</v>
      </c>
      <c r="C4270" s="56" t="s">
        <v>9348</v>
      </c>
      <c r="D4270" s="65" t="s">
        <v>32</v>
      </c>
      <c r="E4270" s="66">
        <v>42.61</v>
      </c>
      <c r="F4270" s="247">
        <v>0</v>
      </c>
      <c r="G4270" s="66">
        <v>43.16</v>
      </c>
      <c r="H4270" s="247">
        <v>0</v>
      </c>
    </row>
    <row r="4271" spans="1:8">
      <c r="A4271" s="64" t="s">
        <v>9329</v>
      </c>
      <c r="B4271" s="65">
        <v>94289</v>
      </c>
      <c r="C4271" s="56" t="s">
        <v>9349</v>
      </c>
      <c r="D4271" s="65" t="s">
        <v>32</v>
      </c>
      <c r="E4271" s="66">
        <v>41.95</v>
      </c>
      <c r="F4271" s="247">
        <v>0</v>
      </c>
      <c r="G4271" s="66">
        <v>42.27</v>
      </c>
      <c r="H4271" s="247">
        <v>0</v>
      </c>
    </row>
    <row r="4272" spans="1:8">
      <c r="A4272" s="64" t="s">
        <v>9329</v>
      </c>
      <c r="B4272" s="65">
        <v>94283</v>
      </c>
      <c r="C4272" s="56" t="s">
        <v>9350</v>
      </c>
      <c r="D4272" s="65" t="s">
        <v>32</v>
      </c>
      <c r="E4272" s="66">
        <v>57.63</v>
      </c>
      <c r="F4272" s="247">
        <v>0</v>
      </c>
      <c r="G4272" s="66">
        <v>57.66</v>
      </c>
      <c r="H4272" s="247">
        <v>0</v>
      </c>
    </row>
    <row r="4273" spans="1:8">
      <c r="A4273" s="64" t="s">
        <v>9329</v>
      </c>
      <c r="B4273" s="65">
        <v>94291</v>
      </c>
      <c r="C4273" s="56" t="s">
        <v>9351</v>
      </c>
      <c r="D4273" s="65" t="s">
        <v>32</v>
      </c>
      <c r="E4273" s="66">
        <v>52.01</v>
      </c>
      <c r="F4273" s="247">
        <v>0</v>
      </c>
      <c r="G4273" s="66">
        <v>51.85</v>
      </c>
      <c r="H4273" s="247">
        <v>0</v>
      </c>
    </row>
    <row r="4274" spans="1:8">
      <c r="A4274" s="64" t="s">
        <v>9329</v>
      </c>
      <c r="B4274" s="65">
        <v>94285</v>
      </c>
      <c r="C4274" s="56" t="s">
        <v>9352</v>
      </c>
      <c r="D4274" s="65" t="s">
        <v>32</v>
      </c>
      <c r="E4274" s="66">
        <v>74.95</v>
      </c>
      <c r="F4274" s="247">
        <v>0</v>
      </c>
      <c r="G4274" s="66">
        <v>75</v>
      </c>
      <c r="H4274" s="247">
        <v>0</v>
      </c>
    </row>
    <row r="4275" spans="1:8">
      <c r="A4275" s="64" t="s">
        <v>9329</v>
      </c>
      <c r="B4275" s="65">
        <v>94293</v>
      </c>
      <c r="C4275" s="56" t="s">
        <v>9353</v>
      </c>
      <c r="D4275" s="65" t="s">
        <v>32</v>
      </c>
      <c r="E4275" s="66">
        <v>168.47</v>
      </c>
      <c r="F4275" s="247">
        <v>0</v>
      </c>
      <c r="G4275" s="66">
        <v>168.2</v>
      </c>
      <c r="H4275" s="247">
        <v>0</v>
      </c>
    </row>
    <row r="4276" spans="1:8">
      <c r="A4276" s="64" t="s">
        <v>9329</v>
      </c>
      <c r="B4276" s="65">
        <v>94264</v>
      </c>
      <c r="C4276" s="56" t="s">
        <v>9354</v>
      </c>
      <c r="D4276" s="65" t="s">
        <v>32</v>
      </c>
      <c r="E4276" s="66">
        <v>38.25</v>
      </c>
      <c r="F4276" s="247">
        <v>2.12E-2</v>
      </c>
      <c r="G4276" s="66">
        <v>42.47</v>
      </c>
      <c r="H4276" s="247">
        <v>0</v>
      </c>
    </row>
    <row r="4277" spans="1:8">
      <c r="A4277" s="64" t="s">
        <v>9329</v>
      </c>
      <c r="B4277" s="65">
        <v>94266</v>
      </c>
      <c r="C4277" s="56" t="s">
        <v>9355</v>
      </c>
      <c r="D4277" s="65" t="s">
        <v>32</v>
      </c>
      <c r="E4277" s="66">
        <v>50.65</v>
      </c>
      <c r="F4277" s="247">
        <v>1.8200000000000001E-2</v>
      </c>
      <c r="G4277" s="66">
        <v>54.87</v>
      </c>
      <c r="H4277" s="247">
        <v>0</v>
      </c>
    </row>
    <row r="4278" spans="1:8">
      <c r="A4278" s="64" t="s">
        <v>9329</v>
      </c>
      <c r="B4278" s="65">
        <v>94263</v>
      </c>
      <c r="C4278" s="56" t="s">
        <v>9356</v>
      </c>
      <c r="D4278" s="65" t="s">
        <v>32</v>
      </c>
      <c r="E4278" s="66">
        <v>33.630000000000003</v>
      </c>
      <c r="F4278" s="247">
        <v>1.55E-2</v>
      </c>
      <c r="G4278" s="66">
        <v>36.74</v>
      </c>
      <c r="H4278" s="247">
        <v>0</v>
      </c>
    </row>
    <row r="4279" spans="1:8">
      <c r="A4279" s="64" t="s">
        <v>9329</v>
      </c>
      <c r="B4279" s="65">
        <v>94265</v>
      </c>
      <c r="C4279" s="56" t="s">
        <v>9357</v>
      </c>
      <c r="D4279" s="65" t="s">
        <v>32</v>
      </c>
      <c r="E4279" s="66">
        <v>45.36</v>
      </c>
      <c r="F4279" s="247">
        <v>1.32E-2</v>
      </c>
      <c r="G4279" s="66">
        <v>48.34</v>
      </c>
      <c r="H4279" s="247">
        <v>0</v>
      </c>
    </row>
    <row r="4280" spans="1:8">
      <c r="A4280" s="64" t="s">
        <v>9329</v>
      </c>
      <c r="B4280" s="65">
        <v>94268</v>
      </c>
      <c r="C4280" s="56" t="s">
        <v>9358</v>
      </c>
      <c r="D4280" s="65" t="s">
        <v>32</v>
      </c>
      <c r="E4280" s="66">
        <v>60.48</v>
      </c>
      <c r="F4280" s="247">
        <v>1.6899999999999998E-2</v>
      </c>
      <c r="G4280" s="66">
        <v>64.3</v>
      </c>
      <c r="H4280" s="247">
        <v>0</v>
      </c>
    </row>
    <row r="4281" spans="1:8">
      <c r="A4281" s="64" t="s">
        <v>9329</v>
      </c>
      <c r="B4281" s="65">
        <v>94270</v>
      </c>
      <c r="C4281" s="56" t="s">
        <v>9359</v>
      </c>
      <c r="D4281" s="65" t="s">
        <v>32</v>
      </c>
      <c r="E4281" s="66">
        <v>86.27</v>
      </c>
      <c r="F4281" s="247">
        <v>1.6500000000000001E-2</v>
      </c>
      <c r="G4281" s="66">
        <v>90.58</v>
      </c>
      <c r="H4281" s="247">
        <v>0</v>
      </c>
    </row>
    <row r="4282" spans="1:8">
      <c r="A4282" s="64" t="s">
        <v>9329</v>
      </c>
      <c r="B4282" s="65">
        <v>94272</v>
      </c>
      <c r="C4282" s="56" t="s">
        <v>9360</v>
      </c>
      <c r="D4282" s="65" t="s">
        <v>32</v>
      </c>
      <c r="E4282" s="66">
        <v>106.17</v>
      </c>
      <c r="F4282" s="247">
        <v>1.7899999999999999E-2</v>
      </c>
      <c r="G4282" s="66">
        <v>111.74</v>
      </c>
      <c r="H4282" s="247">
        <v>0</v>
      </c>
    </row>
    <row r="4283" spans="1:8">
      <c r="A4283" s="64" t="s">
        <v>9329</v>
      </c>
      <c r="B4283" s="65">
        <v>94267</v>
      </c>
      <c r="C4283" s="56" t="s">
        <v>9361</v>
      </c>
      <c r="D4283" s="65" t="s">
        <v>32</v>
      </c>
      <c r="E4283" s="66">
        <v>54.67</v>
      </c>
      <c r="F4283" s="247">
        <v>1.23E-2</v>
      </c>
      <c r="G4283" s="66">
        <v>57.12</v>
      </c>
      <c r="H4283" s="247">
        <v>0</v>
      </c>
    </row>
    <row r="4284" spans="1:8">
      <c r="A4284" s="64" t="s">
        <v>9329</v>
      </c>
      <c r="B4284" s="65">
        <v>94269</v>
      </c>
      <c r="C4284" s="56" t="s">
        <v>9362</v>
      </c>
      <c r="D4284" s="65" t="s">
        <v>32</v>
      </c>
      <c r="E4284" s="66">
        <v>78.16</v>
      </c>
      <c r="F4284" s="247">
        <v>1.1900000000000001E-2</v>
      </c>
      <c r="G4284" s="66">
        <v>80.58</v>
      </c>
      <c r="H4284" s="247">
        <v>0</v>
      </c>
    </row>
    <row r="4285" spans="1:8">
      <c r="A4285" s="64" t="s">
        <v>9329</v>
      </c>
      <c r="B4285" s="65">
        <v>94271</v>
      </c>
      <c r="C4285" s="56" t="s">
        <v>9363</v>
      </c>
      <c r="D4285" s="65" t="s">
        <v>32</v>
      </c>
      <c r="E4285" s="66">
        <v>95.34</v>
      </c>
      <c r="F4285" s="247">
        <v>1.3100000000000001E-2</v>
      </c>
      <c r="G4285" s="66">
        <v>98.37</v>
      </c>
      <c r="H4285" s="247">
        <v>0</v>
      </c>
    </row>
    <row r="4286" spans="1:8">
      <c r="A4286" s="64" t="s">
        <v>9364</v>
      </c>
      <c r="B4286" s="65">
        <v>105555</v>
      </c>
      <c r="C4286" s="56" t="s">
        <v>9365</v>
      </c>
      <c r="D4286" s="65" t="s">
        <v>211</v>
      </c>
      <c r="E4286" s="66">
        <v>0</v>
      </c>
      <c r="F4286" s="247"/>
      <c r="G4286" s="66">
        <v>0</v>
      </c>
      <c r="H4286" s="247"/>
    </row>
    <row r="4287" spans="1:8">
      <c r="A4287" s="64" t="s">
        <v>9364</v>
      </c>
      <c r="B4287" s="65">
        <v>97603</v>
      </c>
      <c r="C4287" s="56" t="s">
        <v>9366</v>
      </c>
      <c r="D4287" s="65" t="s">
        <v>211</v>
      </c>
      <c r="E4287" s="66">
        <v>0</v>
      </c>
      <c r="F4287" s="247"/>
      <c r="G4287" s="66">
        <v>0</v>
      </c>
      <c r="H4287" s="247"/>
    </row>
    <row r="4288" spans="1:8">
      <c r="A4288" s="64" t="s">
        <v>9364</v>
      </c>
      <c r="B4288" s="65">
        <v>97602</v>
      </c>
      <c r="C4288" s="56" t="s">
        <v>9367</v>
      </c>
      <c r="D4288" s="65" t="s">
        <v>211</v>
      </c>
      <c r="E4288" s="66">
        <v>0</v>
      </c>
      <c r="F4288" s="247"/>
      <c r="G4288" s="66">
        <v>0</v>
      </c>
      <c r="H4288" s="247"/>
    </row>
    <row r="4289" spans="1:8">
      <c r="A4289" s="64" t="s">
        <v>9364</v>
      </c>
      <c r="B4289" s="65">
        <v>97604</v>
      </c>
      <c r="C4289" s="56" t="s">
        <v>9368</v>
      </c>
      <c r="D4289" s="65" t="s">
        <v>211</v>
      </c>
      <c r="E4289" s="66">
        <v>0</v>
      </c>
      <c r="F4289" s="247"/>
      <c r="G4289" s="66">
        <v>0</v>
      </c>
      <c r="H4289" s="247"/>
    </row>
    <row r="4290" spans="1:8">
      <c r="A4290" s="64" t="s">
        <v>9364</v>
      </c>
      <c r="B4290" s="65">
        <v>105553</v>
      </c>
      <c r="C4290" s="56" t="s">
        <v>9369</v>
      </c>
      <c r="D4290" s="65" t="s">
        <v>211</v>
      </c>
      <c r="E4290" s="66">
        <v>0</v>
      </c>
      <c r="F4290" s="247"/>
      <c r="G4290" s="66">
        <v>0</v>
      </c>
      <c r="H4290" s="247"/>
    </row>
    <row r="4291" spans="1:8">
      <c r="A4291" s="64" t="s">
        <v>9364</v>
      </c>
      <c r="B4291" s="65">
        <v>105552</v>
      </c>
      <c r="C4291" s="56" t="s">
        <v>9370</v>
      </c>
      <c r="D4291" s="65" t="s">
        <v>211</v>
      </c>
      <c r="E4291" s="66">
        <v>0</v>
      </c>
      <c r="F4291" s="247"/>
      <c r="G4291" s="66">
        <v>0</v>
      </c>
      <c r="H4291" s="247"/>
    </row>
    <row r="4292" spans="1:8">
      <c r="A4292" s="64" t="s">
        <v>9364</v>
      </c>
      <c r="B4292" s="65">
        <v>105550</v>
      </c>
      <c r="C4292" s="56" t="s">
        <v>9371</v>
      </c>
      <c r="D4292" s="65" t="s">
        <v>211</v>
      </c>
      <c r="E4292" s="66">
        <v>0</v>
      </c>
      <c r="F4292" s="247"/>
      <c r="G4292" s="66">
        <v>0</v>
      </c>
      <c r="H4292" s="247"/>
    </row>
    <row r="4293" spans="1:8">
      <c r="A4293" s="64" t="s">
        <v>9364</v>
      </c>
      <c r="B4293" s="65">
        <v>105551</v>
      </c>
      <c r="C4293" s="56" t="s">
        <v>9372</v>
      </c>
      <c r="D4293" s="65" t="s">
        <v>211</v>
      </c>
      <c r="E4293" s="66">
        <v>0</v>
      </c>
      <c r="F4293" s="247"/>
      <c r="G4293" s="66">
        <v>0</v>
      </c>
      <c r="H4293" s="247"/>
    </row>
    <row r="4294" spans="1:8">
      <c r="A4294" s="64" t="s">
        <v>9364</v>
      </c>
      <c r="B4294" s="65">
        <v>105549</v>
      </c>
      <c r="C4294" s="56" t="s">
        <v>9373</v>
      </c>
      <c r="D4294" s="65" t="s">
        <v>211</v>
      </c>
      <c r="E4294" s="66">
        <v>0</v>
      </c>
      <c r="F4294" s="247"/>
      <c r="G4294" s="66">
        <v>0</v>
      </c>
      <c r="H4294" s="247"/>
    </row>
    <row r="4295" spans="1:8">
      <c r="A4295" s="64" t="s">
        <v>9364</v>
      </c>
      <c r="B4295" s="65">
        <v>105547</v>
      </c>
      <c r="C4295" s="56" t="s">
        <v>9374</v>
      </c>
      <c r="D4295" s="65" t="s">
        <v>32</v>
      </c>
      <c r="E4295" s="66">
        <v>0</v>
      </c>
      <c r="F4295" s="247"/>
      <c r="G4295" s="66">
        <v>0</v>
      </c>
      <c r="H4295" s="247"/>
    </row>
    <row r="4296" spans="1:8">
      <c r="A4296" s="64" t="s">
        <v>9364</v>
      </c>
      <c r="B4296" s="65">
        <v>97605</v>
      </c>
      <c r="C4296" s="56" t="s">
        <v>9375</v>
      </c>
      <c r="D4296" s="65" t="s">
        <v>211</v>
      </c>
      <c r="E4296" s="66">
        <v>84.72</v>
      </c>
      <c r="F4296" s="247">
        <v>0.77039999999999997</v>
      </c>
      <c r="G4296" s="66">
        <v>88.17</v>
      </c>
      <c r="H4296" s="247">
        <v>0</v>
      </c>
    </row>
    <row r="4297" spans="1:8">
      <c r="A4297" s="64" t="s">
        <v>9364</v>
      </c>
      <c r="B4297" s="65">
        <v>97607</v>
      </c>
      <c r="C4297" s="56" t="s">
        <v>9376</v>
      </c>
      <c r="D4297" s="65" t="s">
        <v>211</v>
      </c>
      <c r="E4297" s="66">
        <v>107.03</v>
      </c>
      <c r="F4297" s="247">
        <v>0.75480000000000003</v>
      </c>
      <c r="G4297" s="66">
        <v>113.4</v>
      </c>
      <c r="H4297" s="247">
        <v>0</v>
      </c>
    </row>
    <row r="4298" spans="1:8">
      <c r="A4298" s="64" t="s">
        <v>9364</v>
      </c>
      <c r="B4298" s="65">
        <v>97599</v>
      </c>
      <c r="C4298" s="56" t="s">
        <v>9377</v>
      </c>
      <c r="D4298" s="65" t="s">
        <v>211</v>
      </c>
      <c r="E4298" s="66">
        <v>23.53</v>
      </c>
      <c r="F4298" s="247">
        <v>0</v>
      </c>
      <c r="G4298" s="66">
        <v>19.38</v>
      </c>
      <c r="H4298" s="247">
        <v>0</v>
      </c>
    </row>
    <row r="4299" spans="1:8">
      <c r="A4299" s="64" t="s">
        <v>9364</v>
      </c>
      <c r="B4299" s="65">
        <v>105542</v>
      </c>
      <c r="C4299" s="56" t="s">
        <v>9378</v>
      </c>
      <c r="D4299" s="65" t="s">
        <v>211</v>
      </c>
      <c r="E4299" s="66">
        <v>0</v>
      </c>
      <c r="F4299" s="247"/>
      <c r="G4299" s="66">
        <v>0</v>
      </c>
      <c r="H4299" s="247"/>
    </row>
    <row r="4300" spans="1:8">
      <c r="A4300" s="64" t="s">
        <v>9364</v>
      </c>
      <c r="B4300" s="65">
        <v>105543</v>
      </c>
      <c r="C4300" s="56" t="s">
        <v>9379</v>
      </c>
      <c r="D4300" s="65" t="s">
        <v>211</v>
      </c>
      <c r="E4300" s="66">
        <v>0</v>
      </c>
      <c r="F4300" s="247"/>
      <c r="G4300" s="66">
        <v>0</v>
      </c>
      <c r="H4300" s="247"/>
    </row>
    <row r="4301" spans="1:8">
      <c r="A4301" s="64" t="s">
        <v>9364</v>
      </c>
      <c r="B4301" s="65">
        <v>105544</v>
      </c>
      <c r="C4301" s="56" t="s">
        <v>9380</v>
      </c>
      <c r="D4301" s="65" t="s">
        <v>211</v>
      </c>
      <c r="E4301" s="66">
        <v>0</v>
      </c>
      <c r="F4301" s="247"/>
      <c r="G4301" s="66">
        <v>0</v>
      </c>
      <c r="H4301" s="247"/>
    </row>
    <row r="4302" spans="1:8">
      <c r="A4302" s="64" t="s">
        <v>9364</v>
      </c>
      <c r="B4302" s="65">
        <v>100913</v>
      </c>
      <c r="C4302" s="56" t="s">
        <v>9381</v>
      </c>
      <c r="D4302" s="65" t="s">
        <v>211</v>
      </c>
      <c r="E4302" s="66">
        <v>0</v>
      </c>
      <c r="F4302" s="247"/>
      <c r="G4302" s="66">
        <v>0</v>
      </c>
      <c r="H4302" s="247"/>
    </row>
    <row r="4303" spans="1:8">
      <c r="A4303" s="64" t="s">
        <v>9364</v>
      </c>
      <c r="B4303" s="65">
        <v>100916</v>
      </c>
      <c r="C4303" s="56" t="s">
        <v>9382</v>
      </c>
      <c r="D4303" s="65" t="s">
        <v>211</v>
      </c>
      <c r="E4303" s="66">
        <v>0</v>
      </c>
      <c r="F4303" s="247"/>
      <c r="G4303" s="66">
        <v>0</v>
      </c>
      <c r="H4303" s="247"/>
    </row>
    <row r="4304" spans="1:8">
      <c r="A4304" s="64" t="s">
        <v>9364</v>
      </c>
      <c r="B4304" s="65">
        <v>100918</v>
      </c>
      <c r="C4304" s="56" t="s">
        <v>9383</v>
      </c>
      <c r="D4304" s="65" t="s">
        <v>211</v>
      </c>
      <c r="E4304" s="66">
        <v>0</v>
      </c>
      <c r="F4304" s="247"/>
      <c r="G4304" s="66">
        <v>0</v>
      </c>
      <c r="H4304" s="247"/>
    </row>
    <row r="4305" spans="1:8">
      <c r="A4305" s="64" t="s">
        <v>9364</v>
      </c>
      <c r="B4305" s="65">
        <v>100914</v>
      </c>
      <c r="C4305" s="56" t="s">
        <v>9384</v>
      </c>
      <c r="D4305" s="65" t="s">
        <v>211</v>
      </c>
      <c r="E4305" s="66">
        <v>0</v>
      </c>
      <c r="F4305" s="247"/>
      <c r="G4305" s="66">
        <v>0</v>
      </c>
      <c r="H4305" s="247"/>
    </row>
    <row r="4306" spans="1:8">
      <c r="A4306" s="64" t="s">
        <v>9364</v>
      </c>
      <c r="B4306" s="65">
        <v>100917</v>
      </c>
      <c r="C4306" s="56" t="s">
        <v>9385</v>
      </c>
      <c r="D4306" s="65" t="s">
        <v>211</v>
      </c>
      <c r="E4306" s="66">
        <v>0</v>
      </c>
      <c r="F4306" s="247"/>
      <c r="G4306" s="66">
        <v>0</v>
      </c>
      <c r="H4306" s="247"/>
    </row>
    <row r="4307" spans="1:8">
      <c r="A4307" s="64" t="s">
        <v>9364</v>
      </c>
      <c r="B4307" s="65">
        <v>100907</v>
      </c>
      <c r="C4307" s="56" t="s">
        <v>9386</v>
      </c>
      <c r="D4307" s="65" t="s">
        <v>211</v>
      </c>
      <c r="E4307" s="66">
        <v>0</v>
      </c>
      <c r="F4307" s="247"/>
      <c r="G4307" s="66">
        <v>0</v>
      </c>
      <c r="H4307" s="247"/>
    </row>
    <row r="4308" spans="1:8">
      <c r="A4308" s="64" t="s">
        <v>9364</v>
      </c>
      <c r="B4308" s="65">
        <v>102467</v>
      </c>
      <c r="C4308" s="56" t="s">
        <v>9387</v>
      </c>
      <c r="D4308" s="65" t="s">
        <v>211</v>
      </c>
      <c r="E4308" s="66">
        <v>0</v>
      </c>
      <c r="F4308" s="247"/>
      <c r="G4308" s="66">
        <v>0</v>
      </c>
      <c r="H4308" s="247"/>
    </row>
    <row r="4309" spans="1:8">
      <c r="A4309" s="64" t="s">
        <v>9364</v>
      </c>
      <c r="B4309" s="65">
        <v>100910</v>
      </c>
      <c r="C4309" s="56" t="s">
        <v>9388</v>
      </c>
      <c r="D4309" s="65" t="s">
        <v>211</v>
      </c>
      <c r="E4309" s="66">
        <v>0</v>
      </c>
      <c r="F4309" s="247"/>
      <c r="G4309" s="66">
        <v>0</v>
      </c>
      <c r="H4309" s="247"/>
    </row>
    <row r="4310" spans="1:8">
      <c r="A4310" s="64" t="s">
        <v>9364</v>
      </c>
      <c r="B4310" s="65">
        <v>105541</v>
      </c>
      <c r="C4310" s="56" t="s">
        <v>9389</v>
      </c>
      <c r="D4310" s="65" t="s">
        <v>211</v>
      </c>
      <c r="E4310" s="66">
        <v>0</v>
      </c>
      <c r="F4310" s="247"/>
      <c r="G4310" s="66">
        <v>0</v>
      </c>
      <c r="H4310" s="247"/>
    </row>
    <row r="4311" spans="1:8">
      <c r="A4311" s="64" t="s">
        <v>9364</v>
      </c>
      <c r="B4311" s="65">
        <v>100908</v>
      </c>
      <c r="C4311" s="56" t="s">
        <v>9390</v>
      </c>
      <c r="D4311" s="65" t="s">
        <v>211</v>
      </c>
      <c r="E4311" s="66">
        <v>0</v>
      </c>
      <c r="F4311" s="247"/>
      <c r="G4311" s="66">
        <v>0</v>
      </c>
      <c r="H4311" s="247"/>
    </row>
    <row r="4312" spans="1:8">
      <c r="A4312" s="64" t="s">
        <v>9364</v>
      </c>
      <c r="B4312" s="65">
        <v>100911</v>
      </c>
      <c r="C4312" s="56" t="s">
        <v>9391</v>
      </c>
      <c r="D4312" s="65" t="s">
        <v>211</v>
      </c>
      <c r="E4312" s="66">
        <v>0</v>
      </c>
      <c r="F4312" s="247"/>
      <c r="G4312" s="66">
        <v>0</v>
      </c>
      <c r="H4312" s="247"/>
    </row>
    <row r="4313" spans="1:8">
      <c r="A4313" s="64" t="s">
        <v>9364</v>
      </c>
      <c r="B4313" s="65">
        <v>103782</v>
      </c>
      <c r="C4313" s="56" t="s">
        <v>9392</v>
      </c>
      <c r="D4313" s="65" t="s">
        <v>211</v>
      </c>
      <c r="E4313" s="66">
        <v>32.81</v>
      </c>
      <c r="F4313" s="247">
        <v>0</v>
      </c>
      <c r="G4313" s="66">
        <v>33.89</v>
      </c>
      <c r="H4313" s="247">
        <v>0</v>
      </c>
    </row>
    <row r="4314" spans="1:8">
      <c r="A4314" s="64" t="s">
        <v>9364</v>
      </c>
      <c r="B4314" s="65">
        <v>103786</v>
      </c>
      <c r="C4314" s="56" t="s">
        <v>9393</v>
      </c>
      <c r="D4314" s="65" t="s">
        <v>211</v>
      </c>
      <c r="E4314" s="66">
        <v>0</v>
      </c>
      <c r="F4314" s="247"/>
      <c r="G4314" s="66">
        <v>0</v>
      </c>
      <c r="H4314" s="247"/>
    </row>
    <row r="4315" spans="1:8">
      <c r="A4315" s="64" t="s">
        <v>9364</v>
      </c>
      <c r="B4315" s="65">
        <v>103787</v>
      </c>
      <c r="C4315" s="56" t="s">
        <v>9394</v>
      </c>
      <c r="D4315" s="65" t="s">
        <v>211</v>
      </c>
      <c r="E4315" s="66">
        <v>0</v>
      </c>
      <c r="F4315" s="247"/>
      <c r="G4315" s="66">
        <v>0</v>
      </c>
      <c r="H4315" s="247"/>
    </row>
    <row r="4316" spans="1:8">
      <c r="A4316" s="64" t="s">
        <v>9364</v>
      </c>
      <c r="B4316" s="65">
        <v>103788</v>
      </c>
      <c r="C4316" s="56" t="s">
        <v>9395</v>
      </c>
      <c r="D4316" s="65" t="s">
        <v>211</v>
      </c>
      <c r="E4316" s="66">
        <v>0</v>
      </c>
      <c r="F4316" s="247"/>
      <c r="G4316" s="66">
        <v>0</v>
      </c>
      <c r="H4316" s="247"/>
    </row>
    <row r="4317" spans="1:8">
      <c r="A4317" s="64" t="s">
        <v>9364</v>
      </c>
      <c r="B4317" s="65">
        <v>103783</v>
      </c>
      <c r="C4317" s="56" t="s">
        <v>9396</v>
      </c>
      <c r="D4317" s="65" t="s">
        <v>211</v>
      </c>
      <c r="E4317" s="66">
        <v>0</v>
      </c>
      <c r="F4317" s="247"/>
      <c r="G4317" s="66">
        <v>0</v>
      </c>
      <c r="H4317" s="247"/>
    </row>
    <row r="4318" spans="1:8">
      <c r="A4318" s="64" t="s">
        <v>9364</v>
      </c>
      <c r="B4318" s="65">
        <v>103784</v>
      </c>
      <c r="C4318" s="56" t="s">
        <v>9397</v>
      </c>
      <c r="D4318" s="65" t="s">
        <v>211</v>
      </c>
      <c r="E4318" s="66">
        <v>0</v>
      </c>
      <c r="F4318" s="247"/>
      <c r="G4318" s="66">
        <v>0</v>
      </c>
      <c r="H4318" s="247"/>
    </row>
    <row r="4319" spans="1:8">
      <c r="A4319" s="64" t="s">
        <v>9364</v>
      </c>
      <c r="B4319" s="65">
        <v>103785</v>
      </c>
      <c r="C4319" s="56" t="s">
        <v>9398</v>
      </c>
      <c r="D4319" s="65" t="s">
        <v>211</v>
      </c>
      <c r="E4319" s="66">
        <v>0</v>
      </c>
      <c r="F4319" s="247"/>
      <c r="G4319" s="66">
        <v>0</v>
      </c>
      <c r="H4319" s="247"/>
    </row>
    <row r="4320" spans="1:8">
      <c r="A4320" s="64" t="s">
        <v>9364</v>
      </c>
      <c r="B4320" s="65">
        <v>105546</v>
      </c>
      <c r="C4320" s="56" t="s">
        <v>9399</v>
      </c>
      <c r="D4320" s="65" t="s">
        <v>211</v>
      </c>
      <c r="E4320" s="66">
        <v>0</v>
      </c>
      <c r="F4320" s="247"/>
      <c r="G4320" s="66">
        <v>0</v>
      </c>
      <c r="H4320" s="247"/>
    </row>
    <row r="4321" spans="1:8">
      <c r="A4321" s="64" t="s">
        <v>9364</v>
      </c>
      <c r="B4321" s="65">
        <v>105545</v>
      </c>
      <c r="C4321" s="56" t="s">
        <v>9400</v>
      </c>
      <c r="D4321" s="65" t="s">
        <v>211</v>
      </c>
      <c r="E4321" s="66">
        <v>0</v>
      </c>
      <c r="F4321" s="247"/>
      <c r="G4321" s="66">
        <v>0</v>
      </c>
      <c r="H4321" s="247"/>
    </row>
    <row r="4322" spans="1:8">
      <c r="A4322" s="64" t="s">
        <v>9364</v>
      </c>
      <c r="B4322" s="65">
        <v>97610</v>
      </c>
      <c r="C4322" s="56" t="s">
        <v>9401</v>
      </c>
      <c r="D4322" s="65" t="s">
        <v>211</v>
      </c>
      <c r="E4322" s="66">
        <v>16.45</v>
      </c>
      <c r="F4322" s="247">
        <v>0</v>
      </c>
      <c r="G4322" s="66">
        <v>15.18</v>
      </c>
      <c r="H4322" s="247">
        <v>0</v>
      </c>
    </row>
    <row r="4323" spans="1:8">
      <c r="A4323" s="64" t="s">
        <v>9364</v>
      </c>
      <c r="B4323" s="65">
        <v>97609</v>
      </c>
      <c r="C4323" s="56" t="s">
        <v>9402</v>
      </c>
      <c r="D4323" s="65" t="s">
        <v>211</v>
      </c>
      <c r="E4323" s="66">
        <v>15.54</v>
      </c>
      <c r="F4323" s="247">
        <v>0</v>
      </c>
      <c r="G4323" s="66">
        <v>14.63</v>
      </c>
      <c r="H4323" s="247">
        <v>0</v>
      </c>
    </row>
    <row r="4324" spans="1:8">
      <c r="A4324" s="64" t="s">
        <v>9364</v>
      </c>
      <c r="B4324" s="65">
        <v>105554</v>
      </c>
      <c r="C4324" s="56" t="s">
        <v>9403</v>
      </c>
      <c r="D4324" s="65" t="s">
        <v>211</v>
      </c>
      <c r="E4324" s="66">
        <v>17.62</v>
      </c>
      <c r="F4324" s="247">
        <v>0</v>
      </c>
      <c r="G4324" s="66">
        <v>17.62</v>
      </c>
      <c r="H4324" s="247">
        <v>0</v>
      </c>
    </row>
    <row r="4325" spans="1:8">
      <c r="A4325" s="64" t="s">
        <v>9364</v>
      </c>
      <c r="B4325" s="65">
        <v>100903</v>
      </c>
      <c r="C4325" s="56" t="s">
        <v>9404</v>
      </c>
      <c r="D4325" s="65" t="s">
        <v>211</v>
      </c>
      <c r="E4325" s="66">
        <v>34.96</v>
      </c>
      <c r="F4325" s="247">
        <v>0</v>
      </c>
      <c r="G4325" s="66">
        <v>33.770000000000003</v>
      </c>
      <c r="H4325" s="247">
        <v>0</v>
      </c>
    </row>
    <row r="4326" spans="1:8">
      <c r="A4326" s="64" t="s">
        <v>9364</v>
      </c>
      <c r="B4326" s="65">
        <v>100902</v>
      </c>
      <c r="C4326" s="56" t="s">
        <v>9405</v>
      </c>
      <c r="D4326" s="65" t="s">
        <v>211</v>
      </c>
      <c r="E4326" s="66">
        <v>30.95</v>
      </c>
      <c r="F4326" s="247">
        <v>0</v>
      </c>
      <c r="G4326" s="66">
        <v>31.34</v>
      </c>
      <c r="H4326" s="247">
        <v>0</v>
      </c>
    </row>
    <row r="4327" spans="1:8">
      <c r="A4327" s="64" t="s">
        <v>9364</v>
      </c>
      <c r="B4327" s="65">
        <v>105548</v>
      </c>
      <c r="C4327" s="56" t="s">
        <v>9406</v>
      </c>
      <c r="D4327" s="65" t="s">
        <v>32</v>
      </c>
      <c r="E4327" s="66">
        <v>0</v>
      </c>
      <c r="F4327" s="247"/>
      <c r="G4327" s="66">
        <v>0</v>
      </c>
      <c r="H4327" s="247"/>
    </row>
    <row r="4328" spans="1:8">
      <c r="A4328" s="64" t="s">
        <v>9364</v>
      </c>
      <c r="B4328" s="65">
        <v>97595</v>
      </c>
      <c r="C4328" s="56" t="s">
        <v>9407</v>
      </c>
      <c r="D4328" s="65" t="s">
        <v>211</v>
      </c>
      <c r="E4328" s="66">
        <v>100.39</v>
      </c>
      <c r="F4328" s="247">
        <v>0.78029999999999999</v>
      </c>
      <c r="G4328" s="66">
        <v>109.89</v>
      </c>
      <c r="H4328" s="247">
        <v>0</v>
      </c>
    </row>
    <row r="4329" spans="1:8">
      <c r="A4329" s="64" t="s">
        <v>9364</v>
      </c>
      <c r="B4329" s="65">
        <v>97597</v>
      </c>
      <c r="C4329" s="56" t="s">
        <v>9408</v>
      </c>
      <c r="D4329" s="65" t="s">
        <v>211</v>
      </c>
      <c r="E4329" s="66">
        <v>70.709999999999994</v>
      </c>
      <c r="F4329" s="247">
        <v>0.77100000000000002</v>
      </c>
      <c r="G4329" s="66">
        <v>77.680000000000007</v>
      </c>
      <c r="H4329" s="247">
        <v>0</v>
      </c>
    </row>
    <row r="4330" spans="1:8">
      <c r="A4330" s="64" t="s">
        <v>9364</v>
      </c>
      <c r="B4330" s="65">
        <v>97596</v>
      </c>
      <c r="C4330" s="56" t="s">
        <v>9409</v>
      </c>
      <c r="D4330" s="65" t="s">
        <v>211</v>
      </c>
      <c r="E4330" s="66">
        <v>70.5</v>
      </c>
      <c r="F4330" s="247">
        <v>0.68710000000000004</v>
      </c>
      <c r="G4330" s="66">
        <v>80</v>
      </c>
      <c r="H4330" s="247">
        <v>0</v>
      </c>
    </row>
    <row r="4331" spans="1:8">
      <c r="A4331" s="64" t="s">
        <v>9364</v>
      </c>
      <c r="B4331" s="65">
        <v>97598</v>
      </c>
      <c r="C4331" s="56" t="s">
        <v>9410</v>
      </c>
      <c r="D4331" s="65" t="s">
        <v>211</v>
      </c>
      <c r="E4331" s="66">
        <v>66.89</v>
      </c>
      <c r="F4331" s="247">
        <v>0.75800000000000001</v>
      </c>
      <c r="G4331" s="66">
        <v>73.86</v>
      </c>
      <c r="H4331" s="247">
        <v>0</v>
      </c>
    </row>
    <row r="4332" spans="1:8">
      <c r="A4332" s="64" t="s">
        <v>9411</v>
      </c>
      <c r="B4332" s="65">
        <v>98549</v>
      </c>
      <c r="C4332" s="56" t="s">
        <v>9412</v>
      </c>
      <c r="D4332" s="65" t="s">
        <v>26</v>
      </c>
      <c r="E4332" s="66">
        <v>0</v>
      </c>
      <c r="F4332" s="247"/>
      <c r="G4332" s="66">
        <v>0</v>
      </c>
      <c r="H4332" s="247"/>
    </row>
    <row r="4333" spans="1:8">
      <c r="A4333" s="64" t="s">
        <v>9411</v>
      </c>
      <c r="B4333" s="65">
        <v>98562</v>
      </c>
      <c r="C4333" s="56" t="s">
        <v>9413</v>
      </c>
      <c r="D4333" s="65" t="s">
        <v>26</v>
      </c>
      <c r="E4333" s="66">
        <v>48.99</v>
      </c>
      <c r="F4333" s="247">
        <v>0</v>
      </c>
      <c r="G4333" s="66">
        <v>54.04</v>
      </c>
      <c r="H4333" s="247">
        <v>0</v>
      </c>
    </row>
    <row r="4334" spans="1:8">
      <c r="A4334" s="64" t="s">
        <v>9411</v>
      </c>
      <c r="B4334" s="65">
        <v>98555</v>
      </c>
      <c r="C4334" s="56" t="s">
        <v>9414</v>
      </c>
      <c r="D4334" s="65" t="s">
        <v>26</v>
      </c>
      <c r="E4334" s="66">
        <v>32.229999999999997</v>
      </c>
      <c r="F4334" s="247">
        <v>0</v>
      </c>
      <c r="G4334" s="66">
        <v>35.369999999999997</v>
      </c>
      <c r="H4334" s="247">
        <v>0</v>
      </c>
    </row>
    <row r="4335" spans="1:8">
      <c r="A4335" s="64" t="s">
        <v>9411</v>
      </c>
      <c r="B4335" s="65">
        <v>98556</v>
      </c>
      <c r="C4335" s="56" t="s">
        <v>9415</v>
      </c>
      <c r="D4335" s="65" t="s">
        <v>26</v>
      </c>
      <c r="E4335" s="66">
        <v>58.5</v>
      </c>
      <c r="F4335" s="247">
        <v>0</v>
      </c>
      <c r="G4335" s="66">
        <v>64.34</v>
      </c>
      <c r="H4335" s="247">
        <v>0</v>
      </c>
    </row>
    <row r="4336" spans="1:8">
      <c r="A4336" s="64" t="s">
        <v>9411</v>
      </c>
      <c r="B4336" s="65">
        <v>98557</v>
      </c>
      <c r="C4336" s="56" t="s">
        <v>9416</v>
      </c>
      <c r="D4336" s="65" t="s">
        <v>26</v>
      </c>
      <c r="E4336" s="66">
        <v>45.23</v>
      </c>
      <c r="F4336" s="247">
        <v>0</v>
      </c>
      <c r="G4336" s="66">
        <v>46.49</v>
      </c>
      <c r="H4336" s="247">
        <v>0</v>
      </c>
    </row>
    <row r="4337" spans="1:8">
      <c r="A4337" s="64" t="s">
        <v>9411</v>
      </c>
      <c r="B4337" s="65">
        <v>98548</v>
      </c>
      <c r="C4337" s="56" t="s">
        <v>9417</v>
      </c>
      <c r="D4337" s="65" t="s">
        <v>26</v>
      </c>
      <c r="E4337" s="66">
        <v>0</v>
      </c>
      <c r="F4337" s="247"/>
      <c r="G4337" s="66">
        <v>0</v>
      </c>
      <c r="H4337" s="247"/>
    </row>
    <row r="4338" spans="1:8">
      <c r="A4338" s="64" t="s">
        <v>9411</v>
      </c>
      <c r="B4338" s="65">
        <v>98547</v>
      </c>
      <c r="C4338" s="56" t="s">
        <v>9418</v>
      </c>
      <c r="D4338" s="65" t="s">
        <v>26</v>
      </c>
      <c r="E4338" s="66">
        <v>201.05</v>
      </c>
      <c r="F4338" s="247">
        <v>0</v>
      </c>
      <c r="G4338" s="66">
        <v>215.63</v>
      </c>
      <c r="H4338" s="247">
        <v>0</v>
      </c>
    </row>
    <row r="4339" spans="1:8">
      <c r="A4339" s="64" t="s">
        <v>9411</v>
      </c>
      <c r="B4339" s="65">
        <v>98546</v>
      </c>
      <c r="C4339" s="56" t="s">
        <v>9419</v>
      </c>
      <c r="D4339" s="65" t="s">
        <v>26</v>
      </c>
      <c r="E4339" s="66">
        <v>120.08</v>
      </c>
      <c r="F4339" s="247">
        <v>0</v>
      </c>
      <c r="G4339" s="66">
        <v>127.85</v>
      </c>
      <c r="H4339" s="247">
        <v>0</v>
      </c>
    </row>
    <row r="4340" spans="1:8">
      <c r="A4340" s="64" t="s">
        <v>9411</v>
      </c>
      <c r="B4340" s="65">
        <v>98552</v>
      </c>
      <c r="C4340" s="56" t="s">
        <v>9420</v>
      </c>
      <c r="D4340" s="65" t="s">
        <v>26</v>
      </c>
      <c r="E4340" s="66">
        <v>0</v>
      </c>
      <c r="F4340" s="247"/>
      <c r="G4340" s="66">
        <v>0</v>
      </c>
      <c r="H4340" s="247"/>
    </row>
    <row r="4341" spans="1:8">
      <c r="A4341" s="64" t="s">
        <v>9411</v>
      </c>
      <c r="B4341" s="65">
        <v>98553</v>
      </c>
      <c r="C4341" s="56" t="s">
        <v>9421</v>
      </c>
      <c r="D4341" s="65" t="s">
        <v>26</v>
      </c>
      <c r="E4341" s="66">
        <v>194.25</v>
      </c>
      <c r="F4341" s="247">
        <v>0</v>
      </c>
      <c r="G4341" s="66">
        <v>183.83</v>
      </c>
      <c r="H4341" s="247">
        <v>0</v>
      </c>
    </row>
    <row r="4342" spans="1:8">
      <c r="A4342" s="64" t="s">
        <v>9411</v>
      </c>
      <c r="B4342" s="65">
        <v>98554</v>
      </c>
      <c r="C4342" s="56" t="s">
        <v>9422</v>
      </c>
      <c r="D4342" s="65" t="s">
        <v>26</v>
      </c>
      <c r="E4342" s="66">
        <v>49.14</v>
      </c>
      <c r="F4342" s="247">
        <v>0</v>
      </c>
      <c r="G4342" s="66">
        <v>50.62</v>
      </c>
      <c r="H4342" s="247">
        <v>0</v>
      </c>
    </row>
    <row r="4343" spans="1:8">
      <c r="A4343" s="64" t="s">
        <v>9411</v>
      </c>
      <c r="B4343" s="65">
        <v>98565</v>
      </c>
      <c r="C4343" s="56" t="s">
        <v>9423</v>
      </c>
      <c r="D4343" s="65" t="s">
        <v>26</v>
      </c>
      <c r="E4343" s="66">
        <v>53.47</v>
      </c>
      <c r="F4343" s="247">
        <v>0</v>
      </c>
      <c r="G4343" s="66">
        <v>56.85</v>
      </c>
      <c r="H4343" s="247">
        <v>0</v>
      </c>
    </row>
    <row r="4344" spans="1:8">
      <c r="A4344" s="64" t="s">
        <v>9411</v>
      </c>
      <c r="B4344" s="65">
        <v>98567</v>
      </c>
      <c r="C4344" s="56" t="s">
        <v>9424</v>
      </c>
      <c r="D4344" s="65" t="s">
        <v>26</v>
      </c>
      <c r="E4344" s="66">
        <v>68.599999999999994</v>
      </c>
      <c r="F4344" s="247">
        <v>0</v>
      </c>
      <c r="G4344" s="66">
        <v>73.209999999999994</v>
      </c>
      <c r="H4344" s="247">
        <v>0</v>
      </c>
    </row>
    <row r="4345" spans="1:8">
      <c r="A4345" s="64" t="s">
        <v>9411</v>
      </c>
      <c r="B4345" s="65">
        <v>98569</v>
      </c>
      <c r="C4345" s="56" t="s">
        <v>9425</v>
      </c>
      <c r="D4345" s="65" t="s">
        <v>26</v>
      </c>
      <c r="E4345" s="66">
        <v>84.54</v>
      </c>
      <c r="F4345" s="247">
        <v>0</v>
      </c>
      <c r="G4345" s="66">
        <v>90.37</v>
      </c>
      <c r="H4345" s="247">
        <v>0</v>
      </c>
    </row>
    <row r="4346" spans="1:8">
      <c r="A4346" s="64" t="s">
        <v>9411</v>
      </c>
      <c r="B4346" s="65">
        <v>98571</v>
      </c>
      <c r="C4346" s="56" t="s">
        <v>9426</v>
      </c>
      <c r="D4346" s="65" t="s">
        <v>26</v>
      </c>
      <c r="E4346" s="66">
        <v>43.19</v>
      </c>
      <c r="F4346" s="247">
        <v>0</v>
      </c>
      <c r="G4346" s="66">
        <v>46.9</v>
      </c>
      <c r="H4346" s="247">
        <v>0</v>
      </c>
    </row>
    <row r="4347" spans="1:8">
      <c r="A4347" s="64" t="s">
        <v>9411</v>
      </c>
      <c r="B4347" s="65">
        <v>98572</v>
      </c>
      <c r="C4347" s="56" t="s">
        <v>9427</v>
      </c>
      <c r="D4347" s="65" t="s">
        <v>26</v>
      </c>
      <c r="E4347" s="66">
        <v>52.98</v>
      </c>
      <c r="F4347" s="247">
        <v>0</v>
      </c>
      <c r="G4347" s="66">
        <v>57.65</v>
      </c>
      <c r="H4347" s="247">
        <v>0</v>
      </c>
    </row>
    <row r="4348" spans="1:8">
      <c r="A4348" s="64" t="s">
        <v>9411</v>
      </c>
      <c r="B4348" s="65">
        <v>98563</v>
      </c>
      <c r="C4348" s="56" t="s">
        <v>9428</v>
      </c>
      <c r="D4348" s="65" t="s">
        <v>26</v>
      </c>
      <c r="E4348" s="66">
        <v>37.53</v>
      </c>
      <c r="F4348" s="247">
        <v>0</v>
      </c>
      <c r="G4348" s="66">
        <v>39.700000000000003</v>
      </c>
      <c r="H4348" s="247">
        <v>0</v>
      </c>
    </row>
    <row r="4349" spans="1:8">
      <c r="A4349" s="64" t="s">
        <v>9411</v>
      </c>
      <c r="B4349" s="65">
        <v>98564</v>
      </c>
      <c r="C4349" s="56" t="s">
        <v>9429</v>
      </c>
      <c r="D4349" s="65" t="s">
        <v>26</v>
      </c>
      <c r="E4349" s="66">
        <v>55.26</v>
      </c>
      <c r="F4349" s="247">
        <v>0</v>
      </c>
      <c r="G4349" s="66">
        <v>53.32</v>
      </c>
      <c r="H4349" s="247">
        <v>0</v>
      </c>
    </row>
    <row r="4350" spans="1:8">
      <c r="A4350" s="64" t="s">
        <v>9411</v>
      </c>
      <c r="B4350" s="65">
        <v>98566</v>
      </c>
      <c r="C4350" s="56" t="s">
        <v>9430</v>
      </c>
      <c r="D4350" s="65" t="s">
        <v>26</v>
      </c>
      <c r="E4350" s="66">
        <v>71.2</v>
      </c>
      <c r="F4350" s="247">
        <v>0</v>
      </c>
      <c r="G4350" s="66">
        <v>70.48</v>
      </c>
      <c r="H4350" s="247">
        <v>0</v>
      </c>
    </row>
    <row r="4351" spans="1:8">
      <c r="A4351" s="64" t="s">
        <v>9411</v>
      </c>
      <c r="B4351" s="65">
        <v>98568</v>
      </c>
      <c r="C4351" s="56" t="s">
        <v>9431</v>
      </c>
      <c r="D4351" s="65" t="s">
        <v>26</v>
      </c>
      <c r="E4351" s="66">
        <v>86.33</v>
      </c>
      <c r="F4351" s="247">
        <v>0</v>
      </c>
      <c r="G4351" s="66">
        <v>86.84</v>
      </c>
      <c r="H4351" s="247">
        <v>0</v>
      </c>
    </row>
    <row r="4352" spans="1:8">
      <c r="A4352" s="64" t="s">
        <v>9411</v>
      </c>
      <c r="B4352" s="65">
        <v>98570</v>
      </c>
      <c r="C4352" s="56" t="s">
        <v>9432</v>
      </c>
      <c r="D4352" s="65" t="s">
        <v>26</v>
      </c>
      <c r="E4352" s="66">
        <v>102.27</v>
      </c>
      <c r="F4352" s="247">
        <v>0</v>
      </c>
      <c r="G4352" s="66">
        <v>104</v>
      </c>
      <c r="H4352" s="247">
        <v>0</v>
      </c>
    </row>
    <row r="4353" spans="1:8">
      <c r="A4353" s="64" t="s">
        <v>9411</v>
      </c>
      <c r="B4353" s="65">
        <v>98573</v>
      </c>
      <c r="C4353" s="56" t="s">
        <v>9433</v>
      </c>
      <c r="D4353" s="65" t="s">
        <v>26</v>
      </c>
      <c r="E4353" s="66">
        <v>70.150000000000006</v>
      </c>
      <c r="F4353" s="247">
        <v>0</v>
      </c>
      <c r="G4353" s="66">
        <v>70.59</v>
      </c>
      <c r="H4353" s="247">
        <v>0</v>
      </c>
    </row>
    <row r="4354" spans="1:8">
      <c r="A4354" s="64" t="s">
        <v>9411</v>
      </c>
      <c r="B4354" s="65">
        <v>98576</v>
      </c>
      <c r="C4354" s="56" t="s">
        <v>9434</v>
      </c>
      <c r="D4354" s="65" t="s">
        <v>32</v>
      </c>
      <c r="E4354" s="66">
        <v>23.01</v>
      </c>
      <c r="F4354" s="247">
        <v>0</v>
      </c>
      <c r="G4354" s="66">
        <v>23.44</v>
      </c>
      <c r="H4354" s="247">
        <v>0</v>
      </c>
    </row>
    <row r="4355" spans="1:8">
      <c r="A4355" s="64" t="s">
        <v>9411</v>
      </c>
      <c r="B4355" s="65">
        <v>98575</v>
      </c>
      <c r="C4355" s="56" t="s">
        <v>9435</v>
      </c>
      <c r="D4355" s="65" t="s">
        <v>32</v>
      </c>
      <c r="E4355" s="66">
        <v>71.650000000000006</v>
      </c>
      <c r="F4355" s="247">
        <v>0</v>
      </c>
      <c r="G4355" s="66">
        <v>77.819999999999993</v>
      </c>
      <c r="H4355" s="247">
        <v>0</v>
      </c>
    </row>
    <row r="4356" spans="1:8">
      <c r="A4356" s="64" t="s">
        <v>9411</v>
      </c>
      <c r="B4356" s="65">
        <v>98577</v>
      </c>
      <c r="C4356" s="56" t="s">
        <v>9436</v>
      </c>
      <c r="D4356" s="65" t="s">
        <v>32</v>
      </c>
      <c r="E4356" s="66">
        <v>47.64</v>
      </c>
      <c r="F4356" s="247">
        <v>0</v>
      </c>
      <c r="G4356" s="66">
        <v>54.23</v>
      </c>
      <c r="H4356" s="247">
        <v>0</v>
      </c>
    </row>
    <row r="4357" spans="1:8">
      <c r="A4357" s="64" t="s">
        <v>9411</v>
      </c>
      <c r="B4357" s="65">
        <v>98558</v>
      </c>
      <c r="C4357" s="56" t="s">
        <v>9437</v>
      </c>
      <c r="D4357" s="65" t="s">
        <v>211</v>
      </c>
      <c r="E4357" s="66">
        <v>9.6300000000000008</v>
      </c>
      <c r="F4357" s="247">
        <v>0</v>
      </c>
      <c r="G4357" s="66">
        <v>10.44</v>
      </c>
      <c r="H4357" s="247">
        <v>0</v>
      </c>
    </row>
    <row r="4358" spans="1:8">
      <c r="A4358" s="64" t="s">
        <v>9411</v>
      </c>
      <c r="B4358" s="65">
        <v>98550</v>
      </c>
      <c r="C4358" s="56" t="s">
        <v>9438</v>
      </c>
      <c r="D4358" s="65" t="s">
        <v>26</v>
      </c>
      <c r="E4358" s="66">
        <v>0</v>
      </c>
      <c r="F4358" s="247"/>
      <c r="G4358" s="66">
        <v>0</v>
      </c>
      <c r="H4358" s="247"/>
    </row>
    <row r="4359" spans="1:8">
      <c r="A4359" s="64" t="s">
        <v>9411</v>
      </c>
      <c r="B4359" s="65">
        <v>98551</v>
      </c>
      <c r="C4359" s="56" t="s">
        <v>9439</v>
      </c>
      <c r="D4359" s="65" t="s">
        <v>32</v>
      </c>
      <c r="E4359" s="66">
        <v>0</v>
      </c>
      <c r="F4359" s="247"/>
      <c r="G4359" s="66">
        <v>0</v>
      </c>
      <c r="H4359" s="247"/>
    </row>
    <row r="4360" spans="1:8">
      <c r="A4360" s="64" t="s">
        <v>9411</v>
      </c>
      <c r="B4360" s="65">
        <v>98559</v>
      </c>
      <c r="C4360" s="56" t="s">
        <v>9440</v>
      </c>
      <c r="D4360" s="65" t="s">
        <v>32</v>
      </c>
      <c r="E4360" s="66">
        <v>4.82</v>
      </c>
      <c r="F4360" s="247">
        <v>0</v>
      </c>
      <c r="G4360" s="66">
        <v>5.36</v>
      </c>
      <c r="H4360" s="247">
        <v>0</v>
      </c>
    </row>
    <row r="4361" spans="1:8">
      <c r="A4361" s="64" t="s">
        <v>9441</v>
      </c>
      <c r="B4361" s="65">
        <v>91925</v>
      </c>
      <c r="C4361" s="56" t="s">
        <v>9442</v>
      </c>
      <c r="D4361" s="65" t="s">
        <v>32</v>
      </c>
      <c r="E4361" s="66">
        <v>3.71</v>
      </c>
      <c r="F4361" s="247">
        <v>0</v>
      </c>
      <c r="G4361" s="66">
        <v>4.2</v>
      </c>
      <c r="H4361" s="247">
        <v>0</v>
      </c>
    </row>
    <row r="4362" spans="1:8">
      <c r="A4362" s="64" t="s">
        <v>9441</v>
      </c>
      <c r="B4362" s="65">
        <v>91924</v>
      </c>
      <c r="C4362" s="56" t="s">
        <v>9443</v>
      </c>
      <c r="D4362" s="65" t="s">
        <v>32</v>
      </c>
      <c r="E4362" s="66">
        <v>3.07</v>
      </c>
      <c r="F4362" s="247">
        <v>0</v>
      </c>
      <c r="G4362" s="66">
        <v>3.56</v>
      </c>
      <c r="H4362" s="247">
        <v>0</v>
      </c>
    </row>
    <row r="4363" spans="1:8">
      <c r="A4363" s="64" t="s">
        <v>9441</v>
      </c>
      <c r="B4363" s="65">
        <v>91933</v>
      </c>
      <c r="C4363" s="56" t="s">
        <v>9444</v>
      </c>
      <c r="D4363" s="65" t="s">
        <v>32</v>
      </c>
      <c r="E4363" s="66">
        <v>16.649999999999999</v>
      </c>
      <c r="F4363" s="247">
        <v>0</v>
      </c>
      <c r="G4363" s="66">
        <v>18.27</v>
      </c>
      <c r="H4363" s="247">
        <v>0</v>
      </c>
    </row>
    <row r="4364" spans="1:8">
      <c r="A4364" s="64" t="s">
        <v>9441</v>
      </c>
      <c r="B4364" s="65">
        <v>91932</v>
      </c>
      <c r="C4364" s="56" t="s">
        <v>9445</v>
      </c>
      <c r="D4364" s="65" t="s">
        <v>32</v>
      </c>
      <c r="E4364" s="66">
        <v>17.27</v>
      </c>
      <c r="F4364" s="247">
        <v>0</v>
      </c>
      <c r="G4364" s="66">
        <v>18.899999999999999</v>
      </c>
      <c r="H4364" s="247">
        <v>0</v>
      </c>
    </row>
    <row r="4365" spans="1:8">
      <c r="A4365" s="64" t="s">
        <v>9441</v>
      </c>
      <c r="B4365" s="65">
        <v>91935</v>
      </c>
      <c r="C4365" s="56" t="s">
        <v>9446</v>
      </c>
      <c r="D4365" s="65" t="s">
        <v>32</v>
      </c>
      <c r="E4365" s="66">
        <v>26.13</v>
      </c>
      <c r="F4365" s="247">
        <v>0</v>
      </c>
      <c r="G4365" s="66">
        <v>28.55</v>
      </c>
      <c r="H4365" s="247">
        <v>0</v>
      </c>
    </row>
    <row r="4366" spans="1:8">
      <c r="A4366" s="64" t="s">
        <v>9441</v>
      </c>
      <c r="B4366" s="65">
        <v>91934</v>
      </c>
      <c r="C4366" s="56" t="s">
        <v>9447</v>
      </c>
      <c r="D4366" s="65" t="s">
        <v>32</v>
      </c>
      <c r="E4366" s="66">
        <v>24.93</v>
      </c>
      <c r="F4366" s="247">
        <v>0</v>
      </c>
      <c r="G4366" s="66">
        <v>27.36</v>
      </c>
      <c r="H4366" s="247">
        <v>0</v>
      </c>
    </row>
    <row r="4367" spans="1:8">
      <c r="A4367" s="64" t="s">
        <v>9441</v>
      </c>
      <c r="B4367" s="65">
        <v>91927</v>
      </c>
      <c r="C4367" s="56" t="s">
        <v>9448</v>
      </c>
      <c r="D4367" s="65" t="s">
        <v>32</v>
      </c>
      <c r="E4367" s="66">
        <v>5</v>
      </c>
      <c r="F4367" s="247">
        <v>0</v>
      </c>
      <c r="G4367" s="66">
        <v>5.63</v>
      </c>
      <c r="H4367" s="247">
        <v>0</v>
      </c>
    </row>
    <row r="4368" spans="1:8">
      <c r="A4368" s="64" t="s">
        <v>9441</v>
      </c>
      <c r="B4368" s="65">
        <v>91926</v>
      </c>
      <c r="C4368" s="56" t="s">
        <v>9449</v>
      </c>
      <c r="D4368" s="65" t="s">
        <v>32</v>
      </c>
      <c r="E4368" s="66">
        <v>4.46</v>
      </c>
      <c r="F4368" s="247">
        <v>0</v>
      </c>
      <c r="G4368" s="66">
        <v>5.07</v>
      </c>
      <c r="H4368" s="247">
        <v>0</v>
      </c>
    </row>
    <row r="4369" spans="1:8">
      <c r="A4369" s="64" t="s">
        <v>9441</v>
      </c>
      <c r="B4369" s="65">
        <v>91929</v>
      </c>
      <c r="C4369" s="56" t="s">
        <v>9450</v>
      </c>
      <c r="D4369" s="65" t="s">
        <v>32</v>
      </c>
      <c r="E4369" s="66">
        <v>7.37</v>
      </c>
      <c r="F4369" s="247">
        <v>0</v>
      </c>
      <c r="G4369" s="66">
        <v>8.2100000000000009</v>
      </c>
      <c r="H4369" s="247">
        <v>0</v>
      </c>
    </row>
    <row r="4370" spans="1:8">
      <c r="A4370" s="64" t="s">
        <v>9441</v>
      </c>
      <c r="B4370" s="65">
        <v>91928</v>
      </c>
      <c r="C4370" s="56" t="s">
        <v>9451</v>
      </c>
      <c r="D4370" s="65" t="s">
        <v>32</v>
      </c>
      <c r="E4370" s="66">
        <v>6.89</v>
      </c>
      <c r="F4370" s="247">
        <v>0</v>
      </c>
      <c r="G4370" s="66">
        <v>7.73</v>
      </c>
      <c r="H4370" s="247">
        <v>0</v>
      </c>
    </row>
    <row r="4371" spans="1:8">
      <c r="A4371" s="64" t="s">
        <v>9441</v>
      </c>
      <c r="B4371" s="65">
        <v>91931</v>
      </c>
      <c r="C4371" s="56" t="s">
        <v>9452</v>
      </c>
      <c r="D4371" s="65" t="s">
        <v>32</v>
      </c>
      <c r="E4371" s="66">
        <v>10.41</v>
      </c>
      <c r="F4371" s="247">
        <v>0</v>
      </c>
      <c r="G4371" s="66">
        <v>11.49</v>
      </c>
      <c r="H4371" s="247">
        <v>0</v>
      </c>
    </row>
    <row r="4372" spans="1:8">
      <c r="A4372" s="64" t="s">
        <v>9441</v>
      </c>
      <c r="B4372" s="65">
        <v>91930</v>
      </c>
      <c r="C4372" s="56" t="s">
        <v>9453</v>
      </c>
      <c r="D4372" s="65" t="s">
        <v>32</v>
      </c>
      <c r="E4372" s="66">
        <v>9.64</v>
      </c>
      <c r="F4372" s="247">
        <v>0</v>
      </c>
      <c r="G4372" s="66">
        <v>10.71</v>
      </c>
      <c r="H4372" s="247">
        <v>0</v>
      </c>
    </row>
    <row r="4373" spans="1:8">
      <c r="A4373" s="64" t="s">
        <v>9441</v>
      </c>
      <c r="B4373" s="65">
        <v>104620</v>
      </c>
      <c r="C4373" s="56" t="s">
        <v>9454</v>
      </c>
      <c r="D4373" s="65" t="s">
        <v>211</v>
      </c>
      <c r="E4373" s="66">
        <v>0</v>
      </c>
      <c r="F4373" s="247"/>
      <c r="G4373" s="66">
        <v>0</v>
      </c>
      <c r="H4373" s="247"/>
    </row>
    <row r="4374" spans="1:8">
      <c r="A4374" s="64" t="s">
        <v>9441</v>
      </c>
      <c r="B4374" s="65">
        <v>104624</v>
      </c>
      <c r="C4374" s="56" t="s">
        <v>9455</v>
      </c>
      <c r="D4374" s="65" t="s">
        <v>211</v>
      </c>
      <c r="E4374" s="66">
        <v>0</v>
      </c>
      <c r="F4374" s="247"/>
      <c r="G4374" s="66">
        <v>0</v>
      </c>
      <c r="H4374" s="247"/>
    </row>
    <row r="4375" spans="1:8">
      <c r="A4375" s="64" t="s">
        <v>9441</v>
      </c>
      <c r="B4375" s="65">
        <v>104622</v>
      </c>
      <c r="C4375" s="56" t="s">
        <v>9456</v>
      </c>
      <c r="D4375" s="65" t="s">
        <v>211</v>
      </c>
      <c r="E4375" s="66">
        <v>0</v>
      </c>
      <c r="F4375" s="247"/>
      <c r="G4375" s="66">
        <v>0</v>
      </c>
      <c r="H4375" s="247"/>
    </row>
    <row r="4376" spans="1:8">
      <c r="A4376" s="64" t="s">
        <v>9441</v>
      </c>
      <c r="B4376" s="65">
        <v>104621</v>
      </c>
      <c r="C4376" s="56" t="s">
        <v>9457</v>
      </c>
      <c r="D4376" s="65" t="s">
        <v>211</v>
      </c>
      <c r="E4376" s="66">
        <v>0</v>
      </c>
      <c r="F4376" s="247"/>
      <c r="G4376" s="66">
        <v>0</v>
      </c>
      <c r="H4376" s="247"/>
    </row>
    <row r="4377" spans="1:8">
      <c r="A4377" s="64" t="s">
        <v>9441</v>
      </c>
      <c r="B4377" s="65">
        <v>104625</v>
      </c>
      <c r="C4377" s="56" t="s">
        <v>9458</v>
      </c>
      <c r="D4377" s="65" t="s">
        <v>211</v>
      </c>
      <c r="E4377" s="66">
        <v>0</v>
      </c>
      <c r="F4377" s="247"/>
      <c r="G4377" s="66">
        <v>0</v>
      </c>
      <c r="H4377" s="247"/>
    </row>
    <row r="4378" spans="1:8">
      <c r="A4378" s="64" t="s">
        <v>9441</v>
      </c>
      <c r="B4378" s="65">
        <v>104623</v>
      </c>
      <c r="C4378" s="56" t="s">
        <v>9459</v>
      </c>
      <c r="D4378" s="65" t="s">
        <v>211</v>
      </c>
      <c r="E4378" s="66">
        <v>0</v>
      </c>
      <c r="F4378" s="247"/>
      <c r="G4378" s="66">
        <v>0</v>
      </c>
      <c r="H4378" s="247"/>
    </row>
    <row r="4379" spans="1:8">
      <c r="A4379" s="64" t="s">
        <v>9441</v>
      </c>
      <c r="B4379" s="65">
        <v>91937</v>
      </c>
      <c r="C4379" s="56" t="s">
        <v>9460</v>
      </c>
      <c r="D4379" s="65" t="s">
        <v>211</v>
      </c>
      <c r="E4379" s="66">
        <v>17.649999999999999</v>
      </c>
      <c r="F4379" s="247">
        <v>0</v>
      </c>
      <c r="G4379" s="66">
        <v>19.25</v>
      </c>
      <c r="H4379" s="247">
        <v>0</v>
      </c>
    </row>
    <row r="4380" spans="1:8">
      <c r="A4380" s="64" t="s">
        <v>9441</v>
      </c>
      <c r="B4380" s="65">
        <v>92865</v>
      </c>
      <c r="C4380" s="56" t="s">
        <v>9461</v>
      </c>
      <c r="D4380" s="65" t="s">
        <v>211</v>
      </c>
      <c r="E4380" s="66">
        <v>14.21</v>
      </c>
      <c r="F4380" s="247">
        <v>0</v>
      </c>
      <c r="G4380" s="66">
        <v>18.670000000000002</v>
      </c>
      <c r="H4380" s="247">
        <v>0</v>
      </c>
    </row>
    <row r="4381" spans="1:8">
      <c r="A4381" s="64" t="s">
        <v>9441</v>
      </c>
      <c r="B4381" s="65">
        <v>91936</v>
      </c>
      <c r="C4381" s="56" t="s">
        <v>9462</v>
      </c>
      <c r="D4381" s="65" t="s">
        <v>211</v>
      </c>
      <c r="E4381" s="66">
        <v>20.43</v>
      </c>
      <c r="F4381" s="247">
        <v>0</v>
      </c>
      <c r="G4381" s="66">
        <v>20.75</v>
      </c>
      <c r="H4381" s="247">
        <v>0</v>
      </c>
    </row>
    <row r="4382" spans="1:8">
      <c r="A4382" s="64" t="s">
        <v>9441</v>
      </c>
      <c r="B4382" s="65">
        <v>92867</v>
      </c>
      <c r="C4382" s="56" t="s">
        <v>9463</v>
      </c>
      <c r="D4382" s="65" t="s">
        <v>211</v>
      </c>
      <c r="E4382" s="66">
        <v>30.16</v>
      </c>
      <c r="F4382" s="247">
        <v>0</v>
      </c>
      <c r="G4382" s="66">
        <v>41.29</v>
      </c>
      <c r="H4382" s="247">
        <v>0</v>
      </c>
    </row>
    <row r="4383" spans="1:8">
      <c r="A4383" s="64" t="s">
        <v>9441</v>
      </c>
      <c r="B4383" s="65">
        <v>91939</v>
      </c>
      <c r="C4383" s="56" t="s">
        <v>9464</v>
      </c>
      <c r="D4383" s="65" t="s">
        <v>211</v>
      </c>
      <c r="E4383" s="66">
        <v>32.33</v>
      </c>
      <c r="F4383" s="247">
        <v>0</v>
      </c>
      <c r="G4383" s="66">
        <v>41.85</v>
      </c>
      <c r="H4383" s="247">
        <v>0</v>
      </c>
    </row>
    <row r="4384" spans="1:8">
      <c r="A4384" s="64" t="s">
        <v>9441</v>
      </c>
      <c r="B4384" s="65">
        <v>92869</v>
      </c>
      <c r="C4384" s="56" t="s">
        <v>9465</v>
      </c>
      <c r="D4384" s="65" t="s">
        <v>211</v>
      </c>
      <c r="E4384" s="66">
        <v>10.34</v>
      </c>
      <c r="F4384" s="247">
        <v>0</v>
      </c>
      <c r="G4384" s="66">
        <v>13.63</v>
      </c>
      <c r="H4384" s="247">
        <v>0</v>
      </c>
    </row>
    <row r="4385" spans="1:8">
      <c r="A4385" s="64" t="s">
        <v>9441</v>
      </c>
      <c r="B4385" s="65">
        <v>91941</v>
      </c>
      <c r="C4385" s="56" t="s">
        <v>9466</v>
      </c>
      <c r="D4385" s="65" t="s">
        <v>211</v>
      </c>
      <c r="E4385" s="66">
        <v>12.51</v>
      </c>
      <c r="F4385" s="247">
        <v>0</v>
      </c>
      <c r="G4385" s="66">
        <v>14.19</v>
      </c>
      <c r="H4385" s="247">
        <v>0</v>
      </c>
    </row>
    <row r="4386" spans="1:8">
      <c r="A4386" s="64" t="s">
        <v>9441</v>
      </c>
      <c r="B4386" s="65">
        <v>92868</v>
      </c>
      <c r="C4386" s="56" t="s">
        <v>9467</v>
      </c>
      <c r="D4386" s="65" t="s">
        <v>211</v>
      </c>
      <c r="E4386" s="66">
        <v>16.86</v>
      </c>
      <c r="F4386" s="247">
        <v>0</v>
      </c>
      <c r="G4386" s="66">
        <v>22.73</v>
      </c>
      <c r="H4386" s="247">
        <v>0</v>
      </c>
    </row>
    <row r="4387" spans="1:8">
      <c r="A4387" s="64" t="s">
        <v>9441</v>
      </c>
      <c r="B4387" s="65">
        <v>91940</v>
      </c>
      <c r="C4387" s="56" t="s">
        <v>9468</v>
      </c>
      <c r="D4387" s="65" t="s">
        <v>211</v>
      </c>
      <c r="E4387" s="66">
        <v>19.03</v>
      </c>
      <c r="F4387" s="247">
        <v>0</v>
      </c>
      <c r="G4387" s="66">
        <v>23.29</v>
      </c>
      <c r="H4387" s="247">
        <v>0</v>
      </c>
    </row>
    <row r="4388" spans="1:8">
      <c r="A4388" s="64" t="s">
        <v>9441</v>
      </c>
      <c r="B4388" s="65">
        <v>92870</v>
      </c>
      <c r="C4388" s="56" t="s">
        <v>9469</v>
      </c>
      <c r="D4388" s="65" t="s">
        <v>211</v>
      </c>
      <c r="E4388" s="66">
        <v>32.840000000000003</v>
      </c>
      <c r="F4388" s="247">
        <v>0</v>
      </c>
      <c r="G4388" s="66">
        <v>44.3</v>
      </c>
      <c r="H4388" s="247">
        <v>0</v>
      </c>
    </row>
    <row r="4389" spans="1:8">
      <c r="A4389" s="64" t="s">
        <v>9441</v>
      </c>
      <c r="B4389" s="65">
        <v>91942</v>
      </c>
      <c r="C4389" s="56" t="s">
        <v>9470</v>
      </c>
      <c r="D4389" s="65" t="s">
        <v>211</v>
      </c>
      <c r="E4389" s="66">
        <v>36.97</v>
      </c>
      <c r="F4389" s="247">
        <v>0</v>
      </c>
      <c r="G4389" s="66">
        <v>45.25</v>
      </c>
      <c r="H4389" s="247">
        <v>0</v>
      </c>
    </row>
    <row r="4390" spans="1:8">
      <c r="A4390" s="64" t="s">
        <v>9441</v>
      </c>
      <c r="B4390" s="65">
        <v>92872</v>
      </c>
      <c r="C4390" s="56" t="s">
        <v>9471</v>
      </c>
      <c r="D4390" s="65" t="s">
        <v>211</v>
      </c>
      <c r="E4390" s="66">
        <v>12.3</v>
      </c>
      <c r="F4390" s="247">
        <v>0</v>
      </c>
      <c r="G4390" s="66">
        <v>15.64</v>
      </c>
      <c r="H4390" s="247">
        <v>0</v>
      </c>
    </row>
    <row r="4391" spans="1:8">
      <c r="A4391" s="64" t="s">
        <v>9441</v>
      </c>
      <c r="B4391" s="65">
        <v>91944</v>
      </c>
      <c r="C4391" s="56" t="s">
        <v>9472</v>
      </c>
      <c r="D4391" s="65" t="s">
        <v>211</v>
      </c>
      <c r="E4391" s="66">
        <v>16.43</v>
      </c>
      <c r="F4391" s="247">
        <v>0</v>
      </c>
      <c r="G4391" s="66">
        <v>16.59</v>
      </c>
      <c r="H4391" s="247">
        <v>0</v>
      </c>
    </row>
    <row r="4392" spans="1:8">
      <c r="A4392" s="64" t="s">
        <v>9441</v>
      </c>
      <c r="B4392" s="65">
        <v>92871</v>
      </c>
      <c r="C4392" s="56" t="s">
        <v>9473</v>
      </c>
      <c r="D4392" s="65" t="s">
        <v>211</v>
      </c>
      <c r="E4392" s="66">
        <v>19.07</v>
      </c>
      <c r="F4392" s="247">
        <v>0</v>
      </c>
      <c r="G4392" s="66">
        <v>25.1</v>
      </c>
      <c r="H4392" s="247">
        <v>0</v>
      </c>
    </row>
    <row r="4393" spans="1:8">
      <c r="A4393" s="64" t="s">
        <v>9441</v>
      </c>
      <c r="B4393" s="65">
        <v>91943</v>
      </c>
      <c r="C4393" s="56" t="s">
        <v>9474</v>
      </c>
      <c r="D4393" s="65" t="s">
        <v>211</v>
      </c>
      <c r="E4393" s="66">
        <v>23.2</v>
      </c>
      <c r="F4393" s="247">
        <v>0</v>
      </c>
      <c r="G4393" s="66">
        <v>26.05</v>
      </c>
      <c r="H4393" s="247">
        <v>0</v>
      </c>
    </row>
    <row r="4394" spans="1:8">
      <c r="A4394" s="64" t="s">
        <v>9441</v>
      </c>
      <c r="B4394" s="65">
        <v>92866</v>
      </c>
      <c r="C4394" s="56" t="s">
        <v>9475</v>
      </c>
      <c r="D4394" s="65" t="s">
        <v>211</v>
      </c>
      <c r="E4394" s="66">
        <v>12.68</v>
      </c>
      <c r="F4394" s="247">
        <v>0</v>
      </c>
      <c r="G4394" s="66">
        <v>17.16</v>
      </c>
      <c r="H4394" s="247">
        <v>0</v>
      </c>
    </row>
    <row r="4395" spans="1:8">
      <c r="A4395" s="64" t="s">
        <v>9441</v>
      </c>
      <c r="B4395" s="65">
        <v>91987</v>
      </c>
      <c r="C4395" s="56" t="s">
        <v>9476</v>
      </c>
      <c r="D4395" s="65" t="s">
        <v>211</v>
      </c>
      <c r="E4395" s="66">
        <v>45.46</v>
      </c>
      <c r="F4395" s="247">
        <v>0</v>
      </c>
      <c r="G4395" s="66">
        <v>58.35</v>
      </c>
      <c r="H4395" s="247">
        <v>0</v>
      </c>
    </row>
    <row r="4396" spans="1:8">
      <c r="A4396" s="64" t="s">
        <v>9441</v>
      </c>
      <c r="B4396" s="65">
        <v>91986</v>
      </c>
      <c r="C4396" s="56" t="s">
        <v>9477</v>
      </c>
      <c r="D4396" s="65" t="s">
        <v>211</v>
      </c>
      <c r="E4396" s="66">
        <v>34.950000000000003</v>
      </c>
      <c r="F4396" s="247">
        <v>0</v>
      </c>
      <c r="G4396" s="66">
        <v>44.68</v>
      </c>
      <c r="H4396" s="247">
        <v>0</v>
      </c>
    </row>
    <row r="4397" spans="1:8">
      <c r="A4397" s="64" t="s">
        <v>9441</v>
      </c>
      <c r="B4397" s="65">
        <v>97559</v>
      </c>
      <c r="C4397" s="56" t="s">
        <v>9478</v>
      </c>
      <c r="D4397" s="65" t="s">
        <v>211</v>
      </c>
      <c r="E4397" s="66">
        <v>14.3</v>
      </c>
      <c r="F4397" s="247">
        <v>0</v>
      </c>
      <c r="G4397" s="66">
        <v>16.75</v>
      </c>
      <c r="H4397" s="247">
        <v>0</v>
      </c>
    </row>
    <row r="4398" spans="1:8">
      <c r="A4398" s="64" t="s">
        <v>9441</v>
      </c>
      <c r="B4398" s="65">
        <v>97562</v>
      </c>
      <c r="C4398" s="56" t="s">
        <v>9479</v>
      </c>
      <c r="D4398" s="65" t="s">
        <v>211</v>
      </c>
      <c r="E4398" s="66">
        <v>12.03</v>
      </c>
      <c r="F4398" s="247">
        <v>0</v>
      </c>
      <c r="G4398" s="66">
        <v>13.59</v>
      </c>
      <c r="H4398" s="247">
        <v>0</v>
      </c>
    </row>
    <row r="4399" spans="1:8">
      <c r="A4399" s="64" t="s">
        <v>9441</v>
      </c>
      <c r="B4399" s="65">
        <v>97564</v>
      </c>
      <c r="C4399" s="56" t="s">
        <v>9480</v>
      </c>
      <c r="D4399" s="65" t="s">
        <v>211</v>
      </c>
      <c r="E4399" s="66">
        <v>18.87</v>
      </c>
      <c r="F4399" s="247">
        <v>0</v>
      </c>
      <c r="G4399" s="66">
        <v>23.12</v>
      </c>
      <c r="H4399" s="247">
        <v>0</v>
      </c>
    </row>
    <row r="4400" spans="1:8">
      <c r="A4400" s="64" t="s">
        <v>9441</v>
      </c>
      <c r="B4400" s="65">
        <v>91889</v>
      </c>
      <c r="C4400" s="56" t="s">
        <v>9481</v>
      </c>
      <c r="D4400" s="65" t="s">
        <v>211</v>
      </c>
      <c r="E4400" s="66">
        <v>12.9</v>
      </c>
      <c r="F4400" s="247">
        <v>0</v>
      </c>
      <c r="G4400" s="66">
        <v>14.94</v>
      </c>
      <c r="H4400" s="247">
        <v>0</v>
      </c>
    </row>
    <row r="4401" spans="1:8">
      <c r="A4401" s="64" t="s">
        <v>9441</v>
      </c>
      <c r="B4401" s="65">
        <v>91901</v>
      </c>
      <c r="C4401" s="56" t="s">
        <v>9482</v>
      </c>
      <c r="D4401" s="65" t="s">
        <v>211</v>
      </c>
      <c r="E4401" s="66">
        <v>10.65</v>
      </c>
      <c r="F4401" s="247">
        <v>0</v>
      </c>
      <c r="G4401" s="66">
        <v>11.79</v>
      </c>
      <c r="H4401" s="247">
        <v>0</v>
      </c>
    </row>
    <row r="4402" spans="1:8">
      <c r="A4402" s="64" t="s">
        <v>9441</v>
      </c>
      <c r="B4402" s="65">
        <v>91913</v>
      </c>
      <c r="C4402" s="56" t="s">
        <v>9483</v>
      </c>
      <c r="D4402" s="65" t="s">
        <v>211</v>
      </c>
      <c r="E4402" s="66">
        <v>17.53</v>
      </c>
      <c r="F4402" s="247">
        <v>0</v>
      </c>
      <c r="G4402" s="66">
        <v>21.39</v>
      </c>
      <c r="H4402" s="247">
        <v>0</v>
      </c>
    </row>
    <row r="4403" spans="1:8">
      <c r="A4403" s="64" t="s">
        <v>9441</v>
      </c>
      <c r="B4403" s="65">
        <v>91892</v>
      </c>
      <c r="C4403" s="56" t="s">
        <v>9484</v>
      </c>
      <c r="D4403" s="65" t="s">
        <v>211</v>
      </c>
      <c r="E4403" s="66">
        <v>17.52</v>
      </c>
      <c r="F4403" s="247">
        <v>0</v>
      </c>
      <c r="G4403" s="66">
        <v>18.48</v>
      </c>
      <c r="H4403" s="247">
        <v>0</v>
      </c>
    </row>
    <row r="4404" spans="1:8">
      <c r="A4404" s="64" t="s">
        <v>9441</v>
      </c>
      <c r="B4404" s="65">
        <v>91904</v>
      </c>
      <c r="C4404" s="56" t="s">
        <v>9485</v>
      </c>
      <c r="D4404" s="65" t="s">
        <v>211</v>
      </c>
      <c r="E4404" s="66">
        <v>15.25</v>
      </c>
      <c r="F4404" s="247">
        <v>0</v>
      </c>
      <c r="G4404" s="66">
        <v>15.32</v>
      </c>
      <c r="H4404" s="247">
        <v>0</v>
      </c>
    </row>
    <row r="4405" spans="1:8">
      <c r="A4405" s="64" t="s">
        <v>9441</v>
      </c>
      <c r="B4405" s="65">
        <v>91916</v>
      </c>
      <c r="C4405" s="56" t="s">
        <v>9486</v>
      </c>
      <c r="D4405" s="65" t="s">
        <v>211</v>
      </c>
      <c r="E4405" s="66">
        <v>22.09</v>
      </c>
      <c r="F4405" s="247">
        <v>0</v>
      </c>
      <c r="G4405" s="66">
        <v>24.85</v>
      </c>
      <c r="H4405" s="247">
        <v>0</v>
      </c>
    </row>
    <row r="4406" spans="1:8">
      <c r="A4406" s="64" t="s">
        <v>9441</v>
      </c>
      <c r="B4406" s="65">
        <v>91895</v>
      </c>
      <c r="C4406" s="56" t="s">
        <v>9487</v>
      </c>
      <c r="D4406" s="65" t="s">
        <v>211</v>
      </c>
      <c r="E4406" s="66">
        <v>21.39</v>
      </c>
      <c r="F4406" s="247">
        <v>0</v>
      </c>
      <c r="G4406" s="66">
        <v>22.06</v>
      </c>
      <c r="H4406" s="247">
        <v>0</v>
      </c>
    </row>
    <row r="4407" spans="1:8">
      <c r="A4407" s="64" t="s">
        <v>9441</v>
      </c>
      <c r="B4407" s="65">
        <v>91907</v>
      </c>
      <c r="C4407" s="56" t="s">
        <v>9488</v>
      </c>
      <c r="D4407" s="65" t="s">
        <v>211</v>
      </c>
      <c r="E4407" s="66">
        <v>19.13</v>
      </c>
      <c r="F4407" s="247">
        <v>0</v>
      </c>
      <c r="G4407" s="66">
        <v>18.91</v>
      </c>
      <c r="H4407" s="247">
        <v>0</v>
      </c>
    </row>
    <row r="4408" spans="1:8">
      <c r="A4408" s="64" t="s">
        <v>9441</v>
      </c>
      <c r="B4408" s="65">
        <v>91919</v>
      </c>
      <c r="C4408" s="56" t="s">
        <v>9489</v>
      </c>
      <c r="D4408" s="65" t="s">
        <v>211</v>
      </c>
      <c r="E4408" s="66">
        <v>25.91</v>
      </c>
      <c r="F4408" s="247">
        <v>0</v>
      </c>
      <c r="G4408" s="66">
        <v>28.37</v>
      </c>
      <c r="H4408" s="247">
        <v>0</v>
      </c>
    </row>
    <row r="4409" spans="1:8">
      <c r="A4409" s="64" t="s">
        <v>9441</v>
      </c>
      <c r="B4409" s="65">
        <v>91898</v>
      </c>
      <c r="C4409" s="56" t="s">
        <v>9490</v>
      </c>
      <c r="D4409" s="65" t="s">
        <v>211</v>
      </c>
      <c r="E4409" s="66">
        <v>24.35</v>
      </c>
      <c r="F4409" s="247">
        <v>0</v>
      </c>
      <c r="G4409" s="66">
        <v>25.33</v>
      </c>
      <c r="H4409" s="247">
        <v>0</v>
      </c>
    </row>
    <row r="4410" spans="1:8">
      <c r="A4410" s="64" t="s">
        <v>9441</v>
      </c>
      <c r="B4410" s="65">
        <v>91910</v>
      </c>
      <c r="C4410" s="56" t="s">
        <v>9491</v>
      </c>
      <c r="D4410" s="65" t="s">
        <v>211</v>
      </c>
      <c r="E4410" s="66">
        <v>22.13</v>
      </c>
      <c r="F4410" s="247">
        <v>0</v>
      </c>
      <c r="G4410" s="66">
        <v>22.25</v>
      </c>
      <c r="H4410" s="247">
        <v>0</v>
      </c>
    </row>
    <row r="4411" spans="1:8">
      <c r="A4411" s="64" t="s">
        <v>9441</v>
      </c>
      <c r="B4411" s="65">
        <v>91922</v>
      </c>
      <c r="C4411" s="56" t="s">
        <v>9492</v>
      </c>
      <c r="D4411" s="65" t="s">
        <v>211</v>
      </c>
      <c r="E4411" s="66">
        <v>28.81</v>
      </c>
      <c r="F4411" s="247">
        <v>0</v>
      </c>
      <c r="G4411" s="66">
        <v>31.56</v>
      </c>
      <c r="H4411" s="247">
        <v>0</v>
      </c>
    </row>
    <row r="4412" spans="1:8">
      <c r="A4412" s="64" t="s">
        <v>9441</v>
      </c>
      <c r="B4412" s="65">
        <v>91887</v>
      </c>
      <c r="C4412" s="56" t="s">
        <v>9493</v>
      </c>
      <c r="D4412" s="65" t="s">
        <v>211</v>
      </c>
      <c r="E4412" s="66">
        <v>13.33</v>
      </c>
      <c r="F4412" s="247">
        <v>0</v>
      </c>
      <c r="G4412" s="66">
        <v>15.18</v>
      </c>
      <c r="H4412" s="247">
        <v>0</v>
      </c>
    </row>
    <row r="4413" spans="1:8">
      <c r="A4413" s="64" t="s">
        <v>9441</v>
      </c>
      <c r="B4413" s="65">
        <v>91899</v>
      </c>
      <c r="C4413" s="56" t="s">
        <v>9494</v>
      </c>
      <c r="D4413" s="65" t="s">
        <v>211</v>
      </c>
      <c r="E4413" s="66">
        <v>11.08</v>
      </c>
      <c r="F4413" s="247">
        <v>0</v>
      </c>
      <c r="G4413" s="66">
        <v>12.03</v>
      </c>
      <c r="H4413" s="247">
        <v>0</v>
      </c>
    </row>
    <row r="4414" spans="1:8">
      <c r="A4414" s="64" t="s">
        <v>9441</v>
      </c>
      <c r="B4414" s="65">
        <v>91911</v>
      </c>
      <c r="C4414" s="56" t="s">
        <v>9495</v>
      </c>
      <c r="D4414" s="65" t="s">
        <v>211</v>
      </c>
      <c r="E4414" s="66">
        <v>17.96</v>
      </c>
      <c r="F4414" s="247">
        <v>0</v>
      </c>
      <c r="G4414" s="66">
        <v>21.63</v>
      </c>
      <c r="H4414" s="247">
        <v>0</v>
      </c>
    </row>
    <row r="4415" spans="1:8">
      <c r="A4415" s="64" t="s">
        <v>9441</v>
      </c>
      <c r="B4415" s="65">
        <v>91890</v>
      </c>
      <c r="C4415" s="56" t="s">
        <v>9496</v>
      </c>
      <c r="D4415" s="65" t="s">
        <v>211</v>
      </c>
      <c r="E4415" s="66">
        <v>14.62</v>
      </c>
      <c r="F4415" s="247">
        <v>0</v>
      </c>
      <c r="G4415" s="66">
        <v>16.93</v>
      </c>
      <c r="H4415" s="247">
        <v>0</v>
      </c>
    </row>
    <row r="4416" spans="1:8">
      <c r="A4416" s="64" t="s">
        <v>9441</v>
      </c>
      <c r="B4416" s="65">
        <v>91902</v>
      </c>
      <c r="C4416" s="56" t="s">
        <v>9497</v>
      </c>
      <c r="D4416" s="65" t="s">
        <v>211</v>
      </c>
      <c r="E4416" s="66">
        <v>12.35</v>
      </c>
      <c r="F4416" s="247">
        <v>0</v>
      </c>
      <c r="G4416" s="66">
        <v>13.77</v>
      </c>
      <c r="H4416" s="247">
        <v>0</v>
      </c>
    </row>
    <row r="4417" spans="1:8">
      <c r="A4417" s="64" t="s">
        <v>9441</v>
      </c>
      <c r="B4417" s="65">
        <v>91914</v>
      </c>
      <c r="C4417" s="56" t="s">
        <v>9498</v>
      </c>
      <c r="D4417" s="65" t="s">
        <v>211</v>
      </c>
      <c r="E4417" s="66">
        <v>19.190000000000001</v>
      </c>
      <c r="F4417" s="247">
        <v>0</v>
      </c>
      <c r="G4417" s="66">
        <v>23.3</v>
      </c>
      <c r="H4417" s="247">
        <v>0</v>
      </c>
    </row>
    <row r="4418" spans="1:8">
      <c r="A4418" s="64" t="s">
        <v>9441</v>
      </c>
      <c r="B4418" s="65">
        <v>91893</v>
      </c>
      <c r="C4418" s="56" t="s">
        <v>9499</v>
      </c>
      <c r="D4418" s="65" t="s">
        <v>211</v>
      </c>
      <c r="E4418" s="66">
        <v>18.45</v>
      </c>
      <c r="F4418" s="247">
        <v>0</v>
      </c>
      <c r="G4418" s="66">
        <v>20.48</v>
      </c>
      <c r="H4418" s="247">
        <v>0</v>
      </c>
    </row>
    <row r="4419" spans="1:8">
      <c r="A4419" s="64" t="s">
        <v>9441</v>
      </c>
      <c r="B4419" s="65">
        <v>91905</v>
      </c>
      <c r="C4419" s="56" t="s">
        <v>9500</v>
      </c>
      <c r="D4419" s="65" t="s">
        <v>211</v>
      </c>
      <c r="E4419" s="66">
        <v>16.190000000000001</v>
      </c>
      <c r="F4419" s="247">
        <v>0</v>
      </c>
      <c r="G4419" s="66">
        <v>17.329999999999998</v>
      </c>
      <c r="H4419" s="247">
        <v>0</v>
      </c>
    </row>
    <row r="4420" spans="1:8">
      <c r="A4420" s="64" t="s">
        <v>9441</v>
      </c>
      <c r="B4420" s="65">
        <v>91917</v>
      </c>
      <c r="C4420" s="56" t="s">
        <v>9501</v>
      </c>
      <c r="D4420" s="65" t="s">
        <v>211</v>
      </c>
      <c r="E4420" s="66">
        <v>22.97</v>
      </c>
      <c r="F4420" s="247">
        <v>0</v>
      </c>
      <c r="G4420" s="66">
        <v>26.79</v>
      </c>
      <c r="H4420" s="247">
        <v>0</v>
      </c>
    </row>
    <row r="4421" spans="1:8">
      <c r="A4421" s="64" t="s">
        <v>9441</v>
      </c>
      <c r="B4421" s="65">
        <v>91896</v>
      </c>
      <c r="C4421" s="56" t="s">
        <v>9502</v>
      </c>
      <c r="D4421" s="65" t="s">
        <v>211</v>
      </c>
      <c r="E4421" s="66">
        <v>21.2</v>
      </c>
      <c r="F4421" s="247">
        <v>0</v>
      </c>
      <c r="G4421" s="66">
        <v>23.63</v>
      </c>
      <c r="H4421" s="247">
        <v>0</v>
      </c>
    </row>
    <row r="4422" spans="1:8">
      <c r="A4422" s="64" t="s">
        <v>9441</v>
      </c>
      <c r="B4422" s="65">
        <v>91908</v>
      </c>
      <c r="C4422" s="56" t="s">
        <v>9503</v>
      </c>
      <c r="D4422" s="65" t="s">
        <v>211</v>
      </c>
      <c r="E4422" s="66">
        <v>18.98</v>
      </c>
      <c r="F4422" s="247">
        <v>0</v>
      </c>
      <c r="G4422" s="66">
        <v>20.55</v>
      </c>
      <c r="H4422" s="247">
        <v>0</v>
      </c>
    </row>
    <row r="4423" spans="1:8">
      <c r="A4423" s="64" t="s">
        <v>9441</v>
      </c>
      <c r="B4423" s="65">
        <v>91920</v>
      </c>
      <c r="C4423" s="56" t="s">
        <v>9504</v>
      </c>
      <c r="D4423" s="65" t="s">
        <v>211</v>
      </c>
      <c r="E4423" s="66">
        <v>25.66</v>
      </c>
      <c r="F4423" s="247">
        <v>0</v>
      </c>
      <c r="G4423" s="66">
        <v>29.86</v>
      </c>
      <c r="H4423" s="247">
        <v>0</v>
      </c>
    </row>
    <row r="4424" spans="1:8">
      <c r="A4424" s="64" t="s">
        <v>9441</v>
      </c>
      <c r="B4424" s="65">
        <v>91983</v>
      </c>
      <c r="C4424" s="56" t="s">
        <v>9505</v>
      </c>
      <c r="D4424" s="65" t="s">
        <v>211</v>
      </c>
      <c r="E4424" s="66">
        <v>90.66</v>
      </c>
      <c r="F4424" s="247">
        <v>0</v>
      </c>
      <c r="G4424" s="66">
        <v>108.44</v>
      </c>
      <c r="H4424" s="247">
        <v>0</v>
      </c>
    </row>
    <row r="4425" spans="1:8">
      <c r="A4425" s="64" t="s">
        <v>9441</v>
      </c>
      <c r="B4425" s="65">
        <v>91982</v>
      </c>
      <c r="C4425" s="56" t="s">
        <v>9506</v>
      </c>
      <c r="D4425" s="65" t="s">
        <v>211</v>
      </c>
      <c r="E4425" s="66">
        <v>80.150000000000006</v>
      </c>
      <c r="F4425" s="247">
        <v>0</v>
      </c>
      <c r="G4425" s="66">
        <v>94.77</v>
      </c>
      <c r="H4425" s="247">
        <v>0</v>
      </c>
    </row>
    <row r="4426" spans="1:8">
      <c r="A4426" s="64" t="s">
        <v>9441</v>
      </c>
      <c r="B4426" s="65">
        <v>91833</v>
      </c>
      <c r="C4426" s="56" t="s">
        <v>9507</v>
      </c>
      <c r="D4426" s="65" t="s">
        <v>32</v>
      </c>
      <c r="E4426" s="66">
        <v>18.670000000000002</v>
      </c>
      <c r="F4426" s="247">
        <v>0</v>
      </c>
      <c r="G4426" s="66">
        <v>20.81</v>
      </c>
      <c r="H4426" s="247">
        <v>0</v>
      </c>
    </row>
    <row r="4427" spans="1:8">
      <c r="A4427" s="64" t="s">
        <v>9441</v>
      </c>
      <c r="B4427" s="65">
        <v>91843</v>
      </c>
      <c r="C4427" s="56" t="s">
        <v>9508</v>
      </c>
      <c r="D4427" s="65" t="s">
        <v>32</v>
      </c>
      <c r="E4427" s="66">
        <v>6.66</v>
      </c>
      <c r="F4427" s="247">
        <v>0</v>
      </c>
      <c r="G4427" s="66">
        <v>7.17</v>
      </c>
      <c r="H4427" s="247">
        <v>0</v>
      </c>
    </row>
    <row r="4428" spans="1:8">
      <c r="A4428" s="64" t="s">
        <v>9441</v>
      </c>
      <c r="B4428" s="65">
        <v>91853</v>
      </c>
      <c r="C4428" s="56" t="s">
        <v>9509</v>
      </c>
      <c r="D4428" s="65" t="s">
        <v>32</v>
      </c>
      <c r="E4428" s="66">
        <v>9.61</v>
      </c>
      <c r="F4428" s="247">
        <v>0</v>
      </c>
      <c r="G4428" s="66">
        <v>11.44</v>
      </c>
      <c r="H4428" s="247">
        <v>0</v>
      </c>
    </row>
    <row r="4429" spans="1:8">
      <c r="A4429" s="64" t="s">
        <v>9441</v>
      </c>
      <c r="B4429" s="65">
        <v>91835</v>
      </c>
      <c r="C4429" s="56" t="s">
        <v>9510</v>
      </c>
      <c r="D4429" s="65" t="s">
        <v>32</v>
      </c>
      <c r="E4429" s="66">
        <v>20.46</v>
      </c>
      <c r="F4429" s="247">
        <v>0</v>
      </c>
      <c r="G4429" s="66">
        <v>22.58</v>
      </c>
      <c r="H4429" s="247">
        <v>0</v>
      </c>
    </row>
    <row r="4430" spans="1:8">
      <c r="A4430" s="64" t="s">
        <v>9441</v>
      </c>
      <c r="B4430" s="65">
        <v>91845</v>
      </c>
      <c r="C4430" s="56" t="s">
        <v>9511</v>
      </c>
      <c r="D4430" s="65" t="s">
        <v>32</v>
      </c>
      <c r="E4430" s="66">
        <v>8.41</v>
      </c>
      <c r="F4430" s="247">
        <v>0</v>
      </c>
      <c r="G4430" s="66">
        <v>8.86</v>
      </c>
      <c r="H4430" s="247">
        <v>0</v>
      </c>
    </row>
    <row r="4431" spans="1:8">
      <c r="A4431" s="64" t="s">
        <v>9441</v>
      </c>
      <c r="B4431" s="65">
        <v>91855</v>
      </c>
      <c r="C4431" s="56" t="s">
        <v>9512</v>
      </c>
      <c r="D4431" s="65" t="s">
        <v>32</v>
      </c>
      <c r="E4431" s="66">
        <v>11.26</v>
      </c>
      <c r="F4431" s="247">
        <v>0</v>
      </c>
      <c r="G4431" s="66">
        <v>13.06</v>
      </c>
      <c r="H4431" s="247">
        <v>0</v>
      </c>
    </row>
    <row r="4432" spans="1:8">
      <c r="A4432" s="64" t="s">
        <v>9441</v>
      </c>
      <c r="B4432" s="65">
        <v>91837</v>
      </c>
      <c r="C4432" s="56" t="s">
        <v>9513</v>
      </c>
      <c r="D4432" s="65" t="s">
        <v>32</v>
      </c>
      <c r="E4432" s="66">
        <v>25.57</v>
      </c>
      <c r="F4432" s="247">
        <v>0</v>
      </c>
      <c r="G4432" s="66">
        <v>27.05</v>
      </c>
      <c r="H4432" s="247">
        <v>0</v>
      </c>
    </row>
    <row r="4433" spans="1:8">
      <c r="A4433" s="64" t="s">
        <v>9441</v>
      </c>
      <c r="B4433" s="65">
        <v>91847</v>
      </c>
      <c r="C4433" s="56" t="s">
        <v>9514</v>
      </c>
      <c r="D4433" s="65" t="s">
        <v>32</v>
      </c>
      <c r="E4433" s="66">
        <v>13.57</v>
      </c>
      <c r="F4433" s="247">
        <v>0</v>
      </c>
      <c r="G4433" s="66">
        <v>13.42</v>
      </c>
      <c r="H4433" s="247">
        <v>0</v>
      </c>
    </row>
    <row r="4434" spans="1:8">
      <c r="A4434" s="64" t="s">
        <v>9441</v>
      </c>
      <c r="B4434" s="65">
        <v>91857</v>
      </c>
      <c r="C4434" s="56" t="s">
        <v>9515</v>
      </c>
      <c r="D4434" s="65" t="s">
        <v>32</v>
      </c>
      <c r="E4434" s="66">
        <v>16.09</v>
      </c>
      <c r="F4434" s="247">
        <v>0</v>
      </c>
      <c r="G4434" s="66">
        <v>17.36</v>
      </c>
      <c r="H4434" s="247">
        <v>0</v>
      </c>
    </row>
    <row r="4435" spans="1:8">
      <c r="A4435" s="64" t="s">
        <v>9441</v>
      </c>
      <c r="B4435" s="65">
        <v>91838</v>
      </c>
      <c r="C4435" s="56" t="s">
        <v>9516</v>
      </c>
      <c r="D4435" s="65" t="s">
        <v>32</v>
      </c>
      <c r="E4435" s="66">
        <v>0</v>
      </c>
      <c r="F4435" s="247"/>
      <c r="G4435" s="66">
        <v>0</v>
      </c>
      <c r="H4435" s="247"/>
    </row>
    <row r="4436" spans="1:8">
      <c r="A4436" s="64" t="s">
        <v>9441</v>
      </c>
      <c r="B4436" s="65">
        <v>91848</v>
      </c>
      <c r="C4436" s="56" t="s">
        <v>9517</v>
      </c>
      <c r="D4436" s="65" t="s">
        <v>32</v>
      </c>
      <c r="E4436" s="66">
        <v>0</v>
      </c>
      <c r="F4436" s="247"/>
      <c r="G4436" s="66">
        <v>0</v>
      </c>
      <c r="H4436" s="247"/>
    </row>
    <row r="4437" spans="1:8">
      <c r="A4437" s="64" t="s">
        <v>9441</v>
      </c>
      <c r="B4437" s="65">
        <v>91858</v>
      </c>
      <c r="C4437" s="56" t="s">
        <v>9518</v>
      </c>
      <c r="D4437" s="65" t="s">
        <v>32</v>
      </c>
      <c r="E4437" s="66">
        <v>0</v>
      </c>
      <c r="F4437" s="247"/>
      <c r="G4437" s="66">
        <v>0</v>
      </c>
      <c r="H4437" s="247"/>
    </row>
    <row r="4438" spans="1:8">
      <c r="A4438" s="64" t="s">
        <v>9441</v>
      </c>
      <c r="B4438" s="65">
        <v>91840</v>
      </c>
      <c r="C4438" s="56" t="s">
        <v>9519</v>
      </c>
      <c r="D4438" s="65" t="s">
        <v>32</v>
      </c>
      <c r="E4438" s="66">
        <v>21.36</v>
      </c>
      <c r="F4438" s="247">
        <v>0.18770000000000001</v>
      </c>
      <c r="G4438" s="66">
        <v>25.12</v>
      </c>
      <c r="H4438" s="247">
        <v>0</v>
      </c>
    </row>
    <row r="4439" spans="1:8">
      <c r="A4439" s="64" t="s">
        <v>9441</v>
      </c>
      <c r="B4439" s="65">
        <v>91850</v>
      </c>
      <c r="C4439" s="56" t="s">
        <v>9520</v>
      </c>
      <c r="D4439" s="65" t="s">
        <v>32</v>
      </c>
      <c r="E4439" s="66">
        <v>9.32</v>
      </c>
      <c r="F4439" s="247">
        <v>0.43030000000000002</v>
      </c>
      <c r="G4439" s="66">
        <v>11.42</v>
      </c>
      <c r="H4439" s="247">
        <v>0</v>
      </c>
    </row>
    <row r="4440" spans="1:8">
      <c r="A4440" s="64" t="s">
        <v>9441</v>
      </c>
      <c r="B4440" s="65">
        <v>91860</v>
      </c>
      <c r="C4440" s="56" t="s">
        <v>9521</v>
      </c>
      <c r="D4440" s="65" t="s">
        <v>32</v>
      </c>
      <c r="E4440" s="66">
        <v>12.22</v>
      </c>
      <c r="F4440" s="247">
        <v>0.30359999999999998</v>
      </c>
      <c r="G4440" s="66">
        <v>15.59</v>
      </c>
      <c r="H4440" s="247">
        <v>0</v>
      </c>
    </row>
    <row r="4441" spans="1:8">
      <c r="A4441" s="64" t="s">
        <v>9441</v>
      </c>
      <c r="B4441" s="65">
        <v>91831</v>
      </c>
      <c r="C4441" s="56" t="s">
        <v>9522</v>
      </c>
      <c r="D4441" s="65" t="s">
        <v>32</v>
      </c>
      <c r="E4441" s="66">
        <v>18.03</v>
      </c>
      <c r="F4441" s="247">
        <v>0</v>
      </c>
      <c r="G4441" s="66">
        <v>20.3</v>
      </c>
      <c r="H4441" s="247">
        <v>0</v>
      </c>
    </row>
    <row r="4442" spans="1:8">
      <c r="A4442" s="64" t="s">
        <v>9441</v>
      </c>
      <c r="B4442" s="65">
        <v>91852</v>
      </c>
      <c r="C4442" s="56" t="s">
        <v>9523</v>
      </c>
      <c r="D4442" s="65" t="s">
        <v>32</v>
      </c>
      <c r="E4442" s="66">
        <v>9.02</v>
      </c>
      <c r="F4442" s="247">
        <v>0</v>
      </c>
      <c r="G4442" s="66">
        <v>10.97</v>
      </c>
      <c r="H4442" s="247">
        <v>0</v>
      </c>
    </row>
    <row r="4443" spans="1:8">
      <c r="A4443" s="64" t="s">
        <v>9441</v>
      </c>
      <c r="B4443" s="65">
        <v>91834</v>
      </c>
      <c r="C4443" s="56" t="s">
        <v>9524</v>
      </c>
      <c r="D4443" s="65" t="s">
        <v>32</v>
      </c>
      <c r="E4443" s="66">
        <v>18.82</v>
      </c>
      <c r="F4443" s="247">
        <v>0</v>
      </c>
      <c r="G4443" s="66">
        <v>21.28</v>
      </c>
      <c r="H4443" s="247">
        <v>0</v>
      </c>
    </row>
    <row r="4444" spans="1:8">
      <c r="A4444" s="64" t="s">
        <v>9441</v>
      </c>
      <c r="B4444" s="65">
        <v>91854</v>
      </c>
      <c r="C4444" s="56" t="s">
        <v>9525</v>
      </c>
      <c r="D4444" s="65" t="s">
        <v>32</v>
      </c>
      <c r="E4444" s="66">
        <v>9.74</v>
      </c>
      <c r="F4444" s="247">
        <v>0</v>
      </c>
      <c r="G4444" s="66">
        <v>11.86</v>
      </c>
      <c r="H4444" s="247">
        <v>0</v>
      </c>
    </row>
    <row r="4445" spans="1:8">
      <c r="A4445" s="64" t="s">
        <v>9441</v>
      </c>
      <c r="B4445" s="65">
        <v>91836</v>
      </c>
      <c r="C4445" s="56" t="s">
        <v>9526</v>
      </c>
      <c r="D4445" s="65" t="s">
        <v>32</v>
      </c>
      <c r="E4445" s="66">
        <v>21.76</v>
      </c>
      <c r="F4445" s="247">
        <v>0</v>
      </c>
      <c r="G4445" s="66">
        <v>24.04</v>
      </c>
      <c r="H4445" s="247">
        <v>0</v>
      </c>
    </row>
    <row r="4446" spans="1:8">
      <c r="A4446" s="64" t="s">
        <v>9441</v>
      </c>
      <c r="B4446" s="65">
        <v>91856</v>
      </c>
      <c r="C4446" s="56" t="s">
        <v>9527</v>
      </c>
      <c r="D4446" s="65" t="s">
        <v>32</v>
      </c>
      <c r="E4446" s="66">
        <v>12.57</v>
      </c>
      <c r="F4446" s="247">
        <v>0</v>
      </c>
      <c r="G4446" s="66">
        <v>14.57</v>
      </c>
      <c r="H4446" s="247">
        <v>0</v>
      </c>
    </row>
    <row r="4447" spans="1:8">
      <c r="A4447" s="64" t="s">
        <v>9441</v>
      </c>
      <c r="B4447" s="65">
        <v>91839</v>
      </c>
      <c r="C4447" s="56" t="s">
        <v>9528</v>
      </c>
      <c r="D4447" s="65" t="s">
        <v>32</v>
      </c>
      <c r="E4447" s="66">
        <v>19.079999999999998</v>
      </c>
      <c r="F4447" s="247">
        <v>0.1389</v>
      </c>
      <c r="G4447" s="66">
        <v>22.47</v>
      </c>
      <c r="H4447" s="247">
        <v>0</v>
      </c>
    </row>
    <row r="4448" spans="1:8">
      <c r="A4448" s="64" t="s">
        <v>9441</v>
      </c>
      <c r="B4448" s="65">
        <v>91849</v>
      </c>
      <c r="C4448" s="56" t="s">
        <v>9529</v>
      </c>
      <c r="D4448" s="65" t="s">
        <v>32</v>
      </c>
      <c r="E4448" s="66">
        <v>7.08</v>
      </c>
      <c r="F4448" s="247">
        <v>0.37430000000000002</v>
      </c>
      <c r="G4448" s="66">
        <v>8.84</v>
      </c>
      <c r="H4448" s="247">
        <v>0</v>
      </c>
    </row>
    <row r="4449" spans="1:8">
      <c r="A4449" s="64" t="s">
        <v>9441</v>
      </c>
      <c r="B4449" s="65">
        <v>91859</v>
      </c>
      <c r="C4449" s="56" t="s">
        <v>9530</v>
      </c>
      <c r="D4449" s="65" t="s">
        <v>32</v>
      </c>
      <c r="E4449" s="66">
        <v>10.09</v>
      </c>
      <c r="F4449" s="247">
        <v>0.24279999999999999</v>
      </c>
      <c r="G4449" s="66">
        <v>13.12</v>
      </c>
      <c r="H4449" s="247">
        <v>0</v>
      </c>
    </row>
    <row r="4450" spans="1:8">
      <c r="A4450" s="64" t="s">
        <v>9441</v>
      </c>
      <c r="B4450" s="65">
        <v>91841</v>
      </c>
      <c r="C4450" s="56" t="s">
        <v>9531</v>
      </c>
      <c r="D4450" s="65" t="s">
        <v>32</v>
      </c>
      <c r="E4450" s="66">
        <v>20.74</v>
      </c>
      <c r="F4450" s="247">
        <v>0.16350000000000001</v>
      </c>
      <c r="G4450" s="66">
        <v>24.5</v>
      </c>
      <c r="H4450" s="247">
        <v>0</v>
      </c>
    </row>
    <row r="4451" spans="1:8">
      <c r="A4451" s="64" t="s">
        <v>9441</v>
      </c>
      <c r="B4451" s="65">
        <v>91851</v>
      </c>
      <c r="C4451" s="56" t="s">
        <v>9532</v>
      </c>
      <c r="D4451" s="65" t="s">
        <v>32</v>
      </c>
      <c r="E4451" s="66">
        <v>8.6999999999999993</v>
      </c>
      <c r="F4451" s="247">
        <v>0.38969999999999999</v>
      </c>
      <c r="G4451" s="66">
        <v>10.8</v>
      </c>
      <c r="H4451" s="247">
        <v>0</v>
      </c>
    </row>
    <row r="4452" spans="1:8">
      <c r="A4452" s="64" t="s">
        <v>9441</v>
      </c>
      <c r="B4452" s="65">
        <v>91861</v>
      </c>
      <c r="C4452" s="56" t="s">
        <v>9533</v>
      </c>
      <c r="D4452" s="65" t="s">
        <v>32</v>
      </c>
      <c r="E4452" s="66">
        <v>11.65</v>
      </c>
      <c r="F4452" s="247">
        <v>0.26950000000000002</v>
      </c>
      <c r="G4452" s="66">
        <v>15.02</v>
      </c>
      <c r="H4452" s="247">
        <v>0</v>
      </c>
    </row>
    <row r="4453" spans="1:8">
      <c r="A4453" s="64" t="s">
        <v>9441</v>
      </c>
      <c r="B4453" s="65">
        <v>91862</v>
      </c>
      <c r="C4453" s="56" t="s">
        <v>9534</v>
      </c>
      <c r="D4453" s="65" t="s">
        <v>32</v>
      </c>
      <c r="E4453" s="66">
        <v>9.7799999999999994</v>
      </c>
      <c r="F4453" s="247">
        <v>0</v>
      </c>
      <c r="G4453" s="66">
        <v>10.99</v>
      </c>
      <c r="H4453" s="247">
        <v>0</v>
      </c>
    </row>
    <row r="4454" spans="1:8">
      <c r="A4454" s="64" t="s">
        <v>9441</v>
      </c>
      <c r="B4454" s="65">
        <v>91866</v>
      </c>
      <c r="C4454" s="56" t="s">
        <v>9535</v>
      </c>
      <c r="D4454" s="65" t="s">
        <v>32</v>
      </c>
      <c r="E4454" s="66">
        <v>8.52</v>
      </c>
      <c r="F4454" s="247">
        <v>0</v>
      </c>
      <c r="G4454" s="66">
        <v>9.23</v>
      </c>
      <c r="H4454" s="247">
        <v>0</v>
      </c>
    </row>
    <row r="4455" spans="1:8">
      <c r="A4455" s="64" t="s">
        <v>9441</v>
      </c>
      <c r="B4455" s="65">
        <v>91870</v>
      </c>
      <c r="C4455" s="56" t="s">
        <v>9536</v>
      </c>
      <c r="D4455" s="65" t="s">
        <v>32</v>
      </c>
      <c r="E4455" s="66">
        <v>12.76</v>
      </c>
      <c r="F4455" s="247">
        <v>0</v>
      </c>
      <c r="G4455" s="66">
        <v>15.15</v>
      </c>
      <c r="H4455" s="247">
        <v>0</v>
      </c>
    </row>
    <row r="4456" spans="1:8">
      <c r="A4456" s="64" t="s">
        <v>9441</v>
      </c>
      <c r="B4456" s="65">
        <v>91863</v>
      </c>
      <c r="C4456" s="56" t="s">
        <v>9537</v>
      </c>
      <c r="D4456" s="65" t="s">
        <v>32</v>
      </c>
      <c r="E4456" s="66">
        <v>11.58</v>
      </c>
      <c r="F4456" s="247">
        <v>0</v>
      </c>
      <c r="G4456" s="66">
        <v>12.86</v>
      </c>
      <c r="H4456" s="247">
        <v>0</v>
      </c>
    </row>
    <row r="4457" spans="1:8">
      <c r="A4457" s="64" t="s">
        <v>9441</v>
      </c>
      <c r="B4457" s="65">
        <v>91867</v>
      </c>
      <c r="C4457" s="56" t="s">
        <v>9538</v>
      </c>
      <c r="D4457" s="65" t="s">
        <v>32</v>
      </c>
      <c r="E4457" s="66">
        <v>10.32</v>
      </c>
      <c r="F4457" s="247">
        <v>0</v>
      </c>
      <c r="G4457" s="66">
        <v>11.1</v>
      </c>
      <c r="H4457" s="247">
        <v>0</v>
      </c>
    </row>
    <row r="4458" spans="1:8">
      <c r="A4458" s="64" t="s">
        <v>9441</v>
      </c>
      <c r="B4458" s="65">
        <v>91871</v>
      </c>
      <c r="C4458" s="56" t="s">
        <v>9539</v>
      </c>
      <c r="D4458" s="65" t="s">
        <v>32</v>
      </c>
      <c r="E4458" s="66">
        <v>14.56</v>
      </c>
      <c r="F4458" s="247">
        <v>0</v>
      </c>
      <c r="G4458" s="66">
        <v>17.010000000000002</v>
      </c>
      <c r="H4458" s="247">
        <v>0</v>
      </c>
    </row>
    <row r="4459" spans="1:8">
      <c r="A4459" s="64" t="s">
        <v>9441</v>
      </c>
      <c r="B4459" s="65">
        <v>91864</v>
      </c>
      <c r="C4459" s="56" t="s">
        <v>9540</v>
      </c>
      <c r="D4459" s="65" t="s">
        <v>32</v>
      </c>
      <c r="E4459" s="66">
        <v>15.69</v>
      </c>
      <c r="F4459" s="247">
        <v>0</v>
      </c>
      <c r="G4459" s="66">
        <v>16.73</v>
      </c>
      <c r="H4459" s="247">
        <v>0</v>
      </c>
    </row>
    <row r="4460" spans="1:8">
      <c r="A4460" s="64" t="s">
        <v>9441</v>
      </c>
      <c r="B4460" s="65">
        <v>91868</v>
      </c>
      <c r="C4460" s="56" t="s">
        <v>9541</v>
      </c>
      <c r="D4460" s="65" t="s">
        <v>32</v>
      </c>
      <c r="E4460" s="66">
        <v>14.43</v>
      </c>
      <c r="F4460" s="247">
        <v>0</v>
      </c>
      <c r="G4460" s="66">
        <v>14.98</v>
      </c>
      <c r="H4460" s="247">
        <v>0</v>
      </c>
    </row>
    <row r="4461" spans="1:8">
      <c r="A4461" s="64" t="s">
        <v>9441</v>
      </c>
      <c r="B4461" s="65">
        <v>91872</v>
      </c>
      <c r="C4461" s="56" t="s">
        <v>9542</v>
      </c>
      <c r="D4461" s="65" t="s">
        <v>32</v>
      </c>
      <c r="E4461" s="66">
        <v>18.670000000000002</v>
      </c>
      <c r="F4461" s="247">
        <v>0</v>
      </c>
      <c r="G4461" s="66">
        <v>20.88</v>
      </c>
      <c r="H4461" s="247">
        <v>0</v>
      </c>
    </row>
    <row r="4462" spans="1:8">
      <c r="A4462" s="64" t="s">
        <v>9441</v>
      </c>
      <c r="B4462" s="65">
        <v>91865</v>
      </c>
      <c r="C4462" s="56" t="s">
        <v>9543</v>
      </c>
      <c r="D4462" s="65" t="s">
        <v>32</v>
      </c>
      <c r="E4462" s="66">
        <v>19.71</v>
      </c>
      <c r="F4462" s="247">
        <v>0</v>
      </c>
      <c r="G4462" s="66">
        <v>20.62</v>
      </c>
      <c r="H4462" s="247">
        <v>0</v>
      </c>
    </row>
    <row r="4463" spans="1:8">
      <c r="A4463" s="64" t="s">
        <v>9441</v>
      </c>
      <c r="B4463" s="65">
        <v>91869</v>
      </c>
      <c r="C4463" s="56" t="s">
        <v>9544</v>
      </c>
      <c r="D4463" s="65" t="s">
        <v>32</v>
      </c>
      <c r="E4463" s="66">
        <v>18.41</v>
      </c>
      <c r="F4463" s="247">
        <v>0</v>
      </c>
      <c r="G4463" s="66">
        <v>18.809999999999999</v>
      </c>
      <c r="H4463" s="247">
        <v>0</v>
      </c>
    </row>
    <row r="4464" spans="1:8">
      <c r="A4464" s="64" t="s">
        <v>9441</v>
      </c>
      <c r="B4464" s="65">
        <v>91873</v>
      </c>
      <c r="C4464" s="56" t="s">
        <v>9545</v>
      </c>
      <c r="D4464" s="65" t="s">
        <v>32</v>
      </c>
      <c r="E4464" s="66">
        <v>22.65</v>
      </c>
      <c r="F4464" s="247">
        <v>0</v>
      </c>
      <c r="G4464" s="66">
        <v>24.71</v>
      </c>
      <c r="H4464" s="247">
        <v>0</v>
      </c>
    </row>
    <row r="4465" spans="1:8">
      <c r="A4465" s="64" t="s">
        <v>9441</v>
      </c>
      <c r="B4465" s="65">
        <v>91981</v>
      </c>
      <c r="C4465" s="56" t="s">
        <v>9546</v>
      </c>
      <c r="D4465" s="65" t="s">
        <v>211</v>
      </c>
      <c r="E4465" s="66">
        <v>47.03</v>
      </c>
      <c r="F4465" s="247">
        <v>0</v>
      </c>
      <c r="G4465" s="66">
        <v>60.65</v>
      </c>
      <c r="H4465" s="247">
        <v>0</v>
      </c>
    </row>
    <row r="4466" spans="1:8">
      <c r="A4466" s="64" t="s">
        <v>9441</v>
      </c>
      <c r="B4466" s="65">
        <v>91980</v>
      </c>
      <c r="C4466" s="56" t="s">
        <v>9547</v>
      </c>
      <c r="D4466" s="65" t="s">
        <v>211</v>
      </c>
      <c r="E4466" s="66">
        <v>36.520000000000003</v>
      </c>
      <c r="F4466" s="247">
        <v>0</v>
      </c>
      <c r="G4466" s="66">
        <v>46.98</v>
      </c>
      <c r="H4466" s="247">
        <v>0</v>
      </c>
    </row>
    <row r="4467" spans="1:8">
      <c r="A4467" s="64" t="s">
        <v>9441</v>
      </c>
      <c r="B4467" s="65">
        <v>91979</v>
      </c>
      <c r="C4467" s="56" t="s">
        <v>9548</v>
      </c>
      <c r="D4467" s="65" t="s">
        <v>211</v>
      </c>
      <c r="E4467" s="66">
        <v>48.1</v>
      </c>
      <c r="F4467" s="247">
        <v>0</v>
      </c>
      <c r="G4467" s="66">
        <v>61.88</v>
      </c>
      <c r="H4467" s="247">
        <v>0</v>
      </c>
    </row>
    <row r="4468" spans="1:8">
      <c r="A4468" s="64" t="s">
        <v>9441</v>
      </c>
      <c r="B4468" s="65">
        <v>91978</v>
      </c>
      <c r="C4468" s="56" t="s">
        <v>9549</v>
      </c>
      <c r="D4468" s="65" t="s">
        <v>211</v>
      </c>
      <c r="E4468" s="66">
        <v>37.590000000000003</v>
      </c>
      <c r="F4468" s="247">
        <v>0</v>
      </c>
      <c r="G4468" s="66">
        <v>48.21</v>
      </c>
      <c r="H4468" s="247">
        <v>0</v>
      </c>
    </row>
    <row r="4469" spans="1:8">
      <c r="A4469" s="64" t="s">
        <v>9441</v>
      </c>
      <c r="B4469" s="65">
        <v>92029</v>
      </c>
      <c r="C4469" s="56" t="s">
        <v>9550</v>
      </c>
      <c r="D4469" s="65" t="s">
        <v>211</v>
      </c>
      <c r="E4469" s="66">
        <v>54.84</v>
      </c>
      <c r="F4469" s="247">
        <v>0</v>
      </c>
      <c r="G4469" s="66">
        <v>71.77</v>
      </c>
      <c r="H4469" s="247">
        <v>0</v>
      </c>
    </row>
    <row r="4470" spans="1:8">
      <c r="A4470" s="64" t="s">
        <v>9441</v>
      </c>
      <c r="B4470" s="65">
        <v>92028</v>
      </c>
      <c r="C4470" s="56" t="s">
        <v>9551</v>
      </c>
      <c r="D4470" s="65" t="s">
        <v>211</v>
      </c>
      <c r="E4470" s="66">
        <v>44.33</v>
      </c>
      <c r="F4470" s="247">
        <v>0</v>
      </c>
      <c r="G4470" s="66">
        <v>58.1</v>
      </c>
      <c r="H4470" s="247">
        <v>0</v>
      </c>
    </row>
    <row r="4471" spans="1:8">
      <c r="A4471" s="64" t="s">
        <v>9441</v>
      </c>
      <c r="B4471" s="65">
        <v>92031</v>
      </c>
      <c r="C4471" s="56" t="s">
        <v>9552</v>
      </c>
      <c r="D4471" s="65" t="s">
        <v>211</v>
      </c>
      <c r="E4471" s="66">
        <v>74.849999999999994</v>
      </c>
      <c r="F4471" s="247">
        <v>0</v>
      </c>
      <c r="G4471" s="66">
        <v>97.96</v>
      </c>
      <c r="H4471" s="247">
        <v>0</v>
      </c>
    </row>
    <row r="4472" spans="1:8">
      <c r="A4472" s="64" t="s">
        <v>9441</v>
      </c>
      <c r="B4472" s="65">
        <v>92030</v>
      </c>
      <c r="C4472" s="56" t="s">
        <v>9553</v>
      </c>
      <c r="D4472" s="65" t="s">
        <v>211</v>
      </c>
      <c r="E4472" s="66">
        <v>64.34</v>
      </c>
      <c r="F4472" s="247">
        <v>0</v>
      </c>
      <c r="G4472" s="66">
        <v>84.29</v>
      </c>
      <c r="H4472" s="247">
        <v>0</v>
      </c>
    </row>
    <row r="4473" spans="1:8">
      <c r="A4473" s="64" t="s">
        <v>9441</v>
      </c>
      <c r="B4473" s="65">
        <v>91955</v>
      </c>
      <c r="C4473" s="56" t="s">
        <v>9554</v>
      </c>
      <c r="D4473" s="65" t="s">
        <v>211</v>
      </c>
      <c r="E4473" s="66">
        <v>34.770000000000003</v>
      </c>
      <c r="F4473" s="247">
        <v>0</v>
      </c>
      <c r="G4473" s="66">
        <v>45.52</v>
      </c>
      <c r="H4473" s="247">
        <v>0</v>
      </c>
    </row>
    <row r="4474" spans="1:8">
      <c r="A4474" s="64" t="s">
        <v>9441</v>
      </c>
      <c r="B4474" s="65">
        <v>91954</v>
      </c>
      <c r="C4474" s="56" t="s">
        <v>9555</v>
      </c>
      <c r="D4474" s="65" t="s">
        <v>211</v>
      </c>
      <c r="E4474" s="66">
        <v>24.26</v>
      </c>
      <c r="F4474" s="247">
        <v>0</v>
      </c>
      <c r="G4474" s="66">
        <v>31.85</v>
      </c>
      <c r="H4474" s="247">
        <v>0</v>
      </c>
    </row>
    <row r="4475" spans="1:8">
      <c r="A4475" s="64" t="s">
        <v>9441</v>
      </c>
      <c r="B4475" s="65">
        <v>92033</v>
      </c>
      <c r="C4475" s="56" t="s">
        <v>9556</v>
      </c>
      <c r="D4475" s="65" t="s">
        <v>211</v>
      </c>
      <c r="E4475" s="66">
        <v>75.86</v>
      </c>
      <c r="F4475" s="247">
        <v>0</v>
      </c>
      <c r="G4475" s="66">
        <v>99.11</v>
      </c>
      <c r="H4475" s="247">
        <v>0</v>
      </c>
    </row>
    <row r="4476" spans="1:8">
      <c r="A4476" s="64" t="s">
        <v>9441</v>
      </c>
      <c r="B4476" s="65">
        <v>92032</v>
      </c>
      <c r="C4476" s="56" t="s">
        <v>9557</v>
      </c>
      <c r="D4476" s="65" t="s">
        <v>211</v>
      </c>
      <c r="E4476" s="66">
        <v>65.349999999999994</v>
      </c>
      <c r="F4476" s="247">
        <v>0</v>
      </c>
      <c r="G4476" s="66">
        <v>85.44</v>
      </c>
      <c r="H4476" s="247">
        <v>0</v>
      </c>
    </row>
    <row r="4477" spans="1:8">
      <c r="A4477" s="64" t="s">
        <v>9441</v>
      </c>
      <c r="B4477" s="65">
        <v>91961</v>
      </c>
      <c r="C4477" s="56" t="s">
        <v>9558</v>
      </c>
      <c r="D4477" s="65" t="s">
        <v>211</v>
      </c>
      <c r="E4477" s="66">
        <v>55.85</v>
      </c>
      <c r="F4477" s="247">
        <v>0</v>
      </c>
      <c r="G4477" s="66">
        <v>72.92</v>
      </c>
      <c r="H4477" s="247">
        <v>0</v>
      </c>
    </row>
    <row r="4478" spans="1:8">
      <c r="A4478" s="64" t="s">
        <v>9441</v>
      </c>
      <c r="B4478" s="65">
        <v>91960</v>
      </c>
      <c r="C4478" s="56" t="s">
        <v>9559</v>
      </c>
      <c r="D4478" s="65" t="s">
        <v>211</v>
      </c>
      <c r="E4478" s="66">
        <v>45.34</v>
      </c>
      <c r="F4478" s="247">
        <v>0</v>
      </c>
      <c r="G4478" s="66">
        <v>59.25</v>
      </c>
      <c r="H4478" s="247">
        <v>0</v>
      </c>
    </row>
    <row r="4479" spans="1:8">
      <c r="A4479" s="64" t="s">
        <v>9441</v>
      </c>
      <c r="B4479" s="65">
        <v>91969</v>
      </c>
      <c r="C4479" s="56" t="s">
        <v>9560</v>
      </c>
      <c r="D4479" s="65" t="s">
        <v>211</v>
      </c>
      <c r="E4479" s="66">
        <v>76.87</v>
      </c>
      <c r="F4479" s="247">
        <v>0</v>
      </c>
      <c r="G4479" s="66">
        <v>100.26</v>
      </c>
      <c r="H4479" s="247">
        <v>0</v>
      </c>
    </row>
    <row r="4480" spans="1:8">
      <c r="A4480" s="64" t="s">
        <v>9441</v>
      </c>
      <c r="B4480" s="65">
        <v>91968</v>
      </c>
      <c r="C4480" s="56" t="s">
        <v>9561</v>
      </c>
      <c r="D4480" s="65" t="s">
        <v>211</v>
      </c>
      <c r="E4480" s="66">
        <v>66.36</v>
      </c>
      <c r="F4480" s="247">
        <v>0</v>
      </c>
      <c r="G4480" s="66">
        <v>86.59</v>
      </c>
      <c r="H4480" s="247">
        <v>0</v>
      </c>
    </row>
    <row r="4481" spans="1:8">
      <c r="A4481" s="64" t="s">
        <v>9441</v>
      </c>
      <c r="B4481" s="65">
        <v>91985</v>
      </c>
      <c r="C4481" s="56" t="s">
        <v>9562</v>
      </c>
      <c r="D4481" s="65" t="s">
        <v>211</v>
      </c>
      <c r="E4481" s="66">
        <v>27.55</v>
      </c>
      <c r="F4481" s="247">
        <v>0</v>
      </c>
      <c r="G4481" s="66">
        <v>36.159999999999997</v>
      </c>
      <c r="H4481" s="247">
        <v>0</v>
      </c>
    </row>
    <row r="4482" spans="1:8">
      <c r="A4482" s="64" t="s">
        <v>9441</v>
      </c>
      <c r="B4482" s="65">
        <v>91984</v>
      </c>
      <c r="C4482" s="56" t="s">
        <v>9563</v>
      </c>
      <c r="D4482" s="65" t="s">
        <v>211</v>
      </c>
      <c r="E4482" s="66">
        <v>17.04</v>
      </c>
      <c r="F4482" s="247">
        <v>0</v>
      </c>
      <c r="G4482" s="66">
        <v>22.49</v>
      </c>
      <c r="H4482" s="247">
        <v>0</v>
      </c>
    </row>
    <row r="4483" spans="1:8">
      <c r="A4483" s="64" t="s">
        <v>9441</v>
      </c>
      <c r="B4483" s="65">
        <v>91989</v>
      </c>
      <c r="C4483" s="56" t="s">
        <v>9564</v>
      </c>
      <c r="D4483" s="65" t="s">
        <v>211</v>
      </c>
      <c r="E4483" s="66">
        <v>31.16</v>
      </c>
      <c r="F4483" s="247">
        <v>0</v>
      </c>
      <c r="G4483" s="66">
        <v>40.299999999999997</v>
      </c>
      <c r="H4483" s="247">
        <v>0</v>
      </c>
    </row>
    <row r="4484" spans="1:8">
      <c r="A4484" s="64" t="s">
        <v>9441</v>
      </c>
      <c r="B4484" s="65">
        <v>91988</v>
      </c>
      <c r="C4484" s="56" t="s">
        <v>9565</v>
      </c>
      <c r="D4484" s="65" t="s">
        <v>211</v>
      </c>
      <c r="E4484" s="66">
        <v>20.65</v>
      </c>
      <c r="F4484" s="247">
        <v>0</v>
      </c>
      <c r="G4484" s="66">
        <v>26.63</v>
      </c>
      <c r="H4484" s="247">
        <v>0</v>
      </c>
    </row>
    <row r="4485" spans="1:8">
      <c r="A4485" s="64" t="s">
        <v>9441</v>
      </c>
      <c r="B4485" s="65">
        <v>92023</v>
      </c>
      <c r="C4485" s="56" t="s">
        <v>9566</v>
      </c>
      <c r="D4485" s="65" t="s">
        <v>211</v>
      </c>
      <c r="E4485" s="66">
        <v>48.56</v>
      </c>
      <c r="F4485" s="247">
        <v>0</v>
      </c>
      <c r="G4485" s="66">
        <v>63.49</v>
      </c>
      <c r="H4485" s="247">
        <v>0</v>
      </c>
    </row>
    <row r="4486" spans="1:8">
      <c r="A4486" s="64" t="s">
        <v>9441</v>
      </c>
      <c r="B4486" s="65">
        <v>92022</v>
      </c>
      <c r="C4486" s="56" t="s">
        <v>9567</v>
      </c>
      <c r="D4486" s="65" t="s">
        <v>211</v>
      </c>
      <c r="E4486" s="66">
        <v>38.049999999999997</v>
      </c>
      <c r="F4486" s="247">
        <v>0</v>
      </c>
      <c r="G4486" s="66">
        <v>49.82</v>
      </c>
      <c r="H4486" s="247">
        <v>0</v>
      </c>
    </row>
    <row r="4487" spans="1:8">
      <c r="A4487" s="64" t="s">
        <v>9441</v>
      </c>
      <c r="B4487" s="65">
        <v>92025</v>
      </c>
      <c r="C4487" s="56" t="s">
        <v>9568</v>
      </c>
      <c r="D4487" s="65" t="s">
        <v>211</v>
      </c>
      <c r="E4487" s="66">
        <v>68.63</v>
      </c>
      <c r="F4487" s="247">
        <v>0</v>
      </c>
      <c r="G4487" s="66">
        <v>89.76</v>
      </c>
      <c r="H4487" s="247">
        <v>0</v>
      </c>
    </row>
    <row r="4488" spans="1:8">
      <c r="A4488" s="64" t="s">
        <v>9441</v>
      </c>
      <c r="B4488" s="65">
        <v>92024</v>
      </c>
      <c r="C4488" s="56" t="s">
        <v>9569</v>
      </c>
      <c r="D4488" s="65" t="s">
        <v>211</v>
      </c>
      <c r="E4488" s="66">
        <v>58.12</v>
      </c>
      <c r="F4488" s="247">
        <v>0</v>
      </c>
      <c r="G4488" s="66">
        <v>76.09</v>
      </c>
      <c r="H4488" s="247">
        <v>0</v>
      </c>
    </row>
    <row r="4489" spans="1:8">
      <c r="A4489" s="64" t="s">
        <v>9441</v>
      </c>
      <c r="B4489" s="65">
        <v>91957</v>
      </c>
      <c r="C4489" s="56" t="s">
        <v>9570</v>
      </c>
      <c r="D4489" s="65" t="s">
        <v>211</v>
      </c>
      <c r="E4489" s="66">
        <v>49.57</v>
      </c>
      <c r="F4489" s="247">
        <v>0</v>
      </c>
      <c r="G4489" s="66">
        <v>64.64</v>
      </c>
      <c r="H4489" s="247">
        <v>0</v>
      </c>
    </row>
    <row r="4490" spans="1:8">
      <c r="A4490" s="64" t="s">
        <v>9441</v>
      </c>
      <c r="B4490" s="65">
        <v>91956</v>
      </c>
      <c r="C4490" s="56" t="s">
        <v>9571</v>
      </c>
      <c r="D4490" s="65" t="s">
        <v>211</v>
      </c>
      <c r="E4490" s="66">
        <v>39.06</v>
      </c>
      <c r="F4490" s="247">
        <v>0</v>
      </c>
      <c r="G4490" s="66">
        <v>50.97</v>
      </c>
      <c r="H4490" s="247">
        <v>0</v>
      </c>
    </row>
    <row r="4491" spans="1:8">
      <c r="A4491" s="64" t="s">
        <v>9441</v>
      </c>
      <c r="B4491" s="65">
        <v>91963</v>
      </c>
      <c r="C4491" s="56" t="s">
        <v>9572</v>
      </c>
      <c r="D4491" s="65" t="s">
        <v>211</v>
      </c>
      <c r="E4491" s="66">
        <v>70.650000000000006</v>
      </c>
      <c r="F4491" s="247">
        <v>0</v>
      </c>
      <c r="G4491" s="66">
        <v>92.06</v>
      </c>
      <c r="H4491" s="247">
        <v>0</v>
      </c>
    </row>
    <row r="4492" spans="1:8">
      <c r="A4492" s="64" t="s">
        <v>9441</v>
      </c>
      <c r="B4492" s="65">
        <v>91962</v>
      </c>
      <c r="C4492" s="56" t="s">
        <v>9573</v>
      </c>
      <c r="D4492" s="65" t="s">
        <v>211</v>
      </c>
      <c r="E4492" s="66">
        <v>60.14</v>
      </c>
      <c r="F4492" s="247">
        <v>0</v>
      </c>
      <c r="G4492" s="66">
        <v>78.39</v>
      </c>
      <c r="H4492" s="247">
        <v>0</v>
      </c>
    </row>
    <row r="4493" spans="1:8">
      <c r="A4493" s="64" t="s">
        <v>9441</v>
      </c>
      <c r="B4493" s="65">
        <v>91953</v>
      </c>
      <c r="C4493" s="56" t="s">
        <v>9574</v>
      </c>
      <c r="D4493" s="65" t="s">
        <v>211</v>
      </c>
      <c r="E4493" s="66">
        <v>28.54</v>
      </c>
      <c r="F4493" s="247">
        <v>0</v>
      </c>
      <c r="G4493" s="66">
        <v>37.299999999999997</v>
      </c>
      <c r="H4493" s="247">
        <v>0</v>
      </c>
    </row>
    <row r="4494" spans="1:8">
      <c r="A4494" s="64" t="s">
        <v>9441</v>
      </c>
      <c r="B4494" s="65">
        <v>91952</v>
      </c>
      <c r="C4494" s="56" t="s">
        <v>9575</v>
      </c>
      <c r="D4494" s="65" t="s">
        <v>211</v>
      </c>
      <c r="E4494" s="66">
        <v>18.03</v>
      </c>
      <c r="F4494" s="247">
        <v>0</v>
      </c>
      <c r="G4494" s="66">
        <v>23.63</v>
      </c>
      <c r="H4494" s="247">
        <v>0</v>
      </c>
    </row>
    <row r="4495" spans="1:8">
      <c r="A4495" s="64" t="s">
        <v>9441</v>
      </c>
      <c r="B4495" s="65">
        <v>92035</v>
      </c>
      <c r="C4495" s="56" t="s">
        <v>9576</v>
      </c>
      <c r="D4495" s="65" t="s">
        <v>211</v>
      </c>
      <c r="E4495" s="66">
        <v>69.64</v>
      </c>
      <c r="F4495" s="247">
        <v>0</v>
      </c>
      <c r="G4495" s="66">
        <v>90.91</v>
      </c>
      <c r="H4495" s="247">
        <v>0</v>
      </c>
    </row>
    <row r="4496" spans="1:8">
      <c r="A4496" s="64" t="s">
        <v>9441</v>
      </c>
      <c r="B4496" s="65">
        <v>92034</v>
      </c>
      <c r="C4496" s="56" t="s">
        <v>9577</v>
      </c>
      <c r="D4496" s="65" t="s">
        <v>211</v>
      </c>
      <c r="E4496" s="66">
        <v>59.13</v>
      </c>
      <c r="F4496" s="247">
        <v>0</v>
      </c>
      <c r="G4496" s="66">
        <v>77.239999999999995</v>
      </c>
      <c r="H4496" s="247">
        <v>0</v>
      </c>
    </row>
    <row r="4497" spans="1:8">
      <c r="A4497" s="64" t="s">
        <v>9441</v>
      </c>
      <c r="B4497" s="65">
        <v>92027</v>
      </c>
      <c r="C4497" s="56" t="s">
        <v>9578</v>
      </c>
      <c r="D4497" s="65" t="s">
        <v>211</v>
      </c>
      <c r="E4497" s="66">
        <v>63.42</v>
      </c>
      <c r="F4497" s="247">
        <v>0</v>
      </c>
      <c r="G4497" s="66">
        <v>82.69</v>
      </c>
      <c r="H4497" s="247">
        <v>0</v>
      </c>
    </row>
    <row r="4498" spans="1:8">
      <c r="A4498" s="64" t="s">
        <v>9441</v>
      </c>
      <c r="B4498" s="65">
        <v>92026</v>
      </c>
      <c r="C4498" s="56" t="s">
        <v>9579</v>
      </c>
      <c r="D4498" s="65" t="s">
        <v>211</v>
      </c>
      <c r="E4498" s="66">
        <v>52.91</v>
      </c>
      <c r="F4498" s="247">
        <v>0</v>
      </c>
      <c r="G4498" s="66">
        <v>69.02</v>
      </c>
      <c r="H4498" s="247">
        <v>0</v>
      </c>
    </row>
    <row r="4499" spans="1:8">
      <c r="A4499" s="64" t="s">
        <v>9441</v>
      </c>
      <c r="B4499" s="65">
        <v>91965</v>
      </c>
      <c r="C4499" s="56" t="s">
        <v>9580</v>
      </c>
      <c r="D4499" s="65" t="s">
        <v>211</v>
      </c>
      <c r="E4499" s="66">
        <v>64.430000000000007</v>
      </c>
      <c r="F4499" s="247">
        <v>0</v>
      </c>
      <c r="G4499" s="66">
        <v>83.84</v>
      </c>
      <c r="H4499" s="247">
        <v>0</v>
      </c>
    </row>
    <row r="4500" spans="1:8">
      <c r="A4500" s="64" t="s">
        <v>9441</v>
      </c>
      <c r="B4500" s="65">
        <v>91964</v>
      </c>
      <c r="C4500" s="56" t="s">
        <v>9581</v>
      </c>
      <c r="D4500" s="65" t="s">
        <v>211</v>
      </c>
      <c r="E4500" s="66">
        <v>53.92</v>
      </c>
      <c r="F4500" s="247">
        <v>0</v>
      </c>
      <c r="G4500" s="66">
        <v>70.17</v>
      </c>
      <c r="H4500" s="247">
        <v>0</v>
      </c>
    </row>
    <row r="4501" spans="1:8">
      <c r="A4501" s="64" t="s">
        <v>9441</v>
      </c>
      <c r="B4501" s="65">
        <v>91973</v>
      </c>
      <c r="C4501" s="56" t="s">
        <v>9582</v>
      </c>
      <c r="D4501" s="65" t="s">
        <v>211</v>
      </c>
      <c r="E4501" s="66">
        <v>90.59</v>
      </c>
      <c r="F4501" s="247">
        <v>0</v>
      </c>
      <c r="G4501" s="66">
        <v>117.46</v>
      </c>
      <c r="H4501" s="247">
        <v>0</v>
      </c>
    </row>
    <row r="4502" spans="1:8">
      <c r="A4502" s="64" t="s">
        <v>9441</v>
      </c>
      <c r="B4502" s="65">
        <v>91972</v>
      </c>
      <c r="C4502" s="56" t="s">
        <v>9583</v>
      </c>
      <c r="D4502" s="65" t="s">
        <v>211</v>
      </c>
      <c r="E4502" s="66">
        <v>75.42</v>
      </c>
      <c r="F4502" s="247">
        <v>0</v>
      </c>
      <c r="G4502" s="66">
        <v>98.16</v>
      </c>
      <c r="H4502" s="247">
        <v>0</v>
      </c>
    </row>
    <row r="4503" spans="1:8">
      <c r="A4503" s="64" t="s">
        <v>9441</v>
      </c>
      <c r="B4503" s="65">
        <v>91959</v>
      </c>
      <c r="C4503" s="56" t="s">
        <v>9584</v>
      </c>
      <c r="D4503" s="65" t="s">
        <v>211</v>
      </c>
      <c r="E4503" s="66">
        <v>43.4</v>
      </c>
      <c r="F4503" s="247">
        <v>0</v>
      </c>
      <c r="G4503" s="66">
        <v>56.5</v>
      </c>
      <c r="H4503" s="247">
        <v>0</v>
      </c>
    </row>
    <row r="4504" spans="1:8">
      <c r="A4504" s="64" t="s">
        <v>9441</v>
      </c>
      <c r="B4504" s="65">
        <v>91958</v>
      </c>
      <c r="C4504" s="56" t="s">
        <v>9585</v>
      </c>
      <c r="D4504" s="65" t="s">
        <v>211</v>
      </c>
      <c r="E4504" s="66">
        <v>32.89</v>
      </c>
      <c r="F4504" s="247">
        <v>0</v>
      </c>
      <c r="G4504" s="66">
        <v>42.83</v>
      </c>
      <c r="H4504" s="247">
        <v>0</v>
      </c>
    </row>
    <row r="4505" spans="1:8">
      <c r="A4505" s="64" t="s">
        <v>9441</v>
      </c>
      <c r="B4505" s="65">
        <v>91971</v>
      </c>
      <c r="C4505" s="56" t="s">
        <v>9586</v>
      </c>
      <c r="D4505" s="65" t="s">
        <v>211</v>
      </c>
      <c r="E4505" s="66">
        <v>84.31</v>
      </c>
      <c r="F4505" s="247">
        <v>0</v>
      </c>
      <c r="G4505" s="66">
        <v>109.17</v>
      </c>
      <c r="H4505" s="247">
        <v>0</v>
      </c>
    </row>
    <row r="4506" spans="1:8">
      <c r="A4506" s="64" t="s">
        <v>9441</v>
      </c>
      <c r="B4506" s="65">
        <v>91970</v>
      </c>
      <c r="C4506" s="56" t="s">
        <v>9587</v>
      </c>
      <c r="D4506" s="65" t="s">
        <v>211</v>
      </c>
      <c r="E4506" s="66">
        <v>69.14</v>
      </c>
      <c r="F4506" s="247">
        <v>0</v>
      </c>
      <c r="G4506" s="66">
        <v>89.87</v>
      </c>
      <c r="H4506" s="247">
        <v>0</v>
      </c>
    </row>
    <row r="4507" spans="1:8">
      <c r="A4507" s="64" t="s">
        <v>9441</v>
      </c>
      <c r="B4507" s="65">
        <v>91967</v>
      </c>
      <c r="C4507" s="56" t="s">
        <v>9588</v>
      </c>
      <c r="D4507" s="65" t="s">
        <v>211</v>
      </c>
      <c r="E4507" s="66">
        <v>58.26</v>
      </c>
      <c r="F4507" s="247">
        <v>0</v>
      </c>
      <c r="G4507" s="66">
        <v>75.7</v>
      </c>
      <c r="H4507" s="247">
        <v>0</v>
      </c>
    </row>
    <row r="4508" spans="1:8">
      <c r="A4508" s="64" t="s">
        <v>9441</v>
      </c>
      <c r="B4508" s="65">
        <v>91966</v>
      </c>
      <c r="C4508" s="56" t="s">
        <v>9589</v>
      </c>
      <c r="D4508" s="65" t="s">
        <v>211</v>
      </c>
      <c r="E4508" s="66">
        <v>47.75</v>
      </c>
      <c r="F4508" s="247">
        <v>0</v>
      </c>
      <c r="G4508" s="66">
        <v>62.03</v>
      </c>
      <c r="H4508" s="247">
        <v>0</v>
      </c>
    </row>
    <row r="4509" spans="1:8">
      <c r="A4509" s="64" t="s">
        <v>9441</v>
      </c>
      <c r="B4509" s="65">
        <v>91975</v>
      </c>
      <c r="C4509" s="56" t="s">
        <v>9590</v>
      </c>
      <c r="D4509" s="65" t="s">
        <v>211</v>
      </c>
      <c r="E4509" s="66">
        <v>78.09</v>
      </c>
      <c r="F4509" s="247">
        <v>0</v>
      </c>
      <c r="G4509" s="66">
        <v>100.97</v>
      </c>
      <c r="H4509" s="247">
        <v>0</v>
      </c>
    </row>
    <row r="4510" spans="1:8">
      <c r="A4510" s="64" t="s">
        <v>9441</v>
      </c>
      <c r="B4510" s="65">
        <v>91974</v>
      </c>
      <c r="C4510" s="56" t="s">
        <v>9591</v>
      </c>
      <c r="D4510" s="65" t="s">
        <v>211</v>
      </c>
      <c r="E4510" s="66">
        <v>62.92</v>
      </c>
      <c r="F4510" s="247">
        <v>0</v>
      </c>
      <c r="G4510" s="66">
        <v>81.67</v>
      </c>
      <c r="H4510" s="247">
        <v>0</v>
      </c>
    </row>
    <row r="4511" spans="1:8">
      <c r="A4511" s="64" t="s">
        <v>9441</v>
      </c>
      <c r="B4511" s="65">
        <v>91977</v>
      </c>
      <c r="C4511" s="56" t="s">
        <v>9592</v>
      </c>
      <c r="D4511" s="65" t="s">
        <v>211</v>
      </c>
      <c r="E4511" s="66">
        <v>107.85</v>
      </c>
      <c r="F4511" s="247">
        <v>0</v>
      </c>
      <c r="G4511" s="66">
        <v>139.43</v>
      </c>
      <c r="H4511" s="247">
        <v>0</v>
      </c>
    </row>
    <row r="4512" spans="1:8">
      <c r="A4512" s="64" t="s">
        <v>9441</v>
      </c>
      <c r="B4512" s="65">
        <v>91976</v>
      </c>
      <c r="C4512" s="56" t="s">
        <v>9593</v>
      </c>
      <c r="D4512" s="65" t="s">
        <v>211</v>
      </c>
      <c r="E4512" s="66">
        <v>92.68</v>
      </c>
      <c r="F4512" s="247">
        <v>0</v>
      </c>
      <c r="G4512" s="66">
        <v>120.13</v>
      </c>
      <c r="H4512" s="247">
        <v>0</v>
      </c>
    </row>
    <row r="4513" spans="1:8">
      <c r="A4513" s="64" t="s">
        <v>9441</v>
      </c>
      <c r="B4513" s="65">
        <v>91874</v>
      </c>
      <c r="C4513" s="56" t="s">
        <v>9594</v>
      </c>
      <c r="D4513" s="65" t="s">
        <v>211</v>
      </c>
      <c r="E4513" s="66">
        <v>7.4</v>
      </c>
      <c r="F4513" s="247">
        <v>0</v>
      </c>
      <c r="G4513" s="66">
        <v>9.3000000000000007</v>
      </c>
      <c r="H4513" s="247">
        <v>0</v>
      </c>
    </row>
    <row r="4514" spans="1:8">
      <c r="A4514" s="64" t="s">
        <v>9441</v>
      </c>
      <c r="B4514" s="65">
        <v>91878</v>
      </c>
      <c r="C4514" s="56" t="s">
        <v>9595</v>
      </c>
      <c r="D4514" s="65" t="s">
        <v>211</v>
      </c>
      <c r="E4514" s="66">
        <v>5.9</v>
      </c>
      <c r="F4514" s="247">
        <v>0</v>
      </c>
      <c r="G4514" s="66">
        <v>7.22</v>
      </c>
      <c r="H4514" s="247">
        <v>0</v>
      </c>
    </row>
    <row r="4515" spans="1:8">
      <c r="A4515" s="64" t="s">
        <v>9441</v>
      </c>
      <c r="B4515" s="65">
        <v>91882</v>
      </c>
      <c r="C4515" s="56" t="s">
        <v>9596</v>
      </c>
      <c r="D4515" s="65" t="s">
        <v>211</v>
      </c>
      <c r="E4515" s="66">
        <v>10.47</v>
      </c>
      <c r="F4515" s="247">
        <v>0</v>
      </c>
      <c r="G4515" s="66">
        <v>13.6</v>
      </c>
      <c r="H4515" s="247">
        <v>0</v>
      </c>
    </row>
    <row r="4516" spans="1:8">
      <c r="A4516" s="64" t="s">
        <v>9441</v>
      </c>
      <c r="B4516" s="65">
        <v>91875</v>
      </c>
      <c r="C4516" s="56" t="s">
        <v>9597</v>
      </c>
      <c r="D4516" s="65" t="s">
        <v>211</v>
      </c>
      <c r="E4516" s="66">
        <v>8.7799999999999994</v>
      </c>
      <c r="F4516" s="247">
        <v>0</v>
      </c>
      <c r="G4516" s="66">
        <v>10.75</v>
      </c>
      <c r="H4516" s="247">
        <v>0</v>
      </c>
    </row>
    <row r="4517" spans="1:8">
      <c r="A4517" s="64" t="s">
        <v>9441</v>
      </c>
      <c r="B4517" s="65">
        <v>91879</v>
      </c>
      <c r="C4517" s="56" t="s">
        <v>9598</v>
      </c>
      <c r="D4517" s="65" t="s">
        <v>211</v>
      </c>
      <c r="E4517" s="66">
        <v>7.29</v>
      </c>
      <c r="F4517" s="247">
        <v>0</v>
      </c>
      <c r="G4517" s="66">
        <v>8.66</v>
      </c>
      <c r="H4517" s="247">
        <v>0</v>
      </c>
    </row>
    <row r="4518" spans="1:8">
      <c r="A4518" s="64" t="s">
        <v>9441</v>
      </c>
      <c r="B4518" s="65">
        <v>91884</v>
      </c>
      <c r="C4518" s="56" t="s">
        <v>9599</v>
      </c>
      <c r="D4518" s="65" t="s">
        <v>211</v>
      </c>
      <c r="E4518" s="66">
        <v>11.87</v>
      </c>
      <c r="F4518" s="247">
        <v>0</v>
      </c>
      <c r="G4518" s="66">
        <v>15.04</v>
      </c>
      <c r="H4518" s="247">
        <v>0</v>
      </c>
    </row>
    <row r="4519" spans="1:8">
      <c r="A4519" s="64" t="s">
        <v>9441</v>
      </c>
      <c r="B4519" s="65">
        <v>91876</v>
      </c>
      <c r="C4519" s="56" t="s">
        <v>9600</v>
      </c>
      <c r="D4519" s="65" t="s">
        <v>211</v>
      </c>
      <c r="E4519" s="66">
        <v>10.66</v>
      </c>
      <c r="F4519" s="247">
        <v>0</v>
      </c>
      <c r="G4519" s="66">
        <v>12.77</v>
      </c>
      <c r="H4519" s="247">
        <v>0</v>
      </c>
    </row>
    <row r="4520" spans="1:8">
      <c r="A4520" s="64" t="s">
        <v>9441</v>
      </c>
      <c r="B4520" s="65">
        <v>91880</v>
      </c>
      <c r="C4520" s="56" t="s">
        <v>9601</v>
      </c>
      <c r="D4520" s="65" t="s">
        <v>211</v>
      </c>
      <c r="E4520" s="66">
        <v>9.16</v>
      </c>
      <c r="F4520" s="247">
        <v>0</v>
      </c>
      <c r="G4520" s="66">
        <v>10.7</v>
      </c>
      <c r="H4520" s="247">
        <v>0</v>
      </c>
    </row>
    <row r="4521" spans="1:8">
      <c r="A4521" s="64" t="s">
        <v>9441</v>
      </c>
      <c r="B4521" s="65">
        <v>91885</v>
      </c>
      <c r="C4521" s="56" t="s">
        <v>9602</v>
      </c>
      <c r="D4521" s="65" t="s">
        <v>211</v>
      </c>
      <c r="E4521" s="66">
        <v>13.69</v>
      </c>
      <c r="F4521" s="247">
        <v>0</v>
      </c>
      <c r="G4521" s="66">
        <v>17</v>
      </c>
      <c r="H4521" s="247">
        <v>0</v>
      </c>
    </row>
    <row r="4522" spans="1:8">
      <c r="A4522" s="64" t="s">
        <v>9441</v>
      </c>
      <c r="B4522" s="65">
        <v>91877</v>
      </c>
      <c r="C4522" s="56" t="s">
        <v>9603</v>
      </c>
      <c r="D4522" s="65" t="s">
        <v>211</v>
      </c>
      <c r="E4522" s="66">
        <v>13.35</v>
      </c>
      <c r="F4522" s="247">
        <v>0</v>
      </c>
      <c r="G4522" s="66">
        <v>15.37</v>
      </c>
      <c r="H4522" s="247">
        <v>0</v>
      </c>
    </row>
    <row r="4523" spans="1:8">
      <c r="A4523" s="64" t="s">
        <v>9441</v>
      </c>
      <c r="B4523" s="65">
        <v>91881</v>
      </c>
      <c r="C4523" s="56" t="s">
        <v>9604</v>
      </c>
      <c r="D4523" s="65" t="s">
        <v>211</v>
      </c>
      <c r="E4523" s="66">
        <v>11.86</v>
      </c>
      <c r="F4523" s="247">
        <v>0</v>
      </c>
      <c r="G4523" s="66">
        <v>13.29</v>
      </c>
      <c r="H4523" s="247">
        <v>0</v>
      </c>
    </row>
    <row r="4524" spans="1:8">
      <c r="A4524" s="64" t="s">
        <v>9441</v>
      </c>
      <c r="B4524" s="65">
        <v>91886</v>
      </c>
      <c r="C4524" s="56" t="s">
        <v>9605</v>
      </c>
      <c r="D4524" s="65" t="s">
        <v>211</v>
      </c>
      <c r="E4524" s="66">
        <v>16.329999999999998</v>
      </c>
      <c r="F4524" s="247">
        <v>0</v>
      </c>
      <c r="G4524" s="66">
        <v>19.53</v>
      </c>
      <c r="H4524" s="247">
        <v>0</v>
      </c>
    </row>
    <row r="4525" spans="1:8">
      <c r="A4525" s="64" t="s">
        <v>9441</v>
      </c>
      <c r="B4525" s="65">
        <v>91945</v>
      </c>
      <c r="C4525" s="56" t="s">
        <v>9606</v>
      </c>
      <c r="D4525" s="65" t="s">
        <v>211</v>
      </c>
      <c r="E4525" s="66">
        <v>13.54</v>
      </c>
      <c r="F4525" s="247">
        <v>0</v>
      </c>
      <c r="G4525" s="66">
        <v>17.899999999999999</v>
      </c>
      <c r="H4525" s="247">
        <v>0</v>
      </c>
    </row>
    <row r="4526" spans="1:8">
      <c r="A4526" s="64" t="s">
        <v>9441</v>
      </c>
      <c r="B4526" s="65">
        <v>91947</v>
      </c>
      <c r="C4526" s="56" t="s">
        <v>9607</v>
      </c>
      <c r="D4526" s="65" t="s">
        <v>211</v>
      </c>
      <c r="E4526" s="66">
        <v>8.61</v>
      </c>
      <c r="F4526" s="247">
        <v>0</v>
      </c>
      <c r="G4526" s="66">
        <v>11.02</v>
      </c>
      <c r="H4526" s="247">
        <v>0</v>
      </c>
    </row>
    <row r="4527" spans="1:8">
      <c r="A4527" s="64" t="s">
        <v>9441</v>
      </c>
      <c r="B4527" s="65">
        <v>91946</v>
      </c>
      <c r="C4527" s="56" t="s">
        <v>9608</v>
      </c>
      <c r="D4527" s="65" t="s">
        <v>211</v>
      </c>
      <c r="E4527" s="66">
        <v>10.51</v>
      </c>
      <c r="F4527" s="247">
        <v>0</v>
      </c>
      <c r="G4527" s="66">
        <v>13.67</v>
      </c>
      <c r="H4527" s="247">
        <v>0</v>
      </c>
    </row>
    <row r="4528" spans="1:8">
      <c r="A4528" s="64" t="s">
        <v>9441</v>
      </c>
      <c r="B4528" s="65">
        <v>91949</v>
      </c>
      <c r="C4528" s="56" t="s">
        <v>9609</v>
      </c>
      <c r="D4528" s="65" t="s">
        <v>211</v>
      </c>
      <c r="E4528" s="66">
        <v>18.87</v>
      </c>
      <c r="F4528" s="247">
        <v>0</v>
      </c>
      <c r="G4528" s="66">
        <v>24.45</v>
      </c>
      <c r="H4528" s="247">
        <v>0</v>
      </c>
    </row>
    <row r="4529" spans="1:8">
      <c r="A4529" s="64" t="s">
        <v>9441</v>
      </c>
      <c r="B4529" s="65">
        <v>91951</v>
      </c>
      <c r="C4529" s="56" t="s">
        <v>9610</v>
      </c>
      <c r="D4529" s="65" t="s">
        <v>211</v>
      </c>
      <c r="E4529" s="66">
        <v>12.97</v>
      </c>
      <c r="F4529" s="247">
        <v>0</v>
      </c>
      <c r="G4529" s="66">
        <v>16.21</v>
      </c>
      <c r="H4529" s="247">
        <v>0</v>
      </c>
    </row>
    <row r="4530" spans="1:8">
      <c r="A4530" s="64" t="s">
        <v>9441</v>
      </c>
      <c r="B4530" s="65">
        <v>91950</v>
      </c>
      <c r="C4530" s="56" t="s">
        <v>9611</v>
      </c>
      <c r="D4530" s="65" t="s">
        <v>211</v>
      </c>
      <c r="E4530" s="66">
        <v>15.17</v>
      </c>
      <c r="F4530" s="247">
        <v>0</v>
      </c>
      <c r="G4530" s="66">
        <v>19.3</v>
      </c>
      <c r="H4530" s="247">
        <v>0</v>
      </c>
    </row>
    <row r="4531" spans="1:8">
      <c r="A4531" s="64" t="s">
        <v>9441</v>
      </c>
      <c r="B4531" s="65">
        <v>91992</v>
      </c>
      <c r="C4531" s="56" t="s">
        <v>9612</v>
      </c>
      <c r="D4531" s="65" t="s">
        <v>211</v>
      </c>
      <c r="E4531" s="66">
        <v>43.72</v>
      </c>
      <c r="F4531" s="247">
        <v>0</v>
      </c>
      <c r="G4531" s="66">
        <v>58.26</v>
      </c>
      <c r="H4531" s="247">
        <v>0</v>
      </c>
    </row>
    <row r="4532" spans="1:8">
      <c r="A4532" s="64" t="s">
        <v>9441</v>
      </c>
      <c r="B4532" s="65">
        <v>91990</v>
      </c>
      <c r="C4532" s="56" t="s">
        <v>9613</v>
      </c>
      <c r="D4532" s="65" t="s">
        <v>211</v>
      </c>
      <c r="E4532" s="66">
        <v>33.21</v>
      </c>
      <c r="F4532" s="247">
        <v>0</v>
      </c>
      <c r="G4532" s="66">
        <v>44.59</v>
      </c>
      <c r="H4532" s="247">
        <v>0</v>
      </c>
    </row>
    <row r="4533" spans="1:8">
      <c r="A4533" s="64" t="s">
        <v>9441</v>
      </c>
      <c r="B4533" s="65">
        <v>91993</v>
      </c>
      <c r="C4533" s="56" t="s">
        <v>9614</v>
      </c>
      <c r="D4533" s="65" t="s">
        <v>211</v>
      </c>
      <c r="E4533" s="66">
        <v>45.66</v>
      </c>
      <c r="F4533" s="247">
        <v>0</v>
      </c>
      <c r="G4533" s="66">
        <v>60.49</v>
      </c>
      <c r="H4533" s="247">
        <v>0</v>
      </c>
    </row>
    <row r="4534" spans="1:8">
      <c r="A4534" s="64" t="s">
        <v>9441</v>
      </c>
      <c r="B4534" s="65">
        <v>91991</v>
      </c>
      <c r="C4534" s="56" t="s">
        <v>9615</v>
      </c>
      <c r="D4534" s="65" t="s">
        <v>211</v>
      </c>
      <c r="E4534" s="66">
        <v>35.15</v>
      </c>
      <c r="F4534" s="247">
        <v>0</v>
      </c>
      <c r="G4534" s="66">
        <v>46.82</v>
      </c>
      <c r="H4534" s="247">
        <v>0</v>
      </c>
    </row>
    <row r="4535" spans="1:8">
      <c r="A4535" s="64" t="s">
        <v>9441</v>
      </c>
      <c r="B4535" s="65">
        <v>92000</v>
      </c>
      <c r="C4535" s="56" t="s">
        <v>9616</v>
      </c>
      <c r="D4535" s="65" t="s">
        <v>211</v>
      </c>
      <c r="E4535" s="66">
        <v>29.91</v>
      </c>
      <c r="F4535" s="247">
        <v>0</v>
      </c>
      <c r="G4535" s="66">
        <v>38.99</v>
      </c>
      <c r="H4535" s="247">
        <v>0</v>
      </c>
    </row>
    <row r="4536" spans="1:8">
      <c r="A4536" s="64" t="s">
        <v>9441</v>
      </c>
      <c r="B4536" s="65">
        <v>91998</v>
      </c>
      <c r="C4536" s="56" t="s">
        <v>9617</v>
      </c>
      <c r="D4536" s="65" t="s">
        <v>211</v>
      </c>
      <c r="E4536" s="66">
        <v>19.399999999999999</v>
      </c>
      <c r="F4536" s="247">
        <v>0</v>
      </c>
      <c r="G4536" s="66">
        <v>25.32</v>
      </c>
      <c r="H4536" s="247">
        <v>0</v>
      </c>
    </row>
    <row r="4537" spans="1:8">
      <c r="A4537" s="64" t="s">
        <v>9441</v>
      </c>
      <c r="B4537" s="65">
        <v>92001</v>
      </c>
      <c r="C4537" s="56" t="s">
        <v>9618</v>
      </c>
      <c r="D4537" s="65" t="s">
        <v>211</v>
      </c>
      <c r="E4537" s="66">
        <v>31.85</v>
      </c>
      <c r="F4537" s="247">
        <v>0</v>
      </c>
      <c r="G4537" s="66">
        <v>41.22</v>
      </c>
      <c r="H4537" s="247">
        <v>0</v>
      </c>
    </row>
    <row r="4538" spans="1:8">
      <c r="A4538" s="64" t="s">
        <v>9441</v>
      </c>
      <c r="B4538" s="65">
        <v>91999</v>
      </c>
      <c r="C4538" s="56" t="s">
        <v>9619</v>
      </c>
      <c r="D4538" s="65" t="s">
        <v>211</v>
      </c>
      <c r="E4538" s="66">
        <v>21.34</v>
      </c>
      <c r="F4538" s="247">
        <v>0</v>
      </c>
      <c r="G4538" s="66">
        <v>27.55</v>
      </c>
      <c r="H4538" s="247">
        <v>0</v>
      </c>
    </row>
    <row r="4539" spans="1:8">
      <c r="A4539" s="64" t="s">
        <v>9441</v>
      </c>
      <c r="B4539" s="65">
        <v>92008</v>
      </c>
      <c r="C4539" s="56" t="s">
        <v>9620</v>
      </c>
      <c r="D4539" s="65" t="s">
        <v>211</v>
      </c>
      <c r="E4539" s="66">
        <v>46.08</v>
      </c>
      <c r="F4539" s="247">
        <v>0</v>
      </c>
      <c r="G4539" s="66">
        <v>59.8</v>
      </c>
      <c r="H4539" s="247">
        <v>0</v>
      </c>
    </row>
    <row r="4540" spans="1:8">
      <c r="A4540" s="64" t="s">
        <v>9441</v>
      </c>
      <c r="B4540" s="65">
        <v>92006</v>
      </c>
      <c r="C4540" s="56" t="s">
        <v>9621</v>
      </c>
      <c r="D4540" s="65" t="s">
        <v>211</v>
      </c>
      <c r="E4540" s="66">
        <v>35.57</v>
      </c>
      <c r="F4540" s="247">
        <v>0</v>
      </c>
      <c r="G4540" s="66">
        <v>46.13</v>
      </c>
      <c r="H4540" s="247">
        <v>0</v>
      </c>
    </row>
    <row r="4541" spans="1:8">
      <c r="A4541" s="64" t="s">
        <v>9441</v>
      </c>
      <c r="B4541" s="65">
        <v>92009</v>
      </c>
      <c r="C4541" s="56" t="s">
        <v>9622</v>
      </c>
      <c r="D4541" s="65" t="s">
        <v>211</v>
      </c>
      <c r="E4541" s="66">
        <v>49.96</v>
      </c>
      <c r="F4541" s="247">
        <v>0</v>
      </c>
      <c r="G4541" s="66">
        <v>64.260000000000005</v>
      </c>
      <c r="H4541" s="247">
        <v>0</v>
      </c>
    </row>
    <row r="4542" spans="1:8">
      <c r="A4542" s="64" t="s">
        <v>9441</v>
      </c>
      <c r="B4542" s="65">
        <v>92007</v>
      </c>
      <c r="C4542" s="56" t="s">
        <v>9623</v>
      </c>
      <c r="D4542" s="65" t="s">
        <v>211</v>
      </c>
      <c r="E4542" s="66">
        <v>39.450000000000003</v>
      </c>
      <c r="F4542" s="247">
        <v>0</v>
      </c>
      <c r="G4542" s="66">
        <v>50.59</v>
      </c>
      <c r="H4542" s="247">
        <v>0</v>
      </c>
    </row>
    <row r="4543" spans="1:8">
      <c r="A4543" s="64" t="s">
        <v>9441</v>
      </c>
      <c r="B4543" s="65">
        <v>92016</v>
      </c>
      <c r="C4543" s="56" t="s">
        <v>9624</v>
      </c>
      <c r="D4543" s="65" t="s">
        <v>211</v>
      </c>
      <c r="E4543" s="66">
        <v>62.25</v>
      </c>
      <c r="F4543" s="247">
        <v>0</v>
      </c>
      <c r="G4543" s="66">
        <v>80.62</v>
      </c>
      <c r="H4543" s="247">
        <v>0</v>
      </c>
    </row>
    <row r="4544" spans="1:8">
      <c r="A4544" s="64" t="s">
        <v>9441</v>
      </c>
      <c r="B4544" s="65">
        <v>92014</v>
      </c>
      <c r="C4544" s="56" t="s">
        <v>9625</v>
      </c>
      <c r="D4544" s="65" t="s">
        <v>211</v>
      </c>
      <c r="E4544" s="66">
        <v>51.74</v>
      </c>
      <c r="F4544" s="247">
        <v>0</v>
      </c>
      <c r="G4544" s="66">
        <v>66.95</v>
      </c>
      <c r="H4544" s="247">
        <v>0</v>
      </c>
    </row>
    <row r="4545" spans="1:8">
      <c r="A4545" s="64" t="s">
        <v>9441</v>
      </c>
      <c r="B4545" s="65">
        <v>92017</v>
      </c>
      <c r="C4545" s="56" t="s">
        <v>9626</v>
      </c>
      <c r="D4545" s="65" t="s">
        <v>211</v>
      </c>
      <c r="E4545" s="66">
        <v>68.069999999999993</v>
      </c>
      <c r="F4545" s="247">
        <v>0</v>
      </c>
      <c r="G4545" s="66">
        <v>87.31</v>
      </c>
      <c r="H4545" s="247">
        <v>0</v>
      </c>
    </row>
    <row r="4546" spans="1:8">
      <c r="A4546" s="64" t="s">
        <v>9441</v>
      </c>
      <c r="B4546" s="65">
        <v>92015</v>
      </c>
      <c r="C4546" s="56" t="s">
        <v>9627</v>
      </c>
      <c r="D4546" s="65" t="s">
        <v>211</v>
      </c>
      <c r="E4546" s="66">
        <v>57.56</v>
      </c>
      <c r="F4546" s="247">
        <v>0</v>
      </c>
      <c r="G4546" s="66">
        <v>73.64</v>
      </c>
      <c r="H4546" s="247">
        <v>0</v>
      </c>
    </row>
    <row r="4547" spans="1:8">
      <c r="A4547" s="64" t="s">
        <v>9441</v>
      </c>
      <c r="B4547" s="65">
        <v>92019</v>
      </c>
      <c r="C4547" s="56" t="s">
        <v>9628</v>
      </c>
      <c r="D4547" s="65" t="s">
        <v>211</v>
      </c>
      <c r="E4547" s="66">
        <v>83.64</v>
      </c>
      <c r="F4547" s="247">
        <v>0</v>
      </c>
      <c r="G4547" s="66">
        <v>107.85</v>
      </c>
      <c r="H4547" s="247">
        <v>0</v>
      </c>
    </row>
    <row r="4548" spans="1:8">
      <c r="A4548" s="64" t="s">
        <v>9441</v>
      </c>
      <c r="B4548" s="65">
        <v>92018</v>
      </c>
      <c r="C4548" s="56" t="s">
        <v>9629</v>
      </c>
      <c r="D4548" s="65" t="s">
        <v>211</v>
      </c>
      <c r="E4548" s="66">
        <v>68.47</v>
      </c>
      <c r="F4548" s="247">
        <v>0</v>
      </c>
      <c r="G4548" s="66">
        <v>88.55</v>
      </c>
      <c r="H4548" s="247">
        <v>0</v>
      </c>
    </row>
    <row r="4549" spans="1:8">
      <c r="A4549" s="64" t="s">
        <v>9441</v>
      </c>
      <c r="B4549" s="65">
        <v>92021</v>
      </c>
      <c r="C4549" s="56" t="s">
        <v>9630</v>
      </c>
      <c r="D4549" s="65" t="s">
        <v>211</v>
      </c>
      <c r="E4549" s="66">
        <v>116.23</v>
      </c>
      <c r="F4549" s="247">
        <v>0</v>
      </c>
      <c r="G4549" s="66">
        <v>149.84</v>
      </c>
      <c r="H4549" s="247">
        <v>0</v>
      </c>
    </row>
    <row r="4550" spans="1:8">
      <c r="A4550" s="64" t="s">
        <v>9441</v>
      </c>
      <c r="B4550" s="65">
        <v>92020</v>
      </c>
      <c r="C4550" s="56" t="s">
        <v>9631</v>
      </c>
      <c r="D4550" s="65" t="s">
        <v>211</v>
      </c>
      <c r="E4550" s="66">
        <v>101.06</v>
      </c>
      <c r="F4550" s="247">
        <v>0</v>
      </c>
      <c r="G4550" s="66">
        <v>130.54</v>
      </c>
      <c r="H4550" s="247">
        <v>0</v>
      </c>
    </row>
    <row r="4551" spans="1:8">
      <c r="A4551" s="64" t="s">
        <v>9441</v>
      </c>
      <c r="B4551" s="65">
        <v>91996</v>
      </c>
      <c r="C4551" s="56" t="s">
        <v>9632</v>
      </c>
      <c r="D4551" s="65" t="s">
        <v>211</v>
      </c>
      <c r="E4551" s="66">
        <v>33.76</v>
      </c>
      <c r="F4551" s="247">
        <v>0</v>
      </c>
      <c r="G4551" s="66">
        <v>44.37</v>
      </c>
      <c r="H4551" s="247">
        <v>0</v>
      </c>
    </row>
    <row r="4552" spans="1:8">
      <c r="A4552" s="64" t="s">
        <v>9441</v>
      </c>
      <c r="B4552" s="65">
        <v>91994</v>
      </c>
      <c r="C4552" s="56" t="s">
        <v>9633</v>
      </c>
      <c r="D4552" s="65" t="s">
        <v>211</v>
      </c>
      <c r="E4552" s="66">
        <v>23.25</v>
      </c>
      <c r="F4552" s="247">
        <v>0</v>
      </c>
      <c r="G4552" s="66">
        <v>30.7</v>
      </c>
      <c r="H4552" s="247">
        <v>0</v>
      </c>
    </row>
    <row r="4553" spans="1:8">
      <c r="A4553" s="64" t="s">
        <v>9441</v>
      </c>
      <c r="B4553" s="65">
        <v>91997</v>
      </c>
      <c r="C4553" s="56" t="s">
        <v>9634</v>
      </c>
      <c r="D4553" s="65" t="s">
        <v>211</v>
      </c>
      <c r="E4553" s="66">
        <v>35.700000000000003</v>
      </c>
      <c r="F4553" s="247">
        <v>0</v>
      </c>
      <c r="G4553" s="66">
        <v>46.6</v>
      </c>
      <c r="H4553" s="247">
        <v>0</v>
      </c>
    </row>
    <row r="4554" spans="1:8">
      <c r="A4554" s="64" t="s">
        <v>9441</v>
      </c>
      <c r="B4554" s="65">
        <v>91995</v>
      </c>
      <c r="C4554" s="56" t="s">
        <v>9635</v>
      </c>
      <c r="D4554" s="65" t="s">
        <v>211</v>
      </c>
      <c r="E4554" s="66">
        <v>25.19</v>
      </c>
      <c r="F4554" s="247">
        <v>0</v>
      </c>
      <c r="G4554" s="66">
        <v>32.93</v>
      </c>
      <c r="H4554" s="247">
        <v>0</v>
      </c>
    </row>
    <row r="4555" spans="1:8">
      <c r="A4555" s="64" t="s">
        <v>9441</v>
      </c>
      <c r="B4555" s="65">
        <v>92004</v>
      </c>
      <c r="C4555" s="56" t="s">
        <v>9636</v>
      </c>
      <c r="D4555" s="65" t="s">
        <v>211</v>
      </c>
      <c r="E4555" s="66">
        <v>53.83</v>
      </c>
      <c r="F4555" s="247">
        <v>0</v>
      </c>
      <c r="G4555" s="66">
        <v>70.62</v>
      </c>
      <c r="H4555" s="247">
        <v>0</v>
      </c>
    </row>
    <row r="4556" spans="1:8">
      <c r="A4556" s="64" t="s">
        <v>9441</v>
      </c>
      <c r="B4556" s="65">
        <v>92002</v>
      </c>
      <c r="C4556" s="56" t="s">
        <v>9637</v>
      </c>
      <c r="D4556" s="65" t="s">
        <v>211</v>
      </c>
      <c r="E4556" s="66">
        <v>43.32</v>
      </c>
      <c r="F4556" s="247">
        <v>0</v>
      </c>
      <c r="G4556" s="66">
        <v>56.95</v>
      </c>
      <c r="H4556" s="247">
        <v>0</v>
      </c>
    </row>
    <row r="4557" spans="1:8">
      <c r="A4557" s="64" t="s">
        <v>9441</v>
      </c>
      <c r="B4557" s="65">
        <v>92005</v>
      </c>
      <c r="C4557" s="56" t="s">
        <v>9638</v>
      </c>
      <c r="D4557" s="65" t="s">
        <v>211</v>
      </c>
      <c r="E4557" s="66">
        <v>57.71</v>
      </c>
      <c r="F4557" s="247">
        <v>0</v>
      </c>
      <c r="G4557" s="66">
        <v>75.08</v>
      </c>
      <c r="H4557" s="247">
        <v>0</v>
      </c>
    </row>
    <row r="4558" spans="1:8">
      <c r="A4558" s="64" t="s">
        <v>9441</v>
      </c>
      <c r="B4558" s="65">
        <v>92003</v>
      </c>
      <c r="C4558" s="56" t="s">
        <v>9639</v>
      </c>
      <c r="D4558" s="65" t="s">
        <v>211</v>
      </c>
      <c r="E4558" s="66">
        <v>47.2</v>
      </c>
      <c r="F4558" s="247">
        <v>0</v>
      </c>
      <c r="G4558" s="66">
        <v>61.41</v>
      </c>
      <c r="H4558" s="247">
        <v>0</v>
      </c>
    </row>
    <row r="4559" spans="1:8">
      <c r="A4559" s="64" t="s">
        <v>9441</v>
      </c>
      <c r="B4559" s="65">
        <v>92012</v>
      </c>
      <c r="C4559" s="56" t="s">
        <v>9640</v>
      </c>
      <c r="D4559" s="65" t="s">
        <v>211</v>
      </c>
      <c r="E4559" s="66">
        <v>73.84</v>
      </c>
      <c r="F4559" s="247">
        <v>0</v>
      </c>
      <c r="G4559" s="66">
        <v>96.81</v>
      </c>
      <c r="H4559" s="247">
        <v>0</v>
      </c>
    </row>
    <row r="4560" spans="1:8">
      <c r="A4560" s="64" t="s">
        <v>9441</v>
      </c>
      <c r="B4560" s="65">
        <v>92010</v>
      </c>
      <c r="C4560" s="56" t="s">
        <v>9641</v>
      </c>
      <c r="D4560" s="65" t="s">
        <v>211</v>
      </c>
      <c r="E4560" s="66">
        <v>63.33</v>
      </c>
      <c r="F4560" s="247">
        <v>0</v>
      </c>
      <c r="G4560" s="66">
        <v>83.14</v>
      </c>
      <c r="H4560" s="247">
        <v>0</v>
      </c>
    </row>
    <row r="4561" spans="1:8">
      <c r="A4561" s="64" t="s">
        <v>9441</v>
      </c>
      <c r="B4561" s="65">
        <v>92013</v>
      </c>
      <c r="C4561" s="56" t="s">
        <v>9642</v>
      </c>
      <c r="D4561" s="65" t="s">
        <v>211</v>
      </c>
      <c r="E4561" s="66">
        <v>79.66</v>
      </c>
      <c r="F4561" s="247">
        <v>0</v>
      </c>
      <c r="G4561" s="66">
        <v>103.5</v>
      </c>
      <c r="H4561" s="247">
        <v>0</v>
      </c>
    </row>
    <row r="4562" spans="1:8">
      <c r="A4562" s="64" t="s">
        <v>9441</v>
      </c>
      <c r="B4562" s="65">
        <v>92011</v>
      </c>
      <c r="C4562" s="56" t="s">
        <v>9643</v>
      </c>
      <c r="D4562" s="65" t="s">
        <v>211</v>
      </c>
      <c r="E4562" s="66">
        <v>69.150000000000006</v>
      </c>
      <c r="F4562" s="247">
        <v>0</v>
      </c>
      <c r="G4562" s="66">
        <v>89.83</v>
      </c>
      <c r="H4562" s="247">
        <v>0</v>
      </c>
    </row>
    <row r="4563" spans="1:8">
      <c r="A4563" s="64" t="s">
        <v>9644</v>
      </c>
      <c r="B4563" s="65">
        <v>95777</v>
      </c>
      <c r="C4563" s="56" t="s">
        <v>9645</v>
      </c>
      <c r="D4563" s="65" t="s">
        <v>211</v>
      </c>
      <c r="E4563" s="66">
        <v>26.61</v>
      </c>
      <c r="F4563" s="247">
        <v>0</v>
      </c>
      <c r="G4563" s="66">
        <v>31.5</v>
      </c>
      <c r="H4563" s="247">
        <v>0</v>
      </c>
    </row>
    <row r="4564" spans="1:8">
      <c r="A4564" s="64" t="s">
        <v>9644</v>
      </c>
      <c r="B4564" s="65">
        <v>95780</v>
      </c>
      <c r="C4564" s="56" t="s">
        <v>9646</v>
      </c>
      <c r="D4564" s="65" t="s">
        <v>211</v>
      </c>
      <c r="E4564" s="66">
        <v>31.87</v>
      </c>
      <c r="F4564" s="247">
        <v>0</v>
      </c>
      <c r="G4564" s="66">
        <v>37.450000000000003</v>
      </c>
      <c r="H4564" s="247">
        <v>0</v>
      </c>
    </row>
    <row r="4565" spans="1:8">
      <c r="A4565" s="64" t="s">
        <v>9644</v>
      </c>
      <c r="B4565" s="65">
        <v>95783</v>
      </c>
      <c r="C4565" s="56" t="s">
        <v>9647</v>
      </c>
      <c r="D4565" s="65" t="s">
        <v>211</v>
      </c>
      <c r="E4565" s="66">
        <v>0</v>
      </c>
      <c r="F4565" s="247"/>
      <c r="G4565" s="66">
        <v>0</v>
      </c>
      <c r="H4565" s="247"/>
    </row>
    <row r="4566" spans="1:8">
      <c r="A4566" s="64" t="s">
        <v>9644</v>
      </c>
      <c r="B4566" s="65">
        <v>95778</v>
      </c>
      <c r="C4566" s="56" t="s">
        <v>9648</v>
      </c>
      <c r="D4566" s="65" t="s">
        <v>211</v>
      </c>
      <c r="E4566" s="66">
        <v>29.65</v>
      </c>
      <c r="F4566" s="247">
        <v>0</v>
      </c>
      <c r="G4566" s="66">
        <v>35.450000000000003</v>
      </c>
      <c r="H4566" s="247">
        <v>0</v>
      </c>
    </row>
    <row r="4567" spans="1:8">
      <c r="A4567" s="64" t="s">
        <v>9644</v>
      </c>
      <c r="B4567" s="65">
        <v>95781</v>
      </c>
      <c r="C4567" s="56" t="s">
        <v>9649</v>
      </c>
      <c r="D4567" s="65" t="s">
        <v>211</v>
      </c>
      <c r="E4567" s="66">
        <v>35.97</v>
      </c>
      <c r="F4567" s="247">
        <v>0</v>
      </c>
      <c r="G4567" s="66">
        <v>42.96</v>
      </c>
      <c r="H4567" s="247">
        <v>0</v>
      </c>
    </row>
    <row r="4568" spans="1:8">
      <c r="A4568" s="64" t="s">
        <v>9644</v>
      </c>
      <c r="B4568" s="65">
        <v>95784</v>
      </c>
      <c r="C4568" s="56" t="s">
        <v>9650</v>
      </c>
      <c r="D4568" s="65" t="s">
        <v>211</v>
      </c>
      <c r="E4568" s="66">
        <v>0</v>
      </c>
      <c r="F4568" s="247"/>
      <c r="G4568" s="66">
        <v>0</v>
      </c>
      <c r="H4568" s="247"/>
    </row>
    <row r="4569" spans="1:8">
      <c r="A4569" s="64" t="s">
        <v>9644</v>
      </c>
      <c r="B4569" s="65">
        <v>95782</v>
      </c>
      <c r="C4569" s="56" t="s">
        <v>9651</v>
      </c>
      <c r="D4569" s="65" t="s">
        <v>211</v>
      </c>
      <c r="E4569" s="66">
        <v>34.159999999999997</v>
      </c>
      <c r="F4569" s="247">
        <v>0</v>
      </c>
      <c r="G4569" s="66">
        <v>39.85</v>
      </c>
      <c r="H4569" s="247">
        <v>0</v>
      </c>
    </row>
    <row r="4570" spans="1:8">
      <c r="A4570" s="64" t="s">
        <v>9644</v>
      </c>
      <c r="B4570" s="65">
        <v>95779</v>
      </c>
      <c r="C4570" s="56" t="s">
        <v>9652</v>
      </c>
      <c r="D4570" s="65" t="s">
        <v>211</v>
      </c>
      <c r="E4570" s="66">
        <v>24.61</v>
      </c>
      <c r="F4570" s="247">
        <v>0</v>
      </c>
      <c r="G4570" s="66">
        <v>29.4</v>
      </c>
      <c r="H4570" s="247">
        <v>0</v>
      </c>
    </row>
    <row r="4571" spans="1:8">
      <c r="A4571" s="64" t="s">
        <v>9644</v>
      </c>
      <c r="B4571" s="65">
        <v>95785</v>
      </c>
      <c r="C4571" s="56" t="s">
        <v>9653</v>
      </c>
      <c r="D4571" s="65" t="s">
        <v>211</v>
      </c>
      <c r="E4571" s="66">
        <v>40.549999999999997</v>
      </c>
      <c r="F4571" s="247">
        <v>0</v>
      </c>
      <c r="G4571" s="66">
        <v>47.17</v>
      </c>
      <c r="H4571" s="247">
        <v>0</v>
      </c>
    </row>
    <row r="4572" spans="1:8">
      <c r="A4572" s="64" t="s">
        <v>9644</v>
      </c>
      <c r="B4572" s="65">
        <v>95792</v>
      </c>
      <c r="C4572" s="56" t="s">
        <v>9654</v>
      </c>
      <c r="D4572" s="65" t="s">
        <v>211</v>
      </c>
      <c r="E4572" s="66">
        <v>0</v>
      </c>
      <c r="F4572" s="247"/>
      <c r="G4572" s="66">
        <v>0</v>
      </c>
      <c r="H4572" s="247"/>
    </row>
    <row r="4573" spans="1:8">
      <c r="A4573" s="64" t="s">
        <v>9644</v>
      </c>
      <c r="B4573" s="65">
        <v>95793</v>
      </c>
      <c r="C4573" s="56" t="s">
        <v>9655</v>
      </c>
      <c r="D4573" s="65" t="s">
        <v>211</v>
      </c>
      <c r="E4573" s="66">
        <v>0</v>
      </c>
      <c r="F4573" s="247"/>
      <c r="G4573" s="66">
        <v>0</v>
      </c>
      <c r="H4573" s="247"/>
    </row>
    <row r="4574" spans="1:8">
      <c r="A4574" s="64" t="s">
        <v>9644</v>
      </c>
      <c r="B4574" s="65">
        <v>95794</v>
      </c>
      <c r="C4574" s="56" t="s">
        <v>9656</v>
      </c>
      <c r="D4574" s="65" t="s">
        <v>211</v>
      </c>
      <c r="E4574" s="66">
        <v>0</v>
      </c>
      <c r="F4574" s="247"/>
      <c r="G4574" s="66">
        <v>0</v>
      </c>
      <c r="H4574" s="247"/>
    </row>
    <row r="4575" spans="1:8">
      <c r="A4575" s="64" t="s">
        <v>9644</v>
      </c>
      <c r="B4575" s="65">
        <v>95786</v>
      </c>
      <c r="C4575" s="56" t="s">
        <v>9657</v>
      </c>
      <c r="D4575" s="65" t="s">
        <v>211</v>
      </c>
      <c r="E4575" s="66">
        <v>0</v>
      </c>
      <c r="F4575" s="247"/>
      <c r="G4575" s="66">
        <v>0</v>
      </c>
      <c r="H4575" s="247"/>
    </row>
    <row r="4576" spans="1:8">
      <c r="A4576" s="64" t="s">
        <v>9644</v>
      </c>
      <c r="B4576" s="65">
        <v>95788</v>
      </c>
      <c r="C4576" s="56" t="s">
        <v>9658</v>
      </c>
      <c r="D4576" s="65" t="s">
        <v>211</v>
      </c>
      <c r="E4576" s="66">
        <v>0</v>
      </c>
      <c r="F4576" s="247"/>
      <c r="G4576" s="66">
        <v>0</v>
      </c>
      <c r="H4576" s="247"/>
    </row>
    <row r="4577" spans="1:8">
      <c r="A4577" s="64" t="s">
        <v>9644</v>
      </c>
      <c r="B4577" s="65">
        <v>95790</v>
      </c>
      <c r="C4577" s="56" t="s">
        <v>9659</v>
      </c>
      <c r="D4577" s="65" t="s">
        <v>211</v>
      </c>
      <c r="E4577" s="66">
        <v>0</v>
      </c>
      <c r="F4577" s="247"/>
      <c r="G4577" s="66">
        <v>0</v>
      </c>
      <c r="H4577" s="247"/>
    </row>
    <row r="4578" spans="1:8">
      <c r="A4578" s="64" t="s">
        <v>9644</v>
      </c>
      <c r="B4578" s="65">
        <v>95787</v>
      </c>
      <c r="C4578" s="56" t="s">
        <v>9660</v>
      </c>
      <c r="D4578" s="65" t="s">
        <v>211</v>
      </c>
      <c r="E4578" s="66">
        <v>29.39</v>
      </c>
      <c r="F4578" s="247">
        <v>0</v>
      </c>
      <c r="G4578" s="66">
        <v>35.94</v>
      </c>
      <c r="H4578" s="247">
        <v>0</v>
      </c>
    </row>
    <row r="4579" spans="1:8">
      <c r="A4579" s="64" t="s">
        <v>9644</v>
      </c>
      <c r="B4579" s="65">
        <v>95789</v>
      </c>
      <c r="C4579" s="56" t="s">
        <v>9661</v>
      </c>
      <c r="D4579" s="65" t="s">
        <v>211</v>
      </c>
      <c r="E4579" s="66">
        <v>40.42</v>
      </c>
      <c r="F4579" s="247">
        <v>0</v>
      </c>
      <c r="G4579" s="66">
        <v>48.82</v>
      </c>
      <c r="H4579" s="247">
        <v>0</v>
      </c>
    </row>
    <row r="4580" spans="1:8">
      <c r="A4580" s="64" t="s">
        <v>9644</v>
      </c>
      <c r="B4580" s="65">
        <v>95791</v>
      </c>
      <c r="C4580" s="56" t="s">
        <v>9662</v>
      </c>
      <c r="D4580" s="65" t="s">
        <v>211</v>
      </c>
      <c r="E4580" s="66">
        <v>56.61</v>
      </c>
      <c r="F4580" s="247">
        <v>0</v>
      </c>
      <c r="G4580" s="66">
        <v>67.66</v>
      </c>
      <c r="H4580" s="247">
        <v>0</v>
      </c>
    </row>
    <row r="4581" spans="1:8">
      <c r="A4581" s="64" t="s">
        <v>9644</v>
      </c>
      <c r="B4581" s="65">
        <v>95795</v>
      </c>
      <c r="C4581" s="56" t="s">
        <v>9663</v>
      </c>
      <c r="D4581" s="65" t="s">
        <v>211</v>
      </c>
      <c r="E4581" s="66">
        <v>33.520000000000003</v>
      </c>
      <c r="F4581" s="247">
        <v>0</v>
      </c>
      <c r="G4581" s="66">
        <v>41.02</v>
      </c>
      <c r="H4581" s="247">
        <v>0</v>
      </c>
    </row>
    <row r="4582" spans="1:8">
      <c r="A4582" s="64" t="s">
        <v>9644</v>
      </c>
      <c r="B4582" s="65">
        <v>95796</v>
      </c>
      <c r="C4582" s="56" t="s">
        <v>9664</v>
      </c>
      <c r="D4582" s="65" t="s">
        <v>211</v>
      </c>
      <c r="E4582" s="66">
        <v>47.48</v>
      </c>
      <c r="F4582" s="247">
        <v>0</v>
      </c>
      <c r="G4582" s="66">
        <v>57.43</v>
      </c>
      <c r="H4582" s="247">
        <v>0</v>
      </c>
    </row>
    <row r="4583" spans="1:8">
      <c r="A4583" s="64" t="s">
        <v>9644</v>
      </c>
      <c r="B4583" s="65">
        <v>95797</v>
      </c>
      <c r="C4583" s="56" t="s">
        <v>9665</v>
      </c>
      <c r="D4583" s="65" t="s">
        <v>211</v>
      </c>
      <c r="E4583" s="66">
        <v>65.95</v>
      </c>
      <c r="F4583" s="247">
        <v>0</v>
      </c>
      <c r="G4583" s="66">
        <v>79.290000000000006</v>
      </c>
      <c r="H4583" s="247">
        <v>0</v>
      </c>
    </row>
    <row r="4584" spans="1:8">
      <c r="A4584" s="64" t="s">
        <v>9644</v>
      </c>
      <c r="B4584" s="65">
        <v>95798</v>
      </c>
      <c r="C4584" s="56" t="s">
        <v>9666</v>
      </c>
      <c r="D4584" s="65" t="s">
        <v>211</v>
      </c>
      <c r="E4584" s="66">
        <v>0</v>
      </c>
      <c r="F4584" s="247"/>
      <c r="G4584" s="66">
        <v>0</v>
      </c>
      <c r="H4584" s="247"/>
    </row>
    <row r="4585" spans="1:8">
      <c r="A4585" s="64" t="s">
        <v>9644</v>
      </c>
      <c r="B4585" s="65">
        <v>95799</v>
      </c>
      <c r="C4585" s="56" t="s">
        <v>9667</v>
      </c>
      <c r="D4585" s="65" t="s">
        <v>211</v>
      </c>
      <c r="E4585" s="66">
        <v>0</v>
      </c>
      <c r="F4585" s="247"/>
      <c r="G4585" s="66">
        <v>0</v>
      </c>
      <c r="H4585" s="247"/>
    </row>
    <row r="4586" spans="1:8">
      <c r="A4586" s="64" t="s">
        <v>9644</v>
      </c>
      <c r="B4586" s="65">
        <v>95800</v>
      </c>
      <c r="C4586" s="56" t="s">
        <v>9668</v>
      </c>
      <c r="D4586" s="65" t="s">
        <v>211</v>
      </c>
      <c r="E4586" s="66">
        <v>0</v>
      </c>
      <c r="F4586" s="247"/>
      <c r="G4586" s="66">
        <v>0</v>
      </c>
      <c r="H4586" s="247"/>
    </row>
    <row r="4587" spans="1:8">
      <c r="A4587" s="64" t="s">
        <v>9644</v>
      </c>
      <c r="B4587" s="65">
        <v>95801</v>
      </c>
      <c r="C4587" s="56" t="s">
        <v>9669</v>
      </c>
      <c r="D4587" s="65" t="s">
        <v>211</v>
      </c>
      <c r="E4587" s="66">
        <v>40.340000000000003</v>
      </c>
      <c r="F4587" s="247">
        <v>0</v>
      </c>
      <c r="G4587" s="66">
        <v>48.93</v>
      </c>
      <c r="H4587" s="247">
        <v>0</v>
      </c>
    </row>
    <row r="4588" spans="1:8">
      <c r="A4588" s="64" t="s">
        <v>9644</v>
      </c>
      <c r="B4588" s="65">
        <v>95802</v>
      </c>
      <c r="C4588" s="56" t="s">
        <v>9670</v>
      </c>
      <c r="D4588" s="65" t="s">
        <v>211</v>
      </c>
      <c r="E4588" s="66">
        <v>49.95</v>
      </c>
      <c r="F4588" s="247">
        <v>0</v>
      </c>
      <c r="G4588" s="66">
        <v>61.22</v>
      </c>
      <c r="H4588" s="247">
        <v>0</v>
      </c>
    </row>
    <row r="4589" spans="1:8">
      <c r="A4589" s="64" t="s">
        <v>9644</v>
      </c>
      <c r="B4589" s="65">
        <v>95803</v>
      </c>
      <c r="C4589" s="56" t="s">
        <v>9671</v>
      </c>
      <c r="D4589" s="65" t="s">
        <v>211</v>
      </c>
      <c r="E4589" s="66">
        <v>73.209999999999994</v>
      </c>
      <c r="F4589" s="247">
        <v>0</v>
      </c>
      <c r="G4589" s="66">
        <v>88.72</v>
      </c>
      <c r="H4589" s="247">
        <v>0</v>
      </c>
    </row>
    <row r="4590" spans="1:8">
      <c r="A4590" s="64" t="s">
        <v>9644</v>
      </c>
      <c r="B4590" s="65">
        <v>95804</v>
      </c>
      <c r="C4590" s="56" t="s">
        <v>9672</v>
      </c>
      <c r="D4590" s="65" t="s">
        <v>211</v>
      </c>
      <c r="E4590" s="66">
        <v>26.38</v>
      </c>
      <c r="F4590" s="247">
        <v>0</v>
      </c>
      <c r="G4590" s="66">
        <v>23.48</v>
      </c>
      <c r="H4590" s="247">
        <v>0</v>
      </c>
    </row>
    <row r="4591" spans="1:8">
      <c r="A4591" s="64" t="s">
        <v>9644</v>
      </c>
      <c r="B4591" s="65">
        <v>95805</v>
      </c>
      <c r="C4591" s="56" t="s">
        <v>9673</v>
      </c>
      <c r="D4591" s="65" t="s">
        <v>211</v>
      </c>
      <c r="E4591" s="66">
        <v>27.65</v>
      </c>
      <c r="F4591" s="247">
        <v>0</v>
      </c>
      <c r="G4591" s="66">
        <v>25.26</v>
      </c>
      <c r="H4591" s="247">
        <v>0</v>
      </c>
    </row>
    <row r="4592" spans="1:8">
      <c r="A4592" s="64" t="s">
        <v>9644</v>
      </c>
      <c r="B4592" s="65">
        <v>95806</v>
      </c>
      <c r="C4592" s="56" t="s">
        <v>9674</v>
      </c>
      <c r="D4592" s="65" t="s">
        <v>211</v>
      </c>
      <c r="E4592" s="66">
        <v>30.12</v>
      </c>
      <c r="F4592" s="247">
        <v>0</v>
      </c>
      <c r="G4592" s="66">
        <v>28.13</v>
      </c>
      <c r="H4592" s="247">
        <v>0</v>
      </c>
    </row>
    <row r="4593" spans="1:8">
      <c r="A4593" s="64" t="s">
        <v>9644</v>
      </c>
      <c r="B4593" s="65">
        <v>104401</v>
      </c>
      <c r="C4593" s="56" t="s">
        <v>9675</v>
      </c>
      <c r="D4593" s="65" t="s">
        <v>211</v>
      </c>
      <c r="E4593" s="66">
        <v>29.25</v>
      </c>
      <c r="F4593" s="247">
        <v>0</v>
      </c>
      <c r="G4593" s="66">
        <v>26.23</v>
      </c>
      <c r="H4593" s="247">
        <v>0</v>
      </c>
    </row>
    <row r="4594" spans="1:8">
      <c r="A4594" s="64" t="s">
        <v>9644</v>
      </c>
      <c r="B4594" s="65">
        <v>104402</v>
      </c>
      <c r="C4594" s="56" t="s">
        <v>9676</v>
      </c>
      <c r="D4594" s="65" t="s">
        <v>211</v>
      </c>
      <c r="E4594" s="66">
        <v>30.02</v>
      </c>
      <c r="F4594" s="247">
        <v>0</v>
      </c>
      <c r="G4594" s="66">
        <v>28.84</v>
      </c>
      <c r="H4594" s="247">
        <v>0</v>
      </c>
    </row>
    <row r="4595" spans="1:8">
      <c r="A4595" s="64" t="s">
        <v>9644</v>
      </c>
      <c r="B4595" s="65">
        <v>104403</v>
      </c>
      <c r="C4595" s="56" t="s">
        <v>9677</v>
      </c>
      <c r="D4595" s="65" t="s">
        <v>211</v>
      </c>
      <c r="E4595" s="66">
        <v>37.29</v>
      </c>
      <c r="F4595" s="247">
        <v>0</v>
      </c>
      <c r="G4595" s="66">
        <v>35.82</v>
      </c>
      <c r="H4595" s="247">
        <v>0</v>
      </c>
    </row>
    <row r="4596" spans="1:8">
      <c r="A4596" s="64" t="s">
        <v>9644</v>
      </c>
      <c r="B4596" s="65">
        <v>104395</v>
      </c>
      <c r="C4596" s="56" t="s">
        <v>9678</v>
      </c>
      <c r="D4596" s="65" t="s">
        <v>211</v>
      </c>
      <c r="E4596" s="66">
        <v>25.7</v>
      </c>
      <c r="F4596" s="247">
        <v>0</v>
      </c>
      <c r="G4596" s="66">
        <v>23.12</v>
      </c>
      <c r="H4596" s="247">
        <v>0</v>
      </c>
    </row>
    <row r="4597" spans="1:8">
      <c r="A4597" s="64" t="s">
        <v>9644</v>
      </c>
      <c r="B4597" s="65">
        <v>104396</v>
      </c>
      <c r="C4597" s="56" t="s">
        <v>9679</v>
      </c>
      <c r="D4597" s="65" t="s">
        <v>211</v>
      </c>
      <c r="E4597" s="66">
        <v>25.85</v>
      </c>
      <c r="F4597" s="247">
        <v>0</v>
      </c>
      <c r="G4597" s="66">
        <v>24.29</v>
      </c>
      <c r="H4597" s="247">
        <v>0</v>
      </c>
    </row>
    <row r="4598" spans="1:8">
      <c r="A4598" s="64" t="s">
        <v>9644</v>
      </c>
      <c r="B4598" s="65">
        <v>104397</v>
      </c>
      <c r="C4598" s="56" t="s">
        <v>9680</v>
      </c>
      <c r="D4598" s="65" t="s">
        <v>211</v>
      </c>
      <c r="E4598" s="66">
        <v>30.98</v>
      </c>
      <c r="F4598" s="247">
        <v>0</v>
      </c>
      <c r="G4598" s="66">
        <v>28.59</v>
      </c>
      <c r="H4598" s="247">
        <v>0</v>
      </c>
    </row>
    <row r="4599" spans="1:8">
      <c r="A4599" s="64" t="s">
        <v>9644</v>
      </c>
      <c r="B4599" s="65">
        <v>95810</v>
      </c>
      <c r="C4599" s="56" t="s">
        <v>9681</v>
      </c>
      <c r="D4599" s="65" t="s">
        <v>211</v>
      </c>
      <c r="E4599" s="66">
        <v>20.399999999999999</v>
      </c>
      <c r="F4599" s="247">
        <v>0</v>
      </c>
      <c r="G4599" s="66">
        <v>14.58</v>
      </c>
      <c r="H4599" s="247">
        <v>0</v>
      </c>
    </row>
    <row r="4600" spans="1:8">
      <c r="A4600" s="64" t="s">
        <v>9644</v>
      </c>
      <c r="B4600" s="65">
        <v>95811</v>
      </c>
      <c r="C4600" s="56" t="s">
        <v>9682</v>
      </c>
      <c r="D4600" s="65" t="s">
        <v>211</v>
      </c>
      <c r="E4600" s="66">
        <v>24.24</v>
      </c>
      <c r="F4600" s="247">
        <v>0</v>
      </c>
      <c r="G4600" s="66">
        <v>19.940000000000001</v>
      </c>
      <c r="H4600" s="247">
        <v>0</v>
      </c>
    </row>
    <row r="4601" spans="1:8">
      <c r="A4601" s="64" t="s">
        <v>9644</v>
      </c>
      <c r="B4601" s="65">
        <v>95812</v>
      </c>
      <c r="C4601" s="56" t="s">
        <v>9683</v>
      </c>
      <c r="D4601" s="65" t="s">
        <v>211</v>
      </c>
      <c r="E4601" s="66">
        <v>32.270000000000003</v>
      </c>
      <c r="F4601" s="247">
        <v>0</v>
      </c>
      <c r="G4601" s="66">
        <v>28.86</v>
      </c>
      <c r="H4601" s="247">
        <v>0</v>
      </c>
    </row>
    <row r="4602" spans="1:8">
      <c r="A4602" s="64" t="s">
        <v>9644</v>
      </c>
      <c r="B4602" s="65">
        <v>95807</v>
      </c>
      <c r="C4602" s="56" t="s">
        <v>9684</v>
      </c>
      <c r="D4602" s="65" t="s">
        <v>211</v>
      </c>
      <c r="E4602" s="66">
        <v>30.68</v>
      </c>
      <c r="F4602" s="247">
        <v>0</v>
      </c>
      <c r="G4602" s="66">
        <v>28.2</v>
      </c>
      <c r="H4602" s="247">
        <v>0</v>
      </c>
    </row>
    <row r="4603" spans="1:8">
      <c r="A4603" s="64" t="s">
        <v>9644</v>
      </c>
      <c r="B4603" s="65">
        <v>95808</v>
      </c>
      <c r="C4603" s="56" t="s">
        <v>9685</v>
      </c>
      <c r="D4603" s="65" t="s">
        <v>211</v>
      </c>
      <c r="E4603" s="66">
        <v>34.520000000000003</v>
      </c>
      <c r="F4603" s="247">
        <v>0</v>
      </c>
      <c r="G4603" s="66">
        <v>33.56</v>
      </c>
      <c r="H4603" s="247">
        <v>0</v>
      </c>
    </row>
    <row r="4604" spans="1:8">
      <c r="A4604" s="64" t="s">
        <v>9644</v>
      </c>
      <c r="B4604" s="65">
        <v>95809</v>
      </c>
      <c r="C4604" s="56" t="s">
        <v>9686</v>
      </c>
      <c r="D4604" s="65" t="s">
        <v>211</v>
      </c>
      <c r="E4604" s="66">
        <v>42.55</v>
      </c>
      <c r="F4604" s="247">
        <v>0</v>
      </c>
      <c r="G4604" s="66">
        <v>42.49</v>
      </c>
      <c r="H4604" s="247">
        <v>0</v>
      </c>
    </row>
    <row r="4605" spans="1:8">
      <c r="A4605" s="64" t="s">
        <v>9644</v>
      </c>
      <c r="B4605" s="65">
        <v>104398</v>
      </c>
      <c r="C4605" s="56" t="s">
        <v>9687</v>
      </c>
      <c r="D4605" s="65" t="s">
        <v>211</v>
      </c>
      <c r="E4605" s="66">
        <v>30.66</v>
      </c>
      <c r="F4605" s="247">
        <v>0</v>
      </c>
      <c r="G4605" s="66">
        <v>28.19</v>
      </c>
      <c r="H4605" s="247">
        <v>0</v>
      </c>
    </row>
    <row r="4606" spans="1:8">
      <c r="A4606" s="64" t="s">
        <v>9644</v>
      </c>
      <c r="B4606" s="65">
        <v>104399</v>
      </c>
      <c r="C4606" s="56" t="s">
        <v>9688</v>
      </c>
      <c r="D4606" s="65" t="s">
        <v>211</v>
      </c>
      <c r="E4606" s="66">
        <v>32.71</v>
      </c>
      <c r="F4606" s="247">
        <v>0</v>
      </c>
      <c r="G4606" s="66">
        <v>32.590000000000003</v>
      </c>
      <c r="H4606" s="247">
        <v>0</v>
      </c>
    </row>
    <row r="4607" spans="1:8">
      <c r="A4607" s="64" t="s">
        <v>9644</v>
      </c>
      <c r="B4607" s="65">
        <v>104400</v>
      </c>
      <c r="C4607" s="56" t="s">
        <v>9689</v>
      </c>
      <c r="D4607" s="65" t="s">
        <v>211</v>
      </c>
      <c r="E4607" s="66">
        <v>41.77</v>
      </c>
      <c r="F4607" s="247">
        <v>0</v>
      </c>
      <c r="G4607" s="66">
        <v>42.07</v>
      </c>
      <c r="H4607" s="247">
        <v>0</v>
      </c>
    </row>
    <row r="4608" spans="1:8">
      <c r="A4608" s="64" t="s">
        <v>9644</v>
      </c>
      <c r="B4608" s="65">
        <v>104404</v>
      </c>
      <c r="C4608" s="56" t="s">
        <v>9690</v>
      </c>
      <c r="D4608" s="65" t="s">
        <v>211</v>
      </c>
      <c r="E4608" s="66">
        <v>38.31</v>
      </c>
      <c r="F4608" s="247">
        <v>0</v>
      </c>
      <c r="G4608" s="66">
        <v>37.909999999999997</v>
      </c>
      <c r="H4608" s="247">
        <v>0</v>
      </c>
    </row>
    <row r="4609" spans="1:8">
      <c r="A4609" s="64" t="s">
        <v>9644</v>
      </c>
      <c r="B4609" s="65">
        <v>104405</v>
      </c>
      <c r="C4609" s="56" t="s">
        <v>9691</v>
      </c>
      <c r="D4609" s="65" t="s">
        <v>211</v>
      </c>
      <c r="E4609" s="66">
        <v>51.73</v>
      </c>
      <c r="F4609" s="247">
        <v>0</v>
      </c>
      <c r="G4609" s="66">
        <v>51.27</v>
      </c>
      <c r="H4609" s="247">
        <v>0</v>
      </c>
    </row>
    <row r="4610" spans="1:8">
      <c r="A4610" s="64" t="s">
        <v>9644</v>
      </c>
      <c r="B4610" s="65">
        <v>95813</v>
      </c>
      <c r="C4610" s="56" t="s">
        <v>9692</v>
      </c>
      <c r="D4610" s="65" t="s">
        <v>211</v>
      </c>
      <c r="E4610" s="66">
        <v>23.48</v>
      </c>
      <c r="F4610" s="247">
        <v>0</v>
      </c>
      <c r="G4610" s="66">
        <v>17.440000000000001</v>
      </c>
      <c r="H4610" s="247">
        <v>0</v>
      </c>
    </row>
    <row r="4611" spans="1:8">
      <c r="A4611" s="64" t="s">
        <v>9644</v>
      </c>
      <c r="B4611" s="65">
        <v>95814</v>
      </c>
      <c r="C4611" s="56" t="s">
        <v>9693</v>
      </c>
      <c r="D4611" s="65" t="s">
        <v>211</v>
      </c>
      <c r="E4611" s="66">
        <v>28.6</v>
      </c>
      <c r="F4611" s="247">
        <v>0</v>
      </c>
      <c r="G4611" s="66">
        <v>24.59</v>
      </c>
      <c r="H4611" s="247">
        <v>0</v>
      </c>
    </row>
    <row r="4612" spans="1:8">
      <c r="A4612" s="64" t="s">
        <v>9644</v>
      </c>
      <c r="B4612" s="65">
        <v>95815</v>
      </c>
      <c r="C4612" s="56" t="s">
        <v>9694</v>
      </c>
      <c r="D4612" s="65" t="s">
        <v>211</v>
      </c>
      <c r="E4612" s="66">
        <v>41.45</v>
      </c>
      <c r="F4612" s="247">
        <v>0</v>
      </c>
      <c r="G4612" s="66">
        <v>37.65</v>
      </c>
      <c r="H4612" s="247">
        <v>0</v>
      </c>
    </row>
    <row r="4613" spans="1:8">
      <c r="A4613" s="64" t="s">
        <v>9644</v>
      </c>
      <c r="B4613" s="65">
        <v>95816</v>
      </c>
      <c r="C4613" s="56" t="s">
        <v>9695</v>
      </c>
      <c r="D4613" s="65" t="s">
        <v>211</v>
      </c>
      <c r="E4613" s="66">
        <v>37.19</v>
      </c>
      <c r="F4613" s="247">
        <v>0</v>
      </c>
      <c r="G4613" s="66">
        <v>34.130000000000003</v>
      </c>
      <c r="H4613" s="247">
        <v>0</v>
      </c>
    </row>
    <row r="4614" spans="1:8">
      <c r="A4614" s="64" t="s">
        <v>9644</v>
      </c>
      <c r="B4614" s="65">
        <v>95817</v>
      </c>
      <c r="C4614" s="56" t="s">
        <v>9696</v>
      </c>
      <c r="D4614" s="65" t="s">
        <v>211</v>
      </c>
      <c r="E4614" s="66">
        <v>42.93</v>
      </c>
      <c r="F4614" s="247">
        <v>0</v>
      </c>
      <c r="G4614" s="66">
        <v>42.69</v>
      </c>
      <c r="H4614" s="247">
        <v>0</v>
      </c>
    </row>
    <row r="4615" spans="1:8">
      <c r="A4615" s="64" t="s">
        <v>9644</v>
      </c>
      <c r="B4615" s="65">
        <v>95818</v>
      </c>
      <c r="C4615" s="56" t="s">
        <v>9697</v>
      </c>
      <c r="D4615" s="65" t="s">
        <v>211</v>
      </c>
      <c r="E4615" s="66">
        <v>59.58</v>
      </c>
      <c r="F4615" s="247">
        <v>0</v>
      </c>
      <c r="G4615" s="66">
        <v>59.33</v>
      </c>
      <c r="H4615" s="247">
        <v>0</v>
      </c>
    </row>
    <row r="4616" spans="1:8">
      <c r="A4616" s="64" t="s">
        <v>9644</v>
      </c>
      <c r="B4616" s="65">
        <v>104391</v>
      </c>
      <c r="C4616" s="56" t="s">
        <v>9698</v>
      </c>
      <c r="D4616" s="65" t="s">
        <v>211</v>
      </c>
      <c r="E4616" s="66">
        <v>0</v>
      </c>
      <c r="F4616" s="247"/>
      <c r="G4616" s="66">
        <v>0</v>
      </c>
      <c r="H4616" s="247"/>
    </row>
    <row r="4617" spans="1:8">
      <c r="A4617" s="64" t="s">
        <v>9644</v>
      </c>
      <c r="B4617" s="65">
        <v>104392</v>
      </c>
      <c r="C4617" s="56" t="s">
        <v>9699</v>
      </c>
      <c r="D4617" s="65" t="s">
        <v>211</v>
      </c>
      <c r="E4617" s="66">
        <v>0</v>
      </c>
      <c r="F4617" s="247"/>
      <c r="G4617" s="66">
        <v>0</v>
      </c>
      <c r="H4617" s="247"/>
    </row>
    <row r="4618" spans="1:8">
      <c r="A4618" s="64" t="s">
        <v>9644</v>
      </c>
      <c r="B4618" s="65">
        <v>104393</v>
      </c>
      <c r="C4618" s="56" t="s">
        <v>9700</v>
      </c>
      <c r="D4618" s="65" t="s">
        <v>211</v>
      </c>
      <c r="E4618" s="66">
        <v>0</v>
      </c>
      <c r="F4618" s="247"/>
      <c r="G4618" s="66">
        <v>0</v>
      </c>
      <c r="H4618" s="247"/>
    </row>
    <row r="4619" spans="1:8">
      <c r="A4619" s="64" t="s">
        <v>9644</v>
      </c>
      <c r="B4619" s="65">
        <v>104394</v>
      </c>
      <c r="C4619" s="56" t="s">
        <v>9701</v>
      </c>
      <c r="D4619" s="65" t="s">
        <v>211</v>
      </c>
      <c r="E4619" s="66">
        <v>0</v>
      </c>
      <c r="F4619" s="247"/>
      <c r="G4619" s="66">
        <v>0</v>
      </c>
      <c r="H4619" s="247"/>
    </row>
    <row r="4620" spans="1:8">
      <c r="A4620" s="64" t="s">
        <v>9644</v>
      </c>
      <c r="B4620" s="65">
        <v>95761</v>
      </c>
      <c r="C4620" s="56" t="s">
        <v>9702</v>
      </c>
      <c r="D4620" s="65" t="s">
        <v>211</v>
      </c>
      <c r="E4620" s="66">
        <v>0</v>
      </c>
      <c r="F4620" s="247"/>
      <c r="G4620" s="66">
        <v>0</v>
      </c>
      <c r="H4620" s="247"/>
    </row>
    <row r="4621" spans="1:8">
      <c r="A4621" s="64" t="s">
        <v>9644</v>
      </c>
      <c r="B4621" s="65">
        <v>95763</v>
      </c>
      <c r="C4621" s="56" t="s">
        <v>9703</v>
      </c>
      <c r="D4621" s="65" t="s">
        <v>211</v>
      </c>
      <c r="E4621" s="66">
        <v>0</v>
      </c>
      <c r="F4621" s="247"/>
      <c r="G4621" s="66">
        <v>0</v>
      </c>
      <c r="H4621" s="247"/>
    </row>
    <row r="4622" spans="1:8">
      <c r="A4622" s="64" t="s">
        <v>9644</v>
      </c>
      <c r="B4622" s="65">
        <v>95765</v>
      </c>
      <c r="C4622" s="56" t="s">
        <v>9704</v>
      </c>
      <c r="D4622" s="65" t="s">
        <v>211</v>
      </c>
      <c r="E4622" s="66">
        <v>0</v>
      </c>
      <c r="F4622" s="247"/>
      <c r="G4622" s="66">
        <v>0</v>
      </c>
      <c r="H4622" s="247"/>
    </row>
    <row r="4623" spans="1:8">
      <c r="A4623" s="64" t="s">
        <v>9644</v>
      </c>
      <c r="B4623" s="65">
        <v>95767</v>
      </c>
      <c r="C4623" s="56" t="s">
        <v>9705</v>
      </c>
      <c r="D4623" s="65" t="s">
        <v>211</v>
      </c>
      <c r="E4623" s="66">
        <v>0</v>
      </c>
      <c r="F4623" s="247"/>
      <c r="G4623" s="66">
        <v>0</v>
      </c>
      <c r="H4623" s="247"/>
    </row>
    <row r="4624" spans="1:8">
      <c r="A4624" s="64" t="s">
        <v>9644</v>
      </c>
      <c r="B4624" s="65">
        <v>95762</v>
      </c>
      <c r="C4624" s="56" t="s">
        <v>9706</v>
      </c>
      <c r="D4624" s="65" t="s">
        <v>211</v>
      </c>
      <c r="E4624" s="66">
        <v>0</v>
      </c>
      <c r="F4624" s="247"/>
      <c r="G4624" s="66">
        <v>0</v>
      </c>
      <c r="H4624" s="247"/>
    </row>
    <row r="4625" spans="1:8">
      <c r="A4625" s="64" t="s">
        <v>9644</v>
      </c>
      <c r="B4625" s="65">
        <v>95764</v>
      </c>
      <c r="C4625" s="56" t="s">
        <v>9707</v>
      </c>
      <c r="D4625" s="65" t="s">
        <v>211</v>
      </c>
      <c r="E4625" s="66">
        <v>0</v>
      </c>
      <c r="F4625" s="247"/>
      <c r="G4625" s="66">
        <v>0</v>
      </c>
      <c r="H4625" s="247"/>
    </row>
    <row r="4626" spans="1:8">
      <c r="A4626" s="64" t="s">
        <v>9644</v>
      </c>
      <c r="B4626" s="65">
        <v>95766</v>
      </c>
      <c r="C4626" s="56" t="s">
        <v>9708</v>
      </c>
      <c r="D4626" s="65" t="s">
        <v>211</v>
      </c>
      <c r="E4626" s="66">
        <v>0</v>
      </c>
      <c r="F4626" s="247"/>
      <c r="G4626" s="66">
        <v>0</v>
      </c>
      <c r="H4626" s="247"/>
    </row>
    <row r="4627" spans="1:8">
      <c r="A4627" s="64" t="s">
        <v>9644</v>
      </c>
      <c r="B4627" s="65">
        <v>95768</v>
      </c>
      <c r="C4627" s="56" t="s">
        <v>9709</v>
      </c>
      <c r="D4627" s="65" t="s">
        <v>211</v>
      </c>
      <c r="E4627" s="66">
        <v>0</v>
      </c>
      <c r="F4627" s="247"/>
      <c r="G4627" s="66">
        <v>0</v>
      </c>
      <c r="H4627" s="247"/>
    </row>
    <row r="4628" spans="1:8">
      <c r="A4628" s="64" t="s">
        <v>9644</v>
      </c>
      <c r="B4628" s="65">
        <v>95739</v>
      </c>
      <c r="C4628" s="56" t="s">
        <v>9710</v>
      </c>
      <c r="D4628" s="65" t="s">
        <v>211</v>
      </c>
      <c r="E4628" s="66">
        <v>0</v>
      </c>
      <c r="F4628" s="247"/>
      <c r="G4628" s="66">
        <v>0</v>
      </c>
      <c r="H4628" s="247"/>
    </row>
    <row r="4629" spans="1:8">
      <c r="A4629" s="64" t="s">
        <v>9644</v>
      </c>
      <c r="B4629" s="65">
        <v>95740</v>
      </c>
      <c r="C4629" s="56" t="s">
        <v>9711</v>
      </c>
      <c r="D4629" s="65" t="s">
        <v>211</v>
      </c>
      <c r="E4629" s="66">
        <v>0</v>
      </c>
      <c r="F4629" s="247"/>
      <c r="G4629" s="66">
        <v>0</v>
      </c>
      <c r="H4629" s="247"/>
    </row>
    <row r="4630" spans="1:8">
      <c r="A4630" s="64" t="s">
        <v>9644</v>
      </c>
      <c r="B4630" s="65">
        <v>95741</v>
      </c>
      <c r="C4630" s="56" t="s">
        <v>9712</v>
      </c>
      <c r="D4630" s="65" t="s">
        <v>211</v>
      </c>
      <c r="E4630" s="66">
        <v>0</v>
      </c>
      <c r="F4630" s="247"/>
      <c r="G4630" s="66">
        <v>0</v>
      </c>
      <c r="H4630" s="247"/>
    </row>
    <row r="4631" spans="1:8">
      <c r="A4631" s="64" t="s">
        <v>9644</v>
      </c>
      <c r="B4631" s="65">
        <v>104409</v>
      </c>
      <c r="C4631" s="56" t="s">
        <v>9713</v>
      </c>
      <c r="D4631" s="65" t="s">
        <v>32</v>
      </c>
      <c r="E4631" s="66">
        <v>0</v>
      </c>
      <c r="F4631" s="247"/>
      <c r="G4631" s="66">
        <v>0</v>
      </c>
      <c r="H4631" s="247"/>
    </row>
    <row r="4632" spans="1:8">
      <c r="A4632" s="64" t="s">
        <v>9644</v>
      </c>
      <c r="B4632" s="65">
        <v>104408</v>
      </c>
      <c r="C4632" s="56" t="s">
        <v>9714</v>
      </c>
      <c r="D4632" s="65" t="s">
        <v>32</v>
      </c>
      <c r="E4632" s="66">
        <v>0</v>
      </c>
      <c r="F4632" s="247"/>
      <c r="G4632" s="66">
        <v>0</v>
      </c>
      <c r="H4632" s="247"/>
    </row>
    <row r="4633" spans="1:8">
      <c r="A4633" s="64" t="s">
        <v>9644</v>
      </c>
      <c r="B4633" s="65">
        <v>104407</v>
      </c>
      <c r="C4633" s="56" t="s">
        <v>9715</v>
      </c>
      <c r="D4633" s="65" t="s">
        <v>32</v>
      </c>
      <c r="E4633" s="66">
        <v>0</v>
      </c>
      <c r="F4633" s="247"/>
      <c r="G4633" s="66">
        <v>0</v>
      </c>
      <c r="H4633" s="247"/>
    </row>
    <row r="4634" spans="1:8">
      <c r="A4634" s="64" t="s">
        <v>9644</v>
      </c>
      <c r="B4634" s="65">
        <v>104406</v>
      </c>
      <c r="C4634" s="56" t="s">
        <v>9716</v>
      </c>
      <c r="D4634" s="65" t="s">
        <v>32</v>
      </c>
      <c r="E4634" s="66">
        <v>0</v>
      </c>
      <c r="F4634" s="247"/>
      <c r="G4634" s="66">
        <v>0</v>
      </c>
      <c r="H4634" s="247"/>
    </row>
    <row r="4635" spans="1:8">
      <c r="A4635" s="64" t="s">
        <v>9644</v>
      </c>
      <c r="B4635" s="65">
        <v>95726</v>
      </c>
      <c r="C4635" s="56" t="s">
        <v>9717</v>
      </c>
      <c r="D4635" s="65" t="s">
        <v>32</v>
      </c>
      <c r="E4635" s="66">
        <v>16.97</v>
      </c>
      <c r="F4635" s="247">
        <v>0</v>
      </c>
      <c r="G4635" s="66">
        <v>18.98</v>
      </c>
      <c r="H4635" s="247">
        <v>0</v>
      </c>
    </row>
    <row r="4636" spans="1:8">
      <c r="A4636" s="64" t="s">
        <v>9644</v>
      </c>
      <c r="B4636" s="65">
        <v>95727</v>
      </c>
      <c r="C4636" s="56" t="s">
        <v>9718</v>
      </c>
      <c r="D4636" s="65" t="s">
        <v>32</v>
      </c>
      <c r="E4636" s="66">
        <v>20.61</v>
      </c>
      <c r="F4636" s="247">
        <v>0</v>
      </c>
      <c r="G4636" s="66">
        <v>23.66</v>
      </c>
      <c r="H4636" s="247">
        <v>0</v>
      </c>
    </row>
    <row r="4637" spans="1:8">
      <c r="A4637" s="64" t="s">
        <v>9644</v>
      </c>
      <c r="B4637" s="65">
        <v>95728</v>
      </c>
      <c r="C4637" s="56" t="s">
        <v>9719</v>
      </c>
      <c r="D4637" s="65" t="s">
        <v>32</v>
      </c>
      <c r="E4637" s="66">
        <v>26.58</v>
      </c>
      <c r="F4637" s="247">
        <v>0</v>
      </c>
      <c r="G4637" s="66">
        <v>30.89</v>
      </c>
      <c r="H4637" s="247">
        <v>0</v>
      </c>
    </row>
    <row r="4638" spans="1:8">
      <c r="A4638" s="64" t="s">
        <v>9644</v>
      </c>
      <c r="B4638" s="65">
        <v>104452</v>
      </c>
      <c r="C4638" s="56" t="s">
        <v>9720</v>
      </c>
      <c r="D4638" s="65" t="s">
        <v>211</v>
      </c>
      <c r="E4638" s="66">
        <v>0</v>
      </c>
      <c r="F4638" s="247"/>
      <c r="G4638" s="66">
        <v>0</v>
      </c>
      <c r="H4638" s="247"/>
    </row>
    <row r="4639" spans="1:8">
      <c r="A4639" s="64" t="s">
        <v>9644</v>
      </c>
      <c r="B4639" s="65">
        <v>104448</v>
      </c>
      <c r="C4639" s="56" t="s">
        <v>9721</v>
      </c>
      <c r="D4639" s="65" t="s">
        <v>211</v>
      </c>
      <c r="E4639" s="66">
        <v>0</v>
      </c>
      <c r="F4639" s="247"/>
      <c r="G4639" s="66">
        <v>0</v>
      </c>
      <c r="H4639" s="247"/>
    </row>
    <row r="4640" spans="1:8">
      <c r="A4640" s="64" t="s">
        <v>9644</v>
      </c>
      <c r="B4640" s="65">
        <v>104449</v>
      </c>
      <c r="C4640" s="56" t="s">
        <v>9722</v>
      </c>
      <c r="D4640" s="65" t="s">
        <v>211</v>
      </c>
      <c r="E4640" s="66">
        <v>0</v>
      </c>
      <c r="F4640" s="247"/>
      <c r="G4640" s="66">
        <v>0</v>
      </c>
      <c r="H4640" s="247"/>
    </row>
    <row r="4641" spans="1:8">
      <c r="A4641" s="64" t="s">
        <v>9644</v>
      </c>
      <c r="B4641" s="65">
        <v>104450</v>
      </c>
      <c r="C4641" s="56" t="s">
        <v>9723</v>
      </c>
      <c r="D4641" s="65" t="s">
        <v>211</v>
      </c>
      <c r="E4641" s="66">
        <v>0</v>
      </c>
      <c r="F4641" s="247"/>
      <c r="G4641" s="66">
        <v>0</v>
      </c>
      <c r="H4641" s="247"/>
    </row>
    <row r="4642" spans="1:8">
      <c r="A4642" s="64" t="s">
        <v>9644</v>
      </c>
      <c r="B4642" s="65">
        <v>104445</v>
      </c>
      <c r="C4642" s="56" t="s">
        <v>9724</v>
      </c>
      <c r="D4642" s="65" t="s">
        <v>211</v>
      </c>
      <c r="E4642" s="66">
        <v>0</v>
      </c>
      <c r="F4642" s="247"/>
      <c r="G4642" s="66">
        <v>0</v>
      </c>
      <c r="H4642" s="247"/>
    </row>
    <row r="4643" spans="1:8">
      <c r="A4643" s="64" t="s">
        <v>9644</v>
      </c>
      <c r="B4643" s="65">
        <v>104446</v>
      </c>
      <c r="C4643" s="56" t="s">
        <v>9725</v>
      </c>
      <c r="D4643" s="65" t="s">
        <v>211</v>
      </c>
      <c r="E4643" s="66">
        <v>0</v>
      </c>
      <c r="F4643" s="247"/>
      <c r="G4643" s="66">
        <v>0</v>
      </c>
      <c r="H4643" s="247"/>
    </row>
    <row r="4644" spans="1:8">
      <c r="A4644" s="64" t="s">
        <v>9644</v>
      </c>
      <c r="B4644" s="65">
        <v>104447</v>
      </c>
      <c r="C4644" s="56" t="s">
        <v>9726</v>
      </c>
      <c r="D4644" s="65" t="s">
        <v>211</v>
      </c>
      <c r="E4644" s="66">
        <v>0</v>
      </c>
      <c r="F4644" s="247"/>
      <c r="G4644" s="66">
        <v>0</v>
      </c>
      <c r="H4644" s="247"/>
    </row>
    <row r="4645" spans="1:8">
      <c r="A4645" s="64" t="s">
        <v>9727</v>
      </c>
      <c r="B4645" s="65">
        <v>101884</v>
      </c>
      <c r="C4645" s="56" t="s">
        <v>15281</v>
      </c>
      <c r="D4645" s="65" t="s">
        <v>32</v>
      </c>
      <c r="E4645" s="66">
        <v>11.24</v>
      </c>
      <c r="F4645" s="247">
        <v>0</v>
      </c>
      <c r="G4645" s="66">
        <v>11.38</v>
      </c>
      <c r="H4645" s="247">
        <v>0</v>
      </c>
    </row>
    <row r="4646" spans="1:8">
      <c r="A4646" s="64" t="s">
        <v>9727</v>
      </c>
      <c r="B4646" s="65">
        <v>101886</v>
      </c>
      <c r="C4646" s="56" t="s">
        <v>15282</v>
      </c>
      <c r="D4646" s="65" t="s">
        <v>32</v>
      </c>
      <c r="E4646" s="66">
        <v>16.12</v>
      </c>
      <c r="F4646" s="247">
        <v>0</v>
      </c>
      <c r="G4646" s="66">
        <v>16.34</v>
      </c>
      <c r="H4646" s="247">
        <v>0</v>
      </c>
    </row>
    <row r="4647" spans="1:8">
      <c r="A4647" s="64" t="s">
        <v>9727</v>
      </c>
      <c r="B4647" s="65">
        <v>101888</v>
      </c>
      <c r="C4647" s="56" t="s">
        <v>15283</v>
      </c>
      <c r="D4647" s="65" t="s">
        <v>32</v>
      </c>
      <c r="E4647" s="66">
        <v>25.7</v>
      </c>
      <c r="F4647" s="247">
        <v>0</v>
      </c>
      <c r="G4647" s="66">
        <v>26.24</v>
      </c>
      <c r="H4647" s="247">
        <v>0</v>
      </c>
    </row>
    <row r="4648" spans="1:8">
      <c r="A4648" s="64" t="s">
        <v>9727</v>
      </c>
      <c r="B4648" s="65">
        <v>101938</v>
      </c>
      <c r="C4648" s="56" t="s">
        <v>15284</v>
      </c>
      <c r="D4648" s="65" t="s">
        <v>211</v>
      </c>
      <c r="E4648" s="66">
        <v>179.35</v>
      </c>
      <c r="F4648" s="247">
        <v>0</v>
      </c>
      <c r="G4648" s="66">
        <v>160.85</v>
      </c>
      <c r="H4648" s="247">
        <v>0</v>
      </c>
    </row>
    <row r="4649" spans="1:8">
      <c r="A4649" s="64" t="s">
        <v>9727</v>
      </c>
      <c r="B4649" s="65">
        <v>101904</v>
      </c>
      <c r="C4649" s="56" t="s">
        <v>15285</v>
      </c>
      <c r="D4649" s="65" t="s">
        <v>211</v>
      </c>
      <c r="E4649" s="66">
        <v>1537.64</v>
      </c>
      <c r="F4649" s="247">
        <v>0.96960000000000002</v>
      </c>
      <c r="G4649" s="66">
        <v>1551.63</v>
      </c>
      <c r="H4649" s="247">
        <v>0</v>
      </c>
    </row>
    <row r="4650" spans="1:8">
      <c r="A4650" s="64" t="s">
        <v>9727</v>
      </c>
      <c r="B4650" s="65">
        <v>101901</v>
      </c>
      <c r="C4650" s="56" t="s">
        <v>15286</v>
      </c>
      <c r="D4650" s="65" t="s">
        <v>211</v>
      </c>
      <c r="E4650" s="66">
        <v>160.61000000000001</v>
      </c>
      <c r="F4650" s="247">
        <v>0.94479999999999997</v>
      </c>
      <c r="G4650" s="66">
        <v>162.46</v>
      </c>
      <c r="H4650" s="247">
        <v>0</v>
      </c>
    </row>
    <row r="4651" spans="1:8">
      <c r="A4651" s="64" t="s">
        <v>9727</v>
      </c>
      <c r="B4651" s="65">
        <v>101902</v>
      </c>
      <c r="C4651" s="56" t="s">
        <v>15287</v>
      </c>
      <c r="D4651" s="65" t="s">
        <v>211</v>
      </c>
      <c r="E4651" s="66">
        <v>197.71</v>
      </c>
      <c r="F4651" s="247">
        <v>0.94110000000000005</v>
      </c>
      <c r="G4651" s="66">
        <v>200.2</v>
      </c>
      <c r="H4651" s="247">
        <v>0</v>
      </c>
    </row>
    <row r="4652" spans="1:8">
      <c r="A4652" s="64" t="s">
        <v>9727</v>
      </c>
      <c r="B4652" s="65">
        <v>101903</v>
      </c>
      <c r="C4652" s="56" t="s">
        <v>15288</v>
      </c>
      <c r="D4652" s="65" t="s">
        <v>211</v>
      </c>
      <c r="E4652" s="66">
        <v>411.19</v>
      </c>
      <c r="F4652" s="247">
        <v>0.95320000000000005</v>
      </c>
      <c r="G4652" s="66">
        <v>416.06</v>
      </c>
      <c r="H4652" s="247">
        <v>0</v>
      </c>
    </row>
    <row r="4653" spans="1:8">
      <c r="A4653" s="64" t="s">
        <v>9727</v>
      </c>
      <c r="B4653" s="65">
        <v>97414</v>
      </c>
      <c r="C4653" s="56" t="s">
        <v>15289</v>
      </c>
      <c r="D4653" s="65" t="s">
        <v>211</v>
      </c>
      <c r="E4653" s="66">
        <v>0</v>
      </c>
      <c r="F4653" s="247"/>
      <c r="G4653" s="66">
        <v>0</v>
      </c>
      <c r="H4653" s="247"/>
    </row>
    <row r="4654" spans="1:8">
      <c r="A4654" s="64" t="s">
        <v>9727</v>
      </c>
      <c r="B4654" s="65">
        <v>97415</v>
      </c>
      <c r="C4654" s="56" t="s">
        <v>15290</v>
      </c>
      <c r="D4654" s="65" t="s">
        <v>211</v>
      </c>
      <c r="E4654" s="66">
        <v>0</v>
      </c>
      <c r="F4654" s="247"/>
      <c r="G4654" s="66">
        <v>0</v>
      </c>
      <c r="H4654" s="247"/>
    </row>
    <row r="4655" spans="1:8">
      <c r="A4655" s="64" t="s">
        <v>9727</v>
      </c>
      <c r="B4655" s="65">
        <v>97416</v>
      </c>
      <c r="C4655" s="56" t="s">
        <v>15291</v>
      </c>
      <c r="D4655" s="65" t="s">
        <v>211</v>
      </c>
      <c r="E4655" s="66">
        <v>0</v>
      </c>
      <c r="F4655" s="247"/>
      <c r="G4655" s="66">
        <v>0</v>
      </c>
      <c r="H4655" s="247"/>
    </row>
    <row r="4656" spans="1:8">
      <c r="A4656" s="64" t="s">
        <v>9727</v>
      </c>
      <c r="B4656" s="65">
        <v>97417</v>
      </c>
      <c r="C4656" s="56" t="s">
        <v>15292</v>
      </c>
      <c r="D4656" s="65" t="s">
        <v>211</v>
      </c>
      <c r="E4656" s="66">
        <v>0</v>
      </c>
      <c r="F4656" s="247"/>
      <c r="G4656" s="66">
        <v>0</v>
      </c>
      <c r="H4656" s="247"/>
    </row>
    <row r="4657" spans="1:8">
      <c r="A4657" s="64" t="s">
        <v>9727</v>
      </c>
      <c r="B4657" s="65">
        <v>97418</v>
      </c>
      <c r="C4657" s="56" t="s">
        <v>15293</v>
      </c>
      <c r="D4657" s="65" t="s">
        <v>211</v>
      </c>
      <c r="E4657" s="66">
        <v>0</v>
      </c>
      <c r="F4657" s="247"/>
      <c r="G4657" s="66">
        <v>0</v>
      </c>
      <c r="H4657" s="247"/>
    </row>
    <row r="4658" spans="1:8">
      <c r="A4658" s="64" t="s">
        <v>9727</v>
      </c>
      <c r="B4658" s="65">
        <v>97409</v>
      </c>
      <c r="C4658" s="56" t="s">
        <v>15294</v>
      </c>
      <c r="D4658" s="65" t="s">
        <v>211</v>
      </c>
      <c r="E4658" s="66">
        <v>0</v>
      </c>
      <c r="F4658" s="247"/>
      <c r="G4658" s="66">
        <v>0</v>
      </c>
      <c r="H4658" s="247"/>
    </row>
    <row r="4659" spans="1:8">
      <c r="A4659" s="64" t="s">
        <v>9727</v>
      </c>
      <c r="B4659" s="65">
        <v>97410</v>
      </c>
      <c r="C4659" s="56" t="s">
        <v>15295</v>
      </c>
      <c r="D4659" s="65" t="s">
        <v>211</v>
      </c>
      <c r="E4659" s="66">
        <v>0</v>
      </c>
      <c r="F4659" s="247"/>
      <c r="G4659" s="66">
        <v>0</v>
      </c>
      <c r="H4659" s="247"/>
    </row>
    <row r="4660" spans="1:8">
      <c r="A4660" s="64" t="s">
        <v>9727</v>
      </c>
      <c r="B4660" s="65">
        <v>97411</v>
      </c>
      <c r="C4660" s="56" t="s">
        <v>15296</v>
      </c>
      <c r="D4660" s="65" t="s">
        <v>211</v>
      </c>
      <c r="E4660" s="66">
        <v>0</v>
      </c>
      <c r="F4660" s="247"/>
      <c r="G4660" s="66">
        <v>0</v>
      </c>
      <c r="H4660" s="247"/>
    </row>
    <row r="4661" spans="1:8">
      <c r="A4661" s="64" t="s">
        <v>9727</v>
      </c>
      <c r="B4661" s="65">
        <v>97412</v>
      </c>
      <c r="C4661" s="56" t="s">
        <v>15297</v>
      </c>
      <c r="D4661" s="65" t="s">
        <v>211</v>
      </c>
      <c r="E4661" s="66">
        <v>0</v>
      </c>
      <c r="F4661" s="247"/>
      <c r="G4661" s="66">
        <v>0</v>
      </c>
      <c r="H4661" s="247"/>
    </row>
    <row r="4662" spans="1:8">
      <c r="A4662" s="64" t="s">
        <v>9727</v>
      </c>
      <c r="B4662" s="65">
        <v>97413</v>
      </c>
      <c r="C4662" s="56" t="s">
        <v>15298</v>
      </c>
      <c r="D4662" s="65" t="s">
        <v>211</v>
      </c>
      <c r="E4662" s="66">
        <v>0</v>
      </c>
      <c r="F4662" s="247"/>
      <c r="G4662" s="66">
        <v>0</v>
      </c>
      <c r="H4662" s="247"/>
    </row>
    <row r="4663" spans="1:8">
      <c r="A4663" s="64" t="s">
        <v>9727</v>
      </c>
      <c r="B4663" s="65">
        <v>101900</v>
      </c>
      <c r="C4663" s="56" t="s">
        <v>15299</v>
      </c>
      <c r="D4663" s="65" t="s">
        <v>211</v>
      </c>
      <c r="E4663" s="66">
        <v>5156.24</v>
      </c>
      <c r="F4663" s="247">
        <v>0</v>
      </c>
      <c r="G4663" s="66">
        <v>4140.21</v>
      </c>
      <c r="H4663" s="247">
        <v>0</v>
      </c>
    </row>
    <row r="4664" spans="1:8">
      <c r="A4664" s="64" t="s">
        <v>9727</v>
      </c>
      <c r="B4664" s="65">
        <v>106030</v>
      </c>
      <c r="C4664" s="56" t="s">
        <v>15300</v>
      </c>
      <c r="D4664" s="65" t="s">
        <v>211</v>
      </c>
      <c r="E4664" s="66">
        <v>194.11</v>
      </c>
      <c r="F4664" s="247">
        <v>0</v>
      </c>
      <c r="G4664" s="66">
        <v>165.7</v>
      </c>
      <c r="H4664" s="247">
        <v>0</v>
      </c>
    </row>
    <row r="4665" spans="1:8">
      <c r="A4665" s="64" t="s">
        <v>9727</v>
      </c>
      <c r="B4665" s="65">
        <v>93660</v>
      </c>
      <c r="C4665" s="56" t="s">
        <v>15301</v>
      </c>
      <c r="D4665" s="65" t="s">
        <v>211</v>
      </c>
      <c r="E4665" s="66">
        <v>64.55</v>
      </c>
      <c r="F4665" s="247">
        <v>0</v>
      </c>
      <c r="G4665" s="66">
        <v>53.75</v>
      </c>
      <c r="H4665" s="247">
        <v>0</v>
      </c>
    </row>
    <row r="4666" spans="1:8">
      <c r="A4666" s="64" t="s">
        <v>9727</v>
      </c>
      <c r="B4666" s="65">
        <v>93661</v>
      </c>
      <c r="C4666" s="56" t="s">
        <v>15302</v>
      </c>
      <c r="D4666" s="65" t="s">
        <v>211</v>
      </c>
      <c r="E4666" s="66">
        <v>64.55</v>
      </c>
      <c r="F4666" s="247">
        <v>0</v>
      </c>
      <c r="G4666" s="66">
        <v>53.75</v>
      </c>
      <c r="H4666" s="247">
        <v>0</v>
      </c>
    </row>
    <row r="4667" spans="1:8">
      <c r="A4667" s="64" t="s">
        <v>9727</v>
      </c>
      <c r="B4667" s="65">
        <v>93662</v>
      </c>
      <c r="C4667" s="56" t="s">
        <v>15303</v>
      </c>
      <c r="D4667" s="65" t="s">
        <v>211</v>
      </c>
      <c r="E4667" s="66">
        <v>66.400000000000006</v>
      </c>
      <c r="F4667" s="247">
        <v>0</v>
      </c>
      <c r="G4667" s="66">
        <v>56.02</v>
      </c>
      <c r="H4667" s="247">
        <v>0</v>
      </c>
    </row>
    <row r="4668" spans="1:8">
      <c r="A4668" s="64" t="s">
        <v>9727</v>
      </c>
      <c r="B4668" s="65">
        <v>93663</v>
      </c>
      <c r="C4668" s="56" t="s">
        <v>15304</v>
      </c>
      <c r="D4668" s="65" t="s">
        <v>211</v>
      </c>
      <c r="E4668" s="66">
        <v>68.16</v>
      </c>
      <c r="F4668" s="247">
        <v>0</v>
      </c>
      <c r="G4668" s="66">
        <v>58.47</v>
      </c>
      <c r="H4668" s="247">
        <v>0</v>
      </c>
    </row>
    <row r="4669" spans="1:8">
      <c r="A4669" s="64" t="s">
        <v>9727</v>
      </c>
      <c r="B4669" s="65">
        <v>93664</v>
      </c>
      <c r="C4669" s="56" t="s">
        <v>15305</v>
      </c>
      <c r="D4669" s="65" t="s">
        <v>211</v>
      </c>
      <c r="E4669" s="66">
        <v>71.09</v>
      </c>
      <c r="F4669" s="247">
        <v>0</v>
      </c>
      <c r="G4669" s="66">
        <v>62.27</v>
      </c>
      <c r="H4669" s="247">
        <v>0</v>
      </c>
    </row>
    <row r="4670" spans="1:8">
      <c r="A4670" s="64" t="s">
        <v>9727</v>
      </c>
      <c r="B4670" s="65">
        <v>93665</v>
      </c>
      <c r="C4670" s="56" t="s">
        <v>15306</v>
      </c>
      <c r="D4670" s="65" t="s">
        <v>211</v>
      </c>
      <c r="E4670" s="66">
        <v>74.61</v>
      </c>
      <c r="F4670" s="247">
        <v>0</v>
      </c>
      <c r="G4670" s="66">
        <v>67.599999999999994</v>
      </c>
      <c r="H4670" s="247">
        <v>0</v>
      </c>
    </row>
    <row r="4671" spans="1:8">
      <c r="A4671" s="64" t="s">
        <v>9727</v>
      </c>
      <c r="B4671" s="65">
        <v>93666</v>
      </c>
      <c r="C4671" s="56" t="s">
        <v>15307</v>
      </c>
      <c r="D4671" s="65" t="s">
        <v>211</v>
      </c>
      <c r="E4671" s="66">
        <v>80.400000000000006</v>
      </c>
      <c r="F4671" s="247">
        <v>0</v>
      </c>
      <c r="G4671" s="66">
        <v>75.34</v>
      </c>
      <c r="H4671" s="247">
        <v>0</v>
      </c>
    </row>
    <row r="4672" spans="1:8">
      <c r="A4672" s="64" t="s">
        <v>9727</v>
      </c>
      <c r="B4672" s="65">
        <v>93674</v>
      </c>
      <c r="C4672" s="56" t="s">
        <v>15308</v>
      </c>
      <c r="D4672" s="65" t="s">
        <v>211</v>
      </c>
      <c r="E4672" s="66">
        <v>167.04</v>
      </c>
      <c r="F4672" s="247">
        <v>0</v>
      </c>
      <c r="G4672" s="66">
        <v>137.06</v>
      </c>
      <c r="H4672" s="247">
        <v>0</v>
      </c>
    </row>
    <row r="4673" spans="1:8">
      <c r="A4673" s="64" t="s">
        <v>9727</v>
      </c>
      <c r="B4673" s="65">
        <v>93675</v>
      </c>
      <c r="C4673" s="56" t="s">
        <v>15309</v>
      </c>
      <c r="D4673" s="65" t="s">
        <v>211</v>
      </c>
      <c r="E4673" s="66">
        <v>177.2</v>
      </c>
      <c r="F4673" s="247">
        <v>0</v>
      </c>
      <c r="G4673" s="66">
        <v>149.12</v>
      </c>
      <c r="H4673" s="247">
        <v>0</v>
      </c>
    </row>
    <row r="4674" spans="1:8">
      <c r="A4674" s="64" t="s">
        <v>9727</v>
      </c>
      <c r="B4674" s="65">
        <v>101892</v>
      </c>
      <c r="C4674" s="56" t="s">
        <v>15310</v>
      </c>
      <c r="D4674" s="65" t="s">
        <v>211</v>
      </c>
      <c r="E4674" s="66">
        <v>80.83</v>
      </c>
      <c r="F4674" s="247">
        <v>0</v>
      </c>
      <c r="G4674" s="66">
        <v>68.540000000000006</v>
      </c>
      <c r="H4674" s="247">
        <v>0</v>
      </c>
    </row>
    <row r="4675" spans="1:8">
      <c r="A4675" s="64" t="s">
        <v>9727</v>
      </c>
      <c r="B4675" s="65">
        <v>93653</v>
      </c>
      <c r="C4675" s="56" t="s">
        <v>15311</v>
      </c>
      <c r="D4675" s="65" t="s">
        <v>211</v>
      </c>
      <c r="E4675" s="66">
        <v>13.18</v>
      </c>
      <c r="F4675" s="247">
        <v>0</v>
      </c>
      <c r="G4675" s="66">
        <v>11.7</v>
      </c>
      <c r="H4675" s="247">
        <v>0</v>
      </c>
    </row>
    <row r="4676" spans="1:8">
      <c r="A4676" s="64" t="s">
        <v>9727</v>
      </c>
      <c r="B4676" s="65">
        <v>93654</v>
      </c>
      <c r="C4676" s="56" t="s">
        <v>15312</v>
      </c>
      <c r="D4676" s="65" t="s">
        <v>211</v>
      </c>
      <c r="E4676" s="66">
        <v>13.18</v>
      </c>
      <c r="F4676" s="247">
        <v>0</v>
      </c>
      <c r="G4676" s="66">
        <v>11.7</v>
      </c>
      <c r="H4676" s="247">
        <v>0</v>
      </c>
    </row>
    <row r="4677" spans="1:8">
      <c r="A4677" s="64" t="s">
        <v>9727</v>
      </c>
      <c r="B4677" s="65">
        <v>93655</v>
      </c>
      <c r="C4677" s="56" t="s">
        <v>15313</v>
      </c>
      <c r="D4677" s="65" t="s">
        <v>211</v>
      </c>
      <c r="E4677" s="66">
        <v>14.11</v>
      </c>
      <c r="F4677" s="247">
        <v>0</v>
      </c>
      <c r="G4677" s="66">
        <v>12.83</v>
      </c>
      <c r="H4677" s="247">
        <v>0</v>
      </c>
    </row>
    <row r="4678" spans="1:8">
      <c r="A4678" s="64" t="s">
        <v>9727</v>
      </c>
      <c r="B4678" s="65">
        <v>93656</v>
      </c>
      <c r="C4678" s="56" t="s">
        <v>15314</v>
      </c>
      <c r="D4678" s="65" t="s">
        <v>211</v>
      </c>
      <c r="E4678" s="66">
        <v>14.98</v>
      </c>
      <c r="F4678" s="247">
        <v>0</v>
      </c>
      <c r="G4678" s="66">
        <v>14.06</v>
      </c>
      <c r="H4678" s="247">
        <v>0</v>
      </c>
    </row>
    <row r="4679" spans="1:8">
      <c r="A4679" s="64" t="s">
        <v>9727</v>
      </c>
      <c r="B4679" s="65">
        <v>93657</v>
      </c>
      <c r="C4679" s="56" t="s">
        <v>15315</v>
      </c>
      <c r="D4679" s="65" t="s">
        <v>211</v>
      </c>
      <c r="E4679" s="66">
        <v>16.489999999999998</v>
      </c>
      <c r="F4679" s="247">
        <v>0</v>
      </c>
      <c r="G4679" s="66">
        <v>16.03</v>
      </c>
      <c r="H4679" s="247">
        <v>0</v>
      </c>
    </row>
    <row r="4680" spans="1:8">
      <c r="A4680" s="64" t="s">
        <v>9727</v>
      </c>
      <c r="B4680" s="65">
        <v>93658</v>
      </c>
      <c r="C4680" s="56" t="s">
        <v>15316</v>
      </c>
      <c r="D4680" s="65" t="s">
        <v>211</v>
      </c>
      <c r="E4680" s="66">
        <v>23.6</v>
      </c>
      <c r="F4680" s="247">
        <v>0</v>
      </c>
      <c r="G4680" s="66">
        <v>22.9</v>
      </c>
      <c r="H4680" s="247">
        <v>0</v>
      </c>
    </row>
    <row r="4681" spans="1:8">
      <c r="A4681" s="64" t="s">
        <v>9727</v>
      </c>
      <c r="B4681" s="65">
        <v>93659</v>
      </c>
      <c r="C4681" s="56" t="s">
        <v>15317</v>
      </c>
      <c r="D4681" s="65" t="s">
        <v>211</v>
      </c>
      <c r="E4681" s="66">
        <v>26.5</v>
      </c>
      <c r="F4681" s="247">
        <v>0</v>
      </c>
      <c r="G4681" s="66">
        <v>26.77</v>
      </c>
      <c r="H4681" s="247">
        <v>0</v>
      </c>
    </row>
    <row r="4682" spans="1:8">
      <c r="A4682" s="64" t="s">
        <v>9727</v>
      </c>
      <c r="B4682" s="65">
        <v>101890</v>
      </c>
      <c r="C4682" s="56" t="s">
        <v>15318</v>
      </c>
      <c r="D4682" s="65" t="s">
        <v>211</v>
      </c>
      <c r="E4682" s="66">
        <v>17.13</v>
      </c>
      <c r="F4682" s="247">
        <v>0</v>
      </c>
      <c r="G4682" s="66">
        <v>15.23</v>
      </c>
      <c r="H4682" s="247">
        <v>0</v>
      </c>
    </row>
    <row r="4683" spans="1:8">
      <c r="A4683" s="64" t="s">
        <v>9727</v>
      </c>
      <c r="B4683" s="65">
        <v>101891</v>
      </c>
      <c r="C4683" s="56" t="s">
        <v>15319</v>
      </c>
      <c r="D4683" s="65" t="s">
        <v>211</v>
      </c>
      <c r="E4683" s="66">
        <v>30.66</v>
      </c>
      <c r="F4683" s="247">
        <v>0</v>
      </c>
      <c r="G4683" s="66">
        <v>28.51</v>
      </c>
      <c r="H4683" s="247">
        <v>0</v>
      </c>
    </row>
    <row r="4684" spans="1:8">
      <c r="A4684" s="64" t="s">
        <v>9727</v>
      </c>
      <c r="B4684" s="65">
        <v>101895</v>
      </c>
      <c r="C4684" s="56" t="s">
        <v>15320</v>
      </c>
      <c r="D4684" s="65" t="s">
        <v>211</v>
      </c>
      <c r="E4684" s="66">
        <v>473.1</v>
      </c>
      <c r="F4684" s="247">
        <v>0</v>
      </c>
      <c r="G4684" s="66">
        <v>415.88</v>
      </c>
      <c r="H4684" s="247">
        <v>0</v>
      </c>
    </row>
    <row r="4685" spans="1:8">
      <c r="A4685" s="64" t="s">
        <v>9727</v>
      </c>
      <c r="B4685" s="65">
        <v>101896</v>
      </c>
      <c r="C4685" s="56" t="s">
        <v>15321</v>
      </c>
      <c r="D4685" s="65" t="s">
        <v>211</v>
      </c>
      <c r="E4685" s="66">
        <v>715.02</v>
      </c>
      <c r="F4685" s="247">
        <v>0</v>
      </c>
      <c r="G4685" s="66">
        <v>609.36</v>
      </c>
      <c r="H4685" s="247">
        <v>0</v>
      </c>
    </row>
    <row r="4686" spans="1:8">
      <c r="A4686" s="64" t="s">
        <v>9727</v>
      </c>
      <c r="B4686" s="65">
        <v>101897</v>
      </c>
      <c r="C4686" s="56" t="s">
        <v>15322</v>
      </c>
      <c r="D4686" s="65" t="s">
        <v>211</v>
      </c>
      <c r="E4686" s="66">
        <v>1147.48</v>
      </c>
      <c r="F4686" s="247">
        <v>0</v>
      </c>
      <c r="G4686" s="66">
        <v>954.38</v>
      </c>
      <c r="H4686" s="247">
        <v>0</v>
      </c>
    </row>
    <row r="4687" spans="1:8">
      <c r="A4687" s="64" t="s">
        <v>9727</v>
      </c>
      <c r="B4687" s="65">
        <v>101898</v>
      </c>
      <c r="C4687" s="56" t="s">
        <v>15323</v>
      </c>
      <c r="D4687" s="65" t="s">
        <v>211</v>
      </c>
      <c r="E4687" s="66">
        <v>1537.89</v>
      </c>
      <c r="F4687" s="247">
        <v>0</v>
      </c>
      <c r="G4687" s="66">
        <v>1264.6500000000001</v>
      </c>
      <c r="H4687" s="247">
        <v>0</v>
      </c>
    </row>
    <row r="4688" spans="1:8">
      <c r="A4688" s="64" t="s">
        <v>9727</v>
      </c>
      <c r="B4688" s="65">
        <v>101899</v>
      </c>
      <c r="C4688" s="56" t="s">
        <v>15324</v>
      </c>
      <c r="D4688" s="65" t="s">
        <v>211</v>
      </c>
      <c r="E4688" s="66">
        <v>2466.52</v>
      </c>
      <c r="F4688" s="247">
        <v>0</v>
      </c>
      <c r="G4688" s="66">
        <v>2002.64</v>
      </c>
      <c r="H4688" s="247">
        <v>0</v>
      </c>
    </row>
    <row r="4689" spans="1:8">
      <c r="A4689" s="64" t="s">
        <v>9727</v>
      </c>
      <c r="B4689" s="65">
        <v>93676</v>
      </c>
      <c r="C4689" s="56" t="s">
        <v>15325</v>
      </c>
      <c r="D4689" s="65" t="s">
        <v>211</v>
      </c>
      <c r="E4689" s="66">
        <v>198.52</v>
      </c>
      <c r="F4689" s="247">
        <v>0</v>
      </c>
      <c r="G4689" s="66">
        <v>166.39</v>
      </c>
      <c r="H4689" s="247">
        <v>0</v>
      </c>
    </row>
    <row r="4690" spans="1:8">
      <c r="A4690" s="64" t="s">
        <v>9727</v>
      </c>
      <c r="B4690" s="65">
        <v>97711</v>
      </c>
      <c r="C4690" s="56" t="s">
        <v>15326</v>
      </c>
      <c r="D4690" s="65" t="s">
        <v>211</v>
      </c>
      <c r="E4690" s="66">
        <v>213.35</v>
      </c>
      <c r="F4690" s="247">
        <v>0</v>
      </c>
      <c r="G4690" s="66">
        <v>186.17</v>
      </c>
      <c r="H4690" s="247">
        <v>0</v>
      </c>
    </row>
    <row r="4691" spans="1:8">
      <c r="A4691" s="64" t="s">
        <v>9727</v>
      </c>
      <c r="B4691" s="65">
        <v>106020</v>
      </c>
      <c r="C4691" s="56" t="s">
        <v>15327</v>
      </c>
      <c r="D4691" s="65" t="s">
        <v>211</v>
      </c>
      <c r="E4691" s="66">
        <v>119.81</v>
      </c>
      <c r="F4691" s="247">
        <v>0</v>
      </c>
      <c r="G4691" s="66">
        <v>112.38</v>
      </c>
      <c r="H4691" s="247">
        <v>0</v>
      </c>
    </row>
    <row r="4692" spans="1:8">
      <c r="A4692" s="64" t="s">
        <v>9727</v>
      </c>
      <c r="B4692" s="65">
        <v>106031</v>
      </c>
      <c r="C4692" s="56" t="s">
        <v>15328</v>
      </c>
      <c r="D4692" s="65" t="s">
        <v>211</v>
      </c>
      <c r="E4692" s="66">
        <v>0</v>
      </c>
      <c r="F4692" s="247"/>
      <c r="G4692" s="66">
        <v>0</v>
      </c>
      <c r="H4692" s="247"/>
    </row>
    <row r="4693" spans="1:8">
      <c r="A4693" s="64" t="s">
        <v>9727</v>
      </c>
      <c r="B4693" s="65">
        <v>93667</v>
      </c>
      <c r="C4693" s="56" t="s">
        <v>15329</v>
      </c>
      <c r="D4693" s="65" t="s">
        <v>211</v>
      </c>
      <c r="E4693" s="66">
        <v>80.72</v>
      </c>
      <c r="F4693" s="247">
        <v>0</v>
      </c>
      <c r="G4693" s="66">
        <v>67.819999999999993</v>
      </c>
      <c r="H4693" s="247">
        <v>0</v>
      </c>
    </row>
    <row r="4694" spans="1:8">
      <c r="A4694" s="64" t="s">
        <v>9727</v>
      </c>
      <c r="B4694" s="65">
        <v>93668</v>
      </c>
      <c r="C4694" s="56" t="s">
        <v>15330</v>
      </c>
      <c r="D4694" s="65" t="s">
        <v>211</v>
      </c>
      <c r="E4694" s="66">
        <v>80.72</v>
      </c>
      <c r="F4694" s="247">
        <v>0</v>
      </c>
      <c r="G4694" s="66">
        <v>67.819999999999993</v>
      </c>
      <c r="H4694" s="247">
        <v>0</v>
      </c>
    </row>
    <row r="4695" spans="1:8">
      <c r="A4695" s="64" t="s">
        <v>9727</v>
      </c>
      <c r="B4695" s="65">
        <v>93669</v>
      </c>
      <c r="C4695" s="56" t="s">
        <v>15331</v>
      </c>
      <c r="D4695" s="65" t="s">
        <v>211</v>
      </c>
      <c r="E4695" s="66">
        <v>83.5</v>
      </c>
      <c r="F4695" s="247">
        <v>0</v>
      </c>
      <c r="G4695" s="66">
        <v>71.239999999999995</v>
      </c>
      <c r="H4695" s="247">
        <v>0</v>
      </c>
    </row>
    <row r="4696" spans="1:8">
      <c r="A4696" s="64" t="s">
        <v>9727</v>
      </c>
      <c r="B4696" s="65">
        <v>93670</v>
      </c>
      <c r="C4696" s="56" t="s">
        <v>15332</v>
      </c>
      <c r="D4696" s="65" t="s">
        <v>211</v>
      </c>
      <c r="E4696" s="66">
        <v>86.13</v>
      </c>
      <c r="F4696" s="247">
        <v>0</v>
      </c>
      <c r="G4696" s="66">
        <v>74.91</v>
      </c>
      <c r="H4696" s="247">
        <v>0</v>
      </c>
    </row>
    <row r="4697" spans="1:8">
      <c r="A4697" s="64" t="s">
        <v>9727</v>
      </c>
      <c r="B4697" s="65">
        <v>93671</v>
      </c>
      <c r="C4697" s="56" t="s">
        <v>15333</v>
      </c>
      <c r="D4697" s="65" t="s">
        <v>211</v>
      </c>
      <c r="E4697" s="66">
        <v>90.52</v>
      </c>
      <c r="F4697" s="247">
        <v>0</v>
      </c>
      <c r="G4697" s="66">
        <v>80.61</v>
      </c>
      <c r="H4697" s="247">
        <v>0</v>
      </c>
    </row>
    <row r="4698" spans="1:8">
      <c r="A4698" s="64" t="s">
        <v>9727</v>
      </c>
      <c r="B4698" s="65">
        <v>93672</v>
      </c>
      <c r="C4698" s="56" t="s">
        <v>15334</v>
      </c>
      <c r="D4698" s="65" t="s">
        <v>211</v>
      </c>
      <c r="E4698" s="66">
        <v>97.16</v>
      </c>
      <c r="F4698" s="247">
        <v>0</v>
      </c>
      <c r="G4698" s="66">
        <v>89.67</v>
      </c>
      <c r="H4698" s="247">
        <v>0</v>
      </c>
    </row>
    <row r="4699" spans="1:8">
      <c r="A4699" s="64" t="s">
        <v>9727</v>
      </c>
      <c r="B4699" s="65">
        <v>93673</v>
      </c>
      <c r="C4699" s="56" t="s">
        <v>15335</v>
      </c>
      <c r="D4699" s="65" t="s">
        <v>211</v>
      </c>
      <c r="E4699" s="66">
        <v>105.85</v>
      </c>
      <c r="F4699" s="247">
        <v>0</v>
      </c>
      <c r="G4699" s="66">
        <v>101.29</v>
      </c>
      <c r="H4699" s="247">
        <v>0</v>
      </c>
    </row>
    <row r="4700" spans="1:8">
      <c r="A4700" s="64" t="s">
        <v>9727</v>
      </c>
      <c r="B4700" s="65">
        <v>101893</v>
      </c>
      <c r="C4700" s="56" t="s">
        <v>15336</v>
      </c>
      <c r="D4700" s="65" t="s">
        <v>211</v>
      </c>
      <c r="E4700" s="66">
        <v>103.22</v>
      </c>
      <c r="F4700" s="247">
        <v>0</v>
      </c>
      <c r="G4700" s="66">
        <v>88.49</v>
      </c>
      <c r="H4700" s="247">
        <v>0</v>
      </c>
    </row>
    <row r="4701" spans="1:8">
      <c r="A4701" s="64" t="s">
        <v>9727</v>
      </c>
      <c r="B4701" s="65">
        <v>101894</v>
      </c>
      <c r="C4701" s="56" t="s">
        <v>15337</v>
      </c>
      <c r="D4701" s="65" t="s">
        <v>211</v>
      </c>
      <c r="E4701" s="66">
        <v>172.05</v>
      </c>
      <c r="F4701" s="247">
        <v>0</v>
      </c>
      <c r="G4701" s="66">
        <v>160.32</v>
      </c>
      <c r="H4701" s="247">
        <v>0</v>
      </c>
    </row>
    <row r="4702" spans="1:8">
      <c r="A4702" s="64" t="s">
        <v>9727</v>
      </c>
      <c r="B4702" s="65">
        <v>106027</v>
      </c>
      <c r="C4702" s="56" t="s">
        <v>15338</v>
      </c>
      <c r="D4702" s="65" t="s">
        <v>211</v>
      </c>
      <c r="E4702" s="66">
        <v>85.11</v>
      </c>
      <c r="F4702" s="247">
        <v>0</v>
      </c>
      <c r="G4702" s="66">
        <v>71.94</v>
      </c>
      <c r="H4702" s="247">
        <v>0</v>
      </c>
    </row>
    <row r="4703" spans="1:8">
      <c r="A4703" s="64" t="s">
        <v>9727</v>
      </c>
      <c r="B4703" s="65">
        <v>106028</v>
      </c>
      <c r="C4703" s="56" t="s">
        <v>15339</v>
      </c>
      <c r="D4703" s="65" t="s">
        <v>211</v>
      </c>
      <c r="E4703" s="66">
        <v>0</v>
      </c>
      <c r="F4703" s="247"/>
      <c r="G4703" s="66">
        <v>0</v>
      </c>
      <c r="H4703" s="247"/>
    </row>
    <row r="4704" spans="1:8">
      <c r="A4704" s="64" t="s">
        <v>9727</v>
      </c>
      <c r="B4704" s="65">
        <v>106029</v>
      </c>
      <c r="C4704" s="56" t="s">
        <v>15340</v>
      </c>
      <c r="D4704" s="65" t="s">
        <v>211</v>
      </c>
      <c r="E4704" s="66">
        <v>0</v>
      </c>
      <c r="F4704" s="247"/>
      <c r="G4704" s="66">
        <v>0</v>
      </c>
      <c r="H4704" s="247"/>
    </row>
    <row r="4705" spans="1:8">
      <c r="A4705" s="64" t="s">
        <v>9727</v>
      </c>
      <c r="B4705" s="65">
        <v>97421</v>
      </c>
      <c r="C4705" s="56" t="s">
        <v>15341</v>
      </c>
      <c r="D4705" s="65" t="s">
        <v>211</v>
      </c>
      <c r="E4705" s="66">
        <v>0</v>
      </c>
      <c r="F4705" s="247"/>
      <c r="G4705" s="66">
        <v>0</v>
      </c>
      <c r="H4705" s="247"/>
    </row>
    <row r="4706" spans="1:8">
      <c r="A4706" s="64" t="s">
        <v>9727</v>
      </c>
      <c r="B4706" s="65">
        <v>97373</v>
      </c>
      <c r="C4706" s="56" t="s">
        <v>15342</v>
      </c>
      <c r="D4706" s="65" t="s">
        <v>32</v>
      </c>
      <c r="E4706" s="66">
        <v>0</v>
      </c>
      <c r="F4706" s="247"/>
      <c r="G4706" s="66">
        <v>0</v>
      </c>
      <c r="H4706" s="247"/>
    </row>
    <row r="4707" spans="1:8">
      <c r="A4707" s="64" t="s">
        <v>9727</v>
      </c>
      <c r="B4707" s="65">
        <v>97374</v>
      </c>
      <c r="C4707" s="56" t="s">
        <v>15343</v>
      </c>
      <c r="D4707" s="65" t="s">
        <v>32</v>
      </c>
      <c r="E4707" s="66">
        <v>0</v>
      </c>
      <c r="F4707" s="247"/>
      <c r="G4707" s="66">
        <v>0</v>
      </c>
      <c r="H4707" s="247"/>
    </row>
    <row r="4708" spans="1:8">
      <c r="A4708" s="64" t="s">
        <v>9727</v>
      </c>
      <c r="B4708" s="65">
        <v>97375</v>
      </c>
      <c r="C4708" s="56" t="s">
        <v>15344</v>
      </c>
      <c r="D4708" s="65" t="s">
        <v>32</v>
      </c>
      <c r="E4708" s="66">
        <v>0</v>
      </c>
      <c r="F4708" s="247"/>
      <c r="G4708" s="66">
        <v>0</v>
      </c>
      <c r="H4708" s="247"/>
    </row>
    <row r="4709" spans="1:8">
      <c r="A4709" s="64" t="s">
        <v>9727</v>
      </c>
      <c r="B4709" s="65">
        <v>97376</v>
      </c>
      <c r="C4709" s="56" t="s">
        <v>15345</v>
      </c>
      <c r="D4709" s="65" t="s">
        <v>32</v>
      </c>
      <c r="E4709" s="66">
        <v>0</v>
      </c>
      <c r="F4709" s="247"/>
      <c r="G4709" s="66">
        <v>0</v>
      </c>
      <c r="H4709" s="247"/>
    </row>
    <row r="4710" spans="1:8">
      <c r="A4710" s="64" t="s">
        <v>9727</v>
      </c>
      <c r="B4710" s="65">
        <v>97377</v>
      </c>
      <c r="C4710" s="56" t="s">
        <v>15346</v>
      </c>
      <c r="D4710" s="65" t="s">
        <v>32</v>
      </c>
      <c r="E4710" s="66">
        <v>0</v>
      </c>
      <c r="F4710" s="247"/>
      <c r="G4710" s="66">
        <v>0</v>
      </c>
      <c r="H4710" s="247"/>
    </row>
    <row r="4711" spans="1:8">
      <c r="A4711" s="64" t="s">
        <v>9727</v>
      </c>
      <c r="B4711" s="65">
        <v>97368</v>
      </c>
      <c r="C4711" s="56" t="s">
        <v>15347</v>
      </c>
      <c r="D4711" s="65" t="s">
        <v>32</v>
      </c>
      <c r="E4711" s="66">
        <v>0</v>
      </c>
      <c r="F4711" s="247"/>
      <c r="G4711" s="66">
        <v>0</v>
      </c>
      <c r="H4711" s="247"/>
    </row>
    <row r="4712" spans="1:8">
      <c r="A4712" s="64" t="s">
        <v>9727</v>
      </c>
      <c r="B4712" s="65">
        <v>97369</v>
      </c>
      <c r="C4712" s="56" t="s">
        <v>15348</v>
      </c>
      <c r="D4712" s="65" t="s">
        <v>32</v>
      </c>
      <c r="E4712" s="66">
        <v>0</v>
      </c>
      <c r="F4712" s="247"/>
      <c r="G4712" s="66">
        <v>0</v>
      </c>
      <c r="H4712" s="247"/>
    </row>
    <row r="4713" spans="1:8">
      <c r="A4713" s="64" t="s">
        <v>9727</v>
      </c>
      <c r="B4713" s="65">
        <v>97370</v>
      </c>
      <c r="C4713" s="56" t="s">
        <v>15349</v>
      </c>
      <c r="D4713" s="65" t="s">
        <v>32</v>
      </c>
      <c r="E4713" s="66">
        <v>0</v>
      </c>
      <c r="F4713" s="247"/>
      <c r="G4713" s="66">
        <v>0</v>
      </c>
      <c r="H4713" s="247"/>
    </row>
    <row r="4714" spans="1:8">
      <c r="A4714" s="64" t="s">
        <v>9727</v>
      </c>
      <c r="B4714" s="65">
        <v>97371</v>
      </c>
      <c r="C4714" s="56" t="s">
        <v>15350</v>
      </c>
      <c r="D4714" s="65" t="s">
        <v>32</v>
      </c>
      <c r="E4714" s="66">
        <v>0</v>
      </c>
      <c r="F4714" s="247"/>
      <c r="G4714" s="66">
        <v>0</v>
      </c>
      <c r="H4714" s="247"/>
    </row>
    <row r="4715" spans="1:8">
      <c r="A4715" s="64" t="s">
        <v>9727</v>
      </c>
      <c r="B4715" s="65">
        <v>97372</v>
      </c>
      <c r="C4715" s="56" t="s">
        <v>15351</v>
      </c>
      <c r="D4715" s="65" t="s">
        <v>32</v>
      </c>
      <c r="E4715" s="66">
        <v>0</v>
      </c>
      <c r="F4715" s="247"/>
      <c r="G4715" s="66">
        <v>0</v>
      </c>
      <c r="H4715" s="247"/>
    </row>
    <row r="4716" spans="1:8">
      <c r="A4716" s="64" t="s">
        <v>9727</v>
      </c>
      <c r="B4716" s="65">
        <v>101875</v>
      </c>
      <c r="C4716" s="56" t="s">
        <v>15352</v>
      </c>
      <c r="D4716" s="65" t="s">
        <v>211</v>
      </c>
      <c r="E4716" s="66">
        <v>386.54</v>
      </c>
      <c r="F4716" s="247">
        <v>0</v>
      </c>
      <c r="G4716" s="66">
        <v>410.43</v>
      </c>
      <c r="H4716" s="247">
        <v>0</v>
      </c>
    </row>
    <row r="4717" spans="1:8">
      <c r="A4717" s="64" t="s">
        <v>9727</v>
      </c>
      <c r="B4717" s="65">
        <v>101883</v>
      </c>
      <c r="C4717" s="56" t="s">
        <v>15353</v>
      </c>
      <c r="D4717" s="65" t="s">
        <v>211</v>
      </c>
      <c r="E4717" s="66">
        <v>519.77</v>
      </c>
      <c r="F4717" s="247">
        <v>0</v>
      </c>
      <c r="G4717" s="66">
        <v>545.80999999999995</v>
      </c>
      <c r="H4717" s="247">
        <v>0</v>
      </c>
    </row>
    <row r="4718" spans="1:8">
      <c r="A4718" s="64" t="s">
        <v>9727</v>
      </c>
      <c r="B4718" s="65">
        <v>101879</v>
      </c>
      <c r="C4718" s="56" t="s">
        <v>15354</v>
      </c>
      <c r="D4718" s="65" t="s">
        <v>211</v>
      </c>
      <c r="E4718" s="66">
        <v>542.35</v>
      </c>
      <c r="F4718" s="247">
        <v>0</v>
      </c>
      <c r="G4718" s="66">
        <v>568.05999999999995</v>
      </c>
      <c r="H4718" s="247">
        <v>0</v>
      </c>
    </row>
    <row r="4719" spans="1:8">
      <c r="A4719" s="64" t="s">
        <v>9727</v>
      </c>
      <c r="B4719" s="65">
        <v>106021</v>
      </c>
      <c r="C4719" s="56" t="s">
        <v>15355</v>
      </c>
      <c r="D4719" s="65" t="s">
        <v>211</v>
      </c>
      <c r="E4719" s="66">
        <v>0</v>
      </c>
      <c r="F4719" s="247"/>
      <c r="G4719" s="66">
        <v>0</v>
      </c>
      <c r="H4719" s="247"/>
    </row>
    <row r="4720" spans="1:8">
      <c r="A4720" s="64" t="s">
        <v>9727</v>
      </c>
      <c r="B4720" s="65">
        <v>101880</v>
      </c>
      <c r="C4720" s="56" t="s">
        <v>15356</v>
      </c>
      <c r="D4720" s="65" t="s">
        <v>211</v>
      </c>
      <c r="E4720" s="66">
        <v>631.16999999999996</v>
      </c>
      <c r="F4720" s="247">
        <v>0</v>
      </c>
      <c r="G4720" s="66">
        <v>663.17</v>
      </c>
      <c r="H4720" s="247">
        <v>0</v>
      </c>
    </row>
    <row r="4721" spans="1:8">
      <c r="A4721" s="64" t="s">
        <v>9727</v>
      </c>
      <c r="B4721" s="65">
        <v>101882</v>
      </c>
      <c r="C4721" s="56" t="s">
        <v>15357</v>
      </c>
      <c r="D4721" s="65" t="s">
        <v>211</v>
      </c>
      <c r="E4721" s="66">
        <v>1199.6500000000001</v>
      </c>
      <c r="F4721" s="247">
        <v>0</v>
      </c>
      <c r="G4721" s="66">
        <v>1223.47</v>
      </c>
      <c r="H4721" s="247">
        <v>0</v>
      </c>
    </row>
    <row r="4722" spans="1:8">
      <c r="A4722" s="64" t="s">
        <v>9727</v>
      </c>
      <c r="B4722" s="65">
        <v>106022</v>
      </c>
      <c r="C4722" s="56" t="s">
        <v>15358</v>
      </c>
      <c r="D4722" s="65" t="s">
        <v>211</v>
      </c>
      <c r="E4722" s="66">
        <v>0</v>
      </c>
      <c r="F4722" s="247"/>
      <c r="G4722" s="66">
        <v>0</v>
      </c>
      <c r="H4722" s="247"/>
    </row>
    <row r="4723" spans="1:8">
      <c r="A4723" s="64" t="s">
        <v>9727</v>
      </c>
      <c r="B4723" s="65">
        <v>101881</v>
      </c>
      <c r="C4723" s="56" t="s">
        <v>15359</v>
      </c>
      <c r="D4723" s="65" t="s">
        <v>211</v>
      </c>
      <c r="E4723" s="66">
        <v>870.82</v>
      </c>
      <c r="F4723" s="247">
        <v>0</v>
      </c>
      <c r="G4723" s="66">
        <v>899.79</v>
      </c>
      <c r="H4723" s="247">
        <v>0</v>
      </c>
    </row>
    <row r="4724" spans="1:8">
      <c r="A4724" s="64" t="s">
        <v>9727</v>
      </c>
      <c r="B4724" s="65">
        <v>106023</v>
      </c>
      <c r="C4724" s="56" t="s">
        <v>15360</v>
      </c>
      <c r="D4724" s="65" t="s">
        <v>211</v>
      </c>
      <c r="E4724" s="66">
        <v>0</v>
      </c>
      <c r="F4724" s="247"/>
      <c r="G4724" s="66">
        <v>0</v>
      </c>
      <c r="H4724" s="247"/>
    </row>
    <row r="4725" spans="1:8">
      <c r="A4725" s="64" t="s">
        <v>9727</v>
      </c>
      <c r="B4725" s="65">
        <v>101878</v>
      </c>
      <c r="C4725" s="56" t="s">
        <v>15361</v>
      </c>
      <c r="D4725" s="65" t="s">
        <v>211</v>
      </c>
      <c r="E4725" s="66">
        <v>408.92</v>
      </c>
      <c r="F4725" s="247">
        <v>0</v>
      </c>
      <c r="G4725" s="66">
        <v>409.72</v>
      </c>
      <c r="H4725" s="247">
        <v>0</v>
      </c>
    </row>
    <row r="4726" spans="1:8">
      <c r="A4726" s="64" t="s">
        <v>9727</v>
      </c>
      <c r="B4726" s="65">
        <v>106024</v>
      </c>
      <c r="C4726" s="56" t="s">
        <v>15362</v>
      </c>
      <c r="D4726" s="65" t="s">
        <v>211</v>
      </c>
      <c r="E4726" s="66">
        <v>0</v>
      </c>
      <c r="F4726" s="247"/>
      <c r="G4726" s="66">
        <v>0</v>
      </c>
      <c r="H4726" s="247"/>
    </row>
    <row r="4727" spans="1:8">
      <c r="A4727" s="64" t="s">
        <v>9727</v>
      </c>
      <c r="B4727" s="65">
        <v>106025</v>
      </c>
      <c r="C4727" s="56" t="s">
        <v>15363</v>
      </c>
      <c r="D4727" s="65" t="s">
        <v>211</v>
      </c>
      <c r="E4727" s="66">
        <v>0</v>
      </c>
      <c r="F4727" s="247"/>
      <c r="G4727" s="66">
        <v>0</v>
      </c>
      <c r="H4727" s="247"/>
    </row>
    <row r="4728" spans="1:8">
      <c r="A4728" s="64" t="s">
        <v>9727</v>
      </c>
      <c r="B4728" s="65">
        <v>106026</v>
      </c>
      <c r="C4728" s="56" t="s">
        <v>15364</v>
      </c>
      <c r="D4728" s="65" t="s">
        <v>211</v>
      </c>
      <c r="E4728" s="66">
        <v>0</v>
      </c>
      <c r="F4728" s="247"/>
      <c r="G4728" s="66">
        <v>0</v>
      </c>
      <c r="H4728" s="247"/>
    </row>
    <row r="4729" spans="1:8">
      <c r="A4729" s="64" t="s">
        <v>9727</v>
      </c>
      <c r="B4729" s="65">
        <v>101877</v>
      </c>
      <c r="C4729" s="56" t="s">
        <v>15365</v>
      </c>
      <c r="D4729" s="65" t="s">
        <v>211</v>
      </c>
      <c r="E4729" s="66">
        <v>93.84</v>
      </c>
      <c r="F4729" s="247">
        <v>0</v>
      </c>
      <c r="G4729" s="66">
        <v>89.21</v>
      </c>
      <c r="H4729" s="247">
        <v>0</v>
      </c>
    </row>
    <row r="4730" spans="1:8">
      <c r="A4730" s="64" t="s">
        <v>9727</v>
      </c>
      <c r="B4730" s="65">
        <v>101876</v>
      </c>
      <c r="C4730" s="56" t="s">
        <v>15366</v>
      </c>
      <c r="D4730" s="65" t="s">
        <v>211</v>
      </c>
      <c r="E4730" s="66">
        <v>132.78</v>
      </c>
      <c r="F4730" s="247">
        <v>0</v>
      </c>
      <c r="G4730" s="66">
        <v>119.73</v>
      </c>
      <c r="H4730" s="247">
        <v>0</v>
      </c>
    </row>
    <row r="4731" spans="1:8">
      <c r="A4731" s="64" t="s">
        <v>9727</v>
      </c>
      <c r="B4731" s="65">
        <v>101873</v>
      </c>
      <c r="C4731" s="56" t="s">
        <v>15367</v>
      </c>
      <c r="D4731" s="65" t="s">
        <v>211</v>
      </c>
      <c r="E4731" s="66">
        <v>0</v>
      </c>
      <c r="F4731" s="247"/>
      <c r="G4731" s="66">
        <v>0</v>
      </c>
      <c r="H4731" s="247"/>
    </row>
    <row r="4732" spans="1:8">
      <c r="A4732" s="64" t="s">
        <v>9727</v>
      </c>
      <c r="B4732" s="65">
        <v>101874</v>
      </c>
      <c r="C4732" s="56" t="s">
        <v>15368</v>
      </c>
      <c r="D4732" s="65" t="s">
        <v>211</v>
      </c>
      <c r="E4732" s="66">
        <v>0</v>
      </c>
      <c r="F4732" s="247"/>
      <c r="G4732" s="66">
        <v>0</v>
      </c>
      <c r="H4732" s="247"/>
    </row>
    <row r="4733" spans="1:8">
      <c r="A4733" s="64" t="s">
        <v>9727</v>
      </c>
      <c r="B4733" s="65">
        <v>101871</v>
      </c>
      <c r="C4733" s="56" t="s">
        <v>15369</v>
      </c>
      <c r="D4733" s="65" t="s">
        <v>211</v>
      </c>
      <c r="E4733" s="66">
        <v>0</v>
      </c>
      <c r="F4733" s="247"/>
      <c r="G4733" s="66">
        <v>0</v>
      </c>
      <c r="H4733" s="247"/>
    </row>
    <row r="4734" spans="1:8">
      <c r="A4734" s="64" t="s">
        <v>9727</v>
      </c>
      <c r="B4734" s="65">
        <v>101872</v>
      </c>
      <c r="C4734" s="56" t="s">
        <v>15370</v>
      </c>
      <c r="D4734" s="65" t="s">
        <v>211</v>
      </c>
      <c r="E4734" s="66">
        <v>0</v>
      </c>
      <c r="F4734" s="247"/>
      <c r="G4734" s="66">
        <v>0</v>
      </c>
      <c r="H4734" s="247"/>
    </row>
    <row r="4735" spans="1:8">
      <c r="A4735" s="64" t="s">
        <v>9727</v>
      </c>
      <c r="B4735" s="65">
        <v>97360</v>
      </c>
      <c r="C4735" s="56" t="s">
        <v>15371</v>
      </c>
      <c r="D4735" s="65" t="s">
        <v>211</v>
      </c>
      <c r="E4735" s="66">
        <v>9471.81</v>
      </c>
      <c r="F4735" s="247">
        <v>0</v>
      </c>
      <c r="G4735" s="66">
        <v>6350.39</v>
      </c>
      <c r="H4735" s="247">
        <v>0</v>
      </c>
    </row>
    <row r="4736" spans="1:8">
      <c r="A4736" s="64" t="s">
        <v>9727</v>
      </c>
      <c r="B4736" s="65">
        <v>97361</v>
      </c>
      <c r="C4736" s="56" t="s">
        <v>15372</v>
      </c>
      <c r="D4736" s="65" t="s">
        <v>211</v>
      </c>
      <c r="E4736" s="66">
        <v>12629.09</v>
      </c>
      <c r="F4736" s="247">
        <v>0</v>
      </c>
      <c r="G4736" s="66">
        <v>8467.19</v>
      </c>
      <c r="H4736" s="247">
        <v>0</v>
      </c>
    </row>
    <row r="4737" spans="1:8">
      <c r="A4737" s="64" t="s">
        <v>9727</v>
      </c>
      <c r="B4737" s="65">
        <v>97359</v>
      </c>
      <c r="C4737" s="56" t="s">
        <v>15373</v>
      </c>
      <c r="D4737" s="65" t="s">
        <v>211</v>
      </c>
      <c r="E4737" s="66">
        <v>4898.59</v>
      </c>
      <c r="F4737" s="247">
        <v>0</v>
      </c>
      <c r="G4737" s="66">
        <v>3314.17</v>
      </c>
      <c r="H4737" s="247">
        <v>0</v>
      </c>
    </row>
    <row r="4738" spans="1:8">
      <c r="A4738" s="64" t="s">
        <v>9727</v>
      </c>
      <c r="B4738" s="65">
        <v>101946</v>
      </c>
      <c r="C4738" s="56" t="s">
        <v>15374</v>
      </c>
      <c r="D4738" s="65" t="s">
        <v>211</v>
      </c>
      <c r="E4738" s="66">
        <v>143.13</v>
      </c>
      <c r="F4738" s="247">
        <v>0</v>
      </c>
      <c r="G4738" s="66">
        <v>112.48</v>
      </c>
      <c r="H4738" s="247">
        <v>0</v>
      </c>
    </row>
    <row r="4739" spans="1:8">
      <c r="A4739" s="64" t="s">
        <v>9727</v>
      </c>
      <c r="B4739" s="65">
        <v>97362</v>
      </c>
      <c r="C4739" s="56" t="s">
        <v>15375</v>
      </c>
      <c r="D4739" s="65" t="s">
        <v>211</v>
      </c>
      <c r="E4739" s="66">
        <v>1535.62</v>
      </c>
      <c r="F4739" s="247">
        <v>0</v>
      </c>
      <c r="G4739" s="66">
        <v>1530.49</v>
      </c>
      <c r="H4739" s="247">
        <v>0</v>
      </c>
    </row>
    <row r="4740" spans="1:8">
      <c r="A4740" s="64" t="s">
        <v>9728</v>
      </c>
      <c r="B4740" s="65">
        <v>101553</v>
      </c>
      <c r="C4740" s="56" t="s">
        <v>9729</v>
      </c>
      <c r="D4740" s="65" t="s">
        <v>211</v>
      </c>
      <c r="E4740" s="66">
        <v>14.34</v>
      </c>
      <c r="F4740" s="247">
        <v>0.66810000000000003</v>
      </c>
      <c r="G4740" s="66">
        <v>16.48</v>
      </c>
      <c r="H4740" s="247">
        <v>0</v>
      </c>
    </row>
    <row r="4741" spans="1:8">
      <c r="A4741" s="64" t="s">
        <v>9728</v>
      </c>
      <c r="B4741" s="65">
        <v>101554</v>
      </c>
      <c r="C4741" s="56" t="s">
        <v>9730</v>
      </c>
      <c r="D4741" s="65" t="s">
        <v>211</v>
      </c>
      <c r="E4741" s="66">
        <v>10.54</v>
      </c>
      <c r="F4741" s="247">
        <v>0.5484</v>
      </c>
      <c r="G4741" s="66">
        <v>12.68</v>
      </c>
      <c r="H4741" s="247">
        <v>0</v>
      </c>
    </row>
    <row r="4742" spans="1:8">
      <c r="A4742" s="64" t="s">
        <v>9728</v>
      </c>
      <c r="B4742" s="65">
        <v>101555</v>
      </c>
      <c r="C4742" s="56" t="s">
        <v>9731</v>
      </c>
      <c r="D4742" s="65" t="s">
        <v>211</v>
      </c>
      <c r="E4742" s="66">
        <v>7.08</v>
      </c>
      <c r="F4742" s="247">
        <v>0.32769999999999999</v>
      </c>
      <c r="G4742" s="66">
        <v>9.2200000000000006</v>
      </c>
      <c r="H4742" s="247">
        <v>0</v>
      </c>
    </row>
    <row r="4743" spans="1:8">
      <c r="A4743" s="64" t="s">
        <v>9728</v>
      </c>
      <c r="B4743" s="65">
        <v>101556</v>
      </c>
      <c r="C4743" s="56" t="s">
        <v>9732</v>
      </c>
      <c r="D4743" s="65" t="s">
        <v>211</v>
      </c>
      <c r="E4743" s="66">
        <v>6.53</v>
      </c>
      <c r="F4743" s="247">
        <v>0.27110000000000001</v>
      </c>
      <c r="G4743" s="66">
        <v>8.67</v>
      </c>
      <c r="H4743" s="247">
        <v>0</v>
      </c>
    </row>
    <row r="4744" spans="1:8">
      <c r="A4744" s="64" t="s">
        <v>9728</v>
      </c>
      <c r="B4744" s="65">
        <v>101537</v>
      </c>
      <c r="C4744" s="56" t="s">
        <v>9733</v>
      </c>
      <c r="D4744" s="65" t="s">
        <v>211</v>
      </c>
      <c r="E4744" s="66">
        <v>116.75</v>
      </c>
      <c r="F4744" s="247">
        <v>0</v>
      </c>
      <c r="G4744" s="66">
        <v>104.92</v>
      </c>
      <c r="H4744" s="247">
        <v>0</v>
      </c>
    </row>
    <row r="4745" spans="1:8">
      <c r="A4745" s="64" t="s">
        <v>9728</v>
      </c>
      <c r="B4745" s="65">
        <v>101538</v>
      </c>
      <c r="C4745" s="56" t="s">
        <v>9734</v>
      </c>
      <c r="D4745" s="65" t="s">
        <v>211</v>
      </c>
      <c r="E4745" s="66">
        <v>41.88</v>
      </c>
      <c r="F4745" s="247">
        <v>0.6905</v>
      </c>
      <c r="G4745" s="66">
        <v>46.61</v>
      </c>
      <c r="H4745" s="247">
        <v>0</v>
      </c>
    </row>
    <row r="4746" spans="1:8">
      <c r="A4746" s="64" t="s">
        <v>9728</v>
      </c>
      <c r="B4746" s="65">
        <v>101542</v>
      </c>
      <c r="C4746" s="56" t="s">
        <v>9735</v>
      </c>
      <c r="D4746" s="65" t="s">
        <v>211</v>
      </c>
      <c r="E4746" s="66">
        <v>32.17</v>
      </c>
      <c r="F4746" s="247">
        <v>0.65529999999999999</v>
      </c>
      <c r="G4746" s="66">
        <v>36.04</v>
      </c>
      <c r="H4746" s="247">
        <v>0</v>
      </c>
    </row>
    <row r="4747" spans="1:8">
      <c r="A4747" s="64" t="s">
        <v>9728</v>
      </c>
      <c r="B4747" s="65">
        <v>101539</v>
      </c>
      <c r="C4747" s="56" t="s">
        <v>9736</v>
      </c>
      <c r="D4747" s="65" t="s">
        <v>211</v>
      </c>
      <c r="E4747" s="66">
        <v>70.39</v>
      </c>
      <c r="F4747" s="247">
        <v>0.63149999999999995</v>
      </c>
      <c r="G4747" s="66">
        <v>79.84</v>
      </c>
      <c r="H4747" s="247">
        <v>0</v>
      </c>
    </row>
    <row r="4748" spans="1:8">
      <c r="A4748" s="64" t="s">
        <v>9728</v>
      </c>
      <c r="B4748" s="65">
        <v>101543</v>
      </c>
      <c r="C4748" s="56" t="s">
        <v>9737</v>
      </c>
      <c r="D4748" s="65" t="s">
        <v>211</v>
      </c>
      <c r="E4748" s="66">
        <v>57.87</v>
      </c>
      <c r="F4748" s="247">
        <v>0.61660000000000004</v>
      </c>
      <c r="G4748" s="66">
        <v>65.62</v>
      </c>
      <c r="H4748" s="247">
        <v>0</v>
      </c>
    </row>
    <row r="4749" spans="1:8">
      <c r="A4749" s="64" t="s">
        <v>9728</v>
      </c>
      <c r="B4749" s="65">
        <v>101540</v>
      </c>
      <c r="C4749" s="56" t="s">
        <v>9738</v>
      </c>
      <c r="D4749" s="65" t="s">
        <v>211</v>
      </c>
      <c r="E4749" s="66">
        <v>117.51</v>
      </c>
      <c r="F4749" s="247">
        <v>0.66869999999999996</v>
      </c>
      <c r="G4749" s="66">
        <v>131.66999999999999</v>
      </c>
      <c r="H4749" s="247">
        <v>0</v>
      </c>
    </row>
    <row r="4750" spans="1:8">
      <c r="A4750" s="64" t="s">
        <v>9728</v>
      </c>
      <c r="B4750" s="65">
        <v>101544</v>
      </c>
      <c r="C4750" s="56" t="s">
        <v>9739</v>
      </c>
      <c r="D4750" s="65" t="s">
        <v>211</v>
      </c>
      <c r="E4750" s="66">
        <v>91.97</v>
      </c>
      <c r="F4750" s="247">
        <v>0.63800000000000001</v>
      </c>
      <c r="G4750" s="66">
        <v>103.59</v>
      </c>
      <c r="H4750" s="247">
        <v>0</v>
      </c>
    </row>
    <row r="4751" spans="1:8">
      <c r="A4751" s="64" t="s">
        <v>9728</v>
      </c>
      <c r="B4751" s="65">
        <v>101541</v>
      </c>
      <c r="C4751" s="56" t="s">
        <v>9740</v>
      </c>
      <c r="D4751" s="65" t="s">
        <v>211</v>
      </c>
      <c r="E4751" s="66">
        <v>153.54</v>
      </c>
      <c r="F4751" s="247">
        <v>0.66190000000000004</v>
      </c>
      <c r="G4751" s="66">
        <v>172.42</v>
      </c>
      <c r="H4751" s="247">
        <v>0</v>
      </c>
    </row>
    <row r="4752" spans="1:8">
      <c r="A4752" s="64" t="s">
        <v>9728</v>
      </c>
      <c r="B4752" s="65">
        <v>101545</v>
      </c>
      <c r="C4752" s="56" t="s">
        <v>9741</v>
      </c>
      <c r="D4752" s="65" t="s">
        <v>211</v>
      </c>
      <c r="E4752" s="66">
        <v>132.38</v>
      </c>
      <c r="F4752" s="247">
        <v>0.66469999999999996</v>
      </c>
      <c r="G4752" s="66">
        <v>147.88</v>
      </c>
      <c r="H4752" s="247">
        <v>0</v>
      </c>
    </row>
    <row r="4753" spans="1:8">
      <c r="A4753" s="64" t="s">
        <v>9728</v>
      </c>
      <c r="B4753" s="65">
        <v>101560</v>
      </c>
      <c r="C4753" s="56" t="s">
        <v>9742</v>
      </c>
      <c r="D4753" s="65" t="s">
        <v>32</v>
      </c>
      <c r="E4753" s="66">
        <v>10.69</v>
      </c>
      <c r="F4753" s="247">
        <v>0</v>
      </c>
      <c r="G4753" s="66">
        <v>10.79</v>
      </c>
      <c r="H4753" s="247">
        <v>0</v>
      </c>
    </row>
    <row r="4754" spans="1:8">
      <c r="A4754" s="64" t="s">
        <v>9728</v>
      </c>
      <c r="B4754" s="65">
        <v>101568</v>
      </c>
      <c r="C4754" s="56" t="s">
        <v>9743</v>
      </c>
      <c r="D4754" s="65" t="s">
        <v>32</v>
      </c>
      <c r="E4754" s="66">
        <v>130.31</v>
      </c>
      <c r="F4754" s="247">
        <v>0</v>
      </c>
      <c r="G4754" s="66">
        <v>131.01</v>
      </c>
      <c r="H4754" s="247">
        <v>0</v>
      </c>
    </row>
    <row r="4755" spans="1:8">
      <c r="A4755" s="64" t="s">
        <v>9728</v>
      </c>
      <c r="B4755" s="65">
        <v>101561</v>
      </c>
      <c r="C4755" s="56" t="s">
        <v>9744</v>
      </c>
      <c r="D4755" s="65" t="s">
        <v>32</v>
      </c>
      <c r="E4755" s="66">
        <v>17</v>
      </c>
      <c r="F4755" s="247">
        <v>0</v>
      </c>
      <c r="G4755" s="66">
        <v>17.11</v>
      </c>
      <c r="H4755" s="247">
        <v>0</v>
      </c>
    </row>
    <row r="4756" spans="1:8">
      <c r="A4756" s="64" t="s">
        <v>9728</v>
      </c>
      <c r="B4756" s="65">
        <v>101562</v>
      </c>
      <c r="C4756" s="56" t="s">
        <v>9745</v>
      </c>
      <c r="D4756" s="65" t="s">
        <v>32</v>
      </c>
      <c r="E4756" s="66">
        <v>26.31</v>
      </c>
      <c r="F4756" s="247">
        <v>0</v>
      </c>
      <c r="G4756" s="66">
        <v>26.47</v>
      </c>
      <c r="H4756" s="247">
        <v>0</v>
      </c>
    </row>
    <row r="4757" spans="1:8">
      <c r="A4757" s="64" t="s">
        <v>9728</v>
      </c>
      <c r="B4757" s="65">
        <v>101563</v>
      </c>
      <c r="C4757" s="56" t="s">
        <v>9746</v>
      </c>
      <c r="D4757" s="65" t="s">
        <v>32</v>
      </c>
      <c r="E4757" s="66">
        <v>37.15</v>
      </c>
      <c r="F4757" s="247">
        <v>0</v>
      </c>
      <c r="G4757" s="66">
        <v>37.380000000000003</v>
      </c>
      <c r="H4757" s="247">
        <v>0</v>
      </c>
    </row>
    <row r="4758" spans="1:8">
      <c r="A4758" s="64" t="s">
        <v>9728</v>
      </c>
      <c r="B4758" s="65">
        <v>101564</v>
      </c>
      <c r="C4758" s="56" t="s">
        <v>9747</v>
      </c>
      <c r="D4758" s="65" t="s">
        <v>32</v>
      </c>
      <c r="E4758" s="66">
        <v>54.9</v>
      </c>
      <c r="F4758" s="247">
        <v>0</v>
      </c>
      <c r="G4758" s="66">
        <v>55.22</v>
      </c>
      <c r="H4758" s="247">
        <v>0</v>
      </c>
    </row>
    <row r="4759" spans="1:8">
      <c r="A4759" s="64" t="s">
        <v>9728</v>
      </c>
      <c r="B4759" s="65">
        <v>101565</v>
      </c>
      <c r="C4759" s="56" t="s">
        <v>9748</v>
      </c>
      <c r="D4759" s="65" t="s">
        <v>32</v>
      </c>
      <c r="E4759" s="66">
        <v>76.77</v>
      </c>
      <c r="F4759" s="247">
        <v>0</v>
      </c>
      <c r="G4759" s="66">
        <v>77.209999999999994</v>
      </c>
      <c r="H4759" s="247">
        <v>0</v>
      </c>
    </row>
    <row r="4760" spans="1:8">
      <c r="A4760" s="64" t="s">
        <v>9728</v>
      </c>
      <c r="B4760" s="65">
        <v>101567</v>
      </c>
      <c r="C4760" s="56" t="s">
        <v>9749</v>
      </c>
      <c r="D4760" s="65" t="s">
        <v>32</v>
      </c>
      <c r="E4760" s="66">
        <v>99.65</v>
      </c>
      <c r="F4760" s="247">
        <v>0</v>
      </c>
      <c r="G4760" s="66">
        <v>100.2</v>
      </c>
      <c r="H4760" s="247">
        <v>0</v>
      </c>
    </row>
    <row r="4761" spans="1:8">
      <c r="A4761" s="64" t="s">
        <v>9728</v>
      </c>
      <c r="B4761" s="65">
        <v>101551</v>
      </c>
      <c r="C4761" s="56" t="s">
        <v>9750</v>
      </c>
      <c r="D4761" s="65" t="s">
        <v>211</v>
      </c>
      <c r="E4761" s="66">
        <v>0</v>
      </c>
      <c r="F4761" s="247"/>
      <c r="G4761" s="66">
        <v>0</v>
      </c>
      <c r="H4761" s="247"/>
    </row>
    <row r="4762" spans="1:8">
      <c r="A4762" s="64" t="s">
        <v>9728</v>
      </c>
      <c r="B4762" s="65">
        <v>101552</v>
      </c>
      <c r="C4762" s="56" t="s">
        <v>9751</v>
      </c>
      <c r="D4762" s="65" t="s">
        <v>211</v>
      </c>
      <c r="E4762" s="66">
        <v>0</v>
      </c>
      <c r="F4762" s="247"/>
      <c r="G4762" s="66">
        <v>0</v>
      </c>
      <c r="H4762" s="247"/>
    </row>
    <row r="4763" spans="1:8">
      <c r="A4763" s="64" t="s">
        <v>9728</v>
      </c>
      <c r="B4763" s="65">
        <v>101550</v>
      </c>
      <c r="C4763" s="56" t="s">
        <v>9752</v>
      </c>
      <c r="D4763" s="65" t="s">
        <v>211</v>
      </c>
      <c r="E4763" s="66">
        <v>0</v>
      </c>
      <c r="F4763" s="247"/>
      <c r="G4763" s="66">
        <v>0</v>
      </c>
      <c r="H4763" s="247"/>
    </row>
    <row r="4764" spans="1:8">
      <c r="A4764" s="64" t="s">
        <v>9728</v>
      </c>
      <c r="B4764" s="65">
        <v>101501</v>
      </c>
      <c r="C4764" s="56" t="s">
        <v>9753</v>
      </c>
      <c r="D4764" s="65" t="s">
        <v>211</v>
      </c>
      <c r="E4764" s="66">
        <v>1894.1</v>
      </c>
      <c r="F4764" s="247">
        <v>2.24E-2</v>
      </c>
      <c r="G4764" s="66">
        <v>1922.02</v>
      </c>
      <c r="H4764" s="247">
        <v>0</v>
      </c>
    </row>
    <row r="4765" spans="1:8">
      <c r="A4765" s="64" t="s">
        <v>9728</v>
      </c>
      <c r="B4765" s="65">
        <v>101502</v>
      </c>
      <c r="C4765" s="56" t="s">
        <v>9754</v>
      </c>
      <c r="D4765" s="65" t="s">
        <v>211</v>
      </c>
      <c r="E4765" s="66">
        <v>2051.94</v>
      </c>
      <c r="F4765" s="247">
        <v>2.06E-2</v>
      </c>
      <c r="G4765" s="66">
        <v>2093.1799999999998</v>
      </c>
      <c r="H4765" s="247">
        <v>0</v>
      </c>
    </row>
    <row r="4766" spans="1:8">
      <c r="A4766" s="64" t="s">
        <v>9728</v>
      </c>
      <c r="B4766" s="65">
        <v>101503</v>
      </c>
      <c r="C4766" s="56" t="s">
        <v>9755</v>
      </c>
      <c r="D4766" s="65" t="s">
        <v>211</v>
      </c>
      <c r="E4766" s="66">
        <v>2095.73</v>
      </c>
      <c r="F4766" s="247">
        <v>2.0199999999999999E-2</v>
      </c>
      <c r="G4766" s="66">
        <v>2119.8200000000002</v>
      </c>
      <c r="H4766" s="247">
        <v>0</v>
      </c>
    </row>
    <row r="4767" spans="1:8">
      <c r="A4767" s="64" t="s">
        <v>9728</v>
      </c>
      <c r="B4767" s="65">
        <v>101504</v>
      </c>
      <c r="C4767" s="56" t="s">
        <v>9756</v>
      </c>
      <c r="D4767" s="65" t="s">
        <v>211</v>
      </c>
      <c r="E4767" s="66">
        <v>2312.02</v>
      </c>
      <c r="F4767" s="247">
        <v>1.83E-2</v>
      </c>
      <c r="G4767" s="66">
        <v>2339.2600000000002</v>
      </c>
      <c r="H4767" s="247">
        <v>0</v>
      </c>
    </row>
    <row r="4768" spans="1:8">
      <c r="A4768" s="64" t="s">
        <v>9728</v>
      </c>
      <c r="B4768" s="65">
        <v>101497</v>
      </c>
      <c r="C4768" s="56" t="s">
        <v>9757</v>
      </c>
      <c r="D4768" s="65" t="s">
        <v>211</v>
      </c>
      <c r="E4768" s="66">
        <v>1900.36</v>
      </c>
      <c r="F4768" s="247">
        <v>2.23E-2</v>
      </c>
      <c r="G4768" s="66">
        <v>1937.26</v>
      </c>
      <c r="H4768" s="247">
        <v>0</v>
      </c>
    </row>
    <row r="4769" spans="1:8">
      <c r="A4769" s="64" t="s">
        <v>9728</v>
      </c>
      <c r="B4769" s="65">
        <v>101498</v>
      </c>
      <c r="C4769" s="56" t="s">
        <v>9758</v>
      </c>
      <c r="D4769" s="65" t="s">
        <v>211</v>
      </c>
      <c r="E4769" s="66">
        <v>2058.1999999999998</v>
      </c>
      <c r="F4769" s="247">
        <v>2.06E-2</v>
      </c>
      <c r="G4769" s="66">
        <v>2108.42</v>
      </c>
      <c r="H4769" s="247">
        <v>0</v>
      </c>
    </row>
    <row r="4770" spans="1:8">
      <c r="A4770" s="64" t="s">
        <v>9728</v>
      </c>
      <c r="B4770" s="65">
        <v>101499</v>
      </c>
      <c r="C4770" s="56" t="s">
        <v>9759</v>
      </c>
      <c r="D4770" s="65" t="s">
        <v>211</v>
      </c>
      <c r="E4770" s="66">
        <v>2101.9899999999998</v>
      </c>
      <c r="F4770" s="247">
        <v>2.0199999999999999E-2</v>
      </c>
      <c r="G4770" s="66">
        <v>2135.06</v>
      </c>
      <c r="H4770" s="247">
        <v>0</v>
      </c>
    </row>
    <row r="4771" spans="1:8">
      <c r="A4771" s="64" t="s">
        <v>9728</v>
      </c>
      <c r="B4771" s="65">
        <v>101500</v>
      </c>
      <c r="C4771" s="56" t="s">
        <v>9760</v>
      </c>
      <c r="D4771" s="65" t="s">
        <v>211</v>
      </c>
      <c r="E4771" s="66">
        <v>2318.2800000000002</v>
      </c>
      <c r="F4771" s="247">
        <v>1.83E-2</v>
      </c>
      <c r="G4771" s="66">
        <v>2354.5</v>
      </c>
      <c r="H4771" s="247">
        <v>0</v>
      </c>
    </row>
    <row r="4772" spans="1:8">
      <c r="A4772" s="64" t="s">
        <v>9728</v>
      </c>
      <c r="B4772" s="65">
        <v>101493</v>
      </c>
      <c r="C4772" s="56" t="s">
        <v>9761</v>
      </c>
      <c r="D4772" s="65" t="s">
        <v>211</v>
      </c>
      <c r="E4772" s="66">
        <v>1579.52</v>
      </c>
      <c r="F4772" s="247">
        <v>2.6800000000000001E-2</v>
      </c>
      <c r="G4772" s="66">
        <v>1659.01</v>
      </c>
      <c r="H4772" s="247">
        <v>0</v>
      </c>
    </row>
    <row r="4773" spans="1:8">
      <c r="A4773" s="64" t="s">
        <v>9728</v>
      </c>
      <c r="B4773" s="65">
        <v>101494</v>
      </c>
      <c r="C4773" s="56" t="s">
        <v>9762</v>
      </c>
      <c r="D4773" s="65" t="s">
        <v>211</v>
      </c>
      <c r="E4773" s="66">
        <v>1683.8</v>
      </c>
      <c r="F4773" s="247">
        <v>2.52E-2</v>
      </c>
      <c r="G4773" s="66">
        <v>1772.09</v>
      </c>
      <c r="H4773" s="247">
        <v>0</v>
      </c>
    </row>
    <row r="4774" spans="1:8">
      <c r="A4774" s="64" t="s">
        <v>9728</v>
      </c>
      <c r="B4774" s="65">
        <v>101495</v>
      </c>
      <c r="C4774" s="56" t="s">
        <v>9763</v>
      </c>
      <c r="D4774" s="65" t="s">
        <v>211</v>
      </c>
      <c r="E4774" s="66">
        <v>1712.73</v>
      </c>
      <c r="F4774" s="247">
        <v>2.47E-2</v>
      </c>
      <c r="G4774" s="66">
        <v>1789.69</v>
      </c>
      <c r="H4774" s="247">
        <v>0</v>
      </c>
    </row>
    <row r="4775" spans="1:8">
      <c r="A4775" s="64" t="s">
        <v>9728</v>
      </c>
      <c r="B4775" s="65">
        <v>101496</v>
      </c>
      <c r="C4775" s="56" t="s">
        <v>9764</v>
      </c>
      <c r="D4775" s="65" t="s">
        <v>211</v>
      </c>
      <c r="E4775" s="66">
        <v>1866.59</v>
      </c>
      <c r="F4775" s="247">
        <v>2.2700000000000001E-2</v>
      </c>
      <c r="G4775" s="66">
        <v>1945.51</v>
      </c>
      <c r="H4775" s="247">
        <v>0</v>
      </c>
    </row>
    <row r="4776" spans="1:8">
      <c r="A4776" s="64" t="s">
        <v>9728</v>
      </c>
      <c r="B4776" s="65">
        <v>101489</v>
      </c>
      <c r="C4776" s="56" t="s">
        <v>9765</v>
      </c>
      <c r="D4776" s="65" t="s">
        <v>211</v>
      </c>
      <c r="E4776" s="66">
        <v>1594.57</v>
      </c>
      <c r="F4776" s="247">
        <v>2.6599999999999999E-2</v>
      </c>
      <c r="G4776" s="66">
        <v>1683</v>
      </c>
      <c r="H4776" s="247">
        <v>0</v>
      </c>
    </row>
    <row r="4777" spans="1:8">
      <c r="A4777" s="64" t="s">
        <v>9728</v>
      </c>
      <c r="B4777" s="65">
        <v>101490</v>
      </c>
      <c r="C4777" s="56" t="s">
        <v>9766</v>
      </c>
      <c r="D4777" s="65" t="s">
        <v>211</v>
      </c>
      <c r="E4777" s="66">
        <v>1698.85</v>
      </c>
      <c r="F4777" s="247">
        <v>2.4899999999999999E-2</v>
      </c>
      <c r="G4777" s="66">
        <v>1796.08</v>
      </c>
      <c r="H4777" s="247">
        <v>0</v>
      </c>
    </row>
    <row r="4778" spans="1:8">
      <c r="A4778" s="64" t="s">
        <v>9728</v>
      </c>
      <c r="B4778" s="65">
        <v>101491</v>
      </c>
      <c r="C4778" s="56" t="s">
        <v>9767</v>
      </c>
      <c r="D4778" s="65" t="s">
        <v>211</v>
      </c>
      <c r="E4778" s="66">
        <v>1727.78</v>
      </c>
      <c r="F4778" s="247">
        <v>2.4500000000000001E-2</v>
      </c>
      <c r="G4778" s="66">
        <v>1813.68</v>
      </c>
      <c r="H4778" s="247">
        <v>0</v>
      </c>
    </row>
    <row r="4779" spans="1:8">
      <c r="A4779" s="64" t="s">
        <v>9728</v>
      </c>
      <c r="B4779" s="65">
        <v>101492</v>
      </c>
      <c r="C4779" s="56" t="s">
        <v>9768</v>
      </c>
      <c r="D4779" s="65" t="s">
        <v>211</v>
      </c>
      <c r="E4779" s="66">
        <v>1881.64</v>
      </c>
      <c r="F4779" s="247">
        <v>2.2499999999999999E-2</v>
      </c>
      <c r="G4779" s="66">
        <v>1969.5</v>
      </c>
      <c r="H4779" s="247">
        <v>0</v>
      </c>
    </row>
    <row r="4780" spans="1:8">
      <c r="A4780" s="64" t="s">
        <v>9728</v>
      </c>
      <c r="B4780" s="65">
        <v>101509</v>
      </c>
      <c r="C4780" s="56" t="s">
        <v>9769</v>
      </c>
      <c r="D4780" s="65" t="s">
        <v>211</v>
      </c>
      <c r="E4780" s="66">
        <v>1967.86</v>
      </c>
      <c r="F4780" s="247">
        <v>2.1499999999999998E-2</v>
      </c>
      <c r="G4780" s="66">
        <v>2097.39</v>
      </c>
      <c r="H4780" s="247">
        <v>0</v>
      </c>
    </row>
    <row r="4781" spans="1:8">
      <c r="A4781" s="64" t="s">
        <v>9728</v>
      </c>
      <c r="B4781" s="65">
        <v>101510</v>
      </c>
      <c r="C4781" s="56" t="s">
        <v>9770</v>
      </c>
      <c r="D4781" s="65" t="s">
        <v>211</v>
      </c>
      <c r="E4781" s="66">
        <v>2178.31</v>
      </c>
      <c r="F4781" s="247">
        <v>1.95E-2</v>
      </c>
      <c r="G4781" s="66">
        <v>2325.61</v>
      </c>
      <c r="H4781" s="247">
        <v>0</v>
      </c>
    </row>
    <row r="4782" spans="1:8">
      <c r="A4782" s="64" t="s">
        <v>9728</v>
      </c>
      <c r="B4782" s="65">
        <v>101511</v>
      </c>
      <c r="C4782" s="56" t="s">
        <v>9771</v>
      </c>
      <c r="D4782" s="65" t="s">
        <v>211</v>
      </c>
      <c r="E4782" s="66">
        <v>2236.6999999999998</v>
      </c>
      <c r="F4782" s="247">
        <v>1.89E-2</v>
      </c>
      <c r="G4782" s="66">
        <v>2361.13</v>
      </c>
      <c r="H4782" s="247">
        <v>0</v>
      </c>
    </row>
    <row r="4783" spans="1:8">
      <c r="A4783" s="64" t="s">
        <v>9728</v>
      </c>
      <c r="B4783" s="65">
        <v>101512</v>
      </c>
      <c r="C4783" s="56" t="s">
        <v>9772</v>
      </c>
      <c r="D4783" s="65" t="s">
        <v>211</v>
      </c>
      <c r="E4783" s="66">
        <v>2514.3200000000002</v>
      </c>
      <c r="F4783" s="247">
        <v>1.6899999999999998E-2</v>
      </c>
      <c r="G4783" s="66">
        <v>2643.06</v>
      </c>
      <c r="H4783" s="247">
        <v>0</v>
      </c>
    </row>
    <row r="4784" spans="1:8">
      <c r="A4784" s="64" t="s">
        <v>9728</v>
      </c>
      <c r="B4784" s="65">
        <v>101505</v>
      </c>
      <c r="C4784" s="56" t="s">
        <v>9773</v>
      </c>
      <c r="D4784" s="65" t="s">
        <v>211</v>
      </c>
      <c r="E4784" s="66">
        <v>2018.22</v>
      </c>
      <c r="F4784" s="247">
        <v>2.1000000000000001E-2</v>
      </c>
      <c r="G4784" s="66">
        <v>2064.61</v>
      </c>
      <c r="H4784" s="247">
        <v>0</v>
      </c>
    </row>
    <row r="4785" spans="1:8">
      <c r="A4785" s="64" t="s">
        <v>9728</v>
      </c>
      <c r="B4785" s="65">
        <v>101506</v>
      </c>
      <c r="C4785" s="56" t="s">
        <v>9774</v>
      </c>
      <c r="D4785" s="65" t="s">
        <v>211</v>
      </c>
      <c r="E4785" s="66">
        <v>2228.67</v>
      </c>
      <c r="F4785" s="247">
        <v>1.9E-2</v>
      </c>
      <c r="G4785" s="66">
        <v>2292.83</v>
      </c>
      <c r="H4785" s="247">
        <v>0</v>
      </c>
    </row>
    <row r="4786" spans="1:8">
      <c r="A4786" s="64" t="s">
        <v>9728</v>
      </c>
      <c r="B4786" s="65">
        <v>101507</v>
      </c>
      <c r="C4786" s="56" t="s">
        <v>9775</v>
      </c>
      <c r="D4786" s="65" t="s">
        <v>211</v>
      </c>
      <c r="E4786" s="66">
        <v>2287.06</v>
      </c>
      <c r="F4786" s="247">
        <v>1.8499999999999999E-2</v>
      </c>
      <c r="G4786" s="66">
        <v>2328.35</v>
      </c>
      <c r="H4786" s="247">
        <v>0</v>
      </c>
    </row>
    <row r="4787" spans="1:8">
      <c r="A4787" s="64" t="s">
        <v>9728</v>
      </c>
      <c r="B4787" s="65">
        <v>101508</v>
      </c>
      <c r="C4787" s="56" t="s">
        <v>9776</v>
      </c>
      <c r="D4787" s="65" t="s">
        <v>211</v>
      </c>
      <c r="E4787" s="66">
        <v>2564.6799999999998</v>
      </c>
      <c r="F4787" s="247">
        <v>1.6500000000000001E-2</v>
      </c>
      <c r="G4787" s="66">
        <v>2610.2800000000002</v>
      </c>
      <c r="H4787" s="247">
        <v>0</v>
      </c>
    </row>
    <row r="4788" spans="1:8">
      <c r="A4788" s="64" t="s">
        <v>9728</v>
      </c>
      <c r="B4788" s="65">
        <v>101525</v>
      </c>
      <c r="C4788" s="56" t="s">
        <v>9777</v>
      </c>
      <c r="D4788" s="65" t="s">
        <v>211</v>
      </c>
      <c r="E4788" s="66">
        <v>1164.71</v>
      </c>
      <c r="F4788" s="247">
        <v>3.5799999999999998E-2</v>
      </c>
      <c r="G4788" s="66">
        <v>1112.43</v>
      </c>
      <c r="H4788" s="247">
        <v>0</v>
      </c>
    </row>
    <row r="4789" spans="1:8">
      <c r="A4789" s="64" t="s">
        <v>9728</v>
      </c>
      <c r="B4789" s="65">
        <v>101526</v>
      </c>
      <c r="C4789" s="56" t="s">
        <v>9778</v>
      </c>
      <c r="D4789" s="65" t="s">
        <v>211</v>
      </c>
      <c r="E4789" s="66">
        <v>1352.41</v>
      </c>
      <c r="F4789" s="247">
        <v>3.0800000000000001E-2</v>
      </c>
      <c r="G4789" s="66">
        <v>1315.98</v>
      </c>
      <c r="H4789" s="247">
        <v>0</v>
      </c>
    </row>
    <row r="4790" spans="1:8">
      <c r="A4790" s="64" t="s">
        <v>9728</v>
      </c>
      <c r="B4790" s="65">
        <v>101527</v>
      </c>
      <c r="C4790" s="56" t="s">
        <v>9779</v>
      </c>
      <c r="D4790" s="65" t="s">
        <v>211</v>
      </c>
      <c r="E4790" s="66">
        <v>1404.48</v>
      </c>
      <c r="F4790" s="247">
        <v>2.9600000000000001E-2</v>
      </c>
      <c r="G4790" s="66">
        <v>1347.66</v>
      </c>
      <c r="H4790" s="247">
        <v>0</v>
      </c>
    </row>
    <row r="4791" spans="1:8">
      <c r="A4791" s="64" t="s">
        <v>9728</v>
      </c>
      <c r="B4791" s="65">
        <v>101528</v>
      </c>
      <c r="C4791" s="56" t="s">
        <v>9780</v>
      </c>
      <c r="D4791" s="65" t="s">
        <v>211</v>
      </c>
      <c r="E4791" s="66">
        <v>1623.27</v>
      </c>
      <c r="F4791" s="247">
        <v>2.5700000000000001E-2</v>
      </c>
      <c r="G4791" s="66">
        <v>1570.6</v>
      </c>
      <c r="H4791" s="247">
        <v>0</v>
      </c>
    </row>
    <row r="4792" spans="1:8">
      <c r="A4792" s="64" t="s">
        <v>9728</v>
      </c>
      <c r="B4792" s="65">
        <v>101521</v>
      </c>
      <c r="C4792" s="56" t="s">
        <v>9781</v>
      </c>
      <c r="D4792" s="65" t="s">
        <v>211</v>
      </c>
      <c r="E4792" s="66">
        <v>1170.96</v>
      </c>
      <c r="F4792" s="247">
        <v>3.56E-2</v>
      </c>
      <c r="G4792" s="66">
        <v>1127.6600000000001</v>
      </c>
      <c r="H4792" s="247">
        <v>0</v>
      </c>
    </row>
    <row r="4793" spans="1:8">
      <c r="A4793" s="64" t="s">
        <v>9728</v>
      </c>
      <c r="B4793" s="65">
        <v>101522</v>
      </c>
      <c r="C4793" s="56" t="s">
        <v>9782</v>
      </c>
      <c r="D4793" s="65" t="s">
        <v>211</v>
      </c>
      <c r="E4793" s="66">
        <v>1358.66</v>
      </c>
      <c r="F4793" s="247">
        <v>3.0599999999999999E-2</v>
      </c>
      <c r="G4793" s="66">
        <v>1331.21</v>
      </c>
      <c r="H4793" s="247">
        <v>0</v>
      </c>
    </row>
    <row r="4794" spans="1:8">
      <c r="A4794" s="64" t="s">
        <v>9728</v>
      </c>
      <c r="B4794" s="65">
        <v>101523</v>
      </c>
      <c r="C4794" s="56" t="s">
        <v>9783</v>
      </c>
      <c r="D4794" s="65" t="s">
        <v>211</v>
      </c>
      <c r="E4794" s="66">
        <v>1410.73</v>
      </c>
      <c r="F4794" s="247">
        <v>2.9499999999999998E-2</v>
      </c>
      <c r="G4794" s="66">
        <v>1362.89</v>
      </c>
      <c r="H4794" s="247">
        <v>0</v>
      </c>
    </row>
    <row r="4795" spans="1:8">
      <c r="A4795" s="64" t="s">
        <v>9728</v>
      </c>
      <c r="B4795" s="65">
        <v>101524</v>
      </c>
      <c r="C4795" s="56" t="s">
        <v>9784</v>
      </c>
      <c r="D4795" s="65" t="s">
        <v>211</v>
      </c>
      <c r="E4795" s="66">
        <v>1629.52</v>
      </c>
      <c r="F4795" s="247">
        <v>2.5600000000000001E-2</v>
      </c>
      <c r="G4795" s="66">
        <v>1585.83</v>
      </c>
      <c r="H4795" s="247">
        <v>0</v>
      </c>
    </row>
    <row r="4796" spans="1:8">
      <c r="A4796" s="64" t="s">
        <v>9728</v>
      </c>
      <c r="B4796" s="65">
        <v>101517</v>
      </c>
      <c r="C4796" s="56" t="s">
        <v>9785</v>
      </c>
      <c r="D4796" s="65" t="s">
        <v>211</v>
      </c>
      <c r="E4796" s="66">
        <v>834.3</v>
      </c>
      <c r="F4796" s="247">
        <v>4.99E-2</v>
      </c>
      <c r="G4796" s="66">
        <v>832.06</v>
      </c>
      <c r="H4796" s="247">
        <v>0</v>
      </c>
    </row>
    <row r="4797" spans="1:8">
      <c r="A4797" s="64" t="s">
        <v>9728</v>
      </c>
      <c r="B4797" s="65">
        <v>101518</v>
      </c>
      <c r="C4797" s="56" t="s">
        <v>9786</v>
      </c>
      <c r="D4797" s="65" t="s">
        <v>211</v>
      </c>
      <c r="E4797" s="66">
        <v>959.43</v>
      </c>
      <c r="F4797" s="247">
        <v>4.3400000000000001E-2</v>
      </c>
      <c r="G4797" s="66">
        <v>967.76</v>
      </c>
      <c r="H4797" s="247">
        <v>0</v>
      </c>
    </row>
    <row r="4798" spans="1:8">
      <c r="A4798" s="64" t="s">
        <v>9728</v>
      </c>
      <c r="B4798" s="65">
        <v>101519</v>
      </c>
      <c r="C4798" s="56" t="s">
        <v>9787</v>
      </c>
      <c r="D4798" s="65" t="s">
        <v>211</v>
      </c>
      <c r="E4798" s="66">
        <v>994.15</v>
      </c>
      <c r="F4798" s="247">
        <v>4.19E-2</v>
      </c>
      <c r="G4798" s="66">
        <v>988.88</v>
      </c>
      <c r="H4798" s="247">
        <v>0</v>
      </c>
    </row>
    <row r="4799" spans="1:8">
      <c r="A4799" s="64" t="s">
        <v>9728</v>
      </c>
      <c r="B4799" s="65">
        <v>101520</v>
      </c>
      <c r="C4799" s="56" t="s">
        <v>9788</v>
      </c>
      <c r="D4799" s="65" t="s">
        <v>211</v>
      </c>
      <c r="E4799" s="66">
        <v>1140.01</v>
      </c>
      <c r="F4799" s="247">
        <v>3.6499999999999998E-2</v>
      </c>
      <c r="G4799" s="66">
        <v>1137.51</v>
      </c>
      <c r="H4799" s="247">
        <v>0</v>
      </c>
    </row>
    <row r="4800" spans="1:8">
      <c r="A4800" s="64" t="s">
        <v>9728</v>
      </c>
      <c r="B4800" s="65">
        <v>101513</v>
      </c>
      <c r="C4800" s="56" t="s">
        <v>9789</v>
      </c>
      <c r="D4800" s="65" t="s">
        <v>211</v>
      </c>
      <c r="E4800" s="66">
        <v>849.35</v>
      </c>
      <c r="F4800" s="247">
        <v>4.9000000000000002E-2</v>
      </c>
      <c r="G4800" s="66">
        <v>856.04</v>
      </c>
      <c r="H4800" s="247">
        <v>0</v>
      </c>
    </row>
    <row r="4801" spans="1:8">
      <c r="A4801" s="64" t="s">
        <v>9728</v>
      </c>
      <c r="B4801" s="65">
        <v>101514</v>
      </c>
      <c r="C4801" s="56" t="s">
        <v>9790</v>
      </c>
      <c r="D4801" s="65" t="s">
        <v>211</v>
      </c>
      <c r="E4801" s="66">
        <v>974.48</v>
      </c>
      <c r="F4801" s="247">
        <v>4.2700000000000002E-2</v>
      </c>
      <c r="G4801" s="66">
        <v>991.74</v>
      </c>
      <c r="H4801" s="247">
        <v>0</v>
      </c>
    </row>
    <row r="4802" spans="1:8">
      <c r="A4802" s="64" t="s">
        <v>9728</v>
      </c>
      <c r="B4802" s="65">
        <v>101515</v>
      </c>
      <c r="C4802" s="56" t="s">
        <v>9791</v>
      </c>
      <c r="D4802" s="65" t="s">
        <v>211</v>
      </c>
      <c r="E4802" s="66">
        <v>1009.2</v>
      </c>
      <c r="F4802" s="247">
        <v>4.1300000000000003E-2</v>
      </c>
      <c r="G4802" s="66">
        <v>1012.86</v>
      </c>
      <c r="H4802" s="247">
        <v>0</v>
      </c>
    </row>
    <row r="4803" spans="1:8">
      <c r="A4803" s="64" t="s">
        <v>9728</v>
      </c>
      <c r="B4803" s="65">
        <v>101516</v>
      </c>
      <c r="C4803" s="56" t="s">
        <v>9792</v>
      </c>
      <c r="D4803" s="65" t="s">
        <v>211</v>
      </c>
      <c r="E4803" s="66">
        <v>1155.06</v>
      </c>
      <c r="F4803" s="247">
        <v>3.61E-2</v>
      </c>
      <c r="G4803" s="66">
        <v>1161.49</v>
      </c>
      <c r="H4803" s="247">
        <v>0</v>
      </c>
    </row>
    <row r="4804" spans="1:8">
      <c r="A4804" s="64" t="s">
        <v>9728</v>
      </c>
      <c r="B4804" s="65">
        <v>101533</v>
      </c>
      <c r="C4804" s="56" t="s">
        <v>9793</v>
      </c>
      <c r="D4804" s="65" t="s">
        <v>211</v>
      </c>
      <c r="E4804" s="66">
        <v>1255.95</v>
      </c>
      <c r="F4804" s="247">
        <v>3.32E-2</v>
      </c>
      <c r="G4804" s="66">
        <v>1306.98</v>
      </c>
      <c r="H4804" s="247">
        <v>0</v>
      </c>
    </row>
    <row r="4805" spans="1:8">
      <c r="A4805" s="64" t="s">
        <v>9728</v>
      </c>
      <c r="B4805" s="65">
        <v>101534</v>
      </c>
      <c r="C4805" s="56" t="s">
        <v>9794</v>
      </c>
      <c r="D4805" s="65" t="s">
        <v>211</v>
      </c>
      <c r="E4805" s="66">
        <v>1506.22</v>
      </c>
      <c r="F4805" s="247">
        <v>2.76E-2</v>
      </c>
      <c r="G4805" s="66">
        <v>1578.38</v>
      </c>
      <c r="H4805" s="247">
        <v>0</v>
      </c>
    </row>
    <row r="4806" spans="1:8">
      <c r="A4806" s="64" t="s">
        <v>9728</v>
      </c>
      <c r="B4806" s="65">
        <v>101535</v>
      </c>
      <c r="C4806" s="56" t="s">
        <v>9795</v>
      </c>
      <c r="D4806" s="65" t="s">
        <v>211</v>
      </c>
      <c r="E4806" s="66">
        <v>1575.65</v>
      </c>
      <c r="F4806" s="247">
        <v>2.64E-2</v>
      </c>
      <c r="G4806" s="66">
        <v>1620.62</v>
      </c>
      <c r="H4806" s="247">
        <v>0</v>
      </c>
    </row>
    <row r="4807" spans="1:8">
      <c r="A4807" s="64" t="s">
        <v>9728</v>
      </c>
      <c r="B4807" s="65">
        <v>101536</v>
      </c>
      <c r="C4807" s="56" t="s">
        <v>9796</v>
      </c>
      <c r="D4807" s="65" t="s">
        <v>211</v>
      </c>
      <c r="E4807" s="66">
        <v>1867.37</v>
      </c>
      <c r="F4807" s="247">
        <v>2.23E-2</v>
      </c>
      <c r="G4807" s="66">
        <v>1917.88</v>
      </c>
      <c r="H4807" s="247">
        <v>0</v>
      </c>
    </row>
    <row r="4808" spans="1:8">
      <c r="A4808" s="64" t="s">
        <v>9728</v>
      </c>
      <c r="B4808" s="65">
        <v>101529</v>
      </c>
      <c r="C4808" s="56" t="s">
        <v>9797</v>
      </c>
      <c r="D4808" s="65" t="s">
        <v>211</v>
      </c>
      <c r="E4808" s="66">
        <v>1306.3</v>
      </c>
      <c r="F4808" s="247">
        <v>3.1899999999999998E-2</v>
      </c>
      <c r="G4808" s="66">
        <v>1274.19</v>
      </c>
      <c r="H4808" s="247">
        <v>0</v>
      </c>
    </row>
    <row r="4809" spans="1:8">
      <c r="A4809" s="64" t="s">
        <v>9728</v>
      </c>
      <c r="B4809" s="65">
        <v>101530</v>
      </c>
      <c r="C4809" s="56" t="s">
        <v>9798</v>
      </c>
      <c r="D4809" s="65" t="s">
        <v>211</v>
      </c>
      <c r="E4809" s="66">
        <v>1556.57</v>
      </c>
      <c r="F4809" s="247">
        <v>2.6800000000000001E-2</v>
      </c>
      <c r="G4809" s="66">
        <v>1545.59</v>
      </c>
      <c r="H4809" s="247">
        <v>0</v>
      </c>
    </row>
    <row r="4810" spans="1:8">
      <c r="A4810" s="64" t="s">
        <v>9728</v>
      </c>
      <c r="B4810" s="65">
        <v>101531</v>
      </c>
      <c r="C4810" s="56" t="s">
        <v>9799</v>
      </c>
      <c r="D4810" s="65" t="s">
        <v>211</v>
      </c>
      <c r="E4810" s="66">
        <v>1626</v>
      </c>
      <c r="F4810" s="247">
        <v>2.5600000000000001E-2</v>
      </c>
      <c r="G4810" s="66">
        <v>1587.83</v>
      </c>
      <c r="H4810" s="247">
        <v>0</v>
      </c>
    </row>
    <row r="4811" spans="1:8">
      <c r="A4811" s="64" t="s">
        <v>9728</v>
      </c>
      <c r="B4811" s="65">
        <v>101532</v>
      </c>
      <c r="C4811" s="56" t="s">
        <v>9800</v>
      </c>
      <c r="D4811" s="65" t="s">
        <v>211</v>
      </c>
      <c r="E4811" s="66">
        <v>1917.72</v>
      </c>
      <c r="F4811" s="247">
        <v>2.1700000000000001E-2</v>
      </c>
      <c r="G4811" s="66">
        <v>1885.09</v>
      </c>
      <c r="H4811" s="247">
        <v>0</v>
      </c>
    </row>
    <row r="4812" spans="1:8">
      <c r="A4812" s="64" t="s">
        <v>9728</v>
      </c>
      <c r="B4812" s="65">
        <v>101549</v>
      </c>
      <c r="C4812" s="56" t="s">
        <v>9801</v>
      </c>
      <c r="D4812" s="65" t="s">
        <v>211</v>
      </c>
      <c r="E4812" s="66">
        <v>24.36</v>
      </c>
      <c r="F4812" s="247">
        <v>0</v>
      </c>
      <c r="G4812" s="66">
        <v>22.52</v>
      </c>
      <c r="H4812" s="247">
        <v>0</v>
      </c>
    </row>
    <row r="4813" spans="1:8">
      <c r="A4813" s="64" t="s">
        <v>9728</v>
      </c>
      <c r="B4813" s="65">
        <v>101547</v>
      </c>
      <c r="C4813" s="56" t="s">
        <v>9802</v>
      </c>
      <c r="D4813" s="65" t="s">
        <v>211</v>
      </c>
      <c r="E4813" s="66">
        <v>90.08</v>
      </c>
      <c r="F4813" s="247">
        <v>0.97919999999999996</v>
      </c>
      <c r="G4813" s="66">
        <v>90.92</v>
      </c>
      <c r="H4813" s="247">
        <v>0</v>
      </c>
    </row>
    <row r="4814" spans="1:8">
      <c r="A4814" s="64" t="s">
        <v>9728</v>
      </c>
      <c r="B4814" s="65">
        <v>101546</v>
      </c>
      <c r="C4814" s="56" t="s">
        <v>9803</v>
      </c>
      <c r="D4814" s="65" t="s">
        <v>211</v>
      </c>
      <c r="E4814" s="66">
        <v>28.87</v>
      </c>
      <c r="F4814" s="247">
        <v>0.93520000000000003</v>
      </c>
      <c r="G4814" s="66">
        <v>29.71</v>
      </c>
      <c r="H4814" s="247">
        <v>0</v>
      </c>
    </row>
    <row r="4815" spans="1:8">
      <c r="A4815" s="64" t="s">
        <v>9728</v>
      </c>
      <c r="B4815" s="65">
        <v>101548</v>
      </c>
      <c r="C4815" s="56" t="s">
        <v>9804</v>
      </c>
      <c r="D4815" s="65" t="s">
        <v>211</v>
      </c>
      <c r="E4815" s="66">
        <v>7.28</v>
      </c>
      <c r="F4815" s="247">
        <v>0.74309999999999998</v>
      </c>
      <c r="G4815" s="66">
        <v>8.1199999999999992</v>
      </c>
      <c r="H4815" s="247">
        <v>0</v>
      </c>
    </row>
    <row r="4816" spans="1:8">
      <c r="A4816" s="64" t="s">
        <v>9805</v>
      </c>
      <c r="B4816" s="65">
        <v>94764</v>
      </c>
      <c r="C4816" s="56" t="s">
        <v>9806</v>
      </c>
      <c r="D4816" s="65" t="s">
        <v>211</v>
      </c>
      <c r="E4816" s="66">
        <v>36.15</v>
      </c>
      <c r="F4816" s="247">
        <v>0</v>
      </c>
      <c r="G4816" s="66">
        <v>40.299999999999997</v>
      </c>
      <c r="H4816" s="247">
        <v>0</v>
      </c>
    </row>
    <row r="4817" spans="1:8">
      <c r="A4817" s="64" t="s">
        <v>9805</v>
      </c>
      <c r="B4817" s="65">
        <v>94765</v>
      </c>
      <c r="C4817" s="56" t="s">
        <v>9807</v>
      </c>
      <c r="D4817" s="65" t="s">
        <v>211</v>
      </c>
      <c r="E4817" s="66">
        <v>39.86</v>
      </c>
      <c r="F4817" s="247">
        <v>0</v>
      </c>
      <c r="G4817" s="66">
        <v>44.24</v>
      </c>
      <c r="H4817" s="247">
        <v>0</v>
      </c>
    </row>
    <row r="4818" spans="1:8">
      <c r="A4818" s="64" t="s">
        <v>9805</v>
      </c>
      <c r="B4818" s="65">
        <v>94766</v>
      </c>
      <c r="C4818" s="56" t="s">
        <v>9808</v>
      </c>
      <c r="D4818" s="65" t="s">
        <v>211</v>
      </c>
      <c r="E4818" s="66">
        <v>44.58</v>
      </c>
      <c r="F4818" s="247">
        <v>0</v>
      </c>
      <c r="G4818" s="66">
        <v>49.27</v>
      </c>
      <c r="H4818" s="247">
        <v>0</v>
      </c>
    </row>
    <row r="4819" spans="1:8">
      <c r="A4819" s="64" t="s">
        <v>9805</v>
      </c>
      <c r="B4819" s="65">
        <v>94767</v>
      </c>
      <c r="C4819" s="56" t="s">
        <v>9809</v>
      </c>
      <c r="D4819" s="65" t="s">
        <v>211</v>
      </c>
      <c r="E4819" s="66">
        <v>66.290000000000006</v>
      </c>
      <c r="F4819" s="247">
        <v>0</v>
      </c>
      <c r="G4819" s="66">
        <v>72.48</v>
      </c>
      <c r="H4819" s="247">
        <v>0</v>
      </c>
    </row>
    <row r="4820" spans="1:8">
      <c r="A4820" s="64" t="s">
        <v>9805</v>
      </c>
      <c r="B4820" s="65">
        <v>94768</v>
      </c>
      <c r="C4820" s="56" t="s">
        <v>9810</v>
      </c>
      <c r="D4820" s="65" t="s">
        <v>211</v>
      </c>
      <c r="E4820" s="66">
        <v>75.13</v>
      </c>
      <c r="F4820" s="247">
        <v>0</v>
      </c>
      <c r="G4820" s="66">
        <v>81.94</v>
      </c>
      <c r="H4820" s="247">
        <v>0</v>
      </c>
    </row>
    <row r="4821" spans="1:8">
      <c r="A4821" s="64" t="s">
        <v>9805</v>
      </c>
      <c r="B4821" s="65">
        <v>94769</v>
      </c>
      <c r="C4821" s="56" t="s">
        <v>9811</v>
      </c>
      <c r="D4821" s="65" t="s">
        <v>211</v>
      </c>
      <c r="E4821" s="66">
        <v>100.47</v>
      </c>
      <c r="F4821" s="247">
        <v>0</v>
      </c>
      <c r="G4821" s="66">
        <v>109.02</v>
      </c>
      <c r="H4821" s="247">
        <v>0</v>
      </c>
    </row>
    <row r="4822" spans="1:8">
      <c r="A4822" s="64" t="s">
        <v>9805</v>
      </c>
      <c r="B4822" s="65">
        <v>94783</v>
      </c>
      <c r="C4822" s="56" t="s">
        <v>9812</v>
      </c>
      <c r="D4822" s="65" t="s">
        <v>211</v>
      </c>
      <c r="E4822" s="66">
        <v>17.98</v>
      </c>
      <c r="F4822" s="247">
        <v>0</v>
      </c>
      <c r="G4822" s="66">
        <v>20.83</v>
      </c>
      <c r="H4822" s="247">
        <v>0</v>
      </c>
    </row>
    <row r="4823" spans="1:8">
      <c r="A4823" s="64" t="s">
        <v>9805</v>
      </c>
      <c r="B4823" s="65">
        <v>94703</v>
      </c>
      <c r="C4823" s="56" t="s">
        <v>9813</v>
      </c>
      <c r="D4823" s="65" t="s">
        <v>211</v>
      </c>
      <c r="E4823" s="66">
        <v>19.23</v>
      </c>
      <c r="F4823" s="247">
        <v>0</v>
      </c>
      <c r="G4823" s="66">
        <v>22.17</v>
      </c>
      <c r="H4823" s="247">
        <v>0</v>
      </c>
    </row>
    <row r="4824" spans="1:8">
      <c r="A4824" s="64" t="s">
        <v>9805</v>
      </c>
      <c r="B4824" s="65">
        <v>94704</v>
      </c>
      <c r="C4824" s="56" t="s">
        <v>9814</v>
      </c>
      <c r="D4824" s="65" t="s">
        <v>211</v>
      </c>
      <c r="E4824" s="66">
        <v>25.72</v>
      </c>
      <c r="F4824" s="247">
        <v>0</v>
      </c>
      <c r="G4824" s="66">
        <v>29.06</v>
      </c>
      <c r="H4824" s="247">
        <v>0</v>
      </c>
    </row>
    <row r="4825" spans="1:8">
      <c r="A4825" s="64" t="s">
        <v>9805</v>
      </c>
      <c r="B4825" s="65">
        <v>94705</v>
      </c>
      <c r="C4825" s="56" t="s">
        <v>9815</v>
      </c>
      <c r="D4825" s="65" t="s">
        <v>211</v>
      </c>
      <c r="E4825" s="66">
        <v>35.200000000000003</v>
      </c>
      <c r="F4825" s="247">
        <v>0</v>
      </c>
      <c r="G4825" s="66">
        <v>39.11</v>
      </c>
      <c r="H4825" s="247">
        <v>0</v>
      </c>
    </row>
    <row r="4826" spans="1:8">
      <c r="A4826" s="64" t="s">
        <v>9805</v>
      </c>
      <c r="B4826" s="65">
        <v>94706</v>
      </c>
      <c r="C4826" s="56" t="s">
        <v>9816</v>
      </c>
      <c r="D4826" s="65" t="s">
        <v>211</v>
      </c>
      <c r="E4826" s="66">
        <v>34.42</v>
      </c>
      <c r="F4826" s="247">
        <v>0</v>
      </c>
      <c r="G4826" s="66">
        <v>38.299999999999997</v>
      </c>
      <c r="H4826" s="247">
        <v>0</v>
      </c>
    </row>
    <row r="4827" spans="1:8">
      <c r="A4827" s="64" t="s">
        <v>9805</v>
      </c>
      <c r="B4827" s="65">
        <v>94707</v>
      </c>
      <c r="C4827" s="56" t="s">
        <v>9817</v>
      </c>
      <c r="D4827" s="65" t="s">
        <v>211</v>
      </c>
      <c r="E4827" s="66">
        <v>54.44</v>
      </c>
      <c r="F4827" s="247">
        <v>0</v>
      </c>
      <c r="G4827" s="66">
        <v>59.45</v>
      </c>
      <c r="H4827" s="247">
        <v>0</v>
      </c>
    </row>
    <row r="4828" spans="1:8">
      <c r="A4828" s="64" t="s">
        <v>9805</v>
      </c>
      <c r="B4828" s="65">
        <v>94715</v>
      </c>
      <c r="C4828" s="56" t="s">
        <v>9818</v>
      </c>
      <c r="D4828" s="65" t="s">
        <v>211</v>
      </c>
      <c r="E4828" s="66">
        <v>282.61</v>
      </c>
      <c r="F4828" s="247">
        <v>0</v>
      </c>
      <c r="G4828" s="66">
        <v>302.27</v>
      </c>
      <c r="H4828" s="247">
        <v>0</v>
      </c>
    </row>
    <row r="4829" spans="1:8">
      <c r="A4829" s="64" t="s">
        <v>9805</v>
      </c>
      <c r="B4829" s="65">
        <v>94713</v>
      </c>
      <c r="C4829" s="56" t="s">
        <v>9819</v>
      </c>
      <c r="D4829" s="65" t="s">
        <v>211</v>
      </c>
      <c r="E4829" s="66">
        <v>226.46</v>
      </c>
      <c r="F4829" s="247">
        <v>0</v>
      </c>
      <c r="G4829" s="66">
        <v>242.75</v>
      </c>
      <c r="H4829" s="247">
        <v>0</v>
      </c>
    </row>
    <row r="4830" spans="1:8">
      <c r="A4830" s="64" t="s">
        <v>9805</v>
      </c>
      <c r="B4830" s="65">
        <v>94714</v>
      </c>
      <c r="C4830" s="56" t="s">
        <v>9820</v>
      </c>
      <c r="D4830" s="65" t="s">
        <v>211</v>
      </c>
      <c r="E4830" s="66">
        <v>317.97000000000003</v>
      </c>
      <c r="F4830" s="247">
        <v>0</v>
      </c>
      <c r="G4830" s="66">
        <v>339.44</v>
      </c>
      <c r="H4830" s="247">
        <v>0</v>
      </c>
    </row>
    <row r="4831" spans="1:8">
      <c r="A4831" s="64" t="s">
        <v>9805</v>
      </c>
      <c r="B4831" s="65">
        <v>94670</v>
      </c>
      <c r="C4831" s="56" t="s">
        <v>9821</v>
      </c>
      <c r="D4831" s="65" t="s">
        <v>211</v>
      </c>
      <c r="E4831" s="66">
        <v>65.89</v>
      </c>
      <c r="F4831" s="247">
        <v>0</v>
      </c>
      <c r="G4831" s="66">
        <v>74.31</v>
      </c>
      <c r="H4831" s="247">
        <v>0</v>
      </c>
    </row>
    <row r="4832" spans="1:8">
      <c r="A4832" s="64" t="s">
        <v>9805</v>
      </c>
      <c r="B4832" s="65">
        <v>94656</v>
      </c>
      <c r="C4832" s="56" t="s">
        <v>9822</v>
      </c>
      <c r="D4832" s="65" t="s">
        <v>211</v>
      </c>
      <c r="E4832" s="66">
        <v>3.33</v>
      </c>
      <c r="F4832" s="247">
        <v>0</v>
      </c>
      <c r="G4832" s="66">
        <v>4</v>
      </c>
      <c r="H4832" s="247">
        <v>0</v>
      </c>
    </row>
    <row r="4833" spans="1:8">
      <c r="A4833" s="64" t="s">
        <v>9805</v>
      </c>
      <c r="B4833" s="65">
        <v>94658</v>
      </c>
      <c r="C4833" s="56" t="s">
        <v>9823</v>
      </c>
      <c r="D4833" s="65" t="s">
        <v>211</v>
      </c>
      <c r="E4833" s="66">
        <v>5</v>
      </c>
      <c r="F4833" s="247">
        <v>0</v>
      </c>
      <c r="G4833" s="66">
        <v>5.89</v>
      </c>
      <c r="H4833" s="247">
        <v>0</v>
      </c>
    </row>
    <row r="4834" spans="1:8">
      <c r="A4834" s="64" t="s">
        <v>9805</v>
      </c>
      <c r="B4834" s="65">
        <v>94660</v>
      </c>
      <c r="C4834" s="56" t="s">
        <v>9824</v>
      </c>
      <c r="D4834" s="65" t="s">
        <v>211</v>
      </c>
      <c r="E4834" s="66">
        <v>7.94</v>
      </c>
      <c r="F4834" s="247">
        <v>0</v>
      </c>
      <c r="G4834" s="66">
        <v>9.2100000000000009</v>
      </c>
      <c r="H4834" s="247">
        <v>0</v>
      </c>
    </row>
    <row r="4835" spans="1:8">
      <c r="A4835" s="64" t="s">
        <v>9805</v>
      </c>
      <c r="B4835" s="65">
        <v>94662</v>
      </c>
      <c r="C4835" s="56" t="s">
        <v>9825</v>
      </c>
      <c r="D4835" s="65" t="s">
        <v>211</v>
      </c>
      <c r="E4835" s="66">
        <v>10.45</v>
      </c>
      <c r="F4835" s="247">
        <v>0</v>
      </c>
      <c r="G4835" s="66">
        <v>12.17</v>
      </c>
      <c r="H4835" s="247">
        <v>0</v>
      </c>
    </row>
    <row r="4836" spans="1:8">
      <c r="A4836" s="64" t="s">
        <v>9805</v>
      </c>
      <c r="B4836" s="65">
        <v>94664</v>
      </c>
      <c r="C4836" s="56" t="s">
        <v>9826</v>
      </c>
      <c r="D4836" s="65" t="s">
        <v>211</v>
      </c>
      <c r="E4836" s="66">
        <v>19.14</v>
      </c>
      <c r="F4836" s="247">
        <v>0</v>
      </c>
      <c r="G4836" s="66">
        <v>21.74</v>
      </c>
      <c r="H4836" s="247">
        <v>0</v>
      </c>
    </row>
    <row r="4837" spans="1:8">
      <c r="A4837" s="64" t="s">
        <v>9805</v>
      </c>
      <c r="B4837" s="65">
        <v>94666</v>
      </c>
      <c r="C4837" s="56" t="s">
        <v>9827</v>
      </c>
      <c r="D4837" s="65" t="s">
        <v>211</v>
      </c>
      <c r="E4837" s="66">
        <v>31.15</v>
      </c>
      <c r="F4837" s="247">
        <v>0</v>
      </c>
      <c r="G4837" s="66">
        <v>35.15</v>
      </c>
      <c r="H4837" s="247">
        <v>0</v>
      </c>
    </row>
    <row r="4838" spans="1:8">
      <c r="A4838" s="64" t="s">
        <v>9805</v>
      </c>
      <c r="B4838" s="65">
        <v>94668</v>
      </c>
      <c r="C4838" s="56" t="s">
        <v>9828</v>
      </c>
      <c r="D4838" s="65" t="s">
        <v>211</v>
      </c>
      <c r="E4838" s="66">
        <v>41.43</v>
      </c>
      <c r="F4838" s="247">
        <v>0</v>
      </c>
      <c r="G4838" s="66">
        <v>46.58</v>
      </c>
      <c r="H4838" s="247">
        <v>0</v>
      </c>
    </row>
    <row r="4839" spans="1:8">
      <c r="A4839" s="64" t="s">
        <v>9805</v>
      </c>
      <c r="B4839" s="65">
        <v>105215</v>
      </c>
      <c r="C4839" s="56" t="s">
        <v>9829</v>
      </c>
      <c r="D4839" s="65" t="s">
        <v>211</v>
      </c>
      <c r="E4839" s="66">
        <v>9.15</v>
      </c>
      <c r="F4839" s="247">
        <v>0</v>
      </c>
      <c r="G4839" s="66">
        <v>9.82</v>
      </c>
      <c r="H4839" s="247">
        <v>0</v>
      </c>
    </row>
    <row r="4840" spans="1:8">
      <c r="A4840" s="64" t="s">
        <v>9805</v>
      </c>
      <c r="B4840" s="65">
        <v>105216</v>
      </c>
      <c r="C4840" s="56" t="s">
        <v>9830</v>
      </c>
      <c r="D4840" s="65" t="s">
        <v>211</v>
      </c>
      <c r="E4840" s="66">
        <v>34.61</v>
      </c>
      <c r="F4840" s="247">
        <v>0</v>
      </c>
      <c r="G4840" s="66">
        <v>37.1</v>
      </c>
      <c r="H4840" s="247">
        <v>0</v>
      </c>
    </row>
    <row r="4841" spans="1:8">
      <c r="A4841" s="64" t="s">
        <v>9805</v>
      </c>
      <c r="B4841" s="65">
        <v>105217</v>
      </c>
      <c r="C4841" s="56" t="s">
        <v>9831</v>
      </c>
      <c r="D4841" s="65" t="s">
        <v>211</v>
      </c>
      <c r="E4841" s="66">
        <v>39.01</v>
      </c>
      <c r="F4841" s="247">
        <v>0</v>
      </c>
      <c r="G4841" s="66">
        <v>41.87</v>
      </c>
      <c r="H4841" s="247">
        <v>0</v>
      </c>
    </row>
    <row r="4842" spans="1:8">
      <c r="A4842" s="64" t="s">
        <v>9805</v>
      </c>
      <c r="B4842" s="65">
        <v>105214</v>
      </c>
      <c r="C4842" s="56" t="s">
        <v>9832</v>
      </c>
      <c r="D4842" s="65" t="s">
        <v>211</v>
      </c>
      <c r="E4842" s="66">
        <v>40.729999999999997</v>
      </c>
      <c r="F4842" s="247">
        <v>0</v>
      </c>
      <c r="G4842" s="66">
        <v>43.83</v>
      </c>
      <c r="H4842" s="247">
        <v>0</v>
      </c>
    </row>
    <row r="4843" spans="1:8">
      <c r="A4843" s="64" t="s">
        <v>9805</v>
      </c>
      <c r="B4843" s="65">
        <v>105218</v>
      </c>
      <c r="C4843" s="56" t="s">
        <v>9833</v>
      </c>
      <c r="D4843" s="65" t="s">
        <v>211</v>
      </c>
      <c r="E4843" s="66">
        <v>67.7</v>
      </c>
      <c r="F4843" s="247">
        <v>0</v>
      </c>
      <c r="G4843" s="66">
        <v>72.7</v>
      </c>
      <c r="H4843" s="247">
        <v>0</v>
      </c>
    </row>
    <row r="4844" spans="1:8">
      <c r="A4844" s="64" t="s">
        <v>9805</v>
      </c>
      <c r="B4844" s="65">
        <v>105213</v>
      </c>
      <c r="C4844" s="56" t="s">
        <v>9834</v>
      </c>
      <c r="D4844" s="65" t="s">
        <v>211</v>
      </c>
      <c r="E4844" s="66">
        <v>191.68</v>
      </c>
      <c r="F4844" s="247">
        <v>0.89200000000000002</v>
      </c>
      <c r="G4844" s="66">
        <v>198.9</v>
      </c>
      <c r="H4844" s="247">
        <v>0</v>
      </c>
    </row>
    <row r="4845" spans="1:8">
      <c r="A4845" s="64" t="s">
        <v>9805</v>
      </c>
      <c r="B4845" s="65">
        <v>105233</v>
      </c>
      <c r="C4845" s="56" t="s">
        <v>9835</v>
      </c>
      <c r="D4845" s="65" t="s">
        <v>211</v>
      </c>
      <c r="E4845" s="66">
        <v>7.61</v>
      </c>
      <c r="F4845" s="247">
        <v>0</v>
      </c>
      <c r="G4845" s="66">
        <v>8.61</v>
      </c>
      <c r="H4845" s="247">
        <v>0</v>
      </c>
    </row>
    <row r="4846" spans="1:8">
      <c r="A4846" s="64" t="s">
        <v>9805</v>
      </c>
      <c r="B4846" s="65">
        <v>105234</v>
      </c>
      <c r="C4846" s="56" t="s">
        <v>9836</v>
      </c>
      <c r="D4846" s="65" t="s">
        <v>211</v>
      </c>
      <c r="E4846" s="66">
        <v>9.32</v>
      </c>
      <c r="F4846" s="247">
        <v>0</v>
      </c>
      <c r="G4846" s="66">
        <v>10.51</v>
      </c>
      <c r="H4846" s="247">
        <v>0</v>
      </c>
    </row>
    <row r="4847" spans="1:8">
      <c r="A4847" s="64" t="s">
        <v>9805</v>
      </c>
      <c r="B4847" s="65">
        <v>105228</v>
      </c>
      <c r="C4847" s="56" t="s">
        <v>9837</v>
      </c>
      <c r="D4847" s="65" t="s">
        <v>211</v>
      </c>
      <c r="E4847" s="66">
        <v>11.24</v>
      </c>
      <c r="F4847" s="247">
        <v>0</v>
      </c>
      <c r="G4847" s="66">
        <v>12.6</v>
      </c>
      <c r="H4847" s="247">
        <v>0</v>
      </c>
    </row>
    <row r="4848" spans="1:8">
      <c r="A4848" s="64" t="s">
        <v>9805</v>
      </c>
      <c r="B4848" s="65">
        <v>105138</v>
      </c>
      <c r="C4848" s="56" t="s">
        <v>9838</v>
      </c>
      <c r="D4848" s="65" t="s">
        <v>211</v>
      </c>
      <c r="E4848" s="66">
        <v>16.399999999999999</v>
      </c>
      <c r="F4848" s="247">
        <v>0</v>
      </c>
      <c r="G4848" s="66">
        <v>18.190000000000001</v>
      </c>
      <c r="H4848" s="247">
        <v>0</v>
      </c>
    </row>
    <row r="4849" spans="1:8">
      <c r="A4849" s="64" t="s">
        <v>9805</v>
      </c>
      <c r="B4849" s="65">
        <v>105139</v>
      </c>
      <c r="C4849" s="56" t="s">
        <v>9839</v>
      </c>
      <c r="D4849" s="65" t="s">
        <v>211</v>
      </c>
      <c r="E4849" s="66">
        <v>19.3</v>
      </c>
      <c r="F4849" s="247">
        <v>0</v>
      </c>
      <c r="G4849" s="66">
        <v>21.31</v>
      </c>
      <c r="H4849" s="247">
        <v>0</v>
      </c>
    </row>
    <row r="4850" spans="1:8">
      <c r="A4850" s="64" t="s">
        <v>9805</v>
      </c>
      <c r="B4850" s="65">
        <v>105140</v>
      </c>
      <c r="C4850" s="56" t="s">
        <v>9840</v>
      </c>
      <c r="D4850" s="65" t="s">
        <v>211</v>
      </c>
      <c r="E4850" s="66">
        <v>24.82</v>
      </c>
      <c r="F4850" s="247">
        <v>0</v>
      </c>
      <c r="G4850" s="66">
        <v>27.36</v>
      </c>
      <c r="H4850" s="247">
        <v>0</v>
      </c>
    </row>
    <row r="4851" spans="1:8">
      <c r="A4851" s="64" t="s">
        <v>9805</v>
      </c>
      <c r="B4851" s="65">
        <v>105141</v>
      </c>
      <c r="C4851" s="56" t="s">
        <v>9841</v>
      </c>
      <c r="D4851" s="65" t="s">
        <v>211</v>
      </c>
      <c r="E4851" s="66">
        <v>29.52</v>
      </c>
      <c r="F4851" s="247">
        <v>0</v>
      </c>
      <c r="G4851" s="66">
        <v>32.619999999999997</v>
      </c>
      <c r="H4851" s="247">
        <v>0</v>
      </c>
    </row>
    <row r="4852" spans="1:8">
      <c r="A4852" s="64" t="s">
        <v>9805</v>
      </c>
      <c r="B4852" s="65">
        <v>105172</v>
      </c>
      <c r="C4852" s="56" t="s">
        <v>9842</v>
      </c>
      <c r="D4852" s="65" t="s">
        <v>211</v>
      </c>
      <c r="E4852" s="66">
        <v>87.78</v>
      </c>
      <c r="F4852" s="247">
        <v>0.78239999999999998</v>
      </c>
      <c r="G4852" s="66">
        <v>94.07</v>
      </c>
      <c r="H4852" s="247">
        <v>0</v>
      </c>
    </row>
    <row r="4853" spans="1:8">
      <c r="A4853" s="64" t="s">
        <v>9805</v>
      </c>
      <c r="B4853" s="65">
        <v>105169</v>
      </c>
      <c r="C4853" s="56" t="s">
        <v>9843</v>
      </c>
      <c r="D4853" s="65" t="s">
        <v>211</v>
      </c>
      <c r="E4853" s="66">
        <v>87.58</v>
      </c>
      <c r="F4853" s="247">
        <v>0.76619999999999999</v>
      </c>
      <c r="G4853" s="66">
        <v>94.31</v>
      </c>
      <c r="H4853" s="247">
        <v>0</v>
      </c>
    </row>
    <row r="4854" spans="1:8">
      <c r="A4854" s="64" t="s">
        <v>9805</v>
      </c>
      <c r="B4854" s="65">
        <v>105230</v>
      </c>
      <c r="C4854" s="56" t="s">
        <v>9844</v>
      </c>
      <c r="D4854" s="65" t="s">
        <v>211</v>
      </c>
      <c r="E4854" s="66">
        <v>7.79</v>
      </c>
      <c r="F4854" s="247">
        <v>0.5494</v>
      </c>
      <c r="G4854" s="66">
        <v>8.99</v>
      </c>
      <c r="H4854" s="247">
        <v>0</v>
      </c>
    </row>
    <row r="4855" spans="1:8">
      <c r="A4855" s="64" t="s">
        <v>9805</v>
      </c>
      <c r="B4855" s="65">
        <v>105231</v>
      </c>
      <c r="C4855" s="56" t="s">
        <v>9845</v>
      </c>
      <c r="D4855" s="65" t="s">
        <v>211</v>
      </c>
      <c r="E4855" s="66">
        <v>9.14</v>
      </c>
      <c r="F4855" s="247">
        <v>0.56779999999999997</v>
      </c>
      <c r="G4855" s="66">
        <v>10.51</v>
      </c>
      <c r="H4855" s="247">
        <v>0</v>
      </c>
    </row>
    <row r="4856" spans="1:8">
      <c r="A4856" s="64" t="s">
        <v>9805</v>
      </c>
      <c r="B4856" s="65">
        <v>105232</v>
      </c>
      <c r="C4856" s="56" t="s">
        <v>9846</v>
      </c>
      <c r="D4856" s="65" t="s">
        <v>211</v>
      </c>
      <c r="E4856" s="66">
        <v>17.89</v>
      </c>
      <c r="F4856" s="247">
        <v>0.75519999999999998</v>
      </c>
      <c r="G4856" s="66">
        <v>19.399999999999999</v>
      </c>
      <c r="H4856" s="247">
        <v>0</v>
      </c>
    </row>
    <row r="4857" spans="1:8">
      <c r="A4857" s="64" t="s">
        <v>9805</v>
      </c>
      <c r="B4857" s="65">
        <v>105229</v>
      </c>
      <c r="C4857" s="56" t="s">
        <v>9847</v>
      </c>
      <c r="D4857" s="65" t="s">
        <v>211</v>
      </c>
      <c r="E4857" s="66">
        <v>28.6</v>
      </c>
      <c r="F4857" s="247">
        <v>0.82410000000000005</v>
      </c>
      <c r="G4857" s="66">
        <v>30.34</v>
      </c>
      <c r="H4857" s="247">
        <v>0</v>
      </c>
    </row>
    <row r="4858" spans="1:8">
      <c r="A4858" s="64" t="s">
        <v>9805</v>
      </c>
      <c r="B4858" s="65">
        <v>105146</v>
      </c>
      <c r="C4858" s="56" t="s">
        <v>9848</v>
      </c>
      <c r="D4858" s="65" t="s">
        <v>211</v>
      </c>
      <c r="E4858" s="66">
        <v>22.95</v>
      </c>
      <c r="F4858" s="247">
        <v>0.76729999999999998</v>
      </c>
      <c r="G4858" s="66">
        <v>24.77</v>
      </c>
      <c r="H4858" s="247">
        <v>0</v>
      </c>
    </row>
    <row r="4859" spans="1:8">
      <c r="A4859" s="64" t="s">
        <v>9805</v>
      </c>
      <c r="B4859" s="65">
        <v>94613</v>
      </c>
      <c r="C4859" s="56" t="s">
        <v>9849</v>
      </c>
      <c r="D4859" s="65" t="s">
        <v>211</v>
      </c>
      <c r="E4859" s="66">
        <v>0</v>
      </c>
      <c r="F4859" s="247"/>
      <c r="G4859" s="66">
        <v>0</v>
      </c>
      <c r="H4859" s="247"/>
    </row>
    <row r="4860" spans="1:8">
      <c r="A4860" s="64" t="s">
        <v>9805</v>
      </c>
      <c r="B4860" s="65">
        <v>94607</v>
      </c>
      <c r="C4860" s="56" t="s">
        <v>9850</v>
      </c>
      <c r="D4860" s="65" t="s">
        <v>211</v>
      </c>
      <c r="E4860" s="66">
        <v>0</v>
      </c>
      <c r="F4860" s="247"/>
      <c r="G4860" s="66">
        <v>0</v>
      </c>
      <c r="H4860" s="247"/>
    </row>
    <row r="4861" spans="1:8">
      <c r="A4861" s="64" t="s">
        <v>9805</v>
      </c>
      <c r="B4861" s="65">
        <v>94609</v>
      </c>
      <c r="C4861" s="56" t="s">
        <v>9851</v>
      </c>
      <c r="D4861" s="65" t="s">
        <v>211</v>
      </c>
      <c r="E4861" s="66">
        <v>0</v>
      </c>
      <c r="F4861" s="247"/>
      <c r="G4861" s="66">
        <v>0</v>
      </c>
      <c r="H4861" s="247"/>
    </row>
    <row r="4862" spans="1:8">
      <c r="A4862" s="64" t="s">
        <v>9805</v>
      </c>
      <c r="B4862" s="65">
        <v>94611</v>
      </c>
      <c r="C4862" s="56" t="s">
        <v>9852</v>
      </c>
      <c r="D4862" s="65" t="s">
        <v>211</v>
      </c>
      <c r="E4862" s="66">
        <v>0</v>
      </c>
      <c r="F4862" s="247"/>
      <c r="G4862" s="66">
        <v>0</v>
      </c>
      <c r="H4862" s="247"/>
    </row>
    <row r="4863" spans="1:8">
      <c r="A4863" s="64" t="s">
        <v>9805</v>
      </c>
      <c r="B4863" s="65">
        <v>96738</v>
      </c>
      <c r="C4863" s="56" t="s">
        <v>9853</v>
      </c>
      <c r="D4863" s="65" t="s">
        <v>211</v>
      </c>
      <c r="E4863" s="66">
        <v>24.01</v>
      </c>
      <c r="F4863" s="247">
        <v>0.84589999999999999</v>
      </c>
      <c r="G4863" s="66">
        <v>25.26</v>
      </c>
      <c r="H4863" s="247">
        <v>0</v>
      </c>
    </row>
    <row r="4864" spans="1:8">
      <c r="A4864" s="64" t="s">
        <v>9805</v>
      </c>
      <c r="B4864" s="65">
        <v>96740</v>
      </c>
      <c r="C4864" s="56" t="s">
        <v>9854</v>
      </c>
      <c r="D4864" s="65" t="s">
        <v>211</v>
      </c>
      <c r="E4864" s="66">
        <v>33.340000000000003</v>
      </c>
      <c r="F4864" s="247">
        <v>0.87129999999999996</v>
      </c>
      <c r="G4864" s="66">
        <v>34.78</v>
      </c>
      <c r="H4864" s="247">
        <v>0</v>
      </c>
    </row>
    <row r="4865" spans="1:8">
      <c r="A4865" s="64" t="s">
        <v>9805</v>
      </c>
      <c r="B4865" s="65">
        <v>94738</v>
      </c>
      <c r="C4865" s="56" t="s">
        <v>9855</v>
      </c>
      <c r="D4865" s="65" t="s">
        <v>211</v>
      </c>
      <c r="E4865" s="66">
        <v>1619.95</v>
      </c>
      <c r="F4865" s="247">
        <v>0</v>
      </c>
      <c r="G4865" s="66">
        <v>1737.33</v>
      </c>
      <c r="H4865" s="247">
        <v>0</v>
      </c>
    </row>
    <row r="4866" spans="1:8">
      <c r="A4866" s="64" t="s">
        <v>9805</v>
      </c>
      <c r="B4866" s="65">
        <v>94724</v>
      </c>
      <c r="C4866" s="56" t="s">
        <v>9856</v>
      </c>
      <c r="D4866" s="65" t="s">
        <v>211</v>
      </c>
      <c r="E4866" s="66">
        <v>25.56</v>
      </c>
      <c r="F4866" s="247">
        <v>0</v>
      </c>
      <c r="G4866" s="66">
        <v>27.59</v>
      </c>
      <c r="H4866" s="247">
        <v>0</v>
      </c>
    </row>
    <row r="4867" spans="1:8">
      <c r="A4867" s="64" t="s">
        <v>9805</v>
      </c>
      <c r="B4867" s="65">
        <v>94726</v>
      </c>
      <c r="C4867" s="56" t="s">
        <v>9857</v>
      </c>
      <c r="D4867" s="65" t="s">
        <v>211</v>
      </c>
      <c r="E4867" s="66">
        <v>32.93</v>
      </c>
      <c r="F4867" s="247">
        <v>0</v>
      </c>
      <c r="G4867" s="66">
        <v>35.53</v>
      </c>
      <c r="H4867" s="247">
        <v>0</v>
      </c>
    </row>
    <row r="4868" spans="1:8">
      <c r="A4868" s="64" t="s">
        <v>9805</v>
      </c>
      <c r="B4868" s="65">
        <v>94728</v>
      </c>
      <c r="C4868" s="56" t="s">
        <v>9858</v>
      </c>
      <c r="D4868" s="65" t="s">
        <v>211</v>
      </c>
      <c r="E4868" s="66">
        <v>51.42</v>
      </c>
      <c r="F4868" s="247">
        <v>0</v>
      </c>
      <c r="G4868" s="66">
        <v>55.44</v>
      </c>
      <c r="H4868" s="247">
        <v>0</v>
      </c>
    </row>
    <row r="4869" spans="1:8">
      <c r="A4869" s="64" t="s">
        <v>9805</v>
      </c>
      <c r="B4869" s="65">
        <v>94730</v>
      </c>
      <c r="C4869" s="56" t="s">
        <v>9859</v>
      </c>
      <c r="D4869" s="65" t="s">
        <v>211</v>
      </c>
      <c r="E4869" s="66">
        <v>63.07</v>
      </c>
      <c r="F4869" s="247">
        <v>0</v>
      </c>
      <c r="G4869" s="66">
        <v>68.02</v>
      </c>
      <c r="H4869" s="247">
        <v>0</v>
      </c>
    </row>
    <row r="4870" spans="1:8">
      <c r="A4870" s="64" t="s">
        <v>9805</v>
      </c>
      <c r="B4870" s="65">
        <v>94732</v>
      </c>
      <c r="C4870" s="56" t="s">
        <v>9860</v>
      </c>
      <c r="D4870" s="65" t="s">
        <v>211</v>
      </c>
      <c r="E4870" s="66">
        <v>101.18</v>
      </c>
      <c r="F4870" s="247">
        <v>0</v>
      </c>
      <c r="G4870" s="66">
        <v>109.16</v>
      </c>
      <c r="H4870" s="247">
        <v>0</v>
      </c>
    </row>
    <row r="4871" spans="1:8">
      <c r="A4871" s="64" t="s">
        <v>9805</v>
      </c>
      <c r="B4871" s="65">
        <v>94734</v>
      </c>
      <c r="C4871" s="56" t="s">
        <v>9861</v>
      </c>
      <c r="D4871" s="65" t="s">
        <v>211</v>
      </c>
      <c r="E4871" s="66">
        <v>369.71</v>
      </c>
      <c r="F4871" s="247">
        <v>0</v>
      </c>
      <c r="G4871" s="66">
        <v>397.39</v>
      </c>
      <c r="H4871" s="247">
        <v>0</v>
      </c>
    </row>
    <row r="4872" spans="1:8">
      <c r="A4872" s="64" t="s">
        <v>9805</v>
      </c>
      <c r="B4872" s="65">
        <v>94736</v>
      </c>
      <c r="C4872" s="56" t="s">
        <v>9862</v>
      </c>
      <c r="D4872" s="65" t="s">
        <v>211</v>
      </c>
      <c r="E4872" s="66">
        <v>537.51</v>
      </c>
      <c r="F4872" s="247">
        <v>0</v>
      </c>
      <c r="G4872" s="66">
        <v>577.59</v>
      </c>
      <c r="H4872" s="247">
        <v>0</v>
      </c>
    </row>
    <row r="4873" spans="1:8">
      <c r="A4873" s="64" t="s">
        <v>9805</v>
      </c>
      <c r="B4873" s="65">
        <v>94483</v>
      </c>
      <c r="C4873" s="56" t="s">
        <v>9863</v>
      </c>
      <c r="D4873" s="65" t="s">
        <v>211</v>
      </c>
      <c r="E4873" s="66">
        <v>1315.46</v>
      </c>
      <c r="F4873" s="247">
        <v>0.25719999999999998</v>
      </c>
      <c r="G4873" s="66">
        <v>1422.42</v>
      </c>
      <c r="H4873" s="247">
        <v>0</v>
      </c>
    </row>
    <row r="4874" spans="1:8">
      <c r="A4874" s="64" t="s">
        <v>9805</v>
      </c>
      <c r="B4874" s="65">
        <v>94482</v>
      </c>
      <c r="C4874" s="56" t="s">
        <v>9864</v>
      </c>
      <c r="D4874" s="65" t="s">
        <v>211</v>
      </c>
      <c r="E4874" s="66">
        <v>1580.68</v>
      </c>
      <c r="F4874" s="247">
        <v>0.28620000000000001</v>
      </c>
      <c r="G4874" s="66">
        <v>1681.08</v>
      </c>
      <c r="H4874" s="247">
        <v>0</v>
      </c>
    </row>
    <row r="4875" spans="1:8">
      <c r="A4875" s="64" t="s">
        <v>9805</v>
      </c>
      <c r="B4875" s="65">
        <v>94481</v>
      </c>
      <c r="C4875" s="56" t="s">
        <v>9865</v>
      </c>
      <c r="D4875" s="65" t="s">
        <v>211</v>
      </c>
      <c r="E4875" s="66">
        <v>2030.95</v>
      </c>
      <c r="F4875" s="247">
        <v>0.32390000000000002</v>
      </c>
      <c r="G4875" s="66">
        <v>2120.6999999999998</v>
      </c>
      <c r="H4875" s="247">
        <v>0</v>
      </c>
    </row>
    <row r="4876" spans="1:8">
      <c r="A4876" s="64" t="s">
        <v>9805</v>
      </c>
      <c r="B4876" s="65">
        <v>94480</v>
      </c>
      <c r="C4876" s="56" t="s">
        <v>9866</v>
      </c>
      <c r="D4876" s="65" t="s">
        <v>211</v>
      </c>
      <c r="E4876" s="66">
        <v>2913.99</v>
      </c>
      <c r="F4876" s="247">
        <v>0.35410000000000003</v>
      </c>
      <c r="G4876" s="66">
        <v>2952.62</v>
      </c>
      <c r="H4876" s="247">
        <v>0</v>
      </c>
    </row>
    <row r="4877" spans="1:8">
      <c r="A4877" s="64" t="s">
        <v>9805</v>
      </c>
      <c r="B4877" s="65">
        <v>94472</v>
      </c>
      <c r="C4877" s="56" t="s">
        <v>9867</v>
      </c>
      <c r="D4877" s="65" t="s">
        <v>211</v>
      </c>
      <c r="E4877" s="66">
        <v>78.13</v>
      </c>
      <c r="F4877" s="247">
        <v>0.69610000000000005</v>
      </c>
      <c r="G4877" s="66">
        <v>86.12</v>
      </c>
      <c r="H4877" s="247">
        <v>0</v>
      </c>
    </row>
    <row r="4878" spans="1:8">
      <c r="A4878" s="64" t="s">
        <v>9805</v>
      </c>
      <c r="B4878" s="65">
        <v>94474</v>
      </c>
      <c r="C4878" s="56" t="s">
        <v>9868</v>
      </c>
      <c r="D4878" s="65" t="s">
        <v>211</v>
      </c>
      <c r="E4878" s="66">
        <v>132.94999999999999</v>
      </c>
      <c r="F4878" s="247">
        <v>0.79079999999999995</v>
      </c>
      <c r="G4878" s="66">
        <v>142.26</v>
      </c>
      <c r="H4878" s="247">
        <v>0</v>
      </c>
    </row>
    <row r="4879" spans="1:8">
      <c r="A4879" s="64" t="s">
        <v>9805</v>
      </c>
      <c r="B4879" s="65">
        <v>94476</v>
      </c>
      <c r="C4879" s="56" t="s">
        <v>9869</v>
      </c>
      <c r="D4879" s="65" t="s">
        <v>211</v>
      </c>
      <c r="E4879" s="66">
        <v>186.53</v>
      </c>
      <c r="F4879" s="247">
        <v>0.82399999999999995</v>
      </c>
      <c r="G4879" s="66">
        <v>197.52</v>
      </c>
      <c r="H4879" s="247">
        <v>0</v>
      </c>
    </row>
    <row r="4880" spans="1:8">
      <c r="A4880" s="64" t="s">
        <v>9805</v>
      </c>
      <c r="B4880" s="65">
        <v>94471</v>
      </c>
      <c r="C4880" s="56" t="s">
        <v>9870</v>
      </c>
      <c r="D4880" s="65" t="s">
        <v>211</v>
      </c>
      <c r="E4880" s="66">
        <v>75.75</v>
      </c>
      <c r="F4880" s="247">
        <v>0.68659999999999999</v>
      </c>
      <c r="G4880" s="66">
        <v>83.74</v>
      </c>
      <c r="H4880" s="247">
        <v>0</v>
      </c>
    </row>
    <row r="4881" spans="1:8">
      <c r="A4881" s="64" t="s">
        <v>9805</v>
      </c>
      <c r="B4881" s="65">
        <v>94473</v>
      </c>
      <c r="C4881" s="56" t="s">
        <v>9871</v>
      </c>
      <c r="D4881" s="65" t="s">
        <v>211</v>
      </c>
      <c r="E4881" s="66">
        <v>122.46</v>
      </c>
      <c r="F4881" s="247">
        <v>0.77290000000000003</v>
      </c>
      <c r="G4881" s="66">
        <v>131.77000000000001</v>
      </c>
      <c r="H4881" s="247">
        <v>0</v>
      </c>
    </row>
    <row r="4882" spans="1:8">
      <c r="A4882" s="64" t="s">
        <v>9805</v>
      </c>
      <c r="B4882" s="65">
        <v>94475</v>
      </c>
      <c r="C4882" s="56" t="s">
        <v>9872</v>
      </c>
      <c r="D4882" s="65" t="s">
        <v>211</v>
      </c>
      <c r="E4882" s="66">
        <v>166.33</v>
      </c>
      <c r="F4882" s="247">
        <v>0.80269999999999997</v>
      </c>
      <c r="G4882" s="66">
        <v>177.32</v>
      </c>
      <c r="H4882" s="247">
        <v>0</v>
      </c>
    </row>
    <row r="4883" spans="1:8">
      <c r="A4883" s="64" t="s">
        <v>9805</v>
      </c>
      <c r="B4883" s="65">
        <v>105194</v>
      </c>
      <c r="C4883" s="56" t="s">
        <v>9873</v>
      </c>
      <c r="D4883" s="65" t="s">
        <v>211</v>
      </c>
      <c r="E4883" s="66">
        <v>84.67</v>
      </c>
      <c r="F4883" s="247">
        <v>0.71960000000000002</v>
      </c>
      <c r="G4883" s="66">
        <v>92.66</v>
      </c>
      <c r="H4883" s="247">
        <v>0</v>
      </c>
    </row>
    <row r="4884" spans="1:8">
      <c r="A4884" s="64" t="s">
        <v>9805</v>
      </c>
      <c r="B4884" s="65">
        <v>105195</v>
      </c>
      <c r="C4884" s="56" t="s">
        <v>9874</v>
      </c>
      <c r="D4884" s="65" t="s">
        <v>211</v>
      </c>
      <c r="E4884" s="66">
        <v>220.57</v>
      </c>
      <c r="F4884" s="247">
        <v>0.85119999999999996</v>
      </c>
      <c r="G4884" s="66">
        <v>231.56</v>
      </c>
      <c r="H4884" s="247">
        <v>0</v>
      </c>
    </row>
    <row r="4885" spans="1:8">
      <c r="A4885" s="64" t="s">
        <v>9805</v>
      </c>
      <c r="B4885" s="65">
        <v>105178</v>
      </c>
      <c r="C4885" s="56" t="s">
        <v>9875</v>
      </c>
      <c r="D4885" s="65" t="s">
        <v>211</v>
      </c>
      <c r="E4885" s="66">
        <v>138.12</v>
      </c>
      <c r="F4885" s="247">
        <v>0.81340000000000001</v>
      </c>
      <c r="G4885" s="66">
        <v>146.77000000000001</v>
      </c>
      <c r="H4885" s="247">
        <v>0</v>
      </c>
    </row>
    <row r="4886" spans="1:8">
      <c r="A4886" s="64" t="s">
        <v>9805</v>
      </c>
      <c r="B4886" s="65">
        <v>94620</v>
      </c>
      <c r="C4886" s="56" t="s">
        <v>9876</v>
      </c>
      <c r="D4886" s="65" t="s">
        <v>211</v>
      </c>
      <c r="E4886" s="66">
        <v>889.93</v>
      </c>
      <c r="F4886" s="247">
        <v>0.95979999999999999</v>
      </c>
      <c r="G4886" s="66">
        <v>902.42</v>
      </c>
      <c r="H4886" s="247">
        <v>0</v>
      </c>
    </row>
    <row r="4887" spans="1:8">
      <c r="A4887" s="64" t="s">
        <v>9805</v>
      </c>
      <c r="B4887" s="65">
        <v>94614</v>
      </c>
      <c r="C4887" s="56" t="s">
        <v>9877</v>
      </c>
      <c r="D4887" s="65" t="s">
        <v>211</v>
      </c>
      <c r="E4887" s="66">
        <v>139.81</v>
      </c>
      <c r="F4887" s="247">
        <v>0.7833</v>
      </c>
      <c r="G4887" s="66">
        <v>150.38999999999999</v>
      </c>
      <c r="H4887" s="247">
        <v>0</v>
      </c>
    </row>
    <row r="4888" spans="1:8">
      <c r="A4888" s="64" t="s">
        <v>9805</v>
      </c>
      <c r="B4888" s="65">
        <v>94616</v>
      </c>
      <c r="C4888" s="56" t="s">
        <v>9878</v>
      </c>
      <c r="D4888" s="65" t="s">
        <v>211</v>
      </c>
      <c r="E4888" s="66">
        <v>395.65</v>
      </c>
      <c r="F4888" s="247">
        <v>0.92010000000000003</v>
      </c>
      <c r="G4888" s="66">
        <v>406.69</v>
      </c>
      <c r="H4888" s="247">
        <v>0</v>
      </c>
    </row>
    <row r="4889" spans="1:8">
      <c r="A4889" s="64" t="s">
        <v>9805</v>
      </c>
      <c r="B4889" s="65">
        <v>94618</v>
      </c>
      <c r="C4889" s="56" t="s">
        <v>9879</v>
      </c>
      <c r="D4889" s="65" t="s">
        <v>211</v>
      </c>
      <c r="E4889" s="66">
        <v>384.4</v>
      </c>
      <c r="F4889" s="247">
        <v>0.91410000000000002</v>
      </c>
      <c r="G4889" s="66">
        <v>395.92</v>
      </c>
      <c r="H4889" s="247">
        <v>0</v>
      </c>
    </row>
    <row r="4890" spans="1:8">
      <c r="A4890" s="64" t="s">
        <v>9805</v>
      </c>
      <c r="B4890" s="65">
        <v>105193</v>
      </c>
      <c r="C4890" s="56" t="s">
        <v>9880</v>
      </c>
      <c r="D4890" s="65" t="s">
        <v>211</v>
      </c>
      <c r="E4890" s="66">
        <v>151.25</v>
      </c>
      <c r="F4890" s="247">
        <v>0.81610000000000005</v>
      </c>
      <c r="G4890" s="66">
        <v>160.56</v>
      </c>
      <c r="H4890" s="247">
        <v>0</v>
      </c>
    </row>
    <row r="4891" spans="1:8">
      <c r="A4891" s="64" t="s">
        <v>9805</v>
      </c>
      <c r="B4891" s="65">
        <v>105197</v>
      </c>
      <c r="C4891" s="56" t="s">
        <v>9881</v>
      </c>
      <c r="D4891" s="65" t="s">
        <v>211</v>
      </c>
      <c r="E4891" s="66">
        <v>162.22999999999999</v>
      </c>
      <c r="F4891" s="247">
        <v>0.85370000000000001</v>
      </c>
      <c r="G4891" s="66">
        <v>170.22</v>
      </c>
      <c r="H4891" s="247">
        <v>0</v>
      </c>
    </row>
    <row r="4892" spans="1:8">
      <c r="A4892" s="64" t="s">
        <v>9805</v>
      </c>
      <c r="B4892" s="65">
        <v>105196</v>
      </c>
      <c r="C4892" s="56" t="s">
        <v>9882</v>
      </c>
      <c r="D4892" s="65" t="s">
        <v>211</v>
      </c>
      <c r="E4892" s="66">
        <v>236.45</v>
      </c>
      <c r="F4892" s="247">
        <v>0.88239999999999996</v>
      </c>
      <c r="G4892" s="66">
        <v>245.76</v>
      </c>
      <c r="H4892" s="247">
        <v>0</v>
      </c>
    </row>
    <row r="4893" spans="1:8">
      <c r="A4893" s="64" t="s">
        <v>9805</v>
      </c>
      <c r="B4893" s="65">
        <v>105198</v>
      </c>
      <c r="C4893" s="56" t="s">
        <v>9883</v>
      </c>
      <c r="D4893" s="65" t="s">
        <v>211</v>
      </c>
      <c r="E4893" s="66">
        <v>336.25</v>
      </c>
      <c r="F4893" s="247">
        <v>0.90239999999999998</v>
      </c>
      <c r="G4893" s="66">
        <v>347.24</v>
      </c>
      <c r="H4893" s="247">
        <v>0</v>
      </c>
    </row>
    <row r="4894" spans="1:8">
      <c r="A4894" s="64" t="s">
        <v>9805</v>
      </c>
      <c r="B4894" s="65">
        <v>105200</v>
      </c>
      <c r="C4894" s="56" t="s">
        <v>9884</v>
      </c>
      <c r="D4894" s="65" t="s">
        <v>211</v>
      </c>
      <c r="E4894" s="66">
        <v>127.33</v>
      </c>
      <c r="F4894" s="247">
        <v>0.81359999999999999</v>
      </c>
      <c r="G4894" s="66">
        <v>135.32</v>
      </c>
      <c r="H4894" s="247">
        <v>0</v>
      </c>
    </row>
    <row r="4895" spans="1:8">
      <c r="A4895" s="64" t="s">
        <v>9805</v>
      </c>
      <c r="B4895" s="65">
        <v>105199</v>
      </c>
      <c r="C4895" s="56" t="s">
        <v>9885</v>
      </c>
      <c r="D4895" s="65" t="s">
        <v>211</v>
      </c>
      <c r="E4895" s="66">
        <v>214.57</v>
      </c>
      <c r="F4895" s="247">
        <v>0.87039999999999995</v>
      </c>
      <c r="G4895" s="66">
        <v>223.88</v>
      </c>
      <c r="H4895" s="247">
        <v>0</v>
      </c>
    </row>
    <row r="4896" spans="1:8">
      <c r="A4896" s="64" t="s">
        <v>9805</v>
      </c>
      <c r="B4896" s="65">
        <v>105201</v>
      </c>
      <c r="C4896" s="56" t="s">
        <v>9886</v>
      </c>
      <c r="D4896" s="65" t="s">
        <v>211</v>
      </c>
      <c r="E4896" s="66">
        <v>294.31</v>
      </c>
      <c r="F4896" s="247">
        <v>0.88849999999999996</v>
      </c>
      <c r="G4896" s="66">
        <v>305.3</v>
      </c>
      <c r="H4896" s="247">
        <v>0</v>
      </c>
    </row>
    <row r="4897" spans="1:8">
      <c r="A4897" s="64" t="s">
        <v>9805</v>
      </c>
      <c r="B4897" s="65">
        <v>94755</v>
      </c>
      <c r="C4897" s="56" t="s">
        <v>9887</v>
      </c>
      <c r="D4897" s="65" t="s">
        <v>211</v>
      </c>
      <c r="E4897" s="66">
        <v>0</v>
      </c>
      <c r="F4897" s="247"/>
      <c r="G4897" s="66">
        <v>0</v>
      </c>
      <c r="H4897" s="247"/>
    </row>
    <row r="4898" spans="1:8">
      <c r="A4898" s="64" t="s">
        <v>9805</v>
      </c>
      <c r="B4898" s="65">
        <v>94741</v>
      </c>
      <c r="C4898" s="56" t="s">
        <v>9888</v>
      </c>
      <c r="D4898" s="65" t="s">
        <v>211</v>
      </c>
      <c r="E4898" s="66">
        <v>12.49</v>
      </c>
      <c r="F4898" s="247">
        <v>0</v>
      </c>
      <c r="G4898" s="66">
        <v>13.65</v>
      </c>
      <c r="H4898" s="247">
        <v>0</v>
      </c>
    </row>
    <row r="4899" spans="1:8">
      <c r="A4899" s="64" t="s">
        <v>9805</v>
      </c>
      <c r="B4899" s="65">
        <v>94743</v>
      </c>
      <c r="C4899" s="56" t="s">
        <v>9889</v>
      </c>
      <c r="D4899" s="65" t="s">
        <v>211</v>
      </c>
      <c r="E4899" s="66">
        <v>20.420000000000002</v>
      </c>
      <c r="F4899" s="247">
        <v>0</v>
      </c>
      <c r="G4899" s="66">
        <v>22.19</v>
      </c>
      <c r="H4899" s="247">
        <v>0</v>
      </c>
    </row>
    <row r="4900" spans="1:8">
      <c r="A4900" s="64" t="s">
        <v>9805</v>
      </c>
      <c r="B4900" s="65">
        <v>94745</v>
      </c>
      <c r="C4900" s="56" t="s">
        <v>9890</v>
      </c>
      <c r="D4900" s="65" t="s">
        <v>211</v>
      </c>
      <c r="E4900" s="66">
        <v>0</v>
      </c>
      <c r="F4900" s="247"/>
      <c r="G4900" s="66">
        <v>0</v>
      </c>
      <c r="H4900" s="247"/>
    </row>
    <row r="4901" spans="1:8">
      <c r="A4901" s="64" t="s">
        <v>9805</v>
      </c>
      <c r="B4901" s="65">
        <v>94747</v>
      </c>
      <c r="C4901" s="56" t="s">
        <v>9891</v>
      </c>
      <c r="D4901" s="65" t="s">
        <v>211</v>
      </c>
      <c r="E4901" s="66">
        <v>0</v>
      </c>
      <c r="F4901" s="247"/>
      <c r="G4901" s="66">
        <v>0</v>
      </c>
      <c r="H4901" s="247"/>
    </row>
    <row r="4902" spans="1:8">
      <c r="A4902" s="64" t="s">
        <v>9805</v>
      </c>
      <c r="B4902" s="65">
        <v>94749</v>
      </c>
      <c r="C4902" s="56" t="s">
        <v>9892</v>
      </c>
      <c r="D4902" s="65" t="s">
        <v>211</v>
      </c>
      <c r="E4902" s="66">
        <v>0</v>
      </c>
      <c r="F4902" s="247"/>
      <c r="G4902" s="66">
        <v>0</v>
      </c>
      <c r="H4902" s="247"/>
    </row>
    <row r="4903" spans="1:8">
      <c r="A4903" s="64" t="s">
        <v>9805</v>
      </c>
      <c r="B4903" s="65">
        <v>94751</v>
      </c>
      <c r="C4903" s="56" t="s">
        <v>9893</v>
      </c>
      <c r="D4903" s="65" t="s">
        <v>211</v>
      </c>
      <c r="E4903" s="66">
        <v>0</v>
      </c>
      <c r="F4903" s="247"/>
      <c r="G4903" s="66">
        <v>0</v>
      </c>
      <c r="H4903" s="247"/>
    </row>
    <row r="4904" spans="1:8">
      <c r="A4904" s="64" t="s">
        <v>9805</v>
      </c>
      <c r="B4904" s="65">
        <v>94753</v>
      </c>
      <c r="C4904" s="56" t="s">
        <v>9894</v>
      </c>
      <c r="D4904" s="65" t="s">
        <v>211</v>
      </c>
      <c r="E4904" s="66">
        <v>0</v>
      </c>
      <c r="F4904" s="247"/>
      <c r="G4904" s="66">
        <v>0</v>
      </c>
      <c r="H4904" s="247"/>
    </row>
    <row r="4905" spans="1:8">
      <c r="A4905" s="64" t="s">
        <v>9805</v>
      </c>
      <c r="B4905" s="65">
        <v>105209</v>
      </c>
      <c r="C4905" s="56" t="s">
        <v>9895</v>
      </c>
      <c r="D4905" s="65" t="s">
        <v>211</v>
      </c>
      <c r="E4905" s="66">
        <v>157.01</v>
      </c>
      <c r="F4905" s="247">
        <v>0.8488</v>
      </c>
      <c r="G4905" s="66">
        <v>165</v>
      </c>
      <c r="H4905" s="247">
        <v>0</v>
      </c>
    </row>
    <row r="4906" spans="1:8">
      <c r="A4906" s="64" t="s">
        <v>9805</v>
      </c>
      <c r="B4906" s="65">
        <v>105208</v>
      </c>
      <c r="C4906" s="56" t="s">
        <v>9896</v>
      </c>
      <c r="D4906" s="65" t="s">
        <v>211</v>
      </c>
      <c r="E4906" s="66">
        <v>325.64</v>
      </c>
      <c r="F4906" s="247">
        <v>0.91459999999999997</v>
      </c>
      <c r="G4906" s="66">
        <v>334.95</v>
      </c>
      <c r="H4906" s="247">
        <v>0</v>
      </c>
    </row>
    <row r="4907" spans="1:8">
      <c r="A4907" s="64" t="s">
        <v>9805</v>
      </c>
      <c r="B4907" s="65">
        <v>105210</v>
      </c>
      <c r="C4907" s="56" t="s">
        <v>9897</v>
      </c>
      <c r="D4907" s="65" t="s">
        <v>211</v>
      </c>
      <c r="E4907" s="66">
        <v>420.72</v>
      </c>
      <c r="F4907" s="247">
        <v>0.92200000000000004</v>
      </c>
      <c r="G4907" s="66">
        <v>431.71</v>
      </c>
      <c r="H4907" s="247">
        <v>0</v>
      </c>
    </row>
    <row r="4908" spans="1:8">
      <c r="A4908" s="64" t="s">
        <v>9805</v>
      </c>
      <c r="B4908" s="65">
        <v>105203</v>
      </c>
      <c r="C4908" s="56" t="s">
        <v>9898</v>
      </c>
      <c r="D4908" s="65" t="s">
        <v>211</v>
      </c>
      <c r="E4908" s="66">
        <v>161.51</v>
      </c>
      <c r="F4908" s="247">
        <v>0.85299999999999998</v>
      </c>
      <c r="G4908" s="66">
        <v>169.5</v>
      </c>
      <c r="H4908" s="247">
        <v>0</v>
      </c>
    </row>
    <row r="4909" spans="1:8">
      <c r="A4909" s="64" t="s">
        <v>9805</v>
      </c>
      <c r="B4909" s="65">
        <v>105202</v>
      </c>
      <c r="C4909" s="56" t="s">
        <v>9899</v>
      </c>
      <c r="D4909" s="65" t="s">
        <v>211</v>
      </c>
      <c r="E4909" s="66">
        <v>266.89</v>
      </c>
      <c r="F4909" s="247">
        <v>0.89580000000000004</v>
      </c>
      <c r="G4909" s="66">
        <v>276.2</v>
      </c>
      <c r="H4909" s="247">
        <v>0</v>
      </c>
    </row>
    <row r="4910" spans="1:8">
      <c r="A4910" s="64" t="s">
        <v>9805</v>
      </c>
      <c r="B4910" s="65">
        <v>105204</v>
      </c>
      <c r="C4910" s="56" t="s">
        <v>9900</v>
      </c>
      <c r="D4910" s="65" t="s">
        <v>211</v>
      </c>
      <c r="E4910" s="66">
        <v>355.54</v>
      </c>
      <c r="F4910" s="247">
        <v>0.90769999999999995</v>
      </c>
      <c r="G4910" s="66">
        <v>366.53</v>
      </c>
      <c r="H4910" s="247">
        <v>0</v>
      </c>
    </row>
    <row r="4911" spans="1:8">
      <c r="A4911" s="64" t="s">
        <v>9805</v>
      </c>
      <c r="B4911" s="65">
        <v>105206</v>
      </c>
      <c r="C4911" s="56" t="s">
        <v>9901</v>
      </c>
      <c r="D4911" s="65" t="s">
        <v>211</v>
      </c>
      <c r="E4911" s="66">
        <v>153.76</v>
      </c>
      <c r="F4911" s="247">
        <v>0.84560000000000002</v>
      </c>
      <c r="G4911" s="66">
        <v>161.75</v>
      </c>
      <c r="H4911" s="247">
        <v>0</v>
      </c>
    </row>
    <row r="4912" spans="1:8">
      <c r="A4912" s="64" t="s">
        <v>9805</v>
      </c>
      <c r="B4912" s="65">
        <v>105205</v>
      </c>
      <c r="C4912" s="56" t="s">
        <v>9902</v>
      </c>
      <c r="D4912" s="65" t="s">
        <v>211</v>
      </c>
      <c r="E4912" s="66">
        <v>246.25</v>
      </c>
      <c r="F4912" s="247">
        <v>0.8871</v>
      </c>
      <c r="G4912" s="66">
        <v>255.56</v>
      </c>
      <c r="H4912" s="247">
        <v>0</v>
      </c>
    </row>
    <row r="4913" spans="1:8">
      <c r="A4913" s="64" t="s">
        <v>9805</v>
      </c>
      <c r="B4913" s="65">
        <v>105207</v>
      </c>
      <c r="C4913" s="56" t="s">
        <v>9903</v>
      </c>
      <c r="D4913" s="65" t="s">
        <v>211</v>
      </c>
      <c r="E4913" s="66">
        <v>345.22</v>
      </c>
      <c r="F4913" s="247">
        <v>0.90490000000000004</v>
      </c>
      <c r="G4913" s="66">
        <v>356.21</v>
      </c>
      <c r="H4913" s="247">
        <v>0</v>
      </c>
    </row>
    <row r="4914" spans="1:8">
      <c r="A4914" s="64" t="s">
        <v>9805</v>
      </c>
      <c r="B4914" s="65">
        <v>94687</v>
      </c>
      <c r="C4914" s="56" t="s">
        <v>9904</v>
      </c>
      <c r="D4914" s="65" t="s">
        <v>211</v>
      </c>
      <c r="E4914" s="66">
        <v>217.63</v>
      </c>
      <c r="F4914" s="247">
        <v>0</v>
      </c>
      <c r="G4914" s="66">
        <v>236.74</v>
      </c>
      <c r="H4914" s="247">
        <v>0</v>
      </c>
    </row>
    <row r="4915" spans="1:8">
      <c r="A4915" s="64" t="s">
        <v>9805</v>
      </c>
      <c r="B4915" s="65">
        <v>94673</v>
      </c>
      <c r="C4915" s="56" t="s">
        <v>9905</v>
      </c>
      <c r="D4915" s="65" t="s">
        <v>211</v>
      </c>
      <c r="E4915" s="66">
        <v>6.83</v>
      </c>
      <c r="F4915" s="247">
        <v>0</v>
      </c>
      <c r="G4915" s="66">
        <v>7.89</v>
      </c>
      <c r="H4915" s="247">
        <v>0</v>
      </c>
    </row>
    <row r="4916" spans="1:8">
      <c r="A4916" s="64" t="s">
        <v>9805</v>
      </c>
      <c r="B4916" s="65">
        <v>94675</v>
      </c>
      <c r="C4916" s="56" t="s">
        <v>9906</v>
      </c>
      <c r="D4916" s="65" t="s">
        <v>211</v>
      </c>
      <c r="E4916" s="66">
        <v>11.48</v>
      </c>
      <c r="F4916" s="247">
        <v>0</v>
      </c>
      <c r="G4916" s="66">
        <v>13.02</v>
      </c>
      <c r="H4916" s="247">
        <v>0</v>
      </c>
    </row>
    <row r="4917" spans="1:8">
      <c r="A4917" s="64" t="s">
        <v>9805</v>
      </c>
      <c r="B4917" s="65">
        <v>94677</v>
      </c>
      <c r="C4917" s="56" t="s">
        <v>9907</v>
      </c>
      <c r="D4917" s="65" t="s">
        <v>211</v>
      </c>
      <c r="E4917" s="66">
        <v>18.600000000000001</v>
      </c>
      <c r="F4917" s="247">
        <v>0</v>
      </c>
      <c r="G4917" s="66">
        <v>20.83</v>
      </c>
      <c r="H4917" s="247">
        <v>0</v>
      </c>
    </row>
    <row r="4918" spans="1:8">
      <c r="A4918" s="64" t="s">
        <v>9805</v>
      </c>
      <c r="B4918" s="65">
        <v>94679</v>
      </c>
      <c r="C4918" s="56" t="s">
        <v>9908</v>
      </c>
      <c r="D4918" s="65" t="s">
        <v>211</v>
      </c>
      <c r="E4918" s="66">
        <v>22.46</v>
      </c>
      <c r="F4918" s="247">
        <v>0</v>
      </c>
      <c r="G4918" s="66">
        <v>25.38</v>
      </c>
      <c r="H4918" s="247">
        <v>0</v>
      </c>
    </row>
    <row r="4919" spans="1:8">
      <c r="A4919" s="64" t="s">
        <v>9805</v>
      </c>
      <c r="B4919" s="65">
        <v>94681</v>
      </c>
      <c r="C4919" s="56" t="s">
        <v>9909</v>
      </c>
      <c r="D4919" s="65" t="s">
        <v>211</v>
      </c>
      <c r="E4919" s="66">
        <v>46.48</v>
      </c>
      <c r="F4919" s="247">
        <v>0</v>
      </c>
      <c r="G4919" s="66">
        <v>51.31</v>
      </c>
      <c r="H4919" s="247">
        <v>0</v>
      </c>
    </row>
    <row r="4920" spans="1:8">
      <c r="A4920" s="64" t="s">
        <v>9805</v>
      </c>
      <c r="B4920" s="65">
        <v>94683</v>
      </c>
      <c r="C4920" s="56" t="s">
        <v>9910</v>
      </c>
      <c r="D4920" s="65" t="s">
        <v>211</v>
      </c>
      <c r="E4920" s="66">
        <v>70.67</v>
      </c>
      <c r="F4920" s="247">
        <v>0</v>
      </c>
      <c r="G4920" s="66">
        <v>77.92</v>
      </c>
      <c r="H4920" s="247">
        <v>0</v>
      </c>
    </row>
    <row r="4921" spans="1:8">
      <c r="A4921" s="64" t="s">
        <v>9805</v>
      </c>
      <c r="B4921" s="65">
        <v>94685</v>
      </c>
      <c r="C4921" s="56" t="s">
        <v>9911</v>
      </c>
      <c r="D4921" s="65" t="s">
        <v>211</v>
      </c>
      <c r="E4921" s="66">
        <v>90</v>
      </c>
      <c r="F4921" s="247">
        <v>0</v>
      </c>
      <c r="G4921" s="66">
        <v>99.15</v>
      </c>
      <c r="H4921" s="247">
        <v>0</v>
      </c>
    </row>
    <row r="4922" spans="1:8">
      <c r="A4922" s="64" t="s">
        <v>9805</v>
      </c>
      <c r="B4922" s="65">
        <v>94621</v>
      </c>
      <c r="C4922" s="56" t="s">
        <v>9912</v>
      </c>
      <c r="D4922" s="65" t="s">
        <v>211</v>
      </c>
      <c r="E4922" s="66">
        <v>0</v>
      </c>
      <c r="F4922" s="247"/>
      <c r="G4922" s="66">
        <v>0</v>
      </c>
      <c r="H4922" s="247"/>
    </row>
    <row r="4923" spans="1:8">
      <c r="A4923" s="64" t="s">
        <v>9805</v>
      </c>
      <c r="B4923" s="65">
        <v>94615</v>
      </c>
      <c r="C4923" s="56" t="s">
        <v>9913</v>
      </c>
      <c r="D4923" s="65" t="s">
        <v>211</v>
      </c>
      <c r="E4923" s="66">
        <v>159.03</v>
      </c>
      <c r="F4923" s="247">
        <v>0.8095</v>
      </c>
      <c r="G4923" s="66">
        <v>169.61</v>
      </c>
      <c r="H4923" s="247">
        <v>0</v>
      </c>
    </row>
    <row r="4924" spans="1:8">
      <c r="A4924" s="64" t="s">
        <v>9805</v>
      </c>
      <c r="B4924" s="65">
        <v>94617</v>
      </c>
      <c r="C4924" s="56" t="s">
        <v>9914</v>
      </c>
      <c r="D4924" s="65" t="s">
        <v>211</v>
      </c>
      <c r="E4924" s="66">
        <v>328.82</v>
      </c>
      <c r="F4924" s="247">
        <v>0.90390000000000004</v>
      </c>
      <c r="G4924" s="66">
        <v>339.86</v>
      </c>
      <c r="H4924" s="247">
        <v>0</v>
      </c>
    </row>
    <row r="4925" spans="1:8">
      <c r="A4925" s="64" t="s">
        <v>9805</v>
      </c>
      <c r="B4925" s="65">
        <v>94619</v>
      </c>
      <c r="C4925" s="56" t="s">
        <v>9915</v>
      </c>
      <c r="D4925" s="65" t="s">
        <v>211</v>
      </c>
      <c r="E4925" s="66">
        <v>0</v>
      </c>
      <c r="F4925" s="247"/>
      <c r="G4925" s="66">
        <v>0</v>
      </c>
      <c r="H4925" s="247"/>
    </row>
    <row r="4926" spans="1:8">
      <c r="A4926" s="64" t="s">
        <v>9805</v>
      </c>
      <c r="B4926" s="65">
        <v>105147</v>
      </c>
      <c r="C4926" s="56" t="s">
        <v>9916</v>
      </c>
      <c r="D4926" s="65" t="s">
        <v>211</v>
      </c>
      <c r="E4926" s="66">
        <v>15.79</v>
      </c>
      <c r="F4926" s="247">
        <v>0.68269999999999997</v>
      </c>
      <c r="G4926" s="66">
        <v>17.52</v>
      </c>
      <c r="H4926" s="247">
        <v>0</v>
      </c>
    </row>
    <row r="4927" spans="1:8">
      <c r="A4927" s="64" t="s">
        <v>9805</v>
      </c>
      <c r="B4927" s="65">
        <v>105148</v>
      </c>
      <c r="C4927" s="56" t="s">
        <v>9917</v>
      </c>
      <c r="D4927" s="65" t="s">
        <v>211</v>
      </c>
      <c r="E4927" s="66">
        <v>22.86</v>
      </c>
      <c r="F4927" s="247">
        <v>0.75900000000000001</v>
      </c>
      <c r="G4927" s="66">
        <v>24.76</v>
      </c>
      <c r="H4927" s="247">
        <v>0</v>
      </c>
    </row>
    <row r="4928" spans="1:8">
      <c r="A4928" s="64" t="s">
        <v>9805</v>
      </c>
      <c r="B4928" s="65">
        <v>105154</v>
      </c>
      <c r="C4928" s="56" t="s">
        <v>9918</v>
      </c>
      <c r="D4928" s="65" t="s">
        <v>211</v>
      </c>
      <c r="E4928" s="66">
        <v>6.3</v>
      </c>
      <c r="F4928" s="247">
        <v>0</v>
      </c>
      <c r="G4928" s="66">
        <v>7.34</v>
      </c>
      <c r="H4928" s="247">
        <v>0</v>
      </c>
    </row>
    <row r="4929" spans="1:8">
      <c r="A4929" s="64" t="s">
        <v>9805</v>
      </c>
      <c r="B4929" s="65">
        <v>105155</v>
      </c>
      <c r="C4929" s="56" t="s">
        <v>9919</v>
      </c>
      <c r="D4929" s="65" t="s">
        <v>211</v>
      </c>
      <c r="E4929" s="66">
        <v>9.52</v>
      </c>
      <c r="F4929" s="247">
        <v>0</v>
      </c>
      <c r="G4929" s="66">
        <v>10.95</v>
      </c>
      <c r="H4929" s="247">
        <v>0</v>
      </c>
    </row>
    <row r="4930" spans="1:8">
      <c r="A4930" s="64" t="s">
        <v>9805</v>
      </c>
      <c r="B4930" s="65">
        <v>105156</v>
      </c>
      <c r="C4930" s="56" t="s">
        <v>9920</v>
      </c>
      <c r="D4930" s="65" t="s">
        <v>211</v>
      </c>
      <c r="E4930" s="66">
        <v>12.1</v>
      </c>
      <c r="F4930" s="247">
        <v>0</v>
      </c>
      <c r="G4930" s="66">
        <v>13.97</v>
      </c>
      <c r="H4930" s="247">
        <v>0</v>
      </c>
    </row>
    <row r="4931" spans="1:8">
      <c r="A4931" s="64" t="s">
        <v>9805</v>
      </c>
      <c r="B4931" s="65">
        <v>105157</v>
      </c>
      <c r="C4931" s="56" t="s">
        <v>9921</v>
      </c>
      <c r="D4931" s="65" t="s">
        <v>211</v>
      </c>
      <c r="E4931" s="66">
        <v>18.739999999999998</v>
      </c>
      <c r="F4931" s="247">
        <v>0</v>
      </c>
      <c r="G4931" s="66">
        <v>21.46</v>
      </c>
      <c r="H4931" s="247">
        <v>0</v>
      </c>
    </row>
    <row r="4932" spans="1:8">
      <c r="A4932" s="64" t="s">
        <v>9805</v>
      </c>
      <c r="B4932" s="65">
        <v>105158</v>
      </c>
      <c r="C4932" s="56" t="s">
        <v>9922</v>
      </c>
      <c r="D4932" s="65" t="s">
        <v>211</v>
      </c>
      <c r="E4932" s="66">
        <v>27.65</v>
      </c>
      <c r="F4932" s="247">
        <v>0</v>
      </c>
      <c r="G4932" s="66">
        <v>31.42</v>
      </c>
      <c r="H4932" s="247">
        <v>0</v>
      </c>
    </row>
    <row r="4933" spans="1:8">
      <c r="A4933" s="64" t="s">
        <v>9805</v>
      </c>
      <c r="B4933" s="65">
        <v>105159</v>
      </c>
      <c r="C4933" s="56" t="s">
        <v>9923</v>
      </c>
      <c r="D4933" s="65" t="s">
        <v>211</v>
      </c>
      <c r="E4933" s="66">
        <v>49.59</v>
      </c>
      <c r="F4933" s="247">
        <v>0</v>
      </c>
      <c r="G4933" s="66">
        <v>55.66</v>
      </c>
      <c r="H4933" s="247">
        <v>0</v>
      </c>
    </row>
    <row r="4934" spans="1:8">
      <c r="A4934" s="64" t="s">
        <v>9805</v>
      </c>
      <c r="B4934" s="65">
        <v>105160</v>
      </c>
      <c r="C4934" s="56" t="s">
        <v>9924</v>
      </c>
      <c r="D4934" s="65" t="s">
        <v>211</v>
      </c>
      <c r="E4934" s="66">
        <v>61.16</v>
      </c>
      <c r="F4934" s="247">
        <v>0</v>
      </c>
      <c r="G4934" s="66">
        <v>68.7</v>
      </c>
      <c r="H4934" s="247">
        <v>0</v>
      </c>
    </row>
    <row r="4935" spans="1:8">
      <c r="A4935" s="64" t="s">
        <v>9805</v>
      </c>
      <c r="B4935" s="65">
        <v>94634</v>
      </c>
      <c r="C4935" s="56" t="s">
        <v>9925</v>
      </c>
      <c r="D4935" s="65" t="s">
        <v>211</v>
      </c>
      <c r="E4935" s="66">
        <v>0</v>
      </c>
      <c r="F4935" s="247"/>
      <c r="G4935" s="66">
        <v>0</v>
      </c>
      <c r="H4935" s="247"/>
    </row>
    <row r="4936" spans="1:8">
      <c r="A4936" s="64" t="s">
        <v>9805</v>
      </c>
      <c r="B4936" s="65">
        <v>94631</v>
      </c>
      <c r="C4936" s="56" t="s">
        <v>9926</v>
      </c>
      <c r="D4936" s="65" t="s">
        <v>211</v>
      </c>
      <c r="E4936" s="66">
        <v>0</v>
      </c>
      <c r="F4936" s="247"/>
      <c r="G4936" s="66">
        <v>0</v>
      </c>
      <c r="H4936" s="247"/>
    </row>
    <row r="4937" spans="1:8">
      <c r="A4937" s="64" t="s">
        <v>9805</v>
      </c>
      <c r="B4937" s="65">
        <v>94632</v>
      </c>
      <c r="C4937" s="56" t="s">
        <v>9927</v>
      </c>
      <c r="D4937" s="65" t="s">
        <v>211</v>
      </c>
      <c r="E4937" s="66">
        <v>0</v>
      </c>
      <c r="F4937" s="247"/>
      <c r="G4937" s="66">
        <v>0</v>
      </c>
      <c r="H4937" s="247"/>
    </row>
    <row r="4938" spans="1:8">
      <c r="A4938" s="64" t="s">
        <v>9805</v>
      </c>
      <c r="B4938" s="65">
        <v>94633</v>
      </c>
      <c r="C4938" s="56" t="s">
        <v>9928</v>
      </c>
      <c r="D4938" s="65" t="s">
        <v>211</v>
      </c>
      <c r="E4938" s="66">
        <v>0</v>
      </c>
      <c r="F4938" s="247"/>
      <c r="G4938" s="66">
        <v>0</v>
      </c>
      <c r="H4938" s="247"/>
    </row>
    <row r="4939" spans="1:8">
      <c r="A4939" s="64" t="s">
        <v>9805</v>
      </c>
      <c r="B4939" s="65">
        <v>94672</v>
      </c>
      <c r="C4939" s="56" t="s">
        <v>9929</v>
      </c>
      <c r="D4939" s="65" t="s">
        <v>211</v>
      </c>
      <c r="E4939" s="66">
        <v>5.79</v>
      </c>
      <c r="F4939" s="247">
        <v>0</v>
      </c>
      <c r="G4939" s="66">
        <v>6.86</v>
      </c>
      <c r="H4939" s="247">
        <v>0</v>
      </c>
    </row>
    <row r="4940" spans="1:8">
      <c r="A4940" s="64" t="s">
        <v>9805</v>
      </c>
      <c r="B4940" s="65">
        <v>94754</v>
      </c>
      <c r="C4940" s="56" t="s">
        <v>9930</v>
      </c>
      <c r="D4940" s="65" t="s">
        <v>211</v>
      </c>
      <c r="E4940" s="66">
        <v>280.72000000000003</v>
      </c>
      <c r="F4940" s="247">
        <v>0</v>
      </c>
      <c r="G4940" s="66">
        <v>305.24</v>
      </c>
      <c r="H4940" s="247">
        <v>0</v>
      </c>
    </row>
    <row r="4941" spans="1:8">
      <c r="A4941" s="64" t="s">
        <v>9805</v>
      </c>
      <c r="B4941" s="65">
        <v>94740</v>
      </c>
      <c r="C4941" s="56" t="s">
        <v>9931</v>
      </c>
      <c r="D4941" s="65" t="s">
        <v>211</v>
      </c>
      <c r="E4941" s="66">
        <v>9.59</v>
      </c>
      <c r="F4941" s="247">
        <v>0</v>
      </c>
      <c r="G4941" s="66">
        <v>10.54</v>
      </c>
      <c r="H4941" s="247">
        <v>0</v>
      </c>
    </row>
    <row r="4942" spans="1:8">
      <c r="A4942" s="64" t="s">
        <v>9805</v>
      </c>
      <c r="B4942" s="65">
        <v>94742</v>
      </c>
      <c r="C4942" s="56" t="s">
        <v>9932</v>
      </c>
      <c r="D4942" s="65" t="s">
        <v>211</v>
      </c>
      <c r="E4942" s="66">
        <v>16.05</v>
      </c>
      <c r="F4942" s="247">
        <v>0</v>
      </c>
      <c r="G4942" s="66">
        <v>17.52</v>
      </c>
      <c r="H4942" s="247">
        <v>0</v>
      </c>
    </row>
    <row r="4943" spans="1:8">
      <c r="A4943" s="64" t="s">
        <v>9805</v>
      </c>
      <c r="B4943" s="65">
        <v>94744</v>
      </c>
      <c r="C4943" s="56" t="s">
        <v>9933</v>
      </c>
      <c r="D4943" s="65" t="s">
        <v>211</v>
      </c>
      <c r="E4943" s="66">
        <v>25.42</v>
      </c>
      <c r="F4943" s="247">
        <v>0</v>
      </c>
      <c r="G4943" s="66">
        <v>27.69</v>
      </c>
      <c r="H4943" s="247">
        <v>0</v>
      </c>
    </row>
    <row r="4944" spans="1:8">
      <c r="A4944" s="64" t="s">
        <v>9805</v>
      </c>
      <c r="B4944" s="65">
        <v>94746</v>
      </c>
      <c r="C4944" s="56" t="s">
        <v>9934</v>
      </c>
      <c r="D4944" s="65" t="s">
        <v>211</v>
      </c>
      <c r="E4944" s="66">
        <v>36.58</v>
      </c>
      <c r="F4944" s="247">
        <v>0</v>
      </c>
      <c r="G4944" s="66">
        <v>39.79</v>
      </c>
      <c r="H4944" s="247">
        <v>0</v>
      </c>
    </row>
    <row r="4945" spans="1:8">
      <c r="A4945" s="64" t="s">
        <v>9805</v>
      </c>
      <c r="B4945" s="65">
        <v>94748</v>
      </c>
      <c r="C4945" s="56" t="s">
        <v>9935</v>
      </c>
      <c r="D4945" s="65" t="s">
        <v>211</v>
      </c>
      <c r="E4945" s="66">
        <v>80.72</v>
      </c>
      <c r="F4945" s="247">
        <v>0</v>
      </c>
      <c r="G4945" s="66">
        <v>87.53</v>
      </c>
      <c r="H4945" s="247">
        <v>0</v>
      </c>
    </row>
    <row r="4946" spans="1:8">
      <c r="A4946" s="64" t="s">
        <v>9805</v>
      </c>
      <c r="B4946" s="65">
        <v>94750</v>
      </c>
      <c r="C4946" s="56" t="s">
        <v>9936</v>
      </c>
      <c r="D4946" s="65" t="s">
        <v>211</v>
      </c>
      <c r="E4946" s="66">
        <v>163.38</v>
      </c>
      <c r="F4946" s="247">
        <v>0</v>
      </c>
      <c r="G4946" s="66">
        <v>177.25</v>
      </c>
      <c r="H4946" s="247">
        <v>0</v>
      </c>
    </row>
    <row r="4947" spans="1:8">
      <c r="A4947" s="64" t="s">
        <v>9805</v>
      </c>
      <c r="B4947" s="65">
        <v>94752</v>
      </c>
      <c r="C4947" s="56" t="s">
        <v>9937</v>
      </c>
      <c r="D4947" s="65" t="s">
        <v>211</v>
      </c>
      <c r="E4947" s="66">
        <v>196.13</v>
      </c>
      <c r="F4947" s="247">
        <v>0</v>
      </c>
      <c r="G4947" s="66">
        <v>213.02</v>
      </c>
      <c r="H4947" s="247">
        <v>0</v>
      </c>
    </row>
    <row r="4948" spans="1:8">
      <c r="A4948" s="64" t="s">
        <v>9805</v>
      </c>
      <c r="B4948" s="65">
        <v>96755</v>
      </c>
      <c r="C4948" s="56" t="s">
        <v>9938</v>
      </c>
      <c r="D4948" s="65" t="s">
        <v>211</v>
      </c>
      <c r="E4948" s="66">
        <v>348.75</v>
      </c>
      <c r="F4948" s="247">
        <v>0.91149999999999998</v>
      </c>
      <c r="G4948" s="66">
        <v>359.26</v>
      </c>
      <c r="H4948" s="247">
        <v>0</v>
      </c>
    </row>
    <row r="4949" spans="1:8">
      <c r="A4949" s="64" t="s">
        <v>9805</v>
      </c>
      <c r="B4949" s="65">
        <v>96747</v>
      </c>
      <c r="C4949" s="56" t="s">
        <v>9939</v>
      </c>
      <c r="D4949" s="65" t="s">
        <v>211</v>
      </c>
      <c r="E4949" s="66">
        <v>6.99</v>
      </c>
      <c r="F4949" s="247">
        <v>0.2833</v>
      </c>
      <c r="G4949" s="66">
        <v>8.7200000000000006</v>
      </c>
      <c r="H4949" s="247">
        <v>0</v>
      </c>
    </row>
    <row r="4950" spans="1:8">
      <c r="A4950" s="64" t="s">
        <v>9805</v>
      </c>
      <c r="B4950" s="65">
        <v>96748</v>
      </c>
      <c r="C4950" s="56" t="s">
        <v>9940</v>
      </c>
      <c r="D4950" s="65" t="s">
        <v>211</v>
      </c>
      <c r="E4950" s="66">
        <v>8.17</v>
      </c>
      <c r="F4950" s="247">
        <v>0.3256</v>
      </c>
      <c r="G4950" s="66">
        <v>10.07</v>
      </c>
      <c r="H4950" s="247">
        <v>0</v>
      </c>
    </row>
    <row r="4951" spans="1:8">
      <c r="A4951" s="64" t="s">
        <v>9805</v>
      </c>
      <c r="B4951" s="65">
        <v>96749</v>
      </c>
      <c r="C4951" s="56" t="s">
        <v>9941</v>
      </c>
      <c r="D4951" s="65" t="s">
        <v>211</v>
      </c>
      <c r="E4951" s="66">
        <v>10.44</v>
      </c>
      <c r="F4951" s="247">
        <v>0.38890000000000002</v>
      </c>
      <c r="G4951" s="66">
        <v>12.64</v>
      </c>
      <c r="H4951" s="247">
        <v>0</v>
      </c>
    </row>
    <row r="4952" spans="1:8">
      <c r="A4952" s="64" t="s">
        <v>9805</v>
      </c>
      <c r="B4952" s="65">
        <v>96750</v>
      </c>
      <c r="C4952" s="56" t="s">
        <v>9942</v>
      </c>
      <c r="D4952" s="65" t="s">
        <v>211</v>
      </c>
      <c r="E4952" s="66">
        <v>16.79</v>
      </c>
      <c r="F4952" s="247">
        <v>0.5444</v>
      </c>
      <c r="G4952" s="66">
        <v>19.420000000000002</v>
      </c>
      <c r="H4952" s="247">
        <v>0</v>
      </c>
    </row>
    <row r="4953" spans="1:8">
      <c r="A4953" s="64" t="s">
        <v>9805</v>
      </c>
      <c r="B4953" s="65">
        <v>96751</v>
      </c>
      <c r="C4953" s="56" t="s">
        <v>9943</v>
      </c>
      <c r="D4953" s="65" t="s">
        <v>211</v>
      </c>
      <c r="E4953" s="66">
        <v>24.79</v>
      </c>
      <c r="F4953" s="247">
        <v>0.61150000000000004</v>
      </c>
      <c r="G4953" s="66">
        <v>28.1</v>
      </c>
      <c r="H4953" s="247">
        <v>0</v>
      </c>
    </row>
    <row r="4954" spans="1:8">
      <c r="A4954" s="64" t="s">
        <v>9805</v>
      </c>
      <c r="B4954" s="65">
        <v>96752</v>
      </c>
      <c r="C4954" s="56" t="s">
        <v>9944</v>
      </c>
      <c r="D4954" s="65" t="s">
        <v>211</v>
      </c>
      <c r="E4954" s="66">
        <v>37.43</v>
      </c>
      <c r="F4954" s="247">
        <v>0.65700000000000003</v>
      </c>
      <c r="G4954" s="66">
        <v>41.86</v>
      </c>
      <c r="H4954" s="247">
        <v>0</v>
      </c>
    </row>
    <row r="4955" spans="1:8">
      <c r="A4955" s="64" t="s">
        <v>9805</v>
      </c>
      <c r="B4955" s="65">
        <v>96753</v>
      </c>
      <c r="C4955" s="56" t="s">
        <v>9945</v>
      </c>
      <c r="D4955" s="65" t="s">
        <v>211</v>
      </c>
      <c r="E4955" s="66">
        <v>87.88</v>
      </c>
      <c r="F4955" s="247">
        <v>0.81159999999999999</v>
      </c>
      <c r="G4955" s="66">
        <v>93.54</v>
      </c>
      <c r="H4955" s="247">
        <v>0</v>
      </c>
    </row>
    <row r="4956" spans="1:8">
      <c r="A4956" s="64" t="s">
        <v>9805</v>
      </c>
      <c r="B4956" s="65">
        <v>96754</v>
      </c>
      <c r="C4956" s="56" t="s">
        <v>9946</v>
      </c>
      <c r="D4956" s="65" t="s">
        <v>211</v>
      </c>
      <c r="E4956" s="66">
        <v>112.64</v>
      </c>
      <c r="F4956" s="247">
        <v>0.80449999999999999</v>
      </c>
      <c r="G4956" s="66">
        <v>120.14</v>
      </c>
      <c r="H4956" s="247">
        <v>0</v>
      </c>
    </row>
    <row r="4957" spans="1:8">
      <c r="A4957" s="64" t="s">
        <v>9805</v>
      </c>
      <c r="B4957" s="65">
        <v>94686</v>
      </c>
      <c r="C4957" s="56" t="s">
        <v>9947</v>
      </c>
      <c r="D4957" s="65" t="s">
        <v>211</v>
      </c>
      <c r="E4957" s="66">
        <v>240.51</v>
      </c>
      <c r="F4957" s="247">
        <v>0</v>
      </c>
      <c r="G4957" s="66">
        <v>260.89999999999998</v>
      </c>
      <c r="H4957" s="247">
        <v>0</v>
      </c>
    </row>
    <row r="4958" spans="1:8">
      <c r="A4958" s="64" t="s">
        <v>9805</v>
      </c>
      <c r="B4958" s="65">
        <v>94674</v>
      </c>
      <c r="C4958" s="56" t="s">
        <v>9948</v>
      </c>
      <c r="D4958" s="65" t="s">
        <v>211</v>
      </c>
      <c r="E4958" s="66">
        <v>7.51</v>
      </c>
      <c r="F4958" s="247">
        <v>0</v>
      </c>
      <c r="G4958" s="66">
        <v>8.82</v>
      </c>
      <c r="H4958" s="247">
        <v>0</v>
      </c>
    </row>
    <row r="4959" spans="1:8">
      <c r="A4959" s="64" t="s">
        <v>9805</v>
      </c>
      <c r="B4959" s="65">
        <v>94676</v>
      </c>
      <c r="C4959" s="56" t="s">
        <v>9949</v>
      </c>
      <c r="D4959" s="65" t="s">
        <v>211</v>
      </c>
      <c r="E4959" s="66">
        <v>12.57</v>
      </c>
      <c r="F4959" s="247">
        <v>0</v>
      </c>
      <c r="G4959" s="66">
        <v>14.47</v>
      </c>
      <c r="H4959" s="247">
        <v>0</v>
      </c>
    </row>
    <row r="4960" spans="1:8">
      <c r="A4960" s="64" t="s">
        <v>9805</v>
      </c>
      <c r="B4960" s="65">
        <v>94678</v>
      </c>
      <c r="C4960" s="56" t="s">
        <v>9950</v>
      </c>
      <c r="D4960" s="65" t="s">
        <v>211</v>
      </c>
      <c r="E4960" s="66">
        <v>14.53</v>
      </c>
      <c r="F4960" s="247">
        <v>0</v>
      </c>
      <c r="G4960" s="66">
        <v>17</v>
      </c>
      <c r="H4960" s="247">
        <v>0</v>
      </c>
    </row>
    <row r="4961" spans="1:8">
      <c r="A4961" s="64" t="s">
        <v>9805</v>
      </c>
      <c r="B4961" s="65">
        <v>94680</v>
      </c>
      <c r="C4961" s="56" t="s">
        <v>9951</v>
      </c>
      <c r="D4961" s="65" t="s">
        <v>211</v>
      </c>
      <c r="E4961" s="66">
        <v>41.42</v>
      </c>
      <c r="F4961" s="247">
        <v>0</v>
      </c>
      <c r="G4961" s="66">
        <v>45.96</v>
      </c>
      <c r="H4961" s="247">
        <v>0</v>
      </c>
    </row>
    <row r="4962" spans="1:8">
      <c r="A4962" s="64" t="s">
        <v>9805</v>
      </c>
      <c r="B4962" s="65">
        <v>94682</v>
      </c>
      <c r="C4962" s="56" t="s">
        <v>9952</v>
      </c>
      <c r="D4962" s="65" t="s">
        <v>211</v>
      </c>
      <c r="E4962" s="66">
        <v>103.18</v>
      </c>
      <c r="F4962" s="247">
        <v>0</v>
      </c>
      <c r="G4962" s="66">
        <v>112.26</v>
      </c>
      <c r="H4962" s="247">
        <v>0</v>
      </c>
    </row>
    <row r="4963" spans="1:8">
      <c r="A4963" s="64" t="s">
        <v>9805</v>
      </c>
      <c r="B4963" s="65">
        <v>94684</v>
      </c>
      <c r="C4963" s="56" t="s">
        <v>9953</v>
      </c>
      <c r="D4963" s="65" t="s">
        <v>211</v>
      </c>
      <c r="E4963" s="66">
        <v>124.47</v>
      </c>
      <c r="F4963" s="247">
        <v>0</v>
      </c>
      <c r="G4963" s="66">
        <v>135.56</v>
      </c>
      <c r="H4963" s="247">
        <v>0</v>
      </c>
    </row>
    <row r="4964" spans="1:8">
      <c r="A4964" s="64" t="s">
        <v>9805</v>
      </c>
      <c r="B4964" s="65">
        <v>105219</v>
      </c>
      <c r="C4964" s="56" t="s">
        <v>9954</v>
      </c>
      <c r="D4964" s="65" t="s">
        <v>211</v>
      </c>
      <c r="E4964" s="66">
        <v>11.2</v>
      </c>
      <c r="F4964" s="247">
        <v>0</v>
      </c>
      <c r="G4964" s="66">
        <v>12.27</v>
      </c>
      <c r="H4964" s="247">
        <v>0</v>
      </c>
    </row>
    <row r="4965" spans="1:8">
      <c r="A4965" s="64" t="s">
        <v>9805</v>
      </c>
      <c r="B4965" s="65">
        <v>105220</v>
      </c>
      <c r="C4965" s="56" t="s">
        <v>9955</v>
      </c>
      <c r="D4965" s="65" t="s">
        <v>211</v>
      </c>
      <c r="E4965" s="66">
        <v>15.38</v>
      </c>
      <c r="F4965" s="247">
        <v>0</v>
      </c>
      <c r="G4965" s="66">
        <v>16.8</v>
      </c>
      <c r="H4965" s="247">
        <v>0</v>
      </c>
    </row>
    <row r="4966" spans="1:8">
      <c r="A4966" s="64" t="s">
        <v>9805</v>
      </c>
      <c r="B4966" s="65">
        <v>105221</v>
      </c>
      <c r="C4966" s="56" t="s">
        <v>9956</v>
      </c>
      <c r="D4966" s="65" t="s">
        <v>211</v>
      </c>
      <c r="E4966" s="66">
        <v>23.77</v>
      </c>
      <c r="F4966" s="247">
        <v>0</v>
      </c>
      <c r="G4966" s="66">
        <v>25.92</v>
      </c>
      <c r="H4966" s="247">
        <v>0</v>
      </c>
    </row>
    <row r="4967" spans="1:8">
      <c r="A4967" s="64" t="s">
        <v>9805</v>
      </c>
      <c r="B4967" s="65">
        <v>105166</v>
      </c>
      <c r="C4967" s="56" t="s">
        <v>9957</v>
      </c>
      <c r="D4967" s="65" t="s">
        <v>211</v>
      </c>
      <c r="E4967" s="66">
        <v>36.17</v>
      </c>
      <c r="F4967" s="247">
        <v>0</v>
      </c>
      <c r="G4967" s="66">
        <v>39.36</v>
      </c>
      <c r="H4967" s="247">
        <v>0</v>
      </c>
    </row>
    <row r="4968" spans="1:8">
      <c r="A4968" s="64" t="s">
        <v>9805</v>
      </c>
      <c r="B4968" s="65">
        <v>105222</v>
      </c>
      <c r="C4968" s="56" t="s">
        <v>9958</v>
      </c>
      <c r="D4968" s="65" t="s">
        <v>211</v>
      </c>
      <c r="E4968" s="66">
        <v>68.66</v>
      </c>
      <c r="F4968" s="247">
        <v>0</v>
      </c>
      <c r="G4968" s="66">
        <v>74.62</v>
      </c>
      <c r="H4968" s="247">
        <v>0</v>
      </c>
    </row>
    <row r="4969" spans="1:8">
      <c r="A4969" s="64" t="s">
        <v>9805</v>
      </c>
      <c r="B4969" s="65">
        <v>105223</v>
      </c>
      <c r="C4969" s="56" t="s">
        <v>9959</v>
      </c>
      <c r="D4969" s="65" t="s">
        <v>211</v>
      </c>
      <c r="E4969" s="66">
        <v>157.93</v>
      </c>
      <c r="F4969" s="247">
        <v>0</v>
      </c>
      <c r="G4969" s="66">
        <v>171.41</v>
      </c>
      <c r="H4969" s="247">
        <v>0</v>
      </c>
    </row>
    <row r="4970" spans="1:8">
      <c r="A4970" s="64" t="s">
        <v>9805</v>
      </c>
      <c r="B4970" s="65">
        <v>105224</v>
      </c>
      <c r="C4970" s="56" t="s">
        <v>9960</v>
      </c>
      <c r="D4970" s="65" t="s">
        <v>211</v>
      </c>
      <c r="E4970" s="66">
        <v>230.06</v>
      </c>
      <c r="F4970" s="247">
        <v>0</v>
      </c>
      <c r="G4970" s="66">
        <v>249.34</v>
      </c>
      <c r="H4970" s="247">
        <v>0</v>
      </c>
    </row>
    <row r="4971" spans="1:8">
      <c r="A4971" s="64" t="s">
        <v>9805</v>
      </c>
      <c r="B4971" s="65">
        <v>105149</v>
      </c>
      <c r="C4971" s="56" t="s">
        <v>9961</v>
      </c>
      <c r="D4971" s="65" t="s">
        <v>211</v>
      </c>
      <c r="E4971" s="66">
        <v>7.24</v>
      </c>
      <c r="F4971" s="247">
        <v>0.308</v>
      </c>
      <c r="G4971" s="66">
        <v>8.9700000000000006</v>
      </c>
      <c r="H4971" s="247">
        <v>0</v>
      </c>
    </row>
    <row r="4972" spans="1:8">
      <c r="A4972" s="64" t="s">
        <v>9805</v>
      </c>
      <c r="B4972" s="65">
        <v>105150</v>
      </c>
      <c r="C4972" s="56" t="s">
        <v>9962</v>
      </c>
      <c r="D4972" s="65" t="s">
        <v>211</v>
      </c>
      <c r="E4972" s="66">
        <v>8.59</v>
      </c>
      <c r="F4972" s="247">
        <v>0.35859999999999997</v>
      </c>
      <c r="G4972" s="66">
        <v>10.49</v>
      </c>
      <c r="H4972" s="247">
        <v>0</v>
      </c>
    </row>
    <row r="4973" spans="1:8">
      <c r="A4973" s="64" t="s">
        <v>9805</v>
      </c>
      <c r="B4973" s="65">
        <v>105151</v>
      </c>
      <c r="C4973" s="56" t="s">
        <v>9963</v>
      </c>
      <c r="D4973" s="65" t="s">
        <v>211</v>
      </c>
      <c r="E4973" s="66">
        <v>22.45</v>
      </c>
      <c r="F4973" s="247">
        <v>0.65920000000000001</v>
      </c>
      <c r="G4973" s="66">
        <v>25.08</v>
      </c>
      <c r="H4973" s="247">
        <v>0</v>
      </c>
    </row>
    <row r="4974" spans="1:8">
      <c r="A4974" s="64" t="s">
        <v>9805</v>
      </c>
      <c r="B4974" s="65">
        <v>105152</v>
      </c>
      <c r="C4974" s="56" t="s">
        <v>9964</v>
      </c>
      <c r="D4974" s="65" t="s">
        <v>211</v>
      </c>
      <c r="E4974" s="66">
        <v>33.74</v>
      </c>
      <c r="F4974" s="247">
        <v>0.71460000000000001</v>
      </c>
      <c r="G4974" s="66">
        <v>37.049999999999997</v>
      </c>
      <c r="H4974" s="247">
        <v>0</v>
      </c>
    </row>
    <row r="4975" spans="1:8">
      <c r="A4975" s="64" t="s">
        <v>9805</v>
      </c>
      <c r="B4975" s="65">
        <v>105153</v>
      </c>
      <c r="C4975" s="56" t="s">
        <v>9965</v>
      </c>
      <c r="D4975" s="65" t="s">
        <v>211</v>
      </c>
      <c r="E4975" s="66">
        <v>53.41</v>
      </c>
      <c r="F4975" s="247">
        <v>0.75960000000000005</v>
      </c>
      <c r="G4975" s="66">
        <v>57.84</v>
      </c>
      <c r="H4975" s="247">
        <v>0</v>
      </c>
    </row>
    <row r="4976" spans="1:8">
      <c r="A4976" s="64" t="s">
        <v>9805</v>
      </c>
      <c r="B4976" s="65">
        <v>105161</v>
      </c>
      <c r="C4976" s="56" t="s">
        <v>9966</v>
      </c>
      <c r="D4976" s="65" t="s">
        <v>211</v>
      </c>
      <c r="E4976" s="66">
        <v>97.62</v>
      </c>
      <c r="F4976" s="247">
        <v>0.83040000000000003</v>
      </c>
      <c r="G4976" s="66">
        <v>103.28</v>
      </c>
      <c r="H4976" s="247">
        <v>0</v>
      </c>
    </row>
    <row r="4977" spans="1:8">
      <c r="A4977" s="64" t="s">
        <v>9805</v>
      </c>
      <c r="B4977" s="65">
        <v>105162</v>
      </c>
      <c r="C4977" s="56" t="s">
        <v>9967</v>
      </c>
      <c r="D4977" s="65" t="s">
        <v>211</v>
      </c>
      <c r="E4977" s="66">
        <v>167.89</v>
      </c>
      <c r="F4977" s="247">
        <v>0.86880000000000002</v>
      </c>
      <c r="G4977" s="66">
        <v>175.39</v>
      </c>
      <c r="H4977" s="247">
        <v>0</v>
      </c>
    </row>
    <row r="4978" spans="1:8">
      <c r="A4978" s="64" t="s">
        <v>9805</v>
      </c>
      <c r="B4978" s="65">
        <v>105163</v>
      </c>
      <c r="C4978" s="56" t="s">
        <v>9968</v>
      </c>
      <c r="D4978" s="65" t="s">
        <v>211</v>
      </c>
      <c r="E4978" s="66">
        <v>13.92</v>
      </c>
      <c r="F4978" s="247">
        <v>0.54169999999999996</v>
      </c>
      <c r="G4978" s="66">
        <v>16.12</v>
      </c>
      <c r="H4978" s="247">
        <v>0</v>
      </c>
    </row>
    <row r="4979" spans="1:8">
      <c r="A4979" s="64" t="s">
        <v>9805</v>
      </c>
      <c r="B4979" s="65">
        <v>105170</v>
      </c>
      <c r="C4979" s="56" t="s">
        <v>9969</v>
      </c>
      <c r="D4979" s="65" t="s">
        <v>211</v>
      </c>
      <c r="E4979" s="66">
        <v>5.37</v>
      </c>
      <c r="F4979" s="247">
        <v>0</v>
      </c>
      <c r="G4979" s="66">
        <v>6.35</v>
      </c>
      <c r="H4979" s="247">
        <v>0</v>
      </c>
    </row>
    <row r="4980" spans="1:8">
      <c r="A4980" s="64" t="s">
        <v>9805</v>
      </c>
      <c r="B4980" s="65">
        <v>105179</v>
      </c>
      <c r="C4980" s="56" t="s">
        <v>9970</v>
      </c>
      <c r="D4980" s="65" t="s">
        <v>211</v>
      </c>
      <c r="E4980" s="66">
        <v>9.1999999999999993</v>
      </c>
      <c r="F4980" s="247">
        <v>0</v>
      </c>
      <c r="G4980" s="66">
        <v>10.61</v>
      </c>
      <c r="H4980" s="247">
        <v>0</v>
      </c>
    </row>
    <row r="4981" spans="1:8">
      <c r="A4981" s="64" t="s">
        <v>9805</v>
      </c>
      <c r="B4981" s="65">
        <v>105180</v>
      </c>
      <c r="C4981" s="56" t="s">
        <v>9971</v>
      </c>
      <c r="D4981" s="65" t="s">
        <v>211</v>
      </c>
      <c r="E4981" s="66">
        <v>12.63</v>
      </c>
      <c r="F4981" s="247">
        <v>0</v>
      </c>
      <c r="G4981" s="66">
        <v>14.53</v>
      </c>
      <c r="H4981" s="247">
        <v>0</v>
      </c>
    </row>
    <row r="4982" spans="1:8">
      <c r="A4982" s="64" t="s">
        <v>9805</v>
      </c>
      <c r="B4982" s="65">
        <v>105181</v>
      </c>
      <c r="C4982" s="56" t="s">
        <v>9972</v>
      </c>
      <c r="D4982" s="65" t="s">
        <v>211</v>
      </c>
      <c r="E4982" s="66">
        <v>16.98</v>
      </c>
      <c r="F4982" s="247">
        <v>0</v>
      </c>
      <c r="G4982" s="66">
        <v>19.600000000000001</v>
      </c>
      <c r="H4982" s="247">
        <v>0</v>
      </c>
    </row>
    <row r="4983" spans="1:8">
      <c r="A4983" s="64" t="s">
        <v>9805</v>
      </c>
      <c r="B4983" s="65">
        <v>105182</v>
      </c>
      <c r="C4983" s="56" t="s">
        <v>9973</v>
      </c>
      <c r="D4983" s="65" t="s">
        <v>211</v>
      </c>
      <c r="E4983" s="66">
        <v>39.700000000000003</v>
      </c>
      <c r="F4983" s="247">
        <v>0</v>
      </c>
      <c r="G4983" s="66">
        <v>44.14</v>
      </c>
      <c r="H4983" s="247">
        <v>0</v>
      </c>
    </row>
    <row r="4984" spans="1:8">
      <c r="A4984" s="64" t="s">
        <v>9805</v>
      </c>
      <c r="B4984" s="65">
        <v>105183</v>
      </c>
      <c r="C4984" s="56" t="s">
        <v>9974</v>
      </c>
      <c r="D4984" s="65" t="s">
        <v>211</v>
      </c>
      <c r="E4984" s="66">
        <v>83.34</v>
      </c>
      <c r="F4984" s="247">
        <v>0</v>
      </c>
      <c r="G4984" s="66">
        <v>91.3</v>
      </c>
      <c r="H4984" s="247">
        <v>0</v>
      </c>
    </row>
    <row r="4985" spans="1:8">
      <c r="A4985" s="64" t="s">
        <v>9805</v>
      </c>
      <c r="B4985" s="65">
        <v>105184</v>
      </c>
      <c r="C4985" s="56" t="s">
        <v>9975</v>
      </c>
      <c r="D4985" s="65" t="s">
        <v>211</v>
      </c>
      <c r="E4985" s="66">
        <v>103.21</v>
      </c>
      <c r="F4985" s="247">
        <v>0</v>
      </c>
      <c r="G4985" s="66">
        <v>113.11</v>
      </c>
      <c r="H4985" s="247">
        <v>0</v>
      </c>
    </row>
    <row r="4986" spans="1:8">
      <c r="A4986" s="64" t="s">
        <v>9805</v>
      </c>
      <c r="B4986" s="65">
        <v>94612</v>
      </c>
      <c r="C4986" s="56" t="s">
        <v>9976</v>
      </c>
      <c r="D4986" s="65" t="s">
        <v>211</v>
      </c>
      <c r="E4986" s="66">
        <v>431.71</v>
      </c>
      <c r="F4986" s="247">
        <v>0.9446</v>
      </c>
      <c r="G4986" s="66">
        <v>440.06</v>
      </c>
      <c r="H4986" s="247">
        <v>0</v>
      </c>
    </row>
    <row r="4987" spans="1:8">
      <c r="A4987" s="64" t="s">
        <v>9805</v>
      </c>
      <c r="B4987" s="65">
        <v>105142</v>
      </c>
      <c r="C4987" s="56" t="s">
        <v>9977</v>
      </c>
      <c r="D4987" s="65" t="s">
        <v>211</v>
      </c>
      <c r="E4987" s="66">
        <v>6.49</v>
      </c>
      <c r="F4987" s="247">
        <v>0</v>
      </c>
      <c r="G4987" s="66">
        <v>7.3</v>
      </c>
      <c r="H4987" s="247">
        <v>0</v>
      </c>
    </row>
    <row r="4988" spans="1:8">
      <c r="A4988" s="64" t="s">
        <v>9805</v>
      </c>
      <c r="B4988" s="65">
        <v>105143</v>
      </c>
      <c r="C4988" s="56" t="s">
        <v>9978</v>
      </c>
      <c r="D4988" s="65" t="s">
        <v>211</v>
      </c>
      <c r="E4988" s="66">
        <v>9.7200000000000006</v>
      </c>
      <c r="F4988" s="247">
        <v>0</v>
      </c>
      <c r="G4988" s="66">
        <v>10.88</v>
      </c>
      <c r="H4988" s="247">
        <v>0</v>
      </c>
    </row>
    <row r="4989" spans="1:8">
      <c r="A4989" s="64" t="s">
        <v>9805</v>
      </c>
      <c r="B4989" s="65">
        <v>105144</v>
      </c>
      <c r="C4989" s="56" t="s">
        <v>9979</v>
      </c>
      <c r="D4989" s="65" t="s">
        <v>211</v>
      </c>
      <c r="E4989" s="66">
        <v>20.61</v>
      </c>
      <c r="F4989" s="247">
        <v>0</v>
      </c>
      <c r="G4989" s="66">
        <v>22.92</v>
      </c>
      <c r="H4989" s="247">
        <v>0</v>
      </c>
    </row>
    <row r="4990" spans="1:8">
      <c r="A4990" s="64" t="s">
        <v>9805</v>
      </c>
      <c r="B4990" s="65">
        <v>105173</v>
      </c>
      <c r="C4990" s="56" t="s">
        <v>9980</v>
      </c>
      <c r="D4990" s="65" t="s">
        <v>211</v>
      </c>
      <c r="E4990" s="66">
        <v>88.73</v>
      </c>
      <c r="F4990" s="247">
        <v>0.80379999999999996</v>
      </c>
      <c r="G4990" s="66">
        <v>94.46</v>
      </c>
      <c r="H4990" s="247">
        <v>0</v>
      </c>
    </row>
    <row r="4991" spans="1:8">
      <c r="A4991" s="64" t="s">
        <v>9805</v>
      </c>
      <c r="B4991" s="65">
        <v>105175</v>
      </c>
      <c r="C4991" s="56" t="s">
        <v>9981</v>
      </c>
      <c r="D4991" s="65" t="s">
        <v>211</v>
      </c>
      <c r="E4991" s="66">
        <v>127.76</v>
      </c>
      <c r="F4991" s="247">
        <v>0.85050000000000003</v>
      </c>
      <c r="G4991" s="66">
        <v>134.05000000000001</v>
      </c>
      <c r="H4991" s="247">
        <v>0</v>
      </c>
    </row>
    <row r="4992" spans="1:8">
      <c r="A4992" s="64" t="s">
        <v>9805</v>
      </c>
      <c r="B4992" s="65">
        <v>105174</v>
      </c>
      <c r="C4992" s="56" t="s">
        <v>9982</v>
      </c>
      <c r="D4992" s="65" t="s">
        <v>211</v>
      </c>
      <c r="E4992" s="66">
        <v>129.13999999999999</v>
      </c>
      <c r="F4992" s="247">
        <v>0.84140000000000004</v>
      </c>
      <c r="G4992" s="66">
        <v>135.87</v>
      </c>
      <c r="H4992" s="247">
        <v>0</v>
      </c>
    </row>
    <row r="4993" spans="1:8">
      <c r="A4993" s="64" t="s">
        <v>9805</v>
      </c>
      <c r="B4993" s="65">
        <v>105145</v>
      </c>
      <c r="C4993" s="56" t="s">
        <v>9983</v>
      </c>
      <c r="D4993" s="65" t="s">
        <v>211</v>
      </c>
      <c r="E4993" s="66">
        <v>11.27</v>
      </c>
      <c r="F4993" s="247">
        <v>0</v>
      </c>
      <c r="G4993" s="66">
        <v>12.57</v>
      </c>
      <c r="H4993" s="247">
        <v>0</v>
      </c>
    </row>
    <row r="4994" spans="1:8">
      <c r="A4994" s="64" t="s">
        <v>9805</v>
      </c>
      <c r="B4994" s="65">
        <v>94606</v>
      </c>
      <c r="C4994" s="56" t="s">
        <v>9984</v>
      </c>
      <c r="D4994" s="65" t="s">
        <v>211</v>
      </c>
      <c r="E4994" s="66">
        <v>81.75</v>
      </c>
      <c r="F4994" s="247">
        <v>0.75219999999999998</v>
      </c>
      <c r="G4994" s="66">
        <v>88.82</v>
      </c>
      <c r="H4994" s="247">
        <v>0</v>
      </c>
    </row>
    <row r="4995" spans="1:8">
      <c r="A4995" s="64" t="s">
        <v>9805</v>
      </c>
      <c r="B4995" s="65">
        <v>94608</v>
      </c>
      <c r="C4995" s="56" t="s">
        <v>9985</v>
      </c>
      <c r="D4995" s="65" t="s">
        <v>211</v>
      </c>
      <c r="E4995" s="66">
        <v>206.97</v>
      </c>
      <c r="F4995" s="247">
        <v>0.89790000000000003</v>
      </c>
      <c r="G4995" s="66">
        <v>214.36</v>
      </c>
      <c r="H4995" s="247">
        <v>0</v>
      </c>
    </row>
    <row r="4996" spans="1:8">
      <c r="A4996" s="64" t="s">
        <v>9805</v>
      </c>
      <c r="B4996" s="65">
        <v>94610</v>
      </c>
      <c r="C4996" s="56" t="s">
        <v>9986</v>
      </c>
      <c r="D4996" s="65" t="s">
        <v>211</v>
      </c>
      <c r="E4996" s="66">
        <v>303.38</v>
      </c>
      <c r="F4996" s="247">
        <v>0.92720000000000002</v>
      </c>
      <c r="G4996" s="66">
        <v>311.08999999999997</v>
      </c>
      <c r="H4996" s="247">
        <v>0</v>
      </c>
    </row>
    <row r="4997" spans="1:8">
      <c r="A4997" s="64" t="s">
        <v>9805</v>
      </c>
      <c r="B4997" s="65">
        <v>94657</v>
      </c>
      <c r="C4997" s="56" t="s">
        <v>9987</v>
      </c>
      <c r="D4997" s="65" t="s">
        <v>211</v>
      </c>
      <c r="E4997" s="66">
        <v>3.75</v>
      </c>
      <c r="F4997" s="247">
        <v>0</v>
      </c>
      <c r="G4997" s="66">
        <v>4.37</v>
      </c>
      <c r="H4997" s="247">
        <v>0</v>
      </c>
    </row>
    <row r="4998" spans="1:8">
      <c r="A4998" s="64" t="s">
        <v>9805</v>
      </c>
      <c r="B4998" s="65">
        <v>94659</v>
      </c>
      <c r="C4998" s="56" t="s">
        <v>9988</v>
      </c>
      <c r="D4998" s="65" t="s">
        <v>211</v>
      </c>
      <c r="E4998" s="66">
        <v>5.86</v>
      </c>
      <c r="F4998" s="247">
        <v>0</v>
      </c>
      <c r="G4998" s="66">
        <v>6.71</v>
      </c>
      <c r="H4998" s="247">
        <v>0</v>
      </c>
    </row>
    <row r="4999" spans="1:8">
      <c r="A4999" s="64" t="s">
        <v>9805</v>
      </c>
      <c r="B4999" s="65">
        <v>94739</v>
      </c>
      <c r="C4999" s="56" t="s">
        <v>9989</v>
      </c>
      <c r="D4999" s="65" t="s">
        <v>211</v>
      </c>
      <c r="E4999" s="66">
        <v>229.3</v>
      </c>
      <c r="F4999" s="247">
        <v>0</v>
      </c>
      <c r="G4999" s="66">
        <v>247.45</v>
      </c>
      <c r="H4999" s="247">
        <v>0</v>
      </c>
    </row>
    <row r="5000" spans="1:8">
      <c r="A5000" s="64" t="s">
        <v>9805</v>
      </c>
      <c r="B5000" s="65">
        <v>94725</v>
      </c>
      <c r="C5000" s="56" t="s">
        <v>9990</v>
      </c>
      <c r="D5000" s="65" t="s">
        <v>211</v>
      </c>
      <c r="E5000" s="66">
        <v>6.79</v>
      </c>
      <c r="F5000" s="247">
        <v>0</v>
      </c>
      <c r="G5000" s="66">
        <v>7.31</v>
      </c>
      <c r="H5000" s="247">
        <v>0</v>
      </c>
    </row>
    <row r="5001" spans="1:8">
      <c r="A5001" s="64" t="s">
        <v>9805</v>
      </c>
      <c r="B5001" s="65">
        <v>94727</v>
      </c>
      <c r="C5001" s="56" t="s">
        <v>9991</v>
      </c>
      <c r="D5001" s="65" t="s">
        <v>211</v>
      </c>
      <c r="E5001" s="66">
        <v>11.08</v>
      </c>
      <c r="F5001" s="247">
        <v>0</v>
      </c>
      <c r="G5001" s="66">
        <v>11.9</v>
      </c>
      <c r="H5001" s="247">
        <v>0</v>
      </c>
    </row>
    <row r="5002" spans="1:8">
      <c r="A5002" s="64" t="s">
        <v>9805</v>
      </c>
      <c r="B5002" s="65">
        <v>94729</v>
      </c>
      <c r="C5002" s="56" t="s">
        <v>9992</v>
      </c>
      <c r="D5002" s="65" t="s">
        <v>211</v>
      </c>
      <c r="E5002" s="66">
        <v>19.239999999999998</v>
      </c>
      <c r="F5002" s="247">
        <v>0</v>
      </c>
      <c r="G5002" s="66">
        <v>20.69</v>
      </c>
      <c r="H5002" s="247">
        <v>0</v>
      </c>
    </row>
    <row r="5003" spans="1:8">
      <c r="A5003" s="64" t="s">
        <v>9805</v>
      </c>
      <c r="B5003" s="65">
        <v>94731</v>
      </c>
      <c r="C5003" s="56" t="s">
        <v>9993</v>
      </c>
      <c r="D5003" s="65" t="s">
        <v>211</v>
      </c>
      <c r="E5003" s="66">
        <v>25.54</v>
      </c>
      <c r="F5003" s="247">
        <v>0</v>
      </c>
      <c r="G5003" s="66">
        <v>27.49</v>
      </c>
      <c r="H5003" s="247">
        <v>0</v>
      </c>
    </row>
    <row r="5004" spans="1:8">
      <c r="A5004" s="64" t="s">
        <v>9805</v>
      </c>
      <c r="B5004" s="65">
        <v>94733</v>
      </c>
      <c r="C5004" s="56" t="s">
        <v>9994</v>
      </c>
      <c r="D5004" s="65" t="s">
        <v>211</v>
      </c>
      <c r="E5004" s="66">
        <v>44.92</v>
      </c>
      <c r="F5004" s="247">
        <v>0</v>
      </c>
      <c r="G5004" s="66">
        <v>48.49</v>
      </c>
      <c r="H5004" s="247">
        <v>0</v>
      </c>
    </row>
    <row r="5005" spans="1:8">
      <c r="A5005" s="64" t="s">
        <v>9805</v>
      </c>
      <c r="B5005" s="65">
        <v>94863</v>
      </c>
      <c r="C5005" s="56" t="s">
        <v>9995</v>
      </c>
      <c r="D5005" s="65" t="s">
        <v>211</v>
      </c>
      <c r="E5005" s="66">
        <v>156.86000000000001</v>
      </c>
      <c r="F5005" s="247">
        <v>0</v>
      </c>
      <c r="G5005" s="66">
        <v>169.04</v>
      </c>
      <c r="H5005" s="247">
        <v>0</v>
      </c>
    </row>
    <row r="5006" spans="1:8">
      <c r="A5006" s="64" t="s">
        <v>9805</v>
      </c>
      <c r="B5006" s="65">
        <v>94737</v>
      </c>
      <c r="C5006" s="56" t="s">
        <v>9996</v>
      </c>
      <c r="D5006" s="65" t="s">
        <v>211</v>
      </c>
      <c r="E5006" s="66">
        <v>186.81</v>
      </c>
      <c r="F5006" s="247">
        <v>0</v>
      </c>
      <c r="G5006" s="66">
        <v>201.31</v>
      </c>
      <c r="H5006" s="247">
        <v>0</v>
      </c>
    </row>
    <row r="5007" spans="1:8">
      <c r="A5007" s="64" t="s">
        <v>9805</v>
      </c>
      <c r="B5007" s="65">
        <v>94465</v>
      </c>
      <c r="C5007" s="56" t="s">
        <v>9997</v>
      </c>
      <c r="D5007" s="65" t="s">
        <v>211</v>
      </c>
      <c r="E5007" s="66">
        <v>52.64</v>
      </c>
      <c r="F5007" s="247">
        <v>0.69550000000000001</v>
      </c>
      <c r="G5007" s="66">
        <v>57.92</v>
      </c>
      <c r="H5007" s="247">
        <v>0</v>
      </c>
    </row>
    <row r="5008" spans="1:8">
      <c r="A5008" s="64" t="s">
        <v>9805</v>
      </c>
      <c r="B5008" s="65">
        <v>94467</v>
      </c>
      <c r="C5008" s="56" t="s">
        <v>9998</v>
      </c>
      <c r="D5008" s="65" t="s">
        <v>211</v>
      </c>
      <c r="E5008" s="66">
        <v>85.58</v>
      </c>
      <c r="F5008" s="247">
        <v>0.78039999999999998</v>
      </c>
      <c r="G5008" s="66">
        <v>91.75</v>
      </c>
      <c r="H5008" s="247">
        <v>0</v>
      </c>
    </row>
    <row r="5009" spans="1:8">
      <c r="A5009" s="64" t="s">
        <v>9805</v>
      </c>
      <c r="B5009" s="65">
        <v>94469</v>
      </c>
      <c r="C5009" s="56" t="s">
        <v>9999</v>
      </c>
      <c r="D5009" s="65" t="s">
        <v>211</v>
      </c>
      <c r="E5009" s="66">
        <v>122.94</v>
      </c>
      <c r="F5009" s="247">
        <v>0.8196</v>
      </c>
      <c r="G5009" s="66">
        <v>130.22</v>
      </c>
      <c r="H5009" s="247">
        <v>0</v>
      </c>
    </row>
    <row r="5010" spans="1:8">
      <c r="A5010" s="64" t="s">
        <v>9805</v>
      </c>
      <c r="B5010" s="65">
        <v>96746</v>
      </c>
      <c r="C5010" s="56" t="s">
        <v>10000</v>
      </c>
      <c r="D5010" s="65" t="s">
        <v>211</v>
      </c>
      <c r="E5010" s="66">
        <v>113.61</v>
      </c>
      <c r="F5010" s="247">
        <v>0.81910000000000005</v>
      </c>
      <c r="G5010" s="66">
        <v>120.62</v>
      </c>
      <c r="H5010" s="247">
        <v>0</v>
      </c>
    </row>
    <row r="5011" spans="1:8">
      <c r="A5011" s="64" t="s">
        <v>9805</v>
      </c>
      <c r="B5011" s="65">
        <v>96736</v>
      </c>
      <c r="C5011" s="56" t="s">
        <v>10001</v>
      </c>
      <c r="D5011" s="65" t="s">
        <v>211</v>
      </c>
      <c r="E5011" s="66">
        <v>5.83</v>
      </c>
      <c r="F5011" s="247">
        <v>0.42880000000000001</v>
      </c>
      <c r="G5011" s="66">
        <v>6.99</v>
      </c>
      <c r="H5011" s="247">
        <v>0</v>
      </c>
    </row>
    <row r="5012" spans="1:8">
      <c r="A5012" s="64" t="s">
        <v>9805</v>
      </c>
      <c r="B5012" s="65">
        <v>96737</v>
      </c>
      <c r="C5012" s="56" t="s">
        <v>10002</v>
      </c>
      <c r="D5012" s="65" t="s">
        <v>211</v>
      </c>
      <c r="E5012" s="66">
        <v>5.95</v>
      </c>
      <c r="F5012" s="247">
        <v>0.38319999999999999</v>
      </c>
      <c r="G5012" s="66">
        <v>7.21</v>
      </c>
      <c r="H5012" s="247">
        <v>0</v>
      </c>
    </row>
    <row r="5013" spans="1:8">
      <c r="A5013" s="64" t="s">
        <v>9805</v>
      </c>
      <c r="B5013" s="65">
        <v>96739</v>
      </c>
      <c r="C5013" s="56" t="s">
        <v>10003</v>
      </c>
      <c r="D5013" s="65" t="s">
        <v>211</v>
      </c>
      <c r="E5013" s="66">
        <v>8.34</v>
      </c>
      <c r="F5013" s="247">
        <v>0.4904</v>
      </c>
      <c r="G5013" s="66">
        <v>9.7899999999999991</v>
      </c>
      <c r="H5013" s="247">
        <v>0</v>
      </c>
    </row>
    <row r="5014" spans="1:8">
      <c r="A5014" s="64" t="s">
        <v>9805</v>
      </c>
      <c r="B5014" s="65">
        <v>96741</v>
      </c>
      <c r="C5014" s="56" t="s">
        <v>10004</v>
      </c>
      <c r="D5014" s="65" t="s">
        <v>211</v>
      </c>
      <c r="E5014" s="66">
        <v>16.72</v>
      </c>
      <c r="F5014" s="247">
        <v>0.6956</v>
      </c>
      <c r="G5014" s="66">
        <v>18.47</v>
      </c>
      <c r="H5014" s="247">
        <v>0</v>
      </c>
    </row>
    <row r="5015" spans="1:8">
      <c r="A5015" s="64" t="s">
        <v>9805</v>
      </c>
      <c r="B5015" s="65">
        <v>96742</v>
      </c>
      <c r="C5015" s="56" t="s">
        <v>10005</v>
      </c>
      <c r="D5015" s="65" t="s">
        <v>211</v>
      </c>
      <c r="E5015" s="66">
        <v>20.52</v>
      </c>
      <c r="F5015" s="247">
        <v>0.68759999999999999</v>
      </c>
      <c r="G5015" s="66">
        <v>22.71</v>
      </c>
      <c r="H5015" s="247">
        <v>0</v>
      </c>
    </row>
    <row r="5016" spans="1:8">
      <c r="A5016" s="64" t="s">
        <v>9805</v>
      </c>
      <c r="B5016" s="65">
        <v>96743</v>
      </c>
      <c r="C5016" s="56" t="s">
        <v>10006</v>
      </c>
      <c r="D5016" s="65" t="s">
        <v>211</v>
      </c>
      <c r="E5016" s="66">
        <v>32.25</v>
      </c>
      <c r="F5016" s="247">
        <v>0.73460000000000003</v>
      </c>
      <c r="G5016" s="66">
        <v>35.200000000000003</v>
      </c>
      <c r="H5016" s="247">
        <v>0</v>
      </c>
    </row>
    <row r="5017" spans="1:8">
      <c r="A5017" s="64" t="s">
        <v>9805</v>
      </c>
      <c r="B5017" s="65">
        <v>96744</v>
      </c>
      <c r="C5017" s="56" t="s">
        <v>10007</v>
      </c>
      <c r="D5017" s="65" t="s">
        <v>211</v>
      </c>
      <c r="E5017" s="66">
        <v>54.95</v>
      </c>
      <c r="F5017" s="247">
        <v>0.79949999999999999</v>
      </c>
      <c r="G5017" s="66">
        <v>58.72</v>
      </c>
      <c r="H5017" s="247">
        <v>0</v>
      </c>
    </row>
    <row r="5018" spans="1:8">
      <c r="A5018" s="64" t="s">
        <v>9805</v>
      </c>
      <c r="B5018" s="65">
        <v>96745</v>
      </c>
      <c r="C5018" s="56" t="s">
        <v>10008</v>
      </c>
      <c r="D5018" s="65" t="s">
        <v>211</v>
      </c>
      <c r="E5018" s="66">
        <v>86.57</v>
      </c>
      <c r="F5018" s="247">
        <v>0.83050000000000002</v>
      </c>
      <c r="G5018" s="66">
        <v>91.58</v>
      </c>
      <c r="H5018" s="247">
        <v>0</v>
      </c>
    </row>
    <row r="5019" spans="1:8">
      <c r="A5019" s="64" t="s">
        <v>9805</v>
      </c>
      <c r="B5019" s="65">
        <v>94671</v>
      </c>
      <c r="C5019" s="56" t="s">
        <v>10009</v>
      </c>
      <c r="D5019" s="65" t="s">
        <v>211</v>
      </c>
      <c r="E5019" s="66">
        <v>100.92</v>
      </c>
      <c r="F5019" s="247">
        <v>0</v>
      </c>
      <c r="G5019" s="66">
        <v>110.76</v>
      </c>
      <c r="H5019" s="247">
        <v>0</v>
      </c>
    </row>
    <row r="5020" spans="1:8">
      <c r="A5020" s="64" t="s">
        <v>9805</v>
      </c>
      <c r="B5020" s="65">
        <v>94661</v>
      </c>
      <c r="C5020" s="56" t="s">
        <v>10010</v>
      </c>
      <c r="D5020" s="65" t="s">
        <v>211</v>
      </c>
      <c r="E5020" s="66">
        <v>9.3000000000000007</v>
      </c>
      <c r="F5020" s="247">
        <v>0</v>
      </c>
      <c r="G5020" s="66">
        <v>10.54</v>
      </c>
      <c r="H5020" s="247">
        <v>0</v>
      </c>
    </row>
    <row r="5021" spans="1:8">
      <c r="A5021" s="64" t="s">
        <v>9805</v>
      </c>
      <c r="B5021" s="65">
        <v>94663</v>
      </c>
      <c r="C5021" s="56" t="s">
        <v>10011</v>
      </c>
      <c r="D5021" s="65" t="s">
        <v>211</v>
      </c>
      <c r="E5021" s="66">
        <v>11.59</v>
      </c>
      <c r="F5021" s="247">
        <v>0</v>
      </c>
      <c r="G5021" s="66">
        <v>13.24</v>
      </c>
      <c r="H5021" s="247">
        <v>0</v>
      </c>
    </row>
    <row r="5022" spans="1:8">
      <c r="A5022" s="64" t="s">
        <v>9805</v>
      </c>
      <c r="B5022" s="65">
        <v>94665</v>
      </c>
      <c r="C5022" s="56" t="s">
        <v>10012</v>
      </c>
      <c r="D5022" s="65" t="s">
        <v>211</v>
      </c>
      <c r="E5022" s="66">
        <v>22.96</v>
      </c>
      <c r="F5022" s="247">
        <v>0</v>
      </c>
      <c r="G5022" s="66">
        <v>25.57</v>
      </c>
      <c r="H5022" s="247">
        <v>0</v>
      </c>
    </row>
    <row r="5023" spans="1:8">
      <c r="A5023" s="64" t="s">
        <v>9805</v>
      </c>
      <c r="B5023" s="65">
        <v>94667</v>
      </c>
      <c r="C5023" s="56" t="s">
        <v>10013</v>
      </c>
      <c r="D5023" s="65" t="s">
        <v>211</v>
      </c>
      <c r="E5023" s="66">
        <v>33.79</v>
      </c>
      <c r="F5023" s="247">
        <v>0</v>
      </c>
      <c r="G5023" s="66">
        <v>37.630000000000003</v>
      </c>
      <c r="H5023" s="247">
        <v>0</v>
      </c>
    </row>
    <row r="5024" spans="1:8">
      <c r="A5024" s="64" t="s">
        <v>9805</v>
      </c>
      <c r="B5024" s="65">
        <v>94669</v>
      </c>
      <c r="C5024" s="56" t="s">
        <v>10014</v>
      </c>
      <c r="D5024" s="65" t="s">
        <v>211</v>
      </c>
      <c r="E5024" s="66">
        <v>61.42</v>
      </c>
      <c r="F5024" s="247">
        <v>0</v>
      </c>
      <c r="G5024" s="66">
        <v>67.3</v>
      </c>
      <c r="H5024" s="247">
        <v>0</v>
      </c>
    </row>
    <row r="5025" spans="1:8">
      <c r="A5025" s="64" t="s">
        <v>9805</v>
      </c>
      <c r="B5025" s="65">
        <v>105177</v>
      </c>
      <c r="C5025" s="56" t="s">
        <v>10015</v>
      </c>
      <c r="D5025" s="65" t="s">
        <v>211</v>
      </c>
      <c r="E5025" s="66">
        <v>144.38999999999999</v>
      </c>
      <c r="F5025" s="247">
        <v>0.86770000000000003</v>
      </c>
      <c r="G5025" s="66">
        <v>150.68</v>
      </c>
      <c r="H5025" s="247">
        <v>0</v>
      </c>
    </row>
    <row r="5026" spans="1:8">
      <c r="A5026" s="64" t="s">
        <v>9805</v>
      </c>
      <c r="B5026" s="65">
        <v>105176</v>
      </c>
      <c r="C5026" s="56" t="s">
        <v>10016</v>
      </c>
      <c r="D5026" s="65" t="s">
        <v>211</v>
      </c>
      <c r="E5026" s="66">
        <v>162.34</v>
      </c>
      <c r="F5026" s="247">
        <v>0.87380000000000002</v>
      </c>
      <c r="G5026" s="66">
        <v>169.07</v>
      </c>
      <c r="H5026" s="247">
        <v>0</v>
      </c>
    </row>
    <row r="5027" spans="1:8">
      <c r="A5027" s="64" t="s">
        <v>9805</v>
      </c>
      <c r="B5027" s="65">
        <v>94466</v>
      </c>
      <c r="C5027" s="56" t="s">
        <v>10017</v>
      </c>
      <c r="D5027" s="65" t="s">
        <v>211</v>
      </c>
      <c r="E5027" s="66">
        <v>52.67</v>
      </c>
      <c r="F5027" s="247">
        <v>0.69569999999999999</v>
      </c>
      <c r="G5027" s="66">
        <v>57.95</v>
      </c>
      <c r="H5027" s="247">
        <v>0</v>
      </c>
    </row>
    <row r="5028" spans="1:8">
      <c r="A5028" s="64" t="s">
        <v>9805</v>
      </c>
      <c r="B5028" s="65">
        <v>94468</v>
      </c>
      <c r="C5028" s="56" t="s">
        <v>10018</v>
      </c>
      <c r="D5028" s="65" t="s">
        <v>211</v>
      </c>
      <c r="E5028" s="66">
        <v>74.87</v>
      </c>
      <c r="F5028" s="247">
        <v>0.749</v>
      </c>
      <c r="G5028" s="66">
        <v>81.040000000000006</v>
      </c>
      <c r="H5028" s="247">
        <v>0</v>
      </c>
    </row>
    <row r="5029" spans="1:8">
      <c r="A5029" s="64" t="s">
        <v>9805</v>
      </c>
      <c r="B5029" s="65">
        <v>94470</v>
      </c>
      <c r="C5029" s="56" t="s">
        <v>10019</v>
      </c>
      <c r="D5029" s="65" t="s">
        <v>211</v>
      </c>
      <c r="E5029" s="66">
        <v>113.41</v>
      </c>
      <c r="F5029" s="247">
        <v>0.8044</v>
      </c>
      <c r="G5029" s="66">
        <v>120.69</v>
      </c>
      <c r="H5029" s="247">
        <v>0</v>
      </c>
    </row>
    <row r="5030" spans="1:8">
      <c r="A5030" s="64" t="s">
        <v>9805</v>
      </c>
      <c r="B5030" s="65">
        <v>105225</v>
      </c>
      <c r="C5030" s="56" t="s">
        <v>10020</v>
      </c>
      <c r="D5030" s="65" t="s">
        <v>211</v>
      </c>
      <c r="E5030" s="66">
        <v>16.64</v>
      </c>
      <c r="F5030" s="247">
        <v>0</v>
      </c>
      <c r="G5030" s="66">
        <v>18.14</v>
      </c>
      <c r="H5030" s="247">
        <v>0</v>
      </c>
    </row>
    <row r="5031" spans="1:8">
      <c r="A5031" s="64" t="s">
        <v>9805</v>
      </c>
      <c r="B5031" s="65">
        <v>105226</v>
      </c>
      <c r="C5031" s="56" t="s">
        <v>10021</v>
      </c>
      <c r="D5031" s="65" t="s">
        <v>211</v>
      </c>
      <c r="E5031" s="66">
        <v>39.25</v>
      </c>
      <c r="F5031" s="247">
        <v>0</v>
      </c>
      <c r="G5031" s="66">
        <v>42.45</v>
      </c>
      <c r="H5031" s="247">
        <v>0</v>
      </c>
    </row>
    <row r="5032" spans="1:8">
      <c r="A5032" s="64" t="s">
        <v>9805</v>
      </c>
      <c r="B5032" s="65">
        <v>105227</v>
      </c>
      <c r="C5032" s="56" t="s">
        <v>10022</v>
      </c>
      <c r="D5032" s="65" t="s">
        <v>211</v>
      </c>
      <c r="E5032" s="66">
        <v>56.26</v>
      </c>
      <c r="F5032" s="247">
        <v>0</v>
      </c>
      <c r="G5032" s="66">
        <v>60.86</v>
      </c>
      <c r="H5032" s="247">
        <v>0</v>
      </c>
    </row>
    <row r="5033" spans="1:8">
      <c r="A5033" s="64" t="s">
        <v>9805</v>
      </c>
      <c r="B5033" s="65">
        <v>105212</v>
      </c>
      <c r="C5033" s="56" t="s">
        <v>10023</v>
      </c>
      <c r="D5033" s="65" t="s">
        <v>211</v>
      </c>
      <c r="E5033" s="66">
        <v>244</v>
      </c>
      <c r="F5033" s="247">
        <v>0.83660000000000001</v>
      </c>
      <c r="G5033" s="66">
        <v>257.32</v>
      </c>
      <c r="H5033" s="247">
        <v>0</v>
      </c>
    </row>
    <row r="5034" spans="1:8">
      <c r="A5034" s="64" t="s">
        <v>9805</v>
      </c>
      <c r="B5034" s="65">
        <v>105211</v>
      </c>
      <c r="C5034" s="56" t="s">
        <v>10024</v>
      </c>
      <c r="D5034" s="65" t="s">
        <v>211</v>
      </c>
      <c r="E5034" s="66">
        <v>245.82</v>
      </c>
      <c r="F5034" s="247">
        <v>0.83040000000000003</v>
      </c>
      <c r="G5034" s="66">
        <v>259.73</v>
      </c>
      <c r="H5034" s="247">
        <v>0</v>
      </c>
    </row>
    <row r="5035" spans="1:8">
      <c r="A5035" s="64" t="s">
        <v>9805</v>
      </c>
      <c r="B5035" s="65">
        <v>105189</v>
      </c>
      <c r="C5035" s="56" t="s">
        <v>10025</v>
      </c>
      <c r="D5035" s="65" t="s">
        <v>211</v>
      </c>
      <c r="E5035" s="66">
        <v>20.65</v>
      </c>
      <c r="F5035" s="247">
        <v>0</v>
      </c>
      <c r="G5035" s="66">
        <v>23.55</v>
      </c>
      <c r="H5035" s="247">
        <v>0</v>
      </c>
    </row>
    <row r="5036" spans="1:8">
      <c r="A5036" s="64" t="s">
        <v>9805</v>
      </c>
      <c r="B5036" s="65">
        <v>105190</v>
      </c>
      <c r="C5036" s="56" t="s">
        <v>10026</v>
      </c>
      <c r="D5036" s="65" t="s">
        <v>211</v>
      </c>
      <c r="E5036" s="66">
        <v>25.78</v>
      </c>
      <c r="F5036" s="247">
        <v>0</v>
      </c>
      <c r="G5036" s="66">
        <v>29.04</v>
      </c>
      <c r="H5036" s="247">
        <v>0</v>
      </c>
    </row>
    <row r="5037" spans="1:8">
      <c r="A5037" s="64" t="s">
        <v>9805</v>
      </c>
      <c r="B5037" s="65">
        <v>94625</v>
      </c>
      <c r="C5037" s="56" t="s">
        <v>10027</v>
      </c>
      <c r="D5037" s="65" t="s">
        <v>211</v>
      </c>
      <c r="E5037" s="66">
        <v>1551.15</v>
      </c>
      <c r="F5037" s="247">
        <v>0.96919999999999995</v>
      </c>
      <c r="G5037" s="66">
        <v>1567.8</v>
      </c>
      <c r="H5037" s="247">
        <v>0</v>
      </c>
    </row>
    <row r="5038" spans="1:8">
      <c r="A5038" s="64" t="s">
        <v>9805</v>
      </c>
      <c r="B5038" s="65">
        <v>94622</v>
      </c>
      <c r="C5038" s="56" t="s">
        <v>10028</v>
      </c>
      <c r="D5038" s="65" t="s">
        <v>211</v>
      </c>
      <c r="E5038" s="66">
        <v>204.2</v>
      </c>
      <c r="F5038" s="247">
        <v>0.80200000000000005</v>
      </c>
      <c r="G5038" s="66">
        <v>218.32</v>
      </c>
      <c r="H5038" s="247">
        <v>0</v>
      </c>
    </row>
    <row r="5039" spans="1:8">
      <c r="A5039" s="64" t="s">
        <v>9805</v>
      </c>
      <c r="B5039" s="65">
        <v>94623</v>
      </c>
      <c r="C5039" s="56" t="s">
        <v>10029</v>
      </c>
      <c r="D5039" s="65" t="s">
        <v>211</v>
      </c>
      <c r="E5039" s="66">
        <v>489.8</v>
      </c>
      <c r="F5039" s="247">
        <v>0.91390000000000005</v>
      </c>
      <c r="G5039" s="66">
        <v>504.53</v>
      </c>
      <c r="H5039" s="247">
        <v>0</v>
      </c>
    </row>
    <row r="5040" spans="1:8">
      <c r="A5040" s="64" t="s">
        <v>9805</v>
      </c>
      <c r="B5040" s="65">
        <v>94624</v>
      </c>
      <c r="C5040" s="56" t="s">
        <v>10030</v>
      </c>
      <c r="D5040" s="65" t="s">
        <v>211</v>
      </c>
      <c r="E5040" s="66">
        <v>739.09</v>
      </c>
      <c r="F5040" s="247">
        <v>0.94040000000000001</v>
      </c>
      <c r="G5040" s="66">
        <v>754.48</v>
      </c>
      <c r="H5040" s="247">
        <v>0</v>
      </c>
    </row>
    <row r="5041" spans="1:8">
      <c r="A5041" s="64" t="s">
        <v>9805</v>
      </c>
      <c r="B5041" s="65">
        <v>94763</v>
      </c>
      <c r="C5041" s="56" t="s">
        <v>10031</v>
      </c>
      <c r="D5041" s="65" t="s">
        <v>211</v>
      </c>
      <c r="E5041" s="66">
        <v>349.58</v>
      </c>
      <c r="F5041" s="247">
        <v>0</v>
      </c>
      <c r="G5041" s="66">
        <v>379.96</v>
      </c>
      <c r="H5041" s="247">
        <v>0</v>
      </c>
    </row>
    <row r="5042" spans="1:8">
      <c r="A5042" s="64" t="s">
        <v>9805</v>
      </c>
      <c r="B5042" s="65">
        <v>94756</v>
      </c>
      <c r="C5042" s="56" t="s">
        <v>10032</v>
      </c>
      <c r="D5042" s="65" t="s">
        <v>211</v>
      </c>
      <c r="E5042" s="66">
        <v>12.32</v>
      </c>
      <c r="F5042" s="247">
        <v>0</v>
      </c>
      <c r="G5042" s="66">
        <v>13.5</v>
      </c>
      <c r="H5042" s="247">
        <v>0</v>
      </c>
    </row>
    <row r="5043" spans="1:8">
      <c r="A5043" s="64" t="s">
        <v>9805</v>
      </c>
      <c r="B5043" s="65">
        <v>94757</v>
      </c>
      <c r="C5043" s="56" t="s">
        <v>10033</v>
      </c>
      <c r="D5043" s="65" t="s">
        <v>211</v>
      </c>
      <c r="E5043" s="66">
        <v>19.489999999999998</v>
      </c>
      <c r="F5043" s="247">
        <v>0</v>
      </c>
      <c r="G5043" s="66">
        <v>21.22</v>
      </c>
      <c r="H5043" s="247">
        <v>0</v>
      </c>
    </row>
    <row r="5044" spans="1:8">
      <c r="A5044" s="64" t="s">
        <v>9805</v>
      </c>
      <c r="B5044" s="65">
        <v>94758</v>
      </c>
      <c r="C5044" s="56" t="s">
        <v>10034</v>
      </c>
      <c r="D5044" s="65" t="s">
        <v>211</v>
      </c>
      <c r="E5044" s="66">
        <v>49.94</v>
      </c>
      <c r="F5044" s="247">
        <v>0</v>
      </c>
      <c r="G5044" s="66">
        <v>53.95</v>
      </c>
      <c r="H5044" s="247">
        <v>0</v>
      </c>
    </row>
    <row r="5045" spans="1:8">
      <c r="A5045" s="64" t="s">
        <v>9805</v>
      </c>
      <c r="B5045" s="65">
        <v>94759</v>
      </c>
      <c r="C5045" s="56" t="s">
        <v>10035</v>
      </c>
      <c r="D5045" s="65" t="s">
        <v>211</v>
      </c>
      <c r="E5045" s="66">
        <v>63.6</v>
      </c>
      <c r="F5045" s="247">
        <v>0</v>
      </c>
      <c r="G5045" s="66">
        <v>68.790000000000006</v>
      </c>
      <c r="H5045" s="247">
        <v>0</v>
      </c>
    </row>
    <row r="5046" spans="1:8">
      <c r="A5046" s="64" t="s">
        <v>9805</v>
      </c>
      <c r="B5046" s="65">
        <v>94760</v>
      </c>
      <c r="C5046" s="56" t="s">
        <v>10036</v>
      </c>
      <c r="D5046" s="65" t="s">
        <v>211</v>
      </c>
      <c r="E5046" s="66">
        <v>101.42</v>
      </c>
      <c r="F5046" s="247">
        <v>0</v>
      </c>
      <c r="G5046" s="66">
        <v>109.9</v>
      </c>
      <c r="H5046" s="247">
        <v>0</v>
      </c>
    </row>
    <row r="5047" spans="1:8">
      <c r="A5047" s="64" t="s">
        <v>9805</v>
      </c>
      <c r="B5047" s="65">
        <v>94761</v>
      </c>
      <c r="C5047" s="56" t="s">
        <v>10037</v>
      </c>
      <c r="D5047" s="65" t="s">
        <v>211</v>
      </c>
      <c r="E5047" s="66">
        <v>219.81</v>
      </c>
      <c r="F5047" s="247">
        <v>0</v>
      </c>
      <c r="G5047" s="66">
        <v>238.21</v>
      </c>
      <c r="H5047" s="247">
        <v>0</v>
      </c>
    </row>
    <row r="5048" spans="1:8">
      <c r="A5048" s="64" t="s">
        <v>9805</v>
      </c>
      <c r="B5048" s="65">
        <v>94762</v>
      </c>
      <c r="C5048" s="56" t="s">
        <v>10038</v>
      </c>
      <c r="D5048" s="65" t="s">
        <v>211</v>
      </c>
      <c r="E5048" s="66">
        <v>266.35000000000002</v>
      </c>
      <c r="F5048" s="247">
        <v>0</v>
      </c>
      <c r="G5048" s="66">
        <v>288.89</v>
      </c>
      <c r="H5048" s="247">
        <v>0</v>
      </c>
    </row>
    <row r="5049" spans="1:8">
      <c r="A5049" s="64" t="s">
        <v>9805</v>
      </c>
      <c r="B5049" s="65">
        <v>94462</v>
      </c>
      <c r="C5049" s="56" t="s">
        <v>10039</v>
      </c>
      <c r="D5049" s="65" t="s">
        <v>32</v>
      </c>
      <c r="E5049" s="66">
        <v>87.44</v>
      </c>
      <c r="F5049" s="247">
        <v>0</v>
      </c>
      <c r="G5049" s="66">
        <v>102.38</v>
      </c>
      <c r="H5049" s="247">
        <v>0</v>
      </c>
    </row>
    <row r="5050" spans="1:8">
      <c r="A5050" s="64" t="s">
        <v>9805</v>
      </c>
      <c r="B5050" s="65">
        <v>94463</v>
      </c>
      <c r="C5050" s="56" t="s">
        <v>10040</v>
      </c>
      <c r="D5050" s="65" t="s">
        <v>32</v>
      </c>
      <c r="E5050" s="66">
        <v>107.18</v>
      </c>
      <c r="F5050" s="247">
        <v>0</v>
      </c>
      <c r="G5050" s="66">
        <v>125.22</v>
      </c>
      <c r="H5050" s="247">
        <v>0</v>
      </c>
    </row>
    <row r="5051" spans="1:8">
      <c r="A5051" s="64" t="s">
        <v>9805</v>
      </c>
      <c r="B5051" s="65">
        <v>94464</v>
      </c>
      <c r="C5051" s="56" t="s">
        <v>10041</v>
      </c>
      <c r="D5051" s="65" t="s">
        <v>32</v>
      </c>
      <c r="E5051" s="66">
        <v>140.62</v>
      </c>
      <c r="F5051" s="247">
        <v>0</v>
      </c>
      <c r="G5051" s="66">
        <v>163.63999999999999</v>
      </c>
      <c r="H5051" s="247">
        <v>0</v>
      </c>
    </row>
    <row r="5052" spans="1:8">
      <c r="A5052" s="64" t="s">
        <v>9805</v>
      </c>
      <c r="B5052" s="65">
        <v>94605</v>
      </c>
      <c r="C5052" s="56" t="s">
        <v>10042</v>
      </c>
      <c r="D5052" s="65" t="s">
        <v>32</v>
      </c>
      <c r="E5052" s="66">
        <v>658.04</v>
      </c>
      <c r="F5052" s="247">
        <v>0.95630000000000004</v>
      </c>
      <c r="G5052" s="66">
        <v>668.1</v>
      </c>
      <c r="H5052" s="247">
        <v>0</v>
      </c>
    </row>
    <row r="5053" spans="1:8">
      <c r="A5053" s="64" t="s">
        <v>9805</v>
      </c>
      <c r="B5053" s="65">
        <v>94602</v>
      </c>
      <c r="C5053" s="56" t="s">
        <v>10043</v>
      </c>
      <c r="D5053" s="65" t="s">
        <v>32</v>
      </c>
      <c r="E5053" s="66">
        <v>231.6</v>
      </c>
      <c r="F5053" s="247">
        <v>0.89470000000000005</v>
      </c>
      <c r="G5053" s="66">
        <v>240.11</v>
      </c>
      <c r="H5053" s="247">
        <v>0</v>
      </c>
    </row>
    <row r="5054" spans="1:8">
      <c r="A5054" s="64" t="s">
        <v>9805</v>
      </c>
      <c r="B5054" s="65">
        <v>94603</v>
      </c>
      <c r="C5054" s="56" t="s">
        <v>10044</v>
      </c>
      <c r="D5054" s="65" t="s">
        <v>32</v>
      </c>
      <c r="E5054" s="66">
        <v>317.37</v>
      </c>
      <c r="F5054" s="247">
        <v>0.91979999999999995</v>
      </c>
      <c r="G5054" s="66">
        <v>326.25</v>
      </c>
      <c r="H5054" s="247">
        <v>0</v>
      </c>
    </row>
    <row r="5055" spans="1:8">
      <c r="A5055" s="64" t="s">
        <v>9805</v>
      </c>
      <c r="B5055" s="65">
        <v>94604</v>
      </c>
      <c r="C5055" s="56" t="s">
        <v>10045</v>
      </c>
      <c r="D5055" s="65" t="s">
        <v>32</v>
      </c>
      <c r="E5055" s="66">
        <v>453.33</v>
      </c>
      <c r="F5055" s="247">
        <v>0.94140000000000001</v>
      </c>
      <c r="G5055" s="66">
        <v>462.61</v>
      </c>
      <c r="H5055" s="247">
        <v>0</v>
      </c>
    </row>
    <row r="5056" spans="1:8">
      <c r="A5056" s="64" t="s">
        <v>9805</v>
      </c>
      <c r="B5056" s="65">
        <v>94723</v>
      </c>
      <c r="C5056" s="56" t="s">
        <v>10046</v>
      </c>
      <c r="D5056" s="65" t="s">
        <v>32</v>
      </c>
      <c r="E5056" s="66">
        <v>451.05</v>
      </c>
      <c r="F5056" s="247">
        <v>0</v>
      </c>
      <c r="G5056" s="66">
        <v>489.36</v>
      </c>
      <c r="H5056" s="247">
        <v>0</v>
      </c>
    </row>
    <row r="5057" spans="1:8">
      <c r="A5057" s="64" t="s">
        <v>9805</v>
      </c>
      <c r="B5057" s="65">
        <v>94716</v>
      </c>
      <c r="C5057" s="56" t="s">
        <v>10047</v>
      </c>
      <c r="D5057" s="65" t="s">
        <v>32</v>
      </c>
      <c r="E5057" s="66">
        <v>22.09</v>
      </c>
      <c r="F5057" s="247">
        <v>0</v>
      </c>
      <c r="G5057" s="66">
        <v>24.19</v>
      </c>
      <c r="H5057" s="247">
        <v>0</v>
      </c>
    </row>
    <row r="5058" spans="1:8">
      <c r="A5058" s="64" t="s">
        <v>9805</v>
      </c>
      <c r="B5058" s="65">
        <v>94717</v>
      </c>
      <c r="C5058" s="56" t="s">
        <v>10048</v>
      </c>
      <c r="D5058" s="65" t="s">
        <v>32</v>
      </c>
      <c r="E5058" s="66">
        <v>37.1</v>
      </c>
      <c r="F5058" s="247">
        <v>0</v>
      </c>
      <c r="G5058" s="66">
        <v>40.42</v>
      </c>
      <c r="H5058" s="247">
        <v>0</v>
      </c>
    </row>
    <row r="5059" spans="1:8">
      <c r="A5059" s="64" t="s">
        <v>9805</v>
      </c>
      <c r="B5059" s="65">
        <v>94718</v>
      </c>
      <c r="C5059" s="56" t="s">
        <v>10049</v>
      </c>
      <c r="D5059" s="65" t="s">
        <v>32</v>
      </c>
      <c r="E5059" s="66">
        <v>48.45</v>
      </c>
      <c r="F5059" s="247">
        <v>0</v>
      </c>
      <c r="G5059" s="66">
        <v>52.77</v>
      </c>
      <c r="H5059" s="247">
        <v>0</v>
      </c>
    </row>
    <row r="5060" spans="1:8">
      <c r="A5060" s="64" t="s">
        <v>9805</v>
      </c>
      <c r="B5060" s="65">
        <v>94719</v>
      </c>
      <c r="C5060" s="56" t="s">
        <v>10050</v>
      </c>
      <c r="D5060" s="65" t="s">
        <v>32</v>
      </c>
      <c r="E5060" s="66">
        <v>64.67</v>
      </c>
      <c r="F5060" s="247">
        <v>0</v>
      </c>
      <c r="G5060" s="66">
        <v>70.41</v>
      </c>
      <c r="H5060" s="247">
        <v>0</v>
      </c>
    </row>
    <row r="5061" spans="1:8">
      <c r="A5061" s="64" t="s">
        <v>9805</v>
      </c>
      <c r="B5061" s="65">
        <v>94720</v>
      </c>
      <c r="C5061" s="56" t="s">
        <v>10051</v>
      </c>
      <c r="D5061" s="65" t="s">
        <v>32</v>
      </c>
      <c r="E5061" s="66">
        <v>94.7</v>
      </c>
      <c r="F5061" s="247">
        <v>0</v>
      </c>
      <c r="G5061" s="66">
        <v>103.11</v>
      </c>
      <c r="H5061" s="247">
        <v>0</v>
      </c>
    </row>
    <row r="5062" spans="1:8">
      <c r="A5062" s="64" t="s">
        <v>9805</v>
      </c>
      <c r="B5062" s="65">
        <v>94721</v>
      </c>
      <c r="C5062" s="56" t="s">
        <v>10052</v>
      </c>
      <c r="D5062" s="65" t="s">
        <v>32</v>
      </c>
      <c r="E5062" s="66">
        <v>153.47</v>
      </c>
      <c r="F5062" s="247">
        <v>0</v>
      </c>
      <c r="G5062" s="66">
        <v>167.2</v>
      </c>
      <c r="H5062" s="247">
        <v>0</v>
      </c>
    </row>
    <row r="5063" spans="1:8">
      <c r="A5063" s="64" t="s">
        <v>9805</v>
      </c>
      <c r="B5063" s="65">
        <v>94722</v>
      </c>
      <c r="C5063" s="56" t="s">
        <v>10053</v>
      </c>
      <c r="D5063" s="65" t="s">
        <v>32</v>
      </c>
      <c r="E5063" s="66">
        <v>239.47</v>
      </c>
      <c r="F5063" s="247">
        <v>0</v>
      </c>
      <c r="G5063" s="66">
        <v>260.47000000000003</v>
      </c>
      <c r="H5063" s="247">
        <v>0</v>
      </c>
    </row>
    <row r="5064" spans="1:8">
      <c r="A5064" s="64" t="s">
        <v>9805</v>
      </c>
      <c r="B5064" s="65">
        <v>96726</v>
      </c>
      <c r="C5064" s="56" t="s">
        <v>10054</v>
      </c>
      <c r="D5064" s="65" t="s">
        <v>32</v>
      </c>
      <c r="E5064" s="66">
        <v>169.02</v>
      </c>
      <c r="F5064" s="247">
        <v>0.85309999999999997</v>
      </c>
      <c r="G5064" s="66">
        <v>177.48</v>
      </c>
      <c r="H5064" s="247">
        <v>0</v>
      </c>
    </row>
    <row r="5065" spans="1:8">
      <c r="A5065" s="64" t="s">
        <v>9805</v>
      </c>
      <c r="B5065" s="65">
        <v>96735</v>
      </c>
      <c r="C5065" s="56" t="s">
        <v>10055</v>
      </c>
      <c r="D5065" s="65" t="s">
        <v>32</v>
      </c>
      <c r="E5065" s="66">
        <v>321.85000000000002</v>
      </c>
      <c r="F5065" s="247">
        <v>0.9052</v>
      </c>
      <c r="G5065" s="66">
        <v>332.25</v>
      </c>
      <c r="H5065" s="247">
        <v>0</v>
      </c>
    </row>
    <row r="5066" spans="1:8">
      <c r="A5066" s="64" t="s">
        <v>9805</v>
      </c>
      <c r="B5066" s="65">
        <v>96718</v>
      </c>
      <c r="C5066" s="56" t="s">
        <v>10056</v>
      </c>
      <c r="D5066" s="65" t="s">
        <v>32</v>
      </c>
      <c r="E5066" s="66">
        <v>14.89</v>
      </c>
      <c r="F5066" s="247">
        <v>0.72929999999999995</v>
      </c>
      <c r="G5066" s="66">
        <v>16.28</v>
      </c>
      <c r="H5066" s="247">
        <v>0</v>
      </c>
    </row>
    <row r="5067" spans="1:8">
      <c r="A5067" s="64" t="s">
        <v>9805</v>
      </c>
      <c r="B5067" s="65">
        <v>96727</v>
      </c>
      <c r="C5067" s="56" t="s">
        <v>10057</v>
      </c>
      <c r="D5067" s="65" t="s">
        <v>32</v>
      </c>
      <c r="E5067" s="66">
        <v>16.899999999999999</v>
      </c>
      <c r="F5067" s="247">
        <v>0.70650000000000002</v>
      </c>
      <c r="G5067" s="66">
        <v>18.61</v>
      </c>
      <c r="H5067" s="247">
        <v>0</v>
      </c>
    </row>
    <row r="5068" spans="1:8">
      <c r="A5068" s="64" t="s">
        <v>9805</v>
      </c>
      <c r="B5068" s="65">
        <v>96719</v>
      </c>
      <c r="C5068" s="56" t="s">
        <v>10058</v>
      </c>
      <c r="D5068" s="65" t="s">
        <v>32</v>
      </c>
      <c r="E5068" s="66">
        <v>19.18</v>
      </c>
      <c r="F5068" s="247">
        <v>0.76849999999999996</v>
      </c>
      <c r="G5068" s="66">
        <v>20.7</v>
      </c>
      <c r="H5068" s="247">
        <v>0</v>
      </c>
    </row>
    <row r="5069" spans="1:8">
      <c r="A5069" s="64" t="s">
        <v>9805</v>
      </c>
      <c r="B5069" s="65">
        <v>96728</v>
      </c>
      <c r="C5069" s="56" t="s">
        <v>10059</v>
      </c>
      <c r="D5069" s="65" t="s">
        <v>32</v>
      </c>
      <c r="E5069" s="66">
        <v>21.97</v>
      </c>
      <c r="F5069" s="247">
        <v>0.75190000000000001</v>
      </c>
      <c r="G5069" s="66">
        <v>23.85</v>
      </c>
      <c r="H5069" s="247">
        <v>0</v>
      </c>
    </row>
    <row r="5070" spans="1:8">
      <c r="A5070" s="64" t="s">
        <v>9805</v>
      </c>
      <c r="B5070" s="65">
        <v>96720</v>
      </c>
      <c r="C5070" s="56" t="s">
        <v>10060</v>
      </c>
      <c r="D5070" s="65" t="s">
        <v>32</v>
      </c>
      <c r="E5070" s="66">
        <v>17.22</v>
      </c>
      <c r="F5070" s="247">
        <v>0.70209999999999995</v>
      </c>
      <c r="G5070" s="66">
        <v>18.989999999999998</v>
      </c>
      <c r="H5070" s="247">
        <v>0</v>
      </c>
    </row>
    <row r="5071" spans="1:8">
      <c r="A5071" s="64" t="s">
        <v>9805</v>
      </c>
      <c r="B5071" s="65">
        <v>96729</v>
      </c>
      <c r="C5071" s="56" t="s">
        <v>10061</v>
      </c>
      <c r="D5071" s="65" t="s">
        <v>32</v>
      </c>
      <c r="E5071" s="66">
        <v>28.43</v>
      </c>
      <c r="F5071" s="247">
        <v>0.77769999999999995</v>
      </c>
      <c r="G5071" s="66">
        <v>30.6</v>
      </c>
      <c r="H5071" s="247">
        <v>0</v>
      </c>
    </row>
    <row r="5072" spans="1:8">
      <c r="A5072" s="64" t="s">
        <v>9805</v>
      </c>
      <c r="B5072" s="65">
        <v>96721</v>
      </c>
      <c r="C5072" s="56" t="s">
        <v>10062</v>
      </c>
      <c r="D5072" s="65" t="s">
        <v>32</v>
      </c>
      <c r="E5072" s="66">
        <v>22.46</v>
      </c>
      <c r="F5072" s="247">
        <v>0.72570000000000001</v>
      </c>
      <c r="G5072" s="66">
        <v>24.57</v>
      </c>
      <c r="H5072" s="247">
        <v>0</v>
      </c>
    </row>
    <row r="5073" spans="1:8">
      <c r="A5073" s="64" t="s">
        <v>9805</v>
      </c>
      <c r="B5073" s="65">
        <v>96730</v>
      </c>
      <c r="C5073" s="56" t="s">
        <v>10063</v>
      </c>
      <c r="D5073" s="65" t="s">
        <v>32</v>
      </c>
      <c r="E5073" s="66">
        <v>39.46</v>
      </c>
      <c r="F5073" s="247">
        <v>0.80840000000000001</v>
      </c>
      <c r="G5073" s="66">
        <v>42.07</v>
      </c>
      <c r="H5073" s="247">
        <v>0</v>
      </c>
    </row>
    <row r="5074" spans="1:8">
      <c r="A5074" s="64" t="s">
        <v>9805</v>
      </c>
      <c r="B5074" s="65">
        <v>96722</v>
      </c>
      <c r="C5074" s="56" t="s">
        <v>10064</v>
      </c>
      <c r="D5074" s="65" t="s">
        <v>32</v>
      </c>
      <c r="E5074" s="66">
        <v>34.700000000000003</v>
      </c>
      <c r="F5074" s="247">
        <v>0.77690000000000003</v>
      </c>
      <c r="G5074" s="66">
        <v>37.369999999999997</v>
      </c>
      <c r="H5074" s="247">
        <v>0</v>
      </c>
    </row>
    <row r="5075" spans="1:8">
      <c r="A5075" s="64" t="s">
        <v>9805</v>
      </c>
      <c r="B5075" s="65">
        <v>96731</v>
      </c>
      <c r="C5075" s="56" t="s">
        <v>10065</v>
      </c>
      <c r="D5075" s="65" t="s">
        <v>32</v>
      </c>
      <c r="E5075" s="66">
        <v>59.92</v>
      </c>
      <c r="F5075" s="247">
        <v>0.84130000000000005</v>
      </c>
      <c r="G5075" s="66">
        <v>63.19</v>
      </c>
      <c r="H5075" s="247">
        <v>0</v>
      </c>
    </row>
    <row r="5076" spans="1:8">
      <c r="A5076" s="64" t="s">
        <v>9805</v>
      </c>
      <c r="B5076" s="65">
        <v>96723</v>
      </c>
      <c r="C5076" s="56" t="s">
        <v>10066</v>
      </c>
      <c r="D5076" s="65" t="s">
        <v>32</v>
      </c>
      <c r="E5076" s="66">
        <v>54.1</v>
      </c>
      <c r="F5076" s="247">
        <v>0.80910000000000004</v>
      </c>
      <c r="G5076" s="66">
        <v>57.66</v>
      </c>
      <c r="H5076" s="247">
        <v>0</v>
      </c>
    </row>
    <row r="5077" spans="1:8">
      <c r="A5077" s="64" t="s">
        <v>9805</v>
      </c>
      <c r="B5077" s="65">
        <v>96732</v>
      </c>
      <c r="C5077" s="56" t="s">
        <v>10067</v>
      </c>
      <c r="D5077" s="65" t="s">
        <v>32</v>
      </c>
      <c r="E5077" s="66">
        <v>101.41</v>
      </c>
      <c r="F5077" s="247">
        <v>0.87470000000000003</v>
      </c>
      <c r="G5077" s="66">
        <v>105.78</v>
      </c>
      <c r="H5077" s="247">
        <v>0</v>
      </c>
    </row>
    <row r="5078" spans="1:8">
      <c r="A5078" s="64" t="s">
        <v>9805</v>
      </c>
      <c r="B5078" s="65">
        <v>96724</v>
      </c>
      <c r="C5078" s="56" t="s">
        <v>10068</v>
      </c>
      <c r="D5078" s="65" t="s">
        <v>32</v>
      </c>
      <c r="E5078" s="66">
        <v>69.47</v>
      </c>
      <c r="F5078" s="247">
        <v>0.80810000000000004</v>
      </c>
      <c r="G5078" s="66">
        <v>74.010000000000005</v>
      </c>
      <c r="H5078" s="247">
        <v>0</v>
      </c>
    </row>
    <row r="5079" spans="1:8">
      <c r="A5079" s="64" t="s">
        <v>9805</v>
      </c>
      <c r="B5079" s="65">
        <v>96733</v>
      </c>
      <c r="C5079" s="56" t="s">
        <v>10069</v>
      </c>
      <c r="D5079" s="65" t="s">
        <v>32</v>
      </c>
      <c r="E5079" s="66">
        <v>138.34</v>
      </c>
      <c r="F5079" s="247">
        <v>0.88149999999999995</v>
      </c>
      <c r="G5079" s="66">
        <v>143.91999999999999</v>
      </c>
      <c r="H5079" s="247">
        <v>0</v>
      </c>
    </row>
    <row r="5080" spans="1:8">
      <c r="A5080" s="64" t="s">
        <v>9805</v>
      </c>
      <c r="B5080" s="65">
        <v>96725</v>
      </c>
      <c r="C5080" s="56" t="s">
        <v>10070</v>
      </c>
      <c r="D5080" s="65" t="s">
        <v>32</v>
      </c>
      <c r="E5080" s="66">
        <v>114.24</v>
      </c>
      <c r="F5080" s="247">
        <v>0.8448</v>
      </c>
      <c r="G5080" s="66">
        <v>120.28</v>
      </c>
      <c r="H5080" s="247">
        <v>0</v>
      </c>
    </row>
    <row r="5081" spans="1:8">
      <c r="A5081" s="64" t="s">
        <v>9805</v>
      </c>
      <c r="B5081" s="65">
        <v>96734</v>
      </c>
      <c r="C5081" s="56" t="s">
        <v>10071</v>
      </c>
      <c r="D5081" s="65" t="s">
        <v>32</v>
      </c>
      <c r="E5081" s="66">
        <v>231.44</v>
      </c>
      <c r="F5081" s="247">
        <v>0.90590000000000004</v>
      </c>
      <c r="G5081" s="66">
        <v>238.87</v>
      </c>
      <c r="H5081" s="247">
        <v>0</v>
      </c>
    </row>
    <row r="5082" spans="1:8">
      <c r="A5082" s="64" t="s">
        <v>9805</v>
      </c>
      <c r="B5082" s="65">
        <v>94655</v>
      </c>
      <c r="C5082" s="56" t="s">
        <v>10072</v>
      </c>
      <c r="D5082" s="65" t="s">
        <v>32</v>
      </c>
      <c r="E5082" s="66">
        <v>117.07</v>
      </c>
      <c r="F5082" s="247">
        <v>0</v>
      </c>
      <c r="G5082" s="66">
        <v>130.21</v>
      </c>
      <c r="H5082" s="247">
        <v>0</v>
      </c>
    </row>
    <row r="5083" spans="1:8">
      <c r="A5083" s="64" t="s">
        <v>9805</v>
      </c>
      <c r="B5083" s="65">
        <v>94648</v>
      </c>
      <c r="C5083" s="56" t="s">
        <v>10073</v>
      </c>
      <c r="D5083" s="65" t="s">
        <v>32</v>
      </c>
      <c r="E5083" s="66">
        <v>6.56</v>
      </c>
      <c r="F5083" s="247">
        <v>0</v>
      </c>
      <c r="G5083" s="66">
        <v>7.6</v>
      </c>
      <c r="H5083" s="247">
        <v>0</v>
      </c>
    </row>
    <row r="5084" spans="1:8">
      <c r="A5084" s="64" t="s">
        <v>9805</v>
      </c>
      <c r="B5084" s="65">
        <v>94649</v>
      </c>
      <c r="C5084" s="56" t="s">
        <v>10074</v>
      </c>
      <c r="D5084" s="65" t="s">
        <v>32</v>
      </c>
      <c r="E5084" s="66">
        <v>12.24</v>
      </c>
      <c r="F5084" s="247">
        <v>0</v>
      </c>
      <c r="G5084" s="66">
        <v>13.79</v>
      </c>
      <c r="H5084" s="247">
        <v>0</v>
      </c>
    </row>
    <row r="5085" spans="1:8">
      <c r="A5085" s="64" t="s">
        <v>9805</v>
      </c>
      <c r="B5085" s="65">
        <v>94650</v>
      </c>
      <c r="C5085" s="56" t="s">
        <v>10075</v>
      </c>
      <c r="D5085" s="65" t="s">
        <v>32</v>
      </c>
      <c r="E5085" s="66">
        <v>18.53</v>
      </c>
      <c r="F5085" s="247">
        <v>0</v>
      </c>
      <c r="G5085" s="66">
        <v>20.75</v>
      </c>
      <c r="H5085" s="247">
        <v>0</v>
      </c>
    </row>
    <row r="5086" spans="1:8">
      <c r="A5086" s="64" t="s">
        <v>9805</v>
      </c>
      <c r="B5086" s="65">
        <v>94651</v>
      </c>
      <c r="C5086" s="56" t="s">
        <v>10076</v>
      </c>
      <c r="D5086" s="65" t="s">
        <v>32</v>
      </c>
      <c r="E5086" s="66">
        <v>21.51</v>
      </c>
      <c r="F5086" s="247">
        <v>0</v>
      </c>
      <c r="G5086" s="66">
        <v>24.36</v>
      </c>
      <c r="H5086" s="247">
        <v>0</v>
      </c>
    </row>
    <row r="5087" spans="1:8">
      <c r="A5087" s="64" t="s">
        <v>9805</v>
      </c>
      <c r="B5087" s="65">
        <v>94652</v>
      </c>
      <c r="C5087" s="56" t="s">
        <v>10077</v>
      </c>
      <c r="D5087" s="65" t="s">
        <v>32</v>
      </c>
      <c r="E5087" s="66">
        <v>33.74</v>
      </c>
      <c r="F5087" s="247">
        <v>0</v>
      </c>
      <c r="G5087" s="66">
        <v>37.840000000000003</v>
      </c>
      <c r="H5087" s="247">
        <v>0</v>
      </c>
    </row>
    <row r="5088" spans="1:8">
      <c r="A5088" s="64" t="s">
        <v>9805</v>
      </c>
      <c r="B5088" s="65">
        <v>94653</v>
      </c>
      <c r="C5088" s="56" t="s">
        <v>10078</v>
      </c>
      <c r="D5088" s="65" t="s">
        <v>32</v>
      </c>
      <c r="E5088" s="66">
        <v>54.52</v>
      </c>
      <c r="F5088" s="247">
        <v>0</v>
      </c>
      <c r="G5088" s="66">
        <v>60.82</v>
      </c>
      <c r="H5088" s="247">
        <v>0</v>
      </c>
    </row>
    <row r="5089" spans="1:8">
      <c r="A5089" s="64" t="s">
        <v>9805</v>
      </c>
      <c r="B5089" s="65">
        <v>94654</v>
      </c>
      <c r="C5089" s="56" t="s">
        <v>10079</v>
      </c>
      <c r="D5089" s="65" t="s">
        <v>32</v>
      </c>
      <c r="E5089" s="66">
        <v>74.349999999999994</v>
      </c>
      <c r="F5089" s="247">
        <v>0</v>
      </c>
      <c r="G5089" s="66">
        <v>82.59</v>
      </c>
      <c r="H5089" s="247">
        <v>0</v>
      </c>
    </row>
    <row r="5090" spans="1:8">
      <c r="A5090" s="64" t="s">
        <v>9805</v>
      </c>
      <c r="B5090" s="65">
        <v>94689</v>
      </c>
      <c r="C5090" s="56" t="s">
        <v>10080</v>
      </c>
      <c r="D5090" s="65" t="s">
        <v>211</v>
      </c>
      <c r="E5090" s="66">
        <v>9.0500000000000007</v>
      </c>
      <c r="F5090" s="247">
        <v>0</v>
      </c>
      <c r="G5090" s="66">
        <v>10.51</v>
      </c>
      <c r="H5090" s="247">
        <v>0</v>
      </c>
    </row>
    <row r="5091" spans="1:8">
      <c r="A5091" s="64" t="s">
        <v>9805</v>
      </c>
      <c r="B5091" s="65">
        <v>94702</v>
      </c>
      <c r="C5091" s="56" t="s">
        <v>10081</v>
      </c>
      <c r="D5091" s="65" t="s">
        <v>211</v>
      </c>
      <c r="E5091" s="66">
        <v>179.93</v>
      </c>
      <c r="F5091" s="247">
        <v>0</v>
      </c>
      <c r="G5091" s="66">
        <v>196.99</v>
      </c>
      <c r="H5091" s="247">
        <v>0</v>
      </c>
    </row>
    <row r="5092" spans="1:8">
      <c r="A5092" s="64" t="s">
        <v>9805</v>
      </c>
      <c r="B5092" s="65">
        <v>94691</v>
      </c>
      <c r="C5092" s="56" t="s">
        <v>10082</v>
      </c>
      <c r="D5092" s="65" t="s">
        <v>211</v>
      </c>
      <c r="E5092" s="66">
        <v>13</v>
      </c>
      <c r="F5092" s="247">
        <v>0</v>
      </c>
      <c r="G5092" s="66">
        <v>14.81</v>
      </c>
      <c r="H5092" s="247">
        <v>0</v>
      </c>
    </row>
    <row r="5093" spans="1:8">
      <c r="A5093" s="64" t="s">
        <v>9805</v>
      </c>
      <c r="B5093" s="65">
        <v>94693</v>
      </c>
      <c r="C5093" s="56" t="s">
        <v>10083</v>
      </c>
      <c r="D5093" s="65" t="s">
        <v>211</v>
      </c>
      <c r="E5093" s="66">
        <v>17.02</v>
      </c>
      <c r="F5093" s="247">
        <v>0</v>
      </c>
      <c r="G5093" s="66">
        <v>19.420000000000002</v>
      </c>
      <c r="H5093" s="247">
        <v>0</v>
      </c>
    </row>
    <row r="5094" spans="1:8">
      <c r="A5094" s="64" t="s">
        <v>9805</v>
      </c>
      <c r="B5094" s="65">
        <v>94695</v>
      </c>
      <c r="C5094" s="56" t="s">
        <v>10084</v>
      </c>
      <c r="D5094" s="65" t="s">
        <v>211</v>
      </c>
      <c r="E5094" s="66">
        <v>29.75</v>
      </c>
      <c r="F5094" s="247">
        <v>0</v>
      </c>
      <c r="G5094" s="66">
        <v>33.39</v>
      </c>
      <c r="H5094" s="247">
        <v>0</v>
      </c>
    </row>
    <row r="5095" spans="1:8">
      <c r="A5095" s="64" t="s">
        <v>9805</v>
      </c>
      <c r="B5095" s="65">
        <v>94698</v>
      </c>
      <c r="C5095" s="56" t="s">
        <v>10085</v>
      </c>
      <c r="D5095" s="65" t="s">
        <v>211</v>
      </c>
      <c r="E5095" s="66">
        <v>63.97</v>
      </c>
      <c r="F5095" s="247">
        <v>0</v>
      </c>
      <c r="G5095" s="66">
        <v>71.099999999999994</v>
      </c>
      <c r="H5095" s="247">
        <v>0</v>
      </c>
    </row>
    <row r="5096" spans="1:8">
      <c r="A5096" s="64" t="s">
        <v>9805</v>
      </c>
      <c r="B5096" s="65">
        <v>94700</v>
      </c>
      <c r="C5096" s="56" t="s">
        <v>10086</v>
      </c>
      <c r="D5096" s="65" t="s">
        <v>211</v>
      </c>
      <c r="E5096" s="66">
        <v>124.92</v>
      </c>
      <c r="F5096" s="247">
        <v>0</v>
      </c>
      <c r="G5096" s="66">
        <v>136.44999999999999</v>
      </c>
      <c r="H5096" s="247">
        <v>0</v>
      </c>
    </row>
    <row r="5097" spans="1:8">
      <c r="A5097" s="64" t="s">
        <v>9805</v>
      </c>
      <c r="B5097" s="65">
        <v>94477</v>
      </c>
      <c r="C5097" s="56" t="s">
        <v>10087</v>
      </c>
      <c r="D5097" s="65" t="s">
        <v>211</v>
      </c>
      <c r="E5097" s="66">
        <v>100.92</v>
      </c>
      <c r="F5097" s="247">
        <v>0.68520000000000003</v>
      </c>
      <c r="G5097" s="66">
        <v>111.55</v>
      </c>
      <c r="H5097" s="247">
        <v>0</v>
      </c>
    </row>
    <row r="5098" spans="1:8">
      <c r="A5098" s="64" t="s">
        <v>9805</v>
      </c>
      <c r="B5098" s="65">
        <v>94478</v>
      </c>
      <c r="C5098" s="56" t="s">
        <v>10088</v>
      </c>
      <c r="D5098" s="65" t="s">
        <v>211</v>
      </c>
      <c r="E5098" s="66">
        <v>168.51</v>
      </c>
      <c r="F5098" s="247">
        <v>0.7792</v>
      </c>
      <c r="G5098" s="66">
        <v>180.93</v>
      </c>
      <c r="H5098" s="247">
        <v>0</v>
      </c>
    </row>
    <row r="5099" spans="1:8">
      <c r="A5099" s="64" t="s">
        <v>9805</v>
      </c>
      <c r="B5099" s="65">
        <v>94479</v>
      </c>
      <c r="C5099" s="56" t="s">
        <v>10089</v>
      </c>
      <c r="D5099" s="65" t="s">
        <v>211</v>
      </c>
      <c r="E5099" s="66">
        <v>219.76</v>
      </c>
      <c r="F5099" s="247">
        <v>0.80020000000000002</v>
      </c>
      <c r="G5099" s="66">
        <v>234.41</v>
      </c>
      <c r="H5099" s="247">
        <v>0</v>
      </c>
    </row>
    <row r="5100" spans="1:8">
      <c r="A5100" s="64" t="s">
        <v>9805</v>
      </c>
      <c r="B5100" s="65">
        <v>96764</v>
      </c>
      <c r="C5100" s="56" t="s">
        <v>10090</v>
      </c>
      <c r="D5100" s="65" t="s">
        <v>211</v>
      </c>
      <c r="E5100" s="66">
        <v>315.91000000000003</v>
      </c>
      <c r="F5100" s="247">
        <v>0.86980000000000002</v>
      </c>
      <c r="G5100" s="66">
        <v>329.93</v>
      </c>
      <c r="H5100" s="247">
        <v>0</v>
      </c>
    </row>
    <row r="5101" spans="1:8">
      <c r="A5101" s="64" t="s">
        <v>9805</v>
      </c>
      <c r="B5101" s="65">
        <v>105164</v>
      </c>
      <c r="C5101" s="56" t="s">
        <v>10091</v>
      </c>
      <c r="D5101" s="65" t="s">
        <v>211</v>
      </c>
      <c r="E5101" s="66">
        <v>10.48</v>
      </c>
      <c r="F5101" s="247">
        <v>0.36159999999999998</v>
      </c>
      <c r="G5101" s="66">
        <v>12.78</v>
      </c>
      <c r="H5101" s="247">
        <v>0</v>
      </c>
    </row>
    <row r="5102" spans="1:8">
      <c r="A5102" s="64" t="s">
        <v>9805</v>
      </c>
      <c r="B5102" s="65">
        <v>105165</v>
      </c>
      <c r="C5102" s="56" t="s">
        <v>10092</v>
      </c>
      <c r="D5102" s="65" t="s">
        <v>211</v>
      </c>
      <c r="E5102" s="66">
        <v>10.61</v>
      </c>
      <c r="F5102" s="247">
        <v>0.30730000000000002</v>
      </c>
      <c r="G5102" s="66">
        <v>13.13</v>
      </c>
      <c r="H5102" s="247">
        <v>0</v>
      </c>
    </row>
    <row r="5103" spans="1:8">
      <c r="A5103" s="64" t="s">
        <v>9805</v>
      </c>
      <c r="B5103" s="65">
        <v>96758</v>
      </c>
      <c r="C5103" s="56" t="s">
        <v>10093</v>
      </c>
      <c r="D5103" s="65" t="s">
        <v>211</v>
      </c>
      <c r="E5103" s="66">
        <v>16.64</v>
      </c>
      <c r="F5103" s="247">
        <v>0.48799999999999999</v>
      </c>
      <c r="G5103" s="66">
        <v>19.559999999999999</v>
      </c>
      <c r="H5103" s="247">
        <v>0</v>
      </c>
    </row>
    <row r="5104" spans="1:8">
      <c r="A5104" s="64" t="s">
        <v>9805</v>
      </c>
      <c r="B5104" s="65">
        <v>96759</v>
      </c>
      <c r="C5104" s="56" t="s">
        <v>10094</v>
      </c>
      <c r="D5104" s="65" t="s">
        <v>211</v>
      </c>
      <c r="E5104" s="66">
        <v>25.01</v>
      </c>
      <c r="F5104" s="247">
        <v>0.59219999999999995</v>
      </c>
      <c r="G5104" s="66">
        <v>28.52</v>
      </c>
      <c r="H5104" s="247">
        <v>0</v>
      </c>
    </row>
    <row r="5105" spans="1:8">
      <c r="A5105" s="64" t="s">
        <v>9805</v>
      </c>
      <c r="B5105" s="65">
        <v>96760</v>
      </c>
      <c r="C5105" s="56" t="s">
        <v>10095</v>
      </c>
      <c r="D5105" s="65" t="s">
        <v>211</v>
      </c>
      <c r="E5105" s="66">
        <v>41.35</v>
      </c>
      <c r="F5105" s="247">
        <v>0.68969999999999998</v>
      </c>
      <c r="G5105" s="66">
        <v>45.77</v>
      </c>
      <c r="H5105" s="247">
        <v>0</v>
      </c>
    </row>
    <row r="5106" spans="1:8">
      <c r="A5106" s="64" t="s">
        <v>9805</v>
      </c>
      <c r="B5106" s="65">
        <v>96761</v>
      </c>
      <c r="C5106" s="56" t="s">
        <v>10096</v>
      </c>
      <c r="D5106" s="65" t="s">
        <v>211</v>
      </c>
      <c r="E5106" s="66">
        <v>61.97</v>
      </c>
      <c r="F5106" s="247">
        <v>0.72360000000000002</v>
      </c>
      <c r="G5106" s="66">
        <v>67.86</v>
      </c>
      <c r="H5106" s="247">
        <v>0</v>
      </c>
    </row>
    <row r="5107" spans="1:8">
      <c r="A5107" s="64" t="s">
        <v>9805</v>
      </c>
      <c r="B5107" s="65">
        <v>96762</v>
      </c>
      <c r="C5107" s="56" t="s">
        <v>10097</v>
      </c>
      <c r="D5107" s="65" t="s">
        <v>211</v>
      </c>
      <c r="E5107" s="66">
        <v>118.27</v>
      </c>
      <c r="F5107" s="247">
        <v>0.81330000000000002</v>
      </c>
      <c r="G5107" s="66">
        <v>125.8</v>
      </c>
      <c r="H5107" s="247">
        <v>0</v>
      </c>
    </row>
    <row r="5108" spans="1:8">
      <c r="A5108" s="64" t="s">
        <v>9805</v>
      </c>
      <c r="B5108" s="65">
        <v>96763</v>
      </c>
      <c r="C5108" s="56" t="s">
        <v>10098</v>
      </c>
      <c r="D5108" s="65" t="s">
        <v>211</v>
      </c>
      <c r="E5108" s="66">
        <v>158.44</v>
      </c>
      <c r="F5108" s="247">
        <v>0.81469999999999998</v>
      </c>
      <c r="G5108" s="66">
        <v>168.46</v>
      </c>
      <c r="H5108" s="247">
        <v>0</v>
      </c>
    </row>
    <row r="5109" spans="1:8">
      <c r="A5109" s="64" t="s">
        <v>9805</v>
      </c>
      <c r="B5109" s="65">
        <v>94701</v>
      </c>
      <c r="C5109" s="56" t="s">
        <v>10099</v>
      </c>
      <c r="D5109" s="65" t="s">
        <v>211</v>
      </c>
      <c r="E5109" s="66">
        <v>215.76</v>
      </c>
      <c r="F5109" s="247">
        <v>0</v>
      </c>
      <c r="G5109" s="66">
        <v>236.85</v>
      </c>
      <c r="H5109" s="247">
        <v>0</v>
      </c>
    </row>
    <row r="5110" spans="1:8">
      <c r="A5110" s="64" t="s">
        <v>9805</v>
      </c>
      <c r="B5110" s="65">
        <v>94688</v>
      </c>
      <c r="C5110" s="56" t="s">
        <v>10100</v>
      </c>
      <c r="D5110" s="65" t="s">
        <v>211</v>
      </c>
      <c r="E5110" s="66">
        <v>6.53</v>
      </c>
      <c r="F5110" s="247">
        <v>0</v>
      </c>
      <c r="G5110" s="66">
        <v>7.8</v>
      </c>
      <c r="H5110" s="247">
        <v>0</v>
      </c>
    </row>
    <row r="5111" spans="1:8">
      <c r="A5111" s="64" t="s">
        <v>9805</v>
      </c>
      <c r="B5111" s="65">
        <v>94690</v>
      </c>
      <c r="C5111" s="56" t="s">
        <v>10101</v>
      </c>
      <c r="D5111" s="65" t="s">
        <v>211</v>
      </c>
      <c r="E5111" s="66">
        <v>10.8</v>
      </c>
      <c r="F5111" s="247">
        <v>0</v>
      </c>
      <c r="G5111" s="66">
        <v>12.54</v>
      </c>
      <c r="H5111" s="247">
        <v>0</v>
      </c>
    </row>
    <row r="5112" spans="1:8">
      <c r="A5112" s="64" t="s">
        <v>9805</v>
      </c>
      <c r="B5112" s="65">
        <v>94692</v>
      </c>
      <c r="C5112" s="56" t="s">
        <v>10102</v>
      </c>
      <c r="D5112" s="65" t="s">
        <v>211</v>
      </c>
      <c r="E5112" s="66">
        <v>18.399999999999999</v>
      </c>
      <c r="F5112" s="247">
        <v>0</v>
      </c>
      <c r="G5112" s="66">
        <v>20.98</v>
      </c>
      <c r="H5112" s="247">
        <v>0</v>
      </c>
    </row>
    <row r="5113" spans="1:8">
      <c r="A5113" s="64" t="s">
        <v>9805</v>
      </c>
      <c r="B5113" s="65">
        <v>94694</v>
      </c>
      <c r="C5113" s="56" t="s">
        <v>10103</v>
      </c>
      <c r="D5113" s="65" t="s">
        <v>211</v>
      </c>
      <c r="E5113" s="66">
        <v>22.78</v>
      </c>
      <c r="F5113" s="247">
        <v>0</v>
      </c>
      <c r="G5113" s="66">
        <v>26.19</v>
      </c>
      <c r="H5113" s="247">
        <v>0</v>
      </c>
    </row>
    <row r="5114" spans="1:8">
      <c r="A5114" s="64" t="s">
        <v>9805</v>
      </c>
      <c r="B5114" s="65">
        <v>94696</v>
      </c>
      <c r="C5114" s="56" t="s">
        <v>10104</v>
      </c>
      <c r="D5114" s="65" t="s">
        <v>211</v>
      </c>
      <c r="E5114" s="66">
        <v>48.31</v>
      </c>
      <c r="F5114" s="247">
        <v>0</v>
      </c>
      <c r="G5114" s="66">
        <v>53.92</v>
      </c>
      <c r="H5114" s="247">
        <v>0</v>
      </c>
    </row>
    <row r="5115" spans="1:8">
      <c r="A5115" s="64" t="s">
        <v>9805</v>
      </c>
      <c r="B5115" s="65">
        <v>94697</v>
      </c>
      <c r="C5115" s="56" t="s">
        <v>10105</v>
      </c>
      <c r="D5115" s="65" t="s">
        <v>211</v>
      </c>
      <c r="E5115" s="66">
        <v>82.95</v>
      </c>
      <c r="F5115" s="247">
        <v>0</v>
      </c>
      <c r="G5115" s="66">
        <v>91.85</v>
      </c>
      <c r="H5115" s="247">
        <v>0</v>
      </c>
    </row>
    <row r="5116" spans="1:8">
      <c r="A5116" s="64" t="s">
        <v>9805</v>
      </c>
      <c r="B5116" s="65">
        <v>94699</v>
      </c>
      <c r="C5116" s="56" t="s">
        <v>10106</v>
      </c>
      <c r="D5116" s="65" t="s">
        <v>211</v>
      </c>
      <c r="E5116" s="66">
        <v>109.97</v>
      </c>
      <c r="F5116" s="247">
        <v>0</v>
      </c>
      <c r="G5116" s="66">
        <v>121.47</v>
      </c>
      <c r="H5116" s="247">
        <v>0</v>
      </c>
    </row>
    <row r="5117" spans="1:8">
      <c r="A5117" s="64" t="s">
        <v>9805</v>
      </c>
      <c r="B5117" s="65">
        <v>105167</v>
      </c>
      <c r="C5117" s="56" t="s">
        <v>10107</v>
      </c>
      <c r="D5117" s="65" t="s">
        <v>211</v>
      </c>
      <c r="E5117" s="66">
        <v>217.46</v>
      </c>
      <c r="F5117" s="247">
        <v>0.69359999999999999</v>
      </c>
      <c r="G5117" s="66">
        <v>240.73</v>
      </c>
      <c r="H5117" s="247">
        <v>0</v>
      </c>
    </row>
    <row r="5118" spans="1:8">
      <c r="A5118" s="64" t="s">
        <v>9805</v>
      </c>
      <c r="B5118" s="65">
        <v>105168</v>
      </c>
      <c r="C5118" s="56" t="s">
        <v>10108</v>
      </c>
      <c r="D5118" s="65" t="s">
        <v>211</v>
      </c>
      <c r="E5118" s="66">
        <v>0</v>
      </c>
      <c r="F5118" s="247"/>
      <c r="G5118" s="66">
        <v>0</v>
      </c>
      <c r="H5118" s="247"/>
    </row>
    <row r="5119" spans="1:8">
      <c r="A5119" s="64" t="s">
        <v>9805</v>
      </c>
      <c r="B5119" s="65">
        <v>105171</v>
      </c>
      <c r="C5119" s="56" t="s">
        <v>10109</v>
      </c>
      <c r="D5119" s="65" t="s">
        <v>211</v>
      </c>
      <c r="E5119" s="66">
        <v>0</v>
      </c>
      <c r="F5119" s="247"/>
      <c r="G5119" s="66">
        <v>0</v>
      </c>
      <c r="H5119" s="247"/>
    </row>
    <row r="5120" spans="1:8">
      <c r="A5120" s="64" t="s">
        <v>9805</v>
      </c>
      <c r="B5120" s="65">
        <v>105191</v>
      </c>
      <c r="C5120" s="56" t="s">
        <v>10110</v>
      </c>
      <c r="D5120" s="65" t="s">
        <v>211</v>
      </c>
      <c r="E5120" s="66">
        <v>0</v>
      </c>
      <c r="F5120" s="247"/>
      <c r="G5120" s="66">
        <v>0</v>
      </c>
      <c r="H5120" s="247"/>
    </row>
    <row r="5121" spans="1:8">
      <c r="A5121" s="64" t="s">
        <v>9805</v>
      </c>
      <c r="B5121" s="65">
        <v>105192</v>
      </c>
      <c r="C5121" s="56" t="s">
        <v>10111</v>
      </c>
      <c r="D5121" s="65" t="s">
        <v>211</v>
      </c>
      <c r="E5121" s="66">
        <v>0</v>
      </c>
      <c r="F5121" s="247"/>
      <c r="G5121" s="66">
        <v>0</v>
      </c>
      <c r="H5121" s="247"/>
    </row>
    <row r="5122" spans="1:8">
      <c r="A5122" s="64" t="s">
        <v>10112</v>
      </c>
      <c r="B5122" s="65">
        <v>96809</v>
      </c>
      <c r="C5122" s="56" t="s">
        <v>10113</v>
      </c>
      <c r="D5122" s="65" t="s">
        <v>211</v>
      </c>
      <c r="E5122" s="66">
        <v>18.420000000000002</v>
      </c>
      <c r="F5122" s="247">
        <v>0.53749999999999998</v>
      </c>
      <c r="G5122" s="66">
        <v>21.42</v>
      </c>
      <c r="H5122" s="247">
        <v>0</v>
      </c>
    </row>
    <row r="5123" spans="1:8">
      <c r="A5123" s="64" t="s">
        <v>10112</v>
      </c>
      <c r="B5123" s="65">
        <v>96812</v>
      </c>
      <c r="C5123" s="56" t="s">
        <v>10114</v>
      </c>
      <c r="D5123" s="65" t="s">
        <v>211</v>
      </c>
      <c r="E5123" s="66">
        <v>19.190000000000001</v>
      </c>
      <c r="F5123" s="247">
        <v>0.52480000000000004</v>
      </c>
      <c r="G5123" s="66">
        <v>22.4</v>
      </c>
      <c r="H5123" s="247">
        <v>0</v>
      </c>
    </row>
    <row r="5124" spans="1:8">
      <c r="A5124" s="64" t="s">
        <v>10112</v>
      </c>
      <c r="B5124" s="65">
        <v>96813</v>
      </c>
      <c r="C5124" s="56" t="s">
        <v>10115</v>
      </c>
      <c r="D5124" s="65" t="s">
        <v>211</v>
      </c>
      <c r="E5124" s="66">
        <v>21.91</v>
      </c>
      <c r="F5124" s="247">
        <v>0.53859999999999997</v>
      </c>
      <c r="G5124" s="66">
        <v>25.46</v>
      </c>
      <c r="H5124" s="247">
        <v>0</v>
      </c>
    </row>
    <row r="5125" spans="1:8">
      <c r="A5125" s="64" t="s">
        <v>10112</v>
      </c>
      <c r="B5125" s="65">
        <v>96817</v>
      </c>
      <c r="C5125" s="56" t="s">
        <v>10116</v>
      </c>
      <c r="D5125" s="65" t="s">
        <v>211</v>
      </c>
      <c r="E5125" s="66">
        <v>33.4</v>
      </c>
      <c r="F5125" s="247">
        <v>0.63800000000000001</v>
      </c>
      <c r="G5125" s="66">
        <v>37.64</v>
      </c>
      <c r="H5125" s="247">
        <v>0</v>
      </c>
    </row>
    <row r="5126" spans="1:8">
      <c r="A5126" s="64" t="s">
        <v>10112</v>
      </c>
      <c r="B5126" s="65">
        <v>96816</v>
      </c>
      <c r="C5126" s="56" t="s">
        <v>10117</v>
      </c>
      <c r="D5126" s="65" t="s">
        <v>211</v>
      </c>
      <c r="E5126" s="66">
        <v>24.81</v>
      </c>
      <c r="F5126" s="247">
        <v>0.56310000000000004</v>
      </c>
      <c r="G5126" s="66">
        <v>28.62</v>
      </c>
      <c r="H5126" s="247">
        <v>0</v>
      </c>
    </row>
    <row r="5127" spans="1:8">
      <c r="A5127" s="64" t="s">
        <v>10112</v>
      </c>
      <c r="B5127" s="65">
        <v>96821</v>
      </c>
      <c r="C5127" s="56" t="s">
        <v>10118</v>
      </c>
      <c r="D5127" s="65" t="s">
        <v>211</v>
      </c>
      <c r="E5127" s="66">
        <v>37.21</v>
      </c>
      <c r="F5127" s="247">
        <v>0.64739999999999998</v>
      </c>
      <c r="G5127" s="66">
        <v>41.82</v>
      </c>
      <c r="H5127" s="247">
        <v>0</v>
      </c>
    </row>
    <row r="5128" spans="1:8">
      <c r="A5128" s="64" t="s">
        <v>10112</v>
      </c>
      <c r="B5128" s="65">
        <v>96824</v>
      </c>
      <c r="C5128" s="56" t="s">
        <v>10119</v>
      </c>
      <c r="D5128" s="65" t="s">
        <v>211</v>
      </c>
      <c r="E5128" s="66">
        <v>17.32</v>
      </c>
      <c r="F5128" s="247">
        <v>0.5635</v>
      </c>
      <c r="G5128" s="66">
        <v>19.98</v>
      </c>
      <c r="H5128" s="247">
        <v>0</v>
      </c>
    </row>
    <row r="5129" spans="1:8">
      <c r="A5129" s="64" t="s">
        <v>10112</v>
      </c>
      <c r="B5129" s="65">
        <v>96827</v>
      </c>
      <c r="C5129" s="56" t="s">
        <v>10120</v>
      </c>
      <c r="D5129" s="65" t="s">
        <v>211</v>
      </c>
      <c r="E5129" s="66">
        <v>18.91</v>
      </c>
      <c r="F5129" s="247">
        <v>0.57850000000000001</v>
      </c>
      <c r="G5129" s="66">
        <v>21.72</v>
      </c>
      <c r="H5129" s="247">
        <v>0</v>
      </c>
    </row>
    <row r="5130" spans="1:8">
      <c r="A5130" s="64" t="s">
        <v>10112</v>
      </c>
      <c r="B5130" s="65">
        <v>96828</v>
      </c>
      <c r="C5130" s="56" t="s">
        <v>10121</v>
      </c>
      <c r="D5130" s="65" t="s">
        <v>211</v>
      </c>
      <c r="E5130" s="66">
        <v>23.42</v>
      </c>
      <c r="F5130" s="247">
        <v>0.61699999999999999</v>
      </c>
      <c r="G5130" s="66">
        <v>26.56</v>
      </c>
      <c r="H5130" s="247">
        <v>0</v>
      </c>
    </row>
    <row r="5131" spans="1:8">
      <c r="A5131" s="64" t="s">
        <v>10112</v>
      </c>
      <c r="B5131" s="65">
        <v>96832</v>
      </c>
      <c r="C5131" s="56" t="s">
        <v>10122</v>
      </c>
      <c r="D5131" s="65" t="s">
        <v>211</v>
      </c>
      <c r="E5131" s="66">
        <v>29.67</v>
      </c>
      <c r="F5131" s="247">
        <v>0.68010000000000004</v>
      </c>
      <c r="G5131" s="66">
        <v>32.99</v>
      </c>
      <c r="H5131" s="247">
        <v>0</v>
      </c>
    </row>
    <row r="5132" spans="1:8">
      <c r="A5132" s="64" t="s">
        <v>10112</v>
      </c>
      <c r="B5132" s="65">
        <v>104525</v>
      </c>
      <c r="C5132" s="56" t="s">
        <v>10123</v>
      </c>
      <c r="D5132" s="65" t="s">
        <v>211</v>
      </c>
      <c r="E5132" s="66">
        <v>0</v>
      </c>
      <c r="F5132" s="247"/>
      <c r="G5132" s="66">
        <v>0</v>
      </c>
      <c r="H5132" s="247"/>
    </row>
    <row r="5133" spans="1:8">
      <c r="A5133" s="64" t="s">
        <v>10112</v>
      </c>
      <c r="B5133" s="65">
        <v>104563</v>
      </c>
      <c r="C5133" s="56" t="s">
        <v>10124</v>
      </c>
      <c r="D5133" s="65" t="s">
        <v>211</v>
      </c>
      <c r="E5133" s="66">
        <v>0</v>
      </c>
      <c r="F5133" s="247"/>
      <c r="G5133" s="66">
        <v>0</v>
      </c>
      <c r="H5133" s="247"/>
    </row>
    <row r="5134" spans="1:8">
      <c r="A5134" s="64" t="s">
        <v>10112</v>
      </c>
      <c r="B5134" s="65">
        <v>104531</v>
      </c>
      <c r="C5134" s="56" t="s">
        <v>10125</v>
      </c>
      <c r="D5134" s="65" t="s">
        <v>211</v>
      </c>
      <c r="E5134" s="66">
        <v>0</v>
      </c>
      <c r="F5134" s="247"/>
      <c r="G5134" s="66">
        <v>0</v>
      </c>
      <c r="H5134" s="247"/>
    </row>
    <row r="5135" spans="1:8">
      <c r="A5135" s="64" t="s">
        <v>10112</v>
      </c>
      <c r="B5135" s="65">
        <v>104527</v>
      </c>
      <c r="C5135" s="56" t="s">
        <v>10126</v>
      </c>
      <c r="D5135" s="65" t="s">
        <v>211</v>
      </c>
      <c r="E5135" s="66">
        <v>0</v>
      </c>
      <c r="F5135" s="247"/>
      <c r="G5135" s="66">
        <v>0</v>
      </c>
      <c r="H5135" s="247"/>
    </row>
    <row r="5136" spans="1:8">
      <c r="A5136" s="64" t="s">
        <v>10112</v>
      </c>
      <c r="B5136" s="65">
        <v>104529</v>
      </c>
      <c r="C5136" s="56" t="s">
        <v>10127</v>
      </c>
      <c r="D5136" s="65" t="s">
        <v>211</v>
      </c>
      <c r="E5136" s="66">
        <v>0</v>
      </c>
      <c r="F5136" s="247"/>
      <c r="G5136" s="66">
        <v>0</v>
      </c>
      <c r="H5136" s="247"/>
    </row>
    <row r="5137" spans="1:8">
      <c r="A5137" s="64" t="s">
        <v>10112</v>
      </c>
      <c r="B5137" s="65">
        <v>104564</v>
      </c>
      <c r="C5137" s="56" t="s">
        <v>10128</v>
      </c>
      <c r="D5137" s="65" t="s">
        <v>211</v>
      </c>
      <c r="E5137" s="66">
        <v>0</v>
      </c>
      <c r="F5137" s="247"/>
      <c r="G5137" s="66">
        <v>0</v>
      </c>
      <c r="H5137" s="247"/>
    </row>
    <row r="5138" spans="1:8">
      <c r="A5138" s="64" t="s">
        <v>10112</v>
      </c>
      <c r="B5138" s="65">
        <v>104533</v>
      </c>
      <c r="C5138" s="56" t="s">
        <v>10129</v>
      </c>
      <c r="D5138" s="65" t="s">
        <v>211</v>
      </c>
      <c r="E5138" s="66">
        <v>0</v>
      </c>
      <c r="F5138" s="247"/>
      <c r="G5138" s="66">
        <v>0</v>
      </c>
      <c r="H5138" s="247"/>
    </row>
    <row r="5139" spans="1:8">
      <c r="A5139" s="64" t="s">
        <v>10112</v>
      </c>
      <c r="B5139" s="65">
        <v>104535</v>
      </c>
      <c r="C5139" s="56" t="s">
        <v>10130</v>
      </c>
      <c r="D5139" s="65" t="s">
        <v>211</v>
      </c>
      <c r="E5139" s="66">
        <v>0</v>
      </c>
      <c r="F5139" s="247"/>
      <c r="G5139" s="66">
        <v>0</v>
      </c>
      <c r="H5139" s="247"/>
    </row>
    <row r="5140" spans="1:8">
      <c r="A5140" s="64" t="s">
        <v>10112</v>
      </c>
      <c r="B5140" s="65">
        <v>96810</v>
      </c>
      <c r="C5140" s="56" t="s">
        <v>10131</v>
      </c>
      <c r="D5140" s="65" t="s">
        <v>211</v>
      </c>
      <c r="E5140" s="66">
        <v>19.98</v>
      </c>
      <c r="F5140" s="247">
        <v>0.52349999999999997</v>
      </c>
      <c r="G5140" s="66">
        <v>23.32</v>
      </c>
      <c r="H5140" s="247">
        <v>0</v>
      </c>
    </row>
    <row r="5141" spans="1:8">
      <c r="A5141" s="64" t="s">
        <v>10112</v>
      </c>
      <c r="B5141" s="65">
        <v>104524</v>
      </c>
      <c r="C5141" s="56" t="s">
        <v>10132</v>
      </c>
      <c r="D5141" s="65" t="s">
        <v>211</v>
      </c>
      <c r="E5141" s="66">
        <v>0</v>
      </c>
      <c r="F5141" s="247"/>
      <c r="G5141" s="66">
        <v>0</v>
      </c>
      <c r="H5141" s="247"/>
    </row>
    <row r="5142" spans="1:8">
      <c r="A5142" s="64" t="s">
        <v>10112</v>
      </c>
      <c r="B5142" s="65">
        <v>104530</v>
      </c>
      <c r="C5142" s="56" t="s">
        <v>10133</v>
      </c>
      <c r="D5142" s="65" t="s">
        <v>211</v>
      </c>
      <c r="E5142" s="66">
        <v>0</v>
      </c>
      <c r="F5142" s="247"/>
      <c r="G5142" s="66">
        <v>0</v>
      </c>
      <c r="H5142" s="247"/>
    </row>
    <row r="5143" spans="1:8">
      <c r="A5143" s="64" t="s">
        <v>10112</v>
      </c>
      <c r="B5143" s="65">
        <v>104526</v>
      </c>
      <c r="C5143" s="56" t="s">
        <v>10134</v>
      </c>
      <c r="D5143" s="65" t="s">
        <v>211</v>
      </c>
      <c r="E5143" s="66">
        <v>0</v>
      </c>
      <c r="F5143" s="247"/>
      <c r="G5143" s="66">
        <v>0</v>
      </c>
      <c r="H5143" s="247"/>
    </row>
    <row r="5144" spans="1:8">
      <c r="A5144" s="64" t="s">
        <v>10112</v>
      </c>
      <c r="B5144" s="65">
        <v>104528</v>
      </c>
      <c r="C5144" s="56" t="s">
        <v>10135</v>
      </c>
      <c r="D5144" s="65" t="s">
        <v>211</v>
      </c>
      <c r="E5144" s="66">
        <v>0</v>
      </c>
      <c r="F5144" s="247"/>
      <c r="G5144" s="66">
        <v>0</v>
      </c>
      <c r="H5144" s="247"/>
    </row>
    <row r="5145" spans="1:8">
      <c r="A5145" s="64" t="s">
        <v>10112</v>
      </c>
      <c r="B5145" s="65">
        <v>104532</v>
      </c>
      <c r="C5145" s="56" t="s">
        <v>10136</v>
      </c>
      <c r="D5145" s="65" t="s">
        <v>211</v>
      </c>
      <c r="E5145" s="66">
        <v>0</v>
      </c>
      <c r="F5145" s="247"/>
      <c r="G5145" s="66">
        <v>0</v>
      </c>
      <c r="H5145" s="247"/>
    </row>
    <row r="5146" spans="1:8">
      <c r="A5146" s="64" t="s">
        <v>10112</v>
      </c>
      <c r="B5146" s="65">
        <v>104534</v>
      </c>
      <c r="C5146" s="56" t="s">
        <v>10137</v>
      </c>
      <c r="D5146" s="65" t="s">
        <v>211</v>
      </c>
      <c r="E5146" s="66">
        <v>0</v>
      </c>
      <c r="F5146" s="247"/>
      <c r="G5146" s="66">
        <v>0</v>
      </c>
      <c r="H5146" s="247"/>
    </row>
    <row r="5147" spans="1:8">
      <c r="A5147" s="64" t="s">
        <v>10112</v>
      </c>
      <c r="B5147" s="65">
        <v>96873</v>
      </c>
      <c r="C5147" s="56" t="s">
        <v>10138</v>
      </c>
      <c r="D5147" s="65" t="s">
        <v>211</v>
      </c>
      <c r="E5147" s="66">
        <v>63.31</v>
      </c>
      <c r="F5147" s="247">
        <v>0.68389999999999995</v>
      </c>
      <c r="G5147" s="66">
        <v>70.3</v>
      </c>
      <c r="H5147" s="247">
        <v>0</v>
      </c>
    </row>
    <row r="5148" spans="1:8">
      <c r="A5148" s="64" t="s">
        <v>10112</v>
      </c>
      <c r="B5148" s="65">
        <v>96872</v>
      </c>
      <c r="C5148" s="56" t="s">
        <v>10139</v>
      </c>
      <c r="D5148" s="65" t="s">
        <v>211</v>
      </c>
      <c r="E5148" s="66">
        <v>47.21</v>
      </c>
      <c r="F5148" s="247">
        <v>0.62339999999999995</v>
      </c>
      <c r="G5148" s="66">
        <v>53.42</v>
      </c>
      <c r="H5148" s="247">
        <v>0</v>
      </c>
    </row>
    <row r="5149" spans="1:8">
      <c r="A5149" s="64" t="s">
        <v>10112</v>
      </c>
      <c r="B5149" s="65">
        <v>96876</v>
      </c>
      <c r="C5149" s="56" t="s">
        <v>10140</v>
      </c>
      <c r="D5149" s="65" t="s">
        <v>211</v>
      </c>
      <c r="E5149" s="66">
        <v>179.75</v>
      </c>
      <c r="F5149" s="247">
        <v>0.88190000000000002</v>
      </c>
      <c r="G5149" s="66">
        <v>187.16</v>
      </c>
      <c r="H5149" s="247">
        <v>0</v>
      </c>
    </row>
    <row r="5150" spans="1:8">
      <c r="A5150" s="64" t="s">
        <v>10112</v>
      </c>
      <c r="B5150" s="65">
        <v>96878</v>
      </c>
      <c r="C5150" s="56" t="s">
        <v>10141</v>
      </c>
      <c r="D5150" s="65" t="s">
        <v>211</v>
      </c>
      <c r="E5150" s="66">
        <v>201.94</v>
      </c>
      <c r="F5150" s="247">
        <v>0.88570000000000004</v>
      </c>
      <c r="G5150" s="66">
        <v>209.99</v>
      </c>
      <c r="H5150" s="247">
        <v>0</v>
      </c>
    </row>
    <row r="5151" spans="1:8">
      <c r="A5151" s="64" t="s">
        <v>10112</v>
      </c>
      <c r="B5151" s="65">
        <v>96875</v>
      </c>
      <c r="C5151" s="56" t="s">
        <v>10142</v>
      </c>
      <c r="D5151" s="65" t="s">
        <v>211</v>
      </c>
      <c r="E5151" s="66">
        <v>75.930000000000007</v>
      </c>
      <c r="F5151" s="247">
        <v>0.69469999999999998</v>
      </c>
      <c r="G5151" s="66">
        <v>84.05</v>
      </c>
      <c r="H5151" s="247">
        <v>0</v>
      </c>
    </row>
    <row r="5152" spans="1:8">
      <c r="A5152" s="64" t="s">
        <v>10112</v>
      </c>
      <c r="B5152" s="65">
        <v>96874</v>
      </c>
      <c r="C5152" s="56" t="s">
        <v>10143</v>
      </c>
      <c r="D5152" s="65" t="s">
        <v>211</v>
      </c>
      <c r="E5152" s="66">
        <v>57.48</v>
      </c>
      <c r="F5152" s="247">
        <v>0.63539999999999996</v>
      </c>
      <c r="G5152" s="66">
        <v>64.81</v>
      </c>
      <c r="H5152" s="247">
        <v>0</v>
      </c>
    </row>
    <row r="5153" spans="1:8">
      <c r="A5153" s="64" t="s">
        <v>10112</v>
      </c>
      <c r="B5153" s="65">
        <v>96879</v>
      </c>
      <c r="C5153" s="56" t="s">
        <v>10144</v>
      </c>
      <c r="D5153" s="65" t="s">
        <v>211</v>
      </c>
      <c r="E5153" s="66">
        <v>195.54</v>
      </c>
      <c r="F5153" s="247">
        <v>0.88009999999999999</v>
      </c>
      <c r="G5153" s="66">
        <v>203.72</v>
      </c>
      <c r="H5153" s="247">
        <v>0</v>
      </c>
    </row>
    <row r="5154" spans="1:8">
      <c r="A5154" s="64" t="s">
        <v>10112</v>
      </c>
      <c r="B5154" s="65">
        <v>96881</v>
      </c>
      <c r="C5154" s="56" t="s">
        <v>10145</v>
      </c>
      <c r="D5154" s="65" t="s">
        <v>211</v>
      </c>
      <c r="E5154" s="66">
        <v>232.17</v>
      </c>
      <c r="F5154" s="247">
        <v>0.8871</v>
      </c>
      <c r="G5154" s="66">
        <v>241.34</v>
      </c>
      <c r="H5154" s="247">
        <v>0</v>
      </c>
    </row>
    <row r="5155" spans="1:8">
      <c r="A5155" s="64" t="s">
        <v>10112</v>
      </c>
      <c r="B5155" s="65">
        <v>96837</v>
      </c>
      <c r="C5155" s="56" t="s">
        <v>10146</v>
      </c>
      <c r="D5155" s="65" t="s">
        <v>211</v>
      </c>
      <c r="E5155" s="66">
        <v>20.53</v>
      </c>
      <c r="F5155" s="247">
        <v>0.5363</v>
      </c>
      <c r="G5155" s="66">
        <v>23.9</v>
      </c>
      <c r="H5155" s="247">
        <v>0</v>
      </c>
    </row>
    <row r="5156" spans="1:8">
      <c r="A5156" s="64" t="s">
        <v>10112</v>
      </c>
      <c r="B5156" s="65">
        <v>96840</v>
      </c>
      <c r="C5156" s="56" t="s">
        <v>10147</v>
      </c>
      <c r="D5156" s="65" t="s">
        <v>211</v>
      </c>
      <c r="E5156" s="66">
        <v>24.81</v>
      </c>
      <c r="F5156" s="247">
        <v>0.54490000000000005</v>
      </c>
      <c r="G5156" s="66">
        <v>28.8</v>
      </c>
      <c r="H5156" s="247">
        <v>0</v>
      </c>
    </row>
    <row r="5157" spans="1:8">
      <c r="A5157" s="64" t="s">
        <v>10112</v>
      </c>
      <c r="B5157" s="65">
        <v>96845</v>
      </c>
      <c r="C5157" s="56" t="s">
        <v>10148</v>
      </c>
      <c r="D5157" s="65" t="s">
        <v>211</v>
      </c>
      <c r="E5157" s="66">
        <v>39.549999999999997</v>
      </c>
      <c r="F5157" s="247">
        <v>0.65890000000000004</v>
      </c>
      <c r="G5157" s="66">
        <v>44.33</v>
      </c>
      <c r="H5157" s="247">
        <v>0</v>
      </c>
    </row>
    <row r="5158" spans="1:8">
      <c r="A5158" s="64" t="s">
        <v>10112</v>
      </c>
      <c r="B5158" s="65">
        <v>96848</v>
      </c>
      <c r="C5158" s="56" t="s">
        <v>10149</v>
      </c>
      <c r="D5158" s="65" t="s">
        <v>211</v>
      </c>
      <c r="E5158" s="66">
        <v>52.65</v>
      </c>
      <c r="F5158" s="247">
        <v>0.68489999999999995</v>
      </c>
      <c r="G5158" s="66">
        <v>58.51</v>
      </c>
      <c r="H5158" s="247">
        <v>0</v>
      </c>
    </row>
    <row r="5159" spans="1:8">
      <c r="A5159" s="64" t="s">
        <v>10112</v>
      </c>
      <c r="B5159" s="65">
        <v>96849</v>
      </c>
      <c r="C5159" s="56" t="s">
        <v>10150</v>
      </c>
      <c r="D5159" s="65" t="s">
        <v>211</v>
      </c>
      <c r="E5159" s="66">
        <v>16.48</v>
      </c>
      <c r="F5159" s="247">
        <v>0.59650000000000003</v>
      </c>
      <c r="G5159" s="66">
        <v>18.829999999999998</v>
      </c>
      <c r="H5159" s="247">
        <v>0</v>
      </c>
    </row>
    <row r="5160" spans="1:8">
      <c r="A5160" s="64" t="s">
        <v>10112</v>
      </c>
      <c r="B5160" s="65">
        <v>96852</v>
      </c>
      <c r="C5160" s="56" t="s">
        <v>10151</v>
      </c>
      <c r="D5160" s="65" t="s">
        <v>211</v>
      </c>
      <c r="E5160" s="66">
        <v>21.04</v>
      </c>
      <c r="F5160" s="247">
        <v>0.62549999999999994</v>
      </c>
      <c r="G5160" s="66">
        <v>23.82</v>
      </c>
      <c r="H5160" s="247">
        <v>0</v>
      </c>
    </row>
    <row r="5161" spans="1:8">
      <c r="A5161" s="64" t="s">
        <v>10112</v>
      </c>
      <c r="B5161" s="65">
        <v>96855</v>
      </c>
      <c r="C5161" s="56" t="s">
        <v>10152</v>
      </c>
      <c r="D5161" s="65" t="s">
        <v>211</v>
      </c>
      <c r="E5161" s="66">
        <v>33.35</v>
      </c>
      <c r="F5161" s="247">
        <v>0.71750000000000003</v>
      </c>
      <c r="G5161" s="66">
        <v>36.67</v>
      </c>
      <c r="H5161" s="247">
        <v>0</v>
      </c>
    </row>
    <row r="5162" spans="1:8">
      <c r="A5162" s="64" t="s">
        <v>10112</v>
      </c>
      <c r="B5162" s="65">
        <v>96838</v>
      </c>
      <c r="C5162" s="56" t="s">
        <v>10153</v>
      </c>
      <c r="D5162" s="65" t="s">
        <v>211</v>
      </c>
      <c r="E5162" s="66">
        <v>24.56</v>
      </c>
      <c r="F5162" s="247">
        <v>0.47960000000000003</v>
      </c>
      <c r="G5162" s="66">
        <v>29.06</v>
      </c>
      <c r="H5162" s="247">
        <v>0</v>
      </c>
    </row>
    <row r="5163" spans="1:8">
      <c r="A5163" s="64" t="s">
        <v>10112</v>
      </c>
      <c r="B5163" s="65">
        <v>96841</v>
      </c>
      <c r="C5163" s="56" t="s">
        <v>10154</v>
      </c>
      <c r="D5163" s="65" t="s">
        <v>211</v>
      </c>
      <c r="E5163" s="66">
        <v>27.33</v>
      </c>
      <c r="F5163" s="247">
        <v>0.50019999999999998</v>
      </c>
      <c r="G5163" s="66">
        <v>32.15</v>
      </c>
      <c r="H5163" s="247">
        <v>0</v>
      </c>
    </row>
    <row r="5164" spans="1:8">
      <c r="A5164" s="64" t="s">
        <v>10112</v>
      </c>
      <c r="B5164" s="65">
        <v>96842</v>
      </c>
      <c r="C5164" s="56" t="s">
        <v>10155</v>
      </c>
      <c r="D5164" s="65" t="s">
        <v>211</v>
      </c>
      <c r="E5164" s="66">
        <v>31.37</v>
      </c>
      <c r="F5164" s="247">
        <v>0.5171</v>
      </c>
      <c r="G5164" s="66">
        <v>36.700000000000003</v>
      </c>
      <c r="H5164" s="247">
        <v>0</v>
      </c>
    </row>
    <row r="5165" spans="1:8">
      <c r="A5165" s="64" t="s">
        <v>10112</v>
      </c>
      <c r="B5165" s="65">
        <v>96846</v>
      </c>
      <c r="C5165" s="56" t="s">
        <v>10156</v>
      </c>
      <c r="D5165" s="65" t="s">
        <v>211</v>
      </c>
      <c r="E5165" s="66">
        <v>36.74</v>
      </c>
      <c r="F5165" s="247">
        <v>0.55740000000000001</v>
      </c>
      <c r="G5165" s="66">
        <v>42.45</v>
      </c>
      <c r="H5165" s="247">
        <v>0</v>
      </c>
    </row>
    <row r="5166" spans="1:8">
      <c r="A5166" s="64" t="s">
        <v>10112</v>
      </c>
      <c r="B5166" s="65">
        <v>96850</v>
      </c>
      <c r="C5166" s="56" t="s">
        <v>10157</v>
      </c>
      <c r="D5166" s="65" t="s">
        <v>211</v>
      </c>
      <c r="E5166" s="66">
        <v>22.97</v>
      </c>
      <c r="F5166" s="247">
        <v>0.50629999999999997</v>
      </c>
      <c r="G5166" s="66">
        <v>26.96</v>
      </c>
      <c r="H5166" s="247">
        <v>0</v>
      </c>
    </row>
    <row r="5167" spans="1:8">
      <c r="A5167" s="64" t="s">
        <v>10112</v>
      </c>
      <c r="B5167" s="65">
        <v>96853</v>
      </c>
      <c r="C5167" s="56" t="s">
        <v>10158</v>
      </c>
      <c r="D5167" s="65" t="s">
        <v>211</v>
      </c>
      <c r="E5167" s="66">
        <v>24.71</v>
      </c>
      <c r="F5167" s="247">
        <v>0.51639999999999997</v>
      </c>
      <c r="G5167" s="66">
        <v>28.93</v>
      </c>
      <c r="H5167" s="247">
        <v>0</v>
      </c>
    </row>
    <row r="5168" spans="1:8">
      <c r="A5168" s="64" t="s">
        <v>10112</v>
      </c>
      <c r="B5168" s="65">
        <v>96854</v>
      </c>
      <c r="C5168" s="56" t="s">
        <v>10159</v>
      </c>
      <c r="D5168" s="65" t="s">
        <v>211</v>
      </c>
      <c r="E5168" s="66">
        <v>30.59</v>
      </c>
      <c r="F5168" s="247">
        <v>0.56059999999999999</v>
      </c>
      <c r="G5168" s="66">
        <v>35.32</v>
      </c>
      <c r="H5168" s="247">
        <v>0</v>
      </c>
    </row>
    <row r="5169" spans="1:8">
      <c r="A5169" s="64" t="s">
        <v>10112</v>
      </c>
      <c r="B5169" s="65">
        <v>104571</v>
      </c>
      <c r="C5169" s="56" t="s">
        <v>10160</v>
      </c>
      <c r="D5169" s="65" t="s">
        <v>211</v>
      </c>
      <c r="E5169" s="66">
        <v>0</v>
      </c>
      <c r="F5169" s="247"/>
      <c r="G5169" s="66">
        <v>0</v>
      </c>
      <c r="H5169" s="247"/>
    </row>
    <row r="5170" spans="1:8">
      <c r="A5170" s="64" t="s">
        <v>10112</v>
      </c>
      <c r="B5170" s="65">
        <v>96856</v>
      </c>
      <c r="C5170" s="56" t="s">
        <v>10161</v>
      </c>
      <c r="D5170" s="65" t="s">
        <v>211</v>
      </c>
      <c r="E5170" s="66">
        <v>35.4</v>
      </c>
      <c r="F5170" s="247">
        <v>0.64039999999999997</v>
      </c>
      <c r="G5170" s="66">
        <v>39.880000000000003</v>
      </c>
      <c r="H5170" s="247">
        <v>0</v>
      </c>
    </row>
    <row r="5171" spans="1:8">
      <c r="A5171" s="64" t="s">
        <v>10112</v>
      </c>
      <c r="B5171" s="65">
        <v>104566</v>
      </c>
      <c r="C5171" s="56" t="s">
        <v>10162</v>
      </c>
      <c r="D5171" s="65" t="s">
        <v>211</v>
      </c>
      <c r="E5171" s="66">
        <v>0</v>
      </c>
      <c r="F5171" s="247"/>
      <c r="G5171" s="66">
        <v>0</v>
      </c>
      <c r="H5171" s="247"/>
    </row>
    <row r="5172" spans="1:8">
      <c r="A5172" s="64" t="s">
        <v>10112</v>
      </c>
      <c r="B5172" s="65">
        <v>104536</v>
      </c>
      <c r="C5172" s="56" t="s">
        <v>10163</v>
      </c>
      <c r="D5172" s="65" t="s">
        <v>211</v>
      </c>
      <c r="E5172" s="66">
        <v>0</v>
      </c>
      <c r="F5172" s="247"/>
      <c r="G5172" s="66">
        <v>0</v>
      </c>
      <c r="H5172" s="247"/>
    </row>
    <row r="5173" spans="1:8">
      <c r="A5173" s="64" t="s">
        <v>10112</v>
      </c>
      <c r="B5173" s="65">
        <v>104537</v>
      </c>
      <c r="C5173" s="56" t="s">
        <v>10164</v>
      </c>
      <c r="D5173" s="65" t="s">
        <v>211</v>
      </c>
      <c r="E5173" s="66">
        <v>0</v>
      </c>
      <c r="F5173" s="247"/>
      <c r="G5173" s="66">
        <v>0</v>
      </c>
      <c r="H5173" s="247"/>
    </row>
    <row r="5174" spans="1:8">
      <c r="A5174" s="64" t="s">
        <v>10112</v>
      </c>
      <c r="B5174" s="65">
        <v>104572</v>
      </c>
      <c r="C5174" s="56" t="s">
        <v>10165</v>
      </c>
      <c r="D5174" s="65" t="s">
        <v>211</v>
      </c>
      <c r="E5174" s="66">
        <v>0</v>
      </c>
      <c r="F5174" s="247"/>
      <c r="G5174" s="66">
        <v>0</v>
      </c>
      <c r="H5174" s="247"/>
    </row>
    <row r="5175" spans="1:8">
      <c r="A5175" s="64" t="s">
        <v>10112</v>
      </c>
      <c r="B5175" s="65">
        <v>104568</v>
      </c>
      <c r="C5175" s="56" t="s">
        <v>10166</v>
      </c>
      <c r="D5175" s="65" t="s">
        <v>211</v>
      </c>
      <c r="E5175" s="66">
        <v>0</v>
      </c>
      <c r="F5175" s="247"/>
      <c r="G5175" s="66">
        <v>0</v>
      </c>
      <c r="H5175" s="247"/>
    </row>
    <row r="5176" spans="1:8">
      <c r="A5176" s="64" t="s">
        <v>10112</v>
      </c>
      <c r="B5176" s="65">
        <v>104538</v>
      </c>
      <c r="C5176" s="56" t="s">
        <v>10167</v>
      </c>
      <c r="D5176" s="65" t="s">
        <v>211</v>
      </c>
      <c r="E5176" s="66">
        <v>0</v>
      </c>
      <c r="F5176" s="247"/>
      <c r="G5176" s="66">
        <v>0</v>
      </c>
      <c r="H5176" s="247"/>
    </row>
    <row r="5177" spans="1:8">
      <c r="A5177" s="64" t="s">
        <v>10112</v>
      </c>
      <c r="B5177" s="65">
        <v>104570</v>
      </c>
      <c r="C5177" s="56" t="s">
        <v>10168</v>
      </c>
      <c r="D5177" s="65" t="s">
        <v>211</v>
      </c>
      <c r="E5177" s="66">
        <v>0</v>
      </c>
      <c r="F5177" s="247"/>
      <c r="G5177" s="66">
        <v>0</v>
      </c>
      <c r="H5177" s="247"/>
    </row>
    <row r="5178" spans="1:8">
      <c r="A5178" s="64" t="s">
        <v>10112</v>
      </c>
      <c r="B5178" s="65">
        <v>104565</v>
      </c>
      <c r="C5178" s="56" t="s">
        <v>10169</v>
      </c>
      <c r="D5178" s="65" t="s">
        <v>211</v>
      </c>
      <c r="E5178" s="66">
        <v>0</v>
      </c>
      <c r="F5178" s="247"/>
      <c r="G5178" s="66">
        <v>0</v>
      </c>
      <c r="H5178" s="247"/>
    </row>
    <row r="5179" spans="1:8">
      <c r="A5179" s="64" t="s">
        <v>10112</v>
      </c>
      <c r="B5179" s="65">
        <v>104567</v>
      </c>
      <c r="C5179" s="56" t="s">
        <v>10170</v>
      </c>
      <c r="D5179" s="65" t="s">
        <v>211</v>
      </c>
      <c r="E5179" s="66">
        <v>0</v>
      </c>
      <c r="F5179" s="247"/>
      <c r="G5179" s="66">
        <v>0</v>
      </c>
      <c r="H5179" s="247"/>
    </row>
    <row r="5180" spans="1:8">
      <c r="A5180" s="64" t="s">
        <v>10112</v>
      </c>
      <c r="B5180" s="65">
        <v>104569</v>
      </c>
      <c r="C5180" s="56" t="s">
        <v>10171</v>
      </c>
      <c r="D5180" s="65" t="s">
        <v>211</v>
      </c>
      <c r="E5180" s="66">
        <v>0</v>
      </c>
      <c r="F5180" s="247"/>
      <c r="G5180" s="66">
        <v>0</v>
      </c>
      <c r="H5180" s="247"/>
    </row>
    <row r="5181" spans="1:8">
      <c r="A5181" s="64" t="s">
        <v>10112</v>
      </c>
      <c r="B5181" s="65">
        <v>96843</v>
      </c>
      <c r="C5181" s="56" t="s">
        <v>10172</v>
      </c>
      <c r="D5181" s="65" t="s">
        <v>211</v>
      </c>
      <c r="E5181" s="66">
        <v>28.53</v>
      </c>
      <c r="F5181" s="247">
        <v>0.5212</v>
      </c>
      <c r="G5181" s="66">
        <v>33.35</v>
      </c>
      <c r="H5181" s="247">
        <v>0</v>
      </c>
    </row>
    <row r="5182" spans="1:8">
      <c r="A5182" s="64" t="s">
        <v>10112</v>
      </c>
      <c r="B5182" s="65">
        <v>96847</v>
      </c>
      <c r="C5182" s="56" t="s">
        <v>10173</v>
      </c>
      <c r="D5182" s="65" t="s">
        <v>211</v>
      </c>
      <c r="E5182" s="66">
        <v>36.21</v>
      </c>
      <c r="F5182" s="247">
        <v>0.55100000000000005</v>
      </c>
      <c r="G5182" s="66">
        <v>41.92</v>
      </c>
      <c r="H5182" s="247">
        <v>0</v>
      </c>
    </row>
    <row r="5183" spans="1:8">
      <c r="A5183" s="64" t="s">
        <v>10112</v>
      </c>
      <c r="B5183" s="65">
        <v>96844</v>
      </c>
      <c r="C5183" s="56" t="s">
        <v>10174</v>
      </c>
      <c r="D5183" s="65" t="s">
        <v>211</v>
      </c>
      <c r="E5183" s="66">
        <v>32.92</v>
      </c>
      <c r="F5183" s="247">
        <v>0.53979999999999995</v>
      </c>
      <c r="G5183" s="66">
        <v>38.25</v>
      </c>
      <c r="H5183" s="247">
        <v>0</v>
      </c>
    </row>
    <row r="5184" spans="1:8">
      <c r="A5184" s="64" t="s">
        <v>10112</v>
      </c>
      <c r="B5184" s="65">
        <v>96839</v>
      </c>
      <c r="C5184" s="56" t="s">
        <v>10175</v>
      </c>
      <c r="D5184" s="65" t="s">
        <v>211</v>
      </c>
      <c r="E5184" s="66">
        <v>25.45</v>
      </c>
      <c r="F5184" s="247">
        <v>0.49780000000000002</v>
      </c>
      <c r="G5184" s="66">
        <v>29.95</v>
      </c>
      <c r="H5184" s="247">
        <v>0</v>
      </c>
    </row>
    <row r="5185" spans="1:8">
      <c r="A5185" s="64" t="s">
        <v>10112</v>
      </c>
      <c r="B5185" s="65">
        <v>104574</v>
      </c>
      <c r="C5185" s="56" t="s">
        <v>10176</v>
      </c>
      <c r="D5185" s="65" t="s">
        <v>211</v>
      </c>
      <c r="E5185" s="66">
        <v>0</v>
      </c>
      <c r="F5185" s="247"/>
      <c r="G5185" s="66">
        <v>0</v>
      </c>
      <c r="H5185" s="247"/>
    </row>
    <row r="5186" spans="1:8">
      <c r="A5186" s="64" t="s">
        <v>10112</v>
      </c>
      <c r="B5186" s="65">
        <v>104575</v>
      </c>
      <c r="C5186" s="56" t="s">
        <v>10177</v>
      </c>
      <c r="D5186" s="65" t="s">
        <v>211</v>
      </c>
      <c r="E5186" s="66">
        <v>0</v>
      </c>
      <c r="F5186" s="247"/>
      <c r="G5186" s="66">
        <v>0</v>
      </c>
      <c r="H5186" s="247"/>
    </row>
    <row r="5187" spans="1:8">
      <c r="A5187" s="64" t="s">
        <v>10112</v>
      </c>
      <c r="B5187" s="65">
        <v>104573</v>
      </c>
      <c r="C5187" s="56" t="s">
        <v>10178</v>
      </c>
      <c r="D5187" s="65" t="s">
        <v>211</v>
      </c>
      <c r="E5187" s="66">
        <v>0</v>
      </c>
      <c r="F5187" s="247"/>
      <c r="G5187" s="66">
        <v>0</v>
      </c>
      <c r="H5187" s="247"/>
    </row>
    <row r="5188" spans="1:8">
      <c r="A5188" s="64" t="s">
        <v>10112</v>
      </c>
      <c r="B5188" s="65">
        <v>96805</v>
      </c>
      <c r="C5188" s="56" t="s">
        <v>10179</v>
      </c>
      <c r="D5188" s="65" t="s">
        <v>211</v>
      </c>
      <c r="E5188" s="66">
        <v>220.44</v>
      </c>
      <c r="F5188" s="247">
        <v>0.88370000000000004</v>
      </c>
      <c r="G5188" s="66">
        <v>229.49</v>
      </c>
      <c r="H5188" s="247">
        <v>0</v>
      </c>
    </row>
    <row r="5189" spans="1:8">
      <c r="A5189" s="64" t="s">
        <v>10112</v>
      </c>
      <c r="B5189" s="65">
        <v>96802</v>
      </c>
      <c r="C5189" s="56" t="s">
        <v>10180</v>
      </c>
      <c r="D5189" s="65" t="s">
        <v>211</v>
      </c>
      <c r="E5189" s="66">
        <v>430.13</v>
      </c>
      <c r="F5189" s="247">
        <v>0.95550000000000002</v>
      </c>
      <c r="G5189" s="66">
        <v>436.89</v>
      </c>
      <c r="H5189" s="247">
        <v>0</v>
      </c>
    </row>
    <row r="5190" spans="1:8">
      <c r="A5190" s="64" t="s">
        <v>10112</v>
      </c>
      <c r="B5190" s="65">
        <v>96806</v>
      </c>
      <c r="C5190" s="56" t="s">
        <v>10181</v>
      </c>
      <c r="D5190" s="65" t="s">
        <v>211</v>
      </c>
      <c r="E5190" s="66">
        <v>83.36</v>
      </c>
      <c r="F5190" s="247">
        <v>0.73199999999999998</v>
      </c>
      <c r="G5190" s="66">
        <v>91.24</v>
      </c>
      <c r="H5190" s="247">
        <v>0</v>
      </c>
    </row>
    <row r="5191" spans="1:8">
      <c r="A5191" s="64" t="s">
        <v>10112</v>
      </c>
      <c r="B5191" s="65">
        <v>96803</v>
      </c>
      <c r="C5191" s="56" t="s">
        <v>10182</v>
      </c>
      <c r="D5191" s="65" t="s">
        <v>211</v>
      </c>
      <c r="E5191" s="66">
        <v>76.86</v>
      </c>
      <c r="F5191" s="247">
        <v>0.79390000000000005</v>
      </c>
      <c r="G5191" s="66">
        <v>82.46</v>
      </c>
      <c r="H5191" s="247">
        <v>0</v>
      </c>
    </row>
    <row r="5192" spans="1:8">
      <c r="A5192" s="64" t="s">
        <v>10112</v>
      </c>
      <c r="B5192" s="65">
        <v>96807</v>
      </c>
      <c r="C5192" s="56" t="s">
        <v>10183</v>
      </c>
      <c r="D5192" s="65" t="s">
        <v>211</v>
      </c>
      <c r="E5192" s="66">
        <v>132.88999999999999</v>
      </c>
      <c r="F5192" s="247">
        <v>0.66900000000000004</v>
      </c>
      <c r="G5192" s="66">
        <v>148.41</v>
      </c>
      <c r="H5192" s="247">
        <v>0</v>
      </c>
    </row>
    <row r="5193" spans="1:8">
      <c r="A5193" s="64" t="s">
        <v>10112</v>
      </c>
      <c r="B5193" s="65">
        <v>96804</v>
      </c>
      <c r="C5193" s="56" t="s">
        <v>10184</v>
      </c>
      <c r="D5193" s="65" t="s">
        <v>211</v>
      </c>
      <c r="E5193" s="66">
        <v>122.35</v>
      </c>
      <c r="F5193" s="247">
        <v>0.69359999999999999</v>
      </c>
      <c r="G5193" s="66">
        <v>135.58000000000001</v>
      </c>
      <c r="H5193" s="247">
        <v>0</v>
      </c>
    </row>
    <row r="5194" spans="1:8">
      <c r="A5194" s="64" t="s">
        <v>10112</v>
      </c>
      <c r="B5194" s="65">
        <v>96829</v>
      </c>
      <c r="C5194" s="56" t="s">
        <v>10185</v>
      </c>
      <c r="D5194" s="65" t="s">
        <v>211</v>
      </c>
      <c r="E5194" s="66">
        <v>18.43</v>
      </c>
      <c r="F5194" s="247">
        <v>0.73740000000000006</v>
      </c>
      <c r="G5194" s="66">
        <v>20.14</v>
      </c>
      <c r="H5194" s="247">
        <v>0</v>
      </c>
    </row>
    <row r="5195" spans="1:8">
      <c r="A5195" s="64" t="s">
        <v>10112</v>
      </c>
      <c r="B5195" s="65">
        <v>96833</v>
      </c>
      <c r="C5195" s="56" t="s">
        <v>10186</v>
      </c>
      <c r="D5195" s="65" t="s">
        <v>211</v>
      </c>
      <c r="E5195" s="66">
        <v>23.6</v>
      </c>
      <c r="F5195" s="247">
        <v>0.77329999999999999</v>
      </c>
      <c r="G5195" s="66">
        <v>25.49</v>
      </c>
      <c r="H5195" s="247">
        <v>0</v>
      </c>
    </row>
    <row r="5196" spans="1:8">
      <c r="A5196" s="64" t="s">
        <v>10112</v>
      </c>
      <c r="B5196" s="65">
        <v>96836</v>
      </c>
      <c r="C5196" s="56" t="s">
        <v>10187</v>
      </c>
      <c r="D5196" s="65" t="s">
        <v>211</v>
      </c>
      <c r="E5196" s="66">
        <v>33.85</v>
      </c>
      <c r="F5196" s="247">
        <v>0.79320000000000002</v>
      </c>
      <c r="G5196" s="66">
        <v>36.32</v>
      </c>
      <c r="H5196" s="247">
        <v>0</v>
      </c>
    </row>
    <row r="5197" spans="1:8">
      <c r="A5197" s="64" t="s">
        <v>10112</v>
      </c>
      <c r="B5197" s="65">
        <v>104576</v>
      </c>
      <c r="C5197" s="56" t="s">
        <v>10188</v>
      </c>
      <c r="D5197" s="65" t="s">
        <v>211</v>
      </c>
      <c r="E5197" s="66">
        <v>15.8</v>
      </c>
      <c r="F5197" s="247">
        <v>0.56079999999999997</v>
      </c>
      <c r="G5197" s="66">
        <v>18.239999999999998</v>
      </c>
      <c r="H5197" s="247">
        <v>0</v>
      </c>
    </row>
    <row r="5198" spans="1:8">
      <c r="A5198" s="64" t="s">
        <v>10112</v>
      </c>
      <c r="B5198" s="65">
        <v>104577</v>
      </c>
      <c r="C5198" s="56" t="s">
        <v>10189</v>
      </c>
      <c r="D5198" s="65" t="s">
        <v>211</v>
      </c>
      <c r="E5198" s="66">
        <v>21.44</v>
      </c>
      <c r="F5198" s="247">
        <v>0.64229999999999998</v>
      </c>
      <c r="G5198" s="66">
        <v>24.16</v>
      </c>
      <c r="H5198" s="247">
        <v>0</v>
      </c>
    </row>
    <row r="5199" spans="1:8">
      <c r="A5199" s="64" t="s">
        <v>10112</v>
      </c>
      <c r="B5199" s="65">
        <v>104578</v>
      </c>
      <c r="C5199" s="56" t="s">
        <v>10190</v>
      </c>
      <c r="D5199" s="65" t="s">
        <v>211</v>
      </c>
      <c r="E5199" s="66">
        <v>22.98</v>
      </c>
      <c r="F5199" s="247">
        <v>0.64059999999999995</v>
      </c>
      <c r="G5199" s="66">
        <v>25.9</v>
      </c>
      <c r="H5199" s="247">
        <v>0</v>
      </c>
    </row>
    <row r="5200" spans="1:8">
      <c r="A5200" s="64" t="s">
        <v>10112</v>
      </c>
      <c r="B5200" s="65">
        <v>104580</v>
      </c>
      <c r="C5200" s="56" t="s">
        <v>10191</v>
      </c>
      <c r="D5200" s="65" t="s">
        <v>211</v>
      </c>
      <c r="E5200" s="66">
        <v>20.079999999999998</v>
      </c>
      <c r="F5200" s="247">
        <v>0.67679999999999996</v>
      </c>
      <c r="G5200" s="66">
        <v>22.37</v>
      </c>
      <c r="H5200" s="247">
        <v>0</v>
      </c>
    </row>
    <row r="5201" spans="1:8">
      <c r="A5201" s="64" t="s">
        <v>10112</v>
      </c>
      <c r="B5201" s="65">
        <v>104579</v>
      </c>
      <c r="C5201" s="56" t="s">
        <v>10192</v>
      </c>
      <c r="D5201" s="65" t="s">
        <v>211</v>
      </c>
      <c r="E5201" s="66">
        <v>30.26</v>
      </c>
      <c r="F5201" s="247">
        <v>0.66890000000000005</v>
      </c>
      <c r="G5201" s="66">
        <v>33.799999999999997</v>
      </c>
      <c r="H5201" s="247">
        <v>0</v>
      </c>
    </row>
    <row r="5202" spans="1:8">
      <c r="A5202" s="64" t="s">
        <v>10112</v>
      </c>
      <c r="B5202" s="65">
        <v>96823</v>
      </c>
      <c r="C5202" s="56" t="s">
        <v>10193</v>
      </c>
      <c r="D5202" s="65" t="s">
        <v>211</v>
      </c>
      <c r="E5202" s="66">
        <v>11.16</v>
      </c>
      <c r="F5202" s="247">
        <v>0.60389999999999999</v>
      </c>
      <c r="G5202" s="66">
        <v>12.73</v>
      </c>
      <c r="H5202" s="247">
        <v>0</v>
      </c>
    </row>
    <row r="5203" spans="1:8">
      <c r="A5203" s="64" t="s">
        <v>10112</v>
      </c>
      <c r="B5203" s="65">
        <v>96826</v>
      </c>
      <c r="C5203" s="56" t="s">
        <v>10194</v>
      </c>
      <c r="D5203" s="65" t="s">
        <v>211</v>
      </c>
      <c r="E5203" s="66">
        <v>12.93</v>
      </c>
      <c r="F5203" s="247">
        <v>0.59399999999999997</v>
      </c>
      <c r="G5203" s="66">
        <v>14.78</v>
      </c>
      <c r="H5203" s="247">
        <v>0</v>
      </c>
    </row>
    <row r="5204" spans="1:8">
      <c r="A5204" s="64" t="s">
        <v>10112</v>
      </c>
      <c r="B5204" s="65">
        <v>96830</v>
      </c>
      <c r="C5204" s="56" t="s">
        <v>10195</v>
      </c>
      <c r="D5204" s="65" t="s">
        <v>211</v>
      </c>
      <c r="E5204" s="66">
        <v>20.61</v>
      </c>
      <c r="F5204" s="247">
        <v>0.69579999999999997</v>
      </c>
      <c r="G5204" s="66">
        <v>22.84</v>
      </c>
      <c r="H5204" s="247">
        <v>0</v>
      </c>
    </row>
    <row r="5205" spans="1:8">
      <c r="A5205" s="64" t="s">
        <v>10112</v>
      </c>
      <c r="B5205" s="65">
        <v>96834</v>
      </c>
      <c r="C5205" s="56" t="s">
        <v>10196</v>
      </c>
      <c r="D5205" s="65" t="s">
        <v>211</v>
      </c>
      <c r="E5205" s="66">
        <v>28.03</v>
      </c>
      <c r="F5205" s="247">
        <v>0.72460000000000002</v>
      </c>
      <c r="G5205" s="66">
        <v>30.76</v>
      </c>
      <c r="H5205" s="247">
        <v>0</v>
      </c>
    </row>
    <row r="5206" spans="1:8">
      <c r="A5206" s="64" t="s">
        <v>10112</v>
      </c>
      <c r="B5206" s="65">
        <v>104581</v>
      </c>
      <c r="C5206" s="56" t="s">
        <v>10197</v>
      </c>
      <c r="D5206" s="65" t="s">
        <v>211</v>
      </c>
      <c r="E5206" s="66">
        <v>14.43</v>
      </c>
      <c r="F5206" s="247">
        <v>0.55989999999999995</v>
      </c>
      <c r="G5206" s="66">
        <v>16.670000000000002</v>
      </c>
      <c r="H5206" s="247">
        <v>0</v>
      </c>
    </row>
    <row r="5207" spans="1:8">
      <c r="A5207" s="64" t="s">
        <v>10112</v>
      </c>
      <c r="B5207" s="65">
        <v>104582</v>
      </c>
      <c r="C5207" s="56" t="s">
        <v>10198</v>
      </c>
      <c r="D5207" s="65" t="s">
        <v>211</v>
      </c>
      <c r="E5207" s="66">
        <v>18.47</v>
      </c>
      <c r="F5207" s="247">
        <v>0.59289999999999998</v>
      </c>
      <c r="G5207" s="66">
        <v>21.14</v>
      </c>
      <c r="H5207" s="247">
        <v>0</v>
      </c>
    </row>
    <row r="5208" spans="1:8">
      <c r="A5208" s="64" t="s">
        <v>10112</v>
      </c>
      <c r="B5208" s="65">
        <v>104583</v>
      </c>
      <c r="C5208" s="56" t="s">
        <v>10199</v>
      </c>
      <c r="D5208" s="65" t="s">
        <v>211</v>
      </c>
      <c r="E5208" s="66">
        <v>30.02</v>
      </c>
      <c r="F5208" s="247">
        <v>0.70050000000000001</v>
      </c>
      <c r="G5208" s="66">
        <v>33.200000000000003</v>
      </c>
      <c r="H5208" s="247">
        <v>0</v>
      </c>
    </row>
    <row r="5209" spans="1:8">
      <c r="A5209" s="64" t="s">
        <v>10112</v>
      </c>
      <c r="B5209" s="65">
        <v>104584</v>
      </c>
      <c r="C5209" s="56" t="s">
        <v>10200</v>
      </c>
      <c r="D5209" s="65" t="s">
        <v>211</v>
      </c>
      <c r="E5209" s="66">
        <v>35.97</v>
      </c>
      <c r="F5209" s="247">
        <v>0.69279999999999997</v>
      </c>
      <c r="G5209" s="66">
        <v>39.880000000000003</v>
      </c>
      <c r="H5209" s="247">
        <v>0</v>
      </c>
    </row>
    <row r="5210" spans="1:8">
      <c r="A5210" s="64" t="s">
        <v>10112</v>
      </c>
      <c r="B5210" s="65">
        <v>104585</v>
      </c>
      <c r="C5210" s="56" t="s">
        <v>10201</v>
      </c>
      <c r="D5210" s="65" t="s">
        <v>211</v>
      </c>
      <c r="E5210" s="66">
        <v>0</v>
      </c>
      <c r="F5210" s="247"/>
      <c r="G5210" s="66">
        <v>0</v>
      </c>
      <c r="H5210" s="247"/>
    </row>
    <row r="5211" spans="1:8">
      <c r="A5211" s="64" t="s">
        <v>10112</v>
      </c>
      <c r="B5211" s="65">
        <v>104587</v>
      </c>
      <c r="C5211" s="56" t="s">
        <v>10202</v>
      </c>
      <c r="D5211" s="65" t="s">
        <v>211</v>
      </c>
      <c r="E5211" s="66">
        <v>0</v>
      </c>
      <c r="F5211" s="247"/>
      <c r="G5211" s="66">
        <v>0</v>
      </c>
      <c r="H5211" s="247"/>
    </row>
    <row r="5212" spans="1:8">
      <c r="A5212" s="64" t="s">
        <v>10112</v>
      </c>
      <c r="B5212" s="65">
        <v>104586</v>
      </c>
      <c r="C5212" s="56" t="s">
        <v>10203</v>
      </c>
      <c r="D5212" s="65" t="s">
        <v>211</v>
      </c>
      <c r="E5212" s="66">
        <v>0</v>
      </c>
      <c r="F5212" s="247"/>
      <c r="G5212" s="66">
        <v>0</v>
      </c>
      <c r="H5212" s="247"/>
    </row>
    <row r="5213" spans="1:8">
      <c r="A5213" s="64" t="s">
        <v>10112</v>
      </c>
      <c r="B5213" s="65">
        <v>96798</v>
      </c>
      <c r="C5213" s="56" t="s">
        <v>10204</v>
      </c>
      <c r="D5213" s="65" t="s">
        <v>32</v>
      </c>
      <c r="E5213" s="66">
        <v>7.67</v>
      </c>
      <c r="F5213" s="247">
        <v>0.62319999999999998</v>
      </c>
      <c r="G5213" s="66">
        <v>8.69</v>
      </c>
      <c r="H5213" s="247">
        <v>0</v>
      </c>
    </row>
    <row r="5214" spans="1:8">
      <c r="A5214" s="64" t="s">
        <v>10112</v>
      </c>
      <c r="B5214" s="65">
        <v>96799</v>
      </c>
      <c r="C5214" s="56" t="s">
        <v>10205</v>
      </c>
      <c r="D5214" s="65" t="s">
        <v>32</v>
      </c>
      <c r="E5214" s="66">
        <v>9.82</v>
      </c>
      <c r="F5214" s="247">
        <v>0.62929999999999997</v>
      </c>
      <c r="G5214" s="66">
        <v>11.12</v>
      </c>
      <c r="H5214" s="247">
        <v>0</v>
      </c>
    </row>
    <row r="5215" spans="1:8">
      <c r="A5215" s="64" t="s">
        <v>10112</v>
      </c>
      <c r="B5215" s="65">
        <v>96800</v>
      </c>
      <c r="C5215" s="56" t="s">
        <v>10206</v>
      </c>
      <c r="D5215" s="65" t="s">
        <v>32</v>
      </c>
      <c r="E5215" s="66">
        <v>13.38</v>
      </c>
      <c r="F5215" s="247">
        <v>0.65700000000000003</v>
      </c>
      <c r="G5215" s="66">
        <v>15.01</v>
      </c>
      <c r="H5215" s="247">
        <v>0</v>
      </c>
    </row>
    <row r="5216" spans="1:8">
      <c r="A5216" s="64" t="s">
        <v>10112</v>
      </c>
      <c r="B5216" s="65">
        <v>96801</v>
      </c>
      <c r="C5216" s="56" t="s">
        <v>10207</v>
      </c>
      <c r="D5216" s="65" t="s">
        <v>32</v>
      </c>
      <c r="E5216" s="66">
        <v>20.29</v>
      </c>
      <c r="F5216" s="247">
        <v>0.70820000000000005</v>
      </c>
      <c r="G5216" s="66">
        <v>22.37</v>
      </c>
      <c r="H5216" s="247">
        <v>0</v>
      </c>
    </row>
    <row r="5217" spans="1:8">
      <c r="A5217" s="64" t="s">
        <v>10112</v>
      </c>
      <c r="B5217" s="65">
        <v>104539</v>
      </c>
      <c r="C5217" s="56" t="s">
        <v>10208</v>
      </c>
      <c r="D5217" s="65" t="s">
        <v>211</v>
      </c>
      <c r="E5217" s="66">
        <v>0</v>
      </c>
      <c r="F5217" s="247"/>
      <c r="G5217" s="66">
        <v>0</v>
      </c>
      <c r="H5217" s="247"/>
    </row>
    <row r="5218" spans="1:8">
      <c r="A5218" s="64" t="s">
        <v>10112</v>
      </c>
      <c r="B5218" s="65">
        <v>104541</v>
      </c>
      <c r="C5218" s="56" t="s">
        <v>10209</v>
      </c>
      <c r="D5218" s="65" t="s">
        <v>211</v>
      </c>
      <c r="E5218" s="66">
        <v>0</v>
      </c>
      <c r="F5218" s="247"/>
      <c r="G5218" s="66">
        <v>0</v>
      </c>
      <c r="H5218" s="247"/>
    </row>
    <row r="5219" spans="1:8">
      <c r="A5219" s="64" t="s">
        <v>10112</v>
      </c>
      <c r="B5219" s="65">
        <v>104540</v>
      </c>
      <c r="C5219" s="56" t="s">
        <v>10210</v>
      </c>
      <c r="D5219" s="65" t="s">
        <v>211</v>
      </c>
      <c r="E5219" s="66">
        <v>0</v>
      </c>
      <c r="F5219" s="247"/>
      <c r="G5219" s="66">
        <v>0</v>
      </c>
      <c r="H5219" s="247"/>
    </row>
    <row r="5220" spans="1:8">
      <c r="A5220" s="64" t="s">
        <v>10112</v>
      </c>
      <c r="B5220" s="65">
        <v>104543</v>
      </c>
      <c r="C5220" s="56" t="s">
        <v>10211</v>
      </c>
      <c r="D5220" s="65" t="s">
        <v>211</v>
      </c>
      <c r="E5220" s="66">
        <v>0</v>
      </c>
      <c r="F5220" s="247"/>
      <c r="G5220" s="66">
        <v>0</v>
      </c>
      <c r="H5220" s="247"/>
    </row>
    <row r="5221" spans="1:8">
      <c r="A5221" s="64" t="s">
        <v>10112</v>
      </c>
      <c r="B5221" s="65">
        <v>104544</v>
      </c>
      <c r="C5221" s="56" t="s">
        <v>10212</v>
      </c>
      <c r="D5221" s="65" t="s">
        <v>211</v>
      </c>
      <c r="E5221" s="66">
        <v>0</v>
      </c>
      <c r="F5221" s="247"/>
      <c r="G5221" s="66">
        <v>0</v>
      </c>
      <c r="H5221" s="247"/>
    </row>
    <row r="5222" spans="1:8">
      <c r="A5222" s="64" t="s">
        <v>10112</v>
      </c>
      <c r="B5222" s="65">
        <v>104545</v>
      </c>
      <c r="C5222" s="56" t="s">
        <v>10213</v>
      </c>
      <c r="D5222" s="65" t="s">
        <v>211</v>
      </c>
      <c r="E5222" s="66">
        <v>0</v>
      </c>
      <c r="F5222" s="247"/>
      <c r="G5222" s="66">
        <v>0</v>
      </c>
      <c r="H5222" s="247"/>
    </row>
    <row r="5223" spans="1:8">
      <c r="A5223" s="64" t="s">
        <v>10112</v>
      </c>
      <c r="B5223" s="65">
        <v>104542</v>
      </c>
      <c r="C5223" s="56" t="s">
        <v>10214</v>
      </c>
      <c r="D5223" s="65" t="s">
        <v>211</v>
      </c>
      <c r="E5223" s="66">
        <v>0</v>
      </c>
      <c r="F5223" s="247"/>
      <c r="G5223" s="66">
        <v>0</v>
      </c>
      <c r="H5223" s="247"/>
    </row>
    <row r="5224" spans="1:8">
      <c r="A5224" s="64" t="s">
        <v>10112</v>
      </c>
      <c r="B5224" s="65">
        <v>104592</v>
      </c>
      <c r="C5224" s="56" t="s">
        <v>10215</v>
      </c>
      <c r="D5224" s="65" t="s">
        <v>211</v>
      </c>
      <c r="E5224" s="66">
        <v>0</v>
      </c>
      <c r="F5224" s="247"/>
      <c r="G5224" s="66">
        <v>0</v>
      </c>
      <c r="H5224" s="247"/>
    </row>
    <row r="5225" spans="1:8">
      <c r="A5225" s="64" t="s">
        <v>10112</v>
      </c>
      <c r="B5225" s="65">
        <v>104548</v>
      </c>
      <c r="C5225" s="56" t="s">
        <v>10216</v>
      </c>
      <c r="D5225" s="65" t="s">
        <v>211</v>
      </c>
      <c r="E5225" s="66">
        <v>0</v>
      </c>
      <c r="F5225" s="247"/>
      <c r="G5225" s="66">
        <v>0</v>
      </c>
      <c r="H5225" s="247"/>
    </row>
    <row r="5226" spans="1:8">
      <c r="A5226" s="64" t="s">
        <v>10112</v>
      </c>
      <c r="B5226" s="65">
        <v>104546</v>
      </c>
      <c r="C5226" s="56" t="s">
        <v>10217</v>
      </c>
      <c r="D5226" s="65" t="s">
        <v>211</v>
      </c>
      <c r="E5226" s="66">
        <v>0</v>
      </c>
      <c r="F5226" s="247"/>
      <c r="G5226" s="66">
        <v>0</v>
      </c>
      <c r="H5226" s="247"/>
    </row>
    <row r="5227" spans="1:8">
      <c r="A5227" s="64" t="s">
        <v>10112</v>
      </c>
      <c r="B5227" s="65">
        <v>104549</v>
      </c>
      <c r="C5227" s="56" t="s">
        <v>10218</v>
      </c>
      <c r="D5227" s="65" t="s">
        <v>211</v>
      </c>
      <c r="E5227" s="66">
        <v>0</v>
      </c>
      <c r="F5227" s="247"/>
      <c r="G5227" s="66">
        <v>0</v>
      </c>
      <c r="H5227" s="247"/>
    </row>
    <row r="5228" spans="1:8">
      <c r="A5228" s="64" t="s">
        <v>10112</v>
      </c>
      <c r="B5228" s="65">
        <v>104550</v>
      </c>
      <c r="C5228" s="56" t="s">
        <v>10219</v>
      </c>
      <c r="D5228" s="65" t="s">
        <v>211</v>
      </c>
      <c r="E5228" s="66">
        <v>0</v>
      </c>
      <c r="F5228" s="247"/>
      <c r="G5228" s="66">
        <v>0</v>
      </c>
      <c r="H5228" s="247"/>
    </row>
    <row r="5229" spans="1:8">
      <c r="A5229" s="64" t="s">
        <v>10112</v>
      </c>
      <c r="B5229" s="65">
        <v>104552</v>
      </c>
      <c r="C5229" s="56" t="s">
        <v>10220</v>
      </c>
      <c r="D5229" s="65" t="s">
        <v>211</v>
      </c>
      <c r="E5229" s="66">
        <v>0</v>
      </c>
      <c r="F5229" s="247"/>
      <c r="G5229" s="66">
        <v>0</v>
      </c>
      <c r="H5229" s="247"/>
    </row>
    <row r="5230" spans="1:8">
      <c r="A5230" s="64" t="s">
        <v>10112</v>
      </c>
      <c r="B5230" s="65">
        <v>104551</v>
      </c>
      <c r="C5230" s="56" t="s">
        <v>10221</v>
      </c>
      <c r="D5230" s="65" t="s">
        <v>211</v>
      </c>
      <c r="E5230" s="66">
        <v>0</v>
      </c>
      <c r="F5230" s="247"/>
      <c r="G5230" s="66">
        <v>0</v>
      </c>
      <c r="H5230" s="247"/>
    </row>
    <row r="5231" spans="1:8">
      <c r="A5231" s="64" t="s">
        <v>10112</v>
      </c>
      <c r="B5231" s="65">
        <v>104553</v>
      </c>
      <c r="C5231" s="56" t="s">
        <v>10222</v>
      </c>
      <c r="D5231" s="65" t="s">
        <v>211</v>
      </c>
      <c r="E5231" s="66">
        <v>0</v>
      </c>
      <c r="F5231" s="247"/>
      <c r="G5231" s="66">
        <v>0</v>
      </c>
      <c r="H5231" s="247"/>
    </row>
    <row r="5232" spans="1:8">
      <c r="A5232" s="64" t="s">
        <v>10112</v>
      </c>
      <c r="B5232" s="65">
        <v>104554</v>
      </c>
      <c r="C5232" s="56" t="s">
        <v>10223</v>
      </c>
      <c r="D5232" s="65" t="s">
        <v>211</v>
      </c>
      <c r="E5232" s="66">
        <v>0</v>
      </c>
      <c r="F5232" s="247"/>
      <c r="G5232" s="66">
        <v>0</v>
      </c>
      <c r="H5232" s="247"/>
    </row>
    <row r="5233" spans="1:8">
      <c r="A5233" s="64" t="s">
        <v>10112</v>
      </c>
      <c r="B5233" s="65">
        <v>104555</v>
      </c>
      <c r="C5233" s="56" t="s">
        <v>10224</v>
      </c>
      <c r="D5233" s="65" t="s">
        <v>211</v>
      </c>
      <c r="E5233" s="66">
        <v>0</v>
      </c>
      <c r="F5233" s="247"/>
      <c r="G5233" s="66">
        <v>0</v>
      </c>
      <c r="H5233" s="247"/>
    </row>
    <row r="5234" spans="1:8">
      <c r="A5234" s="64" t="s">
        <v>10112</v>
      </c>
      <c r="B5234" s="65">
        <v>104556</v>
      </c>
      <c r="C5234" s="56" t="s">
        <v>10225</v>
      </c>
      <c r="D5234" s="65" t="s">
        <v>211</v>
      </c>
      <c r="E5234" s="66">
        <v>0</v>
      </c>
      <c r="F5234" s="247"/>
      <c r="G5234" s="66">
        <v>0</v>
      </c>
      <c r="H5234" s="247"/>
    </row>
    <row r="5235" spans="1:8">
      <c r="A5235" s="64" t="s">
        <v>10112</v>
      </c>
      <c r="B5235" s="65">
        <v>104558</v>
      </c>
      <c r="C5235" s="56" t="s">
        <v>10226</v>
      </c>
      <c r="D5235" s="65" t="s">
        <v>211</v>
      </c>
      <c r="E5235" s="66">
        <v>0</v>
      </c>
      <c r="F5235" s="247"/>
      <c r="G5235" s="66">
        <v>0</v>
      </c>
      <c r="H5235" s="247"/>
    </row>
    <row r="5236" spans="1:8">
      <c r="A5236" s="64" t="s">
        <v>10112</v>
      </c>
      <c r="B5236" s="65">
        <v>104559</v>
      </c>
      <c r="C5236" s="56" t="s">
        <v>10227</v>
      </c>
      <c r="D5236" s="65" t="s">
        <v>211</v>
      </c>
      <c r="E5236" s="66">
        <v>0</v>
      </c>
      <c r="F5236" s="247"/>
      <c r="G5236" s="66">
        <v>0</v>
      </c>
      <c r="H5236" s="247"/>
    </row>
    <row r="5237" spans="1:8">
      <c r="A5237" s="64" t="s">
        <v>10112</v>
      </c>
      <c r="B5237" s="65">
        <v>104560</v>
      </c>
      <c r="C5237" s="56" t="s">
        <v>10228</v>
      </c>
      <c r="D5237" s="65" t="s">
        <v>211</v>
      </c>
      <c r="E5237" s="66">
        <v>0</v>
      </c>
      <c r="F5237" s="247"/>
      <c r="G5237" s="66">
        <v>0</v>
      </c>
      <c r="H5237" s="247"/>
    </row>
    <row r="5238" spans="1:8">
      <c r="A5238" s="64" t="s">
        <v>10112</v>
      </c>
      <c r="B5238" s="65">
        <v>104557</v>
      </c>
      <c r="C5238" s="56" t="s">
        <v>10229</v>
      </c>
      <c r="D5238" s="65" t="s">
        <v>211</v>
      </c>
      <c r="E5238" s="66">
        <v>0</v>
      </c>
      <c r="F5238" s="247"/>
      <c r="G5238" s="66">
        <v>0</v>
      </c>
      <c r="H5238" s="247"/>
    </row>
    <row r="5239" spans="1:8">
      <c r="A5239" s="64" t="s">
        <v>10112</v>
      </c>
      <c r="B5239" s="65">
        <v>104561</v>
      </c>
      <c r="C5239" s="56" t="s">
        <v>10230</v>
      </c>
      <c r="D5239" s="65" t="s">
        <v>211</v>
      </c>
      <c r="E5239" s="66">
        <v>0</v>
      </c>
      <c r="F5239" s="247"/>
      <c r="G5239" s="66">
        <v>0</v>
      </c>
      <c r="H5239" s="247"/>
    </row>
    <row r="5240" spans="1:8">
      <c r="A5240" s="64" t="s">
        <v>10112</v>
      </c>
      <c r="B5240" s="65">
        <v>104562</v>
      </c>
      <c r="C5240" s="56" t="s">
        <v>10231</v>
      </c>
      <c r="D5240" s="65" t="s">
        <v>211</v>
      </c>
      <c r="E5240" s="66">
        <v>0</v>
      </c>
      <c r="F5240" s="247"/>
      <c r="G5240" s="66">
        <v>0</v>
      </c>
      <c r="H5240" s="247"/>
    </row>
    <row r="5241" spans="1:8">
      <c r="A5241" s="64" t="s">
        <v>10112</v>
      </c>
      <c r="B5241" s="65">
        <v>96860</v>
      </c>
      <c r="C5241" s="56" t="s">
        <v>10232</v>
      </c>
      <c r="D5241" s="65" t="s">
        <v>211</v>
      </c>
      <c r="E5241" s="66">
        <v>29.48</v>
      </c>
      <c r="F5241" s="247">
        <v>0.56889999999999996</v>
      </c>
      <c r="G5241" s="66">
        <v>33.96</v>
      </c>
      <c r="H5241" s="247">
        <v>0</v>
      </c>
    </row>
    <row r="5242" spans="1:8">
      <c r="A5242" s="64" t="s">
        <v>10112</v>
      </c>
      <c r="B5242" s="65">
        <v>96862</v>
      </c>
      <c r="C5242" s="56" t="s">
        <v>10233</v>
      </c>
      <c r="D5242" s="65" t="s">
        <v>211</v>
      </c>
      <c r="E5242" s="66">
        <v>36.299999999999997</v>
      </c>
      <c r="F5242" s="247">
        <v>0.58509999999999995</v>
      </c>
      <c r="G5242" s="66">
        <v>41.61</v>
      </c>
      <c r="H5242" s="247">
        <v>0</v>
      </c>
    </row>
    <row r="5243" spans="1:8">
      <c r="A5243" s="64" t="s">
        <v>10112</v>
      </c>
      <c r="B5243" s="65">
        <v>96864</v>
      </c>
      <c r="C5243" s="56" t="s">
        <v>10234</v>
      </c>
      <c r="D5243" s="65" t="s">
        <v>211</v>
      </c>
      <c r="E5243" s="66">
        <v>51.66</v>
      </c>
      <c r="F5243" s="247">
        <v>0.65159999999999996</v>
      </c>
      <c r="G5243" s="66">
        <v>58.02</v>
      </c>
      <c r="H5243" s="247">
        <v>0</v>
      </c>
    </row>
    <row r="5244" spans="1:8">
      <c r="A5244" s="64" t="s">
        <v>10112</v>
      </c>
      <c r="B5244" s="65">
        <v>96866</v>
      </c>
      <c r="C5244" s="56" t="s">
        <v>10235</v>
      </c>
      <c r="D5244" s="65" t="s">
        <v>211</v>
      </c>
      <c r="E5244" s="66">
        <v>67.349999999999994</v>
      </c>
      <c r="F5244" s="247">
        <v>0.67159999999999997</v>
      </c>
      <c r="G5244" s="66">
        <v>75.16</v>
      </c>
      <c r="H5244" s="247">
        <v>0</v>
      </c>
    </row>
    <row r="5245" spans="1:8">
      <c r="A5245" s="64" t="s">
        <v>10112</v>
      </c>
      <c r="B5245" s="65">
        <v>96868</v>
      </c>
      <c r="C5245" s="56" t="s">
        <v>10236</v>
      </c>
      <c r="D5245" s="65" t="s">
        <v>211</v>
      </c>
      <c r="E5245" s="66">
        <v>19.18</v>
      </c>
      <c r="F5245" s="247">
        <v>0.53810000000000002</v>
      </c>
      <c r="G5245" s="66">
        <v>22.32</v>
      </c>
      <c r="H5245" s="247">
        <v>0</v>
      </c>
    </row>
    <row r="5246" spans="1:8">
      <c r="A5246" s="64" t="s">
        <v>10112</v>
      </c>
      <c r="B5246" s="65">
        <v>96869</v>
      </c>
      <c r="C5246" s="56" t="s">
        <v>10237</v>
      </c>
      <c r="D5246" s="65" t="s">
        <v>211</v>
      </c>
      <c r="E5246" s="66">
        <v>29.75</v>
      </c>
      <c r="F5246" s="247">
        <v>0.64670000000000005</v>
      </c>
      <c r="G5246" s="66">
        <v>33.47</v>
      </c>
      <c r="H5246" s="247">
        <v>0</v>
      </c>
    </row>
    <row r="5247" spans="1:8">
      <c r="A5247" s="64" t="s">
        <v>10112</v>
      </c>
      <c r="B5247" s="65">
        <v>96870</v>
      </c>
      <c r="C5247" s="56" t="s">
        <v>10238</v>
      </c>
      <c r="D5247" s="65" t="s">
        <v>211</v>
      </c>
      <c r="E5247" s="66">
        <v>45.05</v>
      </c>
      <c r="F5247" s="247">
        <v>0.72119999999999995</v>
      </c>
      <c r="G5247" s="66">
        <v>49.49</v>
      </c>
      <c r="H5247" s="247">
        <v>0</v>
      </c>
    </row>
    <row r="5248" spans="1:8">
      <c r="A5248" s="64" t="s">
        <v>10112</v>
      </c>
      <c r="B5248" s="65">
        <v>96871</v>
      </c>
      <c r="C5248" s="56" t="s">
        <v>10239</v>
      </c>
      <c r="D5248" s="65" t="s">
        <v>211</v>
      </c>
      <c r="E5248" s="66">
        <v>51.38</v>
      </c>
      <c r="F5248" s="247">
        <v>0.69930000000000003</v>
      </c>
      <c r="G5248" s="66">
        <v>56.83</v>
      </c>
      <c r="H5248" s="247">
        <v>0</v>
      </c>
    </row>
    <row r="5249" spans="1:8">
      <c r="A5249" s="64" t="s">
        <v>10112</v>
      </c>
      <c r="B5249" s="65">
        <v>96861</v>
      </c>
      <c r="C5249" s="56" t="s">
        <v>10240</v>
      </c>
      <c r="D5249" s="65" t="s">
        <v>211</v>
      </c>
      <c r="E5249" s="66">
        <v>37.29</v>
      </c>
      <c r="F5249" s="247">
        <v>0.58189999999999997</v>
      </c>
      <c r="G5249" s="66">
        <v>42.79</v>
      </c>
      <c r="H5249" s="247">
        <v>0</v>
      </c>
    </row>
    <row r="5250" spans="1:8">
      <c r="A5250" s="64" t="s">
        <v>10112</v>
      </c>
      <c r="B5250" s="65">
        <v>96863</v>
      </c>
      <c r="C5250" s="56" t="s">
        <v>10241</v>
      </c>
      <c r="D5250" s="65" t="s">
        <v>211</v>
      </c>
      <c r="E5250" s="66">
        <v>38.08</v>
      </c>
      <c r="F5250" s="247">
        <v>0.5494</v>
      </c>
      <c r="G5250" s="66">
        <v>44.13</v>
      </c>
      <c r="H5250" s="247">
        <v>0</v>
      </c>
    </row>
    <row r="5251" spans="1:8">
      <c r="A5251" s="64" t="s">
        <v>10112</v>
      </c>
      <c r="B5251" s="65">
        <v>96865</v>
      </c>
      <c r="C5251" s="56" t="s">
        <v>10242</v>
      </c>
      <c r="D5251" s="65" t="s">
        <v>211</v>
      </c>
      <c r="E5251" s="66">
        <v>44.92</v>
      </c>
      <c r="F5251" s="247">
        <v>0.54469999999999996</v>
      </c>
      <c r="G5251" s="66">
        <v>52.12</v>
      </c>
      <c r="H5251" s="247">
        <v>0</v>
      </c>
    </row>
    <row r="5252" spans="1:8">
      <c r="A5252" s="64" t="s">
        <v>10112</v>
      </c>
      <c r="B5252" s="65">
        <v>96814</v>
      </c>
      <c r="C5252" s="56" t="s">
        <v>10243</v>
      </c>
      <c r="D5252" s="65" t="s">
        <v>211</v>
      </c>
      <c r="E5252" s="66">
        <v>15.8</v>
      </c>
      <c r="F5252" s="247">
        <v>0.56079999999999997</v>
      </c>
      <c r="G5252" s="66">
        <v>18.239999999999998</v>
      </c>
      <c r="H5252" s="247">
        <v>0</v>
      </c>
    </row>
    <row r="5253" spans="1:8">
      <c r="A5253" s="64" t="s">
        <v>10112</v>
      </c>
      <c r="B5253" s="65">
        <v>96818</v>
      </c>
      <c r="C5253" s="56" t="s">
        <v>10244</v>
      </c>
      <c r="D5253" s="65" t="s">
        <v>211</v>
      </c>
      <c r="E5253" s="66">
        <v>21.44</v>
      </c>
      <c r="F5253" s="247">
        <v>0.64229999999999998</v>
      </c>
      <c r="G5253" s="66">
        <v>24.16</v>
      </c>
      <c r="H5253" s="247">
        <v>0</v>
      </c>
    </row>
    <row r="5254" spans="1:8">
      <c r="A5254" s="64" t="s">
        <v>10112</v>
      </c>
      <c r="B5254" s="65">
        <v>96819</v>
      </c>
      <c r="C5254" s="56" t="s">
        <v>10245</v>
      </c>
      <c r="D5254" s="65" t="s">
        <v>211</v>
      </c>
      <c r="E5254" s="66">
        <v>22.98</v>
      </c>
      <c r="F5254" s="247">
        <v>0.64059999999999995</v>
      </c>
      <c r="G5254" s="66">
        <v>25.9</v>
      </c>
      <c r="H5254" s="247">
        <v>0</v>
      </c>
    </row>
    <row r="5255" spans="1:8">
      <c r="A5255" s="64" t="s">
        <v>10112</v>
      </c>
      <c r="B5255" s="65">
        <v>96822</v>
      </c>
      <c r="C5255" s="56" t="s">
        <v>10246</v>
      </c>
      <c r="D5255" s="65" t="s">
        <v>211</v>
      </c>
      <c r="E5255" s="66">
        <v>30.26</v>
      </c>
      <c r="F5255" s="247">
        <v>0.66890000000000005</v>
      </c>
      <c r="G5255" s="66">
        <v>33.799999999999997</v>
      </c>
      <c r="H5255" s="247">
        <v>0</v>
      </c>
    </row>
    <row r="5256" spans="1:8">
      <c r="A5256" s="64" t="s">
        <v>10112</v>
      </c>
      <c r="B5256" s="65">
        <v>96808</v>
      </c>
      <c r="C5256" s="56" t="s">
        <v>10247</v>
      </c>
      <c r="D5256" s="65" t="s">
        <v>211</v>
      </c>
      <c r="E5256" s="66">
        <v>16.600000000000001</v>
      </c>
      <c r="F5256" s="247">
        <v>0.48670000000000002</v>
      </c>
      <c r="G5256" s="66">
        <v>19.600000000000001</v>
      </c>
      <c r="H5256" s="247">
        <v>0</v>
      </c>
    </row>
    <row r="5257" spans="1:8">
      <c r="A5257" s="64" t="s">
        <v>10112</v>
      </c>
      <c r="B5257" s="65">
        <v>96811</v>
      </c>
      <c r="C5257" s="56" t="s">
        <v>10248</v>
      </c>
      <c r="D5257" s="65" t="s">
        <v>211</v>
      </c>
      <c r="E5257" s="66">
        <v>21.06</v>
      </c>
      <c r="F5257" s="247">
        <v>0.51990000000000003</v>
      </c>
      <c r="G5257" s="66">
        <v>24.61</v>
      </c>
      <c r="H5257" s="247">
        <v>0</v>
      </c>
    </row>
    <row r="5258" spans="1:8">
      <c r="A5258" s="64" t="s">
        <v>10112</v>
      </c>
      <c r="B5258" s="65">
        <v>96815</v>
      </c>
      <c r="C5258" s="56" t="s">
        <v>10249</v>
      </c>
      <c r="D5258" s="65" t="s">
        <v>211</v>
      </c>
      <c r="E5258" s="66">
        <v>33.119999999999997</v>
      </c>
      <c r="F5258" s="247">
        <v>0.63500000000000001</v>
      </c>
      <c r="G5258" s="66">
        <v>37.36</v>
      </c>
      <c r="H5258" s="247">
        <v>0</v>
      </c>
    </row>
    <row r="5259" spans="1:8">
      <c r="A5259" s="64" t="s">
        <v>10112</v>
      </c>
      <c r="B5259" s="65">
        <v>96820</v>
      </c>
      <c r="C5259" s="56" t="s">
        <v>10250</v>
      </c>
      <c r="D5259" s="65" t="s">
        <v>211</v>
      </c>
      <c r="E5259" s="66">
        <v>39.78</v>
      </c>
      <c r="F5259" s="247">
        <v>0.62639999999999996</v>
      </c>
      <c r="G5259" s="66">
        <v>44.99</v>
      </c>
      <c r="H5259" s="247">
        <v>0</v>
      </c>
    </row>
    <row r="5260" spans="1:8">
      <c r="A5260" s="64" t="s">
        <v>10251</v>
      </c>
      <c r="B5260" s="65">
        <v>96702</v>
      </c>
      <c r="C5260" s="56" t="s">
        <v>10252</v>
      </c>
      <c r="D5260" s="65" t="s">
        <v>211</v>
      </c>
      <c r="E5260" s="66">
        <v>11.57</v>
      </c>
      <c r="F5260" s="247">
        <v>0.4486</v>
      </c>
      <c r="G5260" s="66">
        <v>13.75</v>
      </c>
      <c r="H5260" s="247">
        <v>0</v>
      </c>
    </row>
    <row r="5261" spans="1:8">
      <c r="A5261" s="64" t="s">
        <v>10251</v>
      </c>
      <c r="B5261" s="65">
        <v>96662</v>
      </c>
      <c r="C5261" s="56" t="s">
        <v>10253</v>
      </c>
      <c r="D5261" s="65" t="s">
        <v>211</v>
      </c>
      <c r="E5261" s="66">
        <v>9.4</v>
      </c>
      <c r="F5261" s="247">
        <v>0.55210000000000004</v>
      </c>
      <c r="G5261" s="66">
        <v>10.85</v>
      </c>
      <c r="H5261" s="247">
        <v>0</v>
      </c>
    </row>
    <row r="5262" spans="1:8">
      <c r="A5262" s="64" t="s">
        <v>10251</v>
      </c>
      <c r="B5262" s="65">
        <v>96704</v>
      </c>
      <c r="C5262" s="56" t="s">
        <v>10254</v>
      </c>
      <c r="D5262" s="65" t="s">
        <v>211</v>
      </c>
      <c r="E5262" s="66">
        <v>20.6</v>
      </c>
      <c r="F5262" s="247">
        <v>0.65580000000000005</v>
      </c>
      <c r="G5262" s="66">
        <v>23.05</v>
      </c>
      <c r="H5262" s="247">
        <v>0</v>
      </c>
    </row>
    <row r="5263" spans="1:8">
      <c r="A5263" s="64" t="s">
        <v>10251</v>
      </c>
      <c r="B5263" s="65">
        <v>96664</v>
      </c>
      <c r="C5263" s="56" t="s">
        <v>10255</v>
      </c>
      <c r="D5263" s="65" t="s">
        <v>211</v>
      </c>
      <c r="E5263" s="66">
        <v>17.86</v>
      </c>
      <c r="F5263" s="247">
        <v>0.75639999999999996</v>
      </c>
      <c r="G5263" s="66">
        <v>19.350000000000001</v>
      </c>
      <c r="H5263" s="247">
        <v>0</v>
      </c>
    </row>
    <row r="5264" spans="1:8">
      <c r="A5264" s="64" t="s">
        <v>10251</v>
      </c>
      <c r="B5264" s="65">
        <v>104191</v>
      </c>
      <c r="C5264" s="56" t="s">
        <v>10256</v>
      </c>
      <c r="D5264" s="65" t="s">
        <v>211</v>
      </c>
      <c r="E5264" s="66">
        <v>10.42</v>
      </c>
      <c r="F5264" s="247">
        <v>0.41070000000000001</v>
      </c>
      <c r="G5264" s="66">
        <v>12.51</v>
      </c>
      <c r="H5264" s="247">
        <v>0</v>
      </c>
    </row>
    <row r="5265" spans="1:8">
      <c r="A5265" s="64" t="s">
        <v>10251</v>
      </c>
      <c r="B5265" s="65">
        <v>96700</v>
      </c>
      <c r="C5265" s="56" t="s">
        <v>10257</v>
      </c>
      <c r="D5265" s="65" t="s">
        <v>211</v>
      </c>
      <c r="E5265" s="66">
        <v>17.100000000000001</v>
      </c>
      <c r="F5265" s="247">
        <v>0.6643</v>
      </c>
      <c r="G5265" s="66">
        <v>19.079999999999998</v>
      </c>
      <c r="H5265" s="247">
        <v>0</v>
      </c>
    </row>
    <row r="5266" spans="1:8">
      <c r="A5266" s="64" t="s">
        <v>10251</v>
      </c>
      <c r="B5266" s="65">
        <v>96658</v>
      </c>
      <c r="C5266" s="56" t="s">
        <v>10258</v>
      </c>
      <c r="D5266" s="65" t="s">
        <v>211</v>
      </c>
      <c r="E5266" s="66">
        <v>15.46</v>
      </c>
      <c r="F5266" s="247">
        <v>0.73480000000000001</v>
      </c>
      <c r="G5266" s="66">
        <v>16.88</v>
      </c>
      <c r="H5266" s="247">
        <v>0</v>
      </c>
    </row>
    <row r="5267" spans="1:8">
      <c r="A5267" s="64" t="s">
        <v>10251</v>
      </c>
      <c r="B5267" s="65">
        <v>96641</v>
      </c>
      <c r="C5267" s="56" t="s">
        <v>10259</v>
      </c>
      <c r="D5267" s="65" t="s">
        <v>211</v>
      </c>
      <c r="E5267" s="66">
        <v>17.5</v>
      </c>
      <c r="F5267" s="247">
        <v>0.64910000000000001</v>
      </c>
      <c r="G5267" s="66">
        <v>19.59</v>
      </c>
      <c r="H5267" s="247">
        <v>0</v>
      </c>
    </row>
    <row r="5268" spans="1:8">
      <c r="A5268" s="64" t="s">
        <v>10251</v>
      </c>
      <c r="B5268" s="65">
        <v>96661</v>
      </c>
      <c r="C5268" s="56" t="s">
        <v>10260</v>
      </c>
      <c r="D5268" s="65" t="s">
        <v>211</v>
      </c>
      <c r="E5268" s="66">
        <v>32.94</v>
      </c>
      <c r="F5268" s="247">
        <v>0.87219999999999998</v>
      </c>
      <c r="G5268" s="66">
        <v>34.39</v>
      </c>
      <c r="H5268" s="247">
        <v>0</v>
      </c>
    </row>
    <row r="5269" spans="1:8">
      <c r="A5269" s="64" t="s">
        <v>10251</v>
      </c>
      <c r="B5269" s="65">
        <v>96699</v>
      </c>
      <c r="C5269" s="56" t="s">
        <v>10261</v>
      </c>
      <c r="D5269" s="65" t="s">
        <v>211</v>
      </c>
      <c r="E5269" s="66">
        <v>26.05</v>
      </c>
      <c r="F5269" s="247">
        <v>0.77969999999999995</v>
      </c>
      <c r="G5269" s="66">
        <v>28.03</v>
      </c>
      <c r="H5269" s="247">
        <v>0</v>
      </c>
    </row>
    <row r="5270" spans="1:8">
      <c r="A5270" s="64" t="s">
        <v>10251</v>
      </c>
      <c r="B5270" s="65">
        <v>96657</v>
      </c>
      <c r="C5270" s="56" t="s">
        <v>10262</v>
      </c>
      <c r="D5270" s="65" t="s">
        <v>211</v>
      </c>
      <c r="E5270" s="66">
        <v>24.41</v>
      </c>
      <c r="F5270" s="247">
        <v>0.83199999999999996</v>
      </c>
      <c r="G5270" s="66">
        <v>25.83</v>
      </c>
      <c r="H5270" s="247">
        <v>0</v>
      </c>
    </row>
    <row r="5271" spans="1:8">
      <c r="A5271" s="64" t="s">
        <v>10251</v>
      </c>
      <c r="B5271" s="65">
        <v>96640</v>
      </c>
      <c r="C5271" s="56" t="s">
        <v>10263</v>
      </c>
      <c r="D5271" s="65" t="s">
        <v>211</v>
      </c>
      <c r="E5271" s="66">
        <v>26.45</v>
      </c>
      <c r="F5271" s="247">
        <v>0.76790000000000003</v>
      </c>
      <c r="G5271" s="66">
        <v>28.54</v>
      </c>
      <c r="H5271" s="247">
        <v>0</v>
      </c>
    </row>
    <row r="5272" spans="1:8">
      <c r="A5272" s="64" t="s">
        <v>10251</v>
      </c>
      <c r="B5272" s="65">
        <v>96660</v>
      </c>
      <c r="C5272" s="56" t="s">
        <v>10264</v>
      </c>
      <c r="D5272" s="65" t="s">
        <v>211</v>
      </c>
      <c r="E5272" s="66">
        <v>33.26</v>
      </c>
      <c r="F5272" s="247">
        <v>0.87339999999999995</v>
      </c>
      <c r="G5272" s="66">
        <v>34.71</v>
      </c>
      <c r="H5272" s="247">
        <v>0</v>
      </c>
    </row>
    <row r="5273" spans="1:8">
      <c r="A5273" s="64" t="s">
        <v>10251</v>
      </c>
      <c r="B5273" s="65">
        <v>104196</v>
      </c>
      <c r="C5273" s="56" t="s">
        <v>10265</v>
      </c>
      <c r="D5273" s="65" t="s">
        <v>211</v>
      </c>
      <c r="E5273" s="66">
        <v>16.21</v>
      </c>
      <c r="F5273" s="247">
        <v>0.66500000000000004</v>
      </c>
      <c r="G5273" s="66">
        <v>18.09</v>
      </c>
      <c r="H5273" s="247">
        <v>0</v>
      </c>
    </row>
    <row r="5274" spans="1:8">
      <c r="A5274" s="64" t="s">
        <v>10251</v>
      </c>
      <c r="B5274" s="65">
        <v>104197</v>
      </c>
      <c r="C5274" s="56" t="s">
        <v>10266</v>
      </c>
      <c r="D5274" s="65" t="s">
        <v>211</v>
      </c>
      <c r="E5274" s="66">
        <v>30.31</v>
      </c>
      <c r="F5274" s="247">
        <v>0.57240000000000002</v>
      </c>
      <c r="G5274" s="66">
        <v>34.770000000000003</v>
      </c>
      <c r="H5274" s="247">
        <v>0</v>
      </c>
    </row>
    <row r="5275" spans="1:8">
      <c r="A5275" s="64" t="s">
        <v>10251</v>
      </c>
      <c r="B5275" s="65">
        <v>104198</v>
      </c>
      <c r="C5275" s="56" t="s">
        <v>10267</v>
      </c>
      <c r="D5275" s="65" t="s">
        <v>211</v>
      </c>
      <c r="E5275" s="66">
        <v>7.66</v>
      </c>
      <c r="F5275" s="247">
        <v>0.29110000000000003</v>
      </c>
      <c r="G5275" s="66">
        <v>9.5399999999999991</v>
      </c>
      <c r="H5275" s="247">
        <v>0</v>
      </c>
    </row>
    <row r="5276" spans="1:8">
      <c r="A5276" s="64" t="s">
        <v>10251</v>
      </c>
      <c r="B5276" s="65">
        <v>96685</v>
      </c>
      <c r="C5276" s="56" t="s">
        <v>10268</v>
      </c>
      <c r="D5276" s="65" t="s">
        <v>211</v>
      </c>
      <c r="E5276" s="66">
        <v>11.7</v>
      </c>
      <c r="F5276" s="247">
        <v>0.26319999999999999</v>
      </c>
      <c r="G5276" s="66">
        <v>14.67</v>
      </c>
      <c r="H5276" s="247">
        <v>0</v>
      </c>
    </row>
    <row r="5277" spans="1:8">
      <c r="A5277" s="64" t="s">
        <v>10251</v>
      </c>
      <c r="B5277" s="65">
        <v>96651</v>
      </c>
      <c r="C5277" s="56" t="s">
        <v>10269</v>
      </c>
      <c r="D5277" s="65" t="s">
        <v>211</v>
      </c>
      <c r="E5277" s="66">
        <v>9.26</v>
      </c>
      <c r="F5277" s="247">
        <v>0.33260000000000001</v>
      </c>
      <c r="G5277" s="66">
        <v>11.37</v>
      </c>
      <c r="H5277" s="247">
        <v>0</v>
      </c>
    </row>
    <row r="5278" spans="1:8">
      <c r="A5278" s="64" t="s">
        <v>10251</v>
      </c>
      <c r="B5278" s="65">
        <v>96638</v>
      </c>
      <c r="C5278" s="56" t="s">
        <v>10270</v>
      </c>
      <c r="D5278" s="65" t="s">
        <v>211</v>
      </c>
      <c r="E5278" s="66">
        <v>16.04</v>
      </c>
      <c r="F5278" s="247">
        <v>0.192</v>
      </c>
      <c r="G5278" s="66">
        <v>20.5</v>
      </c>
      <c r="H5278" s="247">
        <v>0</v>
      </c>
    </row>
    <row r="5279" spans="1:8">
      <c r="A5279" s="64" t="s">
        <v>10251</v>
      </c>
      <c r="B5279" s="65">
        <v>96687</v>
      </c>
      <c r="C5279" s="56" t="s">
        <v>10271</v>
      </c>
      <c r="D5279" s="65" t="s">
        <v>211</v>
      </c>
      <c r="E5279" s="66">
        <v>18.059999999999999</v>
      </c>
      <c r="F5279" s="247">
        <v>0.41749999999999998</v>
      </c>
      <c r="G5279" s="66">
        <v>21.67</v>
      </c>
      <c r="H5279" s="247">
        <v>0</v>
      </c>
    </row>
    <row r="5280" spans="1:8">
      <c r="A5280" s="64" t="s">
        <v>10251</v>
      </c>
      <c r="B5280" s="65">
        <v>96653</v>
      </c>
      <c r="C5280" s="56" t="s">
        <v>10272</v>
      </c>
      <c r="D5280" s="65" t="s">
        <v>211</v>
      </c>
      <c r="E5280" s="66">
        <v>14.03</v>
      </c>
      <c r="F5280" s="247">
        <v>0.53739999999999999</v>
      </c>
      <c r="G5280" s="66">
        <v>16.27</v>
      </c>
      <c r="H5280" s="247">
        <v>0</v>
      </c>
    </row>
    <row r="5281" spans="1:8">
      <c r="A5281" s="64" t="s">
        <v>10251</v>
      </c>
      <c r="B5281" s="65">
        <v>96689</v>
      </c>
      <c r="C5281" s="56" t="s">
        <v>10273</v>
      </c>
      <c r="D5281" s="65" t="s">
        <v>211</v>
      </c>
      <c r="E5281" s="66">
        <v>27.48</v>
      </c>
      <c r="F5281" s="247">
        <v>0.53859999999999997</v>
      </c>
      <c r="G5281" s="66">
        <v>31.84</v>
      </c>
      <c r="H5281" s="247">
        <v>0</v>
      </c>
    </row>
    <row r="5282" spans="1:8">
      <c r="A5282" s="64" t="s">
        <v>10251</v>
      </c>
      <c r="B5282" s="65">
        <v>96655</v>
      </c>
      <c r="C5282" s="56" t="s">
        <v>10274</v>
      </c>
      <c r="D5282" s="65" t="s">
        <v>211</v>
      </c>
      <c r="E5282" s="66">
        <v>21.66</v>
      </c>
      <c r="F5282" s="247">
        <v>0.68330000000000002</v>
      </c>
      <c r="G5282" s="66">
        <v>24.02</v>
      </c>
      <c r="H5282" s="247">
        <v>0</v>
      </c>
    </row>
    <row r="5283" spans="1:8">
      <c r="A5283" s="64" t="s">
        <v>10251</v>
      </c>
      <c r="B5283" s="65">
        <v>96691</v>
      </c>
      <c r="C5283" s="56" t="s">
        <v>10275</v>
      </c>
      <c r="D5283" s="65" t="s">
        <v>211</v>
      </c>
      <c r="E5283" s="66">
        <v>39.5</v>
      </c>
      <c r="F5283" s="247">
        <v>0.61040000000000005</v>
      </c>
      <c r="G5283" s="66">
        <v>44.79</v>
      </c>
      <c r="H5283" s="247">
        <v>0</v>
      </c>
    </row>
    <row r="5284" spans="1:8">
      <c r="A5284" s="64" t="s">
        <v>10251</v>
      </c>
      <c r="B5284" s="65">
        <v>96693</v>
      </c>
      <c r="C5284" s="56" t="s">
        <v>10276</v>
      </c>
      <c r="D5284" s="65" t="s">
        <v>211</v>
      </c>
      <c r="E5284" s="66">
        <v>59.47</v>
      </c>
      <c r="F5284" s="247">
        <v>0.68220000000000003</v>
      </c>
      <c r="G5284" s="66">
        <v>65.959999999999994</v>
      </c>
      <c r="H5284" s="247">
        <v>0</v>
      </c>
    </row>
    <row r="5285" spans="1:8">
      <c r="A5285" s="64" t="s">
        <v>10251</v>
      </c>
      <c r="B5285" s="65">
        <v>96695</v>
      </c>
      <c r="C5285" s="56" t="s">
        <v>10277</v>
      </c>
      <c r="D5285" s="65" t="s">
        <v>211</v>
      </c>
      <c r="E5285" s="66">
        <v>103.32</v>
      </c>
      <c r="F5285" s="247">
        <v>0.78459999999999996</v>
      </c>
      <c r="G5285" s="66">
        <v>110.91</v>
      </c>
      <c r="H5285" s="247">
        <v>0</v>
      </c>
    </row>
    <row r="5286" spans="1:8">
      <c r="A5286" s="64" t="s">
        <v>10251</v>
      </c>
      <c r="B5286" s="65">
        <v>104193</v>
      </c>
      <c r="C5286" s="56" t="s">
        <v>10278</v>
      </c>
      <c r="D5286" s="65" t="s">
        <v>211</v>
      </c>
      <c r="E5286" s="66">
        <v>172.21</v>
      </c>
      <c r="F5286" s="247">
        <v>0.84699999999999998</v>
      </c>
      <c r="G5286" s="66">
        <v>181.19</v>
      </c>
      <c r="H5286" s="247">
        <v>0</v>
      </c>
    </row>
    <row r="5287" spans="1:8">
      <c r="A5287" s="64" t="s">
        <v>10251</v>
      </c>
      <c r="B5287" s="65">
        <v>96697</v>
      </c>
      <c r="C5287" s="56" t="s">
        <v>10279</v>
      </c>
      <c r="D5287" s="65" t="s">
        <v>211</v>
      </c>
      <c r="E5287" s="66">
        <v>349.68</v>
      </c>
      <c r="F5287" s="247">
        <v>0.90910000000000002</v>
      </c>
      <c r="G5287" s="66">
        <v>360.52</v>
      </c>
      <c r="H5287" s="247">
        <v>0</v>
      </c>
    </row>
    <row r="5288" spans="1:8">
      <c r="A5288" s="64" t="s">
        <v>10251</v>
      </c>
      <c r="B5288" s="65">
        <v>104199</v>
      </c>
      <c r="C5288" s="56" t="s">
        <v>10280</v>
      </c>
      <c r="D5288" s="65" t="s">
        <v>211</v>
      </c>
      <c r="E5288" s="66">
        <v>7.41</v>
      </c>
      <c r="F5288" s="247">
        <v>0.26719999999999999</v>
      </c>
      <c r="G5288" s="66">
        <v>9.2899999999999991</v>
      </c>
      <c r="H5288" s="247">
        <v>0</v>
      </c>
    </row>
    <row r="5289" spans="1:8">
      <c r="A5289" s="64" t="s">
        <v>10251</v>
      </c>
      <c r="B5289" s="65">
        <v>96684</v>
      </c>
      <c r="C5289" s="56" t="s">
        <v>10281</v>
      </c>
      <c r="D5289" s="65" t="s">
        <v>211</v>
      </c>
      <c r="E5289" s="66">
        <v>11.28</v>
      </c>
      <c r="F5289" s="247">
        <v>0.23580000000000001</v>
      </c>
      <c r="G5289" s="66">
        <v>14.25</v>
      </c>
      <c r="H5289" s="247">
        <v>0</v>
      </c>
    </row>
    <row r="5290" spans="1:8">
      <c r="A5290" s="64" t="s">
        <v>10251</v>
      </c>
      <c r="B5290" s="65">
        <v>96650</v>
      </c>
      <c r="C5290" s="56" t="s">
        <v>10282</v>
      </c>
      <c r="D5290" s="65" t="s">
        <v>211</v>
      </c>
      <c r="E5290" s="66">
        <v>8.84</v>
      </c>
      <c r="F5290" s="247">
        <v>0.3009</v>
      </c>
      <c r="G5290" s="66">
        <v>10.95</v>
      </c>
      <c r="H5290" s="247">
        <v>0</v>
      </c>
    </row>
    <row r="5291" spans="1:8">
      <c r="A5291" s="64" t="s">
        <v>10251</v>
      </c>
      <c r="B5291" s="65">
        <v>96637</v>
      </c>
      <c r="C5291" s="56" t="s">
        <v>10283</v>
      </c>
      <c r="D5291" s="65" t="s">
        <v>211</v>
      </c>
      <c r="E5291" s="66">
        <v>15.62</v>
      </c>
      <c r="F5291" s="247">
        <v>0.17030000000000001</v>
      </c>
      <c r="G5291" s="66">
        <v>20.079999999999998</v>
      </c>
      <c r="H5291" s="247">
        <v>0</v>
      </c>
    </row>
    <row r="5292" spans="1:8">
      <c r="A5292" s="64" t="s">
        <v>10251</v>
      </c>
      <c r="B5292" s="65">
        <v>96686</v>
      </c>
      <c r="C5292" s="56" t="s">
        <v>10284</v>
      </c>
      <c r="D5292" s="65" t="s">
        <v>211</v>
      </c>
      <c r="E5292" s="66">
        <v>14.58</v>
      </c>
      <c r="F5292" s="247">
        <v>0.27850000000000003</v>
      </c>
      <c r="G5292" s="66">
        <v>18.190000000000001</v>
      </c>
      <c r="H5292" s="247">
        <v>0</v>
      </c>
    </row>
    <row r="5293" spans="1:8">
      <c r="A5293" s="64" t="s">
        <v>10251</v>
      </c>
      <c r="B5293" s="65">
        <v>96652</v>
      </c>
      <c r="C5293" s="56" t="s">
        <v>10285</v>
      </c>
      <c r="D5293" s="65" t="s">
        <v>211</v>
      </c>
      <c r="E5293" s="66">
        <v>10.55</v>
      </c>
      <c r="F5293" s="247">
        <v>0.38479999999999998</v>
      </c>
      <c r="G5293" s="66">
        <v>12.79</v>
      </c>
      <c r="H5293" s="247">
        <v>0</v>
      </c>
    </row>
    <row r="5294" spans="1:8">
      <c r="A5294" s="64" t="s">
        <v>10251</v>
      </c>
      <c r="B5294" s="65">
        <v>96688</v>
      </c>
      <c r="C5294" s="56" t="s">
        <v>10286</v>
      </c>
      <c r="D5294" s="65" t="s">
        <v>211</v>
      </c>
      <c r="E5294" s="66">
        <v>21.82</v>
      </c>
      <c r="F5294" s="247">
        <v>0.41889999999999999</v>
      </c>
      <c r="G5294" s="66">
        <v>26.18</v>
      </c>
      <c r="H5294" s="247">
        <v>0</v>
      </c>
    </row>
    <row r="5295" spans="1:8">
      <c r="A5295" s="64" t="s">
        <v>10251</v>
      </c>
      <c r="B5295" s="65">
        <v>96654</v>
      </c>
      <c r="C5295" s="56" t="s">
        <v>10287</v>
      </c>
      <c r="D5295" s="65" t="s">
        <v>211</v>
      </c>
      <c r="E5295" s="66">
        <v>16</v>
      </c>
      <c r="F5295" s="247">
        <v>0.57120000000000004</v>
      </c>
      <c r="G5295" s="66">
        <v>18.36</v>
      </c>
      <c r="H5295" s="247">
        <v>0</v>
      </c>
    </row>
    <row r="5296" spans="1:8">
      <c r="A5296" s="64" t="s">
        <v>10251</v>
      </c>
      <c r="B5296" s="65">
        <v>96690</v>
      </c>
      <c r="C5296" s="56" t="s">
        <v>10288</v>
      </c>
      <c r="D5296" s="65" t="s">
        <v>211</v>
      </c>
      <c r="E5296" s="66">
        <v>30.55</v>
      </c>
      <c r="F5296" s="247">
        <v>0.49619999999999997</v>
      </c>
      <c r="G5296" s="66">
        <v>35.840000000000003</v>
      </c>
      <c r="H5296" s="247">
        <v>0</v>
      </c>
    </row>
    <row r="5297" spans="1:8">
      <c r="A5297" s="64" t="s">
        <v>10251</v>
      </c>
      <c r="B5297" s="65">
        <v>96692</v>
      </c>
      <c r="C5297" s="56" t="s">
        <v>10289</v>
      </c>
      <c r="D5297" s="65" t="s">
        <v>211</v>
      </c>
      <c r="E5297" s="66">
        <v>43.49</v>
      </c>
      <c r="F5297" s="247">
        <v>0.56540000000000001</v>
      </c>
      <c r="G5297" s="66">
        <v>49.98</v>
      </c>
      <c r="H5297" s="247">
        <v>0</v>
      </c>
    </row>
    <row r="5298" spans="1:8">
      <c r="A5298" s="64" t="s">
        <v>10251</v>
      </c>
      <c r="B5298" s="65">
        <v>96694</v>
      </c>
      <c r="C5298" s="56" t="s">
        <v>10290</v>
      </c>
      <c r="D5298" s="65" t="s">
        <v>211</v>
      </c>
      <c r="E5298" s="66">
        <v>93.58</v>
      </c>
      <c r="F5298" s="247">
        <v>0.7621</v>
      </c>
      <c r="G5298" s="66">
        <v>101.17</v>
      </c>
      <c r="H5298" s="247">
        <v>0</v>
      </c>
    </row>
    <row r="5299" spans="1:8">
      <c r="A5299" s="64" t="s">
        <v>10251</v>
      </c>
      <c r="B5299" s="65">
        <v>96696</v>
      </c>
      <c r="C5299" s="56" t="s">
        <v>10291</v>
      </c>
      <c r="D5299" s="65" t="s">
        <v>211</v>
      </c>
      <c r="E5299" s="66">
        <v>116.96</v>
      </c>
      <c r="F5299" s="247">
        <v>0.77480000000000004</v>
      </c>
      <c r="G5299" s="66">
        <v>125.94</v>
      </c>
      <c r="H5299" s="247">
        <v>0</v>
      </c>
    </row>
    <row r="5300" spans="1:8">
      <c r="A5300" s="64" t="s">
        <v>10251</v>
      </c>
      <c r="B5300" s="65">
        <v>96709</v>
      </c>
      <c r="C5300" s="56" t="s">
        <v>10292</v>
      </c>
      <c r="D5300" s="65" t="s">
        <v>211</v>
      </c>
      <c r="E5300" s="66">
        <v>114.24</v>
      </c>
      <c r="F5300" s="247">
        <v>0.81459999999999999</v>
      </c>
      <c r="G5300" s="66">
        <v>121.46</v>
      </c>
      <c r="H5300" s="247">
        <v>0</v>
      </c>
    </row>
    <row r="5301" spans="1:8">
      <c r="A5301" s="64" t="s">
        <v>10251</v>
      </c>
      <c r="B5301" s="65">
        <v>104200</v>
      </c>
      <c r="C5301" s="56" t="s">
        <v>10293</v>
      </c>
      <c r="D5301" s="65" t="s">
        <v>211</v>
      </c>
      <c r="E5301" s="66">
        <v>6.12</v>
      </c>
      <c r="F5301" s="247">
        <v>0.40849999999999997</v>
      </c>
      <c r="G5301" s="66">
        <v>7.37</v>
      </c>
      <c r="H5301" s="247">
        <v>0</v>
      </c>
    </row>
    <row r="5302" spans="1:8">
      <c r="A5302" s="64" t="s">
        <v>10251</v>
      </c>
      <c r="B5302" s="65">
        <v>96698</v>
      </c>
      <c r="C5302" s="56" t="s">
        <v>10294</v>
      </c>
      <c r="D5302" s="65" t="s">
        <v>211</v>
      </c>
      <c r="E5302" s="66">
        <v>8.02</v>
      </c>
      <c r="F5302" s="247">
        <v>0.2843</v>
      </c>
      <c r="G5302" s="66">
        <v>10</v>
      </c>
      <c r="H5302" s="247">
        <v>0</v>
      </c>
    </row>
    <row r="5303" spans="1:8">
      <c r="A5303" s="64" t="s">
        <v>10251</v>
      </c>
      <c r="B5303" s="65">
        <v>96656</v>
      </c>
      <c r="C5303" s="56" t="s">
        <v>10295</v>
      </c>
      <c r="D5303" s="65" t="s">
        <v>211</v>
      </c>
      <c r="E5303" s="66">
        <v>6.38</v>
      </c>
      <c r="F5303" s="247">
        <v>0.3574</v>
      </c>
      <c r="G5303" s="66">
        <v>7.8</v>
      </c>
      <c r="H5303" s="247">
        <v>0</v>
      </c>
    </row>
    <row r="5304" spans="1:8">
      <c r="A5304" s="64" t="s">
        <v>10251</v>
      </c>
      <c r="B5304" s="65">
        <v>96639</v>
      </c>
      <c r="C5304" s="56" t="s">
        <v>10296</v>
      </c>
      <c r="D5304" s="65" t="s">
        <v>211</v>
      </c>
      <c r="E5304" s="66">
        <v>10.91</v>
      </c>
      <c r="F5304" s="247">
        <v>0.20899999999999999</v>
      </c>
      <c r="G5304" s="66">
        <v>13.89</v>
      </c>
      <c r="H5304" s="247">
        <v>0</v>
      </c>
    </row>
    <row r="5305" spans="1:8">
      <c r="A5305" s="64" t="s">
        <v>10251</v>
      </c>
      <c r="B5305" s="65">
        <v>96701</v>
      </c>
      <c r="C5305" s="56" t="s">
        <v>10297</v>
      </c>
      <c r="D5305" s="65" t="s">
        <v>211</v>
      </c>
      <c r="E5305" s="66">
        <v>11.1</v>
      </c>
      <c r="F5305" s="247">
        <v>0.36849999999999999</v>
      </c>
      <c r="G5305" s="66">
        <v>13.5</v>
      </c>
      <c r="H5305" s="247">
        <v>0</v>
      </c>
    </row>
    <row r="5306" spans="1:8">
      <c r="A5306" s="64" t="s">
        <v>10251</v>
      </c>
      <c r="B5306" s="65">
        <v>96659</v>
      </c>
      <c r="C5306" s="56" t="s">
        <v>10298</v>
      </c>
      <c r="D5306" s="65" t="s">
        <v>211</v>
      </c>
      <c r="E5306" s="66">
        <v>8.42</v>
      </c>
      <c r="F5306" s="247">
        <v>0.48570000000000002</v>
      </c>
      <c r="G5306" s="66">
        <v>9.91</v>
      </c>
      <c r="H5306" s="247">
        <v>0</v>
      </c>
    </row>
    <row r="5307" spans="1:8">
      <c r="A5307" s="64" t="s">
        <v>10251</v>
      </c>
      <c r="B5307" s="65">
        <v>96703</v>
      </c>
      <c r="C5307" s="56" t="s">
        <v>10299</v>
      </c>
      <c r="D5307" s="65" t="s">
        <v>211</v>
      </c>
      <c r="E5307" s="66">
        <v>20.079999999999998</v>
      </c>
      <c r="F5307" s="247">
        <v>0.57920000000000005</v>
      </c>
      <c r="G5307" s="66">
        <v>22.98</v>
      </c>
      <c r="H5307" s="247">
        <v>0</v>
      </c>
    </row>
    <row r="5308" spans="1:8">
      <c r="A5308" s="64" t="s">
        <v>10251</v>
      </c>
      <c r="B5308" s="65">
        <v>96663</v>
      </c>
      <c r="C5308" s="56" t="s">
        <v>10300</v>
      </c>
      <c r="D5308" s="65" t="s">
        <v>211</v>
      </c>
      <c r="E5308" s="66">
        <v>16.2</v>
      </c>
      <c r="F5308" s="247">
        <v>0.71789999999999998</v>
      </c>
      <c r="G5308" s="66">
        <v>17.77</v>
      </c>
      <c r="H5308" s="247">
        <v>0</v>
      </c>
    </row>
    <row r="5309" spans="1:8">
      <c r="A5309" s="64" t="s">
        <v>10251</v>
      </c>
      <c r="B5309" s="65">
        <v>96705</v>
      </c>
      <c r="C5309" s="56" t="s">
        <v>10301</v>
      </c>
      <c r="D5309" s="65" t="s">
        <v>211</v>
      </c>
      <c r="E5309" s="66">
        <v>24.35</v>
      </c>
      <c r="F5309" s="247">
        <v>0.57950000000000002</v>
      </c>
      <c r="G5309" s="66">
        <v>27.89</v>
      </c>
      <c r="H5309" s="247">
        <v>0</v>
      </c>
    </row>
    <row r="5310" spans="1:8">
      <c r="A5310" s="64" t="s">
        <v>10251</v>
      </c>
      <c r="B5310" s="65">
        <v>96706</v>
      </c>
      <c r="C5310" s="56" t="s">
        <v>10302</v>
      </c>
      <c r="D5310" s="65" t="s">
        <v>211</v>
      </c>
      <c r="E5310" s="66">
        <v>36.29</v>
      </c>
      <c r="F5310" s="247">
        <v>0.65280000000000005</v>
      </c>
      <c r="G5310" s="66">
        <v>40.61</v>
      </c>
      <c r="H5310" s="247">
        <v>0</v>
      </c>
    </row>
    <row r="5311" spans="1:8">
      <c r="A5311" s="64" t="s">
        <v>10251</v>
      </c>
      <c r="B5311" s="65">
        <v>96707</v>
      </c>
      <c r="C5311" s="56" t="s">
        <v>10303</v>
      </c>
      <c r="D5311" s="65" t="s">
        <v>211</v>
      </c>
      <c r="E5311" s="66">
        <v>58.77</v>
      </c>
      <c r="F5311" s="247">
        <v>0.74750000000000005</v>
      </c>
      <c r="G5311" s="66">
        <v>63.83</v>
      </c>
      <c r="H5311" s="247">
        <v>0</v>
      </c>
    </row>
    <row r="5312" spans="1:8">
      <c r="A5312" s="64" t="s">
        <v>10251</v>
      </c>
      <c r="B5312" s="65">
        <v>96708</v>
      </c>
      <c r="C5312" s="56" t="s">
        <v>10304</v>
      </c>
      <c r="D5312" s="65" t="s">
        <v>211</v>
      </c>
      <c r="E5312" s="66">
        <v>89.46</v>
      </c>
      <c r="F5312" s="247">
        <v>0.80369999999999997</v>
      </c>
      <c r="G5312" s="66">
        <v>95.45</v>
      </c>
      <c r="H5312" s="247">
        <v>0</v>
      </c>
    </row>
    <row r="5313" spans="1:8">
      <c r="A5313" s="64" t="s">
        <v>10251</v>
      </c>
      <c r="B5313" s="65">
        <v>96675</v>
      </c>
      <c r="C5313" s="56" t="s">
        <v>10305</v>
      </c>
      <c r="D5313" s="65" t="s">
        <v>32</v>
      </c>
      <c r="E5313" s="66">
        <v>161.84</v>
      </c>
      <c r="F5313" s="247">
        <v>0.89090000000000003</v>
      </c>
      <c r="G5313" s="66">
        <v>167.85</v>
      </c>
      <c r="H5313" s="247">
        <v>0</v>
      </c>
    </row>
    <row r="5314" spans="1:8">
      <c r="A5314" s="64" t="s">
        <v>10251</v>
      </c>
      <c r="B5314" s="65">
        <v>96683</v>
      </c>
      <c r="C5314" s="56" t="s">
        <v>10306</v>
      </c>
      <c r="D5314" s="65" t="s">
        <v>32</v>
      </c>
      <c r="E5314" s="66">
        <v>315.41000000000003</v>
      </c>
      <c r="F5314" s="247">
        <v>0.92369999999999997</v>
      </c>
      <c r="G5314" s="66">
        <v>323.62</v>
      </c>
      <c r="H5314" s="247">
        <v>0</v>
      </c>
    </row>
    <row r="5315" spans="1:8">
      <c r="A5315" s="64" t="s">
        <v>10251</v>
      </c>
      <c r="B5315" s="65">
        <v>104194</v>
      </c>
      <c r="C5315" s="56" t="s">
        <v>10307</v>
      </c>
      <c r="D5315" s="65" t="s">
        <v>32</v>
      </c>
      <c r="E5315" s="66">
        <v>22.12</v>
      </c>
      <c r="F5315" s="247">
        <v>0.49099999999999999</v>
      </c>
      <c r="G5315" s="66">
        <v>25.98</v>
      </c>
      <c r="H5315" s="247">
        <v>0</v>
      </c>
    </row>
    <row r="5316" spans="1:8">
      <c r="A5316" s="64" t="s">
        <v>10251</v>
      </c>
      <c r="B5316" s="65">
        <v>104195</v>
      </c>
      <c r="C5316" s="56" t="s">
        <v>10308</v>
      </c>
      <c r="D5316" s="65" t="s">
        <v>32</v>
      </c>
      <c r="E5316" s="66">
        <v>23.53</v>
      </c>
      <c r="F5316" s="247">
        <v>0.50739999999999996</v>
      </c>
      <c r="G5316" s="66">
        <v>27.5</v>
      </c>
      <c r="H5316" s="247">
        <v>0</v>
      </c>
    </row>
    <row r="5317" spans="1:8">
      <c r="A5317" s="64" t="s">
        <v>10251</v>
      </c>
      <c r="B5317" s="65">
        <v>96668</v>
      </c>
      <c r="C5317" s="56" t="s">
        <v>10309</v>
      </c>
      <c r="D5317" s="65" t="s">
        <v>32</v>
      </c>
      <c r="E5317" s="66">
        <v>18.38</v>
      </c>
      <c r="F5317" s="247">
        <v>0.80200000000000005</v>
      </c>
      <c r="G5317" s="66">
        <v>19.64</v>
      </c>
      <c r="H5317" s="247">
        <v>0</v>
      </c>
    </row>
    <row r="5318" spans="1:8">
      <c r="A5318" s="64" t="s">
        <v>10251</v>
      </c>
      <c r="B5318" s="65">
        <v>96644</v>
      </c>
      <c r="C5318" s="56" t="s">
        <v>10310</v>
      </c>
      <c r="D5318" s="65" t="s">
        <v>32</v>
      </c>
      <c r="E5318" s="66">
        <v>23.25</v>
      </c>
      <c r="F5318" s="247">
        <v>0.63400000000000001</v>
      </c>
      <c r="G5318" s="66">
        <v>26.17</v>
      </c>
      <c r="H5318" s="247">
        <v>0</v>
      </c>
    </row>
    <row r="5319" spans="1:8">
      <c r="A5319" s="64" t="s">
        <v>10251</v>
      </c>
      <c r="B5319" s="65">
        <v>96635</v>
      </c>
      <c r="C5319" s="56" t="s">
        <v>10311</v>
      </c>
      <c r="D5319" s="65" t="s">
        <v>32</v>
      </c>
      <c r="E5319" s="66">
        <v>41.57</v>
      </c>
      <c r="F5319" s="247">
        <v>0.35460000000000003</v>
      </c>
      <c r="G5319" s="66">
        <v>50.78</v>
      </c>
      <c r="H5319" s="247">
        <v>0</v>
      </c>
    </row>
    <row r="5320" spans="1:8">
      <c r="A5320" s="64" t="s">
        <v>10251</v>
      </c>
      <c r="B5320" s="65">
        <v>96636</v>
      </c>
      <c r="C5320" s="56" t="s">
        <v>10312</v>
      </c>
      <c r="D5320" s="65" t="s">
        <v>32</v>
      </c>
      <c r="E5320" s="66">
        <v>44.13</v>
      </c>
      <c r="F5320" s="247">
        <v>0.37430000000000002</v>
      </c>
      <c r="G5320" s="66">
        <v>53.61</v>
      </c>
      <c r="H5320" s="247">
        <v>0</v>
      </c>
    </row>
    <row r="5321" spans="1:8">
      <c r="A5321" s="64" t="s">
        <v>10251</v>
      </c>
      <c r="B5321" s="65">
        <v>96676</v>
      </c>
      <c r="C5321" s="56" t="s">
        <v>10313</v>
      </c>
      <c r="D5321" s="65" t="s">
        <v>32</v>
      </c>
      <c r="E5321" s="66">
        <v>23.05</v>
      </c>
      <c r="F5321" s="247">
        <v>0.7167</v>
      </c>
      <c r="G5321" s="66">
        <v>25.31</v>
      </c>
      <c r="H5321" s="247">
        <v>0</v>
      </c>
    </row>
    <row r="5322" spans="1:8">
      <c r="A5322" s="64" t="s">
        <v>10251</v>
      </c>
      <c r="B5322" s="65">
        <v>96647</v>
      </c>
      <c r="C5322" s="56" t="s">
        <v>10314</v>
      </c>
      <c r="D5322" s="65" t="s">
        <v>32</v>
      </c>
      <c r="E5322" s="66">
        <v>25.29</v>
      </c>
      <c r="F5322" s="247">
        <v>0.6532</v>
      </c>
      <c r="G5322" s="66">
        <v>28.3</v>
      </c>
      <c r="H5322" s="247">
        <v>0</v>
      </c>
    </row>
    <row r="5323" spans="1:8">
      <c r="A5323" s="64" t="s">
        <v>10251</v>
      </c>
      <c r="B5323" s="65">
        <v>96669</v>
      </c>
      <c r="C5323" s="56" t="s">
        <v>10315</v>
      </c>
      <c r="D5323" s="65" t="s">
        <v>32</v>
      </c>
      <c r="E5323" s="66">
        <v>17.920000000000002</v>
      </c>
      <c r="F5323" s="247">
        <v>0.67469999999999997</v>
      </c>
      <c r="G5323" s="66">
        <v>19.940000000000001</v>
      </c>
      <c r="H5323" s="247">
        <v>0</v>
      </c>
    </row>
    <row r="5324" spans="1:8">
      <c r="A5324" s="64" t="s">
        <v>10251</v>
      </c>
      <c r="B5324" s="65">
        <v>96645</v>
      </c>
      <c r="C5324" s="56" t="s">
        <v>10316</v>
      </c>
      <c r="D5324" s="65" t="s">
        <v>32</v>
      </c>
      <c r="E5324" s="66">
        <v>20.52</v>
      </c>
      <c r="F5324" s="247">
        <v>0.58919999999999995</v>
      </c>
      <c r="G5324" s="66">
        <v>23.42</v>
      </c>
      <c r="H5324" s="247">
        <v>0</v>
      </c>
    </row>
    <row r="5325" spans="1:8">
      <c r="A5325" s="64" t="s">
        <v>10251</v>
      </c>
      <c r="B5325" s="65">
        <v>96677</v>
      </c>
      <c r="C5325" s="56" t="s">
        <v>10317</v>
      </c>
      <c r="D5325" s="65" t="s">
        <v>32</v>
      </c>
      <c r="E5325" s="66">
        <v>30.08</v>
      </c>
      <c r="F5325" s="247">
        <v>0.73499999999999999</v>
      </c>
      <c r="G5325" s="66">
        <v>32.82</v>
      </c>
      <c r="H5325" s="247">
        <v>0</v>
      </c>
    </row>
    <row r="5326" spans="1:8">
      <c r="A5326" s="64" t="s">
        <v>10251</v>
      </c>
      <c r="B5326" s="65">
        <v>96648</v>
      </c>
      <c r="C5326" s="56" t="s">
        <v>10318</v>
      </c>
      <c r="D5326" s="65" t="s">
        <v>32</v>
      </c>
      <c r="E5326" s="66">
        <v>31.33</v>
      </c>
      <c r="F5326" s="247">
        <v>0.70569999999999999</v>
      </c>
      <c r="G5326" s="66">
        <v>34.49</v>
      </c>
      <c r="H5326" s="247">
        <v>0</v>
      </c>
    </row>
    <row r="5327" spans="1:8">
      <c r="A5327" s="64" t="s">
        <v>10251</v>
      </c>
      <c r="B5327" s="65">
        <v>96670</v>
      </c>
      <c r="C5327" s="56" t="s">
        <v>10319</v>
      </c>
      <c r="D5327" s="65" t="s">
        <v>32</v>
      </c>
      <c r="E5327" s="66">
        <v>23.34</v>
      </c>
      <c r="F5327" s="247">
        <v>0.69840000000000002</v>
      </c>
      <c r="G5327" s="66">
        <v>25.75</v>
      </c>
      <c r="H5327" s="247">
        <v>0</v>
      </c>
    </row>
    <row r="5328" spans="1:8">
      <c r="A5328" s="64" t="s">
        <v>10251</v>
      </c>
      <c r="B5328" s="65">
        <v>96646</v>
      </c>
      <c r="C5328" s="56" t="s">
        <v>10320</v>
      </c>
      <c r="D5328" s="65" t="s">
        <v>32</v>
      </c>
      <c r="E5328" s="66">
        <v>25.2</v>
      </c>
      <c r="F5328" s="247">
        <v>0.64680000000000004</v>
      </c>
      <c r="G5328" s="66">
        <v>28.27</v>
      </c>
      <c r="H5328" s="247">
        <v>0</v>
      </c>
    </row>
    <row r="5329" spans="1:8">
      <c r="A5329" s="64" t="s">
        <v>10251</v>
      </c>
      <c r="B5329" s="65">
        <v>96678</v>
      </c>
      <c r="C5329" s="56" t="s">
        <v>10321</v>
      </c>
      <c r="D5329" s="65" t="s">
        <v>32</v>
      </c>
      <c r="E5329" s="66">
        <v>41.51</v>
      </c>
      <c r="F5329" s="247">
        <v>0.76849999999999996</v>
      </c>
      <c r="G5329" s="66">
        <v>44.81</v>
      </c>
      <c r="H5329" s="247">
        <v>0</v>
      </c>
    </row>
    <row r="5330" spans="1:8">
      <c r="A5330" s="64" t="s">
        <v>10251</v>
      </c>
      <c r="B5330" s="65">
        <v>96649</v>
      </c>
      <c r="C5330" s="56" t="s">
        <v>10322</v>
      </c>
      <c r="D5330" s="65" t="s">
        <v>32</v>
      </c>
      <c r="E5330" s="66">
        <v>41.64</v>
      </c>
      <c r="F5330" s="247">
        <v>0.7661</v>
      </c>
      <c r="G5330" s="66">
        <v>45</v>
      </c>
      <c r="H5330" s="247">
        <v>0</v>
      </c>
    </row>
    <row r="5331" spans="1:8">
      <c r="A5331" s="64" t="s">
        <v>10251</v>
      </c>
      <c r="B5331" s="65">
        <v>96671</v>
      </c>
      <c r="C5331" s="56" t="s">
        <v>10323</v>
      </c>
      <c r="D5331" s="65" t="s">
        <v>32</v>
      </c>
      <c r="E5331" s="66">
        <v>35.5</v>
      </c>
      <c r="F5331" s="247">
        <v>0.75939999999999996</v>
      </c>
      <c r="G5331" s="66">
        <v>38.44</v>
      </c>
      <c r="H5331" s="247">
        <v>0</v>
      </c>
    </row>
    <row r="5332" spans="1:8">
      <c r="A5332" s="64" t="s">
        <v>10251</v>
      </c>
      <c r="B5332" s="65">
        <v>96679</v>
      </c>
      <c r="C5332" s="56" t="s">
        <v>10324</v>
      </c>
      <c r="D5332" s="65" t="s">
        <v>32</v>
      </c>
      <c r="E5332" s="66">
        <v>62.07</v>
      </c>
      <c r="F5332" s="247">
        <v>0.81210000000000004</v>
      </c>
      <c r="G5332" s="66">
        <v>66.069999999999993</v>
      </c>
      <c r="H5332" s="247">
        <v>0</v>
      </c>
    </row>
    <row r="5333" spans="1:8">
      <c r="A5333" s="64" t="s">
        <v>10251</v>
      </c>
      <c r="B5333" s="65">
        <v>96672</v>
      </c>
      <c r="C5333" s="56" t="s">
        <v>10325</v>
      </c>
      <c r="D5333" s="65" t="s">
        <v>32</v>
      </c>
      <c r="E5333" s="66">
        <v>54.26</v>
      </c>
      <c r="F5333" s="247">
        <v>0.80669999999999997</v>
      </c>
      <c r="G5333" s="66">
        <v>57.86</v>
      </c>
      <c r="H5333" s="247">
        <v>0</v>
      </c>
    </row>
    <row r="5334" spans="1:8">
      <c r="A5334" s="64" t="s">
        <v>10251</v>
      </c>
      <c r="B5334" s="65">
        <v>96680</v>
      </c>
      <c r="C5334" s="56" t="s">
        <v>10326</v>
      </c>
      <c r="D5334" s="65" t="s">
        <v>32</v>
      </c>
      <c r="E5334" s="66">
        <v>103.03</v>
      </c>
      <c r="F5334" s="247">
        <v>0.8609</v>
      </c>
      <c r="G5334" s="66">
        <v>107.95</v>
      </c>
      <c r="H5334" s="247">
        <v>0</v>
      </c>
    </row>
    <row r="5335" spans="1:8">
      <c r="A5335" s="64" t="s">
        <v>10251</v>
      </c>
      <c r="B5335" s="65">
        <v>96673</v>
      </c>
      <c r="C5335" s="56" t="s">
        <v>10327</v>
      </c>
      <c r="D5335" s="65" t="s">
        <v>32</v>
      </c>
      <c r="E5335" s="66">
        <v>68.489999999999995</v>
      </c>
      <c r="F5335" s="247">
        <v>0.81969999999999998</v>
      </c>
      <c r="G5335" s="66">
        <v>72.709999999999994</v>
      </c>
      <c r="H5335" s="247">
        <v>0</v>
      </c>
    </row>
    <row r="5336" spans="1:8">
      <c r="A5336" s="64" t="s">
        <v>10251</v>
      </c>
      <c r="B5336" s="65">
        <v>96681</v>
      </c>
      <c r="C5336" s="56" t="s">
        <v>10328</v>
      </c>
      <c r="D5336" s="65" t="s">
        <v>32</v>
      </c>
      <c r="E5336" s="66">
        <v>138.80000000000001</v>
      </c>
      <c r="F5336" s="247">
        <v>0.87849999999999995</v>
      </c>
      <c r="G5336" s="66">
        <v>144.57</v>
      </c>
      <c r="H5336" s="247">
        <v>0</v>
      </c>
    </row>
    <row r="5337" spans="1:8">
      <c r="A5337" s="64" t="s">
        <v>10251</v>
      </c>
      <c r="B5337" s="65">
        <v>96674</v>
      </c>
      <c r="C5337" s="56" t="s">
        <v>10329</v>
      </c>
      <c r="D5337" s="65" t="s">
        <v>32</v>
      </c>
      <c r="E5337" s="66">
        <v>111.14</v>
      </c>
      <c r="F5337" s="247">
        <v>0.86839999999999995</v>
      </c>
      <c r="G5337" s="66">
        <v>116.12</v>
      </c>
      <c r="H5337" s="247">
        <v>0</v>
      </c>
    </row>
    <row r="5338" spans="1:8">
      <c r="A5338" s="64" t="s">
        <v>10251</v>
      </c>
      <c r="B5338" s="65">
        <v>96682</v>
      </c>
      <c r="C5338" s="56" t="s">
        <v>10330</v>
      </c>
      <c r="D5338" s="65" t="s">
        <v>32</v>
      </c>
      <c r="E5338" s="66">
        <v>229.61</v>
      </c>
      <c r="F5338" s="247">
        <v>0.91310000000000002</v>
      </c>
      <c r="G5338" s="66">
        <v>236.42</v>
      </c>
      <c r="H5338" s="247">
        <v>0</v>
      </c>
    </row>
    <row r="5339" spans="1:8">
      <c r="A5339" s="64" t="s">
        <v>10251</v>
      </c>
      <c r="B5339" s="65">
        <v>96643</v>
      </c>
      <c r="C5339" s="56" t="s">
        <v>10331</v>
      </c>
      <c r="D5339" s="65" t="s">
        <v>211</v>
      </c>
      <c r="E5339" s="66">
        <v>46.23</v>
      </c>
      <c r="F5339" s="247">
        <v>0.73440000000000005</v>
      </c>
      <c r="G5339" s="66">
        <v>50.44</v>
      </c>
      <c r="H5339" s="247">
        <v>0</v>
      </c>
    </row>
    <row r="5340" spans="1:8">
      <c r="A5340" s="64" t="s">
        <v>10251</v>
      </c>
      <c r="B5340" s="65">
        <v>104201</v>
      </c>
      <c r="C5340" s="56" t="s">
        <v>10332</v>
      </c>
      <c r="D5340" s="65" t="s">
        <v>211</v>
      </c>
      <c r="E5340" s="66">
        <v>19.989999999999998</v>
      </c>
      <c r="F5340" s="247">
        <v>0.63680000000000003</v>
      </c>
      <c r="G5340" s="66">
        <v>22.48</v>
      </c>
      <c r="H5340" s="247">
        <v>0</v>
      </c>
    </row>
    <row r="5341" spans="1:8">
      <c r="A5341" s="64" t="s">
        <v>10251</v>
      </c>
      <c r="B5341" s="65">
        <v>104192</v>
      </c>
      <c r="C5341" s="56" t="s">
        <v>10333</v>
      </c>
      <c r="D5341" s="65" t="s">
        <v>211</v>
      </c>
      <c r="E5341" s="66">
        <v>29.32</v>
      </c>
      <c r="F5341" s="247">
        <v>0.58120000000000005</v>
      </c>
      <c r="G5341" s="66">
        <v>33.53</v>
      </c>
      <c r="H5341" s="247">
        <v>0</v>
      </c>
    </row>
    <row r="5342" spans="1:8">
      <c r="A5342" s="64" t="s">
        <v>10251</v>
      </c>
      <c r="B5342" s="65">
        <v>104202</v>
      </c>
      <c r="C5342" s="56" t="s">
        <v>10334</v>
      </c>
      <c r="D5342" s="65" t="s">
        <v>211</v>
      </c>
      <c r="E5342" s="66">
        <v>11.05</v>
      </c>
      <c r="F5342" s="247">
        <v>0.34300000000000003</v>
      </c>
      <c r="G5342" s="66">
        <v>13.54</v>
      </c>
      <c r="H5342" s="247">
        <v>0</v>
      </c>
    </row>
    <row r="5343" spans="1:8">
      <c r="A5343" s="64" t="s">
        <v>10251</v>
      </c>
      <c r="B5343" s="65">
        <v>96717</v>
      </c>
      <c r="C5343" s="56" t="s">
        <v>10335</v>
      </c>
      <c r="D5343" s="65" t="s">
        <v>211</v>
      </c>
      <c r="E5343" s="66">
        <v>317.17</v>
      </c>
      <c r="F5343" s="247">
        <v>0.86639999999999995</v>
      </c>
      <c r="G5343" s="66">
        <v>331.61</v>
      </c>
      <c r="H5343" s="247">
        <v>0</v>
      </c>
    </row>
    <row r="5344" spans="1:8">
      <c r="A5344" s="64" t="s">
        <v>10251</v>
      </c>
      <c r="B5344" s="65">
        <v>96710</v>
      </c>
      <c r="C5344" s="56" t="s">
        <v>10336</v>
      </c>
      <c r="D5344" s="65" t="s">
        <v>211</v>
      </c>
      <c r="E5344" s="66">
        <v>14.76</v>
      </c>
      <c r="F5344" s="247">
        <v>0.22090000000000001</v>
      </c>
      <c r="G5344" s="66">
        <v>18.71</v>
      </c>
      <c r="H5344" s="247">
        <v>0</v>
      </c>
    </row>
    <row r="5345" spans="1:8">
      <c r="A5345" s="64" t="s">
        <v>10251</v>
      </c>
      <c r="B5345" s="65">
        <v>96665</v>
      </c>
      <c r="C5345" s="56" t="s">
        <v>10337</v>
      </c>
      <c r="D5345" s="65" t="s">
        <v>211</v>
      </c>
      <c r="E5345" s="66">
        <v>11.49</v>
      </c>
      <c r="F5345" s="247">
        <v>0.28370000000000001</v>
      </c>
      <c r="G5345" s="66">
        <v>14.32</v>
      </c>
      <c r="H5345" s="247">
        <v>0</v>
      </c>
    </row>
    <row r="5346" spans="1:8">
      <c r="A5346" s="64" t="s">
        <v>10251</v>
      </c>
      <c r="B5346" s="65">
        <v>96642</v>
      </c>
      <c r="C5346" s="56" t="s">
        <v>10338</v>
      </c>
      <c r="D5346" s="65" t="s">
        <v>211</v>
      </c>
      <c r="E5346" s="66">
        <v>20.55</v>
      </c>
      <c r="F5346" s="247">
        <v>0.15859999999999999</v>
      </c>
      <c r="G5346" s="66">
        <v>26.49</v>
      </c>
      <c r="H5346" s="247">
        <v>0</v>
      </c>
    </row>
    <row r="5347" spans="1:8">
      <c r="A5347" s="64" t="s">
        <v>10251</v>
      </c>
      <c r="B5347" s="65">
        <v>96711</v>
      </c>
      <c r="C5347" s="56" t="s">
        <v>10339</v>
      </c>
      <c r="D5347" s="65" t="s">
        <v>211</v>
      </c>
      <c r="E5347" s="66">
        <v>22.15</v>
      </c>
      <c r="F5347" s="247">
        <v>0.36659999999999998</v>
      </c>
      <c r="G5347" s="66">
        <v>26.97</v>
      </c>
      <c r="H5347" s="247">
        <v>0</v>
      </c>
    </row>
    <row r="5348" spans="1:8">
      <c r="A5348" s="64" t="s">
        <v>10251</v>
      </c>
      <c r="B5348" s="65">
        <v>96666</v>
      </c>
      <c r="C5348" s="56" t="s">
        <v>10340</v>
      </c>
      <c r="D5348" s="65" t="s">
        <v>211</v>
      </c>
      <c r="E5348" s="66">
        <v>16.78</v>
      </c>
      <c r="F5348" s="247">
        <v>0.4839</v>
      </c>
      <c r="G5348" s="66">
        <v>19.760000000000002</v>
      </c>
      <c r="H5348" s="247">
        <v>0</v>
      </c>
    </row>
    <row r="5349" spans="1:8">
      <c r="A5349" s="64" t="s">
        <v>10251</v>
      </c>
      <c r="B5349" s="65">
        <v>96712</v>
      </c>
      <c r="C5349" s="56" t="s">
        <v>10341</v>
      </c>
      <c r="D5349" s="65" t="s">
        <v>211</v>
      </c>
      <c r="E5349" s="66">
        <v>31.72</v>
      </c>
      <c r="F5349" s="247">
        <v>0.46689999999999998</v>
      </c>
      <c r="G5349" s="66">
        <v>37.520000000000003</v>
      </c>
      <c r="H5349" s="247">
        <v>0</v>
      </c>
    </row>
    <row r="5350" spans="1:8">
      <c r="A5350" s="64" t="s">
        <v>10251</v>
      </c>
      <c r="B5350" s="65">
        <v>96667</v>
      </c>
      <c r="C5350" s="56" t="s">
        <v>10342</v>
      </c>
      <c r="D5350" s="65" t="s">
        <v>211</v>
      </c>
      <c r="E5350" s="66">
        <v>23.97</v>
      </c>
      <c r="F5350" s="247">
        <v>0.6179</v>
      </c>
      <c r="G5350" s="66">
        <v>27.12</v>
      </c>
      <c r="H5350" s="247">
        <v>0</v>
      </c>
    </row>
    <row r="5351" spans="1:8">
      <c r="A5351" s="64" t="s">
        <v>10251</v>
      </c>
      <c r="B5351" s="65">
        <v>96713</v>
      </c>
      <c r="C5351" s="56" t="s">
        <v>10343</v>
      </c>
      <c r="D5351" s="65" t="s">
        <v>211</v>
      </c>
      <c r="E5351" s="66">
        <v>49.04</v>
      </c>
      <c r="F5351" s="247">
        <v>0.58160000000000001</v>
      </c>
      <c r="G5351" s="66">
        <v>56.09</v>
      </c>
      <c r="H5351" s="247">
        <v>0</v>
      </c>
    </row>
    <row r="5352" spans="1:8">
      <c r="A5352" s="64" t="s">
        <v>10251</v>
      </c>
      <c r="B5352" s="65">
        <v>96714</v>
      </c>
      <c r="C5352" s="56" t="s">
        <v>10344</v>
      </c>
      <c r="D5352" s="65" t="s">
        <v>211</v>
      </c>
      <c r="E5352" s="66">
        <v>70.069999999999993</v>
      </c>
      <c r="F5352" s="247">
        <v>0.63990000000000002</v>
      </c>
      <c r="G5352" s="66">
        <v>78.72</v>
      </c>
      <c r="H5352" s="247">
        <v>0</v>
      </c>
    </row>
    <row r="5353" spans="1:8">
      <c r="A5353" s="64" t="s">
        <v>10251</v>
      </c>
      <c r="B5353" s="65">
        <v>96715</v>
      </c>
      <c r="C5353" s="56" t="s">
        <v>10345</v>
      </c>
      <c r="D5353" s="65" t="s">
        <v>211</v>
      </c>
      <c r="E5353" s="66">
        <v>125.89</v>
      </c>
      <c r="F5353" s="247">
        <v>0.7641</v>
      </c>
      <c r="G5353" s="66">
        <v>136</v>
      </c>
      <c r="H5353" s="247">
        <v>0</v>
      </c>
    </row>
    <row r="5354" spans="1:8">
      <c r="A5354" s="64" t="s">
        <v>10251</v>
      </c>
      <c r="B5354" s="65">
        <v>96716</v>
      </c>
      <c r="C5354" s="56" t="s">
        <v>10346</v>
      </c>
      <c r="D5354" s="65" t="s">
        <v>211</v>
      </c>
      <c r="E5354" s="66">
        <v>164.21</v>
      </c>
      <c r="F5354" s="247">
        <v>0.78610000000000002</v>
      </c>
      <c r="G5354" s="66">
        <v>176.19</v>
      </c>
      <c r="H5354" s="247">
        <v>0</v>
      </c>
    </row>
    <row r="5355" spans="1:8">
      <c r="A5355" s="64" t="s">
        <v>10347</v>
      </c>
      <c r="B5355" s="65">
        <v>104328</v>
      </c>
      <c r="C5355" s="56" t="s">
        <v>10348</v>
      </c>
      <c r="D5355" s="65" t="s">
        <v>211</v>
      </c>
      <c r="E5355" s="66">
        <v>58.92</v>
      </c>
      <c r="F5355" s="247">
        <v>0</v>
      </c>
      <c r="G5355" s="66">
        <v>75.78</v>
      </c>
      <c r="H5355" s="247">
        <v>0</v>
      </c>
    </row>
    <row r="5356" spans="1:8">
      <c r="A5356" s="64" t="s">
        <v>10347</v>
      </c>
      <c r="B5356" s="65">
        <v>104329</v>
      </c>
      <c r="C5356" s="56" t="s">
        <v>10349</v>
      </c>
      <c r="D5356" s="65" t="s">
        <v>211</v>
      </c>
      <c r="E5356" s="66">
        <v>65.680000000000007</v>
      </c>
      <c r="F5356" s="247">
        <v>0</v>
      </c>
      <c r="G5356" s="66">
        <v>84.59</v>
      </c>
      <c r="H5356" s="247">
        <v>0</v>
      </c>
    </row>
    <row r="5357" spans="1:8">
      <c r="A5357" s="64" t="s">
        <v>10347</v>
      </c>
      <c r="B5357" s="65">
        <v>89707</v>
      </c>
      <c r="C5357" s="56" t="s">
        <v>10350</v>
      </c>
      <c r="D5357" s="65" t="s">
        <v>211</v>
      </c>
      <c r="E5357" s="66">
        <v>42.39</v>
      </c>
      <c r="F5357" s="247">
        <v>0</v>
      </c>
      <c r="G5357" s="66">
        <v>54.18</v>
      </c>
      <c r="H5357" s="247">
        <v>0</v>
      </c>
    </row>
    <row r="5358" spans="1:8">
      <c r="A5358" s="64" t="s">
        <v>10347</v>
      </c>
      <c r="B5358" s="65">
        <v>89708</v>
      </c>
      <c r="C5358" s="56" t="s">
        <v>10351</v>
      </c>
      <c r="D5358" s="65" t="s">
        <v>211</v>
      </c>
      <c r="E5358" s="66">
        <v>86</v>
      </c>
      <c r="F5358" s="247">
        <v>0</v>
      </c>
      <c r="G5358" s="66">
        <v>108.55</v>
      </c>
      <c r="H5358" s="247">
        <v>0</v>
      </c>
    </row>
    <row r="5359" spans="1:8">
      <c r="A5359" s="64" t="s">
        <v>10347</v>
      </c>
      <c r="B5359" s="65">
        <v>104330</v>
      </c>
      <c r="C5359" s="56" t="s">
        <v>10352</v>
      </c>
      <c r="D5359" s="65" t="s">
        <v>211</v>
      </c>
      <c r="E5359" s="66">
        <v>0</v>
      </c>
      <c r="F5359" s="247"/>
      <c r="G5359" s="66">
        <v>0</v>
      </c>
      <c r="H5359" s="247"/>
    </row>
    <row r="5360" spans="1:8">
      <c r="A5360" s="64" t="s">
        <v>10347</v>
      </c>
      <c r="B5360" s="65">
        <v>104326</v>
      </c>
      <c r="C5360" s="56" t="s">
        <v>10353</v>
      </c>
      <c r="D5360" s="65" t="s">
        <v>211</v>
      </c>
      <c r="E5360" s="66">
        <v>17.170000000000002</v>
      </c>
      <c r="F5360" s="247">
        <v>0</v>
      </c>
      <c r="G5360" s="66">
        <v>22.4</v>
      </c>
      <c r="H5360" s="247">
        <v>0</v>
      </c>
    </row>
    <row r="5361" spans="1:8">
      <c r="A5361" s="64" t="s">
        <v>10347</v>
      </c>
      <c r="B5361" s="65">
        <v>89710</v>
      </c>
      <c r="C5361" s="56" t="s">
        <v>10354</v>
      </c>
      <c r="D5361" s="65" t="s">
        <v>211</v>
      </c>
      <c r="E5361" s="66">
        <v>15.99</v>
      </c>
      <c r="F5361" s="247">
        <v>0</v>
      </c>
      <c r="G5361" s="66">
        <v>20.87</v>
      </c>
      <c r="H5361" s="247">
        <v>0</v>
      </c>
    </row>
    <row r="5362" spans="1:8">
      <c r="A5362" s="64" t="s">
        <v>10347</v>
      </c>
      <c r="B5362" s="65">
        <v>104327</v>
      </c>
      <c r="C5362" s="56" t="s">
        <v>10355</v>
      </c>
      <c r="D5362" s="65" t="s">
        <v>211</v>
      </c>
      <c r="E5362" s="66">
        <v>16.47</v>
      </c>
      <c r="F5362" s="247">
        <v>0</v>
      </c>
      <c r="G5362" s="66">
        <v>21.49</v>
      </c>
      <c r="H5362" s="247">
        <v>0</v>
      </c>
    </row>
    <row r="5363" spans="1:8">
      <c r="A5363" s="64" t="s">
        <v>10347</v>
      </c>
      <c r="B5363" s="65">
        <v>89709</v>
      </c>
      <c r="C5363" s="56" t="s">
        <v>10356</v>
      </c>
      <c r="D5363" s="65" t="s">
        <v>211</v>
      </c>
      <c r="E5363" s="66">
        <v>17.89</v>
      </c>
      <c r="F5363" s="247">
        <v>0</v>
      </c>
      <c r="G5363" s="66">
        <v>23.34</v>
      </c>
      <c r="H5363" s="247">
        <v>0</v>
      </c>
    </row>
    <row r="5364" spans="1:8">
      <c r="A5364" s="64" t="s">
        <v>10357</v>
      </c>
      <c r="B5364" s="65">
        <v>104341</v>
      </c>
      <c r="C5364" s="56" t="s">
        <v>10358</v>
      </c>
      <c r="D5364" s="65" t="s">
        <v>211</v>
      </c>
      <c r="E5364" s="66">
        <v>10.62</v>
      </c>
      <c r="F5364" s="247">
        <v>0</v>
      </c>
      <c r="G5364" s="66">
        <v>12.08</v>
      </c>
      <c r="H5364" s="247">
        <v>0</v>
      </c>
    </row>
    <row r="5365" spans="1:8">
      <c r="A5365" s="64" t="s">
        <v>10357</v>
      </c>
      <c r="B5365" s="65">
        <v>104357</v>
      </c>
      <c r="C5365" s="56" t="s">
        <v>10359</v>
      </c>
      <c r="D5365" s="65" t="s">
        <v>211</v>
      </c>
      <c r="E5365" s="66">
        <v>17.84</v>
      </c>
      <c r="F5365" s="247">
        <v>0</v>
      </c>
      <c r="G5365" s="66">
        <v>20.49</v>
      </c>
      <c r="H5365" s="247">
        <v>0</v>
      </c>
    </row>
    <row r="5366" spans="1:8">
      <c r="A5366" s="64" t="s">
        <v>10357</v>
      </c>
      <c r="B5366" s="65">
        <v>89811</v>
      </c>
      <c r="C5366" s="56" t="s">
        <v>10360</v>
      </c>
      <c r="D5366" s="65" t="s">
        <v>211</v>
      </c>
      <c r="E5366" s="66">
        <v>40.5</v>
      </c>
      <c r="F5366" s="247">
        <v>0</v>
      </c>
      <c r="G5366" s="66">
        <v>47.36</v>
      </c>
      <c r="H5366" s="247">
        <v>0</v>
      </c>
    </row>
    <row r="5367" spans="1:8">
      <c r="A5367" s="64" t="s">
        <v>10357</v>
      </c>
      <c r="B5367" s="65">
        <v>89748</v>
      </c>
      <c r="C5367" s="56" t="s">
        <v>10361</v>
      </c>
      <c r="D5367" s="65" t="s">
        <v>211</v>
      </c>
      <c r="E5367" s="66">
        <v>39.28</v>
      </c>
      <c r="F5367" s="247">
        <v>0</v>
      </c>
      <c r="G5367" s="66">
        <v>45.72</v>
      </c>
      <c r="H5367" s="247">
        <v>0</v>
      </c>
    </row>
    <row r="5368" spans="1:8">
      <c r="A5368" s="64" t="s">
        <v>10357</v>
      </c>
      <c r="B5368" s="65">
        <v>89852</v>
      </c>
      <c r="C5368" s="56" t="s">
        <v>10362</v>
      </c>
      <c r="D5368" s="65" t="s">
        <v>211</v>
      </c>
      <c r="E5368" s="66">
        <v>43.46</v>
      </c>
      <c r="F5368" s="247">
        <v>0</v>
      </c>
      <c r="G5368" s="66">
        <v>51.36</v>
      </c>
      <c r="H5368" s="247">
        <v>0</v>
      </c>
    </row>
    <row r="5369" spans="1:8">
      <c r="A5369" s="64" t="s">
        <v>10357</v>
      </c>
      <c r="B5369" s="65">
        <v>89728</v>
      </c>
      <c r="C5369" s="56" t="s">
        <v>10363</v>
      </c>
      <c r="D5369" s="65" t="s">
        <v>211</v>
      </c>
      <c r="E5369" s="66">
        <v>12.04</v>
      </c>
      <c r="F5369" s="247">
        <v>0</v>
      </c>
      <c r="G5369" s="66">
        <v>15.34</v>
      </c>
      <c r="H5369" s="247">
        <v>0</v>
      </c>
    </row>
    <row r="5370" spans="1:8">
      <c r="A5370" s="64" t="s">
        <v>10357</v>
      </c>
      <c r="B5370" s="65">
        <v>89803</v>
      </c>
      <c r="C5370" s="56" t="s">
        <v>10364</v>
      </c>
      <c r="D5370" s="65" t="s">
        <v>211</v>
      </c>
      <c r="E5370" s="66">
        <v>16.760000000000002</v>
      </c>
      <c r="F5370" s="247">
        <v>0</v>
      </c>
      <c r="G5370" s="66">
        <v>18.73</v>
      </c>
      <c r="H5370" s="247">
        <v>0</v>
      </c>
    </row>
    <row r="5371" spans="1:8">
      <c r="A5371" s="64" t="s">
        <v>10357</v>
      </c>
      <c r="B5371" s="65">
        <v>89733</v>
      </c>
      <c r="C5371" s="56" t="s">
        <v>10365</v>
      </c>
      <c r="D5371" s="65" t="s">
        <v>211</v>
      </c>
      <c r="E5371" s="66">
        <v>21.87</v>
      </c>
      <c r="F5371" s="247">
        <v>0</v>
      </c>
      <c r="G5371" s="66">
        <v>25.62</v>
      </c>
      <c r="H5371" s="247">
        <v>0</v>
      </c>
    </row>
    <row r="5372" spans="1:8">
      <c r="A5372" s="64" t="s">
        <v>10357</v>
      </c>
      <c r="B5372" s="65">
        <v>89807</v>
      </c>
      <c r="C5372" s="56" t="s">
        <v>10366</v>
      </c>
      <c r="D5372" s="65" t="s">
        <v>211</v>
      </c>
      <c r="E5372" s="66">
        <v>34.08</v>
      </c>
      <c r="F5372" s="247">
        <v>0</v>
      </c>
      <c r="G5372" s="66">
        <v>40.049999999999997</v>
      </c>
      <c r="H5372" s="247">
        <v>0</v>
      </c>
    </row>
    <row r="5373" spans="1:8">
      <c r="A5373" s="64" t="s">
        <v>10357</v>
      </c>
      <c r="B5373" s="65">
        <v>89742</v>
      </c>
      <c r="C5373" s="56" t="s">
        <v>10367</v>
      </c>
      <c r="D5373" s="65" t="s">
        <v>211</v>
      </c>
      <c r="E5373" s="66">
        <v>36.04</v>
      </c>
      <c r="F5373" s="247">
        <v>0</v>
      </c>
      <c r="G5373" s="66">
        <v>42.67</v>
      </c>
      <c r="H5373" s="247">
        <v>0</v>
      </c>
    </row>
    <row r="5374" spans="1:8">
      <c r="A5374" s="64" t="s">
        <v>10357</v>
      </c>
      <c r="B5374" s="65">
        <v>89812</v>
      </c>
      <c r="C5374" s="56" t="s">
        <v>10368</v>
      </c>
      <c r="D5374" s="65" t="s">
        <v>211</v>
      </c>
      <c r="E5374" s="66">
        <v>68.540000000000006</v>
      </c>
      <c r="F5374" s="247">
        <v>0</v>
      </c>
      <c r="G5374" s="66">
        <v>84.2</v>
      </c>
      <c r="H5374" s="247">
        <v>0</v>
      </c>
    </row>
    <row r="5375" spans="1:8">
      <c r="A5375" s="64" t="s">
        <v>10357</v>
      </c>
      <c r="B5375" s="65">
        <v>89750</v>
      </c>
      <c r="C5375" s="56" t="s">
        <v>10369</v>
      </c>
      <c r="D5375" s="65" t="s">
        <v>211</v>
      </c>
      <c r="E5375" s="66">
        <v>67.319999999999993</v>
      </c>
      <c r="F5375" s="247">
        <v>0</v>
      </c>
      <c r="G5375" s="66">
        <v>82.56</v>
      </c>
      <c r="H5375" s="247">
        <v>0</v>
      </c>
    </row>
    <row r="5376" spans="1:8">
      <c r="A5376" s="64" t="s">
        <v>10357</v>
      </c>
      <c r="B5376" s="65">
        <v>89853</v>
      </c>
      <c r="C5376" s="56" t="s">
        <v>10370</v>
      </c>
      <c r="D5376" s="65" t="s">
        <v>211</v>
      </c>
      <c r="E5376" s="66">
        <v>71.5</v>
      </c>
      <c r="F5376" s="247">
        <v>0</v>
      </c>
      <c r="G5376" s="66">
        <v>88.2</v>
      </c>
      <c r="H5376" s="247">
        <v>0</v>
      </c>
    </row>
    <row r="5377" spans="1:8">
      <c r="A5377" s="64" t="s">
        <v>10357</v>
      </c>
      <c r="B5377" s="65">
        <v>89730</v>
      </c>
      <c r="C5377" s="56" t="s">
        <v>10371</v>
      </c>
      <c r="D5377" s="65" t="s">
        <v>211</v>
      </c>
      <c r="E5377" s="66">
        <v>13.56</v>
      </c>
      <c r="F5377" s="247">
        <v>0</v>
      </c>
      <c r="G5377" s="66">
        <v>17.34</v>
      </c>
      <c r="H5377" s="247">
        <v>0</v>
      </c>
    </row>
    <row r="5378" spans="1:8">
      <c r="A5378" s="64" t="s">
        <v>10357</v>
      </c>
      <c r="B5378" s="65">
        <v>89804</v>
      </c>
      <c r="C5378" s="56" t="s">
        <v>10372</v>
      </c>
      <c r="D5378" s="65" t="s">
        <v>211</v>
      </c>
      <c r="E5378" s="66">
        <v>18.510000000000002</v>
      </c>
      <c r="F5378" s="247">
        <v>0</v>
      </c>
      <c r="G5378" s="66">
        <v>21.03</v>
      </c>
      <c r="H5378" s="247">
        <v>0</v>
      </c>
    </row>
    <row r="5379" spans="1:8">
      <c r="A5379" s="64" t="s">
        <v>10357</v>
      </c>
      <c r="B5379" s="65">
        <v>89735</v>
      </c>
      <c r="C5379" s="56" t="s">
        <v>10373</v>
      </c>
      <c r="D5379" s="65" t="s">
        <v>211</v>
      </c>
      <c r="E5379" s="66">
        <v>23.62</v>
      </c>
      <c r="F5379" s="247">
        <v>0</v>
      </c>
      <c r="G5379" s="66">
        <v>27.92</v>
      </c>
      <c r="H5379" s="247">
        <v>0</v>
      </c>
    </row>
    <row r="5380" spans="1:8">
      <c r="A5380" s="64" t="s">
        <v>10357</v>
      </c>
      <c r="B5380" s="65">
        <v>89808</v>
      </c>
      <c r="C5380" s="56" t="s">
        <v>10374</v>
      </c>
      <c r="D5380" s="65" t="s">
        <v>211</v>
      </c>
      <c r="E5380" s="66">
        <v>50.55</v>
      </c>
      <c r="F5380" s="247">
        <v>0</v>
      </c>
      <c r="G5380" s="66">
        <v>61.69</v>
      </c>
      <c r="H5380" s="247">
        <v>0</v>
      </c>
    </row>
    <row r="5381" spans="1:8">
      <c r="A5381" s="64" t="s">
        <v>10357</v>
      </c>
      <c r="B5381" s="65">
        <v>89743</v>
      </c>
      <c r="C5381" s="56" t="s">
        <v>10375</v>
      </c>
      <c r="D5381" s="65" t="s">
        <v>211</v>
      </c>
      <c r="E5381" s="66">
        <v>52.51</v>
      </c>
      <c r="F5381" s="247">
        <v>0</v>
      </c>
      <c r="G5381" s="66">
        <v>64.31</v>
      </c>
      <c r="H5381" s="247">
        <v>0</v>
      </c>
    </row>
    <row r="5382" spans="1:8">
      <c r="A5382" s="64" t="s">
        <v>10357</v>
      </c>
      <c r="B5382" s="65">
        <v>89810</v>
      </c>
      <c r="C5382" s="56" t="s">
        <v>10376</v>
      </c>
      <c r="D5382" s="65" t="s">
        <v>211</v>
      </c>
      <c r="E5382" s="66">
        <v>29.13</v>
      </c>
      <c r="F5382" s="247">
        <v>0</v>
      </c>
      <c r="G5382" s="66">
        <v>32.43</v>
      </c>
      <c r="H5382" s="247">
        <v>0</v>
      </c>
    </row>
    <row r="5383" spans="1:8">
      <c r="A5383" s="64" t="s">
        <v>10357</v>
      </c>
      <c r="B5383" s="65">
        <v>89746</v>
      </c>
      <c r="C5383" s="56" t="s">
        <v>10377</v>
      </c>
      <c r="D5383" s="65" t="s">
        <v>211</v>
      </c>
      <c r="E5383" s="66">
        <v>27.91</v>
      </c>
      <c r="F5383" s="247">
        <v>0</v>
      </c>
      <c r="G5383" s="66">
        <v>30.79</v>
      </c>
      <c r="H5383" s="247">
        <v>0</v>
      </c>
    </row>
    <row r="5384" spans="1:8">
      <c r="A5384" s="64" t="s">
        <v>10357</v>
      </c>
      <c r="B5384" s="65">
        <v>89851</v>
      </c>
      <c r="C5384" s="56" t="s">
        <v>10378</v>
      </c>
      <c r="D5384" s="65" t="s">
        <v>211</v>
      </c>
      <c r="E5384" s="66">
        <v>32.090000000000003</v>
      </c>
      <c r="F5384" s="247">
        <v>0</v>
      </c>
      <c r="G5384" s="66">
        <v>36.43</v>
      </c>
      <c r="H5384" s="247">
        <v>0</v>
      </c>
    </row>
    <row r="5385" spans="1:8">
      <c r="A5385" s="64" t="s">
        <v>10357</v>
      </c>
      <c r="B5385" s="65">
        <v>89855</v>
      </c>
      <c r="C5385" s="56" t="s">
        <v>10379</v>
      </c>
      <c r="D5385" s="65" t="s">
        <v>211</v>
      </c>
      <c r="E5385" s="66">
        <v>102.89</v>
      </c>
      <c r="F5385" s="247">
        <v>0</v>
      </c>
      <c r="G5385" s="66">
        <v>116.55</v>
      </c>
      <c r="H5385" s="247">
        <v>0</v>
      </c>
    </row>
    <row r="5386" spans="1:8">
      <c r="A5386" s="64" t="s">
        <v>10357</v>
      </c>
      <c r="B5386" s="65">
        <v>89726</v>
      </c>
      <c r="C5386" s="56" t="s">
        <v>10380</v>
      </c>
      <c r="D5386" s="65" t="s">
        <v>211</v>
      </c>
      <c r="E5386" s="66">
        <v>9.8800000000000008</v>
      </c>
      <c r="F5386" s="247">
        <v>0</v>
      </c>
      <c r="G5386" s="66">
        <v>12.51</v>
      </c>
      <c r="H5386" s="247">
        <v>0</v>
      </c>
    </row>
    <row r="5387" spans="1:8">
      <c r="A5387" s="64" t="s">
        <v>10357</v>
      </c>
      <c r="B5387" s="65">
        <v>89802</v>
      </c>
      <c r="C5387" s="56" t="s">
        <v>10381</v>
      </c>
      <c r="D5387" s="65" t="s">
        <v>211</v>
      </c>
      <c r="E5387" s="66">
        <v>10.58</v>
      </c>
      <c r="F5387" s="247">
        <v>0</v>
      </c>
      <c r="G5387" s="66">
        <v>10.61</v>
      </c>
      <c r="H5387" s="247">
        <v>0</v>
      </c>
    </row>
    <row r="5388" spans="1:8">
      <c r="A5388" s="64" t="s">
        <v>10357</v>
      </c>
      <c r="B5388" s="65">
        <v>89732</v>
      </c>
      <c r="C5388" s="56" t="s">
        <v>10382</v>
      </c>
      <c r="D5388" s="65" t="s">
        <v>211</v>
      </c>
      <c r="E5388" s="66">
        <v>15.69</v>
      </c>
      <c r="F5388" s="247">
        <v>0</v>
      </c>
      <c r="G5388" s="66">
        <v>17.5</v>
      </c>
      <c r="H5388" s="247">
        <v>0</v>
      </c>
    </row>
    <row r="5389" spans="1:8">
      <c r="A5389" s="64" t="s">
        <v>10357</v>
      </c>
      <c r="B5389" s="65">
        <v>89806</v>
      </c>
      <c r="C5389" s="56" t="s">
        <v>10383</v>
      </c>
      <c r="D5389" s="65" t="s">
        <v>211</v>
      </c>
      <c r="E5389" s="66">
        <v>21.2</v>
      </c>
      <c r="F5389" s="247">
        <v>0</v>
      </c>
      <c r="G5389" s="66">
        <v>23.13</v>
      </c>
      <c r="H5389" s="247">
        <v>0</v>
      </c>
    </row>
    <row r="5390" spans="1:8">
      <c r="A5390" s="64" t="s">
        <v>10357</v>
      </c>
      <c r="B5390" s="65">
        <v>89739</v>
      </c>
      <c r="C5390" s="56" t="s">
        <v>10384</v>
      </c>
      <c r="D5390" s="65" t="s">
        <v>211</v>
      </c>
      <c r="E5390" s="66">
        <v>23.16</v>
      </c>
      <c r="F5390" s="247">
        <v>0</v>
      </c>
      <c r="G5390" s="66">
        <v>25.75</v>
      </c>
      <c r="H5390" s="247">
        <v>0</v>
      </c>
    </row>
    <row r="5391" spans="1:8">
      <c r="A5391" s="64" t="s">
        <v>10357</v>
      </c>
      <c r="B5391" s="65">
        <v>89809</v>
      </c>
      <c r="C5391" s="56" t="s">
        <v>10385</v>
      </c>
      <c r="D5391" s="65" t="s">
        <v>211</v>
      </c>
      <c r="E5391" s="66">
        <v>28.46</v>
      </c>
      <c r="F5391" s="247">
        <v>0</v>
      </c>
      <c r="G5391" s="66">
        <v>31.55</v>
      </c>
      <c r="H5391" s="247">
        <v>0</v>
      </c>
    </row>
    <row r="5392" spans="1:8">
      <c r="A5392" s="64" t="s">
        <v>10357</v>
      </c>
      <c r="B5392" s="65">
        <v>89744</v>
      </c>
      <c r="C5392" s="56" t="s">
        <v>10386</v>
      </c>
      <c r="D5392" s="65" t="s">
        <v>211</v>
      </c>
      <c r="E5392" s="66">
        <v>27.24</v>
      </c>
      <c r="F5392" s="247">
        <v>0</v>
      </c>
      <c r="G5392" s="66">
        <v>29.91</v>
      </c>
      <c r="H5392" s="247">
        <v>0</v>
      </c>
    </row>
    <row r="5393" spans="1:8">
      <c r="A5393" s="64" t="s">
        <v>10357</v>
      </c>
      <c r="B5393" s="65">
        <v>89850</v>
      </c>
      <c r="C5393" s="56" t="s">
        <v>10387</v>
      </c>
      <c r="D5393" s="65" t="s">
        <v>211</v>
      </c>
      <c r="E5393" s="66">
        <v>31.42</v>
      </c>
      <c r="F5393" s="247">
        <v>0</v>
      </c>
      <c r="G5393" s="66">
        <v>35.549999999999997</v>
      </c>
      <c r="H5393" s="247">
        <v>0</v>
      </c>
    </row>
    <row r="5394" spans="1:8">
      <c r="A5394" s="64" t="s">
        <v>10357</v>
      </c>
      <c r="B5394" s="65">
        <v>89854</v>
      </c>
      <c r="C5394" s="56" t="s">
        <v>10388</v>
      </c>
      <c r="D5394" s="65" t="s">
        <v>211</v>
      </c>
      <c r="E5394" s="66">
        <v>98.72</v>
      </c>
      <c r="F5394" s="247">
        <v>0</v>
      </c>
      <c r="G5394" s="66">
        <v>111.07</v>
      </c>
      <c r="H5394" s="247">
        <v>0</v>
      </c>
    </row>
    <row r="5395" spans="1:8">
      <c r="A5395" s="64" t="s">
        <v>10357</v>
      </c>
      <c r="B5395" s="65">
        <v>89724</v>
      </c>
      <c r="C5395" s="56" t="s">
        <v>10389</v>
      </c>
      <c r="D5395" s="65" t="s">
        <v>211</v>
      </c>
      <c r="E5395" s="66">
        <v>9.6999999999999993</v>
      </c>
      <c r="F5395" s="247">
        <v>0</v>
      </c>
      <c r="G5395" s="66">
        <v>12.27</v>
      </c>
      <c r="H5395" s="247">
        <v>0</v>
      </c>
    </row>
    <row r="5396" spans="1:8">
      <c r="A5396" s="64" t="s">
        <v>10357</v>
      </c>
      <c r="B5396" s="65">
        <v>89801</v>
      </c>
      <c r="C5396" s="56" t="s">
        <v>10390</v>
      </c>
      <c r="D5396" s="65" t="s">
        <v>211</v>
      </c>
      <c r="E5396" s="66">
        <v>9.99</v>
      </c>
      <c r="F5396" s="247">
        <v>0</v>
      </c>
      <c r="G5396" s="66">
        <v>9.84</v>
      </c>
      <c r="H5396" s="247">
        <v>0</v>
      </c>
    </row>
    <row r="5397" spans="1:8">
      <c r="A5397" s="64" t="s">
        <v>10357</v>
      </c>
      <c r="B5397" s="65">
        <v>89731</v>
      </c>
      <c r="C5397" s="56" t="s">
        <v>10391</v>
      </c>
      <c r="D5397" s="65" t="s">
        <v>211</v>
      </c>
      <c r="E5397" s="66">
        <v>15.1</v>
      </c>
      <c r="F5397" s="247">
        <v>0</v>
      </c>
      <c r="G5397" s="66">
        <v>16.73</v>
      </c>
      <c r="H5397" s="247">
        <v>0</v>
      </c>
    </row>
    <row r="5398" spans="1:8">
      <c r="A5398" s="64" t="s">
        <v>10357</v>
      </c>
      <c r="B5398" s="65">
        <v>89805</v>
      </c>
      <c r="C5398" s="56" t="s">
        <v>10392</v>
      </c>
      <c r="D5398" s="65" t="s">
        <v>211</v>
      </c>
      <c r="E5398" s="66">
        <v>20.41</v>
      </c>
      <c r="F5398" s="247">
        <v>0</v>
      </c>
      <c r="G5398" s="66">
        <v>22.11</v>
      </c>
      <c r="H5398" s="247">
        <v>0</v>
      </c>
    </row>
    <row r="5399" spans="1:8">
      <c r="A5399" s="64" t="s">
        <v>10357</v>
      </c>
      <c r="B5399" s="65">
        <v>89737</v>
      </c>
      <c r="C5399" s="56" t="s">
        <v>10393</v>
      </c>
      <c r="D5399" s="65" t="s">
        <v>211</v>
      </c>
      <c r="E5399" s="66">
        <v>22.37</v>
      </c>
      <c r="F5399" s="247">
        <v>0</v>
      </c>
      <c r="G5399" s="66">
        <v>24.73</v>
      </c>
      <c r="H5399" s="247">
        <v>0</v>
      </c>
    </row>
    <row r="5400" spans="1:8">
      <c r="A5400" s="64" t="s">
        <v>10357</v>
      </c>
      <c r="B5400" s="65">
        <v>104355</v>
      </c>
      <c r="C5400" s="56" t="s">
        <v>10394</v>
      </c>
      <c r="D5400" s="65" t="s">
        <v>211</v>
      </c>
      <c r="E5400" s="66">
        <v>45.48</v>
      </c>
      <c r="F5400" s="247">
        <v>0</v>
      </c>
      <c r="G5400" s="66">
        <v>51.5</v>
      </c>
      <c r="H5400" s="247">
        <v>0</v>
      </c>
    </row>
    <row r="5401" spans="1:8">
      <c r="A5401" s="64" t="s">
        <v>10357</v>
      </c>
      <c r="B5401" s="65">
        <v>104347</v>
      </c>
      <c r="C5401" s="56" t="s">
        <v>10395</v>
      </c>
      <c r="D5401" s="65" t="s">
        <v>211</v>
      </c>
      <c r="E5401" s="66">
        <v>45.27</v>
      </c>
      <c r="F5401" s="247">
        <v>0</v>
      </c>
      <c r="G5401" s="66">
        <v>51.21</v>
      </c>
      <c r="H5401" s="247">
        <v>0</v>
      </c>
    </row>
    <row r="5402" spans="1:8">
      <c r="A5402" s="64" t="s">
        <v>10357</v>
      </c>
      <c r="B5402" s="65">
        <v>104353</v>
      </c>
      <c r="C5402" s="56" t="s">
        <v>10396</v>
      </c>
      <c r="D5402" s="65" t="s">
        <v>211</v>
      </c>
      <c r="E5402" s="66">
        <v>39.58</v>
      </c>
      <c r="F5402" s="247">
        <v>0</v>
      </c>
      <c r="G5402" s="66">
        <v>44.48</v>
      </c>
      <c r="H5402" s="247">
        <v>0</v>
      </c>
    </row>
    <row r="5403" spans="1:8">
      <c r="A5403" s="64" t="s">
        <v>10357</v>
      </c>
      <c r="B5403" s="65">
        <v>104345</v>
      </c>
      <c r="C5403" s="56" t="s">
        <v>10397</v>
      </c>
      <c r="D5403" s="65" t="s">
        <v>211</v>
      </c>
      <c r="E5403" s="66">
        <v>40.770000000000003</v>
      </c>
      <c r="F5403" s="247">
        <v>0</v>
      </c>
      <c r="G5403" s="66">
        <v>46.08</v>
      </c>
      <c r="H5403" s="247">
        <v>0</v>
      </c>
    </row>
    <row r="5404" spans="1:8">
      <c r="A5404" s="64" t="s">
        <v>10357</v>
      </c>
      <c r="B5404" s="65">
        <v>104350</v>
      </c>
      <c r="C5404" s="56" t="s">
        <v>10398</v>
      </c>
      <c r="D5404" s="65" t="s">
        <v>211</v>
      </c>
      <c r="E5404" s="66">
        <v>28.77</v>
      </c>
      <c r="F5404" s="247">
        <v>0</v>
      </c>
      <c r="G5404" s="66">
        <v>31.41</v>
      </c>
      <c r="H5404" s="247">
        <v>0</v>
      </c>
    </row>
    <row r="5405" spans="1:8">
      <c r="A5405" s="64" t="s">
        <v>10357</v>
      </c>
      <c r="B5405" s="65">
        <v>104343</v>
      </c>
      <c r="C5405" s="56" t="s">
        <v>10399</v>
      </c>
      <c r="D5405" s="65" t="s">
        <v>211</v>
      </c>
      <c r="E5405" s="66">
        <v>32.78</v>
      </c>
      <c r="F5405" s="247">
        <v>0</v>
      </c>
      <c r="G5405" s="66">
        <v>36.81</v>
      </c>
      <c r="H5405" s="247">
        <v>0</v>
      </c>
    </row>
    <row r="5406" spans="1:8">
      <c r="A5406" s="64" t="s">
        <v>10357</v>
      </c>
      <c r="B5406" s="65">
        <v>89834</v>
      </c>
      <c r="C5406" s="56" t="s">
        <v>10400</v>
      </c>
      <c r="D5406" s="65" t="s">
        <v>211</v>
      </c>
      <c r="E5406" s="66">
        <v>50.17</v>
      </c>
      <c r="F5406" s="247">
        <v>0</v>
      </c>
      <c r="G5406" s="66">
        <v>57.09</v>
      </c>
      <c r="H5406" s="247">
        <v>0</v>
      </c>
    </row>
    <row r="5407" spans="1:8">
      <c r="A5407" s="64" t="s">
        <v>10357</v>
      </c>
      <c r="B5407" s="65">
        <v>89797</v>
      </c>
      <c r="C5407" s="56" t="s">
        <v>10401</v>
      </c>
      <c r="D5407" s="65" t="s">
        <v>211</v>
      </c>
      <c r="E5407" s="66">
        <v>48.55</v>
      </c>
      <c r="F5407" s="247">
        <v>0</v>
      </c>
      <c r="G5407" s="66">
        <v>54.91</v>
      </c>
      <c r="H5407" s="247">
        <v>0</v>
      </c>
    </row>
    <row r="5408" spans="1:8">
      <c r="A5408" s="64" t="s">
        <v>10357</v>
      </c>
      <c r="B5408" s="65">
        <v>89861</v>
      </c>
      <c r="C5408" s="56" t="s">
        <v>10402</v>
      </c>
      <c r="D5408" s="65" t="s">
        <v>211</v>
      </c>
      <c r="E5408" s="66">
        <v>54.13</v>
      </c>
      <c r="F5408" s="247">
        <v>0</v>
      </c>
      <c r="G5408" s="66">
        <v>62.43</v>
      </c>
      <c r="H5408" s="247">
        <v>0</v>
      </c>
    </row>
    <row r="5409" spans="1:8">
      <c r="A5409" s="64" t="s">
        <v>10357</v>
      </c>
      <c r="B5409" s="65">
        <v>89783</v>
      </c>
      <c r="C5409" s="56" t="s">
        <v>10403</v>
      </c>
      <c r="D5409" s="65" t="s">
        <v>211</v>
      </c>
      <c r="E5409" s="66">
        <v>14</v>
      </c>
      <c r="F5409" s="247">
        <v>0</v>
      </c>
      <c r="G5409" s="66">
        <v>17.649999999999999</v>
      </c>
      <c r="H5409" s="247">
        <v>0</v>
      </c>
    </row>
    <row r="5410" spans="1:8">
      <c r="A5410" s="64" t="s">
        <v>10357</v>
      </c>
      <c r="B5410" s="65">
        <v>89827</v>
      </c>
      <c r="C5410" s="56" t="s">
        <v>10404</v>
      </c>
      <c r="D5410" s="65" t="s">
        <v>211</v>
      </c>
      <c r="E5410" s="66">
        <v>18.95</v>
      </c>
      <c r="F5410" s="247">
        <v>0</v>
      </c>
      <c r="G5410" s="66">
        <v>19.940000000000001</v>
      </c>
      <c r="H5410" s="247">
        <v>0</v>
      </c>
    </row>
    <row r="5411" spans="1:8">
      <c r="A5411" s="64" t="s">
        <v>10357</v>
      </c>
      <c r="B5411" s="65">
        <v>89785</v>
      </c>
      <c r="C5411" s="56" t="s">
        <v>10405</v>
      </c>
      <c r="D5411" s="65" t="s">
        <v>211</v>
      </c>
      <c r="E5411" s="66">
        <v>25.76</v>
      </c>
      <c r="F5411" s="247">
        <v>0</v>
      </c>
      <c r="G5411" s="66">
        <v>29.14</v>
      </c>
      <c r="H5411" s="247">
        <v>0</v>
      </c>
    </row>
    <row r="5412" spans="1:8">
      <c r="A5412" s="64" t="s">
        <v>10357</v>
      </c>
      <c r="B5412" s="65">
        <v>89830</v>
      </c>
      <c r="C5412" s="56" t="s">
        <v>10406</v>
      </c>
      <c r="D5412" s="65" t="s">
        <v>211</v>
      </c>
      <c r="E5412" s="66">
        <v>36.21</v>
      </c>
      <c r="F5412" s="247">
        <v>0</v>
      </c>
      <c r="G5412" s="66">
        <v>40.450000000000003</v>
      </c>
      <c r="H5412" s="247">
        <v>0</v>
      </c>
    </row>
    <row r="5413" spans="1:8">
      <c r="A5413" s="64" t="s">
        <v>10357</v>
      </c>
      <c r="B5413" s="65">
        <v>89795</v>
      </c>
      <c r="C5413" s="56" t="s">
        <v>10407</v>
      </c>
      <c r="D5413" s="65" t="s">
        <v>211</v>
      </c>
      <c r="E5413" s="66">
        <v>38.81</v>
      </c>
      <c r="F5413" s="247">
        <v>0</v>
      </c>
      <c r="G5413" s="66">
        <v>43.95</v>
      </c>
      <c r="H5413" s="247">
        <v>0</v>
      </c>
    </row>
    <row r="5414" spans="1:8">
      <c r="A5414" s="64" t="s">
        <v>10357</v>
      </c>
      <c r="B5414" s="65">
        <v>89823</v>
      </c>
      <c r="C5414" s="56" t="s">
        <v>10408</v>
      </c>
      <c r="D5414" s="65" t="s">
        <v>211</v>
      </c>
      <c r="E5414" s="66">
        <v>33.01</v>
      </c>
      <c r="F5414" s="247">
        <v>0</v>
      </c>
      <c r="G5414" s="66">
        <v>37.42</v>
      </c>
      <c r="H5414" s="247">
        <v>0</v>
      </c>
    </row>
    <row r="5415" spans="1:8">
      <c r="A5415" s="64" t="s">
        <v>10357</v>
      </c>
      <c r="B5415" s="65">
        <v>89779</v>
      </c>
      <c r="C5415" s="56" t="s">
        <v>10409</v>
      </c>
      <c r="D5415" s="65" t="s">
        <v>211</v>
      </c>
      <c r="E5415" s="66">
        <v>32.200000000000003</v>
      </c>
      <c r="F5415" s="247">
        <v>0</v>
      </c>
      <c r="G5415" s="66">
        <v>36.33</v>
      </c>
      <c r="H5415" s="247">
        <v>0</v>
      </c>
    </row>
    <row r="5416" spans="1:8">
      <c r="A5416" s="64" t="s">
        <v>10357</v>
      </c>
      <c r="B5416" s="65">
        <v>89857</v>
      </c>
      <c r="C5416" s="56" t="s">
        <v>10410</v>
      </c>
      <c r="D5416" s="65" t="s">
        <v>211</v>
      </c>
      <c r="E5416" s="66">
        <v>34.99</v>
      </c>
      <c r="F5416" s="247">
        <v>0</v>
      </c>
      <c r="G5416" s="66">
        <v>40.090000000000003</v>
      </c>
      <c r="H5416" s="247">
        <v>0</v>
      </c>
    </row>
    <row r="5417" spans="1:8">
      <c r="A5417" s="64" t="s">
        <v>10357</v>
      </c>
      <c r="B5417" s="65">
        <v>89814</v>
      </c>
      <c r="C5417" s="56" t="s">
        <v>10411</v>
      </c>
      <c r="D5417" s="65" t="s">
        <v>211</v>
      </c>
      <c r="E5417" s="66">
        <v>15.99</v>
      </c>
      <c r="F5417" s="247">
        <v>0</v>
      </c>
      <c r="G5417" s="66">
        <v>17.71</v>
      </c>
      <c r="H5417" s="247">
        <v>0</v>
      </c>
    </row>
    <row r="5418" spans="1:8">
      <c r="A5418" s="64" t="s">
        <v>10357</v>
      </c>
      <c r="B5418" s="65">
        <v>89754</v>
      </c>
      <c r="C5418" s="56" t="s">
        <v>10412</v>
      </c>
      <c r="D5418" s="65" t="s">
        <v>211</v>
      </c>
      <c r="E5418" s="66">
        <v>19.399999999999999</v>
      </c>
      <c r="F5418" s="247">
        <v>0</v>
      </c>
      <c r="G5418" s="66">
        <v>22.3</v>
      </c>
      <c r="H5418" s="247">
        <v>0</v>
      </c>
    </row>
    <row r="5419" spans="1:8">
      <c r="A5419" s="64" t="s">
        <v>10357</v>
      </c>
      <c r="B5419" s="65">
        <v>89819</v>
      </c>
      <c r="C5419" s="56" t="s">
        <v>10413</v>
      </c>
      <c r="D5419" s="65" t="s">
        <v>211</v>
      </c>
      <c r="E5419" s="66">
        <v>22.8</v>
      </c>
      <c r="F5419" s="247">
        <v>0</v>
      </c>
      <c r="G5419" s="66">
        <v>25.15</v>
      </c>
      <c r="H5419" s="247">
        <v>0</v>
      </c>
    </row>
    <row r="5420" spans="1:8">
      <c r="A5420" s="64" t="s">
        <v>10357</v>
      </c>
      <c r="B5420" s="65">
        <v>89776</v>
      </c>
      <c r="C5420" s="56" t="s">
        <v>10414</v>
      </c>
      <c r="D5420" s="65" t="s">
        <v>211</v>
      </c>
      <c r="E5420" s="66">
        <v>24.1</v>
      </c>
      <c r="F5420" s="247">
        <v>0</v>
      </c>
      <c r="G5420" s="66">
        <v>26.91</v>
      </c>
      <c r="H5420" s="247">
        <v>0</v>
      </c>
    </row>
    <row r="5421" spans="1:8">
      <c r="A5421" s="64" t="s">
        <v>10357</v>
      </c>
      <c r="B5421" s="65">
        <v>89821</v>
      </c>
      <c r="C5421" s="56" t="s">
        <v>10415</v>
      </c>
      <c r="D5421" s="65" t="s">
        <v>211</v>
      </c>
      <c r="E5421" s="66">
        <v>16.940000000000001</v>
      </c>
      <c r="F5421" s="247">
        <v>0</v>
      </c>
      <c r="G5421" s="66">
        <v>20.71</v>
      </c>
      <c r="H5421" s="247">
        <v>0</v>
      </c>
    </row>
    <row r="5422" spans="1:8">
      <c r="A5422" s="64" t="s">
        <v>10357</v>
      </c>
      <c r="B5422" s="65">
        <v>89778</v>
      </c>
      <c r="C5422" s="56" t="s">
        <v>10416</v>
      </c>
      <c r="D5422" s="65" t="s">
        <v>211</v>
      </c>
      <c r="E5422" s="66">
        <v>16.13</v>
      </c>
      <c r="F5422" s="247">
        <v>0</v>
      </c>
      <c r="G5422" s="66">
        <v>19.62</v>
      </c>
      <c r="H5422" s="247">
        <v>0</v>
      </c>
    </row>
    <row r="5423" spans="1:8">
      <c r="A5423" s="64" t="s">
        <v>10357</v>
      </c>
      <c r="B5423" s="65">
        <v>89856</v>
      </c>
      <c r="C5423" s="56" t="s">
        <v>10417</v>
      </c>
      <c r="D5423" s="65" t="s">
        <v>211</v>
      </c>
      <c r="E5423" s="66">
        <v>18.93</v>
      </c>
      <c r="F5423" s="247">
        <v>0</v>
      </c>
      <c r="G5423" s="66">
        <v>23.38</v>
      </c>
      <c r="H5423" s="247">
        <v>0</v>
      </c>
    </row>
    <row r="5424" spans="1:8">
      <c r="A5424" s="64" t="s">
        <v>10357</v>
      </c>
      <c r="B5424" s="65">
        <v>89752</v>
      </c>
      <c r="C5424" s="56" t="s">
        <v>10418</v>
      </c>
      <c r="D5424" s="65" t="s">
        <v>211</v>
      </c>
      <c r="E5424" s="66">
        <v>7.2</v>
      </c>
      <c r="F5424" s="247">
        <v>0</v>
      </c>
      <c r="G5424" s="66">
        <v>8.9</v>
      </c>
      <c r="H5424" s="247">
        <v>0</v>
      </c>
    </row>
    <row r="5425" spans="1:8">
      <c r="A5425" s="64" t="s">
        <v>10357</v>
      </c>
      <c r="B5425" s="65">
        <v>89813</v>
      </c>
      <c r="C5425" s="56" t="s">
        <v>10419</v>
      </c>
      <c r="D5425" s="65" t="s">
        <v>211</v>
      </c>
      <c r="E5425" s="66">
        <v>5.05</v>
      </c>
      <c r="F5425" s="247">
        <v>0</v>
      </c>
      <c r="G5425" s="66">
        <v>6.17</v>
      </c>
      <c r="H5425" s="247">
        <v>0</v>
      </c>
    </row>
    <row r="5426" spans="1:8">
      <c r="A5426" s="64" t="s">
        <v>10357</v>
      </c>
      <c r="B5426" s="65">
        <v>89753</v>
      </c>
      <c r="C5426" s="56" t="s">
        <v>10420</v>
      </c>
      <c r="D5426" s="65" t="s">
        <v>211</v>
      </c>
      <c r="E5426" s="66">
        <v>8.52</v>
      </c>
      <c r="F5426" s="247">
        <v>0</v>
      </c>
      <c r="G5426" s="66">
        <v>10.84</v>
      </c>
      <c r="H5426" s="247">
        <v>0</v>
      </c>
    </row>
    <row r="5427" spans="1:8">
      <c r="A5427" s="64" t="s">
        <v>10357</v>
      </c>
      <c r="B5427" s="65">
        <v>89817</v>
      </c>
      <c r="C5427" s="56" t="s">
        <v>10421</v>
      </c>
      <c r="D5427" s="65" t="s">
        <v>211</v>
      </c>
      <c r="E5427" s="66">
        <v>12.56</v>
      </c>
      <c r="F5427" s="247">
        <v>0</v>
      </c>
      <c r="G5427" s="66">
        <v>15.45</v>
      </c>
      <c r="H5427" s="247">
        <v>0</v>
      </c>
    </row>
    <row r="5428" spans="1:8">
      <c r="A5428" s="64" t="s">
        <v>10357</v>
      </c>
      <c r="B5428" s="65">
        <v>89774</v>
      </c>
      <c r="C5428" s="56" t="s">
        <v>10422</v>
      </c>
      <c r="D5428" s="65" t="s">
        <v>211</v>
      </c>
      <c r="E5428" s="66">
        <v>13.89</v>
      </c>
      <c r="F5428" s="247">
        <v>0</v>
      </c>
      <c r="G5428" s="66">
        <v>17.239999999999998</v>
      </c>
      <c r="H5428" s="247">
        <v>0</v>
      </c>
    </row>
    <row r="5429" spans="1:8">
      <c r="A5429" s="64" t="s">
        <v>10357</v>
      </c>
      <c r="B5429" s="65">
        <v>95693</v>
      </c>
      <c r="C5429" s="56" t="s">
        <v>10423</v>
      </c>
      <c r="D5429" s="65" t="s">
        <v>211</v>
      </c>
      <c r="E5429" s="66">
        <v>43.84</v>
      </c>
      <c r="F5429" s="247">
        <v>0</v>
      </c>
      <c r="G5429" s="66">
        <v>55.76</v>
      </c>
      <c r="H5429" s="247">
        <v>0</v>
      </c>
    </row>
    <row r="5430" spans="1:8">
      <c r="A5430" s="64" t="s">
        <v>10357</v>
      </c>
      <c r="B5430" s="65">
        <v>89833</v>
      </c>
      <c r="C5430" s="56" t="s">
        <v>10424</v>
      </c>
      <c r="D5430" s="65" t="s">
        <v>211</v>
      </c>
      <c r="E5430" s="66">
        <v>43.73</v>
      </c>
      <c r="F5430" s="247">
        <v>0</v>
      </c>
      <c r="G5430" s="66">
        <v>48.64</v>
      </c>
      <c r="H5430" s="247">
        <v>0</v>
      </c>
    </row>
    <row r="5431" spans="1:8">
      <c r="A5431" s="64" t="s">
        <v>10357</v>
      </c>
      <c r="B5431" s="65">
        <v>89796</v>
      </c>
      <c r="C5431" s="56" t="s">
        <v>10425</v>
      </c>
      <c r="D5431" s="65" t="s">
        <v>211</v>
      </c>
      <c r="E5431" s="66">
        <v>42.11</v>
      </c>
      <c r="F5431" s="247">
        <v>0</v>
      </c>
      <c r="G5431" s="66">
        <v>46.46</v>
      </c>
      <c r="H5431" s="247">
        <v>0</v>
      </c>
    </row>
    <row r="5432" spans="1:8">
      <c r="A5432" s="64" t="s">
        <v>10357</v>
      </c>
      <c r="B5432" s="65">
        <v>89860</v>
      </c>
      <c r="C5432" s="56" t="s">
        <v>10426</v>
      </c>
      <c r="D5432" s="65" t="s">
        <v>211</v>
      </c>
      <c r="E5432" s="66">
        <v>47.69</v>
      </c>
      <c r="F5432" s="247">
        <v>0</v>
      </c>
      <c r="G5432" s="66">
        <v>53.98</v>
      </c>
      <c r="H5432" s="247">
        <v>0</v>
      </c>
    </row>
    <row r="5433" spans="1:8">
      <c r="A5433" s="64" t="s">
        <v>10357</v>
      </c>
      <c r="B5433" s="65">
        <v>89782</v>
      </c>
      <c r="C5433" s="56" t="s">
        <v>10427</v>
      </c>
      <c r="D5433" s="65" t="s">
        <v>211</v>
      </c>
      <c r="E5433" s="66">
        <v>13.92</v>
      </c>
      <c r="F5433" s="247">
        <v>0</v>
      </c>
      <c r="G5433" s="66">
        <v>17.54</v>
      </c>
      <c r="H5433" s="247">
        <v>0</v>
      </c>
    </row>
    <row r="5434" spans="1:8">
      <c r="A5434" s="64" t="s">
        <v>10357</v>
      </c>
      <c r="B5434" s="65">
        <v>89825</v>
      </c>
      <c r="C5434" s="56" t="s">
        <v>10428</v>
      </c>
      <c r="D5434" s="65" t="s">
        <v>211</v>
      </c>
      <c r="E5434" s="66">
        <v>17.07</v>
      </c>
      <c r="F5434" s="247">
        <v>0</v>
      </c>
      <c r="G5434" s="66">
        <v>17.47</v>
      </c>
      <c r="H5434" s="247">
        <v>0</v>
      </c>
    </row>
    <row r="5435" spans="1:8">
      <c r="A5435" s="64" t="s">
        <v>10357</v>
      </c>
      <c r="B5435" s="65">
        <v>89784</v>
      </c>
      <c r="C5435" s="56" t="s">
        <v>10429</v>
      </c>
      <c r="D5435" s="65" t="s">
        <v>211</v>
      </c>
      <c r="E5435" s="66">
        <v>23.88</v>
      </c>
      <c r="F5435" s="247">
        <v>0</v>
      </c>
      <c r="G5435" s="66">
        <v>26.67</v>
      </c>
      <c r="H5435" s="247">
        <v>0</v>
      </c>
    </row>
    <row r="5436" spans="1:8">
      <c r="A5436" s="64" t="s">
        <v>10357</v>
      </c>
      <c r="B5436" s="65">
        <v>89829</v>
      </c>
      <c r="C5436" s="56" t="s">
        <v>10430</v>
      </c>
      <c r="D5436" s="65" t="s">
        <v>211</v>
      </c>
      <c r="E5436" s="66">
        <v>34.549999999999997</v>
      </c>
      <c r="F5436" s="247">
        <v>0</v>
      </c>
      <c r="G5436" s="66">
        <v>38.270000000000003</v>
      </c>
      <c r="H5436" s="247">
        <v>0</v>
      </c>
    </row>
    <row r="5437" spans="1:8">
      <c r="A5437" s="64" t="s">
        <v>10357</v>
      </c>
      <c r="B5437" s="65">
        <v>89786</v>
      </c>
      <c r="C5437" s="56" t="s">
        <v>10431</v>
      </c>
      <c r="D5437" s="65" t="s">
        <v>211</v>
      </c>
      <c r="E5437" s="66">
        <v>37.15</v>
      </c>
      <c r="F5437" s="247">
        <v>0</v>
      </c>
      <c r="G5437" s="66">
        <v>41.77</v>
      </c>
      <c r="H5437" s="247">
        <v>0</v>
      </c>
    </row>
    <row r="5438" spans="1:8">
      <c r="A5438" s="64" t="s">
        <v>10357</v>
      </c>
      <c r="B5438" s="65">
        <v>104352</v>
      </c>
      <c r="C5438" s="56" t="s">
        <v>10432</v>
      </c>
      <c r="D5438" s="65" t="s">
        <v>211</v>
      </c>
      <c r="E5438" s="66">
        <v>37.93</v>
      </c>
      <c r="F5438" s="247">
        <v>0</v>
      </c>
      <c r="G5438" s="66">
        <v>42.3</v>
      </c>
      <c r="H5438" s="247">
        <v>0</v>
      </c>
    </row>
    <row r="5439" spans="1:8">
      <c r="A5439" s="64" t="s">
        <v>10357</v>
      </c>
      <c r="B5439" s="65">
        <v>104344</v>
      </c>
      <c r="C5439" s="56" t="s">
        <v>10433</v>
      </c>
      <c r="D5439" s="65" t="s">
        <v>211</v>
      </c>
      <c r="E5439" s="66">
        <v>39.119999999999997</v>
      </c>
      <c r="F5439" s="247">
        <v>0</v>
      </c>
      <c r="G5439" s="66">
        <v>43.9</v>
      </c>
      <c r="H5439" s="247">
        <v>0</v>
      </c>
    </row>
    <row r="5440" spans="1:8">
      <c r="A5440" s="64" t="s">
        <v>10357</v>
      </c>
      <c r="B5440" s="65">
        <v>104354</v>
      </c>
      <c r="C5440" s="56" t="s">
        <v>10434</v>
      </c>
      <c r="D5440" s="65" t="s">
        <v>211</v>
      </c>
      <c r="E5440" s="66">
        <v>43.34</v>
      </c>
      <c r="F5440" s="247">
        <v>0</v>
      </c>
      <c r="G5440" s="66">
        <v>48.69</v>
      </c>
      <c r="H5440" s="247">
        <v>0</v>
      </c>
    </row>
    <row r="5441" spans="1:8">
      <c r="A5441" s="64" t="s">
        <v>10357</v>
      </c>
      <c r="B5441" s="65">
        <v>104346</v>
      </c>
      <c r="C5441" s="56" t="s">
        <v>10435</v>
      </c>
      <c r="D5441" s="65" t="s">
        <v>211</v>
      </c>
      <c r="E5441" s="66">
        <v>43.13</v>
      </c>
      <c r="F5441" s="247">
        <v>0</v>
      </c>
      <c r="G5441" s="66">
        <v>48.4</v>
      </c>
      <c r="H5441" s="247">
        <v>0</v>
      </c>
    </row>
    <row r="5442" spans="1:8">
      <c r="A5442" s="64" t="s">
        <v>10357</v>
      </c>
      <c r="B5442" s="65">
        <v>104356</v>
      </c>
      <c r="C5442" s="56" t="s">
        <v>10436</v>
      </c>
      <c r="D5442" s="65" t="s">
        <v>211</v>
      </c>
      <c r="E5442" s="66">
        <v>25.7</v>
      </c>
      <c r="F5442" s="247">
        <v>0</v>
      </c>
      <c r="G5442" s="66">
        <v>32.090000000000003</v>
      </c>
      <c r="H5442" s="247">
        <v>0</v>
      </c>
    </row>
    <row r="5443" spans="1:8">
      <c r="A5443" s="64" t="s">
        <v>10357</v>
      </c>
      <c r="B5443" s="65">
        <v>104348</v>
      </c>
      <c r="C5443" s="56" t="s">
        <v>10437</v>
      </c>
      <c r="D5443" s="65" t="s">
        <v>211</v>
      </c>
      <c r="E5443" s="66">
        <v>9.16</v>
      </c>
      <c r="F5443" s="247">
        <v>0</v>
      </c>
      <c r="G5443" s="66">
        <v>11.54</v>
      </c>
      <c r="H5443" s="247">
        <v>0</v>
      </c>
    </row>
    <row r="5444" spans="1:8">
      <c r="A5444" s="64" t="s">
        <v>10357</v>
      </c>
      <c r="B5444" s="65">
        <v>104351</v>
      </c>
      <c r="C5444" s="56" t="s">
        <v>10438</v>
      </c>
      <c r="D5444" s="65" t="s">
        <v>211</v>
      </c>
      <c r="E5444" s="66">
        <v>19.18</v>
      </c>
      <c r="F5444" s="247">
        <v>0</v>
      </c>
      <c r="G5444" s="66">
        <v>24.07</v>
      </c>
      <c r="H5444" s="247">
        <v>0</v>
      </c>
    </row>
    <row r="5445" spans="1:8">
      <c r="A5445" s="64" t="s">
        <v>10357</v>
      </c>
      <c r="B5445" s="65">
        <v>89800</v>
      </c>
      <c r="C5445" s="56" t="s">
        <v>10439</v>
      </c>
      <c r="D5445" s="65" t="s">
        <v>32</v>
      </c>
      <c r="E5445" s="66">
        <v>25.59</v>
      </c>
      <c r="F5445" s="247">
        <v>0</v>
      </c>
      <c r="G5445" s="66">
        <v>34.090000000000003</v>
      </c>
      <c r="H5445" s="247">
        <v>0</v>
      </c>
    </row>
    <row r="5446" spans="1:8">
      <c r="A5446" s="64" t="s">
        <v>10357</v>
      </c>
      <c r="B5446" s="65">
        <v>89714</v>
      </c>
      <c r="C5446" s="56" t="s">
        <v>10440</v>
      </c>
      <c r="D5446" s="65" t="s">
        <v>32</v>
      </c>
      <c r="E5446" s="66">
        <v>34.53</v>
      </c>
      <c r="F5446" s="247">
        <v>0</v>
      </c>
      <c r="G5446" s="66">
        <v>46.16</v>
      </c>
      <c r="H5446" s="247">
        <v>0</v>
      </c>
    </row>
    <row r="5447" spans="1:8">
      <c r="A5447" s="64" t="s">
        <v>10357</v>
      </c>
      <c r="B5447" s="65">
        <v>89848</v>
      </c>
      <c r="C5447" s="56" t="s">
        <v>10441</v>
      </c>
      <c r="D5447" s="65" t="s">
        <v>32</v>
      </c>
      <c r="E5447" s="66">
        <v>24.42</v>
      </c>
      <c r="F5447" s="247">
        <v>0</v>
      </c>
      <c r="G5447" s="66">
        <v>32.520000000000003</v>
      </c>
      <c r="H5447" s="247">
        <v>0</v>
      </c>
    </row>
    <row r="5448" spans="1:8">
      <c r="A5448" s="64" t="s">
        <v>10357</v>
      </c>
      <c r="B5448" s="65">
        <v>89849</v>
      </c>
      <c r="C5448" s="56" t="s">
        <v>10442</v>
      </c>
      <c r="D5448" s="65" t="s">
        <v>32</v>
      </c>
      <c r="E5448" s="66">
        <v>48.31</v>
      </c>
      <c r="F5448" s="247">
        <v>0</v>
      </c>
      <c r="G5448" s="66">
        <v>64.03</v>
      </c>
      <c r="H5448" s="247">
        <v>0</v>
      </c>
    </row>
    <row r="5449" spans="1:8">
      <c r="A5449" s="64" t="s">
        <v>10357</v>
      </c>
      <c r="B5449" s="65">
        <v>89711</v>
      </c>
      <c r="C5449" s="56" t="s">
        <v>10443</v>
      </c>
      <c r="D5449" s="65" t="s">
        <v>32</v>
      </c>
      <c r="E5449" s="66">
        <v>19.95</v>
      </c>
      <c r="F5449" s="247">
        <v>0</v>
      </c>
      <c r="G5449" s="66">
        <v>26.74</v>
      </c>
      <c r="H5449" s="247">
        <v>0</v>
      </c>
    </row>
    <row r="5450" spans="1:8">
      <c r="A5450" s="64" t="s">
        <v>10357</v>
      </c>
      <c r="B5450" s="65">
        <v>89798</v>
      </c>
      <c r="C5450" s="56" t="s">
        <v>10444</v>
      </c>
      <c r="D5450" s="65" t="s">
        <v>32</v>
      </c>
      <c r="E5450" s="66">
        <v>11.16</v>
      </c>
      <c r="F5450" s="247">
        <v>0</v>
      </c>
      <c r="G5450" s="66">
        <v>14.75</v>
      </c>
      <c r="H5450" s="247">
        <v>0</v>
      </c>
    </row>
    <row r="5451" spans="1:8">
      <c r="A5451" s="64" t="s">
        <v>10357</v>
      </c>
      <c r="B5451" s="65">
        <v>89712</v>
      </c>
      <c r="C5451" s="56" t="s">
        <v>10445</v>
      </c>
      <c r="D5451" s="65" t="s">
        <v>32</v>
      </c>
      <c r="E5451" s="66">
        <v>24.79</v>
      </c>
      <c r="F5451" s="247">
        <v>0</v>
      </c>
      <c r="G5451" s="66">
        <v>33.15</v>
      </c>
      <c r="H5451" s="247">
        <v>0</v>
      </c>
    </row>
    <row r="5452" spans="1:8">
      <c r="A5452" s="64" t="s">
        <v>10357</v>
      </c>
      <c r="B5452" s="65">
        <v>89799</v>
      </c>
      <c r="C5452" s="56" t="s">
        <v>10446</v>
      </c>
      <c r="D5452" s="65" t="s">
        <v>32</v>
      </c>
      <c r="E5452" s="66">
        <v>19.45</v>
      </c>
      <c r="F5452" s="247">
        <v>0</v>
      </c>
      <c r="G5452" s="66">
        <v>25.82</v>
      </c>
      <c r="H5452" s="247">
        <v>0</v>
      </c>
    </row>
    <row r="5453" spans="1:8">
      <c r="A5453" s="64" t="s">
        <v>10357</v>
      </c>
      <c r="B5453" s="65">
        <v>89713</v>
      </c>
      <c r="C5453" s="56" t="s">
        <v>10447</v>
      </c>
      <c r="D5453" s="65" t="s">
        <v>32</v>
      </c>
      <c r="E5453" s="66">
        <v>30.74</v>
      </c>
      <c r="F5453" s="247">
        <v>0</v>
      </c>
      <c r="G5453" s="66">
        <v>41.07</v>
      </c>
      <c r="H5453" s="247">
        <v>0</v>
      </c>
    </row>
    <row r="5454" spans="1:8">
      <c r="A5454" s="64" t="s">
        <v>10448</v>
      </c>
      <c r="B5454" s="65">
        <v>89376</v>
      </c>
      <c r="C5454" s="56" t="s">
        <v>10449</v>
      </c>
      <c r="D5454" s="65" t="s">
        <v>211</v>
      </c>
      <c r="E5454" s="66">
        <v>5.55</v>
      </c>
      <c r="F5454" s="247">
        <v>0</v>
      </c>
      <c r="G5454" s="66">
        <v>6.92</v>
      </c>
      <c r="H5454" s="247">
        <v>0</v>
      </c>
    </row>
    <row r="5455" spans="1:8">
      <c r="A5455" s="64" t="s">
        <v>10448</v>
      </c>
      <c r="B5455" s="65">
        <v>89429</v>
      </c>
      <c r="C5455" s="56" t="s">
        <v>10450</v>
      </c>
      <c r="D5455" s="65" t="s">
        <v>211</v>
      </c>
      <c r="E5455" s="66">
        <v>5.97</v>
      </c>
      <c r="F5455" s="247">
        <v>0</v>
      </c>
      <c r="G5455" s="66">
        <v>7.41</v>
      </c>
      <c r="H5455" s="247">
        <v>0</v>
      </c>
    </row>
    <row r="5456" spans="1:8">
      <c r="A5456" s="64" t="s">
        <v>10448</v>
      </c>
      <c r="B5456" s="65">
        <v>89383</v>
      </c>
      <c r="C5456" s="56" t="s">
        <v>10451</v>
      </c>
      <c r="D5456" s="65" t="s">
        <v>211</v>
      </c>
      <c r="E5456" s="66">
        <v>6.47</v>
      </c>
      <c r="F5456" s="247">
        <v>0</v>
      </c>
      <c r="G5456" s="66">
        <v>8.09</v>
      </c>
      <c r="H5456" s="247">
        <v>0</v>
      </c>
    </row>
    <row r="5457" spans="1:8">
      <c r="A5457" s="64" t="s">
        <v>10448</v>
      </c>
      <c r="B5457" s="65">
        <v>89553</v>
      </c>
      <c r="C5457" s="56" t="s">
        <v>10452</v>
      </c>
      <c r="D5457" s="65" t="s">
        <v>211</v>
      </c>
      <c r="E5457" s="66">
        <v>5.58</v>
      </c>
      <c r="F5457" s="247">
        <v>0</v>
      </c>
      <c r="G5457" s="66">
        <v>6.49</v>
      </c>
      <c r="H5457" s="247">
        <v>0</v>
      </c>
    </row>
    <row r="5458" spans="1:8">
      <c r="A5458" s="64" t="s">
        <v>10448</v>
      </c>
      <c r="B5458" s="65">
        <v>89436</v>
      </c>
      <c r="C5458" s="56" t="s">
        <v>10453</v>
      </c>
      <c r="D5458" s="65" t="s">
        <v>211</v>
      </c>
      <c r="E5458" s="66">
        <v>7.94</v>
      </c>
      <c r="F5458" s="247">
        <v>0</v>
      </c>
      <c r="G5458" s="66">
        <v>9.66</v>
      </c>
      <c r="H5458" s="247">
        <v>0</v>
      </c>
    </row>
    <row r="5459" spans="1:8">
      <c r="A5459" s="64" t="s">
        <v>10448</v>
      </c>
      <c r="B5459" s="65">
        <v>89391</v>
      </c>
      <c r="C5459" s="56" t="s">
        <v>10454</v>
      </c>
      <c r="D5459" s="65" t="s">
        <v>211</v>
      </c>
      <c r="E5459" s="66">
        <v>8.51</v>
      </c>
      <c r="F5459" s="247">
        <v>0</v>
      </c>
      <c r="G5459" s="66">
        <v>10.45</v>
      </c>
      <c r="H5459" s="247">
        <v>0</v>
      </c>
    </row>
    <row r="5460" spans="1:8">
      <c r="A5460" s="64" t="s">
        <v>10448</v>
      </c>
      <c r="B5460" s="65">
        <v>103994</v>
      </c>
      <c r="C5460" s="56" t="s">
        <v>10455</v>
      </c>
      <c r="D5460" s="65" t="s">
        <v>211</v>
      </c>
      <c r="E5460" s="66">
        <v>13.68</v>
      </c>
      <c r="F5460" s="247">
        <v>0</v>
      </c>
      <c r="G5460" s="66">
        <v>15.88</v>
      </c>
      <c r="H5460" s="247">
        <v>0</v>
      </c>
    </row>
    <row r="5461" spans="1:8">
      <c r="A5461" s="64" t="s">
        <v>10448</v>
      </c>
      <c r="B5461" s="65">
        <v>89570</v>
      </c>
      <c r="C5461" s="56" t="s">
        <v>10456</v>
      </c>
      <c r="D5461" s="65" t="s">
        <v>211</v>
      </c>
      <c r="E5461" s="66">
        <v>11</v>
      </c>
      <c r="F5461" s="247">
        <v>0</v>
      </c>
      <c r="G5461" s="66">
        <v>12.34</v>
      </c>
      <c r="H5461" s="247">
        <v>0</v>
      </c>
    </row>
    <row r="5462" spans="1:8">
      <c r="A5462" s="64" t="s">
        <v>10448</v>
      </c>
      <c r="B5462" s="65">
        <v>103992</v>
      </c>
      <c r="C5462" s="56" t="s">
        <v>10457</v>
      </c>
      <c r="D5462" s="65" t="s">
        <v>211</v>
      </c>
      <c r="E5462" s="66">
        <v>11.14</v>
      </c>
      <c r="F5462" s="247">
        <v>0</v>
      </c>
      <c r="G5462" s="66">
        <v>13.25</v>
      </c>
      <c r="H5462" s="247">
        <v>0</v>
      </c>
    </row>
    <row r="5463" spans="1:8">
      <c r="A5463" s="64" t="s">
        <v>10448</v>
      </c>
      <c r="B5463" s="65">
        <v>89572</v>
      </c>
      <c r="C5463" s="56" t="s">
        <v>10458</v>
      </c>
      <c r="D5463" s="65" t="s">
        <v>211</v>
      </c>
      <c r="E5463" s="66">
        <v>8.4</v>
      </c>
      <c r="F5463" s="247">
        <v>0</v>
      </c>
      <c r="G5463" s="66">
        <v>9.56</v>
      </c>
      <c r="H5463" s="247">
        <v>0</v>
      </c>
    </row>
    <row r="5464" spans="1:8">
      <c r="A5464" s="64" t="s">
        <v>10448</v>
      </c>
      <c r="B5464" s="65">
        <v>104001</v>
      </c>
      <c r="C5464" s="56" t="s">
        <v>10459</v>
      </c>
      <c r="D5464" s="65" t="s">
        <v>211</v>
      </c>
      <c r="E5464" s="66">
        <v>13.33</v>
      </c>
      <c r="F5464" s="247">
        <v>0</v>
      </c>
      <c r="G5464" s="66">
        <v>15.74</v>
      </c>
      <c r="H5464" s="247">
        <v>0</v>
      </c>
    </row>
    <row r="5465" spans="1:8">
      <c r="A5465" s="64" t="s">
        <v>10448</v>
      </c>
      <c r="B5465" s="65">
        <v>89596</v>
      </c>
      <c r="C5465" s="56" t="s">
        <v>10460</v>
      </c>
      <c r="D5465" s="65" t="s">
        <v>211</v>
      </c>
      <c r="E5465" s="66">
        <v>10.08</v>
      </c>
      <c r="F5465" s="247">
        <v>0</v>
      </c>
      <c r="G5465" s="66">
        <v>11.43</v>
      </c>
      <c r="H5465" s="247">
        <v>0</v>
      </c>
    </row>
    <row r="5466" spans="1:8">
      <c r="A5466" s="64" t="s">
        <v>10448</v>
      </c>
      <c r="B5466" s="65">
        <v>104002</v>
      </c>
      <c r="C5466" s="56" t="s">
        <v>10461</v>
      </c>
      <c r="D5466" s="65" t="s">
        <v>211</v>
      </c>
      <c r="E5466" s="66">
        <v>16.84</v>
      </c>
      <c r="F5466" s="247">
        <v>0</v>
      </c>
      <c r="G5466" s="66">
        <v>19.420000000000002</v>
      </c>
      <c r="H5466" s="247">
        <v>0</v>
      </c>
    </row>
    <row r="5467" spans="1:8">
      <c r="A5467" s="64" t="s">
        <v>10448</v>
      </c>
      <c r="B5467" s="65">
        <v>89595</v>
      </c>
      <c r="C5467" s="56" t="s">
        <v>10462</v>
      </c>
      <c r="D5467" s="65" t="s">
        <v>211</v>
      </c>
      <c r="E5467" s="66">
        <v>13.87</v>
      </c>
      <c r="F5467" s="247">
        <v>0</v>
      </c>
      <c r="G5467" s="66">
        <v>15.39</v>
      </c>
      <c r="H5467" s="247">
        <v>0</v>
      </c>
    </row>
    <row r="5468" spans="1:8">
      <c r="A5468" s="64" t="s">
        <v>10448</v>
      </c>
      <c r="B5468" s="65">
        <v>89610</v>
      </c>
      <c r="C5468" s="56" t="s">
        <v>10463</v>
      </c>
      <c r="D5468" s="65" t="s">
        <v>211</v>
      </c>
      <c r="E5468" s="66">
        <v>18.71</v>
      </c>
      <c r="F5468" s="247">
        <v>0</v>
      </c>
      <c r="G5468" s="66">
        <v>20.68</v>
      </c>
      <c r="H5468" s="247">
        <v>0</v>
      </c>
    </row>
    <row r="5469" spans="1:8">
      <c r="A5469" s="64" t="s">
        <v>10448</v>
      </c>
      <c r="B5469" s="65">
        <v>89613</v>
      </c>
      <c r="C5469" s="56" t="s">
        <v>10464</v>
      </c>
      <c r="D5469" s="65" t="s">
        <v>211</v>
      </c>
      <c r="E5469" s="66">
        <v>29.15</v>
      </c>
      <c r="F5469" s="247">
        <v>0</v>
      </c>
      <c r="G5469" s="66">
        <v>31.76</v>
      </c>
      <c r="H5469" s="247">
        <v>0</v>
      </c>
    </row>
    <row r="5470" spans="1:8">
      <c r="A5470" s="64" t="s">
        <v>10448</v>
      </c>
      <c r="B5470" s="65">
        <v>89616</v>
      </c>
      <c r="C5470" s="56" t="s">
        <v>10465</v>
      </c>
      <c r="D5470" s="65" t="s">
        <v>211</v>
      </c>
      <c r="E5470" s="66">
        <v>38.909999999999997</v>
      </c>
      <c r="F5470" s="247">
        <v>0</v>
      </c>
      <c r="G5470" s="66">
        <v>42.14</v>
      </c>
      <c r="H5470" s="247">
        <v>0</v>
      </c>
    </row>
    <row r="5471" spans="1:8">
      <c r="A5471" s="64" t="s">
        <v>10448</v>
      </c>
      <c r="B5471" s="65">
        <v>103952</v>
      </c>
      <c r="C5471" s="56" t="s">
        <v>10466</v>
      </c>
      <c r="D5471" s="65" t="s">
        <v>211</v>
      </c>
      <c r="E5471" s="66">
        <v>5.67</v>
      </c>
      <c r="F5471" s="247">
        <v>0</v>
      </c>
      <c r="G5471" s="66">
        <v>7.1</v>
      </c>
      <c r="H5471" s="247">
        <v>0</v>
      </c>
    </row>
    <row r="5472" spans="1:8">
      <c r="A5472" s="64" t="s">
        <v>10448</v>
      </c>
      <c r="B5472" s="65">
        <v>103947</v>
      </c>
      <c r="C5472" s="56" t="s">
        <v>10467</v>
      </c>
      <c r="D5472" s="65" t="s">
        <v>211</v>
      </c>
      <c r="E5472" s="66">
        <v>6.17</v>
      </c>
      <c r="F5472" s="247">
        <v>0</v>
      </c>
      <c r="G5472" s="66">
        <v>7.78</v>
      </c>
      <c r="H5472" s="247">
        <v>0</v>
      </c>
    </row>
    <row r="5473" spans="1:8">
      <c r="A5473" s="64" t="s">
        <v>10448</v>
      </c>
      <c r="B5473" s="65">
        <v>103957</v>
      </c>
      <c r="C5473" s="56" t="s">
        <v>10468</v>
      </c>
      <c r="D5473" s="65" t="s">
        <v>211</v>
      </c>
      <c r="E5473" s="66">
        <v>4.76</v>
      </c>
      <c r="F5473" s="247">
        <v>0</v>
      </c>
      <c r="G5473" s="66">
        <v>5.62</v>
      </c>
      <c r="H5473" s="247">
        <v>0</v>
      </c>
    </row>
    <row r="5474" spans="1:8">
      <c r="A5474" s="64" t="s">
        <v>10448</v>
      </c>
      <c r="B5474" s="65">
        <v>103953</v>
      </c>
      <c r="C5474" s="56" t="s">
        <v>10469</v>
      </c>
      <c r="D5474" s="65" t="s">
        <v>211</v>
      </c>
      <c r="E5474" s="66">
        <v>7.12</v>
      </c>
      <c r="F5474" s="247">
        <v>0</v>
      </c>
      <c r="G5474" s="66">
        <v>8.7899999999999991</v>
      </c>
      <c r="H5474" s="247">
        <v>0</v>
      </c>
    </row>
    <row r="5475" spans="1:8">
      <c r="A5475" s="64" t="s">
        <v>10448</v>
      </c>
      <c r="B5475" s="65">
        <v>103948</v>
      </c>
      <c r="C5475" s="56" t="s">
        <v>10470</v>
      </c>
      <c r="D5475" s="65" t="s">
        <v>211</v>
      </c>
      <c r="E5475" s="66">
        <v>7.69</v>
      </c>
      <c r="F5475" s="247">
        <v>0</v>
      </c>
      <c r="G5475" s="66">
        <v>9.58</v>
      </c>
      <c r="H5475" s="247">
        <v>0</v>
      </c>
    </row>
    <row r="5476" spans="1:8">
      <c r="A5476" s="64" t="s">
        <v>10448</v>
      </c>
      <c r="B5476" s="65">
        <v>103958</v>
      </c>
      <c r="C5476" s="56" t="s">
        <v>10471</v>
      </c>
      <c r="D5476" s="65" t="s">
        <v>211</v>
      </c>
      <c r="E5476" s="66">
        <v>9.67</v>
      </c>
      <c r="F5476" s="247">
        <v>0</v>
      </c>
      <c r="G5476" s="66">
        <v>11.02</v>
      </c>
      <c r="H5476" s="247">
        <v>0</v>
      </c>
    </row>
    <row r="5477" spans="1:8">
      <c r="A5477" s="64" t="s">
        <v>10448</v>
      </c>
      <c r="B5477" s="65">
        <v>104009</v>
      </c>
      <c r="C5477" s="56" t="s">
        <v>10472</v>
      </c>
      <c r="D5477" s="65" t="s">
        <v>211</v>
      </c>
      <c r="E5477" s="66">
        <v>12.85</v>
      </c>
      <c r="F5477" s="247">
        <v>0</v>
      </c>
      <c r="G5477" s="66">
        <v>15.3</v>
      </c>
      <c r="H5477" s="247">
        <v>0</v>
      </c>
    </row>
    <row r="5478" spans="1:8">
      <c r="A5478" s="64" t="s">
        <v>10448</v>
      </c>
      <c r="B5478" s="65">
        <v>103959</v>
      </c>
      <c r="C5478" s="56" t="s">
        <v>10473</v>
      </c>
      <c r="D5478" s="65" t="s">
        <v>211</v>
      </c>
      <c r="E5478" s="66">
        <v>14.42</v>
      </c>
      <c r="F5478" s="247">
        <v>0</v>
      </c>
      <c r="G5478" s="66">
        <v>16.149999999999999</v>
      </c>
      <c r="H5478" s="247">
        <v>0</v>
      </c>
    </row>
    <row r="5479" spans="1:8">
      <c r="A5479" s="64" t="s">
        <v>10448</v>
      </c>
      <c r="B5479" s="65">
        <v>103962</v>
      </c>
      <c r="C5479" s="56" t="s">
        <v>10474</v>
      </c>
      <c r="D5479" s="65" t="s">
        <v>211</v>
      </c>
      <c r="E5479" s="66">
        <v>6.2</v>
      </c>
      <c r="F5479" s="247">
        <v>0</v>
      </c>
      <c r="G5479" s="66">
        <v>7.1</v>
      </c>
      <c r="H5479" s="247">
        <v>0</v>
      </c>
    </row>
    <row r="5480" spans="1:8">
      <c r="A5480" s="64" t="s">
        <v>10448</v>
      </c>
      <c r="B5480" s="65">
        <v>103954</v>
      </c>
      <c r="C5480" s="56" t="s">
        <v>10475</v>
      </c>
      <c r="D5480" s="65" t="s">
        <v>211</v>
      </c>
      <c r="E5480" s="66">
        <v>8.48</v>
      </c>
      <c r="F5480" s="247">
        <v>0</v>
      </c>
      <c r="G5480" s="66">
        <v>10.16</v>
      </c>
      <c r="H5480" s="247">
        <v>0</v>
      </c>
    </row>
    <row r="5481" spans="1:8">
      <c r="A5481" s="64" t="s">
        <v>10448</v>
      </c>
      <c r="B5481" s="65">
        <v>103949</v>
      </c>
      <c r="C5481" s="56" t="s">
        <v>10476</v>
      </c>
      <c r="D5481" s="65" t="s">
        <v>211</v>
      </c>
      <c r="E5481" s="66">
        <v>9.0399999999999991</v>
      </c>
      <c r="F5481" s="247">
        <v>0</v>
      </c>
      <c r="G5481" s="66">
        <v>10.91</v>
      </c>
      <c r="H5481" s="247">
        <v>0</v>
      </c>
    </row>
    <row r="5482" spans="1:8">
      <c r="A5482" s="64" t="s">
        <v>10448</v>
      </c>
      <c r="B5482" s="65">
        <v>103964</v>
      </c>
      <c r="C5482" s="56" t="s">
        <v>10477</v>
      </c>
      <c r="D5482" s="65" t="s">
        <v>211</v>
      </c>
      <c r="E5482" s="66">
        <v>7.89</v>
      </c>
      <c r="F5482" s="247">
        <v>0</v>
      </c>
      <c r="G5482" s="66">
        <v>8.98</v>
      </c>
      <c r="H5482" s="247">
        <v>0</v>
      </c>
    </row>
    <row r="5483" spans="1:8">
      <c r="A5483" s="64" t="s">
        <v>10448</v>
      </c>
      <c r="B5483" s="65">
        <v>104014</v>
      </c>
      <c r="C5483" s="56" t="s">
        <v>10478</v>
      </c>
      <c r="D5483" s="65" t="s">
        <v>211</v>
      </c>
      <c r="E5483" s="66">
        <v>10.44</v>
      </c>
      <c r="F5483" s="247">
        <v>0</v>
      </c>
      <c r="G5483" s="66">
        <v>12.43</v>
      </c>
      <c r="H5483" s="247">
        <v>0</v>
      </c>
    </row>
    <row r="5484" spans="1:8">
      <c r="A5484" s="64" t="s">
        <v>10448</v>
      </c>
      <c r="B5484" s="65">
        <v>103966</v>
      </c>
      <c r="C5484" s="56" t="s">
        <v>10479</v>
      </c>
      <c r="D5484" s="65" t="s">
        <v>211</v>
      </c>
      <c r="E5484" s="66">
        <v>9.32</v>
      </c>
      <c r="F5484" s="247">
        <v>0</v>
      </c>
      <c r="G5484" s="66">
        <v>10.52</v>
      </c>
      <c r="H5484" s="247">
        <v>0</v>
      </c>
    </row>
    <row r="5485" spans="1:8">
      <c r="A5485" s="64" t="s">
        <v>10448</v>
      </c>
      <c r="B5485" s="65">
        <v>103999</v>
      </c>
      <c r="C5485" s="56" t="s">
        <v>10480</v>
      </c>
      <c r="D5485" s="65" t="s">
        <v>211</v>
      </c>
      <c r="E5485" s="66">
        <v>12.13</v>
      </c>
      <c r="F5485" s="247">
        <v>0</v>
      </c>
      <c r="G5485" s="66">
        <v>14.3</v>
      </c>
      <c r="H5485" s="247">
        <v>0</v>
      </c>
    </row>
    <row r="5486" spans="1:8">
      <c r="A5486" s="64" t="s">
        <v>10448</v>
      </c>
      <c r="B5486" s="65">
        <v>103967</v>
      </c>
      <c r="C5486" s="56" t="s">
        <v>10481</v>
      </c>
      <c r="D5486" s="65" t="s">
        <v>211</v>
      </c>
      <c r="E5486" s="66">
        <v>11.2</v>
      </c>
      <c r="F5486" s="247">
        <v>0</v>
      </c>
      <c r="G5486" s="66">
        <v>12.57</v>
      </c>
      <c r="H5486" s="247">
        <v>0</v>
      </c>
    </row>
    <row r="5487" spans="1:8">
      <c r="A5487" s="64" t="s">
        <v>10448</v>
      </c>
      <c r="B5487" s="65">
        <v>104003</v>
      </c>
      <c r="C5487" s="56" t="s">
        <v>10482</v>
      </c>
      <c r="D5487" s="65" t="s">
        <v>211</v>
      </c>
      <c r="E5487" s="66">
        <v>14.17</v>
      </c>
      <c r="F5487" s="247">
        <v>0</v>
      </c>
      <c r="G5487" s="66">
        <v>16.600000000000001</v>
      </c>
      <c r="H5487" s="247">
        <v>0</v>
      </c>
    </row>
    <row r="5488" spans="1:8">
      <c r="A5488" s="64" t="s">
        <v>10448</v>
      </c>
      <c r="B5488" s="65">
        <v>103968</v>
      </c>
      <c r="C5488" s="56" t="s">
        <v>10483</v>
      </c>
      <c r="D5488" s="65" t="s">
        <v>211</v>
      </c>
      <c r="E5488" s="66">
        <v>15.98</v>
      </c>
      <c r="F5488" s="247">
        <v>0</v>
      </c>
      <c r="G5488" s="66">
        <v>17.61</v>
      </c>
      <c r="H5488" s="247">
        <v>0</v>
      </c>
    </row>
    <row r="5489" spans="1:8">
      <c r="A5489" s="64" t="s">
        <v>10448</v>
      </c>
      <c r="B5489" s="65">
        <v>103969</v>
      </c>
      <c r="C5489" s="56" t="s">
        <v>10484</v>
      </c>
      <c r="D5489" s="65" t="s">
        <v>211</v>
      </c>
      <c r="E5489" s="66">
        <v>18.86</v>
      </c>
      <c r="F5489" s="247">
        <v>0</v>
      </c>
      <c r="G5489" s="66">
        <v>20.72</v>
      </c>
      <c r="H5489" s="247">
        <v>0</v>
      </c>
    </row>
    <row r="5490" spans="1:8">
      <c r="A5490" s="64" t="s">
        <v>10448</v>
      </c>
      <c r="B5490" s="65">
        <v>103971</v>
      </c>
      <c r="C5490" s="56" t="s">
        <v>10485</v>
      </c>
      <c r="D5490" s="65" t="s">
        <v>211</v>
      </c>
      <c r="E5490" s="66">
        <v>23.96</v>
      </c>
      <c r="F5490" s="247">
        <v>0</v>
      </c>
      <c r="G5490" s="66">
        <v>26.22</v>
      </c>
      <c r="H5490" s="247">
        <v>0</v>
      </c>
    </row>
    <row r="5491" spans="1:8">
      <c r="A5491" s="64" t="s">
        <v>10448</v>
      </c>
      <c r="B5491" s="65">
        <v>103972</v>
      </c>
      <c r="C5491" s="56" t="s">
        <v>10486</v>
      </c>
      <c r="D5491" s="65" t="s">
        <v>211</v>
      </c>
      <c r="E5491" s="66">
        <v>27.76</v>
      </c>
      <c r="F5491" s="247">
        <v>0</v>
      </c>
      <c r="G5491" s="66">
        <v>30.25</v>
      </c>
      <c r="H5491" s="247">
        <v>0</v>
      </c>
    </row>
    <row r="5492" spans="1:8">
      <c r="A5492" s="64" t="s">
        <v>10448</v>
      </c>
      <c r="B5492" s="65">
        <v>103993</v>
      </c>
      <c r="C5492" s="56" t="s">
        <v>10487</v>
      </c>
      <c r="D5492" s="65" t="s">
        <v>211</v>
      </c>
      <c r="E5492" s="66">
        <v>9.56</v>
      </c>
      <c r="F5492" s="247">
        <v>0</v>
      </c>
      <c r="G5492" s="66">
        <v>11.59</v>
      </c>
      <c r="H5492" s="247">
        <v>0</v>
      </c>
    </row>
    <row r="5493" spans="1:8">
      <c r="A5493" s="64" t="s">
        <v>10448</v>
      </c>
      <c r="B5493" s="65">
        <v>89407</v>
      </c>
      <c r="C5493" s="56" t="s">
        <v>10488</v>
      </c>
      <c r="D5493" s="65" t="s">
        <v>211</v>
      </c>
      <c r="E5493" s="66">
        <v>8.6999999999999993</v>
      </c>
      <c r="F5493" s="247">
        <v>0</v>
      </c>
      <c r="G5493" s="66">
        <v>10.79</v>
      </c>
      <c r="H5493" s="247">
        <v>0</v>
      </c>
    </row>
    <row r="5494" spans="1:8">
      <c r="A5494" s="64" t="s">
        <v>10448</v>
      </c>
      <c r="B5494" s="65">
        <v>89361</v>
      </c>
      <c r="C5494" s="56" t="s">
        <v>10489</v>
      </c>
      <c r="D5494" s="65" t="s">
        <v>211</v>
      </c>
      <c r="E5494" s="66">
        <v>9.4</v>
      </c>
      <c r="F5494" s="247">
        <v>0</v>
      </c>
      <c r="G5494" s="66">
        <v>11.72</v>
      </c>
      <c r="H5494" s="247">
        <v>0</v>
      </c>
    </row>
    <row r="5495" spans="1:8">
      <c r="A5495" s="64" t="s">
        <v>10448</v>
      </c>
      <c r="B5495" s="65">
        <v>89490</v>
      </c>
      <c r="C5495" s="56" t="s">
        <v>10490</v>
      </c>
      <c r="D5495" s="65" t="s">
        <v>211</v>
      </c>
      <c r="E5495" s="66">
        <v>6.94</v>
      </c>
      <c r="F5495" s="247">
        <v>0</v>
      </c>
      <c r="G5495" s="66">
        <v>8.2100000000000009</v>
      </c>
      <c r="H5495" s="247">
        <v>0</v>
      </c>
    </row>
    <row r="5496" spans="1:8">
      <c r="A5496" s="64" t="s">
        <v>10448</v>
      </c>
      <c r="B5496" s="65">
        <v>89411</v>
      </c>
      <c r="C5496" s="56" t="s">
        <v>10491</v>
      </c>
      <c r="D5496" s="65" t="s">
        <v>211</v>
      </c>
      <c r="E5496" s="66">
        <v>10.19</v>
      </c>
      <c r="F5496" s="247">
        <v>0</v>
      </c>
      <c r="G5496" s="66">
        <v>12.6</v>
      </c>
      <c r="H5496" s="247">
        <v>0</v>
      </c>
    </row>
    <row r="5497" spans="1:8">
      <c r="A5497" s="64" t="s">
        <v>10448</v>
      </c>
      <c r="B5497" s="65">
        <v>89365</v>
      </c>
      <c r="C5497" s="56" t="s">
        <v>10492</v>
      </c>
      <c r="D5497" s="65" t="s">
        <v>211</v>
      </c>
      <c r="E5497" s="66">
        <v>11</v>
      </c>
      <c r="F5497" s="247">
        <v>0</v>
      </c>
      <c r="G5497" s="66">
        <v>13.69</v>
      </c>
      <c r="H5497" s="247">
        <v>0</v>
      </c>
    </row>
    <row r="5498" spans="1:8">
      <c r="A5498" s="64" t="s">
        <v>10448</v>
      </c>
      <c r="B5498" s="65">
        <v>89496</v>
      </c>
      <c r="C5498" s="56" t="s">
        <v>10493</v>
      </c>
      <c r="D5498" s="65" t="s">
        <v>211</v>
      </c>
      <c r="E5498" s="66">
        <v>10.06</v>
      </c>
      <c r="F5498" s="247">
        <v>0</v>
      </c>
      <c r="G5498" s="66">
        <v>11.68</v>
      </c>
      <c r="H5498" s="247">
        <v>0</v>
      </c>
    </row>
    <row r="5499" spans="1:8">
      <c r="A5499" s="64" t="s">
        <v>10448</v>
      </c>
      <c r="B5499" s="65">
        <v>89416</v>
      </c>
      <c r="C5499" s="56" t="s">
        <v>10494</v>
      </c>
      <c r="D5499" s="65" t="s">
        <v>211</v>
      </c>
      <c r="E5499" s="66">
        <v>13.86</v>
      </c>
      <c r="F5499" s="247">
        <v>0</v>
      </c>
      <c r="G5499" s="66">
        <v>16.8</v>
      </c>
      <c r="H5499" s="247">
        <v>0</v>
      </c>
    </row>
    <row r="5500" spans="1:8">
      <c r="A5500" s="64" t="s">
        <v>10448</v>
      </c>
      <c r="B5500" s="65">
        <v>89370</v>
      </c>
      <c r="C5500" s="56" t="s">
        <v>10495</v>
      </c>
      <c r="D5500" s="65" t="s">
        <v>211</v>
      </c>
      <c r="E5500" s="66">
        <v>14.81</v>
      </c>
      <c r="F5500" s="247">
        <v>0</v>
      </c>
      <c r="G5500" s="66">
        <v>18.079999999999998</v>
      </c>
      <c r="H5500" s="247">
        <v>0</v>
      </c>
    </row>
    <row r="5501" spans="1:8">
      <c r="A5501" s="64" t="s">
        <v>10448</v>
      </c>
      <c r="B5501" s="65">
        <v>89500</v>
      </c>
      <c r="C5501" s="56" t="s">
        <v>10496</v>
      </c>
      <c r="D5501" s="65" t="s">
        <v>211</v>
      </c>
      <c r="E5501" s="66">
        <v>12.31</v>
      </c>
      <c r="F5501" s="247">
        <v>0</v>
      </c>
      <c r="G5501" s="66">
        <v>14.27</v>
      </c>
      <c r="H5501" s="247">
        <v>0</v>
      </c>
    </row>
    <row r="5502" spans="1:8">
      <c r="A5502" s="64" t="s">
        <v>10448</v>
      </c>
      <c r="B5502" s="65">
        <v>103983</v>
      </c>
      <c r="C5502" s="56" t="s">
        <v>10497</v>
      </c>
      <c r="D5502" s="65" t="s">
        <v>211</v>
      </c>
      <c r="E5502" s="66">
        <v>16.66</v>
      </c>
      <c r="F5502" s="247">
        <v>0</v>
      </c>
      <c r="G5502" s="66">
        <v>20.14</v>
      </c>
      <c r="H5502" s="247">
        <v>0</v>
      </c>
    </row>
    <row r="5503" spans="1:8">
      <c r="A5503" s="64" t="s">
        <v>10448</v>
      </c>
      <c r="B5503" s="65">
        <v>89504</v>
      </c>
      <c r="C5503" s="56" t="s">
        <v>10498</v>
      </c>
      <c r="D5503" s="65" t="s">
        <v>211</v>
      </c>
      <c r="E5503" s="66">
        <v>18.100000000000001</v>
      </c>
      <c r="F5503" s="247">
        <v>0</v>
      </c>
      <c r="G5503" s="66">
        <v>20.6</v>
      </c>
      <c r="H5503" s="247">
        <v>0</v>
      </c>
    </row>
    <row r="5504" spans="1:8">
      <c r="A5504" s="64" t="s">
        <v>10448</v>
      </c>
      <c r="B5504" s="65">
        <v>103987</v>
      </c>
      <c r="C5504" s="56" t="s">
        <v>10499</v>
      </c>
      <c r="D5504" s="65" t="s">
        <v>211</v>
      </c>
      <c r="E5504" s="66">
        <v>23.2</v>
      </c>
      <c r="F5504" s="247">
        <v>0</v>
      </c>
      <c r="G5504" s="66">
        <v>27.49</v>
      </c>
      <c r="H5504" s="247">
        <v>0</v>
      </c>
    </row>
    <row r="5505" spans="1:8">
      <c r="A5505" s="64" t="s">
        <v>10448</v>
      </c>
      <c r="B5505" s="65">
        <v>89510</v>
      </c>
      <c r="C5505" s="56" t="s">
        <v>10500</v>
      </c>
      <c r="D5505" s="65" t="s">
        <v>211</v>
      </c>
      <c r="E5505" s="66">
        <v>25.8</v>
      </c>
      <c r="F5505" s="247">
        <v>0</v>
      </c>
      <c r="G5505" s="66">
        <v>28.92</v>
      </c>
      <c r="H5505" s="247">
        <v>0</v>
      </c>
    </row>
    <row r="5506" spans="1:8">
      <c r="A5506" s="64" t="s">
        <v>10448</v>
      </c>
      <c r="B5506" s="65">
        <v>89519</v>
      </c>
      <c r="C5506" s="56" t="s">
        <v>10501</v>
      </c>
      <c r="D5506" s="65" t="s">
        <v>211</v>
      </c>
      <c r="E5506" s="66">
        <v>45.02</v>
      </c>
      <c r="F5506" s="247">
        <v>0</v>
      </c>
      <c r="G5506" s="66">
        <v>49.47</v>
      </c>
      <c r="H5506" s="247">
        <v>0</v>
      </c>
    </row>
    <row r="5507" spans="1:8">
      <c r="A5507" s="64" t="s">
        <v>10448</v>
      </c>
      <c r="B5507" s="65">
        <v>89527</v>
      </c>
      <c r="C5507" s="56" t="s">
        <v>10502</v>
      </c>
      <c r="D5507" s="65" t="s">
        <v>211</v>
      </c>
      <c r="E5507" s="66">
        <v>54.2</v>
      </c>
      <c r="F5507" s="247">
        <v>0</v>
      </c>
      <c r="G5507" s="66">
        <v>59.31</v>
      </c>
      <c r="H5507" s="247">
        <v>0</v>
      </c>
    </row>
    <row r="5508" spans="1:8">
      <c r="A5508" s="64" t="s">
        <v>10448</v>
      </c>
      <c r="B5508" s="65">
        <v>89406</v>
      </c>
      <c r="C5508" s="56" t="s">
        <v>10503</v>
      </c>
      <c r="D5508" s="65" t="s">
        <v>211</v>
      </c>
      <c r="E5508" s="66">
        <v>8.6300000000000008</v>
      </c>
      <c r="F5508" s="247">
        <v>0</v>
      </c>
      <c r="G5508" s="66">
        <v>10.72</v>
      </c>
      <c r="H5508" s="247">
        <v>0</v>
      </c>
    </row>
    <row r="5509" spans="1:8">
      <c r="A5509" s="64" t="s">
        <v>10448</v>
      </c>
      <c r="B5509" s="65">
        <v>89360</v>
      </c>
      <c r="C5509" s="56" t="s">
        <v>10504</v>
      </c>
      <c r="D5509" s="65" t="s">
        <v>211</v>
      </c>
      <c r="E5509" s="66">
        <v>9.33</v>
      </c>
      <c r="F5509" s="247">
        <v>0</v>
      </c>
      <c r="G5509" s="66">
        <v>11.65</v>
      </c>
      <c r="H5509" s="247">
        <v>0</v>
      </c>
    </row>
    <row r="5510" spans="1:8">
      <c r="A5510" s="64" t="s">
        <v>10448</v>
      </c>
      <c r="B5510" s="65">
        <v>89489</v>
      </c>
      <c r="C5510" s="56" t="s">
        <v>10505</v>
      </c>
      <c r="D5510" s="65" t="s">
        <v>211</v>
      </c>
      <c r="E5510" s="66">
        <v>7.47</v>
      </c>
      <c r="F5510" s="247">
        <v>0</v>
      </c>
      <c r="G5510" s="66">
        <v>8.76</v>
      </c>
      <c r="H5510" s="247">
        <v>0</v>
      </c>
    </row>
    <row r="5511" spans="1:8">
      <c r="A5511" s="64" t="s">
        <v>10448</v>
      </c>
      <c r="B5511" s="65">
        <v>89410</v>
      </c>
      <c r="C5511" s="56" t="s">
        <v>10506</v>
      </c>
      <c r="D5511" s="65" t="s">
        <v>211</v>
      </c>
      <c r="E5511" s="66">
        <v>10.72</v>
      </c>
      <c r="F5511" s="247">
        <v>0</v>
      </c>
      <c r="G5511" s="66">
        <v>13.15</v>
      </c>
      <c r="H5511" s="247">
        <v>0</v>
      </c>
    </row>
    <row r="5512" spans="1:8">
      <c r="A5512" s="64" t="s">
        <v>10448</v>
      </c>
      <c r="B5512" s="65">
        <v>89364</v>
      </c>
      <c r="C5512" s="56" t="s">
        <v>10507</v>
      </c>
      <c r="D5512" s="65" t="s">
        <v>211</v>
      </c>
      <c r="E5512" s="66">
        <v>11.53</v>
      </c>
      <c r="F5512" s="247">
        <v>0</v>
      </c>
      <c r="G5512" s="66">
        <v>14.24</v>
      </c>
      <c r="H5512" s="247">
        <v>0</v>
      </c>
    </row>
    <row r="5513" spans="1:8">
      <c r="A5513" s="64" t="s">
        <v>10448</v>
      </c>
      <c r="B5513" s="65">
        <v>89494</v>
      </c>
      <c r="C5513" s="56" t="s">
        <v>10508</v>
      </c>
      <c r="D5513" s="65" t="s">
        <v>211</v>
      </c>
      <c r="E5513" s="66">
        <v>12.02</v>
      </c>
      <c r="F5513" s="247">
        <v>0</v>
      </c>
      <c r="G5513" s="66">
        <v>13.75</v>
      </c>
      <c r="H5513" s="247">
        <v>0</v>
      </c>
    </row>
    <row r="5514" spans="1:8">
      <c r="A5514" s="64" t="s">
        <v>10448</v>
      </c>
      <c r="B5514" s="65">
        <v>89415</v>
      </c>
      <c r="C5514" s="56" t="s">
        <v>10509</v>
      </c>
      <c r="D5514" s="65" t="s">
        <v>211</v>
      </c>
      <c r="E5514" s="66">
        <v>15.82</v>
      </c>
      <c r="F5514" s="247">
        <v>0</v>
      </c>
      <c r="G5514" s="66">
        <v>18.87</v>
      </c>
      <c r="H5514" s="247">
        <v>0</v>
      </c>
    </row>
    <row r="5515" spans="1:8">
      <c r="A5515" s="64" t="s">
        <v>10448</v>
      </c>
      <c r="B5515" s="65">
        <v>89369</v>
      </c>
      <c r="C5515" s="56" t="s">
        <v>10510</v>
      </c>
      <c r="D5515" s="65" t="s">
        <v>211</v>
      </c>
      <c r="E5515" s="66">
        <v>16.77</v>
      </c>
      <c r="F5515" s="247">
        <v>0</v>
      </c>
      <c r="G5515" s="66">
        <v>20.149999999999999</v>
      </c>
      <c r="H5515" s="247">
        <v>0</v>
      </c>
    </row>
    <row r="5516" spans="1:8">
      <c r="A5516" s="64" t="s">
        <v>10448</v>
      </c>
      <c r="B5516" s="65">
        <v>89499</v>
      </c>
      <c r="C5516" s="56" t="s">
        <v>10511</v>
      </c>
      <c r="D5516" s="65" t="s">
        <v>211</v>
      </c>
      <c r="E5516" s="66">
        <v>18.809999999999999</v>
      </c>
      <c r="F5516" s="247">
        <v>0</v>
      </c>
      <c r="G5516" s="66">
        <v>21.13</v>
      </c>
      <c r="H5516" s="247">
        <v>0</v>
      </c>
    </row>
    <row r="5517" spans="1:8">
      <c r="A5517" s="64" t="s">
        <v>10448</v>
      </c>
      <c r="B5517" s="65">
        <v>103982</v>
      </c>
      <c r="C5517" s="56" t="s">
        <v>10512</v>
      </c>
      <c r="D5517" s="65" t="s">
        <v>211</v>
      </c>
      <c r="E5517" s="66">
        <v>23.16</v>
      </c>
      <c r="F5517" s="247">
        <v>0</v>
      </c>
      <c r="G5517" s="66">
        <v>27</v>
      </c>
      <c r="H5517" s="247">
        <v>0</v>
      </c>
    </row>
    <row r="5518" spans="1:8">
      <c r="A5518" s="64" t="s">
        <v>10448</v>
      </c>
      <c r="B5518" s="65">
        <v>89503</v>
      </c>
      <c r="C5518" s="56" t="s">
        <v>10513</v>
      </c>
      <c r="D5518" s="65" t="s">
        <v>211</v>
      </c>
      <c r="E5518" s="66">
        <v>21.82</v>
      </c>
      <c r="F5518" s="247">
        <v>0</v>
      </c>
      <c r="G5518" s="66">
        <v>24.52</v>
      </c>
      <c r="H5518" s="247">
        <v>0</v>
      </c>
    </row>
    <row r="5519" spans="1:8">
      <c r="A5519" s="64" t="s">
        <v>10448</v>
      </c>
      <c r="B5519" s="65">
        <v>103986</v>
      </c>
      <c r="C5519" s="56" t="s">
        <v>10514</v>
      </c>
      <c r="D5519" s="65" t="s">
        <v>211</v>
      </c>
      <c r="E5519" s="66">
        <v>26.92</v>
      </c>
      <c r="F5519" s="247">
        <v>0</v>
      </c>
      <c r="G5519" s="66">
        <v>31.41</v>
      </c>
      <c r="H5519" s="247">
        <v>0</v>
      </c>
    </row>
    <row r="5520" spans="1:8">
      <c r="A5520" s="64" t="s">
        <v>10448</v>
      </c>
      <c r="B5520" s="65">
        <v>89507</v>
      </c>
      <c r="C5520" s="56" t="s">
        <v>10515</v>
      </c>
      <c r="D5520" s="65" t="s">
        <v>211</v>
      </c>
      <c r="E5520" s="66">
        <v>44.63</v>
      </c>
      <c r="F5520" s="247">
        <v>0</v>
      </c>
      <c r="G5520" s="66">
        <v>48.81</v>
      </c>
      <c r="H5520" s="247">
        <v>0</v>
      </c>
    </row>
    <row r="5521" spans="1:8">
      <c r="A5521" s="64" t="s">
        <v>10448</v>
      </c>
      <c r="B5521" s="65">
        <v>89517</v>
      </c>
      <c r="C5521" s="56" t="s">
        <v>10516</v>
      </c>
      <c r="D5521" s="65" t="s">
        <v>211</v>
      </c>
      <c r="E5521" s="66">
        <v>66.099999999999994</v>
      </c>
      <c r="F5521" s="247">
        <v>0</v>
      </c>
      <c r="G5521" s="66">
        <v>71.73</v>
      </c>
      <c r="H5521" s="247">
        <v>0</v>
      </c>
    </row>
    <row r="5522" spans="1:8">
      <c r="A5522" s="64" t="s">
        <v>10448</v>
      </c>
      <c r="B5522" s="65">
        <v>89525</v>
      </c>
      <c r="C5522" s="56" t="s">
        <v>10517</v>
      </c>
      <c r="D5522" s="65" t="s">
        <v>211</v>
      </c>
      <c r="E5522" s="66">
        <v>83.04</v>
      </c>
      <c r="F5522" s="247">
        <v>0</v>
      </c>
      <c r="G5522" s="66">
        <v>89.76</v>
      </c>
      <c r="H5522" s="247">
        <v>0</v>
      </c>
    </row>
    <row r="5523" spans="1:8">
      <c r="A5523" s="64" t="s">
        <v>10448</v>
      </c>
      <c r="B5523" s="65">
        <v>89423</v>
      </c>
      <c r="C5523" s="56" t="s">
        <v>10518</v>
      </c>
      <c r="D5523" s="65" t="s">
        <v>211</v>
      </c>
      <c r="E5523" s="66">
        <v>9.4700000000000006</v>
      </c>
      <c r="F5523" s="247">
        <v>0</v>
      </c>
      <c r="G5523" s="66">
        <v>11.04</v>
      </c>
      <c r="H5523" s="247">
        <v>0</v>
      </c>
    </row>
    <row r="5524" spans="1:8">
      <c r="A5524" s="64" t="s">
        <v>10448</v>
      </c>
      <c r="B5524" s="65">
        <v>89377</v>
      </c>
      <c r="C5524" s="56" t="s">
        <v>10519</v>
      </c>
      <c r="D5524" s="65" t="s">
        <v>211</v>
      </c>
      <c r="E5524" s="66">
        <v>9.94</v>
      </c>
      <c r="F5524" s="247">
        <v>0</v>
      </c>
      <c r="G5524" s="66">
        <v>11.66</v>
      </c>
      <c r="H5524" s="247">
        <v>0</v>
      </c>
    </row>
    <row r="5525" spans="1:8">
      <c r="A5525" s="64" t="s">
        <v>10448</v>
      </c>
      <c r="B5525" s="65">
        <v>89540</v>
      </c>
      <c r="C5525" s="56" t="s">
        <v>10520</v>
      </c>
      <c r="D5525" s="65" t="s">
        <v>211</v>
      </c>
      <c r="E5525" s="66">
        <v>9.9499999999999993</v>
      </c>
      <c r="F5525" s="247">
        <v>0</v>
      </c>
      <c r="G5525" s="66">
        <v>11.05</v>
      </c>
      <c r="H5525" s="247">
        <v>0</v>
      </c>
    </row>
    <row r="5526" spans="1:8">
      <c r="A5526" s="64" t="s">
        <v>10448</v>
      </c>
      <c r="B5526" s="65">
        <v>89430</v>
      </c>
      <c r="C5526" s="56" t="s">
        <v>10521</v>
      </c>
      <c r="D5526" s="65" t="s">
        <v>211</v>
      </c>
      <c r="E5526" s="66">
        <v>12.13</v>
      </c>
      <c r="F5526" s="247">
        <v>0</v>
      </c>
      <c r="G5526" s="66">
        <v>13.99</v>
      </c>
      <c r="H5526" s="247">
        <v>0</v>
      </c>
    </row>
    <row r="5527" spans="1:8">
      <c r="A5527" s="64" t="s">
        <v>10448</v>
      </c>
      <c r="B5527" s="65">
        <v>89384</v>
      </c>
      <c r="C5527" s="56" t="s">
        <v>10522</v>
      </c>
      <c r="D5527" s="65" t="s">
        <v>211</v>
      </c>
      <c r="E5527" s="66">
        <v>12.67</v>
      </c>
      <c r="F5527" s="247">
        <v>0</v>
      </c>
      <c r="G5527" s="66">
        <v>14.72</v>
      </c>
      <c r="H5527" s="247">
        <v>0</v>
      </c>
    </row>
    <row r="5528" spans="1:8">
      <c r="A5528" s="64" t="s">
        <v>10448</v>
      </c>
      <c r="B5528" s="65">
        <v>89555</v>
      </c>
      <c r="C5528" s="56" t="s">
        <v>10523</v>
      </c>
      <c r="D5528" s="65" t="s">
        <v>211</v>
      </c>
      <c r="E5528" s="66">
        <v>20.53</v>
      </c>
      <c r="F5528" s="247">
        <v>0</v>
      </c>
      <c r="G5528" s="66">
        <v>22.32</v>
      </c>
      <c r="H5528" s="247">
        <v>0</v>
      </c>
    </row>
    <row r="5529" spans="1:8">
      <c r="A5529" s="64" t="s">
        <v>10448</v>
      </c>
      <c r="B5529" s="65">
        <v>89437</v>
      </c>
      <c r="C5529" s="56" t="s">
        <v>10524</v>
      </c>
      <c r="D5529" s="65" t="s">
        <v>211</v>
      </c>
      <c r="E5529" s="66">
        <v>23.05</v>
      </c>
      <c r="F5529" s="247">
        <v>0</v>
      </c>
      <c r="G5529" s="66">
        <v>25.72</v>
      </c>
      <c r="H5529" s="247">
        <v>0</v>
      </c>
    </row>
    <row r="5530" spans="1:8">
      <c r="A5530" s="64" t="s">
        <v>10448</v>
      </c>
      <c r="B5530" s="65">
        <v>89392</v>
      </c>
      <c r="C5530" s="56" t="s">
        <v>10525</v>
      </c>
      <c r="D5530" s="65" t="s">
        <v>211</v>
      </c>
      <c r="E5530" s="66">
        <v>23.68</v>
      </c>
      <c r="F5530" s="247">
        <v>0</v>
      </c>
      <c r="G5530" s="66">
        <v>26.57</v>
      </c>
      <c r="H5530" s="247">
        <v>0</v>
      </c>
    </row>
    <row r="5531" spans="1:8">
      <c r="A5531" s="64" t="s">
        <v>10448</v>
      </c>
      <c r="B5531" s="65">
        <v>89405</v>
      </c>
      <c r="C5531" s="56" t="s">
        <v>10526</v>
      </c>
      <c r="D5531" s="65" t="s">
        <v>211</v>
      </c>
      <c r="E5531" s="66">
        <v>7.66</v>
      </c>
      <c r="F5531" s="247">
        <v>0</v>
      </c>
      <c r="G5531" s="66">
        <v>9.6999999999999993</v>
      </c>
      <c r="H5531" s="247">
        <v>0</v>
      </c>
    </row>
    <row r="5532" spans="1:8">
      <c r="A5532" s="64" t="s">
        <v>10448</v>
      </c>
      <c r="B5532" s="65">
        <v>89359</v>
      </c>
      <c r="C5532" s="56" t="s">
        <v>10527</v>
      </c>
      <c r="D5532" s="65" t="s">
        <v>211</v>
      </c>
      <c r="E5532" s="66">
        <v>8.36</v>
      </c>
      <c r="F5532" s="247">
        <v>0</v>
      </c>
      <c r="G5532" s="66">
        <v>10.63</v>
      </c>
      <c r="H5532" s="247">
        <v>0</v>
      </c>
    </row>
    <row r="5533" spans="1:8">
      <c r="A5533" s="64" t="s">
        <v>10448</v>
      </c>
      <c r="B5533" s="65">
        <v>89485</v>
      </c>
      <c r="C5533" s="56" t="s">
        <v>10528</v>
      </c>
      <c r="D5533" s="65" t="s">
        <v>211</v>
      </c>
      <c r="E5533" s="66">
        <v>6.01</v>
      </c>
      <c r="F5533" s="247">
        <v>0</v>
      </c>
      <c r="G5533" s="66">
        <v>7.22</v>
      </c>
      <c r="H5533" s="247">
        <v>0</v>
      </c>
    </row>
    <row r="5534" spans="1:8">
      <c r="A5534" s="64" t="s">
        <v>10448</v>
      </c>
      <c r="B5534" s="65">
        <v>89409</v>
      </c>
      <c r="C5534" s="56" t="s">
        <v>10529</v>
      </c>
      <c r="D5534" s="65" t="s">
        <v>211</v>
      </c>
      <c r="E5534" s="66">
        <v>9.26</v>
      </c>
      <c r="F5534" s="247">
        <v>0</v>
      </c>
      <c r="G5534" s="66">
        <v>11.61</v>
      </c>
      <c r="H5534" s="247">
        <v>0</v>
      </c>
    </row>
    <row r="5535" spans="1:8">
      <c r="A5535" s="64" t="s">
        <v>10448</v>
      </c>
      <c r="B5535" s="65">
        <v>89363</v>
      </c>
      <c r="C5535" s="56" t="s">
        <v>10530</v>
      </c>
      <c r="D5535" s="65" t="s">
        <v>211</v>
      </c>
      <c r="E5535" s="66">
        <v>10.07</v>
      </c>
      <c r="F5535" s="247">
        <v>0</v>
      </c>
      <c r="G5535" s="66">
        <v>12.7</v>
      </c>
      <c r="H5535" s="247">
        <v>0</v>
      </c>
    </row>
    <row r="5536" spans="1:8">
      <c r="A5536" s="64" t="s">
        <v>10448</v>
      </c>
      <c r="B5536" s="65">
        <v>89493</v>
      </c>
      <c r="C5536" s="56" t="s">
        <v>10531</v>
      </c>
      <c r="D5536" s="65" t="s">
        <v>211</v>
      </c>
      <c r="E5536" s="66">
        <v>9.74</v>
      </c>
      <c r="F5536" s="247">
        <v>0</v>
      </c>
      <c r="G5536" s="66">
        <v>11.34</v>
      </c>
      <c r="H5536" s="247">
        <v>0</v>
      </c>
    </row>
    <row r="5537" spans="1:8">
      <c r="A5537" s="64" t="s">
        <v>10448</v>
      </c>
      <c r="B5537" s="65">
        <v>89414</v>
      </c>
      <c r="C5537" s="56" t="s">
        <v>10532</v>
      </c>
      <c r="D5537" s="65" t="s">
        <v>211</v>
      </c>
      <c r="E5537" s="66">
        <v>13.54</v>
      </c>
      <c r="F5537" s="247">
        <v>0</v>
      </c>
      <c r="G5537" s="66">
        <v>16.46</v>
      </c>
      <c r="H5537" s="247">
        <v>0</v>
      </c>
    </row>
    <row r="5538" spans="1:8">
      <c r="A5538" s="64" t="s">
        <v>10448</v>
      </c>
      <c r="B5538" s="65">
        <v>89368</v>
      </c>
      <c r="C5538" s="56" t="s">
        <v>10533</v>
      </c>
      <c r="D5538" s="65" t="s">
        <v>211</v>
      </c>
      <c r="E5538" s="66">
        <v>14.49</v>
      </c>
      <c r="F5538" s="247">
        <v>0</v>
      </c>
      <c r="G5538" s="66">
        <v>17.739999999999998</v>
      </c>
      <c r="H5538" s="247">
        <v>0</v>
      </c>
    </row>
    <row r="5539" spans="1:8">
      <c r="A5539" s="64" t="s">
        <v>10448</v>
      </c>
      <c r="B5539" s="65">
        <v>89498</v>
      </c>
      <c r="C5539" s="56" t="s">
        <v>10534</v>
      </c>
      <c r="D5539" s="65" t="s">
        <v>211</v>
      </c>
      <c r="E5539" s="66">
        <v>12.84</v>
      </c>
      <c r="F5539" s="247">
        <v>0</v>
      </c>
      <c r="G5539" s="66">
        <v>14.83</v>
      </c>
      <c r="H5539" s="247">
        <v>0</v>
      </c>
    </row>
    <row r="5540" spans="1:8">
      <c r="A5540" s="64" t="s">
        <v>10448</v>
      </c>
      <c r="B5540" s="65">
        <v>103981</v>
      </c>
      <c r="C5540" s="56" t="s">
        <v>10535</v>
      </c>
      <c r="D5540" s="65" t="s">
        <v>211</v>
      </c>
      <c r="E5540" s="66">
        <v>17.190000000000001</v>
      </c>
      <c r="F5540" s="247">
        <v>0</v>
      </c>
      <c r="G5540" s="66">
        <v>20.7</v>
      </c>
      <c r="H5540" s="247">
        <v>0</v>
      </c>
    </row>
    <row r="5541" spans="1:8">
      <c r="A5541" s="64" t="s">
        <v>10448</v>
      </c>
      <c r="B5541" s="65">
        <v>89502</v>
      </c>
      <c r="C5541" s="56" t="s">
        <v>10536</v>
      </c>
      <c r="D5541" s="65" t="s">
        <v>211</v>
      </c>
      <c r="E5541" s="66">
        <v>16.34</v>
      </c>
      <c r="F5541" s="247">
        <v>0</v>
      </c>
      <c r="G5541" s="66">
        <v>18.739999999999998</v>
      </c>
      <c r="H5541" s="247">
        <v>0</v>
      </c>
    </row>
    <row r="5542" spans="1:8">
      <c r="A5542" s="64" t="s">
        <v>10448</v>
      </c>
      <c r="B5542" s="65">
        <v>103985</v>
      </c>
      <c r="C5542" s="56" t="s">
        <v>10537</v>
      </c>
      <c r="D5542" s="65" t="s">
        <v>211</v>
      </c>
      <c r="E5542" s="66">
        <v>21.44</v>
      </c>
      <c r="F5542" s="247">
        <v>0</v>
      </c>
      <c r="G5542" s="66">
        <v>25.63</v>
      </c>
      <c r="H5542" s="247">
        <v>0</v>
      </c>
    </row>
    <row r="5543" spans="1:8">
      <c r="A5543" s="64" t="s">
        <v>10448</v>
      </c>
      <c r="B5543" s="65">
        <v>89506</v>
      </c>
      <c r="C5543" s="56" t="s">
        <v>10538</v>
      </c>
      <c r="D5543" s="65" t="s">
        <v>211</v>
      </c>
      <c r="E5543" s="66">
        <v>37.85</v>
      </c>
      <c r="F5543" s="247">
        <v>0</v>
      </c>
      <c r="G5543" s="66">
        <v>41.64</v>
      </c>
      <c r="H5543" s="247">
        <v>0</v>
      </c>
    </row>
    <row r="5544" spans="1:8">
      <c r="A5544" s="64" t="s">
        <v>10448</v>
      </c>
      <c r="B5544" s="65">
        <v>89515</v>
      </c>
      <c r="C5544" s="56" t="s">
        <v>10539</v>
      </c>
      <c r="D5544" s="65" t="s">
        <v>211</v>
      </c>
      <c r="E5544" s="66">
        <v>78.77</v>
      </c>
      <c r="F5544" s="247">
        <v>0</v>
      </c>
      <c r="G5544" s="66">
        <v>85.11</v>
      </c>
      <c r="H5544" s="247">
        <v>0</v>
      </c>
    </row>
    <row r="5545" spans="1:8">
      <c r="A5545" s="64" t="s">
        <v>10448</v>
      </c>
      <c r="B5545" s="65">
        <v>89523</v>
      </c>
      <c r="C5545" s="56" t="s">
        <v>10540</v>
      </c>
      <c r="D5545" s="65" t="s">
        <v>211</v>
      </c>
      <c r="E5545" s="66">
        <v>96.25</v>
      </c>
      <c r="F5545" s="247">
        <v>0</v>
      </c>
      <c r="G5545" s="66">
        <v>103.72</v>
      </c>
      <c r="H5545" s="247">
        <v>0</v>
      </c>
    </row>
    <row r="5546" spans="1:8">
      <c r="A5546" s="64" t="s">
        <v>10448</v>
      </c>
      <c r="B5546" s="65">
        <v>90373</v>
      </c>
      <c r="C5546" s="56" t="s">
        <v>10541</v>
      </c>
      <c r="D5546" s="65" t="s">
        <v>211</v>
      </c>
      <c r="E5546" s="66">
        <v>12.67</v>
      </c>
      <c r="F5546" s="247">
        <v>0</v>
      </c>
      <c r="G5546" s="66">
        <v>15.17</v>
      </c>
      <c r="H5546" s="247">
        <v>0</v>
      </c>
    </row>
    <row r="5547" spans="1:8">
      <c r="A5547" s="64" t="s">
        <v>10448</v>
      </c>
      <c r="B5547" s="65">
        <v>89366</v>
      </c>
      <c r="C5547" s="56" t="s">
        <v>10542</v>
      </c>
      <c r="D5547" s="65" t="s">
        <v>211</v>
      </c>
      <c r="E5547" s="66">
        <v>15.86</v>
      </c>
      <c r="F5547" s="247">
        <v>0</v>
      </c>
      <c r="G5547" s="66">
        <v>18.690000000000001</v>
      </c>
      <c r="H5547" s="247">
        <v>0</v>
      </c>
    </row>
    <row r="5548" spans="1:8">
      <c r="A5548" s="64" t="s">
        <v>10448</v>
      </c>
      <c r="B5548" s="65">
        <v>89404</v>
      </c>
      <c r="C5548" s="56" t="s">
        <v>10543</v>
      </c>
      <c r="D5548" s="65" t="s">
        <v>211</v>
      </c>
      <c r="E5548" s="66">
        <v>7.13</v>
      </c>
      <c r="F5548" s="247">
        <v>0</v>
      </c>
      <c r="G5548" s="66">
        <v>9.14</v>
      </c>
      <c r="H5548" s="247">
        <v>0</v>
      </c>
    </row>
    <row r="5549" spans="1:8">
      <c r="A5549" s="64" t="s">
        <v>10448</v>
      </c>
      <c r="B5549" s="65">
        <v>89358</v>
      </c>
      <c r="C5549" s="56" t="s">
        <v>10544</v>
      </c>
      <c r="D5549" s="65" t="s">
        <v>211</v>
      </c>
      <c r="E5549" s="66">
        <v>7.83</v>
      </c>
      <c r="F5549" s="247">
        <v>0</v>
      </c>
      <c r="G5549" s="66">
        <v>10.07</v>
      </c>
      <c r="H5549" s="247">
        <v>0</v>
      </c>
    </row>
    <row r="5550" spans="1:8">
      <c r="A5550" s="64" t="s">
        <v>10448</v>
      </c>
      <c r="B5550" s="65">
        <v>89481</v>
      </c>
      <c r="C5550" s="56" t="s">
        <v>10545</v>
      </c>
      <c r="D5550" s="65" t="s">
        <v>211</v>
      </c>
      <c r="E5550" s="66">
        <v>5.25</v>
      </c>
      <c r="F5550" s="247">
        <v>0</v>
      </c>
      <c r="G5550" s="66">
        <v>6.42</v>
      </c>
      <c r="H5550" s="247">
        <v>0</v>
      </c>
    </row>
    <row r="5551" spans="1:8">
      <c r="A5551" s="64" t="s">
        <v>10448</v>
      </c>
      <c r="B5551" s="65">
        <v>89408</v>
      </c>
      <c r="C5551" s="56" t="s">
        <v>10546</v>
      </c>
      <c r="D5551" s="65" t="s">
        <v>211</v>
      </c>
      <c r="E5551" s="66">
        <v>8.5</v>
      </c>
      <c r="F5551" s="247">
        <v>0</v>
      </c>
      <c r="G5551" s="66">
        <v>10.81</v>
      </c>
      <c r="H5551" s="247">
        <v>0</v>
      </c>
    </row>
    <row r="5552" spans="1:8">
      <c r="A5552" s="64" t="s">
        <v>10448</v>
      </c>
      <c r="B5552" s="65">
        <v>89362</v>
      </c>
      <c r="C5552" s="56" t="s">
        <v>10547</v>
      </c>
      <c r="D5552" s="65" t="s">
        <v>211</v>
      </c>
      <c r="E5552" s="66">
        <v>9.31</v>
      </c>
      <c r="F5552" s="247">
        <v>0</v>
      </c>
      <c r="G5552" s="66">
        <v>11.9</v>
      </c>
      <c r="H5552" s="247">
        <v>0</v>
      </c>
    </row>
    <row r="5553" spans="1:8">
      <c r="A5553" s="64" t="s">
        <v>10448</v>
      </c>
      <c r="B5553" s="65">
        <v>89412</v>
      </c>
      <c r="C5553" s="56" t="s">
        <v>10548</v>
      </c>
      <c r="D5553" s="65" t="s">
        <v>211</v>
      </c>
      <c r="E5553" s="66">
        <v>9.56</v>
      </c>
      <c r="F5553" s="247">
        <v>0</v>
      </c>
      <c r="G5553" s="66">
        <v>11.81</v>
      </c>
      <c r="H5553" s="247">
        <v>0</v>
      </c>
    </row>
    <row r="5554" spans="1:8">
      <c r="A5554" s="64" t="s">
        <v>10448</v>
      </c>
      <c r="B5554" s="65">
        <v>89492</v>
      </c>
      <c r="C5554" s="56" t="s">
        <v>10549</v>
      </c>
      <c r="D5554" s="65" t="s">
        <v>211</v>
      </c>
      <c r="E5554" s="66">
        <v>8.0500000000000007</v>
      </c>
      <c r="F5554" s="247">
        <v>0</v>
      </c>
      <c r="G5554" s="66">
        <v>9.5500000000000007</v>
      </c>
      <c r="H5554" s="247">
        <v>0</v>
      </c>
    </row>
    <row r="5555" spans="1:8">
      <c r="A5555" s="64" t="s">
        <v>10448</v>
      </c>
      <c r="B5555" s="65">
        <v>89413</v>
      </c>
      <c r="C5555" s="56" t="s">
        <v>10550</v>
      </c>
      <c r="D5555" s="65" t="s">
        <v>211</v>
      </c>
      <c r="E5555" s="66">
        <v>11.85</v>
      </c>
      <c r="F5555" s="247">
        <v>0</v>
      </c>
      <c r="G5555" s="66">
        <v>14.67</v>
      </c>
      <c r="H5555" s="247">
        <v>0</v>
      </c>
    </row>
    <row r="5556" spans="1:8">
      <c r="A5556" s="64" t="s">
        <v>10448</v>
      </c>
      <c r="B5556" s="65">
        <v>89367</v>
      </c>
      <c r="C5556" s="56" t="s">
        <v>10551</v>
      </c>
      <c r="D5556" s="65" t="s">
        <v>211</v>
      </c>
      <c r="E5556" s="66">
        <v>12.8</v>
      </c>
      <c r="F5556" s="247">
        <v>0</v>
      </c>
      <c r="G5556" s="66">
        <v>15.95</v>
      </c>
      <c r="H5556" s="247">
        <v>0</v>
      </c>
    </row>
    <row r="5557" spans="1:8">
      <c r="A5557" s="64" t="s">
        <v>10448</v>
      </c>
      <c r="B5557" s="65">
        <v>89497</v>
      </c>
      <c r="C5557" s="56" t="s">
        <v>10552</v>
      </c>
      <c r="D5557" s="65" t="s">
        <v>211</v>
      </c>
      <c r="E5557" s="66">
        <v>12.78</v>
      </c>
      <c r="F5557" s="247">
        <v>0</v>
      </c>
      <c r="G5557" s="66">
        <v>14.77</v>
      </c>
      <c r="H5557" s="247">
        <v>0</v>
      </c>
    </row>
    <row r="5558" spans="1:8">
      <c r="A5558" s="64" t="s">
        <v>10448</v>
      </c>
      <c r="B5558" s="65">
        <v>103980</v>
      </c>
      <c r="C5558" s="56" t="s">
        <v>10553</v>
      </c>
      <c r="D5558" s="65" t="s">
        <v>211</v>
      </c>
      <c r="E5558" s="66">
        <v>17.13</v>
      </c>
      <c r="F5558" s="247">
        <v>0</v>
      </c>
      <c r="G5558" s="66">
        <v>20.64</v>
      </c>
      <c r="H5558" s="247">
        <v>0</v>
      </c>
    </row>
    <row r="5559" spans="1:8">
      <c r="A5559" s="64" t="s">
        <v>10448</v>
      </c>
      <c r="B5559" s="65">
        <v>89501</v>
      </c>
      <c r="C5559" s="56" t="s">
        <v>10554</v>
      </c>
      <c r="D5559" s="65" t="s">
        <v>211</v>
      </c>
      <c r="E5559" s="66">
        <v>13.89</v>
      </c>
      <c r="F5559" s="247">
        <v>0</v>
      </c>
      <c r="G5559" s="66">
        <v>16.14</v>
      </c>
      <c r="H5559" s="247">
        <v>0</v>
      </c>
    </row>
    <row r="5560" spans="1:8">
      <c r="A5560" s="64" t="s">
        <v>10448</v>
      </c>
      <c r="B5560" s="65">
        <v>103984</v>
      </c>
      <c r="C5560" s="56" t="s">
        <v>10555</v>
      </c>
      <c r="D5560" s="65" t="s">
        <v>211</v>
      </c>
      <c r="E5560" s="66">
        <v>18.989999999999998</v>
      </c>
      <c r="F5560" s="247">
        <v>0</v>
      </c>
      <c r="G5560" s="66">
        <v>23.03</v>
      </c>
      <c r="H5560" s="247">
        <v>0</v>
      </c>
    </row>
    <row r="5561" spans="1:8">
      <c r="A5561" s="64" t="s">
        <v>10448</v>
      </c>
      <c r="B5561" s="65">
        <v>89505</v>
      </c>
      <c r="C5561" s="56" t="s">
        <v>10556</v>
      </c>
      <c r="D5561" s="65" t="s">
        <v>211</v>
      </c>
      <c r="E5561" s="66">
        <v>39.57</v>
      </c>
      <c r="F5561" s="247">
        <v>0</v>
      </c>
      <c r="G5561" s="66">
        <v>43.46</v>
      </c>
      <c r="H5561" s="247">
        <v>0</v>
      </c>
    </row>
    <row r="5562" spans="1:8">
      <c r="A5562" s="64" t="s">
        <v>10448</v>
      </c>
      <c r="B5562" s="65">
        <v>89513</v>
      </c>
      <c r="C5562" s="56" t="s">
        <v>10557</v>
      </c>
      <c r="D5562" s="65" t="s">
        <v>211</v>
      </c>
      <c r="E5562" s="66">
        <v>98.61</v>
      </c>
      <c r="F5562" s="247">
        <v>0</v>
      </c>
      <c r="G5562" s="66">
        <v>106.07</v>
      </c>
      <c r="H5562" s="247">
        <v>0</v>
      </c>
    </row>
    <row r="5563" spans="1:8">
      <c r="A5563" s="64" t="s">
        <v>10448</v>
      </c>
      <c r="B5563" s="65">
        <v>89521</v>
      </c>
      <c r="C5563" s="56" t="s">
        <v>10558</v>
      </c>
      <c r="D5563" s="65" t="s">
        <v>211</v>
      </c>
      <c r="E5563" s="66">
        <v>117.51</v>
      </c>
      <c r="F5563" s="247">
        <v>0</v>
      </c>
      <c r="G5563" s="66">
        <v>126.17</v>
      </c>
      <c r="H5563" s="247">
        <v>0</v>
      </c>
    </row>
    <row r="5564" spans="1:8">
      <c r="A5564" s="64" t="s">
        <v>10448</v>
      </c>
      <c r="B5564" s="65">
        <v>103955</v>
      </c>
      <c r="C5564" s="56" t="s">
        <v>10559</v>
      </c>
      <c r="D5564" s="65" t="s">
        <v>211</v>
      </c>
      <c r="E5564" s="66">
        <v>9.86</v>
      </c>
      <c r="F5564" s="247">
        <v>0</v>
      </c>
      <c r="G5564" s="66">
        <v>12.14</v>
      </c>
      <c r="H5564" s="247">
        <v>0</v>
      </c>
    </row>
    <row r="5565" spans="1:8">
      <c r="A5565" s="64" t="s">
        <v>10448</v>
      </c>
      <c r="B5565" s="65">
        <v>103950</v>
      </c>
      <c r="C5565" s="56" t="s">
        <v>10560</v>
      </c>
      <c r="D5565" s="65" t="s">
        <v>211</v>
      </c>
      <c r="E5565" s="66">
        <v>10.6</v>
      </c>
      <c r="F5565" s="247">
        <v>0</v>
      </c>
      <c r="G5565" s="66">
        <v>13.15</v>
      </c>
      <c r="H5565" s="247">
        <v>0</v>
      </c>
    </row>
    <row r="5566" spans="1:8">
      <c r="A5566" s="64" t="s">
        <v>10448</v>
      </c>
      <c r="B5566" s="65">
        <v>103974</v>
      </c>
      <c r="C5566" s="56" t="s">
        <v>10561</v>
      </c>
      <c r="D5566" s="65" t="s">
        <v>211</v>
      </c>
      <c r="E5566" s="66">
        <v>10.19</v>
      </c>
      <c r="F5566" s="247">
        <v>0</v>
      </c>
      <c r="G5566" s="66">
        <v>11.73</v>
      </c>
      <c r="H5566" s="247">
        <v>0</v>
      </c>
    </row>
    <row r="5567" spans="1:8">
      <c r="A5567" s="64" t="s">
        <v>10448</v>
      </c>
      <c r="B5567" s="65">
        <v>103956</v>
      </c>
      <c r="C5567" s="56" t="s">
        <v>10562</v>
      </c>
      <c r="D5567" s="65" t="s">
        <v>211</v>
      </c>
      <c r="E5567" s="66">
        <v>13.72</v>
      </c>
      <c r="F5567" s="247">
        <v>0</v>
      </c>
      <c r="G5567" s="66">
        <v>16.489999999999998</v>
      </c>
      <c r="H5567" s="247">
        <v>0</v>
      </c>
    </row>
    <row r="5568" spans="1:8">
      <c r="A5568" s="64" t="s">
        <v>10448</v>
      </c>
      <c r="B5568" s="65">
        <v>103951</v>
      </c>
      <c r="C5568" s="56" t="s">
        <v>10563</v>
      </c>
      <c r="D5568" s="65" t="s">
        <v>211</v>
      </c>
      <c r="E5568" s="66">
        <v>14.59</v>
      </c>
      <c r="F5568" s="247">
        <v>0</v>
      </c>
      <c r="G5568" s="66">
        <v>17.670000000000002</v>
      </c>
      <c r="H5568" s="247">
        <v>0</v>
      </c>
    </row>
    <row r="5569" spans="1:8">
      <c r="A5569" s="64" t="s">
        <v>10448</v>
      </c>
      <c r="B5569" s="65">
        <v>89374</v>
      </c>
      <c r="C5569" s="56" t="s">
        <v>10564</v>
      </c>
      <c r="D5569" s="65" t="s">
        <v>211</v>
      </c>
      <c r="E5569" s="66">
        <v>9.83</v>
      </c>
      <c r="F5569" s="247">
        <v>0</v>
      </c>
      <c r="G5569" s="66">
        <v>11.45</v>
      </c>
      <c r="H5569" s="247">
        <v>0</v>
      </c>
    </row>
    <row r="5570" spans="1:8">
      <c r="A5570" s="64" t="s">
        <v>10448</v>
      </c>
      <c r="B5570" s="65">
        <v>89427</v>
      </c>
      <c r="C5570" s="56" t="s">
        <v>10565</v>
      </c>
      <c r="D5570" s="65" t="s">
        <v>211</v>
      </c>
      <c r="E5570" s="66">
        <v>11.56</v>
      </c>
      <c r="F5570" s="247">
        <v>0</v>
      </c>
      <c r="G5570" s="66">
        <v>13.31</v>
      </c>
      <c r="H5570" s="247">
        <v>0</v>
      </c>
    </row>
    <row r="5571" spans="1:8">
      <c r="A5571" s="64" t="s">
        <v>10448</v>
      </c>
      <c r="B5571" s="65">
        <v>89381</v>
      </c>
      <c r="C5571" s="56" t="s">
        <v>10566</v>
      </c>
      <c r="D5571" s="65" t="s">
        <v>211</v>
      </c>
      <c r="E5571" s="66">
        <v>12.06</v>
      </c>
      <c r="F5571" s="247">
        <v>0</v>
      </c>
      <c r="G5571" s="66">
        <v>13.99</v>
      </c>
      <c r="H5571" s="247">
        <v>0</v>
      </c>
    </row>
    <row r="5572" spans="1:8">
      <c r="A5572" s="64" t="s">
        <v>10448</v>
      </c>
      <c r="B5572" s="65">
        <v>95237</v>
      </c>
      <c r="C5572" s="56" t="s">
        <v>10567</v>
      </c>
      <c r="D5572" s="65" t="s">
        <v>211</v>
      </c>
      <c r="E5572" s="66">
        <v>23.29</v>
      </c>
      <c r="F5572" s="247">
        <v>0</v>
      </c>
      <c r="G5572" s="66">
        <v>25.87</v>
      </c>
      <c r="H5572" s="247">
        <v>0</v>
      </c>
    </row>
    <row r="5573" spans="1:8">
      <c r="A5573" s="64" t="s">
        <v>10448</v>
      </c>
      <c r="B5573" s="65">
        <v>89979</v>
      </c>
      <c r="C5573" s="56" t="s">
        <v>10568</v>
      </c>
      <c r="D5573" s="65" t="s">
        <v>211</v>
      </c>
      <c r="E5573" s="66">
        <v>23.86</v>
      </c>
      <c r="F5573" s="247">
        <v>0</v>
      </c>
      <c r="G5573" s="66">
        <v>26.66</v>
      </c>
      <c r="H5573" s="247">
        <v>0</v>
      </c>
    </row>
    <row r="5574" spans="1:8">
      <c r="A5574" s="64" t="s">
        <v>10448</v>
      </c>
      <c r="B5574" s="65">
        <v>103991</v>
      </c>
      <c r="C5574" s="56" t="s">
        <v>10569</v>
      </c>
      <c r="D5574" s="65" t="s">
        <v>211</v>
      </c>
      <c r="E5574" s="66">
        <v>17.66</v>
      </c>
      <c r="F5574" s="247">
        <v>0</v>
      </c>
      <c r="G5574" s="66">
        <v>20.14</v>
      </c>
      <c r="H5574" s="247">
        <v>0</v>
      </c>
    </row>
    <row r="5575" spans="1:8">
      <c r="A5575" s="64" t="s">
        <v>10448</v>
      </c>
      <c r="B5575" s="65">
        <v>89564</v>
      </c>
      <c r="C5575" s="56" t="s">
        <v>10570</v>
      </c>
      <c r="D5575" s="65" t="s">
        <v>211</v>
      </c>
      <c r="E5575" s="66">
        <v>14.92</v>
      </c>
      <c r="F5575" s="247">
        <v>0</v>
      </c>
      <c r="G5575" s="66">
        <v>16.45</v>
      </c>
      <c r="H5575" s="247">
        <v>0</v>
      </c>
    </row>
    <row r="5576" spans="1:8">
      <c r="A5576" s="64" t="s">
        <v>10448</v>
      </c>
      <c r="B5576" s="65">
        <v>104000</v>
      </c>
      <c r="C5576" s="56" t="s">
        <v>10571</v>
      </c>
      <c r="D5576" s="65" t="s">
        <v>211</v>
      </c>
      <c r="E5576" s="66">
        <v>26.93</v>
      </c>
      <c r="F5576" s="247">
        <v>0</v>
      </c>
      <c r="G5576" s="66">
        <v>30.1</v>
      </c>
      <c r="H5576" s="247">
        <v>0</v>
      </c>
    </row>
    <row r="5577" spans="1:8">
      <c r="A5577" s="64" t="s">
        <v>10448</v>
      </c>
      <c r="B5577" s="65">
        <v>89593</v>
      </c>
      <c r="C5577" s="56" t="s">
        <v>10572</v>
      </c>
      <c r="D5577" s="65" t="s">
        <v>211</v>
      </c>
      <c r="E5577" s="66">
        <v>23.68</v>
      </c>
      <c r="F5577" s="247">
        <v>0</v>
      </c>
      <c r="G5577" s="66">
        <v>25.79</v>
      </c>
      <c r="H5577" s="247">
        <v>0</v>
      </c>
    </row>
    <row r="5578" spans="1:8">
      <c r="A5578" s="64" t="s">
        <v>10448</v>
      </c>
      <c r="B5578" s="65">
        <v>89418</v>
      </c>
      <c r="C5578" s="56" t="s">
        <v>10573</v>
      </c>
      <c r="D5578" s="65" t="s">
        <v>211</v>
      </c>
      <c r="E5578" s="66">
        <v>15.06</v>
      </c>
      <c r="F5578" s="247">
        <v>0</v>
      </c>
      <c r="G5578" s="66">
        <v>16.95</v>
      </c>
      <c r="H5578" s="247">
        <v>0</v>
      </c>
    </row>
    <row r="5579" spans="1:8">
      <c r="A5579" s="64" t="s">
        <v>10448</v>
      </c>
      <c r="B5579" s="65">
        <v>89372</v>
      </c>
      <c r="C5579" s="56" t="s">
        <v>10574</v>
      </c>
      <c r="D5579" s="65" t="s">
        <v>211</v>
      </c>
      <c r="E5579" s="66">
        <v>15.53</v>
      </c>
      <c r="F5579" s="247">
        <v>0</v>
      </c>
      <c r="G5579" s="66">
        <v>17.57</v>
      </c>
      <c r="H5579" s="247">
        <v>0</v>
      </c>
    </row>
    <row r="5580" spans="1:8">
      <c r="A5580" s="64" t="s">
        <v>10448</v>
      </c>
      <c r="B5580" s="65">
        <v>89530</v>
      </c>
      <c r="C5580" s="56" t="s">
        <v>10575</v>
      </c>
      <c r="D5580" s="65" t="s">
        <v>211</v>
      </c>
      <c r="E5580" s="66">
        <v>15.52</v>
      </c>
      <c r="F5580" s="247">
        <v>0</v>
      </c>
      <c r="G5580" s="66">
        <v>16.940000000000001</v>
      </c>
      <c r="H5580" s="247">
        <v>0</v>
      </c>
    </row>
    <row r="5581" spans="1:8">
      <c r="A5581" s="64" t="s">
        <v>10448</v>
      </c>
      <c r="B5581" s="65">
        <v>89425</v>
      </c>
      <c r="C5581" s="56" t="s">
        <v>10576</v>
      </c>
      <c r="D5581" s="65" t="s">
        <v>211</v>
      </c>
      <c r="E5581" s="66">
        <v>17.7</v>
      </c>
      <c r="F5581" s="247">
        <v>0</v>
      </c>
      <c r="G5581" s="66">
        <v>19.88</v>
      </c>
      <c r="H5581" s="247">
        <v>0</v>
      </c>
    </row>
    <row r="5582" spans="1:8">
      <c r="A5582" s="64" t="s">
        <v>10448</v>
      </c>
      <c r="B5582" s="65">
        <v>89379</v>
      </c>
      <c r="C5582" s="56" t="s">
        <v>10577</v>
      </c>
      <c r="D5582" s="65" t="s">
        <v>211</v>
      </c>
      <c r="E5582" s="66">
        <v>18.239999999999998</v>
      </c>
      <c r="F5582" s="247">
        <v>0</v>
      </c>
      <c r="G5582" s="66">
        <v>20.61</v>
      </c>
      <c r="H5582" s="247">
        <v>0</v>
      </c>
    </row>
    <row r="5583" spans="1:8">
      <c r="A5583" s="64" t="s">
        <v>10448</v>
      </c>
      <c r="B5583" s="65">
        <v>89542</v>
      </c>
      <c r="C5583" s="56" t="s">
        <v>10578</v>
      </c>
      <c r="D5583" s="65" t="s">
        <v>211</v>
      </c>
      <c r="E5583" s="66">
        <v>25.86</v>
      </c>
      <c r="F5583" s="247">
        <v>0</v>
      </c>
      <c r="G5583" s="66">
        <v>27.95</v>
      </c>
      <c r="H5583" s="247">
        <v>0</v>
      </c>
    </row>
    <row r="5584" spans="1:8">
      <c r="A5584" s="64" t="s">
        <v>10448</v>
      </c>
      <c r="B5584" s="65">
        <v>89432</v>
      </c>
      <c r="C5584" s="56" t="s">
        <v>10579</v>
      </c>
      <c r="D5584" s="65" t="s">
        <v>211</v>
      </c>
      <c r="E5584" s="66">
        <v>28.38</v>
      </c>
      <c r="F5584" s="247">
        <v>0</v>
      </c>
      <c r="G5584" s="66">
        <v>31.35</v>
      </c>
      <c r="H5584" s="247">
        <v>0</v>
      </c>
    </row>
    <row r="5585" spans="1:8">
      <c r="A5585" s="64" t="s">
        <v>10448</v>
      </c>
      <c r="B5585" s="65">
        <v>89387</v>
      </c>
      <c r="C5585" s="56" t="s">
        <v>10580</v>
      </c>
      <c r="D5585" s="65" t="s">
        <v>211</v>
      </c>
      <c r="E5585" s="66">
        <v>29.01</v>
      </c>
      <c r="F5585" s="247">
        <v>0</v>
      </c>
      <c r="G5585" s="66">
        <v>32.200000000000003</v>
      </c>
      <c r="H5585" s="247">
        <v>0</v>
      </c>
    </row>
    <row r="5586" spans="1:8">
      <c r="A5586" s="64" t="s">
        <v>10448</v>
      </c>
      <c r="B5586" s="65">
        <v>89560</v>
      </c>
      <c r="C5586" s="56" t="s">
        <v>10581</v>
      </c>
      <c r="D5586" s="65" t="s">
        <v>211</v>
      </c>
      <c r="E5586" s="66">
        <v>33.119999999999997</v>
      </c>
      <c r="F5586" s="247">
        <v>0</v>
      </c>
      <c r="G5586" s="66">
        <v>35.74</v>
      </c>
      <c r="H5586" s="247">
        <v>0</v>
      </c>
    </row>
    <row r="5587" spans="1:8">
      <c r="A5587" s="64" t="s">
        <v>10448</v>
      </c>
      <c r="B5587" s="65">
        <v>104159</v>
      </c>
      <c r="C5587" s="56" t="s">
        <v>10582</v>
      </c>
      <c r="D5587" s="65" t="s">
        <v>211</v>
      </c>
      <c r="E5587" s="66">
        <v>36.06</v>
      </c>
      <c r="F5587" s="247">
        <v>0</v>
      </c>
      <c r="G5587" s="66">
        <v>39.71</v>
      </c>
      <c r="H5587" s="247">
        <v>0</v>
      </c>
    </row>
    <row r="5588" spans="1:8">
      <c r="A5588" s="64" t="s">
        <v>10448</v>
      </c>
      <c r="B5588" s="65">
        <v>89577</v>
      </c>
      <c r="C5588" s="56" t="s">
        <v>10583</v>
      </c>
      <c r="D5588" s="65" t="s">
        <v>211</v>
      </c>
      <c r="E5588" s="66">
        <v>35.020000000000003</v>
      </c>
      <c r="F5588" s="247">
        <v>0</v>
      </c>
      <c r="G5588" s="66">
        <v>37.85</v>
      </c>
      <c r="H5588" s="247">
        <v>0</v>
      </c>
    </row>
    <row r="5589" spans="1:8">
      <c r="A5589" s="64" t="s">
        <v>10448</v>
      </c>
      <c r="B5589" s="65">
        <v>103996</v>
      </c>
      <c r="C5589" s="56" t="s">
        <v>10584</v>
      </c>
      <c r="D5589" s="65" t="s">
        <v>211</v>
      </c>
      <c r="E5589" s="66">
        <v>38.44</v>
      </c>
      <c r="F5589" s="247">
        <v>0</v>
      </c>
      <c r="G5589" s="66">
        <v>42.47</v>
      </c>
      <c r="H5589" s="247">
        <v>0</v>
      </c>
    </row>
    <row r="5590" spans="1:8">
      <c r="A5590" s="64" t="s">
        <v>10448</v>
      </c>
      <c r="B5590" s="65">
        <v>89598</v>
      </c>
      <c r="C5590" s="56" t="s">
        <v>10585</v>
      </c>
      <c r="D5590" s="65" t="s">
        <v>211</v>
      </c>
      <c r="E5590" s="66">
        <v>47.22</v>
      </c>
      <c r="F5590" s="247">
        <v>0</v>
      </c>
      <c r="G5590" s="66">
        <v>50.81</v>
      </c>
      <c r="H5590" s="247">
        <v>0</v>
      </c>
    </row>
    <row r="5591" spans="1:8">
      <c r="A5591" s="64" t="s">
        <v>10448</v>
      </c>
      <c r="B5591" s="65">
        <v>89419</v>
      </c>
      <c r="C5591" s="56" t="s">
        <v>10586</v>
      </c>
      <c r="D5591" s="65" t="s">
        <v>211</v>
      </c>
      <c r="E5591" s="66">
        <v>6.47</v>
      </c>
      <c r="F5591" s="247">
        <v>0</v>
      </c>
      <c r="G5591" s="66">
        <v>7.94</v>
      </c>
      <c r="H5591" s="247">
        <v>0</v>
      </c>
    </row>
    <row r="5592" spans="1:8">
      <c r="A5592" s="64" t="s">
        <v>10448</v>
      </c>
      <c r="B5592" s="65">
        <v>89373</v>
      </c>
      <c r="C5592" s="56" t="s">
        <v>10587</v>
      </c>
      <c r="D5592" s="65" t="s">
        <v>211</v>
      </c>
      <c r="E5592" s="66">
        <v>6.97</v>
      </c>
      <c r="F5592" s="247">
        <v>0</v>
      </c>
      <c r="G5592" s="66">
        <v>8.6199999999999992</v>
      </c>
      <c r="H5592" s="247">
        <v>0</v>
      </c>
    </row>
    <row r="5593" spans="1:8">
      <c r="A5593" s="64" t="s">
        <v>10448</v>
      </c>
      <c r="B5593" s="65">
        <v>89532</v>
      </c>
      <c r="C5593" s="56" t="s">
        <v>10588</v>
      </c>
      <c r="D5593" s="65" t="s">
        <v>211</v>
      </c>
      <c r="E5593" s="66">
        <v>6.88</v>
      </c>
      <c r="F5593" s="247">
        <v>0</v>
      </c>
      <c r="G5593" s="66">
        <v>7.86</v>
      </c>
      <c r="H5593" s="247">
        <v>0</v>
      </c>
    </row>
    <row r="5594" spans="1:8">
      <c r="A5594" s="64" t="s">
        <v>10448</v>
      </c>
      <c r="B5594" s="65">
        <v>89426</v>
      </c>
      <c r="C5594" s="56" t="s">
        <v>10589</v>
      </c>
      <c r="D5594" s="65" t="s">
        <v>211</v>
      </c>
      <c r="E5594" s="66">
        <v>9.24</v>
      </c>
      <c r="F5594" s="247">
        <v>0</v>
      </c>
      <c r="G5594" s="66">
        <v>11.03</v>
      </c>
      <c r="H5594" s="247">
        <v>0</v>
      </c>
    </row>
    <row r="5595" spans="1:8">
      <c r="A5595" s="64" t="s">
        <v>10448</v>
      </c>
      <c r="B5595" s="65">
        <v>89380</v>
      </c>
      <c r="C5595" s="56" t="s">
        <v>10590</v>
      </c>
      <c r="D5595" s="65" t="s">
        <v>211</v>
      </c>
      <c r="E5595" s="66">
        <v>9.81</v>
      </c>
      <c r="F5595" s="247">
        <v>0</v>
      </c>
      <c r="G5595" s="66">
        <v>11.82</v>
      </c>
      <c r="H5595" s="247">
        <v>0</v>
      </c>
    </row>
    <row r="5596" spans="1:8">
      <c r="A5596" s="64" t="s">
        <v>10448</v>
      </c>
      <c r="B5596" s="65">
        <v>89562</v>
      </c>
      <c r="C5596" s="56" t="s">
        <v>10591</v>
      </c>
      <c r="D5596" s="65" t="s">
        <v>211</v>
      </c>
      <c r="E5596" s="66">
        <v>9.9700000000000006</v>
      </c>
      <c r="F5596" s="247">
        <v>0</v>
      </c>
      <c r="G5596" s="66">
        <v>11.22</v>
      </c>
      <c r="H5596" s="247">
        <v>0</v>
      </c>
    </row>
    <row r="5597" spans="1:8">
      <c r="A5597" s="64" t="s">
        <v>10448</v>
      </c>
      <c r="B5597" s="65">
        <v>89433</v>
      </c>
      <c r="C5597" s="56" t="s">
        <v>10592</v>
      </c>
      <c r="D5597" s="65" t="s">
        <v>211</v>
      </c>
      <c r="E5597" s="66">
        <v>12.71</v>
      </c>
      <c r="F5597" s="247">
        <v>0</v>
      </c>
      <c r="G5597" s="66">
        <v>14.91</v>
      </c>
      <c r="H5597" s="247">
        <v>0</v>
      </c>
    </row>
    <row r="5598" spans="1:8">
      <c r="A5598" s="64" t="s">
        <v>10448</v>
      </c>
      <c r="B5598" s="65">
        <v>89579</v>
      </c>
      <c r="C5598" s="56" t="s">
        <v>10593</v>
      </c>
      <c r="D5598" s="65" t="s">
        <v>211</v>
      </c>
      <c r="E5598" s="66">
        <v>11.27</v>
      </c>
      <c r="F5598" s="247">
        <v>0</v>
      </c>
      <c r="G5598" s="66">
        <v>12.58</v>
      </c>
      <c r="H5598" s="247">
        <v>0</v>
      </c>
    </row>
    <row r="5599" spans="1:8">
      <c r="A5599" s="64" t="s">
        <v>10448</v>
      </c>
      <c r="B5599" s="65">
        <v>103998</v>
      </c>
      <c r="C5599" s="56" t="s">
        <v>10594</v>
      </c>
      <c r="D5599" s="65" t="s">
        <v>211</v>
      </c>
      <c r="E5599" s="66">
        <v>14.08</v>
      </c>
      <c r="F5599" s="247">
        <v>0</v>
      </c>
      <c r="G5599" s="66">
        <v>16.36</v>
      </c>
      <c r="H5599" s="247">
        <v>0</v>
      </c>
    </row>
    <row r="5600" spans="1:8">
      <c r="A5600" s="64" t="s">
        <v>10448</v>
      </c>
      <c r="B5600" s="65">
        <v>89605</v>
      </c>
      <c r="C5600" s="56" t="s">
        <v>10595</v>
      </c>
      <c r="D5600" s="65" t="s">
        <v>211</v>
      </c>
      <c r="E5600" s="66">
        <v>19.75</v>
      </c>
      <c r="F5600" s="247">
        <v>0</v>
      </c>
      <c r="G5600" s="66">
        <v>21.78</v>
      </c>
      <c r="H5600" s="247">
        <v>0</v>
      </c>
    </row>
    <row r="5601" spans="1:8">
      <c r="A5601" s="64" t="s">
        <v>10448</v>
      </c>
      <c r="B5601" s="65">
        <v>89981</v>
      </c>
      <c r="C5601" s="56" t="s">
        <v>10596</v>
      </c>
      <c r="D5601" s="65" t="s">
        <v>211</v>
      </c>
      <c r="E5601" s="66">
        <v>20.93</v>
      </c>
      <c r="F5601" s="247">
        <v>0</v>
      </c>
      <c r="G5601" s="66">
        <v>22.7</v>
      </c>
      <c r="H5601" s="247">
        <v>0</v>
      </c>
    </row>
    <row r="5602" spans="1:8">
      <c r="A5602" s="64" t="s">
        <v>10448</v>
      </c>
      <c r="B5602" s="65">
        <v>89385</v>
      </c>
      <c r="C5602" s="56" t="s">
        <v>10597</v>
      </c>
      <c r="D5602" s="65" t="s">
        <v>211</v>
      </c>
      <c r="E5602" s="66">
        <v>7.08</v>
      </c>
      <c r="F5602" s="247">
        <v>0</v>
      </c>
      <c r="G5602" s="66">
        <v>8.74</v>
      </c>
      <c r="H5602" s="247">
        <v>0</v>
      </c>
    </row>
    <row r="5603" spans="1:8">
      <c r="A5603" s="64" t="s">
        <v>10448</v>
      </c>
      <c r="B5603" s="65">
        <v>89551</v>
      </c>
      <c r="C5603" s="56" t="s">
        <v>10598</v>
      </c>
      <c r="D5603" s="65" t="s">
        <v>211</v>
      </c>
      <c r="E5603" s="66">
        <v>8.25</v>
      </c>
      <c r="F5603" s="247">
        <v>0</v>
      </c>
      <c r="G5603" s="66">
        <v>9.31</v>
      </c>
      <c r="H5603" s="247">
        <v>0</v>
      </c>
    </row>
    <row r="5604" spans="1:8">
      <c r="A5604" s="64" t="s">
        <v>10448</v>
      </c>
      <c r="B5604" s="65">
        <v>89434</v>
      </c>
      <c r="C5604" s="56" t="s">
        <v>10599</v>
      </c>
      <c r="D5604" s="65" t="s">
        <v>211</v>
      </c>
      <c r="E5604" s="66">
        <v>10.61</v>
      </c>
      <c r="F5604" s="247">
        <v>0</v>
      </c>
      <c r="G5604" s="66">
        <v>12.48</v>
      </c>
      <c r="H5604" s="247">
        <v>0</v>
      </c>
    </row>
    <row r="5605" spans="1:8">
      <c r="A5605" s="64" t="s">
        <v>10448</v>
      </c>
      <c r="B5605" s="65">
        <v>89389</v>
      </c>
      <c r="C5605" s="56" t="s">
        <v>10600</v>
      </c>
      <c r="D5605" s="65" t="s">
        <v>211</v>
      </c>
      <c r="E5605" s="66">
        <v>11.18</v>
      </c>
      <c r="F5605" s="247">
        <v>0</v>
      </c>
      <c r="G5605" s="66">
        <v>13.27</v>
      </c>
      <c r="H5605" s="247">
        <v>0</v>
      </c>
    </row>
    <row r="5606" spans="1:8">
      <c r="A5606" s="64" t="s">
        <v>10448</v>
      </c>
      <c r="B5606" s="65">
        <v>89417</v>
      </c>
      <c r="C5606" s="56" t="s">
        <v>10601</v>
      </c>
      <c r="D5606" s="65" t="s">
        <v>211</v>
      </c>
      <c r="E5606" s="66">
        <v>5.38</v>
      </c>
      <c r="F5606" s="247">
        <v>0</v>
      </c>
      <c r="G5606" s="66">
        <v>6.72</v>
      </c>
      <c r="H5606" s="247">
        <v>0</v>
      </c>
    </row>
    <row r="5607" spans="1:8">
      <c r="A5607" s="64" t="s">
        <v>10448</v>
      </c>
      <c r="B5607" s="65">
        <v>89371</v>
      </c>
      <c r="C5607" s="56" t="s">
        <v>10602</v>
      </c>
      <c r="D5607" s="65" t="s">
        <v>211</v>
      </c>
      <c r="E5607" s="66">
        <v>5.85</v>
      </c>
      <c r="F5607" s="247">
        <v>0</v>
      </c>
      <c r="G5607" s="66">
        <v>7.34</v>
      </c>
      <c r="H5607" s="247">
        <v>0</v>
      </c>
    </row>
    <row r="5608" spans="1:8">
      <c r="A5608" s="64" t="s">
        <v>10448</v>
      </c>
      <c r="B5608" s="65">
        <v>89528</v>
      </c>
      <c r="C5608" s="56" t="s">
        <v>10603</v>
      </c>
      <c r="D5608" s="65" t="s">
        <v>211</v>
      </c>
      <c r="E5608" s="66">
        <v>4.18</v>
      </c>
      <c r="F5608" s="247">
        <v>0</v>
      </c>
      <c r="G5608" s="66">
        <v>4.95</v>
      </c>
      <c r="H5608" s="247">
        <v>0</v>
      </c>
    </row>
    <row r="5609" spans="1:8">
      <c r="A5609" s="64" t="s">
        <v>10448</v>
      </c>
      <c r="B5609" s="65">
        <v>89424</v>
      </c>
      <c r="C5609" s="56" t="s">
        <v>10604</v>
      </c>
      <c r="D5609" s="65" t="s">
        <v>211</v>
      </c>
      <c r="E5609" s="66">
        <v>6.36</v>
      </c>
      <c r="F5609" s="247">
        <v>0</v>
      </c>
      <c r="G5609" s="66">
        <v>7.89</v>
      </c>
      <c r="H5609" s="247">
        <v>0</v>
      </c>
    </row>
    <row r="5610" spans="1:8">
      <c r="A5610" s="64" t="s">
        <v>10448</v>
      </c>
      <c r="B5610" s="65">
        <v>89378</v>
      </c>
      <c r="C5610" s="56" t="s">
        <v>10605</v>
      </c>
      <c r="D5610" s="65" t="s">
        <v>211</v>
      </c>
      <c r="E5610" s="66">
        <v>6.9</v>
      </c>
      <c r="F5610" s="247">
        <v>0</v>
      </c>
      <c r="G5610" s="66">
        <v>8.6199999999999992</v>
      </c>
      <c r="H5610" s="247">
        <v>0</v>
      </c>
    </row>
    <row r="5611" spans="1:8">
      <c r="A5611" s="64" t="s">
        <v>10448</v>
      </c>
      <c r="B5611" s="65">
        <v>89541</v>
      </c>
      <c r="C5611" s="56" t="s">
        <v>10606</v>
      </c>
      <c r="D5611" s="65" t="s">
        <v>211</v>
      </c>
      <c r="E5611" s="66">
        <v>6.25</v>
      </c>
      <c r="F5611" s="247">
        <v>0</v>
      </c>
      <c r="G5611" s="66">
        <v>7.24</v>
      </c>
      <c r="H5611" s="247">
        <v>0</v>
      </c>
    </row>
    <row r="5612" spans="1:8">
      <c r="A5612" s="64" t="s">
        <v>10448</v>
      </c>
      <c r="B5612" s="65">
        <v>89431</v>
      </c>
      <c r="C5612" s="56" t="s">
        <v>10607</v>
      </c>
      <c r="D5612" s="65" t="s">
        <v>211</v>
      </c>
      <c r="E5612" s="66">
        <v>8.77</v>
      </c>
      <c r="F5612" s="247">
        <v>0</v>
      </c>
      <c r="G5612" s="66">
        <v>10.64</v>
      </c>
      <c r="H5612" s="247">
        <v>0</v>
      </c>
    </row>
    <row r="5613" spans="1:8">
      <c r="A5613" s="64" t="s">
        <v>10448</v>
      </c>
      <c r="B5613" s="65">
        <v>89386</v>
      </c>
      <c r="C5613" s="56" t="s">
        <v>10608</v>
      </c>
      <c r="D5613" s="65" t="s">
        <v>211</v>
      </c>
      <c r="E5613" s="66">
        <v>9.4</v>
      </c>
      <c r="F5613" s="247">
        <v>0</v>
      </c>
      <c r="G5613" s="66">
        <v>11.49</v>
      </c>
      <c r="H5613" s="247">
        <v>0</v>
      </c>
    </row>
    <row r="5614" spans="1:8">
      <c r="A5614" s="64" t="s">
        <v>10448</v>
      </c>
      <c r="B5614" s="65">
        <v>89558</v>
      </c>
      <c r="C5614" s="56" t="s">
        <v>10609</v>
      </c>
      <c r="D5614" s="65" t="s">
        <v>211</v>
      </c>
      <c r="E5614" s="66">
        <v>9.42</v>
      </c>
      <c r="F5614" s="247">
        <v>0</v>
      </c>
      <c r="G5614" s="66">
        <v>10.71</v>
      </c>
      <c r="H5614" s="247">
        <v>0</v>
      </c>
    </row>
    <row r="5615" spans="1:8">
      <c r="A5615" s="64" t="s">
        <v>10448</v>
      </c>
      <c r="B5615" s="65">
        <v>103988</v>
      </c>
      <c r="C5615" s="56" t="s">
        <v>10610</v>
      </c>
      <c r="D5615" s="65" t="s">
        <v>211</v>
      </c>
      <c r="E5615" s="66">
        <v>12.36</v>
      </c>
      <c r="F5615" s="247">
        <v>0</v>
      </c>
      <c r="G5615" s="66">
        <v>14.68</v>
      </c>
      <c r="H5615" s="247">
        <v>0</v>
      </c>
    </row>
    <row r="5616" spans="1:8">
      <c r="A5616" s="64" t="s">
        <v>10448</v>
      </c>
      <c r="B5616" s="65">
        <v>89575</v>
      </c>
      <c r="C5616" s="56" t="s">
        <v>10611</v>
      </c>
      <c r="D5616" s="65" t="s">
        <v>211</v>
      </c>
      <c r="E5616" s="66">
        <v>11.18</v>
      </c>
      <c r="F5616" s="247">
        <v>0</v>
      </c>
      <c r="G5616" s="66">
        <v>12.68</v>
      </c>
      <c r="H5616" s="247">
        <v>0</v>
      </c>
    </row>
    <row r="5617" spans="1:8">
      <c r="A5617" s="64" t="s">
        <v>10448</v>
      </c>
      <c r="B5617" s="65">
        <v>103995</v>
      </c>
      <c r="C5617" s="56" t="s">
        <v>10612</v>
      </c>
      <c r="D5617" s="65" t="s">
        <v>211</v>
      </c>
      <c r="E5617" s="66">
        <v>14.6</v>
      </c>
      <c r="F5617" s="247">
        <v>0</v>
      </c>
      <c r="G5617" s="66">
        <v>17.3</v>
      </c>
      <c r="H5617" s="247">
        <v>0</v>
      </c>
    </row>
    <row r="5618" spans="1:8">
      <c r="A5618" s="64" t="s">
        <v>10448</v>
      </c>
      <c r="B5618" s="65">
        <v>89597</v>
      </c>
      <c r="C5618" s="56" t="s">
        <v>10613</v>
      </c>
      <c r="D5618" s="65" t="s">
        <v>211</v>
      </c>
      <c r="E5618" s="66">
        <v>21.71</v>
      </c>
      <c r="F5618" s="247">
        <v>0</v>
      </c>
      <c r="G5618" s="66">
        <v>23.87</v>
      </c>
      <c r="H5618" s="247">
        <v>0</v>
      </c>
    </row>
    <row r="5619" spans="1:8">
      <c r="A5619" s="64" t="s">
        <v>10448</v>
      </c>
      <c r="B5619" s="65">
        <v>89611</v>
      </c>
      <c r="C5619" s="56" t="s">
        <v>10614</v>
      </c>
      <c r="D5619" s="65" t="s">
        <v>211</v>
      </c>
      <c r="E5619" s="66">
        <v>30.7</v>
      </c>
      <c r="F5619" s="247">
        <v>0</v>
      </c>
      <c r="G5619" s="66">
        <v>33.450000000000003</v>
      </c>
      <c r="H5619" s="247">
        <v>0</v>
      </c>
    </row>
    <row r="5620" spans="1:8">
      <c r="A5620" s="64" t="s">
        <v>10448</v>
      </c>
      <c r="B5620" s="65">
        <v>89614</v>
      </c>
      <c r="C5620" s="56" t="s">
        <v>10615</v>
      </c>
      <c r="D5620" s="65" t="s">
        <v>211</v>
      </c>
      <c r="E5620" s="66">
        <v>56.75</v>
      </c>
      <c r="F5620" s="247">
        <v>0</v>
      </c>
      <c r="G5620" s="66">
        <v>61.01</v>
      </c>
      <c r="H5620" s="247">
        <v>0</v>
      </c>
    </row>
    <row r="5621" spans="1:8">
      <c r="A5621" s="64" t="s">
        <v>10448</v>
      </c>
      <c r="B5621" s="65">
        <v>103975</v>
      </c>
      <c r="C5621" s="56" t="s">
        <v>10616</v>
      </c>
      <c r="D5621" s="65" t="s">
        <v>211</v>
      </c>
      <c r="E5621" s="66">
        <v>17.14</v>
      </c>
      <c r="F5621" s="247">
        <v>0</v>
      </c>
      <c r="G5621" s="66">
        <v>19.53</v>
      </c>
      <c r="H5621" s="247">
        <v>0</v>
      </c>
    </row>
    <row r="5622" spans="1:8">
      <c r="A5622" s="64" t="s">
        <v>10448</v>
      </c>
      <c r="B5622" s="65">
        <v>104007</v>
      </c>
      <c r="C5622" s="56" t="s">
        <v>10617</v>
      </c>
      <c r="D5622" s="65" t="s">
        <v>211</v>
      </c>
      <c r="E5622" s="66">
        <v>21.28</v>
      </c>
      <c r="F5622" s="247">
        <v>0</v>
      </c>
      <c r="G5622" s="66">
        <v>25.12</v>
      </c>
      <c r="H5622" s="247">
        <v>0</v>
      </c>
    </row>
    <row r="5623" spans="1:8">
      <c r="A5623" s="64" t="s">
        <v>10448</v>
      </c>
      <c r="B5623" s="65">
        <v>103976</v>
      </c>
      <c r="C5623" s="56" t="s">
        <v>10618</v>
      </c>
      <c r="D5623" s="65" t="s">
        <v>211</v>
      </c>
      <c r="E5623" s="66">
        <v>24.71</v>
      </c>
      <c r="F5623" s="247">
        <v>0</v>
      </c>
      <c r="G5623" s="66">
        <v>27.74</v>
      </c>
      <c r="H5623" s="247">
        <v>0</v>
      </c>
    </row>
    <row r="5624" spans="1:8">
      <c r="A5624" s="64" t="s">
        <v>10448</v>
      </c>
      <c r="B5624" s="65">
        <v>104008</v>
      </c>
      <c r="C5624" s="56" t="s">
        <v>10619</v>
      </c>
      <c r="D5624" s="65" t="s">
        <v>211</v>
      </c>
      <c r="E5624" s="66">
        <v>30.64</v>
      </c>
      <c r="F5624" s="247">
        <v>0</v>
      </c>
      <c r="G5624" s="66">
        <v>35.729999999999997</v>
      </c>
      <c r="H5624" s="247">
        <v>0</v>
      </c>
    </row>
    <row r="5625" spans="1:8">
      <c r="A5625" s="64" t="s">
        <v>10448</v>
      </c>
      <c r="B5625" s="65">
        <v>89630</v>
      </c>
      <c r="C5625" s="56" t="s">
        <v>10620</v>
      </c>
      <c r="D5625" s="65" t="s">
        <v>211</v>
      </c>
      <c r="E5625" s="66">
        <v>58.29</v>
      </c>
      <c r="F5625" s="247">
        <v>0</v>
      </c>
      <c r="G5625" s="66">
        <v>63.74</v>
      </c>
      <c r="H5625" s="247">
        <v>0</v>
      </c>
    </row>
    <row r="5626" spans="1:8">
      <c r="A5626" s="64" t="s">
        <v>10448</v>
      </c>
      <c r="B5626" s="65">
        <v>89632</v>
      </c>
      <c r="C5626" s="56" t="s">
        <v>10621</v>
      </c>
      <c r="D5626" s="65" t="s">
        <v>211</v>
      </c>
      <c r="E5626" s="66">
        <v>116.5</v>
      </c>
      <c r="F5626" s="247">
        <v>0</v>
      </c>
      <c r="G5626" s="66">
        <v>125.41</v>
      </c>
      <c r="H5626" s="247">
        <v>0</v>
      </c>
    </row>
    <row r="5627" spans="1:8">
      <c r="A5627" s="64" t="s">
        <v>10448</v>
      </c>
      <c r="B5627" s="65">
        <v>89438</v>
      </c>
      <c r="C5627" s="56" t="s">
        <v>10622</v>
      </c>
      <c r="D5627" s="65" t="s">
        <v>211</v>
      </c>
      <c r="E5627" s="66">
        <v>9.92</v>
      </c>
      <c r="F5627" s="247">
        <v>0</v>
      </c>
      <c r="G5627" s="66">
        <v>12.61</v>
      </c>
      <c r="H5627" s="247">
        <v>0</v>
      </c>
    </row>
    <row r="5628" spans="1:8">
      <c r="A5628" s="64" t="s">
        <v>10448</v>
      </c>
      <c r="B5628" s="65">
        <v>89393</v>
      </c>
      <c r="C5628" s="56" t="s">
        <v>10623</v>
      </c>
      <c r="D5628" s="65" t="s">
        <v>211</v>
      </c>
      <c r="E5628" s="66">
        <v>10.83</v>
      </c>
      <c r="F5628" s="247">
        <v>0</v>
      </c>
      <c r="G5628" s="66">
        <v>13.84</v>
      </c>
      <c r="H5628" s="247">
        <v>0</v>
      </c>
    </row>
    <row r="5629" spans="1:8">
      <c r="A5629" s="64" t="s">
        <v>10448</v>
      </c>
      <c r="B5629" s="65">
        <v>89617</v>
      </c>
      <c r="C5629" s="56" t="s">
        <v>10624</v>
      </c>
      <c r="D5629" s="65" t="s">
        <v>211</v>
      </c>
      <c r="E5629" s="66">
        <v>7.4</v>
      </c>
      <c r="F5629" s="247">
        <v>0</v>
      </c>
      <c r="G5629" s="66">
        <v>8.9700000000000006</v>
      </c>
      <c r="H5629" s="247">
        <v>0</v>
      </c>
    </row>
    <row r="5630" spans="1:8">
      <c r="A5630" s="64" t="s">
        <v>10448</v>
      </c>
      <c r="B5630" s="65">
        <v>89440</v>
      </c>
      <c r="C5630" s="56" t="s">
        <v>10625</v>
      </c>
      <c r="D5630" s="65" t="s">
        <v>211</v>
      </c>
      <c r="E5630" s="66">
        <v>11.75</v>
      </c>
      <c r="F5630" s="247">
        <v>0</v>
      </c>
      <c r="G5630" s="66">
        <v>14.83</v>
      </c>
      <c r="H5630" s="247">
        <v>0</v>
      </c>
    </row>
    <row r="5631" spans="1:8">
      <c r="A5631" s="64" t="s">
        <v>10448</v>
      </c>
      <c r="B5631" s="65">
        <v>89395</v>
      </c>
      <c r="C5631" s="56" t="s">
        <v>10626</v>
      </c>
      <c r="D5631" s="65" t="s">
        <v>211</v>
      </c>
      <c r="E5631" s="66">
        <v>12.82</v>
      </c>
      <c r="F5631" s="247">
        <v>0</v>
      </c>
      <c r="G5631" s="66">
        <v>16.28</v>
      </c>
      <c r="H5631" s="247">
        <v>0</v>
      </c>
    </row>
    <row r="5632" spans="1:8">
      <c r="A5632" s="64" t="s">
        <v>10448</v>
      </c>
      <c r="B5632" s="65">
        <v>89620</v>
      </c>
      <c r="C5632" s="56" t="s">
        <v>10627</v>
      </c>
      <c r="D5632" s="65" t="s">
        <v>211</v>
      </c>
      <c r="E5632" s="66">
        <v>11.55</v>
      </c>
      <c r="F5632" s="247">
        <v>0</v>
      </c>
      <c r="G5632" s="66">
        <v>13.57</v>
      </c>
      <c r="H5632" s="247">
        <v>0</v>
      </c>
    </row>
    <row r="5633" spans="1:8">
      <c r="A5633" s="64" t="s">
        <v>10448</v>
      </c>
      <c r="B5633" s="65">
        <v>89443</v>
      </c>
      <c r="C5633" s="56" t="s">
        <v>10628</v>
      </c>
      <c r="D5633" s="65" t="s">
        <v>211</v>
      </c>
      <c r="E5633" s="66">
        <v>16.579999999999998</v>
      </c>
      <c r="F5633" s="247">
        <v>0</v>
      </c>
      <c r="G5633" s="66">
        <v>20.350000000000001</v>
      </c>
      <c r="H5633" s="247">
        <v>0</v>
      </c>
    </row>
    <row r="5634" spans="1:8">
      <c r="A5634" s="64" t="s">
        <v>10448</v>
      </c>
      <c r="B5634" s="65">
        <v>89398</v>
      </c>
      <c r="C5634" s="56" t="s">
        <v>10629</v>
      </c>
      <c r="D5634" s="65" t="s">
        <v>211</v>
      </c>
      <c r="E5634" s="66">
        <v>17.86</v>
      </c>
      <c r="F5634" s="247">
        <v>0</v>
      </c>
      <c r="G5634" s="66">
        <v>22.07</v>
      </c>
      <c r="H5634" s="247">
        <v>0</v>
      </c>
    </row>
    <row r="5635" spans="1:8">
      <c r="A5635" s="64" t="s">
        <v>10448</v>
      </c>
      <c r="B5635" s="65">
        <v>89623</v>
      </c>
      <c r="C5635" s="56" t="s">
        <v>10630</v>
      </c>
      <c r="D5635" s="65" t="s">
        <v>211</v>
      </c>
      <c r="E5635" s="66">
        <v>18.71</v>
      </c>
      <c r="F5635" s="247">
        <v>0</v>
      </c>
      <c r="G5635" s="66">
        <v>21.41</v>
      </c>
      <c r="H5635" s="247">
        <v>0</v>
      </c>
    </row>
    <row r="5636" spans="1:8">
      <c r="A5636" s="64" t="s">
        <v>10448</v>
      </c>
      <c r="B5636" s="65">
        <v>104011</v>
      </c>
      <c r="C5636" s="56" t="s">
        <v>10631</v>
      </c>
      <c r="D5636" s="65" t="s">
        <v>211</v>
      </c>
      <c r="E5636" s="66">
        <v>24.5</v>
      </c>
      <c r="F5636" s="247">
        <v>0</v>
      </c>
      <c r="G5636" s="66">
        <v>29.23</v>
      </c>
      <c r="H5636" s="247">
        <v>0</v>
      </c>
    </row>
    <row r="5637" spans="1:8">
      <c r="A5637" s="64" t="s">
        <v>10448</v>
      </c>
      <c r="B5637" s="65">
        <v>89625</v>
      </c>
      <c r="C5637" s="56" t="s">
        <v>10632</v>
      </c>
      <c r="D5637" s="65" t="s">
        <v>211</v>
      </c>
      <c r="E5637" s="66">
        <v>21.94</v>
      </c>
      <c r="F5637" s="247">
        <v>0</v>
      </c>
      <c r="G5637" s="66">
        <v>25.05</v>
      </c>
      <c r="H5637" s="247">
        <v>0</v>
      </c>
    </row>
    <row r="5638" spans="1:8">
      <c r="A5638" s="64" t="s">
        <v>10448</v>
      </c>
      <c r="B5638" s="65">
        <v>104004</v>
      </c>
      <c r="C5638" s="56" t="s">
        <v>10633</v>
      </c>
      <c r="D5638" s="65" t="s">
        <v>211</v>
      </c>
      <c r="E5638" s="66">
        <v>28.75</v>
      </c>
      <c r="F5638" s="247">
        <v>0</v>
      </c>
      <c r="G5638" s="66">
        <v>34.25</v>
      </c>
      <c r="H5638" s="247">
        <v>0</v>
      </c>
    </row>
    <row r="5639" spans="1:8">
      <c r="A5639" s="64" t="s">
        <v>10448</v>
      </c>
      <c r="B5639" s="65">
        <v>89628</v>
      </c>
      <c r="C5639" s="56" t="s">
        <v>10634</v>
      </c>
      <c r="D5639" s="65" t="s">
        <v>211</v>
      </c>
      <c r="E5639" s="66">
        <v>45.79</v>
      </c>
      <c r="F5639" s="247">
        <v>0</v>
      </c>
      <c r="G5639" s="66">
        <v>50.51</v>
      </c>
      <c r="H5639" s="247">
        <v>0</v>
      </c>
    </row>
    <row r="5640" spans="1:8">
      <c r="A5640" s="64" t="s">
        <v>10448</v>
      </c>
      <c r="B5640" s="65">
        <v>89629</v>
      </c>
      <c r="C5640" s="56" t="s">
        <v>10635</v>
      </c>
      <c r="D5640" s="65" t="s">
        <v>211</v>
      </c>
      <c r="E5640" s="66">
        <v>76.819999999999993</v>
      </c>
      <c r="F5640" s="247">
        <v>0</v>
      </c>
      <c r="G5640" s="66">
        <v>83.58</v>
      </c>
      <c r="H5640" s="247">
        <v>0</v>
      </c>
    </row>
    <row r="5641" spans="1:8">
      <c r="A5641" s="64" t="s">
        <v>10448</v>
      </c>
      <c r="B5641" s="65">
        <v>89631</v>
      </c>
      <c r="C5641" s="56" t="s">
        <v>10636</v>
      </c>
      <c r="D5641" s="65" t="s">
        <v>211</v>
      </c>
      <c r="E5641" s="66">
        <v>100.71</v>
      </c>
      <c r="F5641" s="247">
        <v>0</v>
      </c>
      <c r="G5641" s="66">
        <v>108.97</v>
      </c>
      <c r="H5641" s="247">
        <v>0</v>
      </c>
    </row>
    <row r="5642" spans="1:8">
      <c r="A5642" s="64" t="s">
        <v>10448</v>
      </c>
      <c r="B5642" s="65">
        <v>89401</v>
      </c>
      <c r="C5642" s="56" t="s">
        <v>10637</v>
      </c>
      <c r="D5642" s="65" t="s">
        <v>32</v>
      </c>
      <c r="E5642" s="66">
        <v>10.57</v>
      </c>
      <c r="F5642" s="247">
        <v>0</v>
      </c>
      <c r="G5642" s="66">
        <v>13.16</v>
      </c>
      <c r="H5642" s="247">
        <v>0</v>
      </c>
    </row>
    <row r="5643" spans="1:8">
      <c r="A5643" s="64" t="s">
        <v>10448</v>
      </c>
      <c r="B5643" s="65">
        <v>89355</v>
      </c>
      <c r="C5643" s="56" t="s">
        <v>10638</v>
      </c>
      <c r="D5643" s="65" t="s">
        <v>32</v>
      </c>
      <c r="E5643" s="66">
        <v>20.07</v>
      </c>
      <c r="F5643" s="247">
        <v>0</v>
      </c>
      <c r="G5643" s="66">
        <v>25.99</v>
      </c>
      <c r="H5643" s="247">
        <v>0</v>
      </c>
    </row>
    <row r="5644" spans="1:8">
      <c r="A5644" s="64" t="s">
        <v>10448</v>
      </c>
      <c r="B5644" s="65">
        <v>89446</v>
      </c>
      <c r="C5644" s="56" t="s">
        <v>10639</v>
      </c>
      <c r="D5644" s="65" t="s">
        <v>32</v>
      </c>
      <c r="E5644" s="66">
        <v>5.25</v>
      </c>
      <c r="F5644" s="247">
        <v>0</v>
      </c>
      <c r="G5644" s="66">
        <v>5.83</v>
      </c>
      <c r="H5644" s="247">
        <v>0</v>
      </c>
    </row>
    <row r="5645" spans="1:8">
      <c r="A5645" s="64" t="s">
        <v>10448</v>
      </c>
      <c r="B5645" s="65">
        <v>89402</v>
      </c>
      <c r="C5645" s="56" t="s">
        <v>10640</v>
      </c>
      <c r="D5645" s="65" t="s">
        <v>32</v>
      </c>
      <c r="E5645" s="66">
        <v>12.16</v>
      </c>
      <c r="F5645" s="247">
        <v>0</v>
      </c>
      <c r="G5645" s="66">
        <v>15.15</v>
      </c>
      <c r="H5645" s="247">
        <v>0</v>
      </c>
    </row>
    <row r="5646" spans="1:8">
      <c r="A5646" s="64" t="s">
        <v>10448</v>
      </c>
      <c r="B5646" s="65">
        <v>89356</v>
      </c>
      <c r="C5646" s="56" t="s">
        <v>10641</v>
      </c>
      <c r="D5646" s="65" t="s">
        <v>32</v>
      </c>
      <c r="E5646" s="66">
        <v>23.17</v>
      </c>
      <c r="F5646" s="247">
        <v>0</v>
      </c>
      <c r="G5646" s="66">
        <v>30</v>
      </c>
      <c r="H5646" s="247">
        <v>0</v>
      </c>
    </row>
    <row r="5647" spans="1:8">
      <c r="A5647" s="64" t="s">
        <v>10448</v>
      </c>
      <c r="B5647" s="65">
        <v>89447</v>
      </c>
      <c r="C5647" s="56" t="s">
        <v>10642</v>
      </c>
      <c r="D5647" s="65" t="s">
        <v>32</v>
      </c>
      <c r="E5647" s="66">
        <v>10.42</v>
      </c>
      <c r="F5647" s="247">
        <v>0</v>
      </c>
      <c r="G5647" s="66">
        <v>11.33</v>
      </c>
      <c r="H5647" s="247">
        <v>0</v>
      </c>
    </row>
    <row r="5648" spans="1:8">
      <c r="A5648" s="64" t="s">
        <v>10448</v>
      </c>
      <c r="B5648" s="65">
        <v>89403</v>
      </c>
      <c r="C5648" s="56" t="s">
        <v>10643</v>
      </c>
      <c r="D5648" s="65" t="s">
        <v>32</v>
      </c>
      <c r="E5648" s="66">
        <v>18.649999999999999</v>
      </c>
      <c r="F5648" s="247">
        <v>0</v>
      </c>
      <c r="G5648" s="66">
        <v>22.44</v>
      </c>
      <c r="H5648" s="247">
        <v>0</v>
      </c>
    </row>
    <row r="5649" spans="1:8">
      <c r="A5649" s="64" t="s">
        <v>10448</v>
      </c>
      <c r="B5649" s="65">
        <v>89357</v>
      </c>
      <c r="C5649" s="56" t="s">
        <v>10644</v>
      </c>
      <c r="D5649" s="65" t="s">
        <v>32</v>
      </c>
      <c r="E5649" s="66">
        <v>31.76</v>
      </c>
      <c r="F5649" s="247">
        <v>0</v>
      </c>
      <c r="G5649" s="66">
        <v>40.130000000000003</v>
      </c>
      <c r="H5649" s="247">
        <v>0</v>
      </c>
    </row>
    <row r="5650" spans="1:8">
      <c r="A5650" s="64" t="s">
        <v>10448</v>
      </c>
      <c r="B5650" s="65">
        <v>89448</v>
      </c>
      <c r="C5650" s="56" t="s">
        <v>10645</v>
      </c>
      <c r="D5650" s="65" t="s">
        <v>32</v>
      </c>
      <c r="E5650" s="66">
        <v>15.93</v>
      </c>
      <c r="F5650" s="247">
        <v>0</v>
      </c>
      <c r="G5650" s="66">
        <v>17.23</v>
      </c>
      <c r="H5650" s="247">
        <v>0</v>
      </c>
    </row>
    <row r="5651" spans="1:8">
      <c r="A5651" s="64" t="s">
        <v>10448</v>
      </c>
      <c r="B5651" s="65">
        <v>103978</v>
      </c>
      <c r="C5651" s="56" t="s">
        <v>10646</v>
      </c>
      <c r="D5651" s="65" t="s">
        <v>32</v>
      </c>
      <c r="E5651" s="66">
        <v>25.61</v>
      </c>
      <c r="F5651" s="247">
        <v>0</v>
      </c>
      <c r="G5651" s="66">
        <v>30.31</v>
      </c>
      <c r="H5651" s="247">
        <v>0</v>
      </c>
    </row>
    <row r="5652" spans="1:8">
      <c r="A5652" s="64" t="s">
        <v>10448</v>
      </c>
      <c r="B5652" s="65">
        <v>89449</v>
      </c>
      <c r="C5652" s="56" t="s">
        <v>10647</v>
      </c>
      <c r="D5652" s="65" t="s">
        <v>32</v>
      </c>
      <c r="E5652" s="66">
        <v>17.62</v>
      </c>
      <c r="F5652" s="247">
        <v>0</v>
      </c>
      <c r="G5652" s="66">
        <v>19.12</v>
      </c>
      <c r="H5652" s="247">
        <v>0</v>
      </c>
    </row>
    <row r="5653" spans="1:8">
      <c r="A5653" s="64" t="s">
        <v>10448</v>
      </c>
      <c r="B5653" s="65">
        <v>103979</v>
      </c>
      <c r="C5653" s="56" t="s">
        <v>10648</v>
      </c>
      <c r="D5653" s="65" t="s">
        <v>32</v>
      </c>
      <c r="E5653" s="66">
        <v>29.18</v>
      </c>
      <c r="F5653" s="247">
        <v>0</v>
      </c>
      <c r="G5653" s="66">
        <v>34.71</v>
      </c>
      <c r="H5653" s="247">
        <v>0</v>
      </c>
    </row>
    <row r="5654" spans="1:8">
      <c r="A5654" s="64" t="s">
        <v>10448</v>
      </c>
      <c r="B5654" s="65">
        <v>89450</v>
      </c>
      <c r="C5654" s="56" t="s">
        <v>10649</v>
      </c>
      <c r="D5654" s="65" t="s">
        <v>32</v>
      </c>
      <c r="E5654" s="66">
        <v>28.21</v>
      </c>
      <c r="F5654" s="247">
        <v>0</v>
      </c>
      <c r="G5654" s="66">
        <v>30.39</v>
      </c>
      <c r="H5654" s="247">
        <v>0</v>
      </c>
    </row>
    <row r="5655" spans="1:8">
      <c r="A5655" s="64" t="s">
        <v>10448</v>
      </c>
      <c r="B5655" s="65">
        <v>89451</v>
      </c>
      <c r="C5655" s="56" t="s">
        <v>10650</v>
      </c>
      <c r="D5655" s="65" t="s">
        <v>32</v>
      </c>
      <c r="E5655" s="66">
        <v>45.92</v>
      </c>
      <c r="F5655" s="247">
        <v>0</v>
      </c>
      <c r="G5655" s="66">
        <v>49.22</v>
      </c>
      <c r="H5655" s="247">
        <v>0</v>
      </c>
    </row>
    <row r="5656" spans="1:8">
      <c r="A5656" s="64" t="s">
        <v>10448</v>
      </c>
      <c r="B5656" s="65">
        <v>89452</v>
      </c>
      <c r="C5656" s="56" t="s">
        <v>10651</v>
      </c>
      <c r="D5656" s="65" t="s">
        <v>32</v>
      </c>
      <c r="E5656" s="66">
        <v>63.23</v>
      </c>
      <c r="F5656" s="247">
        <v>0</v>
      </c>
      <c r="G5656" s="66">
        <v>67.599999999999994</v>
      </c>
      <c r="H5656" s="247">
        <v>0</v>
      </c>
    </row>
    <row r="5657" spans="1:8">
      <c r="A5657" s="64" t="s">
        <v>10448</v>
      </c>
      <c r="B5657" s="65">
        <v>89394</v>
      </c>
      <c r="C5657" s="56" t="s">
        <v>10652</v>
      </c>
      <c r="D5657" s="65" t="s">
        <v>211</v>
      </c>
      <c r="E5657" s="66">
        <v>18.13</v>
      </c>
      <c r="F5657" s="247">
        <v>0</v>
      </c>
      <c r="G5657" s="66">
        <v>21.36</v>
      </c>
      <c r="H5657" s="247">
        <v>0</v>
      </c>
    </row>
    <row r="5658" spans="1:8">
      <c r="A5658" s="64" t="s">
        <v>10448</v>
      </c>
      <c r="B5658" s="65">
        <v>89396</v>
      </c>
      <c r="C5658" s="56" t="s">
        <v>10653</v>
      </c>
      <c r="D5658" s="65" t="s">
        <v>211</v>
      </c>
      <c r="E5658" s="66">
        <v>19.87</v>
      </c>
      <c r="F5658" s="247">
        <v>0</v>
      </c>
      <c r="G5658" s="66">
        <v>23.36</v>
      </c>
      <c r="H5658" s="247">
        <v>0</v>
      </c>
    </row>
    <row r="5659" spans="1:8">
      <c r="A5659" s="64" t="s">
        <v>10448</v>
      </c>
      <c r="B5659" s="65">
        <v>90374</v>
      </c>
      <c r="C5659" s="56" t="s">
        <v>10654</v>
      </c>
      <c r="D5659" s="65" t="s">
        <v>211</v>
      </c>
      <c r="E5659" s="66">
        <v>21.57</v>
      </c>
      <c r="F5659" s="247">
        <v>0</v>
      </c>
      <c r="G5659" s="66">
        <v>25.34</v>
      </c>
      <c r="H5659" s="247">
        <v>0</v>
      </c>
    </row>
    <row r="5660" spans="1:8">
      <c r="A5660" s="64" t="s">
        <v>10448</v>
      </c>
      <c r="B5660" s="65">
        <v>89444</v>
      </c>
      <c r="C5660" s="56" t="s">
        <v>10655</v>
      </c>
      <c r="D5660" s="65" t="s">
        <v>211</v>
      </c>
      <c r="E5660" s="66">
        <v>23.49</v>
      </c>
      <c r="F5660" s="247">
        <v>0</v>
      </c>
      <c r="G5660" s="66">
        <v>27.29</v>
      </c>
      <c r="H5660" s="247">
        <v>0</v>
      </c>
    </row>
    <row r="5661" spans="1:8">
      <c r="A5661" s="64" t="s">
        <v>10448</v>
      </c>
      <c r="B5661" s="65">
        <v>89399</v>
      </c>
      <c r="C5661" s="56" t="s">
        <v>10656</v>
      </c>
      <c r="D5661" s="65" t="s">
        <v>211</v>
      </c>
      <c r="E5661" s="66">
        <v>24.12</v>
      </c>
      <c r="F5661" s="247">
        <v>0</v>
      </c>
      <c r="G5661" s="66">
        <v>28.13</v>
      </c>
      <c r="H5661" s="247">
        <v>0</v>
      </c>
    </row>
    <row r="5662" spans="1:8">
      <c r="A5662" s="64" t="s">
        <v>10448</v>
      </c>
      <c r="B5662" s="65">
        <v>89442</v>
      </c>
      <c r="C5662" s="56" t="s">
        <v>10657</v>
      </c>
      <c r="D5662" s="65" t="s">
        <v>211</v>
      </c>
      <c r="E5662" s="66">
        <v>13.5</v>
      </c>
      <c r="F5662" s="247">
        <v>0</v>
      </c>
      <c r="G5662" s="66">
        <v>16.53</v>
      </c>
      <c r="H5662" s="247">
        <v>0</v>
      </c>
    </row>
    <row r="5663" spans="1:8">
      <c r="A5663" s="64" t="s">
        <v>10448</v>
      </c>
      <c r="B5663" s="65">
        <v>89397</v>
      </c>
      <c r="C5663" s="56" t="s">
        <v>10658</v>
      </c>
      <c r="D5663" s="65" t="s">
        <v>211</v>
      </c>
      <c r="E5663" s="66">
        <v>14.5</v>
      </c>
      <c r="F5663" s="247">
        <v>0</v>
      </c>
      <c r="G5663" s="66">
        <v>17.87</v>
      </c>
      <c r="H5663" s="247">
        <v>0</v>
      </c>
    </row>
    <row r="5664" spans="1:8">
      <c r="A5664" s="64" t="s">
        <v>10448</v>
      </c>
      <c r="B5664" s="65">
        <v>89622</v>
      </c>
      <c r="C5664" s="56" t="s">
        <v>10659</v>
      </c>
      <c r="D5664" s="65" t="s">
        <v>211</v>
      </c>
      <c r="E5664" s="66">
        <v>13.62</v>
      </c>
      <c r="F5664" s="247">
        <v>0</v>
      </c>
      <c r="G5664" s="66">
        <v>15.65</v>
      </c>
      <c r="H5664" s="247">
        <v>0</v>
      </c>
    </row>
    <row r="5665" spans="1:8">
      <c r="A5665" s="64" t="s">
        <v>10448</v>
      </c>
      <c r="B5665" s="65">
        <v>89445</v>
      </c>
      <c r="C5665" s="56" t="s">
        <v>10660</v>
      </c>
      <c r="D5665" s="65" t="s">
        <v>211</v>
      </c>
      <c r="E5665" s="66">
        <v>18.309999999999999</v>
      </c>
      <c r="F5665" s="247">
        <v>0</v>
      </c>
      <c r="G5665" s="66">
        <v>21.98</v>
      </c>
      <c r="H5665" s="247">
        <v>0</v>
      </c>
    </row>
    <row r="5666" spans="1:8">
      <c r="A5666" s="64" t="s">
        <v>10448</v>
      </c>
      <c r="B5666" s="65">
        <v>89400</v>
      </c>
      <c r="C5666" s="56" t="s">
        <v>10661</v>
      </c>
      <c r="D5666" s="65" t="s">
        <v>211</v>
      </c>
      <c r="E5666" s="66">
        <v>19.48</v>
      </c>
      <c r="F5666" s="247">
        <v>0</v>
      </c>
      <c r="G5666" s="66">
        <v>23.54</v>
      </c>
      <c r="H5666" s="247">
        <v>0</v>
      </c>
    </row>
    <row r="5667" spans="1:8">
      <c r="A5667" s="64" t="s">
        <v>10448</v>
      </c>
      <c r="B5667" s="65">
        <v>89624</v>
      </c>
      <c r="C5667" s="56" t="s">
        <v>10662</v>
      </c>
      <c r="D5667" s="65" t="s">
        <v>211</v>
      </c>
      <c r="E5667" s="66">
        <v>17.29</v>
      </c>
      <c r="F5667" s="247">
        <v>0</v>
      </c>
      <c r="G5667" s="66">
        <v>19.77</v>
      </c>
      <c r="H5667" s="247">
        <v>0</v>
      </c>
    </row>
    <row r="5668" spans="1:8">
      <c r="A5668" s="64" t="s">
        <v>10448</v>
      </c>
      <c r="B5668" s="65">
        <v>104012</v>
      </c>
      <c r="C5668" s="56" t="s">
        <v>10663</v>
      </c>
      <c r="D5668" s="65" t="s">
        <v>211</v>
      </c>
      <c r="E5668" s="66">
        <v>22.7</v>
      </c>
      <c r="F5668" s="247">
        <v>0</v>
      </c>
      <c r="G5668" s="66">
        <v>27.07</v>
      </c>
      <c r="H5668" s="247">
        <v>0</v>
      </c>
    </row>
    <row r="5669" spans="1:8">
      <c r="A5669" s="64" t="s">
        <v>10448</v>
      </c>
      <c r="B5669" s="65">
        <v>89627</v>
      </c>
      <c r="C5669" s="56" t="s">
        <v>10664</v>
      </c>
      <c r="D5669" s="65" t="s">
        <v>211</v>
      </c>
      <c r="E5669" s="66">
        <v>19.36</v>
      </c>
      <c r="F5669" s="247">
        <v>0</v>
      </c>
      <c r="G5669" s="66">
        <v>21.96</v>
      </c>
      <c r="H5669" s="247">
        <v>0</v>
      </c>
    </row>
    <row r="5670" spans="1:8">
      <c r="A5670" s="64" t="s">
        <v>10448</v>
      </c>
      <c r="B5670" s="65">
        <v>104006</v>
      </c>
      <c r="C5670" s="56" t="s">
        <v>10665</v>
      </c>
      <c r="D5670" s="65" t="s">
        <v>211</v>
      </c>
      <c r="E5670" s="66">
        <v>24.33</v>
      </c>
      <c r="F5670" s="247">
        <v>0</v>
      </c>
      <c r="G5670" s="66">
        <v>28.67</v>
      </c>
      <c r="H5670" s="247">
        <v>0</v>
      </c>
    </row>
    <row r="5671" spans="1:8">
      <c r="A5671" s="64" t="s">
        <v>10448</v>
      </c>
      <c r="B5671" s="65">
        <v>89626</v>
      </c>
      <c r="C5671" s="56" t="s">
        <v>10666</v>
      </c>
      <c r="D5671" s="65" t="s">
        <v>211</v>
      </c>
      <c r="E5671" s="66">
        <v>28.85</v>
      </c>
      <c r="F5671" s="247">
        <v>0</v>
      </c>
      <c r="G5671" s="66">
        <v>32.24</v>
      </c>
      <c r="H5671" s="247">
        <v>0</v>
      </c>
    </row>
    <row r="5672" spans="1:8">
      <c r="A5672" s="64" t="s">
        <v>10448</v>
      </c>
      <c r="B5672" s="65">
        <v>104005</v>
      </c>
      <c r="C5672" s="56" t="s">
        <v>10667</v>
      </c>
      <c r="D5672" s="65" t="s">
        <v>211</v>
      </c>
      <c r="E5672" s="66">
        <v>35.159999999999997</v>
      </c>
      <c r="F5672" s="247">
        <v>0</v>
      </c>
      <c r="G5672" s="66">
        <v>40.75</v>
      </c>
      <c r="H5672" s="247">
        <v>0</v>
      </c>
    </row>
    <row r="5673" spans="1:8">
      <c r="A5673" s="64" t="s">
        <v>10448</v>
      </c>
      <c r="B5673" s="65">
        <v>89439</v>
      </c>
      <c r="C5673" s="56" t="s">
        <v>10668</v>
      </c>
      <c r="D5673" s="65" t="s">
        <v>211</v>
      </c>
      <c r="E5673" s="66">
        <v>11.38</v>
      </c>
      <c r="F5673" s="247">
        <v>0</v>
      </c>
      <c r="G5673" s="66">
        <v>14.15</v>
      </c>
      <c r="H5673" s="247">
        <v>0</v>
      </c>
    </row>
    <row r="5674" spans="1:8">
      <c r="A5674" s="64" t="s">
        <v>10448</v>
      </c>
      <c r="B5674" s="65">
        <v>89421</v>
      </c>
      <c r="C5674" s="56" t="s">
        <v>10669</v>
      </c>
      <c r="D5674" s="65" t="s">
        <v>211</v>
      </c>
      <c r="E5674" s="66">
        <v>11.15</v>
      </c>
      <c r="F5674" s="247">
        <v>0</v>
      </c>
      <c r="G5674" s="66">
        <v>12.81</v>
      </c>
      <c r="H5674" s="247">
        <v>0</v>
      </c>
    </row>
    <row r="5675" spans="1:8">
      <c r="A5675" s="64" t="s">
        <v>10448</v>
      </c>
      <c r="B5675" s="65">
        <v>89375</v>
      </c>
      <c r="C5675" s="56" t="s">
        <v>10670</v>
      </c>
      <c r="D5675" s="65" t="s">
        <v>211</v>
      </c>
      <c r="E5675" s="66">
        <v>11.62</v>
      </c>
      <c r="F5675" s="247">
        <v>0</v>
      </c>
      <c r="G5675" s="66">
        <v>13.43</v>
      </c>
      <c r="H5675" s="247">
        <v>0</v>
      </c>
    </row>
    <row r="5676" spans="1:8">
      <c r="A5676" s="64" t="s">
        <v>10448</v>
      </c>
      <c r="B5676" s="65">
        <v>89536</v>
      </c>
      <c r="C5676" s="56" t="s">
        <v>10671</v>
      </c>
      <c r="D5676" s="65" t="s">
        <v>211</v>
      </c>
      <c r="E5676" s="66">
        <v>11.24</v>
      </c>
      <c r="F5676" s="247">
        <v>0</v>
      </c>
      <c r="G5676" s="66">
        <v>12.41</v>
      </c>
      <c r="H5676" s="247">
        <v>0</v>
      </c>
    </row>
    <row r="5677" spans="1:8">
      <c r="A5677" s="64" t="s">
        <v>10448</v>
      </c>
      <c r="B5677" s="65">
        <v>89428</v>
      </c>
      <c r="C5677" s="56" t="s">
        <v>10672</v>
      </c>
      <c r="D5677" s="65" t="s">
        <v>211</v>
      </c>
      <c r="E5677" s="66">
        <v>13.42</v>
      </c>
      <c r="F5677" s="247">
        <v>0</v>
      </c>
      <c r="G5677" s="66">
        <v>15.35</v>
      </c>
      <c r="H5677" s="247">
        <v>0</v>
      </c>
    </row>
    <row r="5678" spans="1:8">
      <c r="A5678" s="64" t="s">
        <v>10448</v>
      </c>
      <c r="B5678" s="65">
        <v>89382</v>
      </c>
      <c r="C5678" s="56" t="s">
        <v>10673</v>
      </c>
      <c r="D5678" s="65" t="s">
        <v>211</v>
      </c>
      <c r="E5678" s="66">
        <v>13.96</v>
      </c>
      <c r="F5678" s="247">
        <v>0</v>
      </c>
      <c r="G5678" s="66">
        <v>16.079999999999998</v>
      </c>
      <c r="H5678" s="247">
        <v>0</v>
      </c>
    </row>
    <row r="5679" spans="1:8">
      <c r="A5679" s="64" t="s">
        <v>10448</v>
      </c>
      <c r="B5679" s="65">
        <v>89552</v>
      </c>
      <c r="C5679" s="56" t="s">
        <v>10674</v>
      </c>
      <c r="D5679" s="65" t="s">
        <v>211</v>
      </c>
      <c r="E5679" s="66">
        <v>17.53</v>
      </c>
      <c r="F5679" s="247">
        <v>0</v>
      </c>
      <c r="G5679" s="66">
        <v>19.16</v>
      </c>
      <c r="H5679" s="247">
        <v>0</v>
      </c>
    </row>
    <row r="5680" spans="1:8">
      <c r="A5680" s="64" t="s">
        <v>10448</v>
      </c>
      <c r="B5680" s="65">
        <v>89435</v>
      </c>
      <c r="C5680" s="56" t="s">
        <v>10675</v>
      </c>
      <c r="D5680" s="65" t="s">
        <v>211</v>
      </c>
      <c r="E5680" s="66">
        <v>20.05</v>
      </c>
      <c r="F5680" s="247">
        <v>0</v>
      </c>
      <c r="G5680" s="66">
        <v>22.56</v>
      </c>
      <c r="H5680" s="247">
        <v>0</v>
      </c>
    </row>
    <row r="5681" spans="1:8">
      <c r="A5681" s="64" t="s">
        <v>10448</v>
      </c>
      <c r="B5681" s="65">
        <v>89390</v>
      </c>
      <c r="C5681" s="56" t="s">
        <v>10676</v>
      </c>
      <c r="D5681" s="65" t="s">
        <v>211</v>
      </c>
      <c r="E5681" s="66">
        <v>20.68</v>
      </c>
      <c r="F5681" s="247">
        <v>0</v>
      </c>
      <c r="G5681" s="66">
        <v>23.41</v>
      </c>
      <c r="H5681" s="247">
        <v>0</v>
      </c>
    </row>
    <row r="5682" spans="1:8">
      <c r="A5682" s="64" t="s">
        <v>10448</v>
      </c>
      <c r="B5682" s="65">
        <v>89568</v>
      </c>
      <c r="C5682" s="56" t="s">
        <v>10677</v>
      </c>
      <c r="D5682" s="65" t="s">
        <v>211</v>
      </c>
      <c r="E5682" s="66">
        <v>30.72</v>
      </c>
      <c r="F5682" s="247">
        <v>0</v>
      </c>
      <c r="G5682" s="66">
        <v>33.200000000000003</v>
      </c>
      <c r="H5682" s="247">
        <v>0</v>
      </c>
    </row>
    <row r="5683" spans="1:8">
      <c r="A5683" s="64" t="s">
        <v>10448</v>
      </c>
      <c r="B5683" s="65">
        <v>103990</v>
      </c>
      <c r="C5683" s="56" t="s">
        <v>10678</v>
      </c>
      <c r="D5683" s="65" t="s">
        <v>211</v>
      </c>
      <c r="E5683" s="66">
        <v>33.659999999999997</v>
      </c>
      <c r="F5683" s="247">
        <v>0</v>
      </c>
      <c r="G5683" s="66">
        <v>37.17</v>
      </c>
      <c r="H5683" s="247">
        <v>0</v>
      </c>
    </row>
    <row r="5684" spans="1:8">
      <c r="A5684" s="64" t="s">
        <v>10448</v>
      </c>
      <c r="B5684" s="65">
        <v>89594</v>
      </c>
      <c r="C5684" s="56" t="s">
        <v>10679</v>
      </c>
      <c r="D5684" s="65" t="s">
        <v>211</v>
      </c>
      <c r="E5684" s="66">
        <v>34.1</v>
      </c>
      <c r="F5684" s="247">
        <v>0</v>
      </c>
      <c r="G5684" s="66">
        <v>36.880000000000003</v>
      </c>
      <c r="H5684" s="247">
        <v>0</v>
      </c>
    </row>
    <row r="5685" spans="1:8">
      <c r="A5685" s="64" t="s">
        <v>10448</v>
      </c>
      <c r="B5685" s="65">
        <v>103997</v>
      </c>
      <c r="C5685" s="56" t="s">
        <v>10680</v>
      </c>
      <c r="D5685" s="65" t="s">
        <v>211</v>
      </c>
      <c r="E5685" s="66">
        <v>37.520000000000003</v>
      </c>
      <c r="F5685" s="247">
        <v>0</v>
      </c>
      <c r="G5685" s="66">
        <v>41.5</v>
      </c>
      <c r="H5685" s="247">
        <v>0</v>
      </c>
    </row>
    <row r="5686" spans="1:8">
      <c r="A5686" s="64" t="s">
        <v>10448</v>
      </c>
      <c r="B5686" s="65">
        <v>89609</v>
      </c>
      <c r="C5686" s="56" t="s">
        <v>10681</v>
      </c>
      <c r="D5686" s="65" t="s">
        <v>211</v>
      </c>
      <c r="E5686" s="66">
        <v>79.36</v>
      </c>
      <c r="F5686" s="247">
        <v>0</v>
      </c>
      <c r="G5686" s="66">
        <v>84.77</v>
      </c>
      <c r="H5686" s="247">
        <v>0</v>
      </c>
    </row>
    <row r="5687" spans="1:8">
      <c r="A5687" s="64" t="s">
        <v>10448</v>
      </c>
      <c r="B5687" s="65">
        <v>89612</v>
      </c>
      <c r="C5687" s="56" t="s">
        <v>10682</v>
      </c>
      <c r="D5687" s="65" t="s">
        <v>211</v>
      </c>
      <c r="E5687" s="66">
        <v>155.66</v>
      </c>
      <c r="F5687" s="247">
        <v>0</v>
      </c>
      <c r="G5687" s="66">
        <v>165.44</v>
      </c>
      <c r="H5687" s="247">
        <v>0</v>
      </c>
    </row>
    <row r="5688" spans="1:8">
      <c r="A5688" s="64" t="s">
        <v>10448</v>
      </c>
      <c r="B5688" s="65">
        <v>89615</v>
      </c>
      <c r="C5688" s="56" t="s">
        <v>10683</v>
      </c>
      <c r="D5688" s="65" t="s">
        <v>211</v>
      </c>
      <c r="E5688" s="66">
        <v>183.82</v>
      </c>
      <c r="F5688" s="247">
        <v>0</v>
      </c>
      <c r="G5688" s="66">
        <v>195.22</v>
      </c>
      <c r="H5688" s="247">
        <v>0</v>
      </c>
    </row>
    <row r="5689" spans="1:8">
      <c r="A5689" s="64" t="s">
        <v>10684</v>
      </c>
      <c r="B5689" s="65">
        <v>89747</v>
      </c>
      <c r="C5689" s="56" t="s">
        <v>10685</v>
      </c>
      <c r="D5689" s="65" t="s">
        <v>211</v>
      </c>
      <c r="E5689" s="66">
        <v>29.83</v>
      </c>
      <c r="F5689" s="247">
        <v>0</v>
      </c>
      <c r="G5689" s="66">
        <v>32.659999999999997</v>
      </c>
      <c r="H5689" s="247">
        <v>0</v>
      </c>
    </row>
    <row r="5690" spans="1:8">
      <c r="A5690" s="64" t="s">
        <v>10684</v>
      </c>
      <c r="B5690" s="65">
        <v>89656</v>
      </c>
      <c r="C5690" s="56" t="s">
        <v>10686</v>
      </c>
      <c r="D5690" s="65" t="s">
        <v>211</v>
      </c>
      <c r="E5690" s="66">
        <v>22.63</v>
      </c>
      <c r="F5690" s="247">
        <v>0</v>
      </c>
      <c r="G5690" s="66">
        <v>24.96</v>
      </c>
      <c r="H5690" s="247">
        <v>0</v>
      </c>
    </row>
    <row r="5691" spans="1:8">
      <c r="A5691" s="64" t="s">
        <v>10684</v>
      </c>
      <c r="B5691" s="65">
        <v>89663</v>
      </c>
      <c r="C5691" s="56" t="s">
        <v>10687</v>
      </c>
      <c r="D5691" s="65" t="s">
        <v>211</v>
      </c>
      <c r="E5691" s="66">
        <v>30.32</v>
      </c>
      <c r="F5691" s="247">
        <v>0</v>
      </c>
      <c r="G5691" s="66">
        <v>33.32</v>
      </c>
      <c r="H5691" s="247">
        <v>0</v>
      </c>
    </row>
    <row r="5692" spans="1:8">
      <c r="A5692" s="64" t="s">
        <v>10684</v>
      </c>
      <c r="B5692" s="65">
        <v>89759</v>
      </c>
      <c r="C5692" s="56" t="s">
        <v>10688</v>
      </c>
      <c r="D5692" s="65" t="s">
        <v>211</v>
      </c>
      <c r="E5692" s="66">
        <v>11.69</v>
      </c>
      <c r="F5692" s="247">
        <v>0</v>
      </c>
      <c r="G5692" s="66">
        <v>13.28</v>
      </c>
      <c r="H5692" s="247">
        <v>0</v>
      </c>
    </row>
    <row r="5693" spans="1:8">
      <c r="A5693" s="64" t="s">
        <v>10684</v>
      </c>
      <c r="B5693" s="65">
        <v>89832</v>
      </c>
      <c r="C5693" s="56" t="s">
        <v>10689</v>
      </c>
      <c r="D5693" s="65" t="s">
        <v>211</v>
      </c>
      <c r="E5693" s="66">
        <v>41.73</v>
      </c>
      <c r="F5693" s="247">
        <v>0</v>
      </c>
      <c r="G5693" s="66">
        <v>45.53</v>
      </c>
      <c r="H5693" s="247">
        <v>0</v>
      </c>
    </row>
    <row r="5694" spans="1:8">
      <c r="A5694" s="64" t="s">
        <v>10684</v>
      </c>
      <c r="B5694" s="65">
        <v>89666</v>
      </c>
      <c r="C5694" s="56" t="s">
        <v>10690</v>
      </c>
      <c r="D5694" s="65" t="s">
        <v>211</v>
      </c>
      <c r="E5694" s="66">
        <v>7.51</v>
      </c>
      <c r="F5694" s="247">
        <v>0</v>
      </c>
      <c r="G5694" s="66">
        <v>8.84</v>
      </c>
      <c r="H5694" s="247">
        <v>0</v>
      </c>
    </row>
    <row r="5695" spans="1:8">
      <c r="A5695" s="64" t="s">
        <v>10684</v>
      </c>
      <c r="B5695" s="65">
        <v>89678</v>
      </c>
      <c r="C5695" s="56" t="s">
        <v>10691</v>
      </c>
      <c r="D5695" s="65" t="s">
        <v>211</v>
      </c>
      <c r="E5695" s="66">
        <v>12.22</v>
      </c>
      <c r="F5695" s="247">
        <v>0</v>
      </c>
      <c r="G5695" s="66">
        <v>14.01</v>
      </c>
      <c r="H5695" s="247">
        <v>0</v>
      </c>
    </row>
    <row r="5696" spans="1:8">
      <c r="A5696" s="64" t="s">
        <v>10684</v>
      </c>
      <c r="B5696" s="65">
        <v>89764</v>
      </c>
      <c r="C5696" s="56" t="s">
        <v>10692</v>
      </c>
      <c r="D5696" s="65" t="s">
        <v>211</v>
      </c>
      <c r="E5696" s="66">
        <v>37.44</v>
      </c>
      <c r="F5696" s="247">
        <v>0</v>
      </c>
      <c r="G5696" s="66">
        <v>40.909999999999997</v>
      </c>
      <c r="H5696" s="247">
        <v>0</v>
      </c>
    </row>
    <row r="5697" spans="1:8">
      <c r="A5697" s="64" t="s">
        <v>10684</v>
      </c>
      <c r="B5697" s="65">
        <v>89689</v>
      </c>
      <c r="C5697" s="56" t="s">
        <v>10693</v>
      </c>
      <c r="D5697" s="65" t="s">
        <v>211</v>
      </c>
      <c r="E5697" s="66">
        <v>38.049999999999997</v>
      </c>
      <c r="F5697" s="247">
        <v>0</v>
      </c>
      <c r="G5697" s="66">
        <v>41.75</v>
      </c>
      <c r="H5697" s="247">
        <v>0</v>
      </c>
    </row>
    <row r="5698" spans="1:8">
      <c r="A5698" s="64" t="s">
        <v>10684</v>
      </c>
      <c r="B5698" s="65">
        <v>89655</v>
      </c>
      <c r="C5698" s="56" t="s">
        <v>10694</v>
      </c>
      <c r="D5698" s="65" t="s">
        <v>211</v>
      </c>
      <c r="E5698" s="66">
        <v>24.28</v>
      </c>
      <c r="F5698" s="247">
        <v>0</v>
      </c>
      <c r="G5698" s="66">
        <v>26.72</v>
      </c>
      <c r="H5698" s="247">
        <v>0</v>
      </c>
    </row>
    <row r="5699" spans="1:8">
      <c r="A5699" s="64" t="s">
        <v>10684</v>
      </c>
      <c r="B5699" s="65">
        <v>89662</v>
      </c>
      <c r="C5699" s="56" t="s">
        <v>10695</v>
      </c>
      <c r="D5699" s="65" t="s">
        <v>211</v>
      </c>
      <c r="E5699" s="66">
        <v>31.43</v>
      </c>
      <c r="F5699" s="247">
        <v>0</v>
      </c>
      <c r="G5699" s="66">
        <v>34.43</v>
      </c>
      <c r="H5699" s="247">
        <v>0</v>
      </c>
    </row>
    <row r="5700" spans="1:8">
      <c r="A5700" s="64" t="s">
        <v>10684</v>
      </c>
      <c r="B5700" s="65">
        <v>89758</v>
      </c>
      <c r="C5700" s="56" t="s">
        <v>10696</v>
      </c>
      <c r="D5700" s="65" t="s">
        <v>211</v>
      </c>
      <c r="E5700" s="66">
        <v>37.18</v>
      </c>
      <c r="F5700" s="247">
        <v>0</v>
      </c>
      <c r="G5700" s="66">
        <v>40.53</v>
      </c>
      <c r="H5700" s="247">
        <v>0</v>
      </c>
    </row>
    <row r="5701" spans="1:8">
      <c r="A5701" s="64" t="s">
        <v>10684</v>
      </c>
      <c r="B5701" s="65">
        <v>89676</v>
      </c>
      <c r="C5701" s="56" t="s">
        <v>10697</v>
      </c>
      <c r="D5701" s="65" t="s">
        <v>211</v>
      </c>
      <c r="E5701" s="66">
        <v>37.270000000000003</v>
      </c>
      <c r="F5701" s="247">
        <v>0</v>
      </c>
      <c r="G5701" s="66">
        <v>40.85</v>
      </c>
      <c r="H5701" s="247">
        <v>0</v>
      </c>
    </row>
    <row r="5702" spans="1:8">
      <c r="A5702" s="64" t="s">
        <v>10684</v>
      </c>
      <c r="B5702" s="65">
        <v>89818</v>
      </c>
      <c r="C5702" s="56" t="s">
        <v>10698</v>
      </c>
      <c r="D5702" s="65" t="s">
        <v>211</v>
      </c>
      <c r="E5702" s="66">
        <v>53.75</v>
      </c>
      <c r="F5702" s="247">
        <v>0</v>
      </c>
      <c r="G5702" s="66">
        <v>57.67</v>
      </c>
      <c r="H5702" s="247">
        <v>0</v>
      </c>
    </row>
    <row r="5703" spans="1:8">
      <c r="A5703" s="64" t="s">
        <v>10684</v>
      </c>
      <c r="B5703" s="65">
        <v>89763</v>
      </c>
      <c r="C5703" s="56" t="s">
        <v>10699</v>
      </c>
      <c r="D5703" s="65" t="s">
        <v>211</v>
      </c>
      <c r="E5703" s="66">
        <v>56.3</v>
      </c>
      <c r="F5703" s="247">
        <v>0</v>
      </c>
      <c r="G5703" s="66">
        <v>61.11</v>
      </c>
      <c r="H5703" s="247">
        <v>0</v>
      </c>
    </row>
    <row r="5704" spans="1:8">
      <c r="A5704" s="64" t="s">
        <v>10684</v>
      </c>
      <c r="B5704" s="65">
        <v>89686</v>
      </c>
      <c r="C5704" s="56" t="s">
        <v>10700</v>
      </c>
      <c r="D5704" s="65" t="s">
        <v>211</v>
      </c>
      <c r="E5704" s="66">
        <v>56.95</v>
      </c>
      <c r="F5704" s="247">
        <v>0</v>
      </c>
      <c r="G5704" s="66">
        <v>62</v>
      </c>
      <c r="H5704" s="247">
        <v>0</v>
      </c>
    </row>
    <row r="5705" spans="1:8">
      <c r="A5705" s="64" t="s">
        <v>10684</v>
      </c>
      <c r="B5705" s="65">
        <v>104029</v>
      </c>
      <c r="C5705" s="56" t="s">
        <v>10701</v>
      </c>
      <c r="D5705" s="65" t="s">
        <v>211</v>
      </c>
      <c r="E5705" s="66">
        <v>67.77</v>
      </c>
      <c r="F5705" s="247">
        <v>0</v>
      </c>
      <c r="G5705" s="66">
        <v>73.48</v>
      </c>
      <c r="H5705" s="247">
        <v>0</v>
      </c>
    </row>
    <row r="5706" spans="1:8">
      <c r="A5706" s="64" t="s">
        <v>10684</v>
      </c>
      <c r="B5706" s="65">
        <v>89831</v>
      </c>
      <c r="C5706" s="56" t="s">
        <v>10702</v>
      </c>
      <c r="D5706" s="65" t="s">
        <v>211</v>
      </c>
      <c r="E5706" s="66">
        <v>64.97</v>
      </c>
      <c r="F5706" s="247">
        <v>0</v>
      </c>
      <c r="G5706" s="66">
        <v>69.72</v>
      </c>
      <c r="H5706" s="247">
        <v>0</v>
      </c>
    </row>
    <row r="5707" spans="1:8">
      <c r="A5707" s="64" t="s">
        <v>10684</v>
      </c>
      <c r="B5707" s="65">
        <v>89668</v>
      </c>
      <c r="C5707" s="56" t="s">
        <v>10703</v>
      </c>
      <c r="D5707" s="65" t="s">
        <v>211</v>
      </c>
      <c r="E5707" s="66">
        <v>29.59</v>
      </c>
      <c r="F5707" s="247">
        <v>0</v>
      </c>
      <c r="G5707" s="66">
        <v>32.5</v>
      </c>
      <c r="H5707" s="247">
        <v>0</v>
      </c>
    </row>
    <row r="5708" spans="1:8">
      <c r="A5708" s="64" t="s">
        <v>10684</v>
      </c>
      <c r="B5708" s="65">
        <v>89639</v>
      </c>
      <c r="C5708" s="56" t="s">
        <v>10704</v>
      </c>
      <c r="D5708" s="65" t="s">
        <v>211</v>
      </c>
      <c r="E5708" s="66">
        <v>12.34</v>
      </c>
      <c r="F5708" s="247">
        <v>0</v>
      </c>
      <c r="G5708" s="66">
        <v>14.45</v>
      </c>
      <c r="H5708" s="247">
        <v>0</v>
      </c>
    </row>
    <row r="5709" spans="1:8">
      <c r="A5709" s="64" t="s">
        <v>10684</v>
      </c>
      <c r="B5709" s="65">
        <v>89721</v>
      </c>
      <c r="C5709" s="56" t="s">
        <v>10705</v>
      </c>
      <c r="D5709" s="65" t="s">
        <v>211</v>
      </c>
      <c r="E5709" s="66">
        <v>16.100000000000001</v>
      </c>
      <c r="F5709" s="247">
        <v>0</v>
      </c>
      <c r="G5709" s="66">
        <v>18.53</v>
      </c>
      <c r="H5709" s="247">
        <v>0</v>
      </c>
    </row>
    <row r="5710" spans="1:8">
      <c r="A5710" s="64" t="s">
        <v>10684</v>
      </c>
      <c r="B5710" s="65">
        <v>89643</v>
      </c>
      <c r="C5710" s="56" t="s">
        <v>10706</v>
      </c>
      <c r="D5710" s="65" t="s">
        <v>211</v>
      </c>
      <c r="E5710" s="66">
        <v>16.82</v>
      </c>
      <c r="F5710" s="247">
        <v>0</v>
      </c>
      <c r="G5710" s="66">
        <v>19.510000000000002</v>
      </c>
      <c r="H5710" s="247">
        <v>0</v>
      </c>
    </row>
    <row r="5711" spans="1:8">
      <c r="A5711" s="64" t="s">
        <v>10684</v>
      </c>
      <c r="B5711" s="65">
        <v>89727</v>
      </c>
      <c r="C5711" s="56" t="s">
        <v>10707</v>
      </c>
      <c r="D5711" s="65" t="s">
        <v>211</v>
      </c>
      <c r="E5711" s="66">
        <v>24.49</v>
      </c>
      <c r="F5711" s="247">
        <v>0</v>
      </c>
      <c r="G5711" s="66">
        <v>27.68</v>
      </c>
      <c r="H5711" s="247">
        <v>0</v>
      </c>
    </row>
    <row r="5712" spans="1:8">
      <c r="A5712" s="64" t="s">
        <v>10684</v>
      </c>
      <c r="B5712" s="65">
        <v>89648</v>
      </c>
      <c r="C5712" s="56" t="s">
        <v>10708</v>
      </c>
      <c r="D5712" s="65" t="s">
        <v>211</v>
      </c>
      <c r="E5712" s="66">
        <v>25.35</v>
      </c>
      <c r="F5712" s="247">
        <v>0</v>
      </c>
      <c r="G5712" s="66">
        <v>28.84</v>
      </c>
      <c r="H5712" s="247">
        <v>0</v>
      </c>
    </row>
    <row r="5713" spans="1:8">
      <c r="A5713" s="64" t="s">
        <v>10684</v>
      </c>
      <c r="B5713" s="65">
        <v>89749</v>
      </c>
      <c r="C5713" s="56" t="s">
        <v>10709</v>
      </c>
      <c r="D5713" s="65" t="s">
        <v>211</v>
      </c>
      <c r="E5713" s="66">
        <v>16.86</v>
      </c>
      <c r="F5713" s="247">
        <v>0</v>
      </c>
      <c r="G5713" s="66">
        <v>18.78</v>
      </c>
      <c r="H5713" s="247">
        <v>0</v>
      </c>
    </row>
    <row r="5714" spans="1:8">
      <c r="A5714" s="64" t="s">
        <v>10684</v>
      </c>
      <c r="B5714" s="65">
        <v>89657</v>
      </c>
      <c r="C5714" s="56" t="s">
        <v>10710</v>
      </c>
      <c r="D5714" s="65" t="s">
        <v>211</v>
      </c>
      <c r="E5714" s="66">
        <v>14.04</v>
      </c>
      <c r="F5714" s="247">
        <v>0</v>
      </c>
      <c r="G5714" s="66">
        <v>15.77</v>
      </c>
      <c r="H5714" s="247">
        <v>0</v>
      </c>
    </row>
    <row r="5715" spans="1:8">
      <c r="A5715" s="64" t="s">
        <v>10684</v>
      </c>
      <c r="B5715" s="65">
        <v>89664</v>
      </c>
      <c r="C5715" s="56" t="s">
        <v>10711</v>
      </c>
      <c r="D5715" s="65" t="s">
        <v>211</v>
      </c>
      <c r="E5715" s="66">
        <v>17.350000000000001</v>
      </c>
      <c r="F5715" s="247">
        <v>0</v>
      </c>
      <c r="G5715" s="66">
        <v>19.440000000000001</v>
      </c>
      <c r="H5715" s="247">
        <v>0</v>
      </c>
    </row>
    <row r="5716" spans="1:8">
      <c r="A5716" s="64" t="s">
        <v>10684</v>
      </c>
      <c r="B5716" s="65">
        <v>89638</v>
      </c>
      <c r="C5716" s="56" t="s">
        <v>10712</v>
      </c>
      <c r="D5716" s="65" t="s">
        <v>211</v>
      </c>
      <c r="E5716" s="66">
        <v>11.69</v>
      </c>
      <c r="F5716" s="247">
        <v>0</v>
      </c>
      <c r="G5716" s="66">
        <v>13.76</v>
      </c>
      <c r="H5716" s="247">
        <v>0</v>
      </c>
    </row>
    <row r="5717" spans="1:8">
      <c r="A5717" s="64" t="s">
        <v>10684</v>
      </c>
      <c r="B5717" s="65">
        <v>89720</v>
      </c>
      <c r="C5717" s="56" t="s">
        <v>10713</v>
      </c>
      <c r="D5717" s="65" t="s">
        <v>211</v>
      </c>
      <c r="E5717" s="66">
        <v>14.81</v>
      </c>
      <c r="F5717" s="247">
        <v>0</v>
      </c>
      <c r="G5717" s="66">
        <v>17.149999999999999</v>
      </c>
      <c r="H5717" s="247">
        <v>0</v>
      </c>
    </row>
    <row r="5718" spans="1:8">
      <c r="A5718" s="64" t="s">
        <v>10684</v>
      </c>
      <c r="B5718" s="65">
        <v>89642</v>
      </c>
      <c r="C5718" s="56" t="s">
        <v>10714</v>
      </c>
      <c r="D5718" s="65" t="s">
        <v>211</v>
      </c>
      <c r="E5718" s="66">
        <v>15.53</v>
      </c>
      <c r="F5718" s="247">
        <v>0</v>
      </c>
      <c r="G5718" s="66">
        <v>18.13</v>
      </c>
      <c r="H5718" s="247">
        <v>0</v>
      </c>
    </row>
    <row r="5719" spans="1:8">
      <c r="A5719" s="64" t="s">
        <v>10684</v>
      </c>
      <c r="B5719" s="65">
        <v>89725</v>
      </c>
      <c r="C5719" s="56" t="s">
        <v>10715</v>
      </c>
      <c r="D5719" s="65" t="s">
        <v>211</v>
      </c>
      <c r="E5719" s="66">
        <v>19.45</v>
      </c>
      <c r="F5719" s="247">
        <v>0</v>
      </c>
      <c r="G5719" s="66">
        <v>22.29</v>
      </c>
      <c r="H5719" s="247">
        <v>0</v>
      </c>
    </row>
    <row r="5720" spans="1:8">
      <c r="A5720" s="64" t="s">
        <v>10684</v>
      </c>
      <c r="B5720" s="65">
        <v>89647</v>
      </c>
      <c r="C5720" s="56" t="s">
        <v>10716</v>
      </c>
      <c r="D5720" s="65" t="s">
        <v>211</v>
      </c>
      <c r="E5720" s="66">
        <v>20.309999999999999</v>
      </c>
      <c r="F5720" s="247">
        <v>0</v>
      </c>
      <c r="G5720" s="66">
        <v>23.45</v>
      </c>
      <c r="H5720" s="247">
        <v>0</v>
      </c>
    </row>
    <row r="5721" spans="1:8">
      <c r="A5721" s="64" t="s">
        <v>10684</v>
      </c>
      <c r="B5721" s="65">
        <v>89780</v>
      </c>
      <c r="C5721" s="56" t="s">
        <v>10717</v>
      </c>
      <c r="D5721" s="65" t="s">
        <v>211</v>
      </c>
      <c r="E5721" s="66">
        <v>24.21</v>
      </c>
      <c r="F5721" s="247">
        <v>0</v>
      </c>
      <c r="G5721" s="66">
        <v>26.5</v>
      </c>
      <c r="H5721" s="247">
        <v>0</v>
      </c>
    </row>
    <row r="5722" spans="1:8">
      <c r="A5722" s="64" t="s">
        <v>10684</v>
      </c>
      <c r="B5722" s="65">
        <v>89734</v>
      </c>
      <c r="C5722" s="56" t="s">
        <v>10718</v>
      </c>
      <c r="D5722" s="65" t="s">
        <v>211</v>
      </c>
      <c r="E5722" s="66">
        <v>28.17</v>
      </c>
      <c r="F5722" s="247">
        <v>0</v>
      </c>
      <c r="G5722" s="66">
        <v>31.86</v>
      </c>
      <c r="H5722" s="247">
        <v>0</v>
      </c>
    </row>
    <row r="5723" spans="1:8">
      <c r="A5723" s="64" t="s">
        <v>10684</v>
      </c>
      <c r="B5723" s="65">
        <v>89650</v>
      </c>
      <c r="C5723" s="56" t="s">
        <v>10719</v>
      </c>
      <c r="D5723" s="65" t="s">
        <v>211</v>
      </c>
      <c r="E5723" s="66">
        <v>29.18</v>
      </c>
      <c r="F5723" s="247">
        <v>0</v>
      </c>
      <c r="G5723" s="66">
        <v>33.21</v>
      </c>
      <c r="H5723" s="247">
        <v>0</v>
      </c>
    </row>
    <row r="5724" spans="1:8">
      <c r="A5724" s="64" t="s">
        <v>10684</v>
      </c>
      <c r="B5724" s="65">
        <v>89787</v>
      </c>
      <c r="C5724" s="56" t="s">
        <v>10720</v>
      </c>
      <c r="D5724" s="65" t="s">
        <v>211</v>
      </c>
      <c r="E5724" s="66">
        <v>36.26</v>
      </c>
      <c r="F5724" s="247">
        <v>0</v>
      </c>
      <c r="G5724" s="66">
        <v>39.479999999999997</v>
      </c>
      <c r="H5724" s="247">
        <v>0</v>
      </c>
    </row>
    <row r="5725" spans="1:8">
      <c r="A5725" s="64" t="s">
        <v>10684</v>
      </c>
      <c r="B5725" s="65">
        <v>104024</v>
      </c>
      <c r="C5725" s="56" t="s">
        <v>10721</v>
      </c>
      <c r="D5725" s="65" t="s">
        <v>211</v>
      </c>
      <c r="E5725" s="66">
        <v>40.69</v>
      </c>
      <c r="F5725" s="247">
        <v>0</v>
      </c>
      <c r="G5725" s="66">
        <v>45.46</v>
      </c>
      <c r="H5725" s="247">
        <v>0</v>
      </c>
    </row>
    <row r="5726" spans="1:8">
      <c r="A5726" s="64" t="s">
        <v>10684</v>
      </c>
      <c r="B5726" s="65">
        <v>89789</v>
      </c>
      <c r="C5726" s="56" t="s">
        <v>10722</v>
      </c>
      <c r="D5726" s="65" t="s">
        <v>211</v>
      </c>
      <c r="E5726" s="66">
        <v>67.58</v>
      </c>
      <c r="F5726" s="247">
        <v>0</v>
      </c>
      <c r="G5726" s="66">
        <v>73.16</v>
      </c>
      <c r="H5726" s="247">
        <v>0</v>
      </c>
    </row>
    <row r="5727" spans="1:8">
      <c r="A5727" s="64" t="s">
        <v>10684</v>
      </c>
      <c r="B5727" s="65">
        <v>89791</v>
      </c>
      <c r="C5727" s="56" t="s">
        <v>10723</v>
      </c>
      <c r="D5727" s="65" t="s">
        <v>211</v>
      </c>
      <c r="E5727" s="66">
        <v>153.76</v>
      </c>
      <c r="F5727" s="247">
        <v>0</v>
      </c>
      <c r="G5727" s="66">
        <v>165.78</v>
      </c>
      <c r="H5727" s="247">
        <v>0</v>
      </c>
    </row>
    <row r="5728" spans="1:8">
      <c r="A5728" s="64" t="s">
        <v>10684</v>
      </c>
      <c r="B5728" s="65">
        <v>89793</v>
      </c>
      <c r="C5728" s="56" t="s">
        <v>10724</v>
      </c>
      <c r="D5728" s="65" t="s">
        <v>211</v>
      </c>
      <c r="E5728" s="66">
        <v>222.07</v>
      </c>
      <c r="F5728" s="247">
        <v>0</v>
      </c>
      <c r="G5728" s="66">
        <v>238.56</v>
      </c>
      <c r="H5728" s="247">
        <v>0</v>
      </c>
    </row>
    <row r="5729" spans="1:8">
      <c r="A5729" s="64" t="s">
        <v>10684</v>
      </c>
      <c r="B5729" s="65">
        <v>89637</v>
      </c>
      <c r="C5729" s="56" t="s">
        <v>10725</v>
      </c>
      <c r="D5729" s="65" t="s">
        <v>211</v>
      </c>
      <c r="E5729" s="66">
        <v>10.77</v>
      </c>
      <c r="F5729" s="247">
        <v>0</v>
      </c>
      <c r="G5729" s="66">
        <v>12.77</v>
      </c>
      <c r="H5729" s="247">
        <v>0</v>
      </c>
    </row>
    <row r="5730" spans="1:8">
      <c r="A5730" s="64" t="s">
        <v>10684</v>
      </c>
      <c r="B5730" s="65">
        <v>89719</v>
      </c>
      <c r="C5730" s="56" t="s">
        <v>10726</v>
      </c>
      <c r="D5730" s="65" t="s">
        <v>211</v>
      </c>
      <c r="E5730" s="66">
        <v>13.2</v>
      </c>
      <c r="F5730" s="247">
        <v>0</v>
      </c>
      <c r="G5730" s="66">
        <v>15.42</v>
      </c>
      <c r="H5730" s="247">
        <v>0</v>
      </c>
    </row>
    <row r="5731" spans="1:8">
      <c r="A5731" s="64" t="s">
        <v>10684</v>
      </c>
      <c r="B5731" s="65">
        <v>89641</v>
      </c>
      <c r="C5731" s="56" t="s">
        <v>10727</v>
      </c>
      <c r="D5731" s="65" t="s">
        <v>211</v>
      </c>
      <c r="E5731" s="66">
        <v>13.92</v>
      </c>
      <c r="F5731" s="247">
        <v>0</v>
      </c>
      <c r="G5731" s="66">
        <v>16.399999999999999</v>
      </c>
      <c r="H5731" s="247">
        <v>0</v>
      </c>
    </row>
    <row r="5732" spans="1:8">
      <c r="A5732" s="64" t="s">
        <v>10684</v>
      </c>
      <c r="B5732" s="65">
        <v>89723</v>
      </c>
      <c r="C5732" s="56" t="s">
        <v>10728</v>
      </c>
      <c r="D5732" s="65" t="s">
        <v>211</v>
      </c>
      <c r="E5732" s="66">
        <v>20.12</v>
      </c>
      <c r="F5732" s="247">
        <v>0</v>
      </c>
      <c r="G5732" s="66">
        <v>23.01</v>
      </c>
      <c r="H5732" s="247">
        <v>0</v>
      </c>
    </row>
    <row r="5733" spans="1:8">
      <c r="A5733" s="64" t="s">
        <v>10684</v>
      </c>
      <c r="B5733" s="65">
        <v>89646</v>
      </c>
      <c r="C5733" s="56" t="s">
        <v>10729</v>
      </c>
      <c r="D5733" s="65" t="s">
        <v>211</v>
      </c>
      <c r="E5733" s="66">
        <v>20.98</v>
      </c>
      <c r="F5733" s="247">
        <v>0</v>
      </c>
      <c r="G5733" s="66">
        <v>24.17</v>
      </c>
      <c r="H5733" s="247">
        <v>0</v>
      </c>
    </row>
    <row r="5734" spans="1:8">
      <c r="A5734" s="64" t="s">
        <v>10684</v>
      </c>
      <c r="B5734" s="65">
        <v>89777</v>
      </c>
      <c r="C5734" s="56" t="s">
        <v>10730</v>
      </c>
      <c r="D5734" s="65" t="s">
        <v>211</v>
      </c>
      <c r="E5734" s="66">
        <v>25.86</v>
      </c>
      <c r="F5734" s="247">
        <v>0</v>
      </c>
      <c r="G5734" s="66">
        <v>28.27</v>
      </c>
      <c r="H5734" s="247">
        <v>0</v>
      </c>
    </row>
    <row r="5735" spans="1:8">
      <c r="A5735" s="64" t="s">
        <v>10684</v>
      </c>
      <c r="B5735" s="65">
        <v>89729</v>
      </c>
      <c r="C5735" s="56" t="s">
        <v>10731</v>
      </c>
      <c r="D5735" s="65" t="s">
        <v>211</v>
      </c>
      <c r="E5735" s="66">
        <v>29.82</v>
      </c>
      <c r="F5735" s="247">
        <v>0</v>
      </c>
      <c r="G5735" s="66">
        <v>33.630000000000003</v>
      </c>
      <c r="H5735" s="247">
        <v>0</v>
      </c>
    </row>
    <row r="5736" spans="1:8">
      <c r="A5736" s="64" t="s">
        <v>10684</v>
      </c>
      <c r="B5736" s="65">
        <v>89649</v>
      </c>
      <c r="C5736" s="56" t="s">
        <v>10732</v>
      </c>
      <c r="D5736" s="65" t="s">
        <v>211</v>
      </c>
      <c r="E5736" s="66">
        <v>30.83</v>
      </c>
      <c r="F5736" s="247">
        <v>0</v>
      </c>
      <c r="G5736" s="66">
        <v>34.979999999999997</v>
      </c>
      <c r="H5736" s="247">
        <v>0</v>
      </c>
    </row>
    <row r="5737" spans="1:8">
      <c r="A5737" s="64" t="s">
        <v>10684</v>
      </c>
      <c r="B5737" s="65">
        <v>89781</v>
      </c>
      <c r="C5737" s="56" t="s">
        <v>10733</v>
      </c>
      <c r="D5737" s="65" t="s">
        <v>211</v>
      </c>
      <c r="E5737" s="66">
        <v>36.67</v>
      </c>
      <c r="F5737" s="247">
        <v>0</v>
      </c>
      <c r="G5737" s="66">
        <v>39.909999999999997</v>
      </c>
      <c r="H5737" s="247">
        <v>0</v>
      </c>
    </row>
    <row r="5738" spans="1:8">
      <c r="A5738" s="64" t="s">
        <v>10684</v>
      </c>
      <c r="B5738" s="65">
        <v>104023</v>
      </c>
      <c r="C5738" s="56" t="s">
        <v>10734</v>
      </c>
      <c r="D5738" s="65" t="s">
        <v>211</v>
      </c>
      <c r="E5738" s="66">
        <v>41.1</v>
      </c>
      <c r="F5738" s="247">
        <v>0</v>
      </c>
      <c r="G5738" s="66">
        <v>45.89</v>
      </c>
      <c r="H5738" s="247">
        <v>0</v>
      </c>
    </row>
    <row r="5739" spans="1:8">
      <c r="A5739" s="64" t="s">
        <v>10684</v>
      </c>
      <c r="B5739" s="65">
        <v>89788</v>
      </c>
      <c r="C5739" s="56" t="s">
        <v>10735</v>
      </c>
      <c r="D5739" s="65" t="s">
        <v>211</v>
      </c>
      <c r="E5739" s="66">
        <v>79.64</v>
      </c>
      <c r="F5739" s="247">
        <v>0</v>
      </c>
      <c r="G5739" s="66">
        <v>86.07</v>
      </c>
      <c r="H5739" s="247">
        <v>0</v>
      </c>
    </row>
    <row r="5740" spans="1:8">
      <c r="A5740" s="64" t="s">
        <v>10684</v>
      </c>
      <c r="B5740" s="65">
        <v>89790</v>
      </c>
      <c r="C5740" s="56" t="s">
        <v>10736</v>
      </c>
      <c r="D5740" s="65" t="s">
        <v>211</v>
      </c>
      <c r="E5740" s="66">
        <v>159.21</v>
      </c>
      <c r="F5740" s="247">
        <v>0</v>
      </c>
      <c r="G5740" s="66">
        <v>171.62</v>
      </c>
      <c r="H5740" s="247">
        <v>0</v>
      </c>
    </row>
    <row r="5741" spans="1:8">
      <c r="A5741" s="64" t="s">
        <v>10684</v>
      </c>
      <c r="B5741" s="65">
        <v>89792</v>
      </c>
      <c r="C5741" s="56" t="s">
        <v>10737</v>
      </c>
      <c r="D5741" s="65" t="s">
        <v>211</v>
      </c>
      <c r="E5741" s="66">
        <v>188.14</v>
      </c>
      <c r="F5741" s="247">
        <v>0</v>
      </c>
      <c r="G5741" s="66">
        <v>202.24</v>
      </c>
      <c r="H5741" s="247">
        <v>0</v>
      </c>
    </row>
    <row r="5742" spans="1:8">
      <c r="A5742" s="64" t="s">
        <v>10684</v>
      </c>
      <c r="B5742" s="65">
        <v>89640</v>
      </c>
      <c r="C5742" s="56" t="s">
        <v>10738</v>
      </c>
      <c r="D5742" s="65" t="s">
        <v>211</v>
      </c>
      <c r="E5742" s="66">
        <v>19.329999999999998</v>
      </c>
      <c r="F5742" s="247">
        <v>0</v>
      </c>
      <c r="G5742" s="66">
        <v>21.93</v>
      </c>
      <c r="H5742" s="247">
        <v>0</v>
      </c>
    </row>
    <row r="5743" spans="1:8">
      <c r="A5743" s="64" t="s">
        <v>10684</v>
      </c>
      <c r="B5743" s="65">
        <v>89644</v>
      </c>
      <c r="C5743" s="56" t="s">
        <v>10739</v>
      </c>
      <c r="D5743" s="65" t="s">
        <v>211</v>
      </c>
      <c r="E5743" s="66">
        <v>23.58</v>
      </c>
      <c r="F5743" s="247">
        <v>0</v>
      </c>
      <c r="G5743" s="66">
        <v>26.6</v>
      </c>
      <c r="H5743" s="247">
        <v>0</v>
      </c>
    </row>
    <row r="5744" spans="1:8">
      <c r="A5744" s="64" t="s">
        <v>10684</v>
      </c>
      <c r="B5744" s="65">
        <v>89645</v>
      </c>
      <c r="C5744" s="56" t="s">
        <v>10740</v>
      </c>
      <c r="D5744" s="65" t="s">
        <v>211</v>
      </c>
      <c r="E5744" s="66">
        <v>32.909999999999997</v>
      </c>
      <c r="F5744" s="247">
        <v>0</v>
      </c>
      <c r="G5744" s="66">
        <v>36.659999999999997</v>
      </c>
      <c r="H5744" s="247">
        <v>0</v>
      </c>
    </row>
    <row r="5745" spans="1:8">
      <c r="A5745" s="64" t="s">
        <v>10684</v>
      </c>
      <c r="B5745" s="65">
        <v>89652</v>
      </c>
      <c r="C5745" s="56" t="s">
        <v>10741</v>
      </c>
      <c r="D5745" s="65" t="s">
        <v>211</v>
      </c>
      <c r="E5745" s="66">
        <v>12.4</v>
      </c>
      <c r="F5745" s="247">
        <v>0</v>
      </c>
      <c r="G5745" s="66">
        <v>14.01</v>
      </c>
      <c r="H5745" s="247">
        <v>0</v>
      </c>
    </row>
    <row r="5746" spans="1:8">
      <c r="A5746" s="64" t="s">
        <v>10684</v>
      </c>
      <c r="B5746" s="65">
        <v>89738</v>
      </c>
      <c r="C5746" s="56" t="s">
        <v>10742</v>
      </c>
      <c r="D5746" s="65" t="s">
        <v>211</v>
      </c>
      <c r="E5746" s="66">
        <v>16.93</v>
      </c>
      <c r="F5746" s="247">
        <v>0</v>
      </c>
      <c r="G5746" s="66">
        <v>18.86</v>
      </c>
      <c r="H5746" s="247">
        <v>0</v>
      </c>
    </row>
    <row r="5747" spans="1:8">
      <c r="A5747" s="64" t="s">
        <v>10684</v>
      </c>
      <c r="B5747" s="65">
        <v>89659</v>
      </c>
      <c r="C5747" s="56" t="s">
        <v>10743</v>
      </c>
      <c r="D5747" s="65" t="s">
        <v>211</v>
      </c>
      <c r="E5747" s="66">
        <v>17.420000000000002</v>
      </c>
      <c r="F5747" s="247">
        <v>0</v>
      </c>
      <c r="G5747" s="66">
        <v>19.52</v>
      </c>
      <c r="H5747" s="247">
        <v>0</v>
      </c>
    </row>
    <row r="5748" spans="1:8">
      <c r="A5748" s="64" t="s">
        <v>10684</v>
      </c>
      <c r="B5748" s="65">
        <v>89756</v>
      </c>
      <c r="C5748" s="56" t="s">
        <v>10744</v>
      </c>
      <c r="D5748" s="65" t="s">
        <v>211</v>
      </c>
      <c r="E5748" s="66">
        <v>23.44</v>
      </c>
      <c r="F5748" s="247">
        <v>0</v>
      </c>
      <c r="G5748" s="66">
        <v>25.88</v>
      </c>
      <c r="H5748" s="247">
        <v>0</v>
      </c>
    </row>
    <row r="5749" spans="1:8">
      <c r="A5749" s="64" t="s">
        <v>10684</v>
      </c>
      <c r="B5749" s="65">
        <v>89672</v>
      </c>
      <c r="C5749" s="56" t="s">
        <v>10745</v>
      </c>
      <c r="D5749" s="65" t="s">
        <v>211</v>
      </c>
      <c r="E5749" s="66">
        <v>24.01</v>
      </c>
      <c r="F5749" s="247">
        <v>0</v>
      </c>
      <c r="G5749" s="66">
        <v>26.66</v>
      </c>
      <c r="H5749" s="247">
        <v>0</v>
      </c>
    </row>
    <row r="5750" spans="1:8">
      <c r="A5750" s="64" t="s">
        <v>10684</v>
      </c>
      <c r="B5750" s="65">
        <v>89815</v>
      </c>
      <c r="C5750" s="56" t="s">
        <v>10746</v>
      </c>
      <c r="D5750" s="65" t="s">
        <v>211</v>
      </c>
      <c r="E5750" s="66">
        <v>28.65</v>
      </c>
      <c r="F5750" s="247">
        <v>0</v>
      </c>
      <c r="G5750" s="66">
        <v>30.84</v>
      </c>
      <c r="H5750" s="247">
        <v>0</v>
      </c>
    </row>
    <row r="5751" spans="1:8">
      <c r="A5751" s="64" t="s">
        <v>10684</v>
      </c>
      <c r="B5751" s="65">
        <v>89761</v>
      </c>
      <c r="C5751" s="56" t="s">
        <v>10747</v>
      </c>
      <c r="D5751" s="65" t="s">
        <v>211</v>
      </c>
      <c r="E5751" s="66">
        <v>31.27</v>
      </c>
      <c r="F5751" s="247">
        <v>0</v>
      </c>
      <c r="G5751" s="66">
        <v>34.369999999999997</v>
      </c>
      <c r="H5751" s="247">
        <v>0</v>
      </c>
    </row>
    <row r="5752" spans="1:8">
      <c r="A5752" s="64" t="s">
        <v>10684</v>
      </c>
      <c r="B5752" s="65">
        <v>89682</v>
      </c>
      <c r="C5752" s="56" t="s">
        <v>10748</v>
      </c>
      <c r="D5752" s="65" t="s">
        <v>211</v>
      </c>
      <c r="E5752" s="66">
        <v>31.94</v>
      </c>
      <c r="F5752" s="247">
        <v>0</v>
      </c>
      <c r="G5752" s="66">
        <v>35.28</v>
      </c>
      <c r="H5752" s="247">
        <v>0</v>
      </c>
    </row>
    <row r="5753" spans="1:8">
      <c r="A5753" s="64" t="s">
        <v>10684</v>
      </c>
      <c r="B5753" s="65">
        <v>89824</v>
      </c>
      <c r="C5753" s="56" t="s">
        <v>10749</v>
      </c>
      <c r="D5753" s="65" t="s">
        <v>211</v>
      </c>
      <c r="E5753" s="66">
        <v>38.96</v>
      </c>
      <c r="F5753" s="247">
        <v>0</v>
      </c>
      <c r="G5753" s="66">
        <v>41.88</v>
      </c>
      <c r="H5753" s="247">
        <v>0</v>
      </c>
    </row>
    <row r="5754" spans="1:8">
      <c r="A5754" s="64" t="s">
        <v>10684</v>
      </c>
      <c r="B5754" s="65">
        <v>104026</v>
      </c>
      <c r="C5754" s="56" t="s">
        <v>10750</v>
      </c>
      <c r="D5754" s="65" t="s">
        <v>211</v>
      </c>
      <c r="E5754" s="66">
        <v>41.93</v>
      </c>
      <c r="F5754" s="247">
        <v>0</v>
      </c>
      <c r="G5754" s="66">
        <v>45.88</v>
      </c>
      <c r="H5754" s="247">
        <v>0</v>
      </c>
    </row>
    <row r="5755" spans="1:8">
      <c r="A5755" s="64" t="s">
        <v>10684</v>
      </c>
      <c r="B5755" s="65">
        <v>89740</v>
      </c>
      <c r="C5755" s="56" t="s">
        <v>10751</v>
      </c>
      <c r="D5755" s="65" t="s">
        <v>211</v>
      </c>
      <c r="E5755" s="66">
        <v>9.35</v>
      </c>
      <c r="F5755" s="247">
        <v>0</v>
      </c>
      <c r="G5755" s="66">
        <v>10.78</v>
      </c>
      <c r="H5755" s="247">
        <v>0</v>
      </c>
    </row>
    <row r="5756" spans="1:8">
      <c r="A5756" s="64" t="s">
        <v>10684</v>
      </c>
      <c r="B5756" s="65">
        <v>89836</v>
      </c>
      <c r="C5756" s="56" t="s">
        <v>10752</v>
      </c>
      <c r="D5756" s="65" t="s">
        <v>211</v>
      </c>
      <c r="E5756" s="66">
        <v>200.76</v>
      </c>
      <c r="F5756" s="247">
        <v>0</v>
      </c>
      <c r="G5756" s="66">
        <v>215.01</v>
      </c>
      <c r="H5756" s="247">
        <v>0</v>
      </c>
    </row>
    <row r="5757" spans="1:8">
      <c r="A5757" s="64" t="s">
        <v>10684</v>
      </c>
      <c r="B5757" s="65">
        <v>89653</v>
      </c>
      <c r="C5757" s="56" t="s">
        <v>10753</v>
      </c>
      <c r="D5757" s="65" t="s">
        <v>211</v>
      </c>
      <c r="E5757" s="66">
        <v>17.600000000000001</v>
      </c>
      <c r="F5757" s="247">
        <v>0</v>
      </c>
      <c r="G5757" s="66">
        <v>19.579999999999998</v>
      </c>
      <c r="H5757" s="247">
        <v>0</v>
      </c>
    </row>
    <row r="5758" spans="1:8">
      <c r="A5758" s="64" t="s">
        <v>10684</v>
      </c>
      <c r="B5758" s="65">
        <v>89660</v>
      </c>
      <c r="C5758" s="56" t="s">
        <v>10754</v>
      </c>
      <c r="D5758" s="65" t="s">
        <v>211</v>
      </c>
      <c r="E5758" s="66">
        <v>9.85</v>
      </c>
      <c r="F5758" s="247">
        <v>0</v>
      </c>
      <c r="G5758" s="66">
        <v>11.46</v>
      </c>
      <c r="H5758" s="247">
        <v>0</v>
      </c>
    </row>
    <row r="5759" spans="1:8">
      <c r="A5759" s="64" t="s">
        <v>10684</v>
      </c>
      <c r="B5759" s="65">
        <v>104028</v>
      </c>
      <c r="C5759" s="56" t="s">
        <v>10755</v>
      </c>
      <c r="D5759" s="65" t="s">
        <v>211</v>
      </c>
      <c r="E5759" s="66">
        <v>130.43</v>
      </c>
      <c r="F5759" s="247">
        <v>0</v>
      </c>
      <c r="G5759" s="66">
        <v>140.54</v>
      </c>
      <c r="H5759" s="247">
        <v>0</v>
      </c>
    </row>
    <row r="5760" spans="1:8">
      <c r="A5760" s="64" t="s">
        <v>10684</v>
      </c>
      <c r="B5760" s="65">
        <v>89826</v>
      </c>
      <c r="C5760" s="56" t="s">
        <v>10756</v>
      </c>
      <c r="D5760" s="65" t="s">
        <v>211</v>
      </c>
      <c r="E5760" s="66">
        <v>127.63</v>
      </c>
      <c r="F5760" s="247">
        <v>0</v>
      </c>
      <c r="G5760" s="66">
        <v>136.78</v>
      </c>
      <c r="H5760" s="247">
        <v>0</v>
      </c>
    </row>
    <row r="5761" spans="1:8">
      <c r="A5761" s="64" t="s">
        <v>10684</v>
      </c>
      <c r="B5761" s="65">
        <v>89651</v>
      </c>
      <c r="C5761" s="56" t="s">
        <v>10757</v>
      </c>
      <c r="D5761" s="65" t="s">
        <v>211</v>
      </c>
      <c r="E5761" s="66">
        <v>7.27</v>
      </c>
      <c r="F5761" s="247">
        <v>0</v>
      </c>
      <c r="G5761" s="66">
        <v>8.52</v>
      </c>
      <c r="H5761" s="247">
        <v>0</v>
      </c>
    </row>
    <row r="5762" spans="1:8">
      <c r="A5762" s="64" t="s">
        <v>10684</v>
      </c>
      <c r="B5762" s="65">
        <v>89736</v>
      </c>
      <c r="C5762" s="56" t="s">
        <v>10758</v>
      </c>
      <c r="D5762" s="65" t="s">
        <v>211</v>
      </c>
      <c r="E5762" s="66">
        <v>9.19</v>
      </c>
      <c r="F5762" s="247">
        <v>0</v>
      </c>
      <c r="G5762" s="66">
        <v>10.57</v>
      </c>
      <c r="H5762" s="247">
        <v>0</v>
      </c>
    </row>
    <row r="5763" spans="1:8">
      <c r="A5763" s="64" t="s">
        <v>10684</v>
      </c>
      <c r="B5763" s="65">
        <v>89658</v>
      </c>
      <c r="C5763" s="56" t="s">
        <v>10759</v>
      </c>
      <c r="D5763" s="65" t="s">
        <v>211</v>
      </c>
      <c r="E5763" s="66">
        <v>9.68</v>
      </c>
      <c r="F5763" s="247">
        <v>0</v>
      </c>
      <c r="G5763" s="66">
        <v>11.23</v>
      </c>
      <c r="H5763" s="247">
        <v>0</v>
      </c>
    </row>
    <row r="5764" spans="1:8">
      <c r="A5764" s="64" t="s">
        <v>10684</v>
      </c>
      <c r="B5764" s="65">
        <v>89755</v>
      </c>
      <c r="C5764" s="56" t="s">
        <v>10760</v>
      </c>
      <c r="D5764" s="65" t="s">
        <v>211</v>
      </c>
      <c r="E5764" s="66">
        <v>13.8</v>
      </c>
      <c r="F5764" s="247">
        <v>0</v>
      </c>
      <c r="G5764" s="66">
        <v>15.56</v>
      </c>
      <c r="H5764" s="247">
        <v>0</v>
      </c>
    </row>
    <row r="5765" spans="1:8">
      <c r="A5765" s="64" t="s">
        <v>10684</v>
      </c>
      <c r="B5765" s="65">
        <v>89670</v>
      </c>
      <c r="C5765" s="56" t="s">
        <v>10761</v>
      </c>
      <c r="D5765" s="65" t="s">
        <v>211</v>
      </c>
      <c r="E5765" s="66">
        <v>14.37</v>
      </c>
      <c r="F5765" s="247">
        <v>0</v>
      </c>
      <c r="G5765" s="66">
        <v>16.34</v>
      </c>
      <c r="H5765" s="247">
        <v>0</v>
      </c>
    </row>
    <row r="5766" spans="1:8">
      <c r="A5766" s="64" t="s">
        <v>10684</v>
      </c>
      <c r="B5766" s="65">
        <v>89794</v>
      </c>
      <c r="C5766" s="56" t="s">
        <v>10762</v>
      </c>
      <c r="D5766" s="65" t="s">
        <v>211</v>
      </c>
      <c r="E5766" s="66">
        <v>19.55</v>
      </c>
      <c r="F5766" s="247">
        <v>0</v>
      </c>
      <c r="G5766" s="66">
        <v>21.11</v>
      </c>
      <c r="H5766" s="247">
        <v>0</v>
      </c>
    </row>
    <row r="5767" spans="1:8">
      <c r="A5767" s="64" t="s">
        <v>10684</v>
      </c>
      <c r="B5767" s="65">
        <v>89760</v>
      </c>
      <c r="C5767" s="56" t="s">
        <v>10763</v>
      </c>
      <c r="D5767" s="65" t="s">
        <v>211</v>
      </c>
      <c r="E5767" s="66">
        <v>22.17</v>
      </c>
      <c r="F5767" s="247">
        <v>0</v>
      </c>
      <c r="G5767" s="66">
        <v>24.64</v>
      </c>
      <c r="H5767" s="247">
        <v>0</v>
      </c>
    </row>
    <row r="5768" spans="1:8">
      <c r="A5768" s="64" t="s">
        <v>10684</v>
      </c>
      <c r="B5768" s="65">
        <v>89680</v>
      </c>
      <c r="C5768" s="56" t="s">
        <v>10764</v>
      </c>
      <c r="D5768" s="65" t="s">
        <v>211</v>
      </c>
      <c r="E5768" s="66">
        <v>22.84</v>
      </c>
      <c r="F5768" s="247">
        <v>0</v>
      </c>
      <c r="G5768" s="66">
        <v>25.55</v>
      </c>
      <c r="H5768" s="247">
        <v>0</v>
      </c>
    </row>
    <row r="5769" spans="1:8">
      <c r="A5769" s="64" t="s">
        <v>10684</v>
      </c>
      <c r="B5769" s="65">
        <v>89822</v>
      </c>
      <c r="C5769" s="56" t="s">
        <v>10765</v>
      </c>
      <c r="D5769" s="65" t="s">
        <v>211</v>
      </c>
      <c r="E5769" s="66">
        <v>25.59</v>
      </c>
      <c r="F5769" s="247">
        <v>0</v>
      </c>
      <c r="G5769" s="66">
        <v>27.57</v>
      </c>
      <c r="H5769" s="247">
        <v>0</v>
      </c>
    </row>
    <row r="5770" spans="1:8">
      <c r="A5770" s="64" t="s">
        <v>10684</v>
      </c>
      <c r="B5770" s="65">
        <v>104025</v>
      </c>
      <c r="C5770" s="56" t="s">
        <v>10766</v>
      </c>
      <c r="D5770" s="65" t="s">
        <v>211</v>
      </c>
      <c r="E5770" s="66">
        <v>28.56</v>
      </c>
      <c r="F5770" s="247">
        <v>0</v>
      </c>
      <c r="G5770" s="66">
        <v>31.57</v>
      </c>
      <c r="H5770" s="247">
        <v>0</v>
      </c>
    </row>
    <row r="5771" spans="1:8">
      <c r="A5771" s="64" t="s">
        <v>10684</v>
      </c>
      <c r="B5771" s="65">
        <v>89835</v>
      </c>
      <c r="C5771" s="56" t="s">
        <v>10767</v>
      </c>
      <c r="D5771" s="65" t="s">
        <v>211</v>
      </c>
      <c r="E5771" s="66">
        <v>44.17</v>
      </c>
      <c r="F5771" s="247">
        <v>0</v>
      </c>
      <c r="G5771" s="66">
        <v>47.48</v>
      </c>
      <c r="H5771" s="247">
        <v>0</v>
      </c>
    </row>
    <row r="5772" spans="1:8">
      <c r="A5772" s="64" t="s">
        <v>10684</v>
      </c>
      <c r="B5772" s="65">
        <v>89838</v>
      </c>
      <c r="C5772" s="56" t="s">
        <v>10768</v>
      </c>
      <c r="D5772" s="65" t="s">
        <v>211</v>
      </c>
      <c r="E5772" s="66">
        <v>154.07</v>
      </c>
      <c r="F5772" s="247">
        <v>0</v>
      </c>
      <c r="G5772" s="66">
        <v>165.29</v>
      </c>
      <c r="H5772" s="247">
        <v>0</v>
      </c>
    </row>
    <row r="5773" spans="1:8">
      <c r="A5773" s="64" t="s">
        <v>10684</v>
      </c>
      <c r="B5773" s="65">
        <v>89840</v>
      </c>
      <c r="C5773" s="56" t="s">
        <v>10769</v>
      </c>
      <c r="D5773" s="65" t="s">
        <v>211</v>
      </c>
      <c r="E5773" s="66">
        <v>181.5</v>
      </c>
      <c r="F5773" s="247">
        <v>0</v>
      </c>
      <c r="G5773" s="66">
        <v>194.15</v>
      </c>
      <c r="H5773" s="247">
        <v>0</v>
      </c>
    </row>
    <row r="5774" spans="1:8">
      <c r="A5774" s="64" t="s">
        <v>10684</v>
      </c>
      <c r="B5774" s="65">
        <v>104015</v>
      </c>
      <c r="C5774" s="56" t="s">
        <v>10770</v>
      </c>
      <c r="D5774" s="65" t="s">
        <v>211</v>
      </c>
      <c r="E5774" s="66">
        <v>16.7</v>
      </c>
      <c r="F5774" s="247">
        <v>0</v>
      </c>
      <c r="G5774" s="66">
        <v>19.64</v>
      </c>
      <c r="H5774" s="247">
        <v>0</v>
      </c>
    </row>
    <row r="5775" spans="1:8">
      <c r="A5775" s="64" t="s">
        <v>10684</v>
      </c>
      <c r="B5775" s="65">
        <v>104018</v>
      </c>
      <c r="C5775" s="56" t="s">
        <v>10771</v>
      </c>
      <c r="D5775" s="65" t="s">
        <v>211</v>
      </c>
      <c r="E5775" s="66">
        <v>21.39</v>
      </c>
      <c r="F5775" s="247">
        <v>0</v>
      </c>
      <c r="G5775" s="66">
        <v>24.65</v>
      </c>
      <c r="H5775" s="247">
        <v>0</v>
      </c>
    </row>
    <row r="5776" spans="1:8">
      <c r="A5776" s="64" t="s">
        <v>10684</v>
      </c>
      <c r="B5776" s="65">
        <v>104016</v>
      </c>
      <c r="C5776" s="56" t="s">
        <v>10772</v>
      </c>
      <c r="D5776" s="65" t="s">
        <v>211</v>
      </c>
      <c r="E5776" s="66">
        <v>22.45</v>
      </c>
      <c r="F5776" s="247">
        <v>0</v>
      </c>
      <c r="G5776" s="66">
        <v>26.08</v>
      </c>
      <c r="H5776" s="247">
        <v>0</v>
      </c>
    </row>
    <row r="5777" spans="1:8">
      <c r="A5777" s="64" t="s">
        <v>10684</v>
      </c>
      <c r="B5777" s="65">
        <v>104019</v>
      </c>
      <c r="C5777" s="56" t="s">
        <v>10773</v>
      </c>
      <c r="D5777" s="65" t="s">
        <v>211</v>
      </c>
      <c r="E5777" s="66">
        <v>44.46</v>
      </c>
      <c r="F5777" s="247">
        <v>0</v>
      </c>
      <c r="G5777" s="66">
        <v>49.59</v>
      </c>
      <c r="H5777" s="247">
        <v>0</v>
      </c>
    </row>
    <row r="5778" spans="1:8">
      <c r="A5778" s="64" t="s">
        <v>10684</v>
      </c>
      <c r="B5778" s="65">
        <v>104017</v>
      </c>
      <c r="C5778" s="56" t="s">
        <v>10774</v>
      </c>
      <c r="D5778" s="65" t="s">
        <v>211</v>
      </c>
      <c r="E5778" s="66">
        <v>45.7</v>
      </c>
      <c r="F5778" s="247">
        <v>0</v>
      </c>
      <c r="G5778" s="66">
        <v>51.26</v>
      </c>
      <c r="H5778" s="247">
        <v>0</v>
      </c>
    </row>
    <row r="5779" spans="1:8">
      <c r="A5779" s="64" t="s">
        <v>10684</v>
      </c>
      <c r="B5779" s="65">
        <v>104020</v>
      </c>
      <c r="C5779" s="56" t="s">
        <v>10775</v>
      </c>
      <c r="D5779" s="65" t="s">
        <v>211</v>
      </c>
      <c r="E5779" s="66">
        <v>56.14</v>
      </c>
      <c r="F5779" s="247">
        <v>0</v>
      </c>
      <c r="G5779" s="66">
        <v>60.81</v>
      </c>
      <c r="H5779" s="247">
        <v>0</v>
      </c>
    </row>
    <row r="5780" spans="1:8">
      <c r="A5780" s="64" t="s">
        <v>10684</v>
      </c>
      <c r="B5780" s="65">
        <v>104030</v>
      </c>
      <c r="C5780" s="56" t="s">
        <v>10776</v>
      </c>
      <c r="D5780" s="65" t="s">
        <v>211</v>
      </c>
      <c r="E5780" s="66">
        <v>61.73</v>
      </c>
      <c r="F5780" s="247">
        <v>0</v>
      </c>
      <c r="G5780" s="66">
        <v>68.349999999999994</v>
      </c>
      <c r="H5780" s="247">
        <v>0</v>
      </c>
    </row>
    <row r="5781" spans="1:8">
      <c r="A5781" s="64" t="s">
        <v>10684</v>
      </c>
      <c r="B5781" s="65">
        <v>89694</v>
      </c>
      <c r="C5781" s="56" t="s">
        <v>10777</v>
      </c>
      <c r="D5781" s="65" t="s">
        <v>211</v>
      </c>
      <c r="E5781" s="66">
        <v>20.46</v>
      </c>
      <c r="F5781" s="247">
        <v>0</v>
      </c>
      <c r="G5781" s="66">
        <v>23.51</v>
      </c>
      <c r="H5781" s="247">
        <v>0</v>
      </c>
    </row>
    <row r="5782" spans="1:8">
      <c r="A5782" s="64" t="s">
        <v>10684</v>
      </c>
      <c r="B5782" s="65">
        <v>89700</v>
      </c>
      <c r="C5782" s="56" t="s">
        <v>10778</v>
      </c>
      <c r="D5782" s="65" t="s">
        <v>211</v>
      </c>
      <c r="E5782" s="66">
        <v>23.4</v>
      </c>
      <c r="F5782" s="247">
        <v>0</v>
      </c>
      <c r="G5782" s="66">
        <v>26.82</v>
      </c>
      <c r="H5782" s="247">
        <v>0</v>
      </c>
    </row>
    <row r="5783" spans="1:8">
      <c r="A5783" s="64" t="s">
        <v>10684</v>
      </c>
      <c r="B5783" s="65">
        <v>89703</v>
      </c>
      <c r="C5783" s="56" t="s">
        <v>10779</v>
      </c>
      <c r="D5783" s="65" t="s">
        <v>211</v>
      </c>
      <c r="E5783" s="66">
        <v>48.41</v>
      </c>
      <c r="F5783" s="247">
        <v>0</v>
      </c>
      <c r="G5783" s="66">
        <v>53.67</v>
      </c>
      <c r="H5783" s="247">
        <v>0</v>
      </c>
    </row>
    <row r="5784" spans="1:8">
      <c r="A5784" s="64" t="s">
        <v>10684</v>
      </c>
      <c r="B5784" s="65">
        <v>89691</v>
      </c>
      <c r="C5784" s="56" t="s">
        <v>10780</v>
      </c>
      <c r="D5784" s="65" t="s">
        <v>211</v>
      </c>
      <c r="E5784" s="66">
        <v>13.87</v>
      </c>
      <c r="F5784" s="247">
        <v>0</v>
      </c>
      <c r="G5784" s="66">
        <v>16.46</v>
      </c>
      <c r="H5784" s="247">
        <v>0</v>
      </c>
    </row>
    <row r="5785" spans="1:8">
      <c r="A5785" s="64" t="s">
        <v>10684</v>
      </c>
      <c r="B5785" s="65">
        <v>89765</v>
      </c>
      <c r="C5785" s="56" t="s">
        <v>10781</v>
      </c>
      <c r="D5785" s="65" t="s">
        <v>211</v>
      </c>
      <c r="E5785" s="66">
        <v>17.14</v>
      </c>
      <c r="F5785" s="247">
        <v>0</v>
      </c>
      <c r="G5785" s="66">
        <v>20</v>
      </c>
      <c r="H5785" s="247">
        <v>0</v>
      </c>
    </row>
    <row r="5786" spans="1:8">
      <c r="A5786" s="64" t="s">
        <v>10684</v>
      </c>
      <c r="B5786" s="65">
        <v>89697</v>
      </c>
      <c r="C5786" s="56" t="s">
        <v>10782</v>
      </c>
      <c r="D5786" s="65" t="s">
        <v>211</v>
      </c>
      <c r="E5786" s="66">
        <v>18.11</v>
      </c>
      <c r="F5786" s="247">
        <v>0</v>
      </c>
      <c r="G5786" s="66">
        <v>21.32</v>
      </c>
      <c r="H5786" s="247">
        <v>0</v>
      </c>
    </row>
    <row r="5787" spans="1:8">
      <c r="A5787" s="64" t="s">
        <v>10684</v>
      </c>
      <c r="B5787" s="65">
        <v>89844</v>
      </c>
      <c r="C5787" s="56" t="s">
        <v>10783</v>
      </c>
      <c r="D5787" s="65" t="s">
        <v>211</v>
      </c>
      <c r="E5787" s="66">
        <v>63.71</v>
      </c>
      <c r="F5787" s="247">
        <v>0</v>
      </c>
      <c r="G5787" s="66">
        <v>68.94</v>
      </c>
      <c r="H5787" s="247">
        <v>0</v>
      </c>
    </row>
    <row r="5788" spans="1:8">
      <c r="A5788" s="64" t="s">
        <v>10684</v>
      </c>
      <c r="B5788" s="65">
        <v>104022</v>
      </c>
      <c r="C5788" s="56" t="s">
        <v>10784</v>
      </c>
      <c r="D5788" s="65" t="s">
        <v>211</v>
      </c>
      <c r="E5788" s="66">
        <v>69.63</v>
      </c>
      <c r="F5788" s="247">
        <v>0</v>
      </c>
      <c r="G5788" s="66">
        <v>76.930000000000007</v>
      </c>
      <c r="H5788" s="247">
        <v>0</v>
      </c>
    </row>
    <row r="5789" spans="1:8">
      <c r="A5789" s="64" t="s">
        <v>10684</v>
      </c>
      <c r="B5789" s="65">
        <v>89633</v>
      </c>
      <c r="C5789" s="56" t="s">
        <v>10785</v>
      </c>
      <c r="D5789" s="65" t="s">
        <v>32</v>
      </c>
      <c r="E5789" s="66">
        <v>26.14</v>
      </c>
      <c r="F5789" s="247">
        <v>0</v>
      </c>
      <c r="G5789" s="66">
        <v>31.77</v>
      </c>
      <c r="H5789" s="247">
        <v>0</v>
      </c>
    </row>
    <row r="5790" spans="1:8">
      <c r="A5790" s="64" t="s">
        <v>10684</v>
      </c>
      <c r="B5790" s="65">
        <v>89716</v>
      </c>
      <c r="C5790" s="56" t="s">
        <v>10786</v>
      </c>
      <c r="D5790" s="65" t="s">
        <v>32</v>
      </c>
      <c r="E5790" s="66">
        <v>27.22</v>
      </c>
      <c r="F5790" s="247">
        <v>0</v>
      </c>
      <c r="G5790" s="66">
        <v>31.12</v>
      </c>
      <c r="H5790" s="247">
        <v>0</v>
      </c>
    </row>
    <row r="5791" spans="1:8">
      <c r="A5791" s="64" t="s">
        <v>10684</v>
      </c>
      <c r="B5791" s="65">
        <v>89634</v>
      </c>
      <c r="C5791" s="56" t="s">
        <v>10787</v>
      </c>
      <c r="D5791" s="65" t="s">
        <v>32</v>
      </c>
      <c r="E5791" s="66">
        <v>37.24</v>
      </c>
      <c r="F5791" s="247">
        <v>0</v>
      </c>
      <c r="G5791" s="66">
        <v>44.64</v>
      </c>
      <c r="H5791" s="247">
        <v>0</v>
      </c>
    </row>
    <row r="5792" spans="1:8">
      <c r="A5792" s="64" t="s">
        <v>10684</v>
      </c>
      <c r="B5792" s="65">
        <v>89717</v>
      </c>
      <c r="C5792" s="56" t="s">
        <v>10788</v>
      </c>
      <c r="D5792" s="65" t="s">
        <v>32</v>
      </c>
      <c r="E5792" s="66">
        <v>43</v>
      </c>
      <c r="F5792" s="247">
        <v>0</v>
      </c>
      <c r="G5792" s="66">
        <v>48.38</v>
      </c>
      <c r="H5792" s="247">
        <v>0</v>
      </c>
    </row>
    <row r="5793" spans="1:8">
      <c r="A5793" s="64" t="s">
        <v>10684</v>
      </c>
      <c r="B5793" s="65">
        <v>89635</v>
      </c>
      <c r="C5793" s="56" t="s">
        <v>10789</v>
      </c>
      <c r="D5793" s="65" t="s">
        <v>32</v>
      </c>
      <c r="E5793" s="66">
        <v>54.81</v>
      </c>
      <c r="F5793" s="247">
        <v>0</v>
      </c>
      <c r="G5793" s="66">
        <v>64.31</v>
      </c>
      <c r="H5793" s="247">
        <v>0</v>
      </c>
    </row>
    <row r="5794" spans="1:8">
      <c r="A5794" s="64" t="s">
        <v>10684</v>
      </c>
      <c r="B5794" s="65">
        <v>89770</v>
      </c>
      <c r="C5794" s="56" t="s">
        <v>10790</v>
      </c>
      <c r="D5794" s="65" t="s">
        <v>32</v>
      </c>
      <c r="E5794" s="66">
        <v>46.33</v>
      </c>
      <c r="F5794" s="247">
        <v>0</v>
      </c>
      <c r="G5794" s="66">
        <v>49.93</v>
      </c>
      <c r="H5794" s="247">
        <v>0</v>
      </c>
    </row>
    <row r="5795" spans="1:8">
      <c r="A5795" s="64" t="s">
        <v>10684</v>
      </c>
      <c r="B5795" s="65">
        <v>89718</v>
      </c>
      <c r="C5795" s="56" t="s">
        <v>10791</v>
      </c>
      <c r="D5795" s="65" t="s">
        <v>32</v>
      </c>
      <c r="E5795" s="66">
        <v>55.09</v>
      </c>
      <c r="F5795" s="247">
        <v>0</v>
      </c>
      <c r="G5795" s="66">
        <v>61.73</v>
      </c>
      <c r="H5795" s="247">
        <v>0</v>
      </c>
    </row>
    <row r="5796" spans="1:8">
      <c r="A5796" s="64" t="s">
        <v>10684</v>
      </c>
      <c r="B5796" s="65">
        <v>89636</v>
      </c>
      <c r="C5796" s="56" t="s">
        <v>10792</v>
      </c>
      <c r="D5796" s="65" t="s">
        <v>32</v>
      </c>
      <c r="E5796" s="66">
        <v>68.989999999999995</v>
      </c>
      <c r="F5796" s="247">
        <v>0</v>
      </c>
      <c r="G5796" s="66">
        <v>80.489999999999995</v>
      </c>
      <c r="H5796" s="247">
        <v>0</v>
      </c>
    </row>
    <row r="5797" spans="1:8">
      <c r="A5797" s="64" t="s">
        <v>10684</v>
      </c>
      <c r="B5797" s="65">
        <v>89771</v>
      </c>
      <c r="C5797" s="56" t="s">
        <v>10793</v>
      </c>
      <c r="D5797" s="65" t="s">
        <v>32</v>
      </c>
      <c r="E5797" s="66">
        <v>61.85</v>
      </c>
      <c r="F5797" s="247">
        <v>0</v>
      </c>
      <c r="G5797" s="66">
        <v>66.599999999999994</v>
      </c>
      <c r="H5797" s="247">
        <v>0</v>
      </c>
    </row>
    <row r="5798" spans="1:8">
      <c r="A5798" s="64" t="s">
        <v>10684</v>
      </c>
      <c r="B5798" s="65">
        <v>104021</v>
      </c>
      <c r="C5798" s="56" t="s">
        <v>10794</v>
      </c>
      <c r="D5798" s="65" t="s">
        <v>32</v>
      </c>
      <c r="E5798" s="66">
        <v>71.87</v>
      </c>
      <c r="F5798" s="247">
        <v>0</v>
      </c>
      <c r="G5798" s="66">
        <v>80.12</v>
      </c>
      <c r="H5798" s="247">
        <v>0</v>
      </c>
    </row>
    <row r="5799" spans="1:8">
      <c r="A5799" s="64" t="s">
        <v>10684</v>
      </c>
      <c r="B5799" s="65">
        <v>89772</v>
      </c>
      <c r="C5799" s="56" t="s">
        <v>10795</v>
      </c>
      <c r="D5799" s="65" t="s">
        <v>32</v>
      </c>
      <c r="E5799" s="66">
        <v>90.22</v>
      </c>
      <c r="F5799" s="247">
        <v>0</v>
      </c>
      <c r="G5799" s="66">
        <v>97.06</v>
      </c>
      <c r="H5799" s="247">
        <v>0</v>
      </c>
    </row>
    <row r="5800" spans="1:8">
      <c r="A5800" s="64" t="s">
        <v>10684</v>
      </c>
      <c r="B5800" s="65">
        <v>89773</v>
      </c>
      <c r="C5800" s="56" t="s">
        <v>10796</v>
      </c>
      <c r="D5800" s="65" t="s">
        <v>32</v>
      </c>
      <c r="E5800" s="66">
        <v>145.35</v>
      </c>
      <c r="F5800" s="247">
        <v>0</v>
      </c>
      <c r="G5800" s="66">
        <v>156.22999999999999</v>
      </c>
      <c r="H5800" s="247">
        <v>0</v>
      </c>
    </row>
    <row r="5801" spans="1:8">
      <c r="A5801" s="64" t="s">
        <v>10684</v>
      </c>
      <c r="B5801" s="65">
        <v>89775</v>
      </c>
      <c r="C5801" s="56" t="s">
        <v>10797</v>
      </c>
      <c r="D5801" s="65" t="s">
        <v>32</v>
      </c>
      <c r="E5801" s="66">
        <v>227.29</v>
      </c>
      <c r="F5801" s="247">
        <v>0</v>
      </c>
      <c r="G5801" s="66">
        <v>244.03</v>
      </c>
      <c r="H5801" s="247">
        <v>0</v>
      </c>
    </row>
    <row r="5802" spans="1:8">
      <c r="A5802" s="64" t="s">
        <v>10684</v>
      </c>
      <c r="B5802" s="65">
        <v>89767</v>
      </c>
      <c r="C5802" s="56" t="s">
        <v>10798</v>
      </c>
      <c r="D5802" s="65" t="s">
        <v>211</v>
      </c>
      <c r="E5802" s="66">
        <v>21.45</v>
      </c>
      <c r="F5802" s="247">
        <v>0</v>
      </c>
      <c r="G5802" s="66">
        <v>24.62</v>
      </c>
      <c r="H5802" s="247">
        <v>0</v>
      </c>
    </row>
    <row r="5803" spans="1:8">
      <c r="A5803" s="64" t="s">
        <v>10684</v>
      </c>
      <c r="B5803" s="65">
        <v>89695</v>
      </c>
      <c r="C5803" s="56" t="s">
        <v>10799</v>
      </c>
      <c r="D5803" s="65" t="s">
        <v>211</v>
      </c>
      <c r="E5803" s="66">
        <v>17.420000000000002</v>
      </c>
      <c r="F5803" s="247">
        <v>0</v>
      </c>
      <c r="G5803" s="66">
        <v>20.260000000000002</v>
      </c>
      <c r="H5803" s="247">
        <v>0</v>
      </c>
    </row>
    <row r="5804" spans="1:8">
      <c r="A5804" s="64" t="s">
        <v>10684</v>
      </c>
      <c r="B5804" s="65">
        <v>89702</v>
      </c>
      <c r="C5804" s="56" t="s">
        <v>10800</v>
      </c>
      <c r="D5804" s="65" t="s">
        <v>211</v>
      </c>
      <c r="E5804" s="66">
        <v>22.42</v>
      </c>
      <c r="F5804" s="247">
        <v>0</v>
      </c>
      <c r="G5804" s="66">
        <v>25.94</v>
      </c>
      <c r="H5804" s="247">
        <v>0</v>
      </c>
    </row>
    <row r="5805" spans="1:8">
      <c r="A5805" s="64" t="s">
        <v>10684</v>
      </c>
      <c r="B5805" s="65">
        <v>89768</v>
      </c>
      <c r="C5805" s="56" t="s">
        <v>10801</v>
      </c>
      <c r="D5805" s="65" t="s">
        <v>211</v>
      </c>
      <c r="E5805" s="66">
        <v>24.93</v>
      </c>
      <c r="F5805" s="247">
        <v>0</v>
      </c>
      <c r="G5805" s="66">
        <v>28.53</v>
      </c>
      <c r="H5805" s="247">
        <v>0</v>
      </c>
    </row>
    <row r="5806" spans="1:8">
      <c r="A5806" s="64" t="s">
        <v>10684</v>
      </c>
      <c r="B5806" s="65">
        <v>89842</v>
      </c>
      <c r="C5806" s="56" t="s">
        <v>10802</v>
      </c>
      <c r="D5806" s="65" t="s">
        <v>211</v>
      </c>
      <c r="E5806" s="66">
        <v>50.58</v>
      </c>
      <c r="F5806" s="247">
        <v>0</v>
      </c>
      <c r="G5806" s="66">
        <v>54.81</v>
      </c>
      <c r="H5806" s="247">
        <v>0</v>
      </c>
    </row>
    <row r="5807" spans="1:8">
      <c r="A5807" s="64" t="s">
        <v>10684</v>
      </c>
      <c r="B5807" s="65">
        <v>89845</v>
      </c>
      <c r="C5807" s="56" t="s">
        <v>10803</v>
      </c>
      <c r="D5807" s="65" t="s">
        <v>211</v>
      </c>
      <c r="E5807" s="66">
        <v>100</v>
      </c>
      <c r="F5807" s="247">
        <v>0</v>
      </c>
      <c r="G5807" s="66">
        <v>107.98</v>
      </c>
      <c r="H5807" s="247">
        <v>0</v>
      </c>
    </row>
    <row r="5808" spans="1:8">
      <c r="A5808" s="64" t="s">
        <v>10684</v>
      </c>
      <c r="B5808" s="65">
        <v>89846</v>
      </c>
      <c r="C5808" s="56" t="s">
        <v>10804</v>
      </c>
      <c r="D5808" s="65" t="s">
        <v>211</v>
      </c>
      <c r="E5808" s="66">
        <v>214.25</v>
      </c>
      <c r="F5808" s="247">
        <v>0</v>
      </c>
      <c r="G5808" s="66">
        <v>230.71</v>
      </c>
      <c r="H5808" s="247">
        <v>0</v>
      </c>
    </row>
    <row r="5809" spans="1:8">
      <c r="A5809" s="64" t="s">
        <v>10684</v>
      </c>
      <c r="B5809" s="65">
        <v>89847</v>
      </c>
      <c r="C5809" s="56" t="s">
        <v>10805</v>
      </c>
      <c r="D5809" s="65" t="s">
        <v>211</v>
      </c>
      <c r="E5809" s="66">
        <v>255.68</v>
      </c>
      <c r="F5809" s="247">
        <v>0</v>
      </c>
      <c r="G5809" s="66">
        <v>274.49</v>
      </c>
      <c r="H5809" s="247">
        <v>0</v>
      </c>
    </row>
    <row r="5810" spans="1:8">
      <c r="A5810" s="64" t="s">
        <v>10684</v>
      </c>
      <c r="B5810" s="65">
        <v>89705</v>
      </c>
      <c r="C5810" s="56" t="s">
        <v>10806</v>
      </c>
      <c r="D5810" s="65" t="s">
        <v>211</v>
      </c>
      <c r="E5810" s="66">
        <v>26.06</v>
      </c>
      <c r="F5810" s="247">
        <v>0</v>
      </c>
      <c r="G5810" s="66">
        <v>30.08</v>
      </c>
      <c r="H5810" s="247">
        <v>0</v>
      </c>
    </row>
    <row r="5811" spans="1:8">
      <c r="A5811" s="64" t="s">
        <v>10684</v>
      </c>
      <c r="B5811" s="65">
        <v>89769</v>
      </c>
      <c r="C5811" s="56" t="s">
        <v>10807</v>
      </c>
      <c r="D5811" s="65" t="s">
        <v>211</v>
      </c>
      <c r="E5811" s="66">
        <v>55.82</v>
      </c>
      <c r="F5811" s="247">
        <v>0</v>
      </c>
      <c r="G5811" s="66">
        <v>61.88</v>
      </c>
      <c r="H5811" s="247">
        <v>0</v>
      </c>
    </row>
    <row r="5812" spans="1:8">
      <c r="A5812" s="64" t="s">
        <v>10684</v>
      </c>
      <c r="B5812" s="65">
        <v>89706</v>
      </c>
      <c r="C5812" s="56" t="s">
        <v>10808</v>
      </c>
      <c r="D5812" s="65" t="s">
        <v>211</v>
      </c>
      <c r="E5812" s="66">
        <v>57.16</v>
      </c>
      <c r="F5812" s="247">
        <v>0</v>
      </c>
      <c r="G5812" s="66">
        <v>63.69</v>
      </c>
      <c r="H5812" s="247">
        <v>0</v>
      </c>
    </row>
    <row r="5813" spans="1:8">
      <c r="A5813" s="64" t="s">
        <v>10684</v>
      </c>
      <c r="B5813" s="65">
        <v>89741</v>
      </c>
      <c r="C5813" s="56" t="s">
        <v>10809</v>
      </c>
      <c r="D5813" s="65" t="s">
        <v>211</v>
      </c>
      <c r="E5813" s="66">
        <v>23.29</v>
      </c>
      <c r="F5813" s="247">
        <v>0</v>
      </c>
      <c r="G5813" s="66">
        <v>25.66</v>
      </c>
      <c r="H5813" s="247">
        <v>0</v>
      </c>
    </row>
    <row r="5814" spans="1:8">
      <c r="A5814" s="64" t="s">
        <v>10684</v>
      </c>
      <c r="B5814" s="65">
        <v>89757</v>
      </c>
      <c r="C5814" s="56" t="s">
        <v>10810</v>
      </c>
      <c r="D5814" s="65" t="s">
        <v>211</v>
      </c>
      <c r="E5814" s="66">
        <v>30.41</v>
      </c>
      <c r="F5814" s="247">
        <v>0</v>
      </c>
      <c r="G5814" s="66">
        <v>33.33</v>
      </c>
      <c r="H5814" s="247">
        <v>0</v>
      </c>
    </row>
    <row r="5815" spans="1:8">
      <c r="A5815" s="64" t="s">
        <v>10684</v>
      </c>
      <c r="B5815" s="65">
        <v>104027</v>
      </c>
      <c r="C5815" s="56" t="s">
        <v>10811</v>
      </c>
      <c r="D5815" s="65" t="s">
        <v>211</v>
      </c>
      <c r="E5815" s="66">
        <v>63.72</v>
      </c>
      <c r="F5815" s="247">
        <v>0</v>
      </c>
      <c r="G5815" s="66">
        <v>69.2</v>
      </c>
      <c r="H5815" s="247">
        <v>0</v>
      </c>
    </row>
    <row r="5816" spans="1:8">
      <c r="A5816" s="64" t="s">
        <v>10684</v>
      </c>
      <c r="B5816" s="65">
        <v>89837</v>
      </c>
      <c r="C5816" s="56" t="s">
        <v>10812</v>
      </c>
      <c r="D5816" s="65" t="s">
        <v>211</v>
      </c>
      <c r="E5816" s="66">
        <v>134.52000000000001</v>
      </c>
      <c r="F5816" s="247">
        <v>0</v>
      </c>
      <c r="G5816" s="66">
        <v>144.16999999999999</v>
      </c>
      <c r="H5816" s="247">
        <v>0</v>
      </c>
    </row>
    <row r="5817" spans="1:8">
      <c r="A5817" s="64" t="s">
        <v>10684</v>
      </c>
      <c r="B5817" s="65">
        <v>89839</v>
      </c>
      <c r="C5817" s="56" t="s">
        <v>10813</v>
      </c>
      <c r="D5817" s="65" t="s">
        <v>211</v>
      </c>
      <c r="E5817" s="66">
        <v>174.75</v>
      </c>
      <c r="F5817" s="247">
        <v>0</v>
      </c>
      <c r="G5817" s="66">
        <v>187.43</v>
      </c>
      <c r="H5817" s="247">
        <v>0</v>
      </c>
    </row>
    <row r="5818" spans="1:8">
      <c r="A5818" s="64" t="s">
        <v>10684</v>
      </c>
      <c r="B5818" s="65">
        <v>89841</v>
      </c>
      <c r="C5818" s="56" t="s">
        <v>10814</v>
      </c>
      <c r="D5818" s="65" t="s">
        <v>211</v>
      </c>
      <c r="E5818" s="66">
        <v>265.39999999999998</v>
      </c>
      <c r="F5818" s="247">
        <v>0</v>
      </c>
      <c r="G5818" s="66">
        <v>283.95</v>
      </c>
      <c r="H5818" s="247">
        <v>0</v>
      </c>
    </row>
    <row r="5819" spans="1:8">
      <c r="A5819" s="64" t="s">
        <v>10684</v>
      </c>
      <c r="B5819" s="65">
        <v>89654</v>
      </c>
      <c r="C5819" s="56" t="s">
        <v>10815</v>
      </c>
      <c r="D5819" s="65" t="s">
        <v>211</v>
      </c>
      <c r="E5819" s="66">
        <v>20.38</v>
      </c>
      <c r="F5819" s="247">
        <v>0</v>
      </c>
      <c r="G5819" s="66">
        <v>22.55</v>
      </c>
      <c r="H5819" s="247">
        <v>0</v>
      </c>
    </row>
    <row r="5820" spans="1:8">
      <c r="A5820" s="64" t="s">
        <v>10684</v>
      </c>
      <c r="B5820" s="65">
        <v>89661</v>
      </c>
      <c r="C5820" s="56" t="s">
        <v>10816</v>
      </c>
      <c r="D5820" s="65" t="s">
        <v>211</v>
      </c>
      <c r="E5820" s="66">
        <v>23.78</v>
      </c>
      <c r="F5820" s="247">
        <v>0</v>
      </c>
      <c r="G5820" s="66">
        <v>26.32</v>
      </c>
      <c r="H5820" s="247">
        <v>0</v>
      </c>
    </row>
    <row r="5821" spans="1:8">
      <c r="A5821" s="64" t="s">
        <v>10684</v>
      </c>
      <c r="B5821" s="65">
        <v>89674</v>
      </c>
      <c r="C5821" s="56" t="s">
        <v>10817</v>
      </c>
      <c r="D5821" s="65" t="s">
        <v>211</v>
      </c>
      <c r="E5821" s="66">
        <v>30.98</v>
      </c>
      <c r="F5821" s="247">
        <v>0</v>
      </c>
      <c r="G5821" s="66">
        <v>34.11</v>
      </c>
      <c r="H5821" s="247">
        <v>0</v>
      </c>
    </row>
    <row r="5822" spans="1:8">
      <c r="A5822" s="64" t="s">
        <v>10684</v>
      </c>
      <c r="B5822" s="65">
        <v>89816</v>
      </c>
      <c r="C5822" s="56" t="s">
        <v>10818</v>
      </c>
      <c r="D5822" s="65" t="s">
        <v>211</v>
      </c>
      <c r="E5822" s="66">
        <v>41.67</v>
      </c>
      <c r="F5822" s="247">
        <v>0</v>
      </c>
      <c r="G5822" s="66">
        <v>44.77</v>
      </c>
      <c r="H5822" s="247">
        <v>0</v>
      </c>
    </row>
    <row r="5823" spans="1:8">
      <c r="A5823" s="64" t="s">
        <v>10684</v>
      </c>
      <c r="B5823" s="65">
        <v>89762</v>
      </c>
      <c r="C5823" s="56" t="s">
        <v>10819</v>
      </c>
      <c r="D5823" s="65" t="s">
        <v>211</v>
      </c>
      <c r="E5823" s="66">
        <v>44.29</v>
      </c>
      <c r="F5823" s="247">
        <v>0</v>
      </c>
      <c r="G5823" s="66">
        <v>48.3</v>
      </c>
      <c r="H5823" s="247">
        <v>0</v>
      </c>
    </row>
    <row r="5824" spans="1:8">
      <c r="A5824" s="64" t="s">
        <v>10684</v>
      </c>
      <c r="B5824" s="65">
        <v>89684</v>
      </c>
      <c r="C5824" s="56" t="s">
        <v>10820</v>
      </c>
      <c r="D5824" s="65" t="s">
        <v>211</v>
      </c>
      <c r="E5824" s="66">
        <v>44.96</v>
      </c>
      <c r="F5824" s="247">
        <v>0</v>
      </c>
      <c r="G5824" s="66">
        <v>49.21</v>
      </c>
      <c r="H5824" s="247">
        <v>0</v>
      </c>
    </row>
    <row r="5825" spans="1:8">
      <c r="A5825" s="64" t="s">
        <v>10684</v>
      </c>
      <c r="B5825" s="65">
        <v>89828</v>
      </c>
      <c r="C5825" s="56" t="s">
        <v>10821</v>
      </c>
      <c r="D5825" s="65" t="s">
        <v>211</v>
      </c>
      <c r="E5825" s="66">
        <v>60.75</v>
      </c>
      <c r="F5825" s="247">
        <v>0</v>
      </c>
      <c r="G5825" s="66">
        <v>65.2</v>
      </c>
      <c r="H5825" s="247">
        <v>0</v>
      </c>
    </row>
    <row r="5826" spans="1:8">
      <c r="A5826" s="64" t="s">
        <v>10822</v>
      </c>
      <c r="B5826" s="65">
        <v>89546</v>
      </c>
      <c r="C5826" s="56" t="s">
        <v>10823</v>
      </c>
      <c r="D5826" s="65" t="s">
        <v>211</v>
      </c>
      <c r="E5826" s="66">
        <v>10.55</v>
      </c>
      <c r="F5826" s="247">
        <v>0</v>
      </c>
      <c r="G5826" s="66">
        <v>11.46</v>
      </c>
      <c r="H5826" s="247">
        <v>0</v>
      </c>
    </row>
    <row r="5827" spans="1:8">
      <c r="A5827" s="64" t="s">
        <v>10822</v>
      </c>
      <c r="B5827" s="65">
        <v>89482</v>
      </c>
      <c r="C5827" s="56" t="s">
        <v>10824</v>
      </c>
      <c r="D5827" s="65" t="s">
        <v>211</v>
      </c>
      <c r="E5827" s="66">
        <v>33.450000000000003</v>
      </c>
      <c r="F5827" s="247">
        <v>0</v>
      </c>
      <c r="G5827" s="66">
        <v>42.11</v>
      </c>
      <c r="H5827" s="247">
        <v>0</v>
      </c>
    </row>
    <row r="5828" spans="1:8">
      <c r="A5828" s="64" t="s">
        <v>10822</v>
      </c>
      <c r="B5828" s="65">
        <v>89491</v>
      </c>
      <c r="C5828" s="56" t="s">
        <v>10825</v>
      </c>
      <c r="D5828" s="65" t="s">
        <v>211</v>
      </c>
      <c r="E5828" s="66">
        <v>83.46</v>
      </c>
      <c r="F5828" s="247">
        <v>0</v>
      </c>
      <c r="G5828" s="66">
        <v>102.39</v>
      </c>
      <c r="H5828" s="247">
        <v>0</v>
      </c>
    </row>
    <row r="5829" spans="1:8">
      <c r="A5829" s="64" t="s">
        <v>10822</v>
      </c>
      <c r="B5829" s="65">
        <v>104178</v>
      </c>
      <c r="C5829" s="56" t="s">
        <v>10826</v>
      </c>
      <c r="D5829" s="65" t="s">
        <v>211</v>
      </c>
      <c r="E5829" s="66">
        <v>19.73</v>
      </c>
      <c r="F5829" s="247">
        <v>0</v>
      </c>
      <c r="G5829" s="66">
        <v>22.51</v>
      </c>
      <c r="H5829" s="247">
        <v>0</v>
      </c>
    </row>
    <row r="5830" spans="1:8">
      <c r="A5830" s="64" t="s">
        <v>10822</v>
      </c>
      <c r="B5830" s="65">
        <v>104179</v>
      </c>
      <c r="C5830" s="56" t="s">
        <v>10827</v>
      </c>
      <c r="D5830" s="65" t="s">
        <v>211</v>
      </c>
      <c r="E5830" s="66">
        <v>72.55</v>
      </c>
      <c r="F5830" s="247">
        <v>0</v>
      </c>
      <c r="G5830" s="66">
        <v>84.72</v>
      </c>
      <c r="H5830" s="247">
        <v>0</v>
      </c>
    </row>
    <row r="5831" spans="1:8">
      <c r="A5831" s="64" t="s">
        <v>10822</v>
      </c>
      <c r="B5831" s="65">
        <v>89587</v>
      </c>
      <c r="C5831" s="56" t="s">
        <v>10828</v>
      </c>
      <c r="D5831" s="65" t="s">
        <v>211</v>
      </c>
      <c r="E5831" s="66">
        <v>45.83</v>
      </c>
      <c r="F5831" s="247">
        <v>0</v>
      </c>
      <c r="G5831" s="66">
        <v>53.62</v>
      </c>
      <c r="H5831" s="247">
        <v>0</v>
      </c>
    </row>
    <row r="5832" spans="1:8">
      <c r="A5832" s="64" t="s">
        <v>10822</v>
      </c>
      <c r="B5832" s="65">
        <v>89535</v>
      </c>
      <c r="C5832" s="56" t="s">
        <v>10829</v>
      </c>
      <c r="D5832" s="65" t="s">
        <v>211</v>
      </c>
      <c r="E5832" s="66">
        <v>38.729999999999997</v>
      </c>
      <c r="F5832" s="247">
        <v>0</v>
      </c>
      <c r="G5832" s="66">
        <v>44.03</v>
      </c>
      <c r="H5832" s="247">
        <v>0</v>
      </c>
    </row>
    <row r="5833" spans="1:8">
      <c r="A5833" s="64" t="s">
        <v>10822</v>
      </c>
      <c r="B5833" s="65">
        <v>89592</v>
      </c>
      <c r="C5833" s="56" t="s">
        <v>10830</v>
      </c>
      <c r="D5833" s="65" t="s">
        <v>211</v>
      </c>
      <c r="E5833" s="66">
        <v>141.80000000000001</v>
      </c>
      <c r="F5833" s="247">
        <v>0</v>
      </c>
      <c r="G5833" s="66">
        <v>164.97</v>
      </c>
      <c r="H5833" s="247">
        <v>0</v>
      </c>
    </row>
    <row r="5834" spans="1:8">
      <c r="A5834" s="64" t="s">
        <v>10822</v>
      </c>
      <c r="B5834" s="65">
        <v>104169</v>
      </c>
      <c r="C5834" s="56" t="s">
        <v>10831</v>
      </c>
      <c r="D5834" s="65" t="s">
        <v>211</v>
      </c>
      <c r="E5834" s="66">
        <v>131.38999999999999</v>
      </c>
      <c r="F5834" s="247">
        <v>0</v>
      </c>
      <c r="G5834" s="66">
        <v>150.93</v>
      </c>
      <c r="H5834" s="247">
        <v>0</v>
      </c>
    </row>
    <row r="5835" spans="1:8">
      <c r="A5835" s="64" t="s">
        <v>10822</v>
      </c>
      <c r="B5835" s="65">
        <v>89583</v>
      </c>
      <c r="C5835" s="56" t="s">
        <v>10832</v>
      </c>
      <c r="D5835" s="65" t="s">
        <v>211</v>
      </c>
      <c r="E5835" s="66">
        <v>38.4</v>
      </c>
      <c r="F5835" s="247">
        <v>0</v>
      </c>
      <c r="G5835" s="66">
        <v>45.45</v>
      </c>
      <c r="H5835" s="247">
        <v>0</v>
      </c>
    </row>
    <row r="5836" spans="1:8">
      <c r="A5836" s="64" t="s">
        <v>10822</v>
      </c>
      <c r="B5836" s="65">
        <v>89526</v>
      </c>
      <c r="C5836" s="56" t="s">
        <v>10833</v>
      </c>
      <c r="D5836" s="65" t="s">
        <v>211</v>
      </c>
      <c r="E5836" s="66">
        <v>34.479999999999997</v>
      </c>
      <c r="F5836" s="247">
        <v>0</v>
      </c>
      <c r="G5836" s="66">
        <v>40.159999999999997</v>
      </c>
      <c r="H5836" s="247">
        <v>0</v>
      </c>
    </row>
    <row r="5837" spans="1:8">
      <c r="A5837" s="64" t="s">
        <v>10822</v>
      </c>
      <c r="B5837" s="65">
        <v>95695</v>
      </c>
      <c r="C5837" s="56" t="s">
        <v>10834</v>
      </c>
      <c r="D5837" s="65" t="s">
        <v>211</v>
      </c>
      <c r="E5837" s="66">
        <v>54.35</v>
      </c>
      <c r="F5837" s="247">
        <v>0</v>
      </c>
      <c r="G5837" s="66">
        <v>64.819999999999993</v>
      </c>
      <c r="H5837" s="247">
        <v>0</v>
      </c>
    </row>
    <row r="5838" spans="1:8">
      <c r="A5838" s="64" t="s">
        <v>10822</v>
      </c>
      <c r="B5838" s="65">
        <v>95694</v>
      </c>
      <c r="C5838" s="56" t="s">
        <v>10835</v>
      </c>
      <c r="D5838" s="65" t="s">
        <v>211</v>
      </c>
      <c r="E5838" s="66">
        <v>47.25</v>
      </c>
      <c r="F5838" s="247">
        <v>0</v>
      </c>
      <c r="G5838" s="66">
        <v>55.23</v>
      </c>
      <c r="H5838" s="247">
        <v>0</v>
      </c>
    </row>
    <row r="5839" spans="1:8">
      <c r="A5839" s="64" t="s">
        <v>10822</v>
      </c>
      <c r="B5839" s="65">
        <v>89585</v>
      </c>
      <c r="C5839" s="56" t="s">
        <v>10836</v>
      </c>
      <c r="D5839" s="65" t="s">
        <v>211</v>
      </c>
      <c r="E5839" s="66">
        <v>42.3</v>
      </c>
      <c r="F5839" s="247">
        <v>0</v>
      </c>
      <c r="G5839" s="66">
        <v>48.98</v>
      </c>
      <c r="H5839" s="247">
        <v>0</v>
      </c>
    </row>
    <row r="5840" spans="1:8">
      <c r="A5840" s="64" t="s">
        <v>10822</v>
      </c>
      <c r="B5840" s="65">
        <v>89531</v>
      </c>
      <c r="C5840" s="56" t="s">
        <v>10837</v>
      </c>
      <c r="D5840" s="65" t="s">
        <v>211</v>
      </c>
      <c r="E5840" s="66">
        <v>35.200000000000003</v>
      </c>
      <c r="F5840" s="247">
        <v>0</v>
      </c>
      <c r="G5840" s="66">
        <v>39.39</v>
      </c>
      <c r="H5840" s="247">
        <v>0</v>
      </c>
    </row>
    <row r="5841" spans="1:8">
      <c r="A5841" s="64" t="s">
        <v>10822</v>
      </c>
      <c r="B5841" s="65">
        <v>89591</v>
      </c>
      <c r="C5841" s="56" t="s">
        <v>10838</v>
      </c>
      <c r="D5841" s="65" t="s">
        <v>211</v>
      </c>
      <c r="E5841" s="66">
        <v>119.7</v>
      </c>
      <c r="F5841" s="247">
        <v>0</v>
      </c>
      <c r="G5841" s="66">
        <v>135.93</v>
      </c>
      <c r="H5841" s="247">
        <v>0</v>
      </c>
    </row>
    <row r="5842" spans="1:8">
      <c r="A5842" s="64" t="s">
        <v>10822</v>
      </c>
      <c r="B5842" s="65">
        <v>104168</v>
      </c>
      <c r="C5842" s="56" t="s">
        <v>10839</v>
      </c>
      <c r="D5842" s="65" t="s">
        <v>211</v>
      </c>
      <c r="E5842" s="66">
        <v>109.29</v>
      </c>
      <c r="F5842" s="247">
        <v>0</v>
      </c>
      <c r="G5842" s="66">
        <v>121.89</v>
      </c>
      <c r="H5842" s="247">
        <v>0</v>
      </c>
    </row>
    <row r="5843" spans="1:8">
      <c r="A5843" s="64" t="s">
        <v>10822</v>
      </c>
      <c r="B5843" s="65">
        <v>89516</v>
      </c>
      <c r="C5843" s="56" t="s">
        <v>10840</v>
      </c>
      <c r="D5843" s="65" t="s">
        <v>211</v>
      </c>
      <c r="E5843" s="66">
        <v>7.34</v>
      </c>
      <c r="F5843" s="247">
        <v>0</v>
      </c>
      <c r="G5843" s="66">
        <v>9.0399999999999991</v>
      </c>
      <c r="H5843" s="247">
        <v>0</v>
      </c>
    </row>
    <row r="5844" spans="1:8">
      <c r="A5844" s="64" t="s">
        <v>10822</v>
      </c>
      <c r="B5844" s="65">
        <v>89520</v>
      </c>
      <c r="C5844" s="56" t="s">
        <v>10841</v>
      </c>
      <c r="D5844" s="65" t="s">
        <v>211</v>
      </c>
      <c r="E5844" s="66">
        <v>15.65</v>
      </c>
      <c r="F5844" s="247">
        <v>0</v>
      </c>
      <c r="G5844" s="66">
        <v>16.43</v>
      </c>
      <c r="H5844" s="247">
        <v>0</v>
      </c>
    </row>
    <row r="5845" spans="1:8">
      <c r="A5845" s="64" t="s">
        <v>10822</v>
      </c>
      <c r="B5845" s="65">
        <v>89582</v>
      </c>
      <c r="C5845" s="56" t="s">
        <v>10842</v>
      </c>
      <c r="D5845" s="65" t="s">
        <v>211</v>
      </c>
      <c r="E5845" s="66">
        <v>31.65</v>
      </c>
      <c r="F5845" s="247">
        <v>0</v>
      </c>
      <c r="G5845" s="66">
        <v>36.58</v>
      </c>
      <c r="H5845" s="247">
        <v>0</v>
      </c>
    </row>
    <row r="5846" spans="1:8">
      <c r="A5846" s="64" t="s">
        <v>10822</v>
      </c>
      <c r="B5846" s="65">
        <v>89524</v>
      </c>
      <c r="C5846" s="56" t="s">
        <v>10843</v>
      </c>
      <c r="D5846" s="65" t="s">
        <v>211</v>
      </c>
      <c r="E5846" s="66">
        <v>27.73</v>
      </c>
      <c r="F5846" s="247">
        <v>0</v>
      </c>
      <c r="G5846" s="66">
        <v>31.29</v>
      </c>
      <c r="H5846" s="247">
        <v>0</v>
      </c>
    </row>
    <row r="5847" spans="1:8">
      <c r="A5847" s="64" t="s">
        <v>10822</v>
      </c>
      <c r="B5847" s="65">
        <v>89584</v>
      </c>
      <c r="C5847" s="56" t="s">
        <v>10844</v>
      </c>
      <c r="D5847" s="65" t="s">
        <v>211</v>
      </c>
      <c r="E5847" s="66">
        <v>41.48</v>
      </c>
      <c r="F5847" s="247">
        <v>0</v>
      </c>
      <c r="G5847" s="66">
        <v>47.9</v>
      </c>
      <c r="H5847" s="247">
        <v>0</v>
      </c>
    </row>
    <row r="5848" spans="1:8">
      <c r="A5848" s="64" t="s">
        <v>10822</v>
      </c>
      <c r="B5848" s="65">
        <v>89529</v>
      </c>
      <c r="C5848" s="56" t="s">
        <v>10845</v>
      </c>
      <c r="D5848" s="65" t="s">
        <v>211</v>
      </c>
      <c r="E5848" s="66">
        <v>34.380000000000003</v>
      </c>
      <c r="F5848" s="247">
        <v>0</v>
      </c>
      <c r="G5848" s="66">
        <v>38.31</v>
      </c>
      <c r="H5848" s="247">
        <v>0</v>
      </c>
    </row>
    <row r="5849" spans="1:8">
      <c r="A5849" s="64" t="s">
        <v>10822</v>
      </c>
      <c r="B5849" s="65">
        <v>89590</v>
      </c>
      <c r="C5849" s="56" t="s">
        <v>10846</v>
      </c>
      <c r="D5849" s="65" t="s">
        <v>211</v>
      </c>
      <c r="E5849" s="66">
        <v>122.21</v>
      </c>
      <c r="F5849" s="247">
        <v>0</v>
      </c>
      <c r="G5849" s="66">
        <v>139.24</v>
      </c>
      <c r="H5849" s="247">
        <v>0</v>
      </c>
    </row>
    <row r="5850" spans="1:8">
      <c r="A5850" s="64" t="s">
        <v>10822</v>
      </c>
      <c r="B5850" s="65">
        <v>104167</v>
      </c>
      <c r="C5850" s="56" t="s">
        <v>10847</v>
      </c>
      <c r="D5850" s="65" t="s">
        <v>211</v>
      </c>
      <c r="E5850" s="66">
        <v>111.8</v>
      </c>
      <c r="F5850" s="247">
        <v>0</v>
      </c>
      <c r="G5850" s="66">
        <v>125.2</v>
      </c>
      <c r="H5850" s="247">
        <v>0</v>
      </c>
    </row>
    <row r="5851" spans="1:8">
      <c r="A5851" s="64" t="s">
        <v>10822</v>
      </c>
      <c r="B5851" s="65">
        <v>89514</v>
      </c>
      <c r="C5851" s="56" t="s">
        <v>10848</v>
      </c>
      <c r="D5851" s="65" t="s">
        <v>211</v>
      </c>
      <c r="E5851" s="66">
        <v>7.27</v>
      </c>
      <c r="F5851" s="247">
        <v>0</v>
      </c>
      <c r="G5851" s="66">
        <v>8.9499999999999993</v>
      </c>
      <c r="H5851" s="247">
        <v>0</v>
      </c>
    </row>
    <row r="5852" spans="1:8">
      <c r="A5852" s="64" t="s">
        <v>10822</v>
      </c>
      <c r="B5852" s="65">
        <v>89518</v>
      </c>
      <c r="C5852" s="56" t="s">
        <v>10849</v>
      </c>
      <c r="D5852" s="65" t="s">
        <v>211</v>
      </c>
      <c r="E5852" s="66">
        <v>15.07</v>
      </c>
      <c r="F5852" s="247">
        <v>0</v>
      </c>
      <c r="G5852" s="66">
        <v>15.67</v>
      </c>
      <c r="H5852" s="247">
        <v>0</v>
      </c>
    </row>
    <row r="5853" spans="1:8">
      <c r="A5853" s="64" t="s">
        <v>10822</v>
      </c>
      <c r="B5853" s="65">
        <v>89581</v>
      </c>
      <c r="C5853" s="56" t="s">
        <v>10850</v>
      </c>
      <c r="D5853" s="65" t="s">
        <v>211</v>
      </c>
      <c r="E5853" s="66">
        <v>31.29</v>
      </c>
      <c r="F5853" s="247">
        <v>0</v>
      </c>
      <c r="G5853" s="66">
        <v>36.1</v>
      </c>
      <c r="H5853" s="247">
        <v>0</v>
      </c>
    </row>
    <row r="5854" spans="1:8">
      <c r="A5854" s="64" t="s">
        <v>10822</v>
      </c>
      <c r="B5854" s="65">
        <v>89522</v>
      </c>
      <c r="C5854" s="56" t="s">
        <v>10851</v>
      </c>
      <c r="D5854" s="65" t="s">
        <v>211</v>
      </c>
      <c r="E5854" s="66">
        <v>27.37</v>
      </c>
      <c r="F5854" s="247">
        <v>0</v>
      </c>
      <c r="G5854" s="66">
        <v>30.81</v>
      </c>
      <c r="H5854" s="247">
        <v>0</v>
      </c>
    </row>
    <row r="5855" spans="1:8">
      <c r="A5855" s="64" t="s">
        <v>10822</v>
      </c>
      <c r="B5855" s="65">
        <v>89574</v>
      </c>
      <c r="C5855" s="56" t="s">
        <v>10852</v>
      </c>
      <c r="D5855" s="65" t="s">
        <v>211</v>
      </c>
      <c r="E5855" s="66">
        <v>131.65</v>
      </c>
      <c r="F5855" s="247">
        <v>0</v>
      </c>
      <c r="G5855" s="66">
        <v>159.28</v>
      </c>
      <c r="H5855" s="247">
        <v>0</v>
      </c>
    </row>
    <row r="5856" spans="1:8">
      <c r="A5856" s="64" t="s">
        <v>10822</v>
      </c>
      <c r="B5856" s="65">
        <v>89690</v>
      </c>
      <c r="C5856" s="56" t="s">
        <v>10853</v>
      </c>
      <c r="D5856" s="65" t="s">
        <v>211</v>
      </c>
      <c r="E5856" s="66">
        <v>80.08</v>
      </c>
      <c r="F5856" s="247">
        <v>0</v>
      </c>
      <c r="G5856" s="66">
        <v>95.24</v>
      </c>
      <c r="H5856" s="247">
        <v>0</v>
      </c>
    </row>
    <row r="5857" spans="1:8">
      <c r="A5857" s="64" t="s">
        <v>10822</v>
      </c>
      <c r="B5857" s="65">
        <v>89567</v>
      </c>
      <c r="C5857" s="56" t="s">
        <v>10854</v>
      </c>
      <c r="D5857" s="65" t="s">
        <v>211</v>
      </c>
      <c r="E5857" s="66">
        <v>70.61</v>
      </c>
      <c r="F5857" s="247">
        <v>0</v>
      </c>
      <c r="G5857" s="66">
        <v>82.46</v>
      </c>
      <c r="H5857" s="247">
        <v>0</v>
      </c>
    </row>
    <row r="5858" spans="1:8">
      <c r="A5858" s="64" t="s">
        <v>10822</v>
      </c>
      <c r="B5858" s="65">
        <v>89692</v>
      </c>
      <c r="C5858" s="56" t="s">
        <v>10855</v>
      </c>
      <c r="D5858" s="65" t="s">
        <v>211</v>
      </c>
      <c r="E5858" s="66">
        <v>88.41</v>
      </c>
      <c r="F5858" s="247">
        <v>0</v>
      </c>
      <c r="G5858" s="66">
        <v>106.99</v>
      </c>
      <c r="H5858" s="247">
        <v>0</v>
      </c>
    </row>
    <row r="5859" spans="1:8">
      <c r="A5859" s="64" t="s">
        <v>10822</v>
      </c>
      <c r="B5859" s="65">
        <v>89569</v>
      </c>
      <c r="C5859" s="56" t="s">
        <v>10856</v>
      </c>
      <c r="D5859" s="65" t="s">
        <v>211</v>
      </c>
      <c r="E5859" s="66">
        <v>80.36</v>
      </c>
      <c r="F5859" s="247">
        <v>0</v>
      </c>
      <c r="G5859" s="66">
        <v>96.13</v>
      </c>
      <c r="H5859" s="247">
        <v>0</v>
      </c>
    </row>
    <row r="5860" spans="1:8">
      <c r="A5860" s="64" t="s">
        <v>10822</v>
      </c>
      <c r="B5860" s="65">
        <v>89699</v>
      </c>
      <c r="C5860" s="56" t="s">
        <v>10857</v>
      </c>
      <c r="D5860" s="65" t="s">
        <v>211</v>
      </c>
      <c r="E5860" s="66">
        <v>177.25</v>
      </c>
      <c r="F5860" s="247">
        <v>0</v>
      </c>
      <c r="G5860" s="66">
        <v>208.14</v>
      </c>
      <c r="H5860" s="247">
        <v>0</v>
      </c>
    </row>
    <row r="5861" spans="1:8">
      <c r="A5861" s="64" t="s">
        <v>10822</v>
      </c>
      <c r="B5861" s="65">
        <v>104174</v>
      </c>
      <c r="C5861" s="56" t="s">
        <v>10858</v>
      </c>
      <c r="D5861" s="65" t="s">
        <v>211</v>
      </c>
      <c r="E5861" s="66">
        <v>166.3</v>
      </c>
      <c r="F5861" s="247">
        <v>0</v>
      </c>
      <c r="G5861" s="66">
        <v>193.36</v>
      </c>
      <c r="H5861" s="247">
        <v>0</v>
      </c>
    </row>
    <row r="5862" spans="1:8">
      <c r="A5862" s="64" t="s">
        <v>10822</v>
      </c>
      <c r="B5862" s="65">
        <v>89698</v>
      </c>
      <c r="C5862" s="56" t="s">
        <v>10859</v>
      </c>
      <c r="D5862" s="65" t="s">
        <v>211</v>
      </c>
      <c r="E5862" s="66">
        <v>233.3</v>
      </c>
      <c r="F5862" s="247">
        <v>0</v>
      </c>
      <c r="G5862" s="66">
        <v>274.39999999999998</v>
      </c>
      <c r="H5862" s="247">
        <v>0</v>
      </c>
    </row>
    <row r="5863" spans="1:8">
      <c r="A5863" s="64" t="s">
        <v>10822</v>
      </c>
      <c r="B5863" s="65">
        <v>104176</v>
      </c>
      <c r="C5863" s="56" t="s">
        <v>10860</v>
      </c>
      <c r="D5863" s="65" t="s">
        <v>211</v>
      </c>
      <c r="E5863" s="66">
        <v>219.43</v>
      </c>
      <c r="F5863" s="247">
        <v>0</v>
      </c>
      <c r="G5863" s="66">
        <v>255.67</v>
      </c>
      <c r="H5863" s="247">
        <v>0</v>
      </c>
    </row>
    <row r="5864" spans="1:8">
      <c r="A5864" s="64" t="s">
        <v>10822</v>
      </c>
      <c r="B5864" s="65">
        <v>89561</v>
      </c>
      <c r="C5864" s="56" t="s">
        <v>10861</v>
      </c>
      <c r="D5864" s="65" t="s">
        <v>211</v>
      </c>
      <c r="E5864" s="66">
        <v>12.67</v>
      </c>
      <c r="F5864" s="247">
        <v>0</v>
      </c>
      <c r="G5864" s="66">
        <v>15.72</v>
      </c>
      <c r="H5864" s="247">
        <v>0</v>
      </c>
    </row>
    <row r="5865" spans="1:8">
      <c r="A5865" s="64" t="s">
        <v>10822</v>
      </c>
      <c r="B5865" s="65">
        <v>89563</v>
      </c>
      <c r="C5865" s="56" t="s">
        <v>10862</v>
      </c>
      <c r="D5865" s="65" t="s">
        <v>211</v>
      </c>
      <c r="E5865" s="66">
        <v>31.75</v>
      </c>
      <c r="F5865" s="247">
        <v>0</v>
      </c>
      <c r="G5865" s="66">
        <v>35.49</v>
      </c>
      <c r="H5865" s="247">
        <v>0</v>
      </c>
    </row>
    <row r="5866" spans="1:8">
      <c r="A5866" s="64" t="s">
        <v>10822</v>
      </c>
      <c r="B5866" s="65">
        <v>89685</v>
      </c>
      <c r="C5866" s="56" t="s">
        <v>10863</v>
      </c>
      <c r="D5866" s="65" t="s">
        <v>211</v>
      </c>
      <c r="E5866" s="66">
        <v>54.88</v>
      </c>
      <c r="F5866" s="247">
        <v>0</v>
      </c>
      <c r="G5866" s="66">
        <v>64.55</v>
      </c>
      <c r="H5866" s="247">
        <v>0</v>
      </c>
    </row>
    <row r="5867" spans="1:8">
      <c r="A5867" s="64" t="s">
        <v>10822</v>
      </c>
      <c r="B5867" s="65">
        <v>89565</v>
      </c>
      <c r="C5867" s="56" t="s">
        <v>10864</v>
      </c>
      <c r="D5867" s="65" t="s">
        <v>211</v>
      </c>
      <c r="E5867" s="66">
        <v>49.65</v>
      </c>
      <c r="F5867" s="247">
        <v>0</v>
      </c>
      <c r="G5867" s="66">
        <v>57.48</v>
      </c>
      <c r="H5867" s="247">
        <v>0</v>
      </c>
    </row>
    <row r="5868" spans="1:8">
      <c r="A5868" s="64" t="s">
        <v>10822</v>
      </c>
      <c r="B5868" s="65">
        <v>89671</v>
      </c>
      <c r="C5868" s="56" t="s">
        <v>10865</v>
      </c>
      <c r="D5868" s="65" t="s">
        <v>211</v>
      </c>
      <c r="E5868" s="66">
        <v>41.08</v>
      </c>
      <c r="F5868" s="247">
        <v>0</v>
      </c>
      <c r="G5868" s="66">
        <v>47.22</v>
      </c>
      <c r="H5868" s="247">
        <v>0</v>
      </c>
    </row>
    <row r="5869" spans="1:8">
      <c r="A5869" s="64" t="s">
        <v>10822</v>
      </c>
      <c r="B5869" s="65">
        <v>89556</v>
      </c>
      <c r="C5869" s="56" t="s">
        <v>10866</v>
      </c>
      <c r="D5869" s="65" t="s">
        <v>211</v>
      </c>
      <c r="E5869" s="66">
        <v>36.35</v>
      </c>
      <c r="F5869" s="247">
        <v>0</v>
      </c>
      <c r="G5869" s="66">
        <v>40.83</v>
      </c>
      <c r="H5869" s="247">
        <v>0</v>
      </c>
    </row>
    <row r="5870" spans="1:8">
      <c r="A5870" s="64" t="s">
        <v>10822</v>
      </c>
      <c r="B5870" s="65">
        <v>89679</v>
      </c>
      <c r="C5870" s="56" t="s">
        <v>10867</v>
      </c>
      <c r="D5870" s="65" t="s">
        <v>211</v>
      </c>
      <c r="E5870" s="66">
        <v>112.69</v>
      </c>
      <c r="F5870" s="247">
        <v>0</v>
      </c>
      <c r="G5870" s="66">
        <v>126.45</v>
      </c>
      <c r="H5870" s="247">
        <v>0</v>
      </c>
    </row>
    <row r="5871" spans="1:8">
      <c r="A5871" s="64" t="s">
        <v>10822</v>
      </c>
      <c r="B5871" s="65">
        <v>104171</v>
      </c>
      <c r="C5871" s="56" t="s">
        <v>10868</v>
      </c>
      <c r="D5871" s="65" t="s">
        <v>211</v>
      </c>
      <c r="E5871" s="66">
        <v>81.03</v>
      </c>
      <c r="F5871" s="247">
        <v>0</v>
      </c>
      <c r="G5871" s="66">
        <v>99.68</v>
      </c>
      <c r="H5871" s="247">
        <v>0</v>
      </c>
    </row>
    <row r="5872" spans="1:8">
      <c r="A5872" s="64" t="s">
        <v>10822</v>
      </c>
      <c r="B5872" s="65">
        <v>89600</v>
      </c>
      <c r="C5872" s="56" t="s">
        <v>10869</v>
      </c>
      <c r="D5872" s="65" t="s">
        <v>211</v>
      </c>
      <c r="E5872" s="66">
        <v>24.38</v>
      </c>
      <c r="F5872" s="247">
        <v>0</v>
      </c>
      <c r="G5872" s="66">
        <v>26.92</v>
      </c>
      <c r="H5872" s="247">
        <v>0</v>
      </c>
    </row>
    <row r="5873" spans="1:8">
      <c r="A5873" s="64" t="s">
        <v>10822</v>
      </c>
      <c r="B5873" s="65">
        <v>89548</v>
      </c>
      <c r="C5873" s="56" t="s">
        <v>10870</v>
      </c>
      <c r="D5873" s="65" t="s">
        <v>211</v>
      </c>
      <c r="E5873" s="66">
        <v>21.76</v>
      </c>
      <c r="F5873" s="247">
        <v>0</v>
      </c>
      <c r="G5873" s="66">
        <v>23.39</v>
      </c>
      <c r="H5873" s="247">
        <v>0</v>
      </c>
    </row>
    <row r="5874" spans="1:8">
      <c r="A5874" s="64" t="s">
        <v>10822</v>
      </c>
      <c r="B5874" s="65">
        <v>89669</v>
      </c>
      <c r="C5874" s="56" t="s">
        <v>10871</v>
      </c>
      <c r="D5874" s="65" t="s">
        <v>211</v>
      </c>
      <c r="E5874" s="66">
        <v>30.72</v>
      </c>
      <c r="F5874" s="247">
        <v>0</v>
      </c>
      <c r="G5874" s="66">
        <v>35.340000000000003</v>
      </c>
      <c r="H5874" s="247">
        <v>0</v>
      </c>
    </row>
    <row r="5875" spans="1:8">
      <c r="A5875" s="64" t="s">
        <v>10822</v>
      </c>
      <c r="B5875" s="65">
        <v>89554</v>
      </c>
      <c r="C5875" s="56" t="s">
        <v>10872</v>
      </c>
      <c r="D5875" s="65" t="s">
        <v>211</v>
      </c>
      <c r="E5875" s="66">
        <v>25.96</v>
      </c>
      <c r="F5875" s="247">
        <v>0</v>
      </c>
      <c r="G5875" s="66">
        <v>28.91</v>
      </c>
      <c r="H5875" s="247">
        <v>0</v>
      </c>
    </row>
    <row r="5876" spans="1:8">
      <c r="A5876" s="64" t="s">
        <v>10822</v>
      </c>
      <c r="B5876" s="65">
        <v>89677</v>
      </c>
      <c r="C5876" s="56" t="s">
        <v>10873</v>
      </c>
      <c r="D5876" s="65" t="s">
        <v>211</v>
      </c>
      <c r="E5876" s="66">
        <v>71.319999999999993</v>
      </c>
      <c r="F5876" s="247">
        <v>0</v>
      </c>
      <c r="G5876" s="66">
        <v>80.900000000000006</v>
      </c>
      <c r="H5876" s="247">
        <v>0</v>
      </c>
    </row>
    <row r="5877" spans="1:8">
      <c r="A5877" s="64" t="s">
        <v>10822</v>
      </c>
      <c r="B5877" s="65">
        <v>104170</v>
      </c>
      <c r="C5877" s="56" t="s">
        <v>10874</v>
      </c>
      <c r="D5877" s="65" t="s">
        <v>211</v>
      </c>
      <c r="E5877" s="66">
        <v>64.22</v>
      </c>
      <c r="F5877" s="247">
        <v>0</v>
      </c>
      <c r="G5877" s="66">
        <v>71.33</v>
      </c>
      <c r="H5877" s="247">
        <v>0</v>
      </c>
    </row>
    <row r="5878" spans="1:8">
      <c r="A5878" s="64" t="s">
        <v>10822</v>
      </c>
      <c r="B5878" s="65">
        <v>89544</v>
      </c>
      <c r="C5878" s="56" t="s">
        <v>10875</v>
      </c>
      <c r="D5878" s="65" t="s">
        <v>211</v>
      </c>
      <c r="E5878" s="66">
        <v>7.29</v>
      </c>
      <c r="F5878" s="247">
        <v>0</v>
      </c>
      <c r="G5878" s="66">
        <v>8.94</v>
      </c>
      <c r="H5878" s="247">
        <v>0</v>
      </c>
    </row>
    <row r="5879" spans="1:8">
      <c r="A5879" s="64" t="s">
        <v>10822</v>
      </c>
      <c r="B5879" s="65">
        <v>89545</v>
      </c>
      <c r="C5879" s="56" t="s">
        <v>10876</v>
      </c>
      <c r="D5879" s="65" t="s">
        <v>211</v>
      </c>
      <c r="E5879" s="66">
        <v>15.06</v>
      </c>
      <c r="F5879" s="247">
        <v>0</v>
      </c>
      <c r="G5879" s="66">
        <v>17.22</v>
      </c>
      <c r="H5879" s="247">
        <v>0</v>
      </c>
    </row>
    <row r="5880" spans="1:8">
      <c r="A5880" s="64" t="s">
        <v>10822</v>
      </c>
      <c r="B5880" s="65">
        <v>89599</v>
      </c>
      <c r="C5880" s="56" t="s">
        <v>10877</v>
      </c>
      <c r="D5880" s="65" t="s">
        <v>211</v>
      </c>
      <c r="E5880" s="66">
        <v>22.86</v>
      </c>
      <c r="F5880" s="247">
        <v>0</v>
      </c>
      <c r="G5880" s="66">
        <v>26.37</v>
      </c>
      <c r="H5880" s="247">
        <v>0</v>
      </c>
    </row>
    <row r="5881" spans="1:8">
      <c r="A5881" s="64" t="s">
        <v>10822</v>
      </c>
      <c r="B5881" s="65">
        <v>89547</v>
      </c>
      <c r="C5881" s="56" t="s">
        <v>10878</v>
      </c>
      <c r="D5881" s="65" t="s">
        <v>211</v>
      </c>
      <c r="E5881" s="66">
        <v>20.23</v>
      </c>
      <c r="F5881" s="247">
        <v>0</v>
      </c>
      <c r="G5881" s="66">
        <v>22.83</v>
      </c>
      <c r="H5881" s="247">
        <v>0</v>
      </c>
    </row>
    <row r="5882" spans="1:8">
      <c r="A5882" s="64" t="s">
        <v>10822</v>
      </c>
      <c r="B5882" s="65">
        <v>89495</v>
      </c>
      <c r="C5882" s="56" t="s">
        <v>10879</v>
      </c>
      <c r="D5882" s="65" t="s">
        <v>211</v>
      </c>
      <c r="E5882" s="66">
        <v>15.21</v>
      </c>
      <c r="F5882" s="247">
        <v>0</v>
      </c>
      <c r="G5882" s="66">
        <v>19.75</v>
      </c>
      <c r="H5882" s="247">
        <v>0</v>
      </c>
    </row>
    <row r="5883" spans="1:8">
      <c r="A5883" s="64" t="s">
        <v>10822</v>
      </c>
      <c r="B5883" s="65">
        <v>89673</v>
      </c>
      <c r="C5883" s="56" t="s">
        <v>10880</v>
      </c>
      <c r="D5883" s="65" t="s">
        <v>211</v>
      </c>
      <c r="E5883" s="66">
        <v>32.96</v>
      </c>
      <c r="F5883" s="247">
        <v>0</v>
      </c>
      <c r="G5883" s="66">
        <v>37.369999999999997</v>
      </c>
      <c r="H5883" s="247">
        <v>0</v>
      </c>
    </row>
    <row r="5884" spans="1:8">
      <c r="A5884" s="64" t="s">
        <v>10822</v>
      </c>
      <c r="B5884" s="65">
        <v>89557</v>
      </c>
      <c r="C5884" s="56" t="s">
        <v>10881</v>
      </c>
      <c r="D5884" s="65" t="s">
        <v>211</v>
      </c>
      <c r="E5884" s="66">
        <v>29.28</v>
      </c>
      <c r="F5884" s="247">
        <v>0</v>
      </c>
      <c r="G5884" s="66">
        <v>32.42</v>
      </c>
      <c r="H5884" s="247">
        <v>0</v>
      </c>
    </row>
    <row r="5885" spans="1:8">
      <c r="A5885" s="64" t="s">
        <v>10822</v>
      </c>
      <c r="B5885" s="65">
        <v>89681</v>
      </c>
      <c r="C5885" s="56" t="s">
        <v>10882</v>
      </c>
      <c r="D5885" s="65" t="s">
        <v>211</v>
      </c>
      <c r="E5885" s="66">
        <v>81.36</v>
      </c>
      <c r="F5885" s="247">
        <v>0</v>
      </c>
      <c r="G5885" s="66">
        <v>92.71</v>
      </c>
      <c r="H5885" s="247">
        <v>0</v>
      </c>
    </row>
    <row r="5886" spans="1:8">
      <c r="A5886" s="64" t="s">
        <v>10822</v>
      </c>
      <c r="B5886" s="65">
        <v>104173</v>
      </c>
      <c r="C5886" s="56" t="s">
        <v>10883</v>
      </c>
      <c r="D5886" s="65" t="s">
        <v>211</v>
      </c>
      <c r="E5886" s="66">
        <v>76.61</v>
      </c>
      <c r="F5886" s="247">
        <v>0</v>
      </c>
      <c r="G5886" s="66">
        <v>86.3</v>
      </c>
      <c r="H5886" s="247">
        <v>0</v>
      </c>
    </row>
    <row r="5887" spans="1:8">
      <c r="A5887" s="64" t="s">
        <v>10822</v>
      </c>
      <c r="B5887" s="65">
        <v>89549</v>
      </c>
      <c r="C5887" s="56" t="s">
        <v>10884</v>
      </c>
      <c r="D5887" s="65" t="s">
        <v>211</v>
      </c>
      <c r="E5887" s="66">
        <v>18.260000000000002</v>
      </c>
      <c r="F5887" s="247">
        <v>0</v>
      </c>
      <c r="G5887" s="66">
        <v>19.32</v>
      </c>
      <c r="H5887" s="247">
        <v>0</v>
      </c>
    </row>
    <row r="5888" spans="1:8">
      <c r="A5888" s="64" t="s">
        <v>10822</v>
      </c>
      <c r="B5888" s="65">
        <v>89578</v>
      </c>
      <c r="C5888" s="56" t="s">
        <v>10885</v>
      </c>
      <c r="D5888" s="65" t="s">
        <v>32</v>
      </c>
      <c r="E5888" s="66">
        <v>27.09</v>
      </c>
      <c r="F5888" s="247">
        <v>0</v>
      </c>
      <c r="G5888" s="66">
        <v>35.72</v>
      </c>
      <c r="H5888" s="247">
        <v>0</v>
      </c>
    </row>
    <row r="5889" spans="1:8">
      <c r="A5889" s="64" t="s">
        <v>10822</v>
      </c>
      <c r="B5889" s="65">
        <v>89512</v>
      </c>
      <c r="C5889" s="56" t="s">
        <v>10886</v>
      </c>
      <c r="D5889" s="65" t="s">
        <v>32</v>
      </c>
      <c r="E5889" s="66">
        <v>43.15</v>
      </c>
      <c r="F5889" s="247">
        <v>0</v>
      </c>
      <c r="G5889" s="66">
        <v>57.41</v>
      </c>
      <c r="H5889" s="247">
        <v>0</v>
      </c>
    </row>
    <row r="5890" spans="1:8">
      <c r="A5890" s="64" t="s">
        <v>10822</v>
      </c>
      <c r="B5890" s="65">
        <v>89580</v>
      </c>
      <c r="C5890" s="56" t="s">
        <v>10887</v>
      </c>
      <c r="D5890" s="65" t="s">
        <v>32</v>
      </c>
      <c r="E5890" s="66">
        <v>55.77</v>
      </c>
      <c r="F5890" s="247">
        <v>0</v>
      </c>
      <c r="G5890" s="66">
        <v>73.510000000000005</v>
      </c>
      <c r="H5890" s="247">
        <v>0</v>
      </c>
    </row>
    <row r="5891" spans="1:8">
      <c r="A5891" s="64" t="s">
        <v>10822</v>
      </c>
      <c r="B5891" s="65">
        <v>104166</v>
      </c>
      <c r="C5891" s="56" t="s">
        <v>10888</v>
      </c>
      <c r="D5891" s="65" t="s">
        <v>32</v>
      </c>
      <c r="E5891" s="66">
        <v>61.69</v>
      </c>
      <c r="F5891" s="247">
        <v>0</v>
      </c>
      <c r="G5891" s="66">
        <v>81.52</v>
      </c>
      <c r="H5891" s="247">
        <v>0</v>
      </c>
    </row>
    <row r="5892" spans="1:8">
      <c r="A5892" s="64" t="s">
        <v>10822</v>
      </c>
      <c r="B5892" s="65">
        <v>89508</v>
      </c>
      <c r="C5892" s="56" t="s">
        <v>10889</v>
      </c>
      <c r="D5892" s="65" t="s">
        <v>32</v>
      </c>
      <c r="E5892" s="66">
        <v>14.86</v>
      </c>
      <c r="F5892" s="247">
        <v>0</v>
      </c>
      <c r="G5892" s="66">
        <v>19.79</v>
      </c>
      <c r="H5892" s="247">
        <v>0</v>
      </c>
    </row>
    <row r="5893" spans="1:8">
      <c r="A5893" s="64" t="s">
        <v>10822</v>
      </c>
      <c r="B5893" s="65">
        <v>89509</v>
      </c>
      <c r="C5893" s="56" t="s">
        <v>10890</v>
      </c>
      <c r="D5893" s="65" t="s">
        <v>32</v>
      </c>
      <c r="E5893" s="66">
        <v>19.989999999999998</v>
      </c>
      <c r="F5893" s="247">
        <v>0</v>
      </c>
      <c r="G5893" s="66">
        <v>26.6</v>
      </c>
      <c r="H5893" s="247">
        <v>0</v>
      </c>
    </row>
    <row r="5894" spans="1:8">
      <c r="A5894" s="64" t="s">
        <v>10822</v>
      </c>
      <c r="B5894" s="65">
        <v>89576</v>
      </c>
      <c r="C5894" s="56" t="s">
        <v>10891</v>
      </c>
      <c r="D5894" s="65" t="s">
        <v>32</v>
      </c>
      <c r="E5894" s="66">
        <v>21.69</v>
      </c>
      <c r="F5894" s="247">
        <v>0</v>
      </c>
      <c r="G5894" s="66">
        <v>28.6</v>
      </c>
      <c r="H5894" s="247">
        <v>0</v>
      </c>
    </row>
    <row r="5895" spans="1:8">
      <c r="A5895" s="64" t="s">
        <v>10822</v>
      </c>
      <c r="B5895" s="65">
        <v>89511</v>
      </c>
      <c r="C5895" s="56" t="s">
        <v>10892</v>
      </c>
      <c r="D5895" s="65" t="s">
        <v>32</v>
      </c>
      <c r="E5895" s="66">
        <v>33.79</v>
      </c>
      <c r="F5895" s="247">
        <v>0</v>
      </c>
      <c r="G5895" s="66">
        <v>44.92</v>
      </c>
      <c r="H5895" s="247">
        <v>0</v>
      </c>
    </row>
    <row r="5896" spans="1:8">
      <c r="A5896" s="64" t="s">
        <v>10822</v>
      </c>
      <c r="B5896" s="65">
        <v>89675</v>
      </c>
      <c r="C5896" s="56" t="s">
        <v>10893</v>
      </c>
      <c r="D5896" s="65" t="s">
        <v>211</v>
      </c>
      <c r="E5896" s="66">
        <v>61.97</v>
      </c>
      <c r="F5896" s="247">
        <v>0</v>
      </c>
      <c r="G5896" s="66">
        <v>74.67</v>
      </c>
      <c r="H5896" s="247">
        <v>0</v>
      </c>
    </row>
    <row r="5897" spans="1:8">
      <c r="A5897" s="64" t="s">
        <v>10822</v>
      </c>
      <c r="B5897" s="65">
        <v>89559</v>
      </c>
      <c r="C5897" s="56" t="s">
        <v>10894</v>
      </c>
      <c r="D5897" s="65" t="s">
        <v>211</v>
      </c>
      <c r="E5897" s="66">
        <v>57.24</v>
      </c>
      <c r="F5897" s="247">
        <v>0</v>
      </c>
      <c r="G5897" s="66">
        <v>68.28</v>
      </c>
      <c r="H5897" s="247">
        <v>0</v>
      </c>
    </row>
    <row r="5898" spans="1:8">
      <c r="A5898" s="64" t="s">
        <v>10822</v>
      </c>
      <c r="B5898" s="65">
        <v>104172</v>
      </c>
      <c r="C5898" s="56" t="s">
        <v>10895</v>
      </c>
      <c r="D5898" s="65" t="s">
        <v>211</v>
      </c>
      <c r="E5898" s="66">
        <v>229.7</v>
      </c>
      <c r="F5898" s="247">
        <v>0</v>
      </c>
      <c r="G5898" s="66">
        <v>279.93</v>
      </c>
      <c r="H5898" s="247">
        <v>0</v>
      </c>
    </row>
    <row r="5899" spans="1:8">
      <c r="A5899" s="64" t="s">
        <v>10822</v>
      </c>
      <c r="B5899" s="65">
        <v>89683</v>
      </c>
      <c r="C5899" s="56" t="s">
        <v>10896</v>
      </c>
      <c r="D5899" s="65" t="s">
        <v>211</v>
      </c>
      <c r="E5899" s="66">
        <v>236.64</v>
      </c>
      <c r="F5899" s="247">
        <v>0</v>
      </c>
      <c r="G5899" s="66">
        <v>289.3</v>
      </c>
      <c r="H5899" s="247">
        <v>0</v>
      </c>
    </row>
    <row r="5900" spans="1:8">
      <c r="A5900" s="64" t="s">
        <v>10822</v>
      </c>
      <c r="B5900" s="65">
        <v>89667</v>
      </c>
      <c r="C5900" s="56" t="s">
        <v>10897</v>
      </c>
      <c r="D5900" s="65" t="s">
        <v>211</v>
      </c>
      <c r="E5900" s="66">
        <v>38.51</v>
      </c>
      <c r="F5900" s="247">
        <v>0</v>
      </c>
      <c r="G5900" s="66">
        <v>45.49</v>
      </c>
      <c r="H5900" s="247">
        <v>0</v>
      </c>
    </row>
    <row r="5901" spans="1:8">
      <c r="A5901" s="64" t="s">
        <v>10822</v>
      </c>
      <c r="B5901" s="65">
        <v>89550</v>
      </c>
      <c r="C5901" s="56" t="s">
        <v>10898</v>
      </c>
      <c r="D5901" s="65" t="s">
        <v>211</v>
      </c>
      <c r="E5901" s="66">
        <v>35.89</v>
      </c>
      <c r="F5901" s="247">
        <v>0</v>
      </c>
      <c r="G5901" s="66">
        <v>41.96</v>
      </c>
      <c r="H5901" s="247">
        <v>0</v>
      </c>
    </row>
    <row r="5902" spans="1:8">
      <c r="A5902" s="64" t="s">
        <v>10822</v>
      </c>
      <c r="B5902" s="65">
        <v>89693</v>
      </c>
      <c r="C5902" s="56" t="s">
        <v>10899</v>
      </c>
      <c r="D5902" s="65" t="s">
        <v>211</v>
      </c>
      <c r="E5902" s="66">
        <v>71.73</v>
      </c>
      <c r="F5902" s="247">
        <v>0</v>
      </c>
      <c r="G5902" s="66">
        <v>84.28</v>
      </c>
      <c r="H5902" s="247">
        <v>0</v>
      </c>
    </row>
    <row r="5903" spans="1:8">
      <c r="A5903" s="64" t="s">
        <v>10822</v>
      </c>
      <c r="B5903" s="65">
        <v>89571</v>
      </c>
      <c r="C5903" s="56" t="s">
        <v>10900</v>
      </c>
      <c r="D5903" s="65" t="s">
        <v>211</v>
      </c>
      <c r="E5903" s="66">
        <v>62.26</v>
      </c>
      <c r="F5903" s="247">
        <v>0</v>
      </c>
      <c r="G5903" s="66">
        <v>71.5</v>
      </c>
      <c r="H5903" s="247">
        <v>0</v>
      </c>
    </row>
    <row r="5904" spans="1:8">
      <c r="A5904" s="64" t="s">
        <v>10822</v>
      </c>
      <c r="B5904" s="65">
        <v>89696</v>
      </c>
      <c r="C5904" s="56" t="s">
        <v>10901</v>
      </c>
      <c r="D5904" s="65" t="s">
        <v>211</v>
      </c>
      <c r="E5904" s="66">
        <v>74.91</v>
      </c>
      <c r="F5904" s="247">
        <v>0</v>
      </c>
      <c r="G5904" s="66">
        <v>89.25</v>
      </c>
      <c r="H5904" s="247">
        <v>0</v>
      </c>
    </row>
    <row r="5905" spans="1:8">
      <c r="A5905" s="64" t="s">
        <v>10822</v>
      </c>
      <c r="B5905" s="65">
        <v>89573</v>
      </c>
      <c r="C5905" s="56" t="s">
        <v>10902</v>
      </c>
      <c r="D5905" s="65" t="s">
        <v>211</v>
      </c>
      <c r="E5905" s="66">
        <v>66.86</v>
      </c>
      <c r="F5905" s="247">
        <v>0</v>
      </c>
      <c r="G5905" s="66">
        <v>78.39</v>
      </c>
      <c r="H5905" s="247">
        <v>0</v>
      </c>
    </row>
    <row r="5906" spans="1:8">
      <c r="A5906" s="64" t="s">
        <v>10822</v>
      </c>
      <c r="B5906" s="65">
        <v>89704</v>
      </c>
      <c r="C5906" s="56" t="s">
        <v>10903</v>
      </c>
      <c r="D5906" s="65" t="s">
        <v>211</v>
      </c>
      <c r="E5906" s="66">
        <v>139.47999999999999</v>
      </c>
      <c r="F5906" s="247">
        <v>0</v>
      </c>
      <c r="G5906" s="66">
        <v>158.52000000000001</v>
      </c>
      <c r="H5906" s="247">
        <v>0</v>
      </c>
    </row>
    <row r="5907" spans="1:8">
      <c r="A5907" s="64" t="s">
        <v>10822</v>
      </c>
      <c r="B5907" s="65">
        <v>104175</v>
      </c>
      <c r="C5907" s="56" t="s">
        <v>10904</v>
      </c>
      <c r="D5907" s="65" t="s">
        <v>211</v>
      </c>
      <c r="E5907" s="66">
        <v>128.53</v>
      </c>
      <c r="F5907" s="247">
        <v>0</v>
      </c>
      <c r="G5907" s="66">
        <v>143.74</v>
      </c>
      <c r="H5907" s="247">
        <v>0</v>
      </c>
    </row>
    <row r="5908" spans="1:8">
      <c r="A5908" s="64" t="s">
        <v>10822</v>
      </c>
      <c r="B5908" s="65">
        <v>89701</v>
      </c>
      <c r="C5908" s="56" t="s">
        <v>10905</v>
      </c>
      <c r="D5908" s="65" t="s">
        <v>211</v>
      </c>
      <c r="E5908" s="66">
        <v>179.72</v>
      </c>
      <c r="F5908" s="247">
        <v>0</v>
      </c>
      <c r="G5908" s="66">
        <v>204</v>
      </c>
      <c r="H5908" s="247">
        <v>0</v>
      </c>
    </row>
    <row r="5909" spans="1:8">
      <c r="A5909" s="64" t="s">
        <v>10822</v>
      </c>
      <c r="B5909" s="65">
        <v>104177</v>
      </c>
      <c r="C5909" s="56" t="s">
        <v>10906</v>
      </c>
      <c r="D5909" s="65" t="s">
        <v>211</v>
      </c>
      <c r="E5909" s="66">
        <v>165.85</v>
      </c>
      <c r="F5909" s="247">
        <v>0</v>
      </c>
      <c r="G5909" s="66">
        <v>185.27</v>
      </c>
      <c r="H5909" s="247">
        <v>0</v>
      </c>
    </row>
    <row r="5910" spans="1:8">
      <c r="A5910" s="64" t="s">
        <v>10822</v>
      </c>
      <c r="B5910" s="65">
        <v>89566</v>
      </c>
      <c r="C5910" s="56" t="s">
        <v>10907</v>
      </c>
      <c r="D5910" s="65" t="s">
        <v>211</v>
      </c>
      <c r="E5910" s="66">
        <v>43.02</v>
      </c>
      <c r="F5910" s="247">
        <v>0</v>
      </c>
      <c r="G5910" s="66">
        <v>48.78</v>
      </c>
      <c r="H5910" s="247">
        <v>0</v>
      </c>
    </row>
    <row r="5911" spans="1:8">
      <c r="A5911" s="64" t="s">
        <v>10822</v>
      </c>
      <c r="B5911" s="65">
        <v>89687</v>
      </c>
      <c r="C5911" s="56" t="s">
        <v>10908</v>
      </c>
      <c r="D5911" s="65" t="s">
        <v>211</v>
      </c>
      <c r="E5911" s="66">
        <v>48.25</v>
      </c>
      <c r="F5911" s="247">
        <v>0</v>
      </c>
      <c r="G5911" s="66">
        <v>55.85</v>
      </c>
      <c r="H5911" s="247">
        <v>0</v>
      </c>
    </row>
    <row r="5912" spans="1:8">
      <c r="A5912" s="64" t="s">
        <v>10909</v>
      </c>
      <c r="B5912" s="65">
        <v>102450</v>
      </c>
      <c r="C5912" s="56" t="s">
        <v>10911</v>
      </c>
      <c r="D5912" s="65" t="s">
        <v>26</v>
      </c>
      <c r="E5912" s="66">
        <v>0</v>
      </c>
      <c r="F5912" s="247"/>
      <c r="G5912" s="66">
        <v>0</v>
      </c>
      <c r="H5912" s="247"/>
    </row>
    <row r="5913" spans="1:8">
      <c r="A5913" s="64" t="s">
        <v>10909</v>
      </c>
      <c r="B5913" s="65">
        <v>102250</v>
      </c>
      <c r="C5913" s="56" t="s">
        <v>10912</v>
      </c>
      <c r="D5913" s="65" t="s">
        <v>26</v>
      </c>
      <c r="E5913" s="66">
        <v>0</v>
      </c>
      <c r="F5913" s="247"/>
      <c r="G5913" s="66">
        <v>0</v>
      </c>
      <c r="H5913" s="247"/>
    </row>
    <row r="5914" spans="1:8">
      <c r="A5914" s="64" t="s">
        <v>10909</v>
      </c>
      <c r="B5914" s="65">
        <v>102240</v>
      </c>
      <c r="C5914" s="56" t="s">
        <v>10913</v>
      </c>
      <c r="D5914" s="65" t="s">
        <v>26</v>
      </c>
      <c r="E5914" s="66">
        <v>0</v>
      </c>
      <c r="F5914" s="247"/>
      <c r="G5914" s="66">
        <v>0</v>
      </c>
      <c r="H5914" s="247"/>
    </row>
    <row r="5915" spans="1:8">
      <c r="A5915" s="64" t="s">
        <v>10909</v>
      </c>
      <c r="B5915" s="65">
        <v>102449</v>
      </c>
      <c r="C5915" s="56" t="s">
        <v>10914</v>
      </c>
      <c r="D5915" s="65" t="s">
        <v>26</v>
      </c>
      <c r="E5915" s="66">
        <v>0</v>
      </c>
      <c r="F5915" s="247"/>
      <c r="G5915" s="66">
        <v>0</v>
      </c>
      <c r="H5915" s="247"/>
    </row>
    <row r="5916" spans="1:8">
      <c r="A5916" s="64" t="s">
        <v>10909</v>
      </c>
      <c r="B5916" s="65">
        <v>102249</v>
      </c>
      <c r="C5916" s="56" t="s">
        <v>10915</v>
      </c>
      <c r="D5916" s="65" t="s">
        <v>26</v>
      </c>
      <c r="E5916" s="66">
        <v>0</v>
      </c>
      <c r="F5916" s="247"/>
      <c r="G5916" s="66">
        <v>0</v>
      </c>
      <c r="H5916" s="247"/>
    </row>
    <row r="5917" spans="1:8">
      <c r="A5917" s="64" t="s">
        <v>10909</v>
      </c>
      <c r="B5917" s="65">
        <v>102238</v>
      </c>
      <c r="C5917" s="56" t="s">
        <v>10916</v>
      </c>
      <c r="D5917" s="65" t="s">
        <v>26</v>
      </c>
      <c r="E5917" s="66">
        <v>0</v>
      </c>
      <c r="F5917" s="247"/>
      <c r="G5917" s="66">
        <v>0</v>
      </c>
      <c r="H5917" s="247"/>
    </row>
    <row r="5918" spans="1:8">
      <c r="A5918" s="64" t="s">
        <v>10909</v>
      </c>
      <c r="B5918" s="65">
        <v>102448</v>
      </c>
      <c r="C5918" s="56" t="s">
        <v>10917</v>
      </c>
      <c r="D5918" s="65" t="s">
        <v>26</v>
      </c>
      <c r="E5918" s="66">
        <v>0</v>
      </c>
      <c r="F5918" s="247"/>
      <c r="G5918" s="66">
        <v>0</v>
      </c>
      <c r="H5918" s="247"/>
    </row>
    <row r="5919" spans="1:8">
      <c r="A5919" s="64" t="s">
        <v>10909</v>
      </c>
      <c r="B5919" s="65">
        <v>102248</v>
      </c>
      <c r="C5919" s="56" t="s">
        <v>10918</v>
      </c>
      <c r="D5919" s="65" t="s">
        <v>26</v>
      </c>
      <c r="E5919" s="66">
        <v>0</v>
      </c>
      <c r="F5919" s="247"/>
      <c r="G5919" s="66">
        <v>0</v>
      </c>
      <c r="H5919" s="247"/>
    </row>
    <row r="5920" spans="1:8">
      <c r="A5920" s="64" t="s">
        <v>10909</v>
      </c>
      <c r="B5920" s="65">
        <v>102253</v>
      </c>
      <c r="C5920" s="56" t="s">
        <v>10919</v>
      </c>
      <c r="D5920" s="65" t="s">
        <v>26</v>
      </c>
      <c r="E5920" s="66">
        <v>1004.7</v>
      </c>
      <c r="F5920" s="247">
        <v>0</v>
      </c>
      <c r="G5920" s="66">
        <v>978.71</v>
      </c>
      <c r="H5920" s="247">
        <v>0</v>
      </c>
    </row>
    <row r="5921" spans="1:8">
      <c r="A5921" s="64" t="s">
        <v>10909</v>
      </c>
      <c r="B5921" s="65">
        <v>102254</v>
      </c>
      <c r="C5921" s="56" t="s">
        <v>10920</v>
      </c>
      <c r="D5921" s="65" t="s">
        <v>26</v>
      </c>
      <c r="E5921" s="66">
        <v>877.86</v>
      </c>
      <c r="F5921" s="247">
        <v>0</v>
      </c>
      <c r="G5921" s="66">
        <v>1032.08</v>
      </c>
      <c r="H5921" s="247">
        <v>0</v>
      </c>
    </row>
    <row r="5922" spans="1:8">
      <c r="A5922" s="64" t="s">
        <v>10909</v>
      </c>
      <c r="B5922" s="65">
        <v>102257</v>
      </c>
      <c r="C5922" s="56" t="s">
        <v>10921</v>
      </c>
      <c r="D5922" s="65" t="s">
        <v>26</v>
      </c>
      <c r="E5922" s="66">
        <v>326.82</v>
      </c>
      <c r="F5922" s="247">
        <v>0.66679999999999995</v>
      </c>
      <c r="G5922" s="66">
        <v>350.56</v>
      </c>
      <c r="H5922" s="247">
        <v>0</v>
      </c>
    </row>
    <row r="5923" spans="1:8">
      <c r="A5923" s="64" t="s">
        <v>10909</v>
      </c>
      <c r="B5923" s="65">
        <v>102239</v>
      </c>
      <c r="C5923" s="56" t="s">
        <v>10922</v>
      </c>
      <c r="D5923" s="65" t="s">
        <v>26</v>
      </c>
      <c r="E5923" s="66">
        <v>0</v>
      </c>
      <c r="F5923" s="247"/>
      <c r="G5923" s="66">
        <v>0</v>
      </c>
      <c r="H5923" s="247"/>
    </row>
    <row r="5924" spans="1:8">
      <c r="A5924" s="64" t="s">
        <v>10909</v>
      </c>
      <c r="B5924" s="65">
        <v>102236</v>
      </c>
      <c r="C5924" s="56" t="s">
        <v>10923</v>
      </c>
      <c r="D5924" s="65" t="s">
        <v>26</v>
      </c>
      <c r="E5924" s="66">
        <v>0</v>
      </c>
      <c r="F5924" s="247"/>
      <c r="G5924" s="66">
        <v>0</v>
      </c>
      <c r="H5924" s="247"/>
    </row>
    <row r="5925" spans="1:8">
      <c r="A5925" s="64" t="s">
        <v>10909</v>
      </c>
      <c r="B5925" s="65">
        <v>102235</v>
      </c>
      <c r="C5925" s="56" t="s">
        <v>10924</v>
      </c>
      <c r="D5925" s="65" t="s">
        <v>26</v>
      </c>
      <c r="E5925" s="66">
        <v>472.65</v>
      </c>
      <c r="F5925" s="247">
        <v>2.5600000000000001E-2</v>
      </c>
      <c r="G5925" s="66">
        <v>525.83000000000004</v>
      </c>
      <c r="H5925" s="247">
        <v>0</v>
      </c>
    </row>
    <row r="5926" spans="1:8">
      <c r="A5926" s="64" t="s">
        <v>10909</v>
      </c>
      <c r="B5926" s="65">
        <v>102260</v>
      </c>
      <c r="C5926" s="56" t="s">
        <v>10925</v>
      </c>
      <c r="D5926" s="65" t="s">
        <v>26</v>
      </c>
      <c r="E5926" s="66">
        <v>0</v>
      </c>
      <c r="F5926" s="247"/>
      <c r="G5926" s="66">
        <v>0</v>
      </c>
      <c r="H5926" s="247"/>
    </row>
    <row r="5927" spans="1:8">
      <c r="A5927" s="64" t="s">
        <v>10909</v>
      </c>
      <c r="B5927" s="65">
        <v>102259</v>
      </c>
      <c r="C5927" s="56" t="s">
        <v>10926</v>
      </c>
      <c r="D5927" s="65" t="s">
        <v>26</v>
      </c>
      <c r="E5927" s="66">
        <v>0</v>
      </c>
      <c r="F5927" s="247"/>
      <c r="G5927" s="66">
        <v>0</v>
      </c>
      <c r="H5927" s="247"/>
    </row>
    <row r="5928" spans="1:8">
      <c r="A5928" s="64" t="s">
        <v>10909</v>
      </c>
      <c r="B5928" s="65">
        <v>102262</v>
      </c>
      <c r="C5928" s="56" t="s">
        <v>10927</v>
      </c>
      <c r="D5928" s="65" t="s">
        <v>211</v>
      </c>
      <c r="E5928" s="66">
        <v>0</v>
      </c>
      <c r="F5928" s="247"/>
      <c r="G5928" s="66">
        <v>0</v>
      </c>
      <c r="H5928" s="247"/>
    </row>
    <row r="5929" spans="1:8">
      <c r="A5929" s="64" t="s">
        <v>10909</v>
      </c>
      <c r="B5929" s="65">
        <v>102242</v>
      </c>
      <c r="C5929" s="56" t="s">
        <v>10928</v>
      </c>
      <c r="D5929" s="65" t="s">
        <v>26</v>
      </c>
      <c r="E5929" s="66">
        <v>0</v>
      </c>
      <c r="F5929" s="247"/>
      <c r="G5929" s="66">
        <v>0</v>
      </c>
      <c r="H5929" s="247"/>
    </row>
    <row r="5930" spans="1:8">
      <c r="A5930" s="64" t="s">
        <v>10909</v>
      </c>
      <c r="B5930" s="65">
        <v>102246</v>
      </c>
      <c r="C5930" s="56" t="s">
        <v>10929</v>
      </c>
      <c r="D5930" s="65" t="s">
        <v>26</v>
      </c>
      <c r="E5930" s="66">
        <v>0</v>
      </c>
      <c r="F5930" s="247"/>
      <c r="G5930" s="66">
        <v>0</v>
      </c>
      <c r="H5930" s="247"/>
    </row>
    <row r="5931" spans="1:8">
      <c r="A5931" s="64" t="s">
        <v>10909</v>
      </c>
      <c r="B5931" s="65">
        <v>102251</v>
      </c>
      <c r="C5931" s="56" t="s">
        <v>10930</v>
      </c>
      <c r="D5931" s="65" t="s">
        <v>26</v>
      </c>
      <c r="E5931" s="66">
        <v>0</v>
      </c>
      <c r="F5931" s="247"/>
      <c r="G5931" s="66">
        <v>0</v>
      </c>
      <c r="H5931" s="247"/>
    </row>
    <row r="5932" spans="1:8">
      <c r="A5932" s="64" t="s">
        <v>10909</v>
      </c>
      <c r="B5932" s="65">
        <v>102241</v>
      </c>
      <c r="C5932" s="56" t="s">
        <v>10931</v>
      </c>
      <c r="D5932" s="65" t="s">
        <v>26</v>
      </c>
      <c r="E5932" s="66">
        <v>0</v>
      </c>
      <c r="F5932" s="247"/>
      <c r="G5932" s="66">
        <v>0</v>
      </c>
      <c r="H5932" s="247"/>
    </row>
    <row r="5933" spans="1:8">
      <c r="A5933" s="64" t="s">
        <v>10909</v>
      </c>
      <c r="B5933" s="65">
        <v>102247</v>
      </c>
      <c r="C5933" s="56" t="s">
        <v>10932</v>
      </c>
      <c r="D5933" s="65" t="s">
        <v>26</v>
      </c>
      <c r="E5933" s="66">
        <v>0</v>
      </c>
      <c r="F5933" s="247"/>
      <c r="G5933" s="66">
        <v>0</v>
      </c>
      <c r="H5933" s="247"/>
    </row>
    <row r="5934" spans="1:8">
      <c r="A5934" s="64" t="s">
        <v>10909</v>
      </c>
      <c r="B5934" s="65">
        <v>102252</v>
      </c>
      <c r="C5934" s="56" t="s">
        <v>10933</v>
      </c>
      <c r="D5934" s="65" t="s">
        <v>26</v>
      </c>
      <c r="E5934" s="66">
        <v>0</v>
      </c>
      <c r="F5934" s="247"/>
      <c r="G5934" s="66">
        <v>0</v>
      </c>
      <c r="H5934" s="247"/>
    </row>
    <row r="5935" spans="1:8">
      <c r="A5935" s="64" t="s">
        <v>10909</v>
      </c>
      <c r="B5935" s="65">
        <v>102255</v>
      </c>
      <c r="C5935" s="56" t="s">
        <v>10934</v>
      </c>
      <c r="D5935" s="65" t="s">
        <v>26</v>
      </c>
      <c r="E5935" s="66">
        <v>1017.29</v>
      </c>
      <c r="F5935" s="247">
        <v>0</v>
      </c>
      <c r="G5935" s="66">
        <v>1023.68</v>
      </c>
      <c r="H5935" s="247">
        <v>0</v>
      </c>
    </row>
    <row r="5936" spans="1:8">
      <c r="A5936" s="64" t="s">
        <v>10909</v>
      </c>
      <c r="B5936" s="65">
        <v>102256</v>
      </c>
      <c r="C5936" s="56" t="s">
        <v>10935</v>
      </c>
      <c r="D5936" s="65" t="s">
        <v>26</v>
      </c>
      <c r="E5936" s="66">
        <v>896.49</v>
      </c>
      <c r="F5936" s="247">
        <v>0</v>
      </c>
      <c r="G5936" s="66">
        <v>1074.51</v>
      </c>
      <c r="H5936" s="247">
        <v>0</v>
      </c>
    </row>
    <row r="5937" spans="1:8">
      <c r="A5937" s="64" t="s">
        <v>10909</v>
      </c>
      <c r="B5937" s="65">
        <v>102258</v>
      </c>
      <c r="C5937" s="56" t="s">
        <v>10936</v>
      </c>
      <c r="D5937" s="65" t="s">
        <v>26</v>
      </c>
      <c r="E5937" s="66">
        <v>364.48</v>
      </c>
      <c r="F5937" s="247">
        <v>0.56950000000000001</v>
      </c>
      <c r="G5937" s="66">
        <v>415.8</v>
      </c>
      <c r="H5937" s="247">
        <v>0</v>
      </c>
    </row>
    <row r="5938" spans="1:8">
      <c r="A5938" s="64" t="s">
        <v>10937</v>
      </c>
      <c r="B5938" s="65">
        <v>101912</v>
      </c>
      <c r="C5938" s="56" t="s">
        <v>10938</v>
      </c>
      <c r="D5938" s="65" t="s">
        <v>211</v>
      </c>
      <c r="E5938" s="66">
        <v>2285.4</v>
      </c>
      <c r="F5938" s="247">
        <v>0</v>
      </c>
      <c r="G5938" s="66">
        <v>2393.79</v>
      </c>
      <c r="H5938" s="247">
        <v>0</v>
      </c>
    </row>
    <row r="5939" spans="1:8">
      <c r="A5939" s="64" t="s">
        <v>10937</v>
      </c>
      <c r="B5939" s="65">
        <v>96765</v>
      </c>
      <c r="C5939" s="56" t="s">
        <v>10939</v>
      </c>
      <c r="D5939" s="65" t="s">
        <v>211</v>
      </c>
      <c r="E5939" s="66">
        <v>1821.66</v>
      </c>
      <c r="F5939" s="247">
        <v>0</v>
      </c>
      <c r="G5939" s="66">
        <v>2007.29</v>
      </c>
      <c r="H5939" s="247">
        <v>0</v>
      </c>
    </row>
    <row r="5940" spans="1:8">
      <c r="A5940" s="64" t="s">
        <v>10937</v>
      </c>
      <c r="B5940" s="65">
        <v>97430</v>
      </c>
      <c r="C5940" s="56" t="s">
        <v>10940</v>
      </c>
      <c r="D5940" s="65" t="s">
        <v>211</v>
      </c>
      <c r="E5940" s="66">
        <v>38.31</v>
      </c>
      <c r="F5940" s="247">
        <v>0.53480000000000005</v>
      </c>
      <c r="G5940" s="66">
        <v>44.45</v>
      </c>
      <c r="H5940" s="247">
        <v>0</v>
      </c>
    </row>
    <row r="5941" spans="1:8">
      <c r="A5941" s="64" t="s">
        <v>10937</v>
      </c>
      <c r="B5941" s="65">
        <v>97431</v>
      </c>
      <c r="C5941" s="56" t="s">
        <v>10941</v>
      </c>
      <c r="D5941" s="65" t="s">
        <v>211</v>
      </c>
      <c r="E5941" s="66">
        <v>42.82</v>
      </c>
      <c r="F5941" s="247">
        <v>0.51910000000000001</v>
      </c>
      <c r="G5941" s="66">
        <v>49.91</v>
      </c>
      <c r="H5941" s="247">
        <v>0</v>
      </c>
    </row>
    <row r="5942" spans="1:8">
      <c r="A5942" s="64" t="s">
        <v>10937</v>
      </c>
      <c r="B5942" s="65">
        <v>97432</v>
      </c>
      <c r="C5942" s="56" t="s">
        <v>10942</v>
      </c>
      <c r="D5942" s="65" t="s">
        <v>211</v>
      </c>
      <c r="E5942" s="66">
        <v>48.32</v>
      </c>
      <c r="F5942" s="247">
        <v>0.51629999999999998</v>
      </c>
      <c r="G5942" s="66">
        <v>56.33</v>
      </c>
      <c r="H5942" s="247">
        <v>0</v>
      </c>
    </row>
    <row r="5943" spans="1:8">
      <c r="A5943" s="64" t="s">
        <v>10937</v>
      </c>
      <c r="B5943" s="65">
        <v>101913</v>
      </c>
      <c r="C5943" s="56" t="s">
        <v>10943</v>
      </c>
      <c r="D5943" s="65" t="s">
        <v>211</v>
      </c>
      <c r="E5943" s="66">
        <v>490.16</v>
      </c>
      <c r="F5943" s="247">
        <v>0</v>
      </c>
      <c r="G5943" s="66">
        <v>486.65</v>
      </c>
      <c r="H5943" s="247">
        <v>0</v>
      </c>
    </row>
    <row r="5944" spans="1:8">
      <c r="A5944" s="64" t="s">
        <v>10937</v>
      </c>
      <c r="B5944" s="65">
        <v>101914</v>
      </c>
      <c r="C5944" s="56" t="s">
        <v>10944</v>
      </c>
      <c r="D5944" s="65" t="s">
        <v>211</v>
      </c>
      <c r="E5944" s="66">
        <v>623.66</v>
      </c>
      <c r="F5944" s="247">
        <v>0</v>
      </c>
      <c r="G5944" s="66">
        <v>617.62</v>
      </c>
      <c r="H5944" s="247">
        <v>0</v>
      </c>
    </row>
    <row r="5945" spans="1:8">
      <c r="A5945" s="64" t="s">
        <v>10937</v>
      </c>
      <c r="B5945" s="65">
        <v>101915</v>
      </c>
      <c r="C5945" s="56" t="s">
        <v>10945</v>
      </c>
      <c r="D5945" s="65" t="s">
        <v>211</v>
      </c>
      <c r="E5945" s="66">
        <v>441.97</v>
      </c>
      <c r="F5945" s="247">
        <v>0</v>
      </c>
      <c r="G5945" s="66">
        <v>353.65</v>
      </c>
      <c r="H5945" s="247">
        <v>0</v>
      </c>
    </row>
    <row r="5946" spans="1:8">
      <c r="A5946" s="64" t="s">
        <v>10937</v>
      </c>
      <c r="B5946" s="65">
        <v>97433</v>
      </c>
      <c r="C5946" s="56" t="s">
        <v>10946</v>
      </c>
      <c r="D5946" s="65" t="s">
        <v>211</v>
      </c>
      <c r="E5946" s="66">
        <v>85.74</v>
      </c>
      <c r="F5946" s="247">
        <v>0.68720000000000003</v>
      </c>
      <c r="G5946" s="66">
        <v>94.96</v>
      </c>
      <c r="H5946" s="247">
        <v>0</v>
      </c>
    </row>
    <row r="5947" spans="1:8">
      <c r="A5947" s="64" t="s">
        <v>10937</v>
      </c>
      <c r="B5947" s="65">
        <v>97435</v>
      </c>
      <c r="C5947" s="56" t="s">
        <v>10947</v>
      </c>
      <c r="D5947" s="65" t="s">
        <v>211</v>
      </c>
      <c r="E5947" s="66">
        <v>100.23</v>
      </c>
      <c r="F5947" s="247">
        <v>0.69089999999999996</v>
      </c>
      <c r="G5947" s="66">
        <v>110.85</v>
      </c>
      <c r="H5947" s="247">
        <v>0</v>
      </c>
    </row>
    <row r="5948" spans="1:8">
      <c r="A5948" s="64" t="s">
        <v>10937</v>
      </c>
      <c r="B5948" s="65">
        <v>97437</v>
      </c>
      <c r="C5948" s="56" t="s">
        <v>10948</v>
      </c>
      <c r="D5948" s="65" t="s">
        <v>211</v>
      </c>
      <c r="E5948" s="66">
        <v>114.67</v>
      </c>
      <c r="F5948" s="247">
        <v>0.69299999999999995</v>
      </c>
      <c r="G5948" s="66">
        <v>126.69</v>
      </c>
      <c r="H5948" s="247">
        <v>0</v>
      </c>
    </row>
    <row r="5949" spans="1:8">
      <c r="A5949" s="64" t="s">
        <v>10937</v>
      </c>
      <c r="B5949" s="65">
        <v>97546</v>
      </c>
      <c r="C5949" s="56" t="s">
        <v>10949</v>
      </c>
      <c r="D5949" s="65" t="s">
        <v>211</v>
      </c>
      <c r="E5949" s="66">
        <v>34.799999999999997</v>
      </c>
      <c r="F5949" s="247">
        <v>0.61029999999999995</v>
      </c>
      <c r="G5949" s="66">
        <v>39.35</v>
      </c>
      <c r="H5949" s="247">
        <v>0</v>
      </c>
    </row>
    <row r="5950" spans="1:8">
      <c r="A5950" s="64" t="s">
        <v>10937</v>
      </c>
      <c r="B5950" s="65">
        <v>97548</v>
      </c>
      <c r="C5950" s="56" t="s">
        <v>10950</v>
      </c>
      <c r="D5950" s="65" t="s">
        <v>211</v>
      </c>
      <c r="E5950" s="66">
        <v>51.42</v>
      </c>
      <c r="F5950" s="247">
        <v>0.55079999999999996</v>
      </c>
      <c r="G5950" s="66">
        <v>59.12</v>
      </c>
      <c r="H5950" s="247">
        <v>0</v>
      </c>
    </row>
    <row r="5951" spans="1:8">
      <c r="A5951" s="64" t="s">
        <v>10937</v>
      </c>
      <c r="B5951" s="65">
        <v>97550</v>
      </c>
      <c r="C5951" s="56" t="s">
        <v>10951</v>
      </c>
      <c r="D5951" s="65" t="s">
        <v>211</v>
      </c>
      <c r="E5951" s="66">
        <v>84.99</v>
      </c>
      <c r="F5951" s="247">
        <v>0.47289999999999999</v>
      </c>
      <c r="G5951" s="66">
        <v>99.88</v>
      </c>
      <c r="H5951" s="247">
        <v>0</v>
      </c>
    </row>
    <row r="5952" spans="1:8">
      <c r="A5952" s="64" t="s">
        <v>10937</v>
      </c>
      <c r="B5952" s="65">
        <v>97479</v>
      </c>
      <c r="C5952" s="56" t="s">
        <v>10952</v>
      </c>
      <c r="D5952" s="65" t="s">
        <v>211</v>
      </c>
      <c r="E5952" s="66">
        <v>58.11</v>
      </c>
      <c r="F5952" s="247">
        <v>0.69159999999999999</v>
      </c>
      <c r="G5952" s="66">
        <v>64.2</v>
      </c>
      <c r="H5952" s="247">
        <v>0</v>
      </c>
    </row>
    <row r="5953" spans="1:8">
      <c r="A5953" s="64" t="s">
        <v>10937</v>
      </c>
      <c r="B5953" s="65">
        <v>97517</v>
      </c>
      <c r="C5953" s="56" t="s">
        <v>10953</v>
      </c>
      <c r="D5953" s="65" t="s">
        <v>211</v>
      </c>
      <c r="E5953" s="66">
        <v>54.16</v>
      </c>
      <c r="F5953" s="247">
        <v>0.74209999999999998</v>
      </c>
      <c r="G5953" s="66">
        <v>58.95</v>
      </c>
      <c r="H5953" s="247">
        <v>0</v>
      </c>
    </row>
    <row r="5954" spans="1:8">
      <c r="A5954" s="64" t="s">
        <v>10937</v>
      </c>
      <c r="B5954" s="65">
        <v>97481</v>
      </c>
      <c r="C5954" s="56" t="s">
        <v>10954</v>
      </c>
      <c r="D5954" s="65" t="s">
        <v>211</v>
      </c>
      <c r="E5954" s="66">
        <v>84.42</v>
      </c>
      <c r="F5954" s="247">
        <v>0.72770000000000001</v>
      </c>
      <c r="G5954" s="66">
        <v>92.21</v>
      </c>
      <c r="H5954" s="247">
        <v>0</v>
      </c>
    </row>
    <row r="5955" spans="1:8">
      <c r="A5955" s="64" t="s">
        <v>10937</v>
      </c>
      <c r="B5955" s="65">
        <v>97519</v>
      </c>
      <c r="C5955" s="56" t="s">
        <v>10955</v>
      </c>
      <c r="D5955" s="65" t="s">
        <v>211</v>
      </c>
      <c r="E5955" s="66">
        <v>77.44</v>
      </c>
      <c r="F5955" s="247">
        <v>0.79330000000000001</v>
      </c>
      <c r="G5955" s="66">
        <v>82.96</v>
      </c>
      <c r="H5955" s="247">
        <v>0</v>
      </c>
    </row>
    <row r="5956" spans="1:8">
      <c r="A5956" s="64" t="s">
        <v>10937</v>
      </c>
      <c r="B5956" s="65">
        <v>97483</v>
      </c>
      <c r="C5956" s="56" t="s">
        <v>10956</v>
      </c>
      <c r="D5956" s="65" t="s">
        <v>211</v>
      </c>
      <c r="E5956" s="66">
        <v>118.43</v>
      </c>
      <c r="F5956" s="247">
        <v>0.75770000000000004</v>
      </c>
      <c r="G5956" s="66">
        <v>128.16999999999999</v>
      </c>
      <c r="H5956" s="247">
        <v>0</v>
      </c>
    </row>
    <row r="5957" spans="1:8">
      <c r="A5957" s="64" t="s">
        <v>10937</v>
      </c>
      <c r="B5957" s="65">
        <v>97521</v>
      </c>
      <c r="C5957" s="56" t="s">
        <v>10957</v>
      </c>
      <c r="D5957" s="65" t="s">
        <v>211</v>
      </c>
      <c r="E5957" s="66">
        <v>108.05</v>
      </c>
      <c r="F5957" s="247">
        <v>0.83040000000000003</v>
      </c>
      <c r="G5957" s="66">
        <v>114.39</v>
      </c>
      <c r="H5957" s="247">
        <v>0</v>
      </c>
    </row>
    <row r="5958" spans="1:8">
      <c r="A5958" s="64" t="s">
        <v>10937</v>
      </c>
      <c r="B5958" s="65">
        <v>97452</v>
      </c>
      <c r="C5958" s="56" t="s">
        <v>10958</v>
      </c>
      <c r="D5958" s="65" t="s">
        <v>211</v>
      </c>
      <c r="E5958" s="66">
        <v>188.01</v>
      </c>
      <c r="F5958" s="247">
        <v>0.67859999999999998</v>
      </c>
      <c r="G5958" s="66">
        <v>208.27</v>
      </c>
      <c r="H5958" s="247">
        <v>0</v>
      </c>
    </row>
    <row r="5959" spans="1:8">
      <c r="A5959" s="64" t="s">
        <v>10937</v>
      </c>
      <c r="B5959" s="65">
        <v>97485</v>
      </c>
      <c r="C5959" s="56" t="s">
        <v>10959</v>
      </c>
      <c r="D5959" s="65" t="s">
        <v>211</v>
      </c>
      <c r="E5959" s="66">
        <v>163.54</v>
      </c>
      <c r="F5959" s="247">
        <v>0.78010000000000002</v>
      </c>
      <c r="G5959" s="66">
        <v>175.77</v>
      </c>
      <c r="H5959" s="247">
        <v>0</v>
      </c>
    </row>
    <row r="5960" spans="1:8">
      <c r="A5960" s="64" t="s">
        <v>10937</v>
      </c>
      <c r="B5960" s="65">
        <v>97523</v>
      </c>
      <c r="C5960" s="56" t="s">
        <v>10960</v>
      </c>
      <c r="D5960" s="65" t="s">
        <v>211</v>
      </c>
      <c r="E5960" s="66">
        <v>148.91</v>
      </c>
      <c r="F5960" s="247">
        <v>0.85680000000000001</v>
      </c>
      <c r="G5960" s="66">
        <v>156.34</v>
      </c>
      <c r="H5960" s="247">
        <v>0</v>
      </c>
    </row>
    <row r="5961" spans="1:8">
      <c r="A5961" s="64" t="s">
        <v>10937</v>
      </c>
      <c r="B5961" s="65">
        <v>97454</v>
      </c>
      <c r="C5961" s="56" t="s">
        <v>10961</v>
      </c>
      <c r="D5961" s="65" t="s">
        <v>211</v>
      </c>
      <c r="E5961" s="66">
        <v>322.48</v>
      </c>
      <c r="F5961" s="247">
        <v>0.79039999999999999</v>
      </c>
      <c r="G5961" s="66">
        <v>345.39</v>
      </c>
      <c r="H5961" s="247">
        <v>0</v>
      </c>
    </row>
    <row r="5962" spans="1:8">
      <c r="A5962" s="64" t="s">
        <v>10937</v>
      </c>
      <c r="B5962" s="65">
        <v>97487</v>
      </c>
      <c r="C5962" s="56" t="s">
        <v>10962</v>
      </c>
      <c r="D5962" s="65" t="s">
        <v>211</v>
      </c>
      <c r="E5962" s="66">
        <v>302.19</v>
      </c>
      <c r="F5962" s="247">
        <v>0.84340000000000004</v>
      </c>
      <c r="G5962" s="66">
        <v>318.45</v>
      </c>
      <c r="H5962" s="247">
        <v>0</v>
      </c>
    </row>
    <row r="5963" spans="1:8">
      <c r="A5963" s="64" t="s">
        <v>10937</v>
      </c>
      <c r="B5963" s="65">
        <v>97525</v>
      </c>
      <c r="C5963" s="56" t="s">
        <v>10963</v>
      </c>
      <c r="D5963" s="65" t="s">
        <v>211</v>
      </c>
      <c r="E5963" s="66">
        <v>281.04000000000002</v>
      </c>
      <c r="F5963" s="247">
        <v>0.90690000000000004</v>
      </c>
      <c r="G5963" s="66">
        <v>290.38</v>
      </c>
      <c r="H5963" s="247">
        <v>0</v>
      </c>
    </row>
    <row r="5964" spans="1:8">
      <c r="A5964" s="64" t="s">
        <v>10937</v>
      </c>
      <c r="B5964" s="65">
        <v>97456</v>
      </c>
      <c r="C5964" s="56" t="s">
        <v>10964</v>
      </c>
      <c r="D5964" s="65" t="s">
        <v>211</v>
      </c>
      <c r="E5964" s="66">
        <v>736.12</v>
      </c>
      <c r="F5964" s="247">
        <v>0.89870000000000005</v>
      </c>
      <c r="G5964" s="66">
        <v>761.57</v>
      </c>
      <c r="H5964" s="247">
        <v>0</v>
      </c>
    </row>
    <row r="5965" spans="1:8">
      <c r="A5965" s="64" t="s">
        <v>10937</v>
      </c>
      <c r="B5965" s="65">
        <v>97489</v>
      </c>
      <c r="C5965" s="56" t="s">
        <v>10965</v>
      </c>
      <c r="D5965" s="65" t="s">
        <v>211</v>
      </c>
      <c r="E5965" s="66">
        <v>719.94</v>
      </c>
      <c r="F5965" s="247">
        <v>0.91890000000000005</v>
      </c>
      <c r="G5965" s="66">
        <v>740.08</v>
      </c>
      <c r="H5965" s="247">
        <v>0</v>
      </c>
    </row>
    <row r="5966" spans="1:8">
      <c r="A5966" s="64" t="s">
        <v>10937</v>
      </c>
      <c r="B5966" s="65">
        <v>97527</v>
      </c>
      <c r="C5966" s="56" t="s">
        <v>10966</v>
      </c>
      <c r="D5966" s="65" t="s">
        <v>211</v>
      </c>
      <c r="E5966" s="66">
        <v>692.36</v>
      </c>
      <c r="F5966" s="247">
        <v>0.95550000000000002</v>
      </c>
      <c r="G5966" s="66">
        <v>703.48</v>
      </c>
      <c r="H5966" s="247">
        <v>0</v>
      </c>
    </row>
    <row r="5967" spans="1:8">
      <c r="A5967" s="64" t="s">
        <v>10937</v>
      </c>
      <c r="B5967" s="65">
        <v>97434</v>
      </c>
      <c r="C5967" s="56" t="s">
        <v>10967</v>
      </c>
      <c r="D5967" s="65" t="s">
        <v>211</v>
      </c>
      <c r="E5967" s="66">
        <v>87.28</v>
      </c>
      <c r="F5967" s="247">
        <v>0.69269999999999998</v>
      </c>
      <c r="G5967" s="66">
        <v>96.5</v>
      </c>
      <c r="H5967" s="247">
        <v>0</v>
      </c>
    </row>
    <row r="5968" spans="1:8">
      <c r="A5968" s="64" t="s">
        <v>10937</v>
      </c>
      <c r="B5968" s="65">
        <v>97436</v>
      </c>
      <c r="C5968" s="56" t="s">
        <v>10968</v>
      </c>
      <c r="D5968" s="65" t="s">
        <v>211</v>
      </c>
      <c r="E5968" s="66">
        <v>103.21</v>
      </c>
      <c r="F5968" s="247">
        <v>0.69979999999999998</v>
      </c>
      <c r="G5968" s="66">
        <v>113.83</v>
      </c>
      <c r="H5968" s="247">
        <v>0</v>
      </c>
    </row>
    <row r="5969" spans="1:8">
      <c r="A5969" s="64" t="s">
        <v>10937</v>
      </c>
      <c r="B5969" s="65">
        <v>97438</v>
      </c>
      <c r="C5969" s="56" t="s">
        <v>10969</v>
      </c>
      <c r="D5969" s="65" t="s">
        <v>211</v>
      </c>
      <c r="E5969" s="66">
        <v>117.86</v>
      </c>
      <c r="F5969" s="247">
        <v>0.70130000000000003</v>
      </c>
      <c r="G5969" s="66">
        <v>129.88</v>
      </c>
      <c r="H5969" s="247">
        <v>0</v>
      </c>
    </row>
    <row r="5970" spans="1:8">
      <c r="A5970" s="64" t="s">
        <v>10937</v>
      </c>
      <c r="B5970" s="65">
        <v>97547</v>
      </c>
      <c r="C5970" s="56" t="s">
        <v>10970</v>
      </c>
      <c r="D5970" s="65" t="s">
        <v>211</v>
      </c>
      <c r="E5970" s="66">
        <v>34.799999999999997</v>
      </c>
      <c r="F5970" s="247">
        <v>0.61029999999999995</v>
      </c>
      <c r="G5970" s="66">
        <v>39.35</v>
      </c>
      <c r="H5970" s="247">
        <v>0</v>
      </c>
    </row>
    <row r="5971" spans="1:8">
      <c r="A5971" s="64" t="s">
        <v>10937</v>
      </c>
      <c r="B5971" s="65">
        <v>97549</v>
      </c>
      <c r="C5971" s="56" t="s">
        <v>10971</v>
      </c>
      <c r="D5971" s="65" t="s">
        <v>211</v>
      </c>
      <c r="E5971" s="66">
        <v>51.42</v>
      </c>
      <c r="F5971" s="247">
        <v>0.55079999999999996</v>
      </c>
      <c r="G5971" s="66">
        <v>59.12</v>
      </c>
      <c r="H5971" s="247">
        <v>0</v>
      </c>
    </row>
    <row r="5972" spans="1:8">
      <c r="A5972" s="64" t="s">
        <v>10937</v>
      </c>
      <c r="B5972" s="65">
        <v>97551</v>
      </c>
      <c r="C5972" s="56" t="s">
        <v>10972</v>
      </c>
      <c r="D5972" s="65" t="s">
        <v>211</v>
      </c>
      <c r="E5972" s="66">
        <v>84.99</v>
      </c>
      <c r="F5972" s="247">
        <v>0.47289999999999999</v>
      </c>
      <c r="G5972" s="66">
        <v>99.88</v>
      </c>
      <c r="H5972" s="247">
        <v>0</v>
      </c>
    </row>
    <row r="5973" spans="1:8">
      <c r="A5973" s="64" t="s">
        <v>10937</v>
      </c>
      <c r="B5973" s="65">
        <v>97480</v>
      </c>
      <c r="C5973" s="56" t="s">
        <v>10973</v>
      </c>
      <c r="D5973" s="65" t="s">
        <v>211</v>
      </c>
      <c r="E5973" s="66">
        <v>58.11</v>
      </c>
      <c r="F5973" s="247">
        <v>0.69159999999999999</v>
      </c>
      <c r="G5973" s="66">
        <v>64.2</v>
      </c>
      <c r="H5973" s="247">
        <v>0</v>
      </c>
    </row>
    <row r="5974" spans="1:8">
      <c r="A5974" s="64" t="s">
        <v>10937</v>
      </c>
      <c r="B5974" s="65">
        <v>97518</v>
      </c>
      <c r="C5974" s="56" t="s">
        <v>10974</v>
      </c>
      <c r="D5974" s="65" t="s">
        <v>211</v>
      </c>
      <c r="E5974" s="66">
        <v>54.16</v>
      </c>
      <c r="F5974" s="247">
        <v>0.74209999999999998</v>
      </c>
      <c r="G5974" s="66">
        <v>58.95</v>
      </c>
      <c r="H5974" s="247">
        <v>0</v>
      </c>
    </row>
    <row r="5975" spans="1:8">
      <c r="A5975" s="64" t="s">
        <v>10937</v>
      </c>
      <c r="B5975" s="65">
        <v>97482</v>
      </c>
      <c r="C5975" s="56" t="s">
        <v>10975</v>
      </c>
      <c r="D5975" s="65" t="s">
        <v>211</v>
      </c>
      <c r="E5975" s="66">
        <v>84.42</v>
      </c>
      <c r="F5975" s="247">
        <v>0.72770000000000001</v>
      </c>
      <c r="G5975" s="66">
        <v>92.21</v>
      </c>
      <c r="H5975" s="247">
        <v>0</v>
      </c>
    </row>
    <row r="5976" spans="1:8">
      <c r="A5976" s="64" t="s">
        <v>10937</v>
      </c>
      <c r="B5976" s="65">
        <v>97520</v>
      </c>
      <c r="C5976" s="56" t="s">
        <v>10976</v>
      </c>
      <c r="D5976" s="65" t="s">
        <v>211</v>
      </c>
      <c r="E5976" s="66">
        <v>77.44</v>
      </c>
      <c r="F5976" s="247">
        <v>0.79330000000000001</v>
      </c>
      <c r="G5976" s="66">
        <v>82.96</v>
      </c>
      <c r="H5976" s="247">
        <v>0</v>
      </c>
    </row>
    <row r="5977" spans="1:8">
      <c r="A5977" s="64" t="s">
        <v>10937</v>
      </c>
      <c r="B5977" s="65">
        <v>97484</v>
      </c>
      <c r="C5977" s="56" t="s">
        <v>10977</v>
      </c>
      <c r="D5977" s="65" t="s">
        <v>211</v>
      </c>
      <c r="E5977" s="66">
        <v>118.43</v>
      </c>
      <c r="F5977" s="247">
        <v>0.75770000000000004</v>
      </c>
      <c r="G5977" s="66">
        <v>128.16999999999999</v>
      </c>
      <c r="H5977" s="247">
        <v>0</v>
      </c>
    </row>
    <row r="5978" spans="1:8">
      <c r="A5978" s="64" t="s">
        <v>10937</v>
      </c>
      <c r="B5978" s="65">
        <v>97522</v>
      </c>
      <c r="C5978" s="56" t="s">
        <v>10978</v>
      </c>
      <c r="D5978" s="65" t="s">
        <v>211</v>
      </c>
      <c r="E5978" s="66">
        <v>108.05</v>
      </c>
      <c r="F5978" s="247">
        <v>0.83040000000000003</v>
      </c>
      <c r="G5978" s="66">
        <v>114.39</v>
      </c>
      <c r="H5978" s="247">
        <v>0</v>
      </c>
    </row>
    <row r="5979" spans="1:8">
      <c r="A5979" s="64" t="s">
        <v>10937</v>
      </c>
      <c r="B5979" s="65">
        <v>97453</v>
      </c>
      <c r="C5979" s="56" t="s">
        <v>10979</v>
      </c>
      <c r="D5979" s="65" t="s">
        <v>211</v>
      </c>
      <c r="E5979" s="66">
        <v>199.84</v>
      </c>
      <c r="F5979" s="247">
        <v>0.6976</v>
      </c>
      <c r="G5979" s="66">
        <v>220.1</v>
      </c>
      <c r="H5979" s="247">
        <v>0</v>
      </c>
    </row>
    <row r="5980" spans="1:8">
      <c r="A5980" s="64" t="s">
        <v>10937</v>
      </c>
      <c r="B5980" s="65">
        <v>97486</v>
      </c>
      <c r="C5980" s="56" t="s">
        <v>10980</v>
      </c>
      <c r="D5980" s="65" t="s">
        <v>211</v>
      </c>
      <c r="E5980" s="66">
        <v>175.37</v>
      </c>
      <c r="F5980" s="247">
        <v>0.79490000000000005</v>
      </c>
      <c r="G5980" s="66">
        <v>187.6</v>
      </c>
      <c r="H5980" s="247">
        <v>0</v>
      </c>
    </row>
    <row r="5981" spans="1:8">
      <c r="A5981" s="64" t="s">
        <v>10937</v>
      </c>
      <c r="B5981" s="65">
        <v>97524</v>
      </c>
      <c r="C5981" s="56" t="s">
        <v>10981</v>
      </c>
      <c r="D5981" s="65" t="s">
        <v>211</v>
      </c>
      <c r="E5981" s="66">
        <v>160.74</v>
      </c>
      <c r="F5981" s="247">
        <v>0.86729999999999996</v>
      </c>
      <c r="G5981" s="66">
        <v>168.17</v>
      </c>
      <c r="H5981" s="247">
        <v>0</v>
      </c>
    </row>
    <row r="5982" spans="1:8">
      <c r="A5982" s="64" t="s">
        <v>10937</v>
      </c>
      <c r="B5982" s="65">
        <v>97455</v>
      </c>
      <c r="C5982" s="56" t="s">
        <v>10982</v>
      </c>
      <c r="D5982" s="65" t="s">
        <v>211</v>
      </c>
      <c r="E5982" s="66">
        <v>341.4</v>
      </c>
      <c r="F5982" s="247">
        <v>0.80200000000000005</v>
      </c>
      <c r="G5982" s="66">
        <v>364.31</v>
      </c>
      <c r="H5982" s="247">
        <v>0</v>
      </c>
    </row>
    <row r="5983" spans="1:8">
      <c r="A5983" s="64" t="s">
        <v>10937</v>
      </c>
      <c r="B5983" s="65">
        <v>97488</v>
      </c>
      <c r="C5983" s="56" t="s">
        <v>10983</v>
      </c>
      <c r="D5983" s="65" t="s">
        <v>211</v>
      </c>
      <c r="E5983" s="66">
        <v>321.11</v>
      </c>
      <c r="F5983" s="247">
        <v>0.85270000000000001</v>
      </c>
      <c r="G5983" s="66">
        <v>337.37</v>
      </c>
      <c r="H5983" s="247">
        <v>0</v>
      </c>
    </row>
    <row r="5984" spans="1:8">
      <c r="A5984" s="64" t="s">
        <v>10937</v>
      </c>
      <c r="B5984" s="65">
        <v>97526</v>
      </c>
      <c r="C5984" s="56" t="s">
        <v>10984</v>
      </c>
      <c r="D5984" s="65" t="s">
        <v>211</v>
      </c>
      <c r="E5984" s="66">
        <v>299.95999999999998</v>
      </c>
      <c r="F5984" s="247">
        <v>0.91279999999999994</v>
      </c>
      <c r="G5984" s="66">
        <v>309.3</v>
      </c>
      <c r="H5984" s="247">
        <v>0</v>
      </c>
    </row>
    <row r="5985" spans="1:8">
      <c r="A5985" s="64" t="s">
        <v>10937</v>
      </c>
      <c r="B5985" s="65">
        <v>97457</v>
      </c>
      <c r="C5985" s="56" t="s">
        <v>10985</v>
      </c>
      <c r="D5985" s="65" t="s">
        <v>211</v>
      </c>
      <c r="E5985" s="66">
        <v>651.23</v>
      </c>
      <c r="F5985" s="247">
        <v>0.88549999999999995</v>
      </c>
      <c r="G5985" s="66">
        <v>676.68</v>
      </c>
      <c r="H5985" s="247">
        <v>0</v>
      </c>
    </row>
    <row r="5986" spans="1:8">
      <c r="A5986" s="64" t="s">
        <v>10937</v>
      </c>
      <c r="B5986" s="65">
        <v>97490</v>
      </c>
      <c r="C5986" s="56" t="s">
        <v>10986</v>
      </c>
      <c r="D5986" s="65" t="s">
        <v>211</v>
      </c>
      <c r="E5986" s="66">
        <v>635.04999999999995</v>
      </c>
      <c r="F5986" s="247">
        <v>0.90800000000000003</v>
      </c>
      <c r="G5986" s="66">
        <v>655.19000000000005</v>
      </c>
      <c r="H5986" s="247">
        <v>0</v>
      </c>
    </row>
    <row r="5987" spans="1:8">
      <c r="A5987" s="64" t="s">
        <v>10937</v>
      </c>
      <c r="B5987" s="65">
        <v>97528</v>
      </c>
      <c r="C5987" s="56" t="s">
        <v>10987</v>
      </c>
      <c r="D5987" s="65" t="s">
        <v>211</v>
      </c>
      <c r="E5987" s="66">
        <v>607.47</v>
      </c>
      <c r="F5987" s="247">
        <v>0.94930000000000003</v>
      </c>
      <c r="G5987" s="66">
        <v>618.59</v>
      </c>
      <c r="H5987" s="247">
        <v>0</v>
      </c>
    </row>
    <row r="5988" spans="1:8">
      <c r="A5988" s="64" t="s">
        <v>10937</v>
      </c>
      <c r="B5988" s="65">
        <v>101906</v>
      </c>
      <c r="C5988" s="56" t="s">
        <v>10988</v>
      </c>
      <c r="D5988" s="65" t="s">
        <v>211</v>
      </c>
      <c r="E5988" s="66">
        <v>799.89</v>
      </c>
      <c r="F5988" s="247">
        <v>0</v>
      </c>
      <c r="G5988" s="66">
        <v>668.74</v>
      </c>
      <c r="H5988" s="247">
        <v>0</v>
      </c>
    </row>
    <row r="5989" spans="1:8">
      <c r="A5989" s="64" t="s">
        <v>10937</v>
      </c>
      <c r="B5989" s="65">
        <v>101907</v>
      </c>
      <c r="C5989" s="56" t="s">
        <v>10989</v>
      </c>
      <c r="D5989" s="65" t="s">
        <v>211</v>
      </c>
      <c r="E5989" s="66">
        <v>864.51</v>
      </c>
      <c r="F5989" s="247">
        <v>0</v>
      </c>
      <c r="G5989" s="66">
        <v>721.82</v>
      </c>
      <c r="H5989" s="247">
        <v>0</v>
      </c>
    </row>
    <row r="5990" spans="1:8">
      <c r="A5990" s="64" t="s">
        <v>10937</v>
      </c>
      <c r="B5990" s="65">
        <v>101911</v>
      </c>
      <c r="C5990" s="56" t="s">
        <v>10990</v>
      </c>
      <c r="D5990" s="65" t="s">
        <v>211</v>
      </c>
      <c r="E5990" s="66">
        <v>412.2</v>
      </c>
      <c r="F5990" s="247">
        <v>0</v>
      </c>
      <c r="G5990" s="66">
        <v>350.28</v>
      </c>
      <c r="H5990" s="247">
        <v>0</v>
      </c>
    </row>
    <row r="5991" spans="1:8">
      <c r="A5991" s="64" t="s">
        <v>10937</v>
      </c>
      <c r="B5991" s="65">
        <v>101908</v>
      </c>
      <c r="C5991" s="56" t="s">
        <v>10991</v>
      </c>
      <c r="D5991" s="65" t="s">
        <v>211</v>
      </c>
      <c r="E5991" s="66">
        <v>261.43</v>
      </c>
      <c r="F5991" s="247">
        <v>0</v>
      </c>
      <c r="G5991" s="66">
        <v>226.43</v>
      </c>
      <c r="H5991" s="247">
        <v>0</v>
      </c>
    </row>
    <row r="5992" spans="1:8">
      <c r="A5992" s="64" t="s">
        <v>10937</v>
      </c>
      <c r="B5992" s="65">
        <v>101909</v>
      </c>
      <c r="C5992" s="56" t="s">
        <v>10992</v>
      </c>
      <c r="D5992" s="65" t="s">
        <v>211</v>
      </c>
      <c r="E5992" s="66">
        <v>304.51</v>
      </c>
      <c r="F5992" s="247">
        <v>0</v>
      </c>
      <c r="G5992" s="66">
        <v>261.82</v>
      </c>
      <c r="H5992" s="247">
        <v>0</v>
      </c>
    </row>
    <row r="5993" spans="1:8">
      <c r="A5993" s="64" t="s">
        <v>10937</v>
      </c>
      <c r="B5993" s="65">
        <v>101910</v>
      </c>
      <c r="C5993" s="56" t="s">
        <v>10993</v>
      </c>
      <c r="D5993" s="65" t="s">
        <v>211</v>
      </c>
      <c r="E5993" s="66">
        <v>358.35</v>
      </c>
      <c r="F5993" s="247">
        <v>0</v>
      </c>
      <c r="G5993" s="66">
        <v>306.05</v>
      </c>
      <c r="H5993" s="247">
        <v>0</v>
      </c>
    </row>
    <row r="5994" spans="1:8">
      <c r="A5994" s="64" t="s">
        <v>10937</v>
      </c>
      <c r="B5994" s="65">
        <v>101905</v>
      </c>
      <c r="C5994" s="56" t="s">
        <v>10994</v>
      </c>
      <c r="D5994" s="65" t="s">
        <v>211</v>
      </c>
      <c r="E5994" s="66">
        <v>269.51</v>
      </c>
      <c r="F5994" s="247">
        <v>0</v>
      </c>
      <c r="G5994" s="66">
        <v>233.07</v>
      </c>
      <c r="H5994" s="247">
        <v>0</v>
      </c>
    </row>
    <row r="5995" spans="1:8">
      <c r="A5995" s="64" t="s">
        <v>10937</v>
      </c>
      <c r="B5995" s="65">
        <v>101916</v>
      </c>
      <c r="C5995" s="56" t="s">
        <v>10995</v>
      </c>
      <c r="D5995" s="65" t="s">
        <v>211</v>
      </c>
      <c r="E5995" s="66">
        <v>3271.2</v>
      </c>
      <c r="F5995" s="247">
        <v>0.93179999999999996</v>
      </c>
      <c r="G5995" s="66">
        <v>3346.95</v>
      </c>
      <c r="H5995" s="247">
        <v>0</v>
      </c>
    </row>
    <row r="5996" spans="1:8">
      <c r="A5996" s="64" t="s">
        <v>10937</v>
      </c>
      <c r="B5996" s="65">
        <v>101936</v>
      </c>
      <c r="C5996" s="56" t="s">
        <v>10996</v>
      </c>
      <c r="D5996" s="65" t="s">
        <v>211</v>
      </c>
      <c r="E5996" s="66">
        <v>8443.7199999999993</v>
      </c>
      <c r="F5996" s="247">
        <v>0.1928</v>
      </c>
      <c r="G5996" s="66">
        <v>8915.57</v>
      </c>
      <c r="H5996" s="247">
        <v>0</v>
      </c>
    </row>
    <row r="5997" spans="1:8">
      <c r="A5997" s="64" t="s">
        <v>10937</v>
      </c>
      <c r="B5997" s="65">
        <v>101937</v>
      </c>
      <c r="C5997" s="56" t="s">
        <v>10997</v>
      </c>
      <c r="D5997" s="65" t="s">
        <v>211</v>
      </c>
      <c r="E5997" s="66">
        <v>15231.85</v>
      </c>
      <c r="F5997" s="247">
        <v>0.1653</v>
      </c>
      <c r="G5997" s="66">
        <v>16743.060000000001</v>
      </c>
      <c r="H5997" s="247">
        <v>0</v>
      </c>
    </row>
    <row r="5998" spans="1:8">
      <c r="A5998" s="64" t="s">
        <v>10937</v>
      </c>
      <c r="B5998" s="65">
        <v>92698</v>
      </c>
      <c r="C5998" s="56" t="s">
        <v>10998</v>
      </c>
      <c r="D5998" s="65" t="s">
        <v>211</v>
      </c>
      <c r="E5998" s="66">
        <v>21.57</v>
      </c>
      <c r="F5998" s="247">
        <v>0.39960000000000001</v>
      </c>
      <c r="G5998" s="66">
        <v>26</v>
      </c>
      <c r="H5998" s="247">
        <v>0</v>
      </c>
    </row>
    <row r="5999" spans="1:8">
      <c r="A5999" s="64" t="s">
        <v>10937</v>
      </c>
      <c r="B5999" s="65">
        <v>92700</v>
      </c>
      <c r="C5999" s="56" t="s">
        <v>10999</v>
      </c>
      <c r="D5999" s="65" t="s">
        <v>211</v>
      </c>
      <c r="E5999" s="66">
        <v>35.1</v>
      </c>
      <c r="F5999" s="247">
        <v>0.36720000000000003</v>
      </c>
      <c r="G5999" s="66">
        <v>42.71</v>
      </c>
      <c r="H5999" s="247">
        <v>0</v>
      </c>
    </row>
    <row r="6000" spans="1:8">
      <c r="A6000" s="64" t="s">
        <v>10937</v>
      </c>
      <c r="B6000" s="65">
        <v>92702</v>
      </c>
      <c r="C6000" s="56" t="s">
        <v>11000</v>
      </c>
      <c r="D6000" s="65" t="s">
        <v>211</v>
      </c>
      <c r="E6000" s="66">
        <v>54.78</v>
      </c>
      <c r="F6000" s="247">
        <v>0.34300000000000003</v>
      </c>
      <c r="G6000" s="66">
        <v>67.19</v>
      </c>
      <c r="H6000" s="247">
        <v>0</v>
      </c>
    </row>
    <row r="6001" spans="1:8">
      <c r="A6001" s="64" t="s">
        <v>10937</v>
      </c>
      <c r="B6001" s="65">
        <v>92669</v>
      </c>
      <c r="C6001" s="56" t="s">
        <v>11001</v>
      </c>
      <c r="D6001" s="65" t="s">
        <v>211</v>
      </c>
      <c r="E6001" s="66">
        <v>41.33</v>
      </c>
      <c r="F6001" s="247">
        <v>0.4546</v>
      </c>
      <c r="G6001" s="66">
        <v>49.03</v>
      </c>
      <c r="H6001" s="247">
        <v>0</v>
      </c>
    </row>
    <row r="6002" spans="1:8">
      <c r="A6002" s="64" t="s">
        <v>10937</v>
      </c>
      <c r="B6002" s="65">
        <v>92671</v>
      </c>
      <c r="C6002" s="56" t="s">
        <v>11002</v>
      </c>
      <c r="D6002" s="65" t="s">
        <v>211</v>
      </c>
      <c r="E6002" s="66">
        <v>54.47</v>
      </c>
      <c r="F6002" s="247">
        <v>0.56069999999999998</v>
      </c>
      <c r="G6002" s="66">
        <v>62.6</v>
      </c>
      <c r="H6002" s="247">
        <v>0</v>
      </c>
    </row>
    <row r="6003" spans="1:8">
      <c r="A6003" s="64" t="s">
        <v>10937</v>
      </c>
      <c r="B6003" s="65">
        <v>92673</v>
      </c>
      <c r="C6003" s="56" t="s">
        <v>11003</v>
      </c>
      <c r="D6003" s="65" t="s">
        <v>211</v>
      </c>
      <c r="E6003" s="66">
        <v>62.75</v>
      </c>
      <c r="F6003" s="247">
        <v>0.59599999999999997</v>
      </c>
      <c r="G6003" s="66">
        <v>71.400000000000006</v>
      </c>
      <c r="H6003" s="247">
        <v>0</v>
      </c>
    </row>
    <row r="6004" spans="1:8">
      <c r="A6004" s="64" t="s">
        <v>10937</v>
      </c>
      <c r="B6004" s="65">
        <v>92675</v>
      </c>
      <c r="C6004" s="56" t="s">
        <v>11004</v>
      </c>
      <c r="D6004" s="65" t="s">
        <v>211</v>
      </c>
      <c r="E6004" s="66">
        <v>81.77</v>
      </c>
      <c r="F6004" s="247">
        <v>0.66520000000000001</v>
      </c>
      <c r="G6004" s="66">
        <v>91.01</v>
      </c>
      <c r="H6004" s="247">
        <v>0</v>
      </c>
    </row>
    <row r="6005" spans="1:8">
      <c r="A6005" s="64" t="s">
        <v>10937</v>
      </c>
      <c r="B6005" s="65">
        <v>92677</v>
      </c>
      <c r="C6005" s="56" t="s">
        <v>11005</v>
      </c>
      <c r="D6005" s="65" t="s">
        <v>211</v>
      </c>
      <c r="E6005" s="66">
        <v>135.36000000000001</v>
      </c>
      <c r="F6005" s="247">
        <v>0.77669999999999995</v>
      </c>
      <c r="G6005" s="66">
        <v>145.53</v>
      </c>
      <c r="H6005" s="247">
        <v>0</v>
      </c>
    </row>
    <row r="6006" spans="1:8">
      <c r="A6006" s="64" t="s">
        <v>10937</v>
      </c>
      <c r="B6006" s="65">
        <v>92635</v>
      </c>
      <c r="C6006" s="56" t="s">
        <v>11006</v>
      </c>
      <c r="D6006" s="65" t="s">
        <v>211</v>
      </c>
      <c r="E6006" s="66">
        <v>215.79</v>
      </c>
      <c r="F6006" s="247">
        <v>0.71230000000000004</v>
      </c>
      <c r="G6006" s="66">
        <v>237.03</v>
      </c>
      <c r="H6006" s="247">
        <v>0</v>
      </c>
    </row>
    <row r="6007" spans="1:8">
      <c r="A6007" s="64" t="s">
        <v>10937</v>
      </c>
      <c r="B6007" s="65">
        <v>92679</v>
      </c>
      <c r="C6007" s="56" t="s">
        <v>11007</v>
      </c>
      <c r="D6007" s="65" t="s">
        <v>211</v>
      </c>
      <c r="E6007" s="66">
        <v>186.76</v>
      </c>
      <c r="F6007" s="247">
        <v>0.82299999999999995</v>
      </c>
      <c r="G6007" s="66">
        <v>197.85</v>
      </c>
      <c r="H6007" s="247">
        <v>0</v>
      </c>
    </row>
    <row r="6008" spans="1:8">
      <c r="A6008" s="64" t="s">
        <v>10937</v>
      </c>
      <c r="B6008" s="65">
        <v>92381</v>
      </c>
      <c r="C6008" s="56" t="s">
        <v>11008</v>
      </c>
      <c r="D6008" s="65" t="s">
        <v>211</v>
      </c>
      <c r="E6008" s="66">
        <v>55.33</v>
      </c>
      <c r="F6008" s="247">
        <v>0.33960000000000001</v>
      </c>
      <c r="G6008" s="66">
        <v>67.930000000000007</v>
      </c>
      <c r="H6008" s="247">
        <v>0</v>
      </c>
    </row>
    <row r="6009" spans="1:8">
      <c r="A6009" s="64" t="s">
        <v>10937</v>
      </c>
      <c r="B6009" s="65">
        <v>92383</v>
      </c>
      <c r="C6009" s="56" t="s">
        <v>11009</v>
      </c>
      <c r="D6009" s="65" t="s">
        <v>211</v>
      </c>
      <c r="E6009" s="66">
        <v>70.34</v>
      </c>
      <c r="F6009" s="247">
        <v>0.43419999999999997</v>
      </c>
      <c r="G6009" s="66">
        <v>84.02</v>
      </c>
      <c r="H6009" s="247">
        <v>0</v>
      </c>
    </row>
    <row r="6010" spans="1:8">
      <c r="A6010" s="64" t="s">
        <v>10937</v>
      </c>
      <c r="B6010" s="65">
        <v>92385</v>
      </c>
      <c r="C6010" s="56" t="s">
        <v>11010</v>
      </c>
      <c r="D6010" s="65" t="s">
        <v>211</v>
      </c>
      <c r="E6010" s="66">
        <v>80.84</v>
      </c>
      <c r="F6010" s="247">
        <v>0.46260000000000001</v>
      </c>
      <c r="G6010" s="66">
        <v>95.8</v>
      </c>
      <c r="H6010" s="247">
        <v>0</v>
      </c>
    </row>
    <row r="6011" spans="1:8">
      <c r="A6011" s="64" t="s">
        <v>10937</v>
      </c>
      <c r="B6011" s="65">
        <v>92350</v>
      </c>
      <c r="C6011" s="56" t="s">
        <v>11011</v>
      </c>
      <c r="D6011" s="65" t="s">
        <v>211</v>
      </c>
      <c r="E6011" s="66">
        <v>102.66</v>
      </c>
      <c r="F6011" s="247">
        <v>0.52980000000000005</v>
      </c>
      <c r="G6011" s="66">
        <v>119.2</v>
      </c>
      <c r="H6011" s="247">
        <v>0</v>
      </c>
    </row>
    <row r="6012" spans="1:8">
      <c r="A6012" s="64" t="s">
        <v>10937</v>
      </c>
      <c r="B6012" s="65">
        <v>92387</v>
      </c>
      <c r="C6012" s="56" t="s">
        <v>11012</v>
      </c>
      <c r="D6012" s="65" t="s">
        <v>211</v>
      </c>
      <c r="E6012" s="66">
        <v>102.56</v>
      </c>
      <c r="F6012" s="247">
        <v>0.53029999999999999</v>
      </c>
      <c r="G6012" s="66">
        <v>119.07</v>
      </c>
      <c r="H6012" s="247">
        <v>0</v>
      </c>
    </row>
    <row r="6013" spans="1:8">
      <c r="A6013" s="64" t="s">
        <v>10937</v>
      </c>
      <c r="B6013" s="65">
        <v>92352</v>
      </c>
      <c r="C6013" s="56" t="s">
        <v>11013</v>
      </c>
      <c r="D6013" s="65" t="s">
        <v>211</v>
      </c>
      <c r="E6013" s="66">
        <v>157.72999999999999</v>
      </c>
      <c r="F6013" s="247">
        <v>0.66659999999999997</v>
      </c>
      <c r="G6013" s="66">
        <v>175.72</v>
      </c>
      <c r="H6013" s="247">
        <v>0</v>
      </c>
    </row>
    <row r="6014" spans="1:8">
      <c r="A6014" s="64" t="s">
        <v>10937</v>
      </c>
      <c r="B6014" s="65">
        <v>92389</v>
      </c>
      <c r="C6014" s="56" t="s">
        <v>11014</v>
      </c>
      <c r="D6014" s="65" t="s">
        <v>211</v>
      </c>
      <c r="E6014" s="66">
        <v>160.29</v>
      </c>
      <c r="F6014" s="247">
        <v>0.65590000000000004</v>
      </c>
      <c r="G6014" s="66">
        <v>179.18</v>
      </c>
      <c r="H6014" s="247">
        <v>0</v>
      </c>
    </row>
    <row r="6015" spans="1:8">
      <c r="A6015" s="64" t="s">
        <v>10937</v>
      </c>
      <c r="B6015" s="65">
        <v>92354</v>
      </c>
      <c r="C6015" s="56" t="s">
        <v>11015</v>
      </c>
      <c r="D6015" s="65" t="s">
        <v>211</v>
      </c>
      <c r="E6015" s="66">
        <v>210.61</v>
      </c>
      <c r="F6015" s="247">
        <v>0.7298</v>
      </c>
      <c r="G6015" s="66">
        <v>230.04</v>
      </c>
      <c r="H6015" s="247">
        <v>0</v>
      </c>
    </row>
    <row r="6016" spans="1:8">
      <c r="A6016" s="64" t="s">
        <v>10937</v>
      </c>
      <c r="B6016" s="65">
        <v>92699</v>
      </c>
      <c r="C6016" s="56" t="s">
        <v>11016</v>
      </c>
      <c r="D6016" s="65" t="s">
        <v>211</v>
      </c>
      <c r="E6016" s="66">
        <v>20.18</v>
      </c>
      <c r="F6016" s="247">
        <v>0.35830000000000001</v>
      </c>
      <c r="G6016" s="66">
        <v>24.61</v>
      </c>
      <c r="H6016" s="247">
        <v>0</v>
      </c>
    </row>
    <row r="6017" spans="1:8">
      <c r="A6017" s="64" t="s">
        <v>10937</v>
      </c>
      <c r="B6017" s="65">
        <v>92701</v>
      </c>
      <c r="C6017" s="56" t="s">
        <v>11017</v>
      </c>
      <c r="D6017" s="65" t="s">
        <v>211</v>
      </c>
      <c r="E6017" s="66">
        <v>33.020000000000003</v>
      </c>
      <c r="F6017" s="247">
        <v>0.32740000000000002</v>
      </c>
      <c r="G6017" s="66">
        <v>40.630000000000003</v>
      </c>
      <c r="H6017" s="247">
        <v>0</v>
      </c>
    </row>
    <row r="6018" spans="1:8">
      <c r="A6018" s="64" t="s">
        <v>10937</v>
      </c>
      <c r="B6018" s="65">
        <v>92703</v>
      </c>
      <c r="C6018" s="56" t="s">
        <v>11018</v>
      </c>
      <c r="D6018" s="65" t="s">
        <v>211</v>
      </c>
      <c r="E6018" s="66">
        <v>52.23</v>
      </c>
      <c r="F6018" s="247">
        <v>0.31090000000000001</v>
      </c>
      <c r="G6018" s="66">
        <v>64.64</v>
      </c>
      <c r="H6018" s="247">
        <v>0</v>
      </c>
    </row>
    <row r="6019" spans="1:8">
      <c r="A6019" s="64" t="s">
        <v>10937</v>
      </c>
      <c r="B6019" s="65">
        <v>92670</v>
      </c>
      <c r="C6019" s="56" t="s">
        <v>11019</v>
      </c>
      <c r="D6019" s="65" t="s">
        <v>211</v>
      </c>
      <c r="E6019" s="66">
        <v>38.78</v>
      </c>
      <c r="F6019" s="247">
        <v>0.41880000000000001</v>
      </c>
      <c r="G6019" s="66">
        <v>46.48</v>
      </c>
      <c r="H6019" s="247">
        <v>0</v>
      </c>
    </row>
    <row r="6020" spans="1:8">
      <c r="A6020" s="64" t="s">
        <v>10937</v>
      </c>
      <c r="B6020" s="65">
        <v>92672</v>
      </c>
      <c r="C6020" s="56" t="s">
        <v>11020</v>
      </c>
      <c r="D6020" s="65" t="s">
        <v>211</v>
      </c>
      <c r="E6020" s="66">
        <v>49.38</v>
      </c>
      <c r="F6020" s="247">
        <v>0.51539999999999997</v>
      </c>
      <c r="G6020" s="66">
        <v>57.51</v>
      </c>
      <c r="H6020" s="247">
        <v>0</v>
      </c>
    </row>
    <row r="6021" spans="1:8">
      <c r="A6021" s="64" t="s">
        <v>10937</v>
      </c>
      <c r="B6021" s="65">
        <v>92674</v>
      </c>
      <c r="C6021" s="56" t="s">
        <v>11021</v>
      </c>
      <c r="D6021" s="65" t="s">
        <v>211</v>
      </c>
      <c r="E6021" s="66">
        <v>59.25</v>
      </c>
      <c r="F6021" s="247">
        <v>0.57220000000000004</v>
      </c>
      <c r="G6021" s="66">
        <v>67.900000000000006</v>
      </c>
      <c r="H6021" s="247">
        <v>0</v>
      </c>
    </row>
    <row r="6022" spans="1:8">
      <c r="A6022" s="64" t="s">
        <v>10937</v>
      </c>
      <c r="B6022" s="65">
        <v>92676</v>
      </c>
      <c r="C6022" s="56" t="s">
        <v>11022</v>
      </c>
      <c r="D6022" s="65" t="s">
        <v>211</v>
      </c>
      <c r="E6022" s="66">
        <v>79.39</v>
      </c>
      <c r="F6022" s="247">
        <v>0.65510000000000002</v>
      </c>
      <c r="G6022" s="66">
        <v>88.63</v>
      </c>
      <c r="H6022" s="247">
        <v>0</v>
      </c>
    </row>
    <row r="6023" spans="1:8">
      <c r="A6023" s="64" t="s">
        <v>10937</v>
      </c>
      <c r="B6023" s="65">
        <v>92678</v>
      </c>
      <c r="C6023" s="56" t="s">
        <v>11023</v>
      </c>
      <c r="D6023" s="65" t="s">
        <v>211</v>
      </c>
      <c r="E6023" s="66">
        <v>124.87</v>
      </c>
      <c r="F6023" s="247">
        <v>0.75800000000000001</v>
      </c>
      <c r="G6023" s="66">
        <v>135.04</v>
      </c>
      <c r="H6023" s="247">
        <v>0</v>
      </c>
    </row>
    <row r="6024" spans="1:8">
      <c r="A6024" s="64" t="s">
        <v>10937</v>
      </c>
      <c r="B6024" s="65">
        <v>92636</v>
      </c>
      <c r="C6024" s="56" t="s">
        <v>11024</v>
      </c>
      <c r="D6024" s="65" t="s">
        <v>211</v>
      </c>
      <c r="E6024" s="66">
        <v>195.59</v>
      </c>
      <c r="F6024" s="247">
        <v>0.68259999999999998</v>
      </c>
      <c r="G6024" s="66">
        <v>216.83</v>
      </c>
      <c r="H6024" s="247">
        <v>0</v>
      </c>
    </row>
    <row r="6025" spans="1:8">
      <c r="A6025" s="64" t="s">
        <v>10937</v>
      </c>
      <c r="B6025" s="65">
        <v>92680</v>
      </c>
      <c r="C6025" s="56" t="s">
        <v>11025</v>
      </c>
      <c r="D6025" s="65" t="s">
        <v>211</v>
      </c>
      <c r="E6025" s="66">
        <v>166.56</v>
      </c>
      <c r="F6025" s="247">
        <v>0.80159999999999998</v>
      </c>
      <c r="G6025" s="66">
        <v>177.65</v>
      </c>
      <c r="H6025" s="247">
        <v>0</v>
      </c>
    </row>
    <row r="6026" spans="1:8">
      <c r="A6026" s="64" t="s">
        <v>10937</v>
      </c>
      <c r="B6026" s="65">
        <v>92382</v>
      </c>
      <c r="C6026" s="56" t="s">
        <v>11026</v>
      </c>
      <c r="D6026" s="65" t="s">
        <v>211</v>
      </c>
      <c r="E6026" s="66">
        <v>52.78</v>
      </c>
      <c r="F6026" s="247">
        <v>0.30769999999999997</v>
      </c>
      <c r="G6026" s="66">
        <v>65.38</v>
      </c>
      <c r="H6026" s="247">
        <v>0</v>
      </c>
    </row>
    <row r="6027" spans="1:8">
      <c r="A6027" s="64" t="s">
        <v>10937</v>
      </c>
      <c r="B6027" s="65">
        <v>92384</v>
      </c>
      <c r="C6027" s="56" t="s">
        <v>11027</v>
      </c>
      <c r="D6027" s="65" t="s">
        <v>211</v>
      </c>
      <c r="E6027" s="66">
        <v>65.25</v>
      </c>
      <c r="F6027" s="247">
        <v>0.39</v>
      </c>
      <c r="G6027" s="66">
        <v>78.930000000000007</v>
      </c>
      <c r="H6027" s="247">
        <v>0</v>
      </c>
    </row>
    <row r="6028" spans="1:8">
      <c r="A6028" s="64" t="s">
        <v>10937</v>
      </c>
      <c r="B6028" s="65">
        <v>92386</v>
      </c>
      <c r="C6028" s="56" t="s">
        <v>11028</v>
      </c>
      <c r="D6028" s="65" t="s">
        <v>211</v>
      </c>
      <c r="E6028" s="66">
        <v>77.34</v>
      </c>
      <c r="F6028" s="247">
        <v>0.43830000000000002</v>
      </c>
      <c r="G6028" s="66">
        <v>92.3</v>
      </c>
      <c r="H6028" s="247">
        <v>0</v>
      </c>
    </row>
    <row r="6029" spans="1:8">
      <c r="A6029" s="64" t="s">
        <v>10937</v>
      </c>
      <c r="B6029" s="65">
        <v>92351</v>
      </c>
      <c r="C6029" s="56" t="s">
        <v>11029</v>
      </c>
      <c r="D6029" s="65" t="s">
        <v>211</v>
      </c>
      <c r="E6029" s="66">
        <v>100.28</v>
      </c>
      <c r="F6029" s="247">
        <v>0.51859999999999995</v>
      </c>
      <c r="G6029" s="66">
        <v>116.82</v>
      </c>
      <c r="H6029" s="247">
        <v>0</v>
      </c>
    </row>
    <row r="6030" spans="1:8">
      <c r="A6030" s="64" t="s">
        <v>10937</v>
      </c>
      <c r="B6030" s="65">
        <v>92388</v>
      </c>
      <c r="C6030" s="56" t="s">
        <v>11030</v>
      </c>
      <c r="D6030" s="65" t="s">
        <v>211</v>
      </c>
      <c r="E6030" s="66">
        <v>100.18</v>
      </c>
      <c r="F6030" s="247">
        <v>0.51919999999999999</v>
      </c>
      <c r="G6030" s="66">
        <v>116.69</v>
      </c>
      <c r="H6030" s="247">
        <v>0</v>
      </c>
    </row>
    <row r="6031" spans="1:8">
      <c r="A6031" s="64" t="s">
        <v>10937</v>
      </c>
      <c r="B6031" s="65">
        <v>92353</v>
      </c>
      <c r="C6031" s="56" t="s">
        <v>11031</v>
      </c>
      <c r="D6031" s="65" t="s">
        <v>211</v>
      </c>
      <c r="E6031" s="66">
        <v>147.24</v>
      </c>
      <c r="F6031" s="247">
        <v>0.64280000000000004</v>
      </c>
      <c r="G6031" s="66">
        <v>165.23</v>
      </c>
      <c r="H6031" s="247">
        <v>0</v>
      </c>
    </row>
    <row r="6032" spans="1:8">
      <c r="A6032" s="64" t="s">
        <v>10937</v>
      </c>
      <c r="B6032" s="65">
        <v>92390</v>
      </c>
      <c r="C6032" s="56" t="s">
        <v>11032</v>
      </c>
      <c r="D6032" s="65" t="s">
        <v>211</v>
      </c>
      <c r="E6032" s="66">
        <v>149.80000000000001</v>
      </c>
      <c r="F6032" s="247">
        <v>0.63180000000000003</v>
      </c>
      <c r="G6032" s="66">
        <v>168.69</v>
      </c>
      <c r="H6032" s="247">
        <v>0</v>
      </c>
    </row>
    <row r="6033" spans="1:8">
      <c r="A6033" s="64" t="s">
        <v>10937</v>
      </c>
      <c r="B6033" s="65">
        <v>92355</v>
      </c>
      <c r="C6033" s="56" t="s">
        <v>11033</v>
      </c>
      <c r="D6033" s="65" t="s">
        <v>211</v>
      </c>
      <c r="E6033" s="66">
        <v>190.41</v>
      </c>
      <c r="F6033" s="247">
        <v>0.70120000000000005</v>
      </c>
      <c r="G6033" s="66">
        <v>209.84</v>
      </c>
      <c r="H6033" s="247">
        <v>0</v>
      </c>
    </row>
    <row r="6034" spans="1:8">
      <c r="A6034" s="64" t="s">
        <v>10937</v>
      </c>
      <c r="B6034" s="65">
        <v>101925</v>
      </c>
      <c r="C6034" s="56" t="s">
        <v>11034</v>
      </c>
      <c r="D6034" s="65" t="s">
        <v>211</v>
      </c>
      <c r="E6034" s="66">
        <v>317.02999999999997</v>
      </c>
      <c r="F6034" s="247">
        <v>0.80089999999999995</v>
      </c>
      <c r="G6034" s="66">
        <v>338.51</v>
      </c>
      <c r="H6034" s="247">
        <v>0</v>
      </c>
    </row>
    <row r="6035" spans="1:8">
      <c r="A6035" s="64" t="s">
        <v>10937</v>
      </c>
      <c r="B6035" s="65">
        <v>101934</v>
      </c>
      <c r="C6035" s="56" t="s">
        <v>11035</v>
      </c>
      <c r="D6035" s="65" t="s">
        <v>211</v>
      </c>
      <c r="E6035" s="66">
        <v>325.60000000000002</v>
      </c>
      <c r="F6035" s="247">
        <v>0.77980000000000005</v>
      </c>
      <c r="G6035" s="66">
        <v>350.07</v>
      </c>
      <c r="H6035" s="247">
        <v>0</v>
      </c>
    </row>
    <row r="6036" spans="1:8">
      <c r="A6036" s="64" t="s">
        <v>10937</v>
      </c>
      <c r="B6036" s="65">
        <v>97541</v>
      </c>
      <c r="C6036" s="56" t="s">
        <v>11036</v>
      </c>
      <c r="D6036" s="65" t="s">
        <v>211</v>
      </c>
      <c r="E6036" s="66">
        <v>28.23</v>
      </c>
      <c r="F6036" s="247">
        <v>0.4506</v>
      </c>
      <c r="G6036" s="66">
        <v>33.450000000000003</v>
      </c>
      <c r="H6036" s="247">
        <v>0</v>
      </c>
    </row>
    <row r="6037" spans="1:8">
      <c r="A6037" s="64" t="s">
        <v>10937</v>
      </c>
      <c r="B6037" s="65">
        <v>97462</v>
      </c>
      <c r="C6037" s="56" t="s">
        <v>11037</v>
      </c>
      <c r="D6037" s="65" t="s">
        <v>211</v>
      </c>
      <c r="E6037" s="66">
        <v>29.87</v>
      </c>
      <c r="F6037" s="247">
        <v>0.59460000000000002</v>
      </c>
      <c r="G6037" s="66">
        <v>34.06</v>
      </c>
      <c r="H6037" s="247">
        <v>0</v>
      </c>
    </row>
    <row r="6038" spans="1:8">
      <c r="A6038" s="64" t="s">
        <v>10937</v>
      </c>
      <c r="B6038" s="65">
        <v>97544</v>
      </c>
      <c r="C6038" s="56" t="s">
        <v>11038</v>
      </c>
      <c r="D6038" s="65" t="s">
        <v>211</v>
      </c>
      <c r="E6038" s="66">
        <v>47.77</v>
      </c>
      <c r="F6038" s="247">
        <v>0.37180000000000002</v>
      </c>
      <c r="G6038" s="66">
        <v>57.81</v>
      </c>
      <c r="H6038" s="247">
        <v>0</v>
      </c>
    </row>
    <row r="6039" spans="1:8">
      <c r="A6039" s="64" t="s">
        <v>10937</v>
      </c>
      <c r="B6039" s="65">
        <v>97500</v>
      </c>
      <c r="C6039" s="56" t="s">
        <v>11039</v>
      </c>
      <c r="D6039" s="65" t="s">
        <v>211</v>
      </c>
      <c r="E6039" s="66">
        <v>27.23</v>
      </c>
      <c r="F6039" s="247">
        <v>0.6522</v>
      </c>
      <c r="G6039" s="66">
        <v>30.57</v>
      </c>
      <c r="H6039" s="247">
        <v>0</v>
      </c>
    </row>
    <row r="6040" spans="1:8">
      <c r="A6040" s="64" t="s">
        <v>10937</v>
      </c>
      <c r="B6040" s="65">
        <v>97465</v>
      </c>
      <c r="C6040" s="56" t="s">
        <v>11040</v>
      </c>
      <c r="D6040" s="65" t="s">
        <v>211</v>
      </c>
      <c r="E6040" s="66">
        <v>62.14</v>
      </c>
      <c r="F6040" s="247">
        <v>0.74990000000000001</v>
      </c>
      <c r="G6040" s="66">
        <v>67.52</v>
      </c>
      <c r="H6040" s="247">
        <v>0</v>
      </c>
    </row>
    <row r="6041" spans="1:8">
      <c r="A6041" s="64" t="s">
        <v>10937</v>
      </c>
      <c r="B6041" s="65">
        <v>97503</v>
      </c>
      <c r="C6041" s="56" t="s">
        <v>11041</v>
      </c>
      <c r="D6041" s="65" t="s">
        <v>211</v>
      </c>
      <c r="E6041" s="66">
        <v>57.5</v>
      </c>
      <c r="F6041" s="247">
        <v>0.81040000000000001</v>
      </c>
      <c r="G6041" s="66">
        <v>61.35</v>
      </c>
      <c r="H6041" s="247">
        <v>0</v>
      </c>
    </row>
    <row r="6042" spans="1:8">
      <c r="A6042" s="64" t="s">
        <v>10937</v>
      </c>
      <c r="B6042" s="65">
        <v>97468</v>
      </c>
      <c r="C6042" s="56" t="s">
        <v>11042</v>
      </c>
      <c r="D6042" s="65" t="s">
        <v>211</v>
      </c>
      <c r="E6042" s="66">
        <v>79.010000000000005</v>
      </c>
      <c r="F6042" s="247">
        <v>0.75429999999999997</v>
      </c>
      <c r="G6042" s="66">
        <v>85.7</v>
      </c>
      <c r="H6042" s="247">
        <v>0</v>
      </c>
    </row>
    <row r="6043" spans="1:8">
      <c r="A6043" s="64" t="s">
        <v>10937</v>
      </c>
      <c r="B6043" s="65">
        <v>97506</v>
      </c>
      <c r="C6043" s="56" t="s">
        <v>11043</v>
      </c>
      <c r="D6043" s="65" t="s">
        <v>211</v>
      </c>
      <c r="E6043" s="66">
        <v>72.11</v>
      </c>
      <c r="F6043" s="247">
        <v>0.82650000000000001</v>
      </c>
      <c r="G6043" s="66">
        <v>76.55</v>
      </c>
      <c r="H6043" s="247">
        <v>0</v>
      </c>
    </row>
    <row r="6044" spans="1:8">
      <c r="A6044" s="64" t="s">
        <v>10937</v>
      </c>
      <c r="B6044" s="65">
        <v>97444</v>
      </c>
      <c r="C6044" s="56" t="s">
        <v>11044</v>
      </c>
      <c r="D6044" s="65" t="s">
        <v>211</v>
      </c>
      <c r="E6044" s="66">
        <v>134.66999999999999</v>
      </c>
      <c r="F6044" s="247">
        <v>0.69789999999999996</v>
      </c>
      <c r="G6044" s="66">
        <v>148.46</v>
      </c>
      <c r="H6044" s="247">
        <v>0</v>
      </c>
    </row>
    <row r="6045" spans="1:8">
      <c r="A6045" s="64" t="s">
        <v>10937</v>
      </c>
      <c r="B6045" s="65">
        <v>97471</v>
      </c>
      <c r="C6045" s="56" t="s">
        <v>11045</v>
      </c>
      <c r="D6045" s="65" t="s">
        <v>211</v>
      </c>
      <c r="E6045" s="66">
        <v>118.34</v>
      </c>
      <c r="F6045" s="247">
        <v>0.79420000000000002</v>
      </c>
      <c r="G6045" s="66">
        <v>126.76</v>
      </c>
      <c r="H6045" s="247">
        <v>0</v>
      </c>
    </row>
    <row r="6046" spans="1:8">
      <c r="A6046" s="64" t="s">
        <v>10937</v>
      </c>
      <c r="B6046" s="65">
        <v>97509</v>
      </c>
      <c r="C6046" s="56" t="s">
        <v>11046</v>
      </c>
      <c r="D6046" s="65" t="s">
        <v>211</v>
      </c>
      <c r="E6046" s="66">
        <v>108.57</v>
      </c>
      <c r="F6046" s="247">
        <v>0.86570000000000003</v>
      </c>
      <c r="G6046" s="66">
        <v>113.8</v>
      </c>
      <c r="H6046" s="247">
        <v>0</v>
      </c>
    </row>
    <row r="6047" spans="1:8">
      <c r="A6047" s="64" t="s">
        <v>10937</v>
      </c>
      <c r="B6047" s="65">
        <v>97447</v>
      </c>
      <c r="C6047" s="56" t="s">
        <v>11047</v>
      </c>
      <c r="D6047" s="65" t="s">
        <v>211</v>
      </c>
      <c r="E6047" s="66">
        <v>234.78</v>
      </c>
      <c r="F6047" s="247">
        <v>0.8054</v>
      </c>
      <c r="G6047" s="66">
        <v>250.51</v>
      </c>
      <c r="H6047" s="247">
        <v>0</v>
      </c>
    </row>
    <row r="6048" spans="1:8">
      <c r="A6048" s="64" t="s">
        <v>10937</v>
      </c>
      <c r="B6048" s="65">
        <v>97475</v>
      </c>
      <c r="C6048" s="56" t="s">
        <v>11048</v>
      </c>
      <c r="D6048" s="65" t="s">
        <v>211</v>
      </c>
      <c r="E6048" s="66">
        <v>221.22</v>
      </c>
      <c r="F6048" s="247">
        <v>0.8548</v>
      </c>
      <c r="G6048" s="66">
        <v>232.52</v>
      </c>
      <c r="H6048" s="247">
        <v>0</v>
      </c>
    </row>
    <row r="6049" spans="1:8">
      <c r="A6049" s="64" t="s">
        <v>10937</v>
      </c>
      <c r="B6049" s="65">
        <v>97512</v>
      </c>
      <c r="C6049" s="56" t="s">
        <v>11049</v>
      </c>
      <c r="D6049" s="65" t="s">
        <v>211</v>
      </c>
      <c r="E6049" s="66">
        <v>207.2</v>
      </c>
      <c r="F6049" s="247">
        <v>0.91259999999999997</v>
      </c>
      <c r="G6049" s="66">
        <v>213.9</v>
      </c>
      <c r="H6049" s="247">
        <v>0</v>
      </c>
    </row>
    <row r="6050" spans="1:8">
      <c r="A6050" s="64" t="s">
        <v>10937</v>
      </c>
      <c r="B6050" s="65">
        <v>97450</v>
      </c>
      <c r="C6050" s="56" t="s">
        <v>11050</v>
      </c>
      <c r="D6050" s="65" t="s">
        <v>211</v>
      </c>
      <c r="E6050" s="66">
        <v>306.29000000000002</v>
      </c>
      <c r="F6050" s="247">
        <v>0.83489999999999998</v>
      </c>
      <c r="G6050" s="66">
        <v>323.89</v>
      </c>
      <c r="H6050" s="247">
        <v>0</v>
      </c>
    </row>
    <row r="6051" spans="1:8">
      <c r="A6051" s="64" t="s">
        <v>10937</v>
      </c>
      <c r="B6051" s="65">
        <v>97478</v>
      </c>
      <c r="C6051" s="56" t="s">
        <v>11051</v>
      </c>
      <c r="D6051" s="65" t="s">
        <v>211</v>
      </c>
      <c r="E6051" s="66">
        <v>295.52</v>
      </c>
      <c r="F6051" s="247">
        <v>0.86529999999999996</v>
      </c>
      <c r="G6051" s="66">
        <v>309.58999999999997</v>
      </c>
      <c r="H6051" s="247">
        <v>0</v>
      </c>
    </row>
    <row r="6052" spans="1:8">
      <c r="A6052" s="64" t="s">
        <v>10937</v>
      </c>
      <c r="B6052" s="65">
        <v>97515</v>
      </c>
      <c r="C6052" s="56" t="s">
        <v>11052</v>
      </c>
      <c r="D6052" s="65" t="s">
        <v>211</v>
      </c>
      <c r="E6052" s="66">
        <v>277.08999999999997</v>
      </c>
      <c r="F6052" s="247">
        <v>0.92290000000000005</v>
      </c>
      <c r="G6052" s="66">
        <v>285.12</v>
      </c>
      <c r="H6052" s="247">
        <v>0</v>
      </c>
    </row>
    <row r="6053" spans="1:8">
      <c r="A6053" s="64" t="s">
        <v>10937</v>
      </c>
      <c r="B6053" s="65">
        <v>92928</v>
      </c>
      <c r="C6053" s="56" t="s">
        <v>11053</v>
      </c>
      <c r="D6053" s="65" t="s">
        <v>211</v>
      </c>
      <c r="E6053" s="66">
        <v>54.57</v>
      </c>
      <c r="F6053" s="247">
        <v>0.46529999999999999</v>
      </c>
      <c r="G6053" s="66">
        <v>64.510000000000005</v>
      </c>
      <c r="H6053" s="247">
        <v>0</v>
      </c>
    </row>
    <row r="6054" spans="1:8">
      <c r="A6054" s="64" t="s">
        <v>10937</v>
      </c>
      <c r="B6054" s="65">
        <v>92943</v>
      </c>
      <c r="C6054" s="56" t="s">
        <v>11054</v>
      </c>
      <c r="D6054" s="65" t="s">
        <v>211</v>
      </c>
      <c r="E6054" s="66">
        <v>42.49</v>
      </c>
      <c r="F6054" s="247">
        <v>0.59760000000000002</v>
      </c>
      <c r="G6054" s="66">
        <v>48.21</v>
      </c>
      <c r="H6054" s="247">
        <v>0</v>
      </c>
    </row>
    <row r="6055" spans="1:8">
      <c r="A6055" s="64" t="s">
        <v>10937</v>
      </c>
      <c r="B6055" s="65">
        <v>92929</v>
      </c>
      <c r="C6055" s="56" t="s">
        <v>11055</v>
      </c>
      <c r="D6055" s="65" t="s">
        <v>211</v>
      </c>
      <c r="E6055" s="66">
        <v>54.57</v>
      </c>
      <c r="F6055" s="247">
        <v>0.46529999999999999</v>
      </c>
      <c r="G6055" s="66">
        <v>64.510000000000005</v>
      </c>
      <c r="H6055" s="247">
        <v>0</v>
      </c>
    </row>
    <row r="6056" spans="1:8">
      <c r="A6056" s="64" t="s">
        <v>10937</v>
      </c>
      <c r="B6056" s="65">
        <v>92944</v>
      </c>
      <c r="C6056" s="56" t="s">
        <v>11056</v>
      </c>
      <c r="D6056" s="65" t="s">
        <v>211</v>
      </c>
      <c r="E6056" s="66">
        <v>42.49</v>
      </c>
      <c r="F6056" s="247">
        <v>0.59760000000000002</v>
      </c>
      <c r="G6056" s="66">
        <v>48.21</v>
      </c>
      <c r="H6056" s="247">
        <v>0</v>
      </c>
    </row>
    <row r="6057" spans="1:8">
      <c r="A6057" s="64" t="s">
        <v>10937</v>
      </c>
      <c r="B6057" s="65">
        <v>92930</v>
      </c>
      <c r="C6057" s="56" t="s">
        <v>11057</v>
      </c>
      <c r="D6057" s="65" t="s">
        <v>211</v>
      </c>
      <c r="E6057" s="66">
        <v>54.57</v>
      </c>
      <c r="F6057" s="247">
        <v>0.46529999999999999</v>
      </c>
      <c r="G6057" s="66">
        <v>64.510000000000005</v>
      </c>
      <c r="H6057" s="247">
        <v>0</v>
      </c>
    </row>
    <row r="6058" spans="1:8">
      <c r="A6058" s="64" t="s">
        <v>10937</v>
      </c>
      <c r="B6058" s="65">
        <v>92945</v>
      </c>
      <c r="C6058" s="56" t="s">
        <v>11058</v>
      </c>
      <c r="D6058" s="65" t="s">
        <v>211</v>
      </c>
      <c r="E6058" s="66">
        <v>42.49</v>
      </c>
      <c r="F6058" s="247">
        <v>0.59760000000000002</v>
      </c>
      <c r="G6058" s="66">
        <v>48.21</v>
      </c>
      <c r="H6058" s="247">
        <v>0</v>
      </c>
    </row>
    <row r="6059" spans="1:8">
      <c r="A6059" s="64" t="s">
        <v>10937</v>
      </c>
      <c r="B6059" s="65">
        <v>92925</v>
      </c>
      <c r="C6059" s="56" t="s">
        <v>11059</v>
      </c>
      <c r="D6059" s="65" t="s">
        <v>211</v>
      </c>
      <c r="E6059" s="66">
        <v>47.64</v>
      </c>
      <c r="F6059" s="247">
        <v>0.44</v>
      </c>
      <c r="G6059" s="66">
        <v>56.75</v>
      </c>
      <c r="H6059" s="247">
        <v>0</v>
      </c>
    </row>
    <row r="6060" spans="1:8">
      <c r="A6060" s="64" t="s">
        <v>10937</v>
      </c>
      <c r="B6060" s="65">
        <v>92940</v>
      </c>
      <c r="C6060" s="56" t="s">
        <v>11060</v>
      </c>
      <c r="D6060" s="65" t="s">
        <v>211</v>
      </c>
      <c r="E6060" s="66">
        <v>37.049999999999997</v>
      </c>
      <c r="F6060" s="247">
        <v>0.56569999999999998</v>
      </c>
      <c r="G6060" s="66">
        <v>42.45</v>
      </c>
      <c r="H6060" s="247">
        <v>0</v>
      </c>
    </row>
    <row r="6061" spans="1:8">
      <c r="A6061" s="64" t="s">
        <v>10937</v>
      </c>
      <c r="B6061" s="65">
        <v>92926</v>
      </c>
      <c r="C6061" s="56" t="s">
        <v>11061</v>
      </c>
      <c r="D6061" s="65" t="s">
        <v>211</v>
      </c>
      <c r="E6061" s="66">
        <v>47.63</v>
      </c>
      <c r="F6061" s="247">
        <v>0.43980000000000002</v>
      </c>
      <c r="G6061" s="66">
        <v>56.74</v>
      </c>
      <c r="H6061" s="247">
        <v>0</v>
      </c>
    </row>
    <row r="6062" spans="1:8">
      <c r="A6062" s="64" t="s">
        <v>10937</v>
      </c>
      <c r="B6062" s="65">
        <v>92941</v>
      </c>
      <c r="C6062" s="56" t="s">
        <v>11062</v>
      </c>
      <c r="D6062" s="65" t="s">
        <v>211</v>
      </c>
      <c r="E6062" s="66">
        <v>37.04</v>
      </c>
      <c r="F6062" s="247">
        <v>0.56559999999999999</v>
      </c>
      <c r="G6062" s="66">
        <v>42.44</v>
      </c>
      <c r="H6062" s="247">
        <v>0</v>
      </c>
    </row>
    <row r="6063" spans="1:8">
      <c r="A6063" s="64" t="s">
        <v>10937</v>
      </c>
      <c r="B6063" s="65">
        <v>92927</v>
      </c>
      <c r="C6063" s="56" t="s">
        <v>11063</v>
      </c>
      <c r="D6063" s="65" t="s">
        <v>211</v>
      </c>
      <c r="E6063" s="66">
        <v>47.63</v>
      </c>
      <c r="F6063" s="247">
        <v>0.43980000000000002</v>
      </c>
      <c r="G6063" s="66">
        <v>56.74</v>
      </c>
      <c r="H6063" s="247">
        <v>0</v>
      </c>
    </row>
    <row r="6064" spans="1:8">
      <c r="A6064" s="64" t="s">
        <v>10937</v>
      </c>
      <c r="B6064" s="65">
        <v>92942</v>
      </c>
      <c r="C6064" s="56" t="s">
        <v>11064</v>
      </c>
      <c r="D6064" s="65" t="s">
        <v>211</v>
      </c>
      <c r="E6064" s="66">
        <v>37.04</v>
      </c>
      <c r="F6064" s="247">
        <v>0.56559999999999999</v>
      </c>
      <c r="G6064" s="66">
        <v>42.44</v>
      </c>
      <c r="H6064" s="247">
        <v>0</v>
      </c>
    </row>
    <row r="6065" spans="1:8">
      <c r="A6065" s="64" t="s">
        <v>10937</v>
      </c>
      <c r="B6065" s="65">
        <v>92918</v>
      </c>
      <c r="C6065" s="56" t="s">
        <v>11065</v>
      </c>
      <c r="D6065" s="65" t="s">
        <v>211</v>
      </c>
      <c r="E6065" s="66">
        <v>38.270000000000003</v>
      </c>
      <c r="F6065" s="247">
        <v>0.3609</v>
      </c>
      <c r="G6065" s="66">
        <v>46.65</v>
      </c>
      <c r="H6065" s="247">
        <v>0</v>
      </c>
    </row>
    <row r="6066" spans="1:8">
      <c r="A6066" s="64" t="s">
        <v>10937</v>
      </c>
      <c r="B6066" s="65">
        <v>92938</v>
      </c>
      <c r="C6066" s="56" t="s">
        <v>11066</v>
      </c>
      <c r="D6066" s="65" t="s">
        <v>211</v>
      </c>
      <c r="E6066" s="66">
        <v>28.95</v>
      </c>
      <c r="F6066" s="247">
        <v>0.47699999999999998</v>
      </c>
      <c r="G6066" s="66">
        <v>34.08</v>
      </c>
      <c r="H6066" s="247">
        <v>0</v>
      </c>
    </row>
    <row r="6067" spans="1:8">
      <c r="A6067" s="64" t="s">
        <v>10937</v>
      </c>
      <c r="B6067" s="65">
        <v>92920</v>
      </c>
      <c r="C6067" s="56" t="s">
        <v>11067</v>
      </c>
      <c r="D6067" s="65" t="s">
        <v>211</v>
      </c>
      <c r="E6067" s="66">
        <v>38.54</v>
      </c>
      <c r="F6067" s="247">
        <v>0.36530000000000001</v>
      </c>
      <c r="G6067" s="66">
        <v>46.92</v>
      </c>
      <c r="H6067" s="247">
        <v>0</v>
      </c>
    </row>
    <row r="6068" spans="1:8">
      <c r="A6068" s="64" t="s">
        <v>10937</v>
      </c>
      <c r="B6068" s="65">
        <v>92939</v>
      </c>
      <c r="C6068" s="56" t="s">
        <v>11068</v>
      </c>
      <c r="D6068" s="65" t="s">
        <v>211</v>
      </c>
      <c r="E6068" s="66">
        <v>29.22</v>
      </c>
      <c r="F6068" s="247">
        <v>0.4819</v>
      </c>
      <c r="G6068" s="66">
        <v>34.35</v>
      </c>
      <c r="H6068" s="247">
        <v>0</v>
      </c>
    </row>
    <row r="6069" spans="1:8">
      <c r="A6069" s="64" t="s">
        <v>10937</v>
      </c>
      <c r="B6069" s="65">
        <v>92910</v>
      </c>
      <c r="C6069" s="56" t="s">
        <v>11069</v>
      </c>
      <c r="D6069" s="65" t="s">
        <v>211</v>
      </c>
      <c r="E6069" s="66">
        <v>106.67</v>
      </c>
      <c r="F6069" s="247">
        <v>0.66859999999999997</v>
      </c>
      <c r="G6069" s="66">
        <v>118.62</v>
      </c>
      <c r="H6069" s="247">
        <v>0</v>
      </c>
    </row>
    <row r="6070" spans="1:8">
      <c r="A6070" s="64" t="s">
        <v>10937</v>
      </c>
      <c r="B6070" s="65">
        <v>92934</v>
      </c>
      <c r="C6070" s="56" t="s">
        <v>11070</v>
      </c>
      <c r="D6070" s="65" t="s">
        <v>211</v>
      </c>
      <c r="E6070" s="66">
        <v>108.33</v>
      </c>
      <c r="F6070" s="247">
        <v>0.65839999999999999</v>
      </c>
      <c r="G6070" s="66">
        <v>120.88</v>
      </c>
      <c r="H6070" s="247">
        <v>0</v>
      </c>
    </row>
    <row r="6071" spans="1:8">
      <c r="A6071" s="64" t="s">
        <v>10937</v>
      </c>
      <c r="B6071" s="65">
        <v>92949</v>
      </c>
      <c r="C6071" s="56" t="s">
        <v>11071</v>
      </c>
      <c r="D6071" s="65" t="s">
        <v>211</v>
      </c>
      <c r="E6071" s="66">
        <v>91.68</v>
      </c>
      <c r="F6071" s="247">
        <v>0.77790000000000004</v>
      </c>
      <c r="G6071" s="66">
        <v>98.4</v>
      </c>
      <c r="H6071" s="247">
        <v>0</v>
      </c>
    </row>
    <row r="6072" spans="1:8">
      <c r="A6072" s="64" t="s">
        <v>10937</v>
      </c>
      <c r="B6072" s="65">
        <v>92911</v>
      </c>
      <c r="C6072" s="56" t="s">
        <v>11072</v>
      </c>
      <c r="D6072" s="65" t="s">
        <v>211</v>
      </c>
      <c r="E6072" s="66">
        <v>106.67</v>
      </c>
      <c r="F6072" s="247">
        <v>0.66859999999999997</v>
      </c>
      <c r="G6072" s="66">
        <v>118.62</v>
      </c>
      <c r="H6072" s="247">
        <v>0</v>
      </c>
    </row>
    <row r="6073" spans="1:8">
      <c r="A6073" s="64" t="s">
        <v>10937</v>
      </c>
      <c r="B6073" s="65">
        <v>92935</v>
      </c>
      <c r="C6073" s="56" t="s">
        <v>11073</v>
      </c>
      <c r="D6073" s="65" t="s">
        <v>211</v>
      </c>
      <c r="E6073" s="66">
        <v>108.33</v>
      </c>
      <c r="F6073" s="247">
        <v>0.65839999999999999</v>
      </c>
      <c r="G6073" s="66">
        <v>120.88</v>
      </c>
      <c r="H6073" s="247">
        <v>0</v>
      </c>
    </row>
    <row r="6074" spans="1:8">
      <c r="A6074" s="64" t="s">
        <v>10937</v>
      </c>
      <c r="B6074" s="65">
        <v>92950</v>
      </c>
      <c r="C6074" s="56" t="s">
        <v>11074</v>
      </c>
      <c r="D6074" s="65" t="s">
        <v>211</v>
      </c>
      <c r="E6074" s="66">
        <v>91.68</v>
      </c>
      <c r="F6074" s="247">
        <v>0.77790000000000004</v>
      </c>
      <c r="G6074" s="66">
        <v>98.4</v>
      </c>
      <c r="H6074" s="247">
        <v>0</v>
      </c>
    </row>
    <row r="6075" spans="1:8">
      <c r="A6075" s="64" t="s">
        <v>10937</v>
      </c>
      <c r="B6075" s="65">
        <v>92907</v>
      </c>
      <c r="C6075" s="56" t="s">
        <v>11075</v>
      </c>
      <c r="D6075" s="65" t="s">
        <v>211</v>
      </c>
      <c r="E6075" s="66">
        <v>73.06</v>
      </c>
      <c r="F6075" s="247">
        <v>0.55649999999999999</v>
      </c>
      <c r="G6075" s="66">
        <v>84.06</v>
      </c>
      <c r="H6075" s="247">
        <v>0</v>
      </c>
    </row>
    <row r="6076" spans="1:8">
      <c r="A6076" s="64" t="s">
        <v>10937</v>
      </c>
      <c r="B6076" s="65">
        <v>92931</v>
      </c>
      <c r="C6076" s="56" t="s">
        <v>11076</v>
      </c>
      <c r="D6076" s="65" t="s">
        <v>211</v>
      </c>
      <c r="E6076" s="66">
        <v>73.02</v>
      </c>
      <c r="F6076" s="247">
        <v>0.55679999999999996</v>
      </c>
      <c r="G6076" s="66">
        <v>83.99</v>
      </c>
      <c r="H6076" s="247">
        <v>0</v>
      </c>
    </row>
    <row r="6077" spans="1:8">
      <c r="A6077" s="64" t="s">
        <v>10937</v>
      </c>
      <c r="B6077" s="65">
        <v>92946</v>
      </c>
      <c r="C6077" s="56" t="s">
        <v>11077</v>
      </c>
      <c r="D6077" s="65" t="s">
        <v>211</v>
      </c>
      <c r="E6077" s="66">
        <v>59.11</v>
      </c>
      <c r="F6077" s="247">
        <v>0.68789999999999996</v>
      </c>
      <c r="G6077" s="66">
        <v>65.23</v>
      </c>
      <c r="H6077" s="247">
        <v>0</v>
      </c>
    </row>
    <row r="6078" spans="1:8">
      <c r="A6078" s="64" t="s">
        <v>10937</v>
      </c>
      <c r="B6078" s="65">
        <v>92908</v>
      </c>
      <c r="C6078" s="56" t="s">
        <v>11078</v>
      </c>
      <c r="D6078" s="65" t="s">
        <v>211</v>
      </c>
      <c r="E6078" s="66">
        <v>73.06</v>
      </c>
      <c r="F6078" s="247">
        <v>0.55649999999999999</v>
      </c>
      <c r="G6078" s="66">
        <v>84.06</v>
      </c>
      <c r="H6078" s="247">
        <v>0</v>
      </c>
    </row>
    <row r="6079" spans="1:8">
      <c r="A6079" s="64" t="s">
        <v>10937</v>
      </c>
      <c r="B6079" s="65">
        <v>92932</v>
      </c>
      <c r="C6079" s="56" t="s">
        <v>11079</v>
      </c>
      <c r="D6079" s="65" t="s">
        <v>211</v>
      </c>
      <c r="E6079" s="66">
        <v>73.02</v>
      </c>
      <c r="F6079" s="247">
        <v>0.55679999999999996</v>
      </c>
      <c r="G6079" s="66">
        <v>83.99</v>
      </c>
      <c r="H6079" s="247">
        <v>0</v>
      </c>
    </row>
    <row r="6080" spans="1:8">
      <c r="A6080" s="64" t="s">
        <v>10937</v>
      </c>
      <c r="B6080" s="65">
        <v>92947</v>
      </c>
      <c r="C6080" s="56" t="s">
        <v>11080</v>
      </c>
      <c r="D6080" s="65" t="s">
        <v>211</v>
      </c>
      <c r="E6080" s="66">
        <v>59.11</v>
      </c>
      <c r="F6080" s="247">
        <v>0.68789999999999996</v>
      </c>
      <c r="G6080" s="66">
        <v>65.23</v>
      </c>
      <c r="H6080" s="247">
        <v>0</v>
      </c>
    </row>
    <row r="6081" spans="1:8">
      <c r="A6081" s="64" t="s">
        <v>10937</v>
      </c>
      <c r="B6081" s="65">
        <v>92909</v>
      </c>
      <c r="C6081" s="56" t="s">
        <v>11081</v>
      </c>
      <c r="D6081" s="65" t="s">
        <v>211</v>
      </c>
      <c r="E6081" s="66">
        <v>73.06</v>
      </c>
      <c r="F6081" s="247">
        <v>0.55649999999999999</v>
      </c>
      <c r="G6081" s="66">
        <v>84.06</v>
      </c>
      <c r="H6081" s="247">
        <v>0</v>
      </c>
    </row>
    <row r="6082" spans="1:8">
      <c r="A6082" s="64" t="s">
        <v>10937</v>
      </c>
      <c r="B6082" s="65">
        <v>92933</v>
      </c>
      <c r="C6082" s="56" t="s">
        <v>11082</v>
      </c>
      <c r="D6082" s="65" t="s">
        <v>211</v>
      </c>
      <c r="E6082" s="66">
        <v>73.02</v>
      </c>
      <c r="F6082" s="247">
        <v>0.55679999999999996</v>
      </c>
      <c r="G6082" s="66">
        <v>83.99</v>
      </c>
      <c r="H6082" s="247">
        <v>0</v>
      </c>
    </row>
    <row r="6083" spans="1:8">
      <c r="A6083" s="64" t="s">
        <v>10937</v>
      </c>
      <c r="B6083" s="65">
        <v>92948</v>
      </c>
      <c r="C6083" s="56" t="s">
        <v>11083</v>
      </c>
      <c r="D6083" s="65" t="s">
        <v>211</v>
      </c>
      <c r="E6083" s="66">
        <v>59.11</v>
      </c>
      <c r="F6083" s="247">
        <v>0.68789999999999996</v>
      </c>
      <c r="G6083" s="66">
        <v>65.23</v>
      </c>
      <c r="H6083" s="247">
        <v>0</v>
      </c>
    </row>
    <row r="6084" spans="1:8">
      <c r="A6084" s="64" t="s">
        <v>10937</v>
      </c>
      <c r="B6084" s="65">
        <v>92912</v>
      </c>
      <c r="C6084" s="56" t="s">
        <v>11084</v>
      </c>
      <c r="D6084" s="65" t="s">
        <v>211</v>
      </c>
      <c r="E6084" s="66">
        <v>144.01</v>
      </c>
      <c r="F6084" s="247">
        <v>0.75449999999999995</v>
      </c>
      <c r="G6084" s="66">
        <v>155.96</v>
      </c>
      <c r="H6084" s="247">
        <v>0</v>
      </c>
    </row>
    <row r="6085" spans="1:8">
      <c r="A6085" s="64" t="s">
        <v>10937</v>
      </c>
      <c r="B6085" s="65">
        <v>92913</v>
      </c>
      <c r="C6085" s="56" t="s">
        <v>11085</v>
      </c>
      <c r="D6085" s="65" t="s">
        <v>211</v>
      </c>
      <c r="E6085" s="66">
        <v>146.88</v>
      </c>
      <c r="F6085" s="247">
        <v>0.73980000000000001</v>
      </c>
      <c r="G6085" s="66">
        <v>159.78</v>
      </c>
      <c r="H6085" s="247">
        <v>0</v>
      </c>
    </row>
    <row r="6086" spans="1:8">
      <c r="A6086" s="64" t="s">
        <v>10937</v>
      </c>
      <c r="B6086" s="65">
        <v>92936</v>
      </c>
      <c r="C6086" s="56" t="s">
        <v>11086</v>
      </c>
      <c r="D6086" s="65" t="s">
        <v>211</v>
      </c>
      <c r="E6086" s="66">
        <v>150.33000000000001</v>
      </c>
      <c r="F6086" s="247">
        <v>0.7228</v>
      </c>
      <c r="G6086" s="66">
        <v>164.44</v>
      </c>
      <c r="H6086" s="247">
        <v>0</v>
      </c>
    </row>
    <row r="6087" spans="1:8">
      <c r="A6087" s="64" t="s">
        <v>10937</v>
      </c>
      <c r="B6087" s="65">
        <v>92951</v>
      </c>
      <c r="C6087" s="56" t="s">
        <v>11087</v>
      </c>
      <c r="D6087" s="65" t="s">
        <v>211</v>
      </c>
      <c r="E6087" s="66">
        <v>130.96</v>
      </c>
      <c r="F6087" s="247">
        <v>0.82969999999999999</v>
      </c>
      <c r="G6087" s="66">
        <v>138.30000000000001</v>
      </c>
      <c r="H6087" s="247">
        <v>0</v>
      </c>
    </row>
    <row r="6088" spans="1:8">
      <c r="A6088" s="64" t="s">
        <v>10937</v>
      </c>
      <c r="B6088" s="65">
        <v>92914</v>
      </c>
      <c r="C6088" s="56" t="s">
        <v>11088</v>
      </c>
      <c r="D6088" s="65" t="s">
        <v>211</v>
      </c>
      <c r="E6088" s="66">
        <v>146.88</v>
      </c>
      <c r="F6088" s="247">
        <v>0.73980000000000001</v>
      </c>
      <c r="G6088" s="66">
        <v>159.78</v>
      </c>
      <c r="H6088" s="247">
        <v>0</v>
      </c>
    </row>
    <row r="6089" spans="1:8">
      <c r="A6089" s="64" t="s">
        <v>10937</v>
      </c>
      <c r="B6089" s="65">
        <v>92937</v>
      </c>
      <c r="C6089" s="56" t="s">
        <v>11089</v>
      </c>
      <c r="D6089" s="65" t="s">
        <v>211</v>
      </c>
      <c r="E6089" s="66">
        <v>150.33000000000001</v>
      </c>
      <c r="F6089" s="247">
        <v>0.7228</v>
      </c>
      <c r="G6089" s="66">
        <v>164.44</v>
      </c>
      <c r="H6089" s="247">
        <v>0</v>
      </c>
    </row>
    <row r="6090" spans="1:8">
      <c r="A6090" s="64" t="s">
        <v>10937</v>
      </c>
      <c r="B6090" s="65">
        <v>92952</v>
      </c>
      <c r="C6090" s="56" t="s">
        <v>11090</v>
      </c>
      <c r="D6090" s="65" t="s">
        <v>211</v>
      </c>
      <c r="E6090" s="66">
        <v>130.96</v>
      </c>
      <c r="F6090" s="247">
        <v>0.82969999999999999</v>
      </c>
      <c r="G6090" s="66">
        <v>138.30000000000001</v>
      </c>
      <c r="H6090" s="247">
        <v>0</v>
      </c>
    </row>
    <row r="6091" spans="1:8">
      <c r="A6091" s="64" t="s">
        <v>10937</v>
      </c>
      <c r="B6091" s="65">
        <v>92953</v>
      </c>
      <c r="C6091" s="56" t="s">
        <v>11091</v>
      </c>
      <c r="D6091" s="65" t="s">
        <v>211</v>
      </c>
      <c r="E6091" s="66">
        <v>24.9</v>
      </c>
      <c r="F6091" s="247">
        <v>0.40079999999999999</v>
      </c>
      <c r="G6091" s="66">
        <v>29.96</v>
      </c>
      <c r="H6091" s="247">
        <v>0</v>
      </c>
    </row>
    <row r="6092" spans="1:8">
      <c r="A6092" s="64" t="s">
        <v>10937</v>
      </c>
      <c r="B6092" s="65">
        <v>101921</v>
      </c>
      <c r="C6092" s="56" t="s">
        <v>11092</v>
      </c>
      <c r="D6092" s="65" t="s">
        <v>211</v>
      </c>
      <c r="E6092" s="66">
        <v>230.09</v>
      </c>
      <c r="F6092" s="247">
        <v>0.8155</v>
      </c>
      <c r="G6092" s="66">
        <v>244.35</v>
      </c>
      <c r="H6092" s="247">
        <v>0</v>
      </c>
    </row>
    <row r="6093" spans="1:8">
      <c r="A6093" s="64" t="s">
        <v>10937</v>
      </c>
      <c r="B6093" s="65">
        <v>101930</v>
      </c>
      <c r="C6093" s="56" t="s">
        <v>11093</v>
      </c>
      <c r="D6093" s="65" t="s">
        <v>211</v>
      </c>
      <c r="E6093" s="66">
        <v>235.8</v>
      </c>
      <c r="F6093" s="247">
        <v>0.79569999999999996</v>
      </c>
      <c r="G6093" s="66">
        <v>252.05</v>
      </c>
      <c r="H6093" s="247">
        <v>0</v>
      </c>
    </row>
    <row r="6094" spans="1:8">
      <c r="A6094" s="64" t="s">
        <v>10937</v>
      </c>
      <c r="B6094" s="65">
        <v>101922</v>
      </c>
      <c r="C6094" s="56" t="s">
        <v>11094</v>
      </c>
      <c r="D6094" s="65" t="s">
        <v>211</v>
      </c>
      <c r="E6094" s="66">
        <v>230.09</v>
      </c>
      <c r="F6094" s="247">
        <v>0.8155</v>
      </c>
      <c r="G6094" s="66">
        <v>244.35</v>
      </c>
      <c r="H6094" s="247">
        <v>0</v>
      </c>
    </row>
    <row r="6095" spans="1:8">
      <c r="A6095" s="64" t="s">
        <v>10937</v>
      </c>
      <c r="B6095" s="65">
        <v>101931</v>
      </c>
      <c r="C6095" s="56" t="s">
        <v>11095</v>
      </c>
      <c r="D6095" s="65" t="s">
        <v>211</v>
      </c>
      <c r="E6095" s="66">
        <v>235.8</v>
      </c>
      <c r="F6095" s="247">
        <v>0.79569999999999996</v>
      </c>
      <c r="G6095" s="66">
        <v>252.05</v>
      </c>
      <c r="H6095" s="247">
        <v>0</v>
      </c>
    </row>
    <row r="6096" spans="1:8">
      <c r="A6096" s="64" t="s">
        <v>10937</v>
      </c>
      <c r="B6096" s="65">
        <v>101923</v>
      </c>
      <c r="C6096" s="56" t="s">
        <v>11096</v>
      </c>
      <c r="D6096" s="65" t="s">
        <v>211</v>
      </c>
      <c r="E6096" s="66">
        <v>230.09</v>
      </c>
      <c r="F6096" s="247">
        <v>0.8155</v>
      </c>
      <c r="G6096" s="66">
        <v>244.35</v>
      </c>
      <c r="H6096" s="247">
        <v>0</v>
      </c>
    </row>
    <row r="6097" spans="1:8">
      <c r="A6097" s="64" t="s">
        <v>10937</v>
      </c>
      <c r="B6097" s="65">
        <v>101932</v>
      </c>
      <c r="C6097" s="56" t="s">
        <v>11097</v>
      </c>
      <c r="D6097" s="65" t="s">
        <v>211</v>
      </c>
      <c r="E6097" s="66">
        <v>235.8</v>
      </c>
      <c r="F6097" s="247">
        <v>0.79569999999999996</v>
      </c>
      <c r="G6097" s="66">
        <v>252.05</v>
      </c>
      <c r="H6097" s="247">
        <v>0</v>
      </c>
    </row>
    <row r="6098" spans="1:8">
      <c r="A6098" s="64" t="s">
        <v>10937</v>
      </c>
      <c r="B6098" s="65">
        <v>97537</v>
      </c>
      <c r="C6098" s="56" t="s">
        <v>11098</v>
      </c>
      <c r="D6098" s="65" t="s">
        <v>211</v>
      </c>
      <c r="E6098" s="66">
        <v>24.9</v>
      </c>
      <c r="F6098" s="247">
        <v>0.63570000000000004</v>
      </c>
      <c r="G6098" s="66">
        <v>27.97</v>
      </c>
      <c r="H6098" s="247">
        <v>0</v>
      </c>
    </row>
    <row r="6099" spans="1:8">
      <c r="A6099" s="64" t="s">
        <v>10937</v>
      </c>
      <c r="B6099" s="65">
        <v>97540</v>
      </c>
      <c r="C6099" s="56" t="s">
        <v>11099</v>
      </c>
      <c r="D6099" s="65" t="s">
        <v>211</v>
      </c>
      <c r="E6099" s="66">
        <v>33.270000000000003</v>
      </c>
      <c r="F6099" s="247">
        <v>0.53380000000000005</v>
      </c>
      <c r="G6099" s="66">
        <v>38.49</v>
      </c>
      <c r="H6099" s="247">
        <v>0</v>
      </c>
    </row>
    <row r="6100" spans="1:8">
      <c r="A6100" s="64" t="s">
        <v>10937</v>
      </c>
      <c r="B6100" s="65">
        <v>97543</v>
      </c>
      <c r="C6100" s="56" t="s">
        <v>11100</v>
      </c>
      <c r="D6100" s="65" t="s">
        <v>211</v>
      </c>
      <c r="E6100" s="66">
        <v>53.85</v>
      </c>
      <c r="F6100" s="247">
        <v>0.44269999999999998</v>
      </c>
      <c r="G6100" s="66">
        <v>63.89</v>
      </c>
      <c r="H6100" s="247">
        <v>0</v>
      </c>
    </row>
    <row r="6101" spans="1:8">
      <c r="A6101" s="64" t="s">
        <v>10937</v>
      </c>
      <c r="B6101" s="65">
        <v>97461</v>
      </c>
      <c r="C6101" s="56" t="s">
        <v>11101</v>
      </c>
      <c r="D6101" s="65" t="s">
        <v>211</v>
      </c>
      <c r="E6101" s="66">
        <v>35.950000000000003</v>
      </c>
      <c r="F6101" s="247">
        <v>0.66310000000000002</v>
      </c>
      <c r="G6101" s="66">
        <v>40.14</v>
      </c>
      <c r="H6101" s="247">
        <v>0</v>
      </c>
    </row>
    <row r="6102" spans="1:8">
      <c r="A6102" s="64" t="s">
        <v>10937</v>
      </c>
      <c r="B6102" s="65">
        <v>97499</v>
      </c>
      <c r="C6102" s="56" t="s">
        <v>11102</v>
      </c>
      <c r="D6102" s="65" t="s">
        <v>211</v>
      </c>
      <c r="E6102" s="66">
        <v>33.31</v>
      </c>
      <c r="F6102" s="247">
        <v>0.7157</v>
      </c>
      <c r="G6102" s="66">
        <v>36.65</v>
      </c>
      <c r="H6102" s="247">
        <v>0</v>
      </c>
    </row>
    <row r="6103" spans="1:8">
      <c r="A6103" s="64" t="s">
        <v>10937</v>
      </c>
      <c r="B6103" s="65">
        <v>97464</v>
      </c>
      <c r="C6103" s="56" t="s">
        <v>11103</v>
      </c>
      <c r="D6103" s="65" t="s">
        <v>211</v>
      </c>
      <c r="E6103" s="66">
        <v>51.9</v>
      </c>
      <c r="F6103" s="247">
        <v>0.7006</v>
      </c>
      <c r="G6103" s="66">
        <v>57.28</v>
      </c>
      <c r="H6103" s="247">
        <v>0</v>
      </c>
    </row>
    <row r="6104" spans="1:8">
      <c r="A6104" s="64" t="s">
        <v>10937</v>
      </c>
      <c r="B6104" s="65">
        <v>97502</v>
      </c>
      <c r="C6104" s="56" t="s">
        <v>11104</v>
      </c>
      <c r="D6104" s="65" t="s">
        <v>211</v>
      </c>
      <c r="E6104" s="66">
        <v>47.02</v>
      </c>
      <c r="F6104" s="247">
        <v>0.77329999999999999</v>
      </c>
      <c r="G6104" s="66">
        <v>50.78</v>
      </c>
      <c r="H6104" s="247">
        <v>0</v>
      </c>
    </row>
    <row r="6105" spans="1:8">
      <c r="A6105" s="64" t="s">
        <v>10937</v>
      </c>
      <c r="B6105" s="65">
        <v>97467</v>
      </c>
      <c r="C6105" s="56" t="s">
        <v>11105</v>
      </c>
      <c r="D6105" s="65" t="s">
        <v>211</v>
      </c>
      <c r="E6105" s="66">
        <v>65.900000000000006</v>
      </c>
      <c r="F6105" s="247">
        <v>0.70550000000000002</v>
      </c>
      <c r="G6105" s="66">
        <v>72.59</v>
      </c>
      <c r="H6105" s="247">
        <v>0</v>
      </c>
    </row>
    <row r="6106" spans="1:8">
      <c r="A6106" s="64" t="s">
        <v>10937</v>
      </c>
      <c r="B6106" s="65">
        <v>97505</v>
      </c>
      <c r="C6106" s="56" t="s">
        <v>11106</v>
      </c>
      <c r="D6106" s="65" t="s">
        <v>211</v>
      </c>
      <c r="E6106" s="66">
        <v>59</v>
      </c>
      <c r="F6106" s="247">
        <v>0.78800000000000003</v>
      </c>
      <c r="G6106" s="66">
        <v>63.44</v>
      </c>
      <c r="H6106" s="247">
        <v>0</v>
      </c>
    </row>
    <row r="6107" spans="1:8">
      <c r="A6107" s="64" t="s">
        <v>10937</v>
      </c>
      <c r="B6107" s="65">
        <v>97443</v>
      </c>
      <c r="C6107" s="56" t="s">
        <v>11107</v>
      </c>
      <c r="D6107" s="65" t="s">
        <v>211</v>
      </c>
      <c r="E6107" s="66">
        <v>113.94</v>
      </c>
      <c r="F6107" s="247">
        <v>0.64300000000000002</v>
      </c>
      <c r="G6107" s="66">
        <v>127.73</v>
      </c>
      <c r="H6107" s="247">
        <v>0</v>
      </c>
    </row>
    <row r="6108" spans="1:8">
      <c r="A6108" s="64" t="s">
        <v>10937</v>
      </c>
      <c r="B6108" s="65">
        <v>97470</v>
      </c>
      <c r="C6108" s="56" t="s">
        <v>11108</v>
      </c>
      <c r="D6108" s="65" t="s">
        <v>211</v>
      </c>
      <c r="E6108" s="66">
        <v>97.61</v>
      </c>
      <c r="F6108" s="247">
        <v>0.75049999999999994</v>
      </c>
      <c r="G6108" s="66">
        <v>106.03</v>
      </c>
      <c r="H6108" s="247">
        <v>0</v>
      </c>
    </row>
    <row r="6109" spans="1:8">
      <c r="A6109" s="64" t="s">
        <v>10937</v>
      </c>
      <c r="B6109" s="65">
        <v>97508</v>
      </c>
      <c r="C6109" s="56" t="s">
        <v>11109</v>
      </c>
      <c r="D6109" s="65" t="s">
        <v>211</v>
      </c>
      <c r="E6109" s="66">
        <v>87.84</v>
      </c>
      <c r="F6109" s="247">
        <v>0.83399999999999996</v>
      </c>
      <c r="G6109" s="66">
        <v>93.07</v>
      </c>
      <c r="H6109" s="247">
        <v>0</v>
      </c>
    </row>
    <row r="6110" spans="1:8">
      <c r="A6110" s="64" t="s">
        <v>10937</v>
      </c>
      <c r="B6110" s="65">
        <v>97446</v>
      </c>
      <c r="C6110" s="56" t="s">
        <v>11110</v>
      </c>
      <c r="D6110" s="65" t="s">
        <v>211</v>
      </c>
      <c r="E6110" s="66">
        <v>234.78</v>
      </c>
      <c r="F6110" s="247">
        <v>0.8054</v>
      </c>
      <c r="G6110" s="66">
        <v>250.51</v>
      </c>
      <c r="H6110" s="247">
        <v>0</v>
      </c>
    </row>
    <row r="6111" spans="1:8">
      <c r="A6111" s="64" t="s">
        <v>10937</v>
      </c>
      <c r="B6111" s="65">
        <v>97474</v>
      </c>
      <c r="C6111" s="56" t="s">
        <v>11111</v>
      </c>
      <c r="D6111" s="65" t="s">
        <v>211</v>
      </c>
      <c r="E6111" s="66">
        <v>179.32</v>
      </c>
      <c r="F6111" s="247">
        <v>0.82089999999999996</v>
      </c>
      <c r="G6111" s="66">
        <v>190.62</v>
      </c>
      <c r="H6111" s="247">
        <v>0</v>
      </c>
    </row>
    <row r="6112" spans="1:8">
      <c r="A6112" s="64" t="s">
        <v>10937</v>
      </c>
      <c r="B6112" s="65">
        <v>97511</v>
      </c>
      <c r="C6112" s="56" t="s">
        <v>11112</v>
      </c>
      <c r="D6112" s="65" t="s">
        <v>211</v>
      </c>
      <c r="E6112" s="66">
        <v>165.3</v>
      </c>
      <c r="F6112" s="247">
        <v>0.89049999999999996</v>
      </c>
      <c r="G6112" s="66">
        <v>172</v>
      </c>
      <c r="H6112" s="247">
        <v>0</v>
      </c>
    </row>
    <row r="6113" spans="1:8">
      <c r="A6113" s="64" t="s">
        <v>10937</v>
      </c>
      <c r="B6113" s="65">
        <v>97449</v>
      </c>
      <c r="C6113" s="56" t="s">
        <v>11113</v>
      </c>
      <c r="D6113" s="65" t="s">
        <v>211</v>
      </c>
      <c r="E6113" s="66">
        <v>249.85</v>
      </c>
      <c r="F6113" s="247">
        <v>0.79759999999999998</v>
      </c>
      <c r="G6113" s="66">
        <v>267.45</v>
      </c>
      <c r="H6113" s="247">
        <v>0</v>
      </c>
    </row>
    <row r="6114" spans="1:8">
      <c r="A6114" s="64" t="s">
        <v>10937</v>
      </c>
      <c r="B6114" s="65">
        <v>97477</v>
      </c>
      <c r="C6114" s="56" t="s">
        <v>11114</v>
      </c>
      <c r="D6114" s="65" t="s">
        <v>211</v>
      </c>
      <c r="E6114" s="66">
        <v>239.08</v>
      </c>
      <c r="F6114" s="247">
        <v>0.83350000000000002</v>
      </c>
      <c r="G6114" s="66">
        <v>253.15</v>
      </c>
      <c r="H6114" s="247">
        <v>0</v>
      </c>
    </row>
    <row r="6115" spans="1:8">
      <c r="A6115" s="64" t="s">
        <v>10937</v>
      </c>
      <c r="B6115" s="65">
        <v>97514</v>
      </c>
      <c r="C6115" s="56" t="s">
        <v>11115</v>
      </c>
      <c r="D6115" s="65" t="s">
        <v>211</v>
      </c>
      <c r="E6115" s="66">
        <v>220.65</v>
      </c>
      <c r="F6115" s="247">
        <v>0.90310000000000001</v>
      </c>
      <c r="G6115" s="66">
        <v>228.68</v>
      </c>
      <c r="H6115" s="247">
        <v>0</v>
      </c>
    </row>
    <row r="6116" spans="1:8">
      <c r="A6116" s="64" t="s">
        <v>10937</v>
      </c>
      <c r="B6116" s="65">
        <v>101920</v>
      </c>
      <c r="C6116" s="56" t="s">
        <v>11116</v>
      </c>
      <c r="D6116" s="65" t="s">
        <v>211</v>
      </c>
      <c r="E6116" s="66">
        <v>201.36</v>
      </c>
      <c r="F6116" s="247">
        <v>0.78910000000000002</v>
      </c>
      <c r="G6116" s="66">
        <v>215.62</v>
      </c>
      <c r="H6116" s="247">
        <v>0</v>
      </c>
    </row>
    <row r="6117" spans="1:8">
      <c r="A6117" s="64" t="s">
        <v>10937</v>
      </c>
      <c r="B6117" s="65">
        <v>101929</v>
      </c>
      <c r="C6117" s="56" t="s">
        <v>11117</v>
      </c>
      <c r="D6117" s="65" t="s">
        <v>211</v>
      </c>
      <c r="E6117" s="66">
        <v>207.07</v>
      </c>
      <c r="F6117" s="247">
        <v>0.76739999999999997</v>
      </c>
      <c r="G6117" s="66">
        <v>223.32</v>
      </c>
      <c r="H6117" s="247">
        <v>0</v>
      </c>
    </row>
    <row r="6118" spans="1:8">
      <c r="A6118" s="64" t="s">
        <v>10937</v>
      </c>
      <c r="B6118" s="65">
        <v>92693</v>
      </c>
      <c r="C6118" s="56" t="s">
        <v>11118</v>
      </c>
      <c r="D6118" s="65" t="s">
        <v>211</v>
      </c>
      <c r="E6118" s="66">
        <v>15.03</v>
      </c>
      <c r="F6118" s="247">
        <v>0.41980000000000001</v>
      </c>
      <c r="G6118" s="66">
        <v>17.97</v>
      </c>
      <c r="H6118" s="247">
        <v>0</v>
      </c>
    </row>
    <row r="6119" spans="1:8">
      <c r="A6119" s="64" t="s">
        <v>10937</v>
      </c>
      <c r="B6119" s="65">
        <v>92695</v>
      </c>
      <c r="C6119" s="56" t="s">
        <v>11119</v>
      </c>
      <c r="D6119" s="65" t="s">
        <v>211</v>
      </c>
      <c r="E6119" s="66">
        <v>23.51</v>
      </c>
      <c r="F6119" s="247">
        <v>0.3654</v>
      </c>
      <c r="G6119" s="66">
        <v>28.57</v>
      </c>
      <c r="H6119" s="247">
        <v>0</v>
      </c>
    </row>
    <row r="6120" spans="1:8">
      <c r="A6120" s="64" t="s">
        <v>10937</v>
      </c>
      <c r="B6120" s="65">
        <v>92697</v>
      </c>
      <c r="C6120" s="56" t="s">
        <v>11120</v>
      </c>
      <c r="D6120" s="65" t="s">
        <v>211</v>
      </c>
      <c r="E6120" s="66">
        <v>38.04</v>
      </c>
      <c r="F6120" s="247">
        <v>0.36720000000000003</v>
      </c>
      <c r="G6120" s="66">
        <v>46.27</v>
      </c>
      <c r="H6120" s="247">
        <v>0</v>
      </c>
    </row>
    <row r="6121" spans="1:8">
      <c r="A6121" s="64" t="s">
        <v>10937</v>
      </c>
      <c r="B6121" s="65">
        <v>92658</v>
      </c>
      <c r="C6121" s="56" t="s">
        <v>11121</v>
      </c>
      <c r="D6121" s="65" t="s">
        <v>211</v>
      </c>
      <c r="E6121" s="66">
        <v>29.11</v>
      </c>
      <c r="F6121" s="247">
        <v>0.47989999999999999</v>
      </c>
      <c r="G6121" s="66">
        <v>34.24</v>
      </c>
      <c r="H6121" s="247">
        <v>0</v>
      </c>
    </row>
    <row r="6122" spans="1:8">
      <c r="A6122" s="64" t="s">
        <v>10937</v>
      </c>
      <c r="B6122" s="65">
        <v>92660</v>
      </c>
      <c r="C6122" s="56" t="s">
        <v>11122</v>
      </c>
      <c r="D6122" s="65" t="s">
        <v>211</v>
      </c>
      <c r="E6122" s="66">
        <v>35.619999999999997</v>
      </c>
      <c r="F6122" s="247">
        <v>0.54830000000000001</v>
      </c>
      <c r="G6122" s="66">
        <v>41.02</v>
      </c>
      <c r="H6122" s="247">
        <v>0</v>
      </c>
    </row>
    <row r="6123" spans="1:8">
      <c r="A6123" s="64" t="s">
        <v>10937</v>
      </c>
      <c r="B6123" s="65">
        <v>92662</v>
      </c>
      <c r="C6123" s="56" t="s">
        <v>11123</v>
      </c>
      <c r="D6123" s="65" t="s">
        <v>211</v>
      </c>
      <c r="E6123" s="66">
        <v>41.01</v>
      </c>
      <c r="F6123" s="247">
        <v>0.58299999999999996</v>
      </c>
      <c r="G6123" s="66">
        <v>46.73</v>
      </c>
      <c r="H6123" s="247">
        <v>0</v>
      </c>
    </row>
    <row r="6124" spans="1:8">
      <c r="A6124" s="64" t="s">
        <v>10937</v>
      </c>
      <c r="B6124" s="65">
        <v>92664</v>
      </c>
      <c r="C6124" s="56" t="s">
        <v>11124</v>
      </c>
      <c r="D6124" s="65" t="s">
        <v>211</v>
      </c>
      <c r="E6124" s="66">
        <v>55.06</v>
      </c>
      <c r="F6124" s="247">
        <v>0.66490000000000005</v>
      </c>
      <c r="G6124" s="66">
        <v>61.18</v>
      </c>
      <c r="H6124" s="247">
        <v>0</v>
      </c>
    </row>
    <row r="6125" spans="1:8">
      <c r="A6125" s="64" t="s">
        <v>10937</v>
      </c>
      <c r="B6125" s="65">
        <v>92666</v>
      </c>
      <c r="C6125" s="56" t="s">
        <v>11125</v>
      </c>
      <c r="D6125" s="65" t="s">
        <v>211</v>
      </c>
      <c r="E6125" s="66">
        <v>87.15</v>
      </c>
      <c r="F6125" s="247">
        <v>0.76639999999999997</v>
      </c>
      <c r="G6125" s="66">
        <v>93.87</v>
      </c>
      <c r="H6125" s="247">
        <v>0</v>
      </c>
    </row>
    <row r="6126" spans="1:8">
      <c r="A6126" s="64" t="s">
        <v>10937</v>
      </c>
      <c r="B6126" s="65">
        <v>92668</v>
      </c>
      <c r="C6126" s="56" t="s">
        <v>11126</v>
      </c>
      <c r="D6126" s="65" t="s">
        <v>211</v>
      </c>
      <c r="E6126" s="66">
        <v>123.06</v>
      </c>
      <c r="F6126" s="247">
        <v>0.81879999999999997</v>
      </c>
      <c r="G6126" s="66">
        <v>130.4</v>
      </c>
      <c r="H6126" s="247">
        <v>0</v>
      </c>
    </row>
    <row r="6127" spans="1:8">
      <c r="A6127" s="64" t="s">
        <v>10937</v>
      </c>
      <c r="B6127" s="65">
        <v>92370</v>
      </c>
      <c r="C6127" s="56" t="s">
        <v>11127</v>
      </c>
      <c r="D6127" s="65" t="s">
        <v>211</v>
      </c>
      <c r="E6127" s="66">
        <v>38.43</v>
      </c>
      <c r="F6127" s="247">
        <v>0.36349999999999999</v>
      </c>
      <c r="G6127" s="66">
        <v>46.81</v>
      </c>
      <c r="H6127" s="247">
        <v>0</v>
      </c>
    </row>
    <row r="6128" spans="1:8">
      <c r="A6128" s="64" t="s">
        <v>10937</v>
      </c>
      <c r="B6128" s="65">
        <v>92372</v>
      </c>
      <c r="C6128" s="56" t="s">
        <v>11128</v>
      </c>
      <c r="D6128" s="65" t="s">
        <v>211</v>
      </c>
      <c r="E6128" s="66">
        <v>46.21</v>
      </c>
      <c r="F6128" s="247">
        <v>0.42259999999999998</v>
      </c>
      <c r="G6128" s="66">
        <v>55.32</v>
      </c>
      <c r="H6128" s="247">
        <v>0</v>
      </c>
    </row>
    <row r="6129" spans="1:8">
      <c r="A6129" s="64" t="s">
        <v>10937</v>
      </c>
      <c r="B6129" s="65">
        <v>92374</v>
      </c>
      <c r="C6129" s="56" t="s">
        <v>11129</v>
      </c>
      <c r="D6129" s="65" t="s">
        <v>211</v>
      </c>
      <c r="E6129" s="66">
        <v>53.09</v>
      </c>
      <c r="F6129" s="247">
        <v>0.45040000000000002</v>
      </c>
      <c r="G6129" s="66">
        <v>63.03</v>
      </c>
      <c r="H6129" s="247">
        <v>0</v>
      </c>
    </row>
    <row r="6130" spans="1:8">
      <c r="A6130" s="64" t="s">
        <v>10937</v>
      </c>
      <c r="B6130" s="65">
        <v>92345</v>
      </c>
      <c r="C6130" s="56" t="s">
        <v>11130</v>
      </c>
      <c r="D6130" s="65" t="s">
        <v>211</v>
      </c>
      <c r="E6130" s="66">
        <v>69.010000000000005</v>
      </c>
      <c r="F6130" s="247">
        <v>0.53049999999999997</v>
      </c>
      <c r="G6130" s="66">
        <v>80.010000000000005</v>
      </c>
      <c r="H6130" s="247">
        <v>0</v>
      </c>
    </row>
    <row r="6131" spans="1:8">
      <c r="A6131" s="64" t="s">
        <v>10937</v>
      </c>
      <c r="B6131" s="65">
        <v>92376</v>
      </c>
      <c r="C6131" s="56" t="s">
        <v>11131</v>
      </c>
      <c r="D6131" s="65" t="s">
        <v>211</v>
      </c>
      <c r="E6131" s="66">
        <v>68.97</v>
      </c>
      <c r="F6131" s="247">
        <v>0.53080000000000005</v>
      </c>
      <c r="G6131" s="66">
        <v>79.94</v>
      </c>
      <c r="H6131" s="247">
        <v>0</v>
      </c>
    </row>
    <row r="6132" spans="1:8">
      <c r="A6132" s="64" t="s">
        <v>10937</v>
      </c>
      <c r="B6132" s="65">
        <v>92347</v>
      </c>
      <c r="C6132" s="56" t="s">
        <v>11132</v>
      </c>
      <c r="D6132" s="65" t="s">
        <v>211</v>
      </c>
      <c r="E6132" s="66">
        <v>102.14</v>
      </c>
      <c r="F6132" s="247">
        <v>0.65390000000000004</v>
      </c>
      <c r="G6132" s="66">
        <v>114.09</v>
      </c>
      <c r="H6132" s="247">
        <v>0</v>
      </c>
    </row>
    <row r="6133" spans="1:8">
      <c r="A6133" s="64" t="s">
        <v>10937</v>
      </c>
      <c r="B6133" s="65">
        <v>92378</v>
      </c>
      <c r="C6133" s="56" t="s">
        <v>11133</v>
      </c>
      <c r="D6133" s="65" t="s">
        <v>211</v>
      </c>
      <c r="E6133" s="66">
        <v>103.8</v>
      </c>
      <c r="F6133" s="247">
        <v>0.64339999999999997</v>
      </c>
      <c r="G6133" s="66">
        <v>116.35</v>
      </c>
      <c r="H6133" s="247">
        <v>0</v>
      </c>
    </row>
    <row r="6134" spans="1:8">
      <c r="A6134" s="64" t="s">
        <v>10937</v>
      </c>
      <c r="B6134" s="65">
        <v>92349</v>
      </c>
      <c r="C6134" s="56" t="s">
        <v>11134</v>
      </c>
      <c r="D6134" s="65" t="s">
        <v>211</v>
      </c>
      <c r="E6134" s="66">
        <v>138.97999999999999</v>
      </c>
      <c r="F6134" s="247">
        <v>0.72499999999999998</v>
      </c>
      <c r="G6134" s="66">
        <v>151.88</v>
      </c>
      <c r="H6134" s="247">
        <v>0</v>
      </c>
    </row>
    <row r="6135" spans="1:8">
      <c r="A6135" s="64" t="s">
        <v>10937</v>
      </c>
      <c r="B6135" s="65">
        <v>92380</v>
      </c>
      <c r="C6135" s="56" t="s">
        <v>11135</v>
      </c>
      <c r="D6135" s="65" t="s">
        <v>211</v>
      </c>
      <c r="E6135" s="66">
        <v>142.43</v>
      </c>
      <c r="F6135" s="247">
        <v>0.70740000000000003</v>
      </c>
      <c r="G6135" s="66">
        <v>156.54</v>
      </c>
      <c r="H6135" s="247">
        <v>0</v>
      </c>
    </row>
    <row r="6136" spans="1:8">
      <c r="A6136" s="64" t="s">
        <v>10937</v>
      </c>
      <c r="B6136" s="65">
        <v>101917</v>
      </c>
      <c r="C6136" s="56" t="s">
        <v>11136</v>
      </c>
      <c r="D6136" s="65" t="s">
        <v>211</v>
      </c>
      <c r="E6136" s="66">
        <v>173.97</v>
      </c>
      <c r="F6136" s="247">
        <v>0.76100000000000001</v>
      </c>
      <c r="G6136" s="66">
        <v>188.48</v>
      </c>
      <c r="H6136" s="247">
        <v>0</v>
      </c>
    </row>
    <row r="6137" spans="1:8">
      <c r="A6137" s="64" t="s">
        <v>10937</v>
      </c>
      <c r="B6137" s="65">
        <v>101924</v>
      </c>
      <c r="C6137" s="56" t="s">
        <v>11137</v>
      </c>
      <c r="D6137" s="65" t="s">
        <v>211</v>
      </c>
      <c r="E6137" s="66">
        <v>189.33</v>
      </c>
      <c r="F6137" s="247">
        <v>0.77569999999999995</v>
      </c>
      <c r="G6137" s="66">
        <v>203.59</v>
      </c>
      <c r="H6137" s="247">
        <v>0</v>
      </c>
    </row>
    <row r="6138" spans="1:8">
      <c r="A6138" s="64" t="s">
        <v>10937</v>
      </c>
      <c r="B6138" s="65">
        <v>101933</v>
      </c>
      <c r="C6138" s="56" t="s">
        <v>11138</v>
      </c>
      <c r="D6138" s="65" t="s">
        <v>211</v>
      </c>
      <c r="E6138" s="66">
        <v>195.04</v>
      </c>
      <c r="F6138" s="247">
        <v>0.753</v>
      </c>
      <c r="G6138" s="66">
        <v>211.29</v>
      </c>
      <c r="H6138" s="247">
        <v>0</v>
      </c>
    </row>
    <row r="6139" spans="1:8">
      <c r="A6139" s="64" t="s">
        <v>10937</v>
      </c>
      <c r="B6139" s="65">
        <v>92692</v>
      </c>
      <c r="C6139" s="56" t="s">
        <v>11139</v>
      </c>
      <c r="D6139" s="65" t="s">
        <v>211</v>
      </c>
      <c r="E6139" s="66">
        <v>14.61</v>
      </c>
      <c r="F6139" s="247">
        <v>0.40310000000000001</v>
      </c>
      <c r="G6139" s="66">
        <v>17.55</v>
      </c>
      <c r="H6139" s="247">
        <v>0</v>
      </c>
    </row>
    <row r="6140" spans="1:8">
      <c r="A6140" s="64" t="s">
        <v>10937</v>
      </c>
      <c r="B6140" s="65">
        <v>92694</v>
      </c>
      <c r="C6140" s="56" t="s">
        <v>11140</v>
      </c>
      <c r="D6140" s="65" t="s">
        <v>211</v>
      </c>
      <c r="E6140" s="66">
        <v>23.08</v>
      </c>
      <c r="F6140" s="247">
        <v>0.35360000000000003</v>
      </c>
      <c r="G6140" s="66">
        <v>28.14</v>
      </c>
      <c r="H6140" s="247">
        <v>0</v>
      </c>
    </row>
    <row r="6141" spans="1:8">
      <c r="A6141" s="64" t="s">
        <v>10937</v>
      </c>
      <c r="B6141" s="65">
        <v>92696</v>
      </c>
      <c r="C6141" s="56" t="s">
        <v>11141</v>
      </c>
      <c r="D6141" s="65" t="s">
        <v>211</v>
      </c>
      <c r="E6141" s="66">
        <v>36.119999999999997</v>
      </c>
      <c r="F6141" s="247">
        <v>0.33360000000000001</v>
      </c>
      <c r="G6141" s="66">
        <v>44.35</v>
      </c>
      <c r="H6141" s="247">
        <v>0</v>
      </c>
    </row>
    <row r="6142" spans="1:8">
      <c r="A6142" s="64" t="s">
        <v>10937</v>
      </c>
      <c r="B6142" s="65">
        <v>92657</v>
      </c>
      <c r="C6142" s="56" t="s">
        <v>11142</v>
      </c>
      <c r="D6142" s="65" t="s">
        <v>211</v>
      </c>
      <c r="E6142" s="66">
        <v>27.19</v>
      </c>
      <c r="F6142" s="247">
        <v>0.44319999999999998</v>
      </c>
      <c r="G6142" s="66">
        <v>32.32</v>
      </c>
      <c r="H6142" s="247">
        <v>0</v>
      </c>
    </row>
    <row r="6143" spans="1:8">
      <c r="A6143" s="64" t="s">
        <v>10937</v>
      </c>
      <c r="B6143" s="65">
        <v>92659</v>
      </c>
      <c r="C6143" s="56" t="s">
        <v>11143</v>
      </c>
      <c r="D6143" s="65" t="s">
        <v>211</v>
      </c>
      <c r="E6143" s="66">
        <v>33.83</v>
      </c>
      <c r="F6143" s="247">
        <v>0.52439999999999998</v>
      </c>
      <c r="G6143" s="66">
        <v>39.229999999999997</v>
      </c>
      <c r="H6143" s="247">
        <v>0</v>
      </c>
    </row>
    <row r="6144" spans="1:8">
      <c r="A6144" s="64" t="s">
        <v>10937</v>
      </c>
      <c r="B6144" s="65">
        <v>92661</v>
      </c>
      <c r="C6144" s="56" t="s">
        <v>11144</v>
      </c>
      <c r="D6144" s="65" t="s">
        <v>211</v>
      </c>
      <c r="E6144" s="66">
        <v>40.659999999999997</v>
      </c>
      <c r="F6144" s="247">
        <v>0.57940000000000003</v>
      </c>
      <c r="G6144" s="66">
        <v>46.38</v>
      </c>
      <c r="H6144" s="247">
        <v>0</v>
      </c>
    </row>
    <row r="6145" spans="1:8">
      <c r="A6145" s="64" t="s">
        <v>10937</v>
      </c>
      <c r="B6145" s="65">
        <v>92663</v>
      </c>
      <c r="C6145" s="56" t="s">
        <v>11145</v>
      </c>
      <c r="D6145" s="65" t="s">
        <v>211</v>
      </c>
      <c r="E6145" s="66">
        <v>55.09</v>
      </c>
      <c r="F6145" s="247">
        <v>0.66510000000000002</v>
      </c>
      <c r="G6145" s="66">
        <v>61.21</v>
      </c>
      <c r="H6145" s="247">
        <v>0</v>
      </c>
    </row>
    <row r="6146" spans="1:8">
      <c r="A6146" s="64" t="s">
        <v>10937</v>
      </c>
      <c r="B6146" s="65">
        <v>92665</v>
      </c>
      <c r="C6146" s="56" t="s">
        <v>11146</v>
      </c>
      <c r="D6146" s="65" t="s">
        <v>211</v>
      </c>
      <c r="E6146" s="66">
        <v>76.44</v>
      </c>
      <c r="F6146" s="247">
        <v>0.73360000000000003</v>
      </c>
      <c r="G6146" s="66">
        <v>83.16</v>
      </c>
      <c r="H6146" s="247">
        <v>0</v>
      </c>
    </row>
    <row r="6147" spans="1:8">
      <c r="A6147" s="64" t="s">
        <v>10937</v>
      </c>
      <c r="B6147" s="65">
        <v>92667</v>
      </c>
      <c r="C6147" s="56" t="s">
        <v>11147</v>
      </c>
      <c r="D6147" s="65" t="s">
        <v>211</v>
      </c>
      <c r="E6147" s="66">
        <v>113.53</v>
      </c>
      <c r="F6147" s="247">
        <v>0.80359999999999998</v>
      </c>
      <c r="G6147" s="66">
        <v>120.87</v>
      </c>
      <c r="H6147" s="247">
        <v>0</v>
      </c>
    </row>
    <row r="6148" spans="1:8">
      <c r="A6148" s="64" t="s">
        <v>10937</v>
      </c>
      <c r="B6148" s="65">
        <v>92369</v>
      </c>
      <c r="C6148" s="56" t="s">
        <v>11148</v>
      </c>
      <c r="D6148" s="65" t="s">
        <v>211</v>
      </c>
      <c r="E6148" s="66">
        <v>36.51</v>
      </c>
      <c r="F6148" s="247">
        <v>0.33</v>
      </c>
      <c r="G6148" s="66">
        <v>44.89</v>
      </c>
      <c r="H6148" s="247">
        <v>0</v>
      </c>
    </row>
    <row r="6149" spans="1:8">
      <c r="A6149" s="64" t="s">
        <v>10937</v>
      </c>
      <c r="B6149" s="65">
        <v>92371</v>
      </c>
      <c r="C6149" s="56" t="s">
        <v>11149</v>
      </c>
      <c r="D6149" s="65" t="s">
        <v>211</v>
      </c>
      <c r="E6149" s="66">
        <v>44.42</v>
      </c>
      <c r="F6149" s="247">
        <v>0.39939999999999998</v>
      </c>
      <c r="G6149" s="66">
        <v>53.53</v>
      </c>
      <c r="H6149" s="247">
        <v>0</v>
      </c>
    </row>
    <row r="6150" spans="1:8">
      <c r="A6150" s="64" t="s">
        <v>10937</v>
      </c>
      <c r="B6150" s="65">
        <v>92373</v>
      </c>
      <c r="C6150" s="56" t="s">
        <v>11150</v>
      </c>
      <c r="D6150" s="65" t="s">
        <v>211</v>
      </c>
      <c r="E6150" s="66">
        <v>52.74</v>
      </c>
      <c r="F6150" s="247">
        <v>0.44669999999999999</v>
      </c>
      <c r="G6150" s="66">
        <v>62.68</v>
      </c>
      <c r="H6150" s="247">
        <v>0</v>
      </c>
    </row>
    <row r="6151" spans="1:8">
      <c r="A6151" s="64" t="s">
        <v>10937</v>
      </c>
      <c r="B6151" s="65">
        <v>92344</v>
      </c>
      <c r="C6151" s="56" t="s">
        <v>11151</v>
      </c>
      <c r="D6151" s="65" t="s">
        <v>211</v>
      </c>
      <c r="E6151" s="66">
        <v>69.040000000000006</v>
      </c>
      <c r="F6151" s="247">
        <v>0.53069999999999995</v>
      </c>
      <c r="G6151" s="66">
        <v>80.040000000000006</v>
      </c>
      <c r="H6151" s="247">
        <v>0</v>
      </c>
    </row>
    <row r="6152" spans="1:8">
      <c r="A6152" s="64" t="s">
        <v>10937</v>
      </c>
      <c r="B6152" s="65">
        <v>92375</v>
      </c>
      <c r="C6152" s="56" t="s">
        <v>11152</v>
      </c>
      <c r="D6152" s="65" t="s">
        <v>211</v>
      </c>
      <c r="E6152" s="66">
        <v>69</v>
      </c>
      <c r="F6152" s="247">
        <v>0.53100000000000003</v>
      </c>
      <c r="G6152" s="66">
        <v>79.97</v>
      </c>
      <c r="H6152" s="247">
        <v>0</v>
      </c>
    </row>
    <row r="6153" spans="1:8">
      <c r="A6153" s="64" t="s">
        <v>10937</v>
      </c>
      <c r="B6153" s="65">
        <v>92346</v>
      </c>
      <c r="C6153" s="56" t="s">
        <v>11153</v>
      </c>
      <c r="D6153" s="65" t="s">
        <v>211</v>
      </c>
      <c r="E6153" s="66">
        <v>91.43</v>
      </c>
      <c r="F6153" s="247">
        <v>0.61339999999999995</v>
      </c>
      <c r="G6153" s="66">
        <v>103.38</v>
      </c>
      <c r="H6153" s="247">
        <v>0</v>
      </c>
    </row>
    <row r="6154" spans="1:8">
      <c r="A6154" s="64" t="s">
        <v>10937</v>
      </c>
      <c r="B6154" s="65">
        <v>92377</v>
      </c>
      <c r="C6154" s="56" t="s">
        <v>11154</v>
      </c>
      <c r="D6154" s="65" t="s">
        <v>211</v>
      </c>
      <c r="E6154" s="66">
        <v>93.09</v>
      </c>
      <c r="F6154" s="247">
        <v>0.60240000000000005</v>
      </c>
      <c r="G6154" s="66">
        <v>105.64</v>
      </c>
      <c r="H6154" s="247">
        <v>0</v>
      </c>
    </row>
    <row r="6155" spans="1:8">
      <c r="A6155" s="64" t="s">
        <v>10937</v>
      </c>
      <c r="B6155" s="65">
        <v>92348</v>
      </c>
      <c r="C6155" s="56" t="s">
        <v>11155</v>
      </c>
      <c r="D6155" s="65" t="s">
        <v>211</v>
      </c>
      <c r="E6155" s="66">
        <v>129.44999999999999</v>
      </c>
      <c r="F6155" s="247">
        <v>0.70479999999999998</v>
      </c>
      <c r="G6155" s="66">
        <v>142.35</v>
      </c>
      <c r="H6155" s="247">
        <v>0</v>
      </c>
    </row>
    <row r="6156" spans="1:8">
      <c r="A6156" s="64" t="s">
        <v>10937</v>
      </c>
      <c r="B6156" s="65">
        <v>92379</v>
      </c>
      <c r="C6156" s="56" t="s">
        <v>11156</v>
      </c>
      <c r="D6156" s="65" t="s">
        <v>211</v>
      </c>
      <c r="E6156" s="66">
        <v>132.9</v>
      </c>
      <c r="F6156" s="247">
        <v>0.6865</v>
      </c>
      <c r="G6156" s="66">
        <v>147.01</v>
      </c>
      <c r="H6156" s="247">
        <v>0</v>
      </c>
    </row>
    <row r="6157" spans="1:8">
      <c r="A6157" s="64" t="s">
        <v>10937</v>
      </c>
      <c r="B6157" s="65">
        <v>95696</v>
      </c>
      <c r="C6157" s="56" t="s">
        <v>11157</v>
      </c>
      <c r="D6157" s="65" t="s">
        <v>211</v>
      </c>
      <c r="E6157" s="66">
        <v>46.18</v>
      </c>
      <c r="F6157" s="247">
        <v>0.9244</v>
      </c>
      <c r="G6157" s="66">
        <v>47.37</v>
      </c>
      <c r="H6157" s="247">
        <v>0</v>
      </c>
    </row>
    <row r="6158" spans="1:8">
      <c r="A6158" s="64" t="s">
        <v>10937</v>
      </c>
      <c r="B6158" s="65">
        <v>92335</v>
      </c>
      <c r="C6158" s="56" t="s">
        <v>11158</v>
      </c>
      <c r="D6158" s="65" t="s">
        <v>32</v>
      </c>
      <c r="E6158" s="66">
        <v>81.88</v>
      </c>
      <c r="F6158" s="247">
        <v>0</v>
      </c>
      <c r="G6158" s="66">
        <v>94.87</v>
      </c>
      <c r="H6158" s="247">
        <v>0</v>
      </c>
    </row>
    <row r="6159" spans="1:8">
      <c r="A6159" s="64" t="s">
        <v>10937</v>
      </c>
      <c r="B6159" s="65">
        <v>92336</v>
      </c>
      <c r="C6159" s="56" t="s">
        <v>11159</v>
      </c>
      <c r="D6159" s="65" t="s">
        <v>32</v>
      </c>
      <c r="E6159" s="66">
        <v>100.47</v>
      </c>
      <c r="F6159" s="247">
        <v>0</v>
      </c>
      <c r="G6159" s="66">
        <v>116.17</v>
      </c>
      <c r="H6159" s="247">
        <v>0</v>
      </c>
    </row>
    <row r="6160" spans="1:8">
      <c r="A6160" s="64" t="s">
        <v>10937</v>
      </c>
      <c r="B6160" s="65">
        <v>92337</v>
      </c>
      <c r="C6160" s="56" t="s">
        <v>11160</v>
      </c>
      <c r="D6160" s="65" t="s">
        <v>32</v>
      </c>
      <c r="E6160" s="66">
        <v>131.97</v>
      </c>
      <c r="F6160" s="247">
        <v>0</v>
      </c>
      <c r="G6160" s="66">
        <v>151.96</v>
      </c>
      <c r="H6160" s="247">
        <v>0</v>
      </c>
    </row>
    <row r="6161" spans="1:8">
      <c r="A6161" s="64" t="s">
        <v>10937</v>
      </c>
      <c r="B6161" s="65">
        <v>92687</v>
      </c>
      <c r="C6161" s="56" t="s">
        <v>11161</v>
      </c>
      <c r="D6161" s="65" t="s">
        <v>32</v>
      </c>
      <c r="E6161" s="66">
        <v>25.87</v>
      </c>
      <c r="F6161" s="247">
        <v>0</v>
      </c>
      <c r="G6161" s="66">
        <v>30.98</v>
      </c>
      <c r="H6161" s="247">
        <v>0</v>
      </c>
    </row>
    <row r="6162" spans="1:8">
      <c r="A6162" s="64" t="s">
        <v>10937</v>
      </c>
      <c r="B6162" s="65">
        <v>92688</v>
      </c>
      <c r="C6162" s="56" t="s">
        <v>11162</v>
      </c>
      <c r="D6162" s="65" t="s">
        <v>32</v>
      </c>
      <c r="E6162" s="66">
        <v>36.58</v>
      </c>
      <c r="F6162" s="247">
        <v>0</v>
      </c>
      <c r="G6162" s="66">
        <v>44.37</v>
      </c>
      <c r="H6162" s="247">
        <v>0</v>
      </c>
    </row>
    <row r="6163" spans="1:8">
      <c r="A6163" s="64" t="s">
        <v>10937</v>
      </c>
      <c r="B6163" s="65">
        <v>97536</v>
      </c>
      <c r="C6163" s="56" t="s">
        <v>11163</v>
      </c>
      <c r="D6163" s="65" t="s">
        <v>32</v>
      </c>
      <c r="E6163" s="66">
        <v>56.37</v>
      </c>
      <c r="F6163" s="247">
        <v>0</v>
      </c>
      <c r="G6163" s="66">
        <v>68.66</v>
      </c>
      <c r="H6163" s="247">
        <v>0</v>
      </c>
    </row>
    <row r="6164" spans="1:8">
      <c r="A6164" s="64" t="s">
        <v>10937</v>
      </c>
      <c r="B6164" s="65">
        <v>97535</v>
      </c>
      <c r="C6164" s="56" t="s">
        <v>11164</v>
      </c>
      <c r="D6164" s="65" t="s">
        <v>32</v>
      </c>
      <c r="E6164" s="66">
        <v>45.38</v>
      </c>
      <c r="F6164" s="247">
        <v>0</v>
      </c>
      <c r="G6164" s="66">
        <v>53.83</v>
      </c>
      <c r="H6164" s="247">
        <v>0</v>
      </c>
    </row>
    <row r="6165" spans="1:8">
      <c r="A6165" s="64" t="s">
        <v>10937</v>
      </c>
      <c r="B6165" s="65">
        <v>92652</v>
      </c>
      <c r="C6165" s="56" t="s">
        <v>11165</v>
      </c>
      <c r="D6165" s="65" t="s">
        <v>32</v>
      </c>
      <c r="E6165" s="66">
        <v>54.62</v>
      </c>
      <c r="F6165" s="247">
        <v>0</v>
      </c>
      <c r="G6165" s="66">
        <v>64.38</v>
      </c>
      <c r="H6165" s="247">
        <v>0</v>
      </c>
    </row>
    <row r="6166" spans="1:8">
      <c r="A6166" s="64" t="s">
        <v>10937</v>
      </c>
      <c r="B6166" s="65">
        <v>92653</v>
      </c>
      <c r="C6166" s="56" t="s">
        <v>11166</v>
      </c>
      <c r="D6166" s="65" t="s">
        <v>32</v>
      </c>
      <c r="E6166" s="66">
        <v>62.1</v>
      </c>
      <c r="F6166" s="247">
        <v>0</v>
      </c>
      <c r="G6166" s="66">
        <v>72.959999999999994</v>
      </c>
      <c r="H6166" s="247">
        <v>0</v>
      </c>
    </row>
    <row r="6167" spans="1:8">
      <c r="A6167" s="64" t="s">
        <v>10937</v>
      </c>
      <c r="B6167" s="65">
        <v>92654</v>
      </c>
      <c r="C6167" s="56" t="s">
        <v>11167</v>
      </c>
      <c r="D6167" s="65" t="s">
        <v>32</v>
      </c>
      <c r="E6167" s="66">
        <v>84.23</v>
      </c>
      <c r="F6167" s="247">
        <v>0</v>
      </c>
      <c r="G6167" s="66">
        <v>98.03</v>
      </c>
      <c r="H6167" s="247">
        <v>0</v>
      </c>
    </row>
    <row r="6168" spans="1:8">
      <c r="A6168" s="64" t="s">
        <v>10937</v>
      </c>
      <c r="B6168" s="65">
        <v>92655</v>
      </c>
      <c r="C6168" s="56" t="s">
        <v>11168</v>
      </c>
      <c r="D6168" s="65" t="s">
        <v>32</v>
      </c>
      <c r="E6168" s="66">
        <v>102.4</v>
      </c>
      <c r="F6168" s="247">
        <v>0</v>
      </c>
      <c r="G6168" s="66">
        <v>118.76</v>
      </c>
      <c r="H6168" s="247">
        <v>0</v>
      </c>
    </row>
    <row r="6169" spans="1:8">
      <c r="A6169" s="64" t="s">
        <v>10937</v>
      </c>
      <c r="B6169" s="65">
        <v>92656</v>
      </c>
      <c r="C6169" s="56" t="s">
        <v>11169</v>
      </c>
      <c r="D6169" s="65" t="s">
        <v>32</v>
      </c>
      <c r="E6169" s="66">
        <v>133.44999999999999</v>
      </c>
      <c r="F6169" s="247">
        <v>0</v>
      </c>
      <c r="G6169" s="66">
        <v>153.96</v>
      </c>
      <c r="H6169" s="247">
        <v>0</v>
      </c>
    </row>
    <row r="6170" spans="1:8">
      <c r="A6170" s="64" t="s">
        <v>10937</v>
      </c>
      <c r="B6170" s="65">
        <v>101918</v>
      </c>
      <c r="C6170" s="56" t="s">
        <v>11170</v>
      </c>
      <c r="D6170" s="65" t="s">
        <v>32</v>
      </c>
      <c r="E6170" s="66">
        <v>188.9</v>
      </c>
      <c r="F6170" s="247">
        <v>0</v>
      </c>
      <c r="G6170" s="66">
        <v>218.94</v>
      </c>
      <c r="H6170" s="247">
        <v>0</v>
      </c>
    </row>
    <row r="6171" spans="1:8">
      <c r="A6171" s="64" t="s">
        <v>10937</v>
      </c>
      <c r="B6171" s="65">
        <v>101927</v>
      </c>
      <c r="C6171" s="56" t="s">
        <v>11171</v>
      </c>
      <c r="D6171" s="65" t="s">
        <v>32</v>
      </c>
      <c r="E6171" s="66">
        <v>173.99</v>
      </c>
      <c r="F6171" s="247">
        <v>0</v>
      </c>
      <c r="G6171" s="66">
        <v>198.82</v>
      </c>
      <c r="H6171" s="247">
        <v>0</v>
      </c>
    </row>
    <row r="6172" spans="1:8">
      <c r="A6172" s="64" t="s">
        <v>10937</v>
      </c>
      <c r="B6172" s="65">
        <v>97498</v>
      </c>
      <c r="C6172" s="56" t="s">
        <v>11172</v>
      </c>
      <c r="D6172" s="65" t="s">
        <v>32</v>
      </c>
      <c r="E6172" s="66">
        <v>40.6</v>
      </c>
      <c r="F6172" s="247">
        <v>0</v>
      </c>
      <c r="G6172" s="66">
        <v>47.38</v>
      </c>
      <c r="H6172" s="247">
        <v>0</v>
      </c>
    </row>
    <row r="6173" spans="1:8">
      <c r="A6173" s="64" t="s">
        <v>10937</v>
      </c>
      <c r="B6173" s="65">
        <v>92364</v>
      </c>
      <c r="C6173" s="56" t="s">
        <v>11173</v>
      </c>
      <c r="D6173" s="65" t="s">
        <v>32</v>
      </c>
      <c r="E6173" s="66">
        <v>49.84</v>
      </c>
      <c r="F6173" s="247">
        <v>0</v>
      </c>
      <c r="G6173" s="66">
        <v>57.93</v>
      </c>
      <c r="H6173" s="247">
        <v>0</v>
      </c>
    </row>
    <row r="6174" spans="1:8">
      <c r="A6174" s="64" t="s">
        <v>10937</v>
      </c>
      <c r="B6174" s="65">
        <v>92365</v>
      </c>
      <c r="C6174" s="56" t="s">
        <v>11174</v>
      </c>
      <c r="D6174" s="65" t="s">
        <v>32</v>
      </c>
      <c r="E6174" s="66">
        <v>57.28</v>
      </c>
      <c r="F6174" s="247">
        <v>0</v>
      </c>
      <c r="G6174" s="66">
        <v>66.44</v>
      </c>
      <c r="H6174" s="247">
        <v>0</v>
      </c>
    </row>
    <row r="6175" spans="1:8">
      <c r="A6175" s="64" t="s">
        <v>10937</v>
      </c>
      <c r="B6175" s="65">
        <v>92341</v>
      </c>
      <c r="C6175" s="56" t="s">
        <v>11175</v>
      </c>
      <c r="D6175" s="65" t="s">
        <v>32</v>
      </c>
      <c r="E6175" s="66">
        <v>92.36</v>
      </c>
      <c r="F6175" s="247">
        <v>0</v>
      </c>
      <c r="G6175" s="66">
        <v>109</v>
      </c>
      <c r="H6175" s="247">
        <v>0</v>
      </c>
    </row>
    <row r="6176" spans="1:8">
      <c r="A6176" s="64" t="s">
        <v>10937</v>
      </c>
      <c r="B6176" s="65">
        <v>92366</v>
      </c>
      <c r="C6176" s="56" t="s">
        <v>11176</v>
      </c>
      <c r="D6176" s="65" t="s">
        <v>32</v>
      </c>
      <c r="E6176" s="66">
        <v>79.400000000000006</v>
      </c>
      <c r="F6176" s="247">
        <v>0</v>
      </c>
      <c r="G6176" s="66">
        <v>91.51</v>
      </c>
      <c r="H6176" s="247">
        <v>0</v>
      </c>
    </row>
    <row r="6177" spans="1:8">
      <c r="A6177" s="64" t="s">
        <v>10937</v>
      </c>
      <c r="B6177" s="65">
        <v>92342</v>
      </c>
      <c r="C6177" s="56" t="s">
        <v>11177</v>
      </c>
      <c r="D6177" s="65" t="s">
        <v>32</v>
      </c>
      <c r="E6177" s="66">
        <v>111.02</v>
      </c>
      <c r="F6177" s="247">
        <v>0</v>
      </c>
      <c r="G6177" s="66">
        <v>130.41</v>
      </c>
      <c r="H6177" s="247">
        <v>0</v>
      </c>
    </row>
    <row r="6178" spans="1:8">
      <c r="A6178" s="64" t="s">
        <v>10937</v>
      </c>
      <c r="B6178" s="65">
        <v>92367</v>
      </c>
      <c r="C6178" s="56" t="s">
        <v>11178</v>
      </c>
      <c r="D6178" s="65" t="s">
        <v>32</v>
      </c>
      <c r="E6178" s="66">
        <v>97.47</v>
      </c>
      <c r="F6178" s="247">
        <v>0</v>
      </c>
      <c r="G6178" s="66">
        <v>112.12</v>
      </c>
      <c r="H6178" s="247">
        <v>0</v>
      </c>
    </row>
    <row r="6179" spans="1:8">
      <c r="A6179" s="64" t="s">
        <v>10937</v>
      </c>
      <c r="B6179" s="65">
        <v>92343</v>
      </c>
      <c r="C6179" s="56" t="s">
        <v>11179</v>
      </c>
      <c r="D6179" s="65" t="s">
        <v>32</v>
      </c>
      <c r="E6179" s="66">
        <v>142.61000000000001</v>
      </c>
      <c r="F6179" s="247">
        <v>0</v>
      </c>
      <c r="G6179" s="66">
        <v>166.33</v>
      </c>
      <c r="H6179" s="247">
        <v>0</v>
      </c>
    </row>
    <row r="6180" spans="1:8">
      <c r="A6180" s="64" t="s">
        <v>10937</v>
      </c>
      <c r="B6180" s="65">
        <v>92368</v>
      </c>
      <c r="C6180" s="56" t="s">
        <v>11180</v>
      </c>
      <c r="D6180" s="65" t="s">
        <v>32</v>
      </c>
      <c r="E6180" s="66">
        <v>128.52000000000001</v>
      </c>
      <c r="F6180" s="247">
        <v>0</v>
      </c>
      <c r="G6180" s="66">
        <v>147.31</v>
      </c>
      <c r="H6180" s="247">
        <v>0</v>
      </c>
    </row>
    <row r="6181" spans="1:8">
      <c r="A6181" s="64" t="s">
        <v>10937</v>
      </c>
      <c r="B6181" s="65">
        <v>92689</v>
      </c>
      <c r="C6181" s="56" t="s">
        <v>11181</v>
      </c>
      <c r="D6181" s="65" t="s">
        <v>32</v>
      </c>
      <c r="E6181" s="66">
        <v>59.2</v>
      </c>
      <c r="F6181" s="247">
        <v>0</v>
      </c>
      <c r="G6181" s="66">
        <v>54.98</v>
      </c>
      <c r="H6181" s="247">
        <v>0</v>
      </c>
    </row>
    <row r="6182" spans="1:8">
      <c r="A6182" s="64" t="s">
        <v>10937</v>
      </c>
      <c r="B6182" s="65">
        <v>92690</v>
      </c>
      <c r="C6182" s="56" t="s">
        <v>11182</v>
      </c>
      <c r="D6182" s="65" t="s">
        <v>32</v>
      </c>
      <c r="E6182" s="66">
        <v>83.91</v>
      </c>
      <c r="F6182" s="247">
        <v>0</v>
      </c>
      <c r="G6182" s="66">
        <v>79.19</v>
      </c>
      <c r="H6182" s="247">
        <v>0</v>
      </c>
    </row>
    <row r="6183" spans="1:8">
      <c r="A6183" s="64" t="s">
        <v>10937</v>
      </c>
      <c r="B6183" s="65">
        <v>92691</v>
      </c>
      <c r="C6183" s="56" t="s">
        <v>11183</v>
      </c>
      <c r="D6183" s="65" t="s">
        <v>32</v>
      </c>
      <c r="E6183" s="66">
        <v>106.93</v>
      </c>
      <c r="F6183" s="247">
        <v>0</v>
      </c>
      <c r="G6183" s="66">
        <v>105.72</v>
      </c>
      <c r="H6183" s="247">
        <v>0</v>
      </c>
    </row>
    <row r="6184" spans="1:8">
      <c r="A6184" s="64" t="s">
        <v>10937</v>
      </c>
      <c r="B6184" s="65">
        <v>92359</v>
      </c>
      <c r="C6184" s="56" t="s">
        <v>11184</v>
      </c>
      <c r="D6184" s="65" t="s">
        <v>32</v>
      </c>
      <c r="E6184" s="66">
        <v>81.2</v>
      </c>
      <c r="F6184" s="247">
        <v>0</v>
      </c>
      <c r="G6184" s="66">
        <v>71.59</v>
      </c>
      <c r="H6184" s="247">
        <v>0</v>
      </c>
    </row>
    <row r="6185" spans="1:8">
      <c r="A6185" s="64" t="s">
        <v>10937</v>
      </c>
      <c r="B6185" s="65">
        <v>92645</v>
      </c>
      <c r="C6185" s="56" t="s">
        <v>11185</v>
      </c>
      <c r="D6185" s="65" t="s">
        <v>32</v>
      </c>
      <c r="E6185" s="66">
        <v>85.08</v>
      </c>
      <c r="F6185" s="247">
        <v>0</v>
      </c>
      <c r="G6185" s="66">
        <v>76.73</v>
      </c>
      <c r="H6185" s="247">
        <v>0</v>
      </c>
    </row>
    <row r="6186" spans="1:8">
      <c r="A6186" s="64" t="s">
        <v>10937</v>
      </c>
      <c r="B6186" s="65">
        <v>92360</v>
      </c>
      <c r="C6186" s="56" t="s">
        <v>11186</v>
      </c>
      <c r="D6186" s="65" t="s">
        <v>32</v>
      </c>
      <c r="E6186" s="66">
        <v>108.6</v>
      </c>
      <c r="F6186" s="247">
        <v>0</v>
      </c>
      <c r="G6186" s="66">
        <v>95.63</v>
      </c>
      <c r="H6186" s="247">
        <v>0</v>
      </c>
    </row>
    <row r="6187" spans="1:8">
      <c r="A6187" s="64" t="s">
        <v>10937</v>
      </c>
      <c r="B6187" s="65">
        <v>92646</v>
      </c>
      <c r="C6187" s="56" t="s">
        <v>11187</v>
      </c>
      <c r="D6187" s="65" t="s">
        <v>32</v>
      </c>
      <c r="E6187" s="66">
        <v>112.48</v>
      </c>
      <c r="F6187" s="247">
        <v>0</v>
      </c>
      <c r="G6187" s="66">
        <v>100.76</v>
      </c>
      <c r="H6187" s="247">
        <v>0</v>
      </c>
    </row>
    <row r="6188" spans="1:8">
      <c r="A6188" s="64" t="s">
        <v>10937</v>
      </c>
      <c r="B6188" s="65">
        <v>95697</v>
      </c>
      <c r="C6188" s="56" t="s">
        <v>11188</v>
      </c>
      <c r="D6188" s="65" t="s">
        <v>32</v>
      </c>
      <c r="E6188" s="66">
        <v>119.15</v>
      </c>
      <c r="F6188" s="247">
        <v>0</v>
      </c>
      <c r="G6188" s="66">
        <v>105.26</v>
      </c>
      <c r="H6188" s="247">
        <v>0</v>
      </c>
    </row>
    <row r="6189" spans="1:8">
      <c r="A6189" s="64" t="s">
        <v>10937</v>
      </c>
      <c r="B6189" s="65">
        <v>92648</v>
      </c>
      <c r="C6189" s="56" t="s">
        <v>11189</v>
      </c>
      <c r="D6189" s="65" t="s">
        <v>32</v>
      </c>
      <c r="E6189" s="66">
        <v>123.03</v>
      </c>
      <c r="F6189" s="247">
        <v>0</v>
      </c>
      <c r="G6189" s="66">
        <v>110.41</v>
      </c>
      <c r="H6189" s="247">
        <v>0</v>
      </c>
    </row>
    <row r="6190" spans="1:8">
      <c r="A6190" s="64" t="s">
        <v>10937</v>
      </c>
      <c r="B6190" s="65">
        <v>92338</v>
      </c>
      <c r="C6190" s="56" t="s">
        <v>11190</v>
      </c>
      <c r="D6190" s="65" t="s">
        <v>32</v>
      </c>
      <c r="E6190" s="66">
        <v>167.88</v>
      </c>
      <c r="F6190" s="247">
        <v>0</v>
      </c>
      <c r="G6190" s="66">
        <v>157.94999999999999</v>
      </c>
      <c r="H6190" s="247">
        <v>0</v>
      </c>
    </row>
    <row r="6191" spans="1:8">
      <c r="A6191" s="64" t="s">
        <v>10937</v>
      </c>
      <c r="B6191" s="65">
        <v>92361</v>
      </c>
      <c r="C6191" s="56" t="s">
        <v>11191</v>
      </c>
      <c r="D6191" s="65" t="s">
        <v>32</v>
      </c>
      <c r="E6191" s="66">
        <v>146.35</v>
      </c>
      <c r="F6191" s="247">
        <v>0</v>
      </c>
      <c r="G6191" s="66">
        <v>129.37</v>
      </c>
      <c r="H6191" s="247">
        <v>0</v>
      </c>
    </row>
    <row r="6192" spans="1:8">
      <c r="A6192" s="64" t="s">
        <v>10937</v>
      </c>
      <c r="B6192" s="65">
        <v>92649</v>
      </c>
      <c r="C6192" s="56" t="s">
        <v>11192</v>
      </c>
      <c r="D6192" s="65" t="s">
        <v>32</v>
      </c>
      <c r="E6192" s="66">
        <v>150.22</v>
      </c>
      <c r="F6192" s="247">
        <v>0</v>
      </c>
      <c r="G6192" s="66">
        <v>134.51</v>
      </c>
      <c r="H6192" s="247">
        <v>0</v>
      </c>
    </row>
    <row r="6193" spans="1:8">
      <c r="A6193" s="64" t="s">
        <v>10937</v>
      </c>
      <c r="B6193" s="65">
        <v>92339</v>
      </c>
      <c r="C6193" s="56" t="s">
        <v>11193</v>
      </c>
      <c r="D6193" s="65" t="s">
        <v>32</v>
      </c>
      <c r="E6193" s="66">
        <v>257.05</v>
      </c>
      <c r="F6193" s="247">
        <v>0</v>
      </c>
      <c r="G6193" s="66">
        <v>236.02</v>
      </c>
      <c r="H6193" s="247">
        <v>0</v>
      </c>
    </row>
    <row r="6194" spans="1:8">
      <c r="A6194" s="64" t="s">
        <v>10937</v>
      </c>
      <c r="B6194" s="65">
        <v>92362</v>
      </c>
      <c r="C6194" s="56" t="s">
        <v>11194</v>
      </c>
      <c r="D6194" s="65" t="s">
        <v>32</v>
      </c>
      <c r="E6194" s="66">
        <v>234.66</v>
      </c>
      <c r="F6194" s="247">
        <v>0</v>
      </c>
      <c r="G6194" s="66">
        <v>206.32</v>
      </c>
      <c r="H6194" s="247">
        <v>0</v>
      </c>
    </row>
    <row r="6195" spans="1:8">
      <c r="A6195" s="64" t="s">
        <v>10937</v>
      </c>
      <c r="B6195" s="65">
        <v>92650</v>
      </c>
      <c r="C6195" s="56" t="s">
        <v>11195</v>
      </c>
      <c r="D6195" s="65" t="s">
        <v>32</v>
      </c>
      <c r="E6195" s="66">
        <v>238.53</v>
      </c>
      <c r="F6195" s="247">
        <v>0</v>
      </c>
      <c r="G6195" s="66">
        <v>211.45</v>
      </c>
      <c r="H6195" s="247">
        <v>0</v>
      </c>
    </row>
    <row r="6196" spans="1:8">
      <c r="A6196" s="64" t="s">
        <v>10937</v>
      </c>
      <c r="B6196" s="65">
        <v>97439</v>
      </c>
      <c r="C6196" s="56" t="s">
        <v>11196</v>
      </c>
      <c r="D6196" s="65" t="s">
        <v>211</v>
      </c>
      <c r="E6196" s="66">
        <v>129.15</v>
      </c>
      <c r="F6196" s="247">
        <v>0.72309999999999997</v>
      </c>
      <c r="G6196" s="66">
        <v>141.44</v>
      </c>
      <c r="H6196" s="247">
        <v>0</v>
      </c>
    </row>
    <row r="6197" spans="1:8">
      <c r="A6197" s="64" t="s">
        <v>10937</v>
      </c>
      <c r="B6197" s="65">
        <v>97440</v>
      </c>
      <c r="C6197" s="56" t="s">
        <v>11197</v>
      </c>
      <c r="D6197" s="65" t="s">
        <v>211</v>
      </c>
      <c r="E6197" s="66">
        <v>154.62</v>
      </c>
      <c r="F6197" s="247">
        <v>0.73240000000000005</v>
      </c>
      <c r="G6197" s="66">
        <v>168.77</v>
      </c>
      <c r="H6197" s="247">
        <v>0</v>
      </c>
    </row>
    <row r="6198" spans="1:8">
      <c r="A6198" s="64" t="s">
        <v>10937</v>
      </c>
      <c r="B6198" s="65">
        <v>97442</v>
      </c>
      <c r="C6198" s="56" t="s">
        <v>11198</v>
      </c>
      <c r="D6198" s="65" t="s">
        <v>211</v>
      </c>
      <c r="E6198" s="66">
        <v>170.89</v>
      </c>
      <c r="F6198" s="247">
        <v>0.72809999999999997</v>
      </c>
      <c r="G6198" s="66">
        <v>186.94</v>
      </c>
      <c r="H6198" s="247">
        <v>0</v>
      </c>
    </row>
    <row r="6199" spans="1:8">
      <c r="A6199" s="64" t="s">
        <v>10937</v>
      </c>
      <c r="B6199" s="65">
        <v>97552</v>
      </c>
      <c r="C6199" s="56" t="s">
        <v>11199</v>
      </c>
      <c r="D6199" s="65" t="s">
        <v>211</v>
      </c>
      <c r="E6199" s="66">
        <v>50.79</v>
      </c>
      <c r="F6199" s="247">
        <v>0.64300000000000002</v>
      </c>
      <c r="G6199" s="66">
        <v>56.88</v>
      </c>
      <c r="H6199" s="247">
        <v>0</v>
      </c>
    </row>
    <row r="6200" spans="1:8">
      <c r="A6200" s="64" t="s">
        <v>10937</v>
      </c>
      <c r="B6200" s="65">
        <v>97553</v>
      </c>
      <c r="C6200" s="56" t="s">
        <v>11200</v>
      </c>
      <c r="D6200" s="65" t="s">
        <v>211</v>
      </c>
      <c r="E6200" s="66">
        <v>72.94</v>
      </c>
      <c r="F6200" s="247">
        <v>0.57679999999999998</v>
      </c>
      <c r="G6200" s="66">
        <v>83.25</v>
      </c>
      <c r="H6200" s="247">
        <v>0</v>
      </c>
    </row>
    <row r="6201" spans="1:8">
      <c r="A6201" s="64" t="s">
        <v>10937</v>
      </c>
      <c r="B6201" s="65">
        <v>97554</v>
      </c>
      <c r="C6201" s="56" t="s">
        <v>11201</v>
      </c>
      <c r="D6201" s="65" t="s">
        <v>211</v>
      </c>
      <c r="E6201" s="66">
        <v>125.94</v>
      </c>
      <c r="F6201" s="247">
        <v>0.52480000000000004</v>
      </c>
      <c r="G6201" s="66">
        <v>145.87</v>
      </c>
      <c r="H6201" s="247">
        <v>0</v>
      </c>
    </row>
    <row r="6202" spans="1:8">
      <c r="A6202" s="64" t="s">
        <v>10937</v>
      </c>
      <c r="B6202" s="65">
        <v>97491</v>
      </c>
      <c r="C6202" s="56" t="s">
        <v>11202</v>
      </c>
      <c r="D6202" s="65" t="s">
        <v>211</v>
      </c>
      <c r="E6202" s="66">
        <v>90.01</v>
      </c>
      <c r="F6202" s="247">
        <v>0.73429999999999995</v>
      </c>
      <c r="G6202" s="66">
        <v>98.16</v>
      </c>
      <c r="H6202" s="247">
        <v>0</v>
      </c>
    </row>
    <row r="6203" spans="1:8">
      <c r="A6203" s="64" t="s">
        <v>10937</v>
      </c>
      <c r="B6203" s="65">
        <v>97529</v>
      </c>
      <c r="C6203" s="56" t="s">
        <v>11203</v>
      </c>
      <c r="D6203" s="65" t="s">
        <v>211</v>
      </c>
      <c r="E6203" s="66">
        <v>84.81</v>
      </c>
      <c r="F6203" s="247">
        <v>0.77929999999999999</v>
      </c>
      <c r="G6203" s="66">
        <v>91.27</v>
      </c>
      <c r="H6203" s="247">
        <v>0</v>
      </c>
    </row>
    <row r="6204" spans="1:8">
      <c r="A6204" s="64" t="s">
        <v>10937</v>
      </c>
      <c r="B6204" s="65">
        <v>97492</v>
      </c>
      <c r="C6204" s="56" t="s">
        <v>11204</v>
      </c>
      <c r="D6204" s="65" t="s">
        <v>211</v>
      </c>
      <c r="E6204" s="66">
        <v>132.31</v>
      </c>
      <c r="F6204" s="247">
        <v>0.76729999999999998</v>
      </c>
      <c r="G6204" s="66">
        <v>142.83000000000001</v>
      </c>
      <c r="H6204" s="247">
        <v>0</v>
      </c>
    </row>
    <row r="6205" spans="1:8">
      <c r="A6205" s="64" t="s">
        <v>10937</v>
      </c>
      <c r="B6205" s="65">
        <v>97530</v>
      </c>
      <c r="C6205" s="56" t="s">
        <v>11205</v>
      </c>
      <c r="D6205" s="65" t="s">
        <v>211</v>
      </c>
      <c r="E6205" s="66">
        <v>123.02</v>
      </c>
      <c r="F6205" s="247">
        <v>0.82520000000000004</v>
      </c>
      <c r="G6205" s="66">
        <v>130.49</v>
      </c>
      <c r="H6205" s="247">
        <v>0</v>
      </c>
    </row>
    <row r="6206" spans="1:8">
      <c r="A6206" s="64" t="s">
        <v>10937</v>
      </c>
      <c r="B6206" s="65">
        <v>97493</v>
      </c>
      <c r="C6206" s="56" t="s">
        <v>11206</v>
      </c>
      <c r="D6206" s="65" t="s">
        <v>211</v>
      </c>
      <c r="E6206" s="66">
        <v>170.71</v>
      </c>
      <c r="F6206" s="247">
        <v>0.77490000000000003</v>
      </c>
      <c r="G6206" s="66">
        <v>183.8</v>
      </c>
      <c r="H6206" s="247">
        <v>0</v>
      </c>
    </row>
    <row r="6207" spans="1:8">
      <c r="A6207" s="64" t="s">
        <v>10937</v>
      </c>
      <c r="B6207" s="65">
        <v>97531</v>
      </c>
      <c r="C6207" s="56" t="s">
        <v>11207</v>
      </c>
      <c r="D6207" s="65" t="s">
        <v>211</v>
      </c>
      <c r="E6207" s="66">
        <v>156.83000000000001</v>
      </c>
      <c r="F6207" s="247">
        <v>0.84350000000000003</v>
      </c>
      <c r="G6207" s="66">
        <v>165.4</v>
      </c>
      <c r="H6207" s="247">
        <v>0</v>
      </c>
    </row>
    <row r="6208" spans="1:8">
      <c r="A6208" s="64" t="s">
        <v>10937</v>
      </c>
      <c r="B6208" s="65">
        <v>97458</v>
      </c>
      <c r="C6208" s="56" t="s">
        <v>11208</v>
      </c>
      <c r="D6208" s="65" t="s">
        <v>211</v>
      </c>
      <c r="E6208" s="66">
        <v>298.17</v>
      </c>
      <c r="F6208" s="247">
        <v>0.72889999999999999</v>
      </c>
      <c r="G6208" s="66">
        <v>325.33999999999997</v>
      </c>
      <c r="H6208" s="247">
        <v>0</v>
      </c>
    </row>
    <row r="6209" spans="1:8">
      <c r="A6209" s="64" t="s">
        <v>10937</v>
      </c>
      <c r="B6209" s="65">
        <v>97494</v>
      </c>
      <c r="C6209" s="56" t="s">
        <v>11209</v>
      </c>
      <c r="D6209" s="65" t="s">
        <v>211</v>
      </c>
      <c r="E6209" s="66">
        <v>265.49</v>
      </c>
      <c r="F6209" s="247">
        <v>0.81859999999999999</v>
      </c>
      <c r="G6209" s="66">
        <v>281.95</v>
      </c>
      <c r="H6209" s="247">
        <v>0</v>
      </c>
    </row>
    <row r="6210" spans="1:8">
      <c r="A6210" s="64" t="s">
        <v>10937</v>
      </c>
      <c r="B6210" s="65">
        <v>97532</v>
      </c>
      <c r="C6210" s="56" t="s">
        <v>11210</v>
      </c>
      <c r="D6210" s="65" t="s">
        <v>211</v>
      </c>
      <c r="E6210" s="66">
        <v>245.97</v>
      </c>
      <c r="F6210" s="247">
        <v>0.88360000000000005</v>
      </c>
      <c r="G6210" s="66">
        <v>256.02999999999997</v>
      </c>
      <c r="H6210" s="247">
        <v>0</v>
      </c>
    </row>
    <row r="6211" spans="1:8">
      <c r="A6211" s="64" t="s">
        <v>10937</v>
      </c>
      <c r="B6211" s="65">
        <v>97459</v>
      </c>
      <c r="C6211" s="56" t="s">
        <v>11211</v>
      </c>
      <c r="D6211" s="65" t="s">
        <v>211</v>
      </c>
      <c r="E6211" s="66">
        <v>514.88</v>
      </c>
      <c r="F6211" s="247">
        <v>0.82430000000000003</v>
      </c>
      <c r="G6211" s="66">
        <v>545.69000000000005</v>
      </c>
      <c r="H6211" s="247">
        <v>0</v>
      </c>
    </row>
    <row r="6212" spans="1:8">
      <c r="A6212" s="64" t="s">
        <v>10937</v>
      </c>
      <c r="B6212" s="65">
        <v>97495</v>
      </c>
      <c r="C6212" s="56" t="s">
        <v>11212</v>
      </c>
      <c r="D6212" s="65" t="s">
        <v>211</v>
      </c>
      <c r="E6212" s="66">
        <v>487.78</v>
      </c>
      <c r="F6212" s="247">
        <v>0.87</v>
      </c>
      <c r="G6212" s="66">
        <v>509.69</v>
      </c>
      <c r="H6212" s="247">
        <v>0</v>
      </c>
    </row>
    <row r="6213" spans="1:8">
      <c r="A6213" s="64" t="s">
        <v>10937</v>
      </c>
      <c r="B6213" s="65">
        <v>97533</v>
      </c>
      <c r="C6213" s="56" t="s">
        <v>11213</v>
      </c>
      <c r="D6213" s="65" t="s">
        <v>211</v>
      </c>
      <c r="E6213" s="66">
        <v>463.76</v>
      </c>
      <c r="F6213" s="247">
        <v>0.91510000000000002</v>
      </c>
      <c r="G6213" s="66">
        <v>477.82</v>
      </c>
      <c r="H6213" s="247">
        <v>0</v>
      </c>
    </row>
    <row r="6214" spans="1:8">
      <c r="A6214" s="64" t="s">
        <v>10937</v>
      </c>
      <c r="B6214" s="65">
        <v>97460</v>
      </c>
      <c r="C6214" s="56" t="s">
        <v>11214</v>
      </c>
      <c r="D6214" s="65" t="s">
        <v>211</v>
      </c>
      <c r="E6214" s="66">
        <v>794.17</v>
      </c>
      <c r="F6214" s="247">
        <v>0.87419999999999998</v>
      </c>
      <c r="G6214" s="66">
        <v>828.4</v>
      </c>
      <c r="H6214" s="247">
        <v>0</v>
      </c>
    </row>
    <row r="6215" spans="1:8">
      <c r="A6215" s="64" t="s">
        <v>10937</v>
      </c>
      <c r="B6215" s="65">
        <v>97496</v>
      </c>
      <c r="C6215" s="56" t="s">
        <v>11215</v>
      </c>
      <c r="D6215" s="65" t="s">
        <v>211</v>
      </c>
      <c r="E6215" s="66">
        <v>772.63</v>
      </c>
      <c r="F6215" s="247">
        <v>0.89859999999999995</v>
      </c>
      <c r="G6215" s="66">
        <v>799.82</v>
      </c>
      <c r="H6215" s="247">
        <v>0</v>
      </c>
    </row>
    <row r="6216" spans="1:8">
      <c r="A6216" s="64" t="s">
        <v>10937</v>
      </c>
      <c r="B6216" s="65">
        <v>97534</v>
      </c>
      <c r="C6216" s="56" t="s">
        <v>11216</v>
      </c>
      <c r="D6216" s="65" t="s">
        <v>211</v>
      </c>
      <c r="E6216" s="66">
        <v>735.83</v>
      </c>
      <c r="F6216" s="247">
        <v>0.94359999999999999</v>
      </c>
      <c r="G6216" s="66">
        <v>750.98</v>
      </c>
      <c r="H6216" s="247">
        <v>0</v>
      </c>
    </row>
    <row r="6217" spans="1:8">
      <c r="A6217" s="64" t="s">
        <v>10937</v>
      </c>
      <c r="B6217" s="65">
        <v>101926</v>
      </c>
      <c r="C6217" s="56" t="s">
        <v>11217</v>
      </c>
      <c r="D6217" s="65" t="s">
        <v>211</v>
      </c>
      <c r="E6217" s="66">
        <v>408.6</v>
      </c>
      <c r="F6217" s="247">
        <v>0.79349999999999998</v>
      </c>
      <c r="G6217" s="66">
        <v>437.19</v>
      </c>
      <c r="H6217" s="247">
        <v>0</v>
      </c>
    </row>
    <row r="6218" spans="1:8">
      <c r="A6218" s="64" t="s">
        <v>10937</v>
      </c>
      <c r="B6218" s="65">
        <v>101935</v>
      </c>
      <c r="C6218" s="56" t="s">
        <v>11218</v>
      </c>
      <c r="D6218" s="65" t="s">
        <v>211</v>
      </c>
      <c r="E6218" s="66">
        <v>420.01</v>
      </c>
      <c r="F6218" s="247">
        <v>0.77190000000000003</v>
      </c>
      <c r="G6218" s="66">
        <v>452.59</v>
      </c>
      <c r="H6218" s="247">
        <v>0</v>
      </c>
    </row>
    <row r="6219" spans="1:8">
      <c r="A6219" s="64" t="s">
        <v>10937</v>
      </c>
      <c r="B6219" s="65">
        <v>92704</v>
      </c>
      <c r="C6219" s="56" t="s">
        <v>11219</v>
      </c>
      <c r="D6219" s="65" t="s">
        <v>211</v>
      </c>
      <c r="E6219" s="66">
        <v>27.19</v>
      </c>
      <c r="F6219" s="247">
        <v>0.36120000000000002</v>
      </c>
      <c r="G6219" s="66">
        <v>33.08</v>
      </c>
      <c r="H6219" s="247">
        <v>0</v>
      </c>
    </row>
    <row r="6220" spans="1:8">
      <c r="A6220" s="64" t="s">
        <v>10937</v>
      </c>
      <c r="B6220" s="65">
        <v>92705</v>
      </c>
      <c r="C6220" s="56" t="s">
        <v>11220</v>
      </c>
      <c r="D6220" s="65" t="s">
        <v>211</v>
      </c>
      <c r="E6220" s="66">
        <v>43.61</v>
      </c>
      <c r="F6220" s="247">
        <v>0.32079999999999997</v>
      </c>
      <c r="G6220" s="66">
        <v>53.76</v>
      </c>
      <c r="H6220" s="247">
        <v>0</v>
      </c>
    </row>
    <row r="6221" spans="1:8">
      <c r="A6221" s="64" t="s">
        <v>10937</v>
      </c>
      <c r="B6221" s="65">
        <v>92706</v>
      </c>
      <c r="C6221" s="56" t="s">
        <v>11221</v>
      </c>
      <c r="D6221" s="65" t="s">
        <v>211</v>
      </c>
      <c r="E6221" s="66">
        <v>70.58</v>
      </c>
      <c r="F6221" s="247">
        <v>0.31909999999999999</v>
      </c>
      <c r="G6221" s="66">
        <v>87.12</v>
      </c>
      <c r="H6221" s="247">
        <v>0</v>
      </c>
    </row>
    <row r="6222" spans="1:8">
      <c r="A6222" s="64" t="s">
        <v>10937</v>
      </c>
      <c r="B6222" s="65">
        <v>92637</v>
      </c>
      <c r="C6222" s="56" t="s">
        <v>11222</v>
      </c>
      <c r="D6222" s="65" t="s">
        <v>211</v>
      </c>
      <c r="E6222" s="66">
        <v>71.319999999999993</v>
      </c>
      <c r="F6222" s="247">
        <v>0.31580000000000003</v>
      </c>
      <c r="G6222" s="66">
        <v>88.12</v>
      </c>
      <c r="H6222" s="247">
        <v>0</v>
      </c>
    </row>
    <row r="6223" spans="1:8">
      <c r="A6223" s="64" t="s">
        <v>10937</v>
      </c>
      <c r="B6223" s="65">
        <v>92681</v>
      </c>
      <c r="C6223" s="56" t="s">
        <v>11223</v>
      </c>
      <c r="D6223" s="65" t="s">
        <v>211</v>
      </c>
      <c r="E6223" s="66">
        <v>52.65</v>
      </c>
      <c r="F6223" s="247">
        <v>0.42770000000000002</v>
      </c>
      <c r="G6223" s="66">
        <v>62.92</v>
      </c>
      <c r="H6223" s="247">
        <v>0</v>
      </c>
    </row>
    <row r="6224" spans="1:8">
      <c r="A6224" s="64" t="s">
        <v>10937</v>
      </c>
      <c r="B6224" s="65">
        <v>92638</v>
      </c>
      <c r="C6224" s="56" t="s">
        <v>11224</v>
      </c>
      <c r="D6224" s="65" t="s">
        <v>211</v>
      </c>
      <c r="E6224" s="66">
        <v>87.63</v>
      </c>
      <c r="F6224" s="247">
        <v>0.39319999999999999</v>
      </c>
      <c r="G6224" s="66">
        <v>105.87</v>
      </c>
      <c r="H6224" s="247">
        <v>0</v>
      </c>
    </row>
    <row r="6225" spans="1:8">
      <c r="A6225" s="64" t="s">
        <v>10937</v>
      </c>
      <c r="B6225" s="65">
        <v>92682</v>
      </c>
      <c r="C6225" s="56" t="s">
        <v>11225</v>
      </c>
      <c r="D6225" s="65" t="s">
        <v>211</v>
      </c>
      <c r="E6225" s="66">
        <v>66.38</v>
      </c>
      <c r="F6225" s="247">
        <v>0.51910000000000001</v>
      </c>
      <c r="G6225" s="66">
        <v>77.209999999999994</v>
      </c>
      <c r="H6225" s="247">
        <v>0</v>
      </c>
    </row>
    <row r="6226" spans="1:8">
      <c r="A6226" s="64" t="s">
        <v>10937</v>
      </c>
      <c r="B6226" s="65">
        <v>92639</v>
      </c>
      <c r="C6226" s="56" t="s">
        <v>11226</v>
      </c>
      <c r="D6226" s="65" t="s">
        <v>211</v>
      </c>
      <c r="E6226" s="66">
        <v>101.76</v>
      </c>
      <c r="F6226" s="247">
        <v>0.42899999999999999</v>
      </c>
      <c r="G6226" s="66">
        <v>121.68</v>
      </c>
      <c r="H6226" s="247">
        <v>0</v>
      </c>
    </row>
    <row r="6227" spans="1:8">
      <c r="A6227" s="64" t="s">
        <v>10937</v>
      </c>
      <c r="B6227" s="65">
        <v>92683</v>
      </c>
      <c r="C6227" s="56" t="s">
        <v>11227</v>
      </c>
      <c r="D6227" s="65" t="s">
        <v>211</v>
      </c>
      <c r="E6227" s="66">
        <v>77.650000000000006</v>
      </c>
      <c r="F6227" s="247">
        <v>0.56230000000000002</v>
      </c>
      <c r="G6227" s="66">
        <v>89.16</v>
      </c>
      <c r="H6227" s="247">
        <v>0</v>
      </c>
    </row>
    <row r="6228" spans="1:8">
      <c r="A6228" s="64" t="s">
        <v>10937</v>
      </c>
      <c r="B6228" s="65">
        <v>92640</v>
      </c>
      <c r="C6228" s="56" t="s">
        <v>11228</v>
      </c>
      <c r="D6228" s="65" t="s">
        <v>211</v>
      </c>
      <c r="E6228" s="66">
        <v>133.51</v>
      </c>
      <c r="F6228" s="247">
        <v>0.51790000000000003</v>
      </c>
      <c r="G6228" s="66">
        <v>155.52000000000001</v>
      </c>
      <c r="H6228" s="247">
        <v>0</v>
      </c>
    </row>
    <row r="6229" spans="1:8">
      <c r="A6229" s="64" t="s">
        <v>10937</v>
      </c>
      <c r="B6229" s="65">
        <v>92684</v>
      </c>
      <c r="C6229" s="56" t="s">
        <v>11229</v>
      </c>
      <c r="D6229" s="65" t="s">
        <v>211</v>
      </c>
      <c r="E6229" s="66">
        <v>105.75</v>
      </c>
      <c r="F6229" s="247">
        <v>0.65390000000000004</v>
      </c>
      <c r="G6229" s="66">
        <v>118.07</v>
      </c>
      <c r="H6229" s="247">
        <v>0</v>
      </c>
    </row>
    <row r="6230" spans="1:8">
      <c r="A6230" s="64" t="s">
        <v>10937</v>
      </c>
      <c r="B6230" s="65">
        <v>92642</v>
      </c>
      <c r="C6230" s="56" t="s">
        <v>11230</v>
      </c>
      <c r="D6230" s="65" t="s">
        <v>211</v>
      </c>
      <c r="E6230" s="66">
        <v>204.96</v>
      </c>
      <c r="F6230" s="247">
        <v>0.64059999999999995</v>
      </c>
      <c r="G6230" s="66">
        <v>230.09</v>
      </c>
      <c r="H6230" s="247">
        <v>0</v>
      </c>
    </row>
    <row r="6231" spans="1:8">
      <c r="A6231" s="64" t="s">
        <v>10937</v>
      </c>
      <c r="B6231" s="65">
        <v>92685</v>
      </c>
      <c r="C6231" s="56" t="s">
        <v>11231</v>
      </c>
      <c r="D6231" s="65" t="s">
        <v>211</v>
      </c>
      <c r="E6231" s="66">
        <v>171.73</v>
      </c>
      <c r="F6231" s="247">
        <v>0.76459999999999995</v>
      </c>
      <c r="G6231" s="66">
        <v>185.27</v>
      </c>
      <c r="H6231" s="247">
        <v>0</v>
      </c>
    </row>
    <row r="6232" spans="1:8">
      <c r="A6232" s="64" t="s">
        <v>10937</v>
      </c>
      <c r="B6232" s="65">
        <v>92644</v>
      </c>
      <c r="C6232" s="56" t="s">
        <v>11232</v>
      </c>
      <c r="D6232" s="65" t="s">
        <v>211</v>
      </c>
      <c r="E6232" s="66">
        <v>258.85000000000002</v>
      </c>
      <c r="F6232" s="247">
        <v>0.6794</v>
      </c>
      <c r="G6232" s="66">
        <v>287.13</v>
      </c>
      <c r="H6232" s="247">
        <v>0</v>
      </c>
    </row>
    <row r="6233" spans="1:8">
      <c r="A6233" s="64" t="s">
        <v>10937</v>
      </c>
      <c r="B6233" s="65">
        <v>92686</v>
      </c>
      <c r="C6233" s="56" t="s">
        <v>11233</v>
      </c>
      <c r="D6233" s="65" t="s">
        <v>211</v>
      </c>
      <c r="E6233" s="66">
        <v>220.1</v>
      </c>
      <c r="F6233" s="247">
        <v>0.79900000000000004</v>
      </c>
      <c r="G6233" s="66">
        <v>234.85</v>
      </c>
      <c r="H6233" s="247">
        <v>0</v>
      </c>
    </row>
    <row r="6234" spans="1:8">
      <c r="A6234" s="64" t="s">
        <v>10937</v>
      </c>
      <c r="B6234" s="65">
        <v>92356</v>
      </c>
      <c r="C6234" s="56" t="s">
        <v>11234</v>
      </c>
      <c r="D6234" s="65" t="s">
        <v>211</v>
      </c>
      <c r="E6234" s="66">
        <v>133.65</v>
      </c>
      <c r="F6234" s="247">
        <v>0.51739999999999997</v>
      </c>
      <c r="G6234" s="66">
        <v>155.72</v>
      </c>
      <c r="H6234" s="247">
        <v>0</v>
      </c>
    </row>
    <row r="6235" spans="1:8">
      <c r="A6235" s="64" t="s">
        <v>10937</v>
      </c>
      <c r="B6235" s="65">
        <v>92357</v>
      </c>
      <c r="C6235" s="56" t="s">
        <v>11235</v>
      </c>
      <c r="D6235" s="65" t="s">
        <v>211</v>
      </c>
      <c r="E6235" s="66">
        <v>201.6</v>
      </c>
      <c r="F6235" s="247">
        <v>0.65129999999999999</v>
      </c>
      <c r="G6235" s="66">
        <v>225.57</v>
      </c>
      <c r="H6235" s="247">
        <v>0</v>
      </c>
    </row>
    <row r="6236" spans="1:8">
      <c r="A6236" s="64" t="s">
        <v>10937</v>
      </c>
      <c r="B6236" s="65">
        <v>92358</v>
      </c>
      <c r="C6236" s="56" t="s">
        <v>11236</v>
      </c>
      <c r="D6236" s="65" t="s">
        <v>211</v>
      </c>
      <c r="E6236" s="66">
        <v>251.95</v>
      </c>
      <c r="F6236" s="247">
        <v>0.69799999999999995</v>
      </c>
      <c r="G6236" s="66">
        <v>277.82</v>
      </c>
      <c r="H6236" s="247">
        <v>0</v>
      </c>
    </row>
    <row r="6237" spans="1:8">
      <c r="A6237" s="64" t="s">
        <v>10937</v>
      </c>
      <c r="B6237" s="65">
        <v>101919</v>
      </c>
      <c r="C6237" s="56" t="s">
        <v>11237</v>
      </c>
      <c r="D6237" s="65" t="s">
        <v>211</v>
      </c>
      <c r="E6237" s="66">
        <v>424.5</v>
      </c>
      <c r="F6237" s="247">
        <v>0.9</v>
      </c>
      <c r="G6237" s="66">
        <v>438.76</v>
      </c>
      <c r="H6237" s="247">
        <v>0</v>
      </c>
    </row>
    <row r="6238" spans="1:8">
      <c r="A6238" s="64" t="s">
        <v>10937</v>
      </c>
      <c r="B6238" s="65">
        <v>101928</v>
      </c>
      <c r="C6238" s="56" t="s">
        <v>11238</v>
      </c>
      <c r="D6238" s="65" t="s">
        <v>211</v>
      </c>
      <c r="E6238" s="66">
        <v>430.21</v>
      </c>
      <c r="F6238" s="247">
        <v>0.88800000000000001</v>
      </c>
      <c r="G6238" s="66">
        <v>446.46</v>
      </c>
      <c r="H6238" s="247">
        <v>0</v>
      </c>
    </row>
    <row r="6239" spans="1:8">
      <c r="A6239" s="64" t="s">
        <v>10937</v>
      </c>
      <c r="B6239" s="65">
        <v>92904</v>
      </c>
      <c r="C6239" s="56" t="s">
        <v>11239</v>
      </c>
      <c r="D6239" s="65" t="s">
        <v>211</v>
      </c>
      <c r="E6239" s="66">
        <v>34.03</v>
      </c>
      <c r="F6239" s="247">
        <v>0.74380000000000002</v>
      </c>
      <c r="G6239" s="66">
        <v>36.97</v>
      </c>
      <c r="H6239" s="247">
        <v>0</v>
      </c>
    </row>
    <row r="6240" spans="1:8">
      <c r="A6240" s="64" t="s">
        <v>10937</v>
      </c>
      <c r="B6240" s="65">
        <v>92905</v>
      </c>
      <c r="C6240" s="56" t="s">
        <v>11240</v>
      </c>
      <c r="D6240" s="65" t="s">
        <v>211</v>
      </c>
      <c r="E6240" s="66">
        <v>48.44</v>
      </c>
      <c r="F6240" s="247">
        <v>0.69199999999999995</v>
      </c>
      <c r="G6240" s="66">
        <v>53.5</v>
      </c>
      <c r="H6240" s="247">
        <v>0</v>
      </c>
    </row>
    <row r="6241" spans="1:8">
      <c r="A6241" s="64" t="s">
        <v>10937</v>
      </c>
      <c r="B6241" s="65">
        <v>92906</v>
      </c>
      <c r="C6241" s="56" t="s">
        <v>11241</v>
      </c>
      <c r="D6241" s="65" t="s">
        <v>211</v>
      </c>
      <c r="E6241" s="66">
        <v>58.74</v>
      </c>
      <c r="F6241" s="247">
        <v>0.59019999999999995</v>
      </c>
      <c r="G6241" s="66">
        <v>66.97</v>
      </c>
      <c r="H6241" s="247">
        <v>0</v>
      </c>
    </row>
    <row r="6242" spans="1:8">
      <c r="A6242" s="64" t="s">
        <v>10937</v>
      </c>
      <c r="B6242" s="65">
        <v>92898</v>
      </c>
      <c r="C6242" s="56" t="s">
        <v>11242</v>
      </c>
      <c r="D6242" s="65" t="s">
        <v>211</v>
      </c>
      <c r="E6242" s="66">
        <v>49.81</v>
      </c>
      <c r="F6242" s="247">
        <v>0.69599999999999995</v>
      </c>
      <c r="G6242" s="66">
        <v>54.94</v>
      </c>
      <c r="H6242" s="247">
        <v>0</v>
      </c>
    </row>
    <row r="6243" spans="1:8">
      <c r="A6243" s="64" t="s">
        <v>10937</v>
      </c>
      <c r="B6243" s="65">
        <v>92899</v>
      </c>
      <c r="C6243" s="56" t="s">
        <v>11243</v>
      </c>
      <c r="D6243" s="65" t="s">
        <v>211</v>
      </c>
      <c r="E6243" s="66">
        <v>74.099999999999994</v>
      </c>
      <c r="F6243" s="247">
        <v>0.78290000000000004</v>
      </c>
      <c r="G6243" s="66">
        <v>79.5</v>
      </c>
      <c r="H6243" s="247">
        <v>0</v>
      </c>
    </row>
    <row r="6244" spans="1:8">
      <c r="A6244" s="64" t="s">
        <v>10937</v>
      </c>
      <c r="B6244" s="65">
        <v>92900</v>
      </c>
      <c r="C6244" s="56" t="s">
        <v>11244</v>
      </c>
      <c r="D6244" s="65" t="s">
        <v>211</v>
      </c>
      <c r="E6244" s="66">
        <v>89.3</v>
      </c>
      <c r="F6244" s="247">
        <v>0.8085</v>
      </c>
      <c r="G6244" s="66">
        <v>95.02</v>
      </c>
      <c r="H6244" s="247">
        <v>0</v>
      </c>
    </row>
    <row r="6245" spans="1:8">
      <c r="A6245" s="64" t="s">
        <v>10937</v>
      </c>
      <c r="B6245" s="65">
        <v>92901</v>
      </c>
      <c r="C6245" s="56" t="s">
        <v>11245</v>
      </c>
      <c r="D6245" s="65" t="s">
        <v>211</v>
      </c>
      <c r="E6245" s="66">
        <v>124.62</v>
      </c>
      <c r="F6245" s="247">
        <v>0.85189999999999999</v>
      </c>
      <c r="G6245" s="66">
        <v>130.74</v>
      </c>
      <c r="H6245" s="247">
        <v>0</v>
      </c>
    </row>
    <row r="6246" spans="1:8">
      <c r="A6246" s="64" t="s">
        <v>10937</v>
      </c>
      <c r="B6246" s="65">
        <v>92902</v>
      </c>
      <c r="C6246" s="56" t="s">
        <v>11246</v>
      </c>
      <c r="D6246" s="65" t="s">
        <v>211</v>
      </c>
      <c r="E6246" s="66">
        <v>196.02</v>
      </c>
      <c r="F6246" s="247">
        <v>0.89610000000000001</v>
      </c>
      <c r="G6246" s="66">
        <v>202.74</v>
      </c>
      <c r="H6246" s="247">
        <v>0</v>
      </c>
    </row>
    <row r="6247" spans="1:8">
      <c r="A6247" s="64" t="s">
        <v>10937</v>
      </c>
      <c r="B6247" s="65">
        <v>92903</v>
      </c>
      <c r="C6247" s="56" t="s">
        <v>11247</v>
      </c>
      <c r="D6247" s="65" t="s">
        <v>211</v>
      </c>
      <c r="E6247" s="66">
        <v>294.44</v>
      </c>
      <c r="F6247" s="247">
        <v>0.92430000000000001</v>
      </c>
      <c r="G6247" s="66">
        <v>301.77999999999997</v>
      </c>
      <c r="H6247" s="247">
        <v>0</v>
      </c>
    </row>
    <row r="6248" spans="1:8">
      <c r="A6248" s="64" t="s">
        <v>10937</v>
      </c>
      <c r="B6248" s="65">
        <v>92892</v>
      </c>
      <c r="C6248" s="56" t="s">
        <v>11248</v>
      </c>
      <c r="D6248" s="65" t="s">
        <v>211</v>
      </c>
      <c r="E6248" s="66">
        <v>59.13</v>
      </c>
      <c r="F6248" s="247">
        <v>0.58630000000000004</v>
      </c>
      <c r="G6248" s="66">
        <v>67.510000000000005</v>
      </c>
      <c r="H6248" s="247">
        <v>0</v>
      </c>
    </row>
    <row r="6249" spans="1:8">
      <c r="A6249" s="64" t="s">
        <v>10937</v>
      </c>
      <c r="B6249" s="65">
        <v>92893</v>
      </c>
      <c r="C6249" s="56" t="s">
        <v>11249</v>
      </c>
      <c r="D6249" s="65" t="s">
        <v>211</v>
      </c>
      <c r="E6249" s="66">
        <v>84.69</v>
      </c>
      <c r="F6249" s="247">
        <v>0.68500000000000005</v>
      </c>
      <c r="G6249" s="66">
        <v>93.8</v>
      </c>
      <c r="H6249" s="247">
        <v>0</v>
      </c>
    </row>
    <row r="6250" spans="1:8">
      <c r="A6250" s="64" t="s">
        <v>10937</v>
      </c>
      <c r="B6250" s="65">
        <v>92894</v>
      </c>
      <c r="C6250" s="56" t="s">
        <v>11250</v>
      </c>
      <c r="D6250" s="65" t="s">
        <v>211</v>
      </c>
      <c r="E6250" s="66">
        <v>101.38</v>
      </c>
      <c r="F6250" s="247">
        <v>0.71220000000000006</v>
      </c>
      <c r="G6250" s="66">
        <v>111.32</v>
      </c>
      <c r="H6250" s="247">
        <v>0</v>
      </c>
    </row>
    <row r="6251" spans="1:8">
      <c r="A6251" s="64" t="s">
        <v>10937</v>
      </c>
      <c r="B6251" s="65">
        <v>92889</v>
      </c>
      <c r="C6251" s="56" t="s">
        <v>11251</v>
      </c>
      <c r="D6251" s="65" t="s">
        <v>211</v>
      </c>
      <c r="E6251" s="66">
        <v>138.57</v>
      </c>
      <c r="F6251" s="247">
        <v>0.76619999999999999</v>
      </c>
      <c r="G6251" s="66">
        <v>149.57</v>
      </c>
      <c r="H6251" s="247">
        <v>0</v>
      </c>
    </row>
    <row r="6252" spans="1:8">
      <c r="A6252" s="64" t="s">
        <v>10937</v>
      </c>
      <c r="B6252" s="65">
        <v>92895</v>
      </c>
      <c r="C6252" s="56" t="s">
        <v>11252</v>
      </c>
      <c r="D6252" s="65" t="s">
        <v>211</v>
      </c>
      <c r="E6252" s="66">
        <v>138.53</v>
      </c>
      <c r="F6252" s="247">
        <v>0.76639999999999997</v>
      </c>
      <c r="G6252" s="66">
        <v>149.5</v>
      </c>
      <c r="H6252" s="247">
        <v>0</v>
      </c>
    </row>
    <row r="6253" spans="1:8">
      <c r="A6253" s="64" t="s">
        <v>10937</v>
      </c>
      <c r="B6253" s="65">
        <v>92890</v>
      </c>
      <c r="C6253" s="56" t="s">
        <v>11253</v>
      </c>
      <c r="D6253" s="65" t="s">
        <v>211</v>
      </c>
      <c r="E6253" s="66">
        <v>211.01</v>
      </c>
      <c r="F6253" s="247">
        <v>0.83250000000000002</v>
      </c>
      <c r="G6253" s="66">
        <v>222.96</v>
      </c>
      <c r="H6253" s="247">
        <v>0</v>
      </c>
    </row>
    <row r="6254" spans="1:8">
      <c r="A6254" s="64" t="s">
        <v>10937</v>
      </c>
      <c r="B6254" s="65">
        <v>92896</v>
      </c>
      <c r="C6254" s="56" t="s">
        <v>11254</v>
      </c>
      <c r="D6254" s="65" t="s">
        <v>211</v>
      </c>
      <c r="E6254" s="66">
        <v>212.67</v>
      </c>
      <c r="F6254" s="247">
        <v>0.82599999999999996</v>
      </c>
      <c r="G6254" s="66">
        <v>225.22</v>
      </c>
      <c r="H6254" s="247">
        <v>0</v>
      </c>
    </row>
    <row r="6255" spans="1:8">
      <c r="A6255" s="64" t="s">
        <v>10937</v>
      </c>
      <c r="B6255" s="65">
        <v>92891</v>
      </c>
      <c r="C6255" s="56" t="s">
        <v>11255</v>
      </c>
      <c r="D6255" s="65" t="s">
        <v>211</v>
      </c>
      <c r="E6255" s="66">
        <v>310.36</v>
      </c>
      <c r="F6255" s="247">
        <v>0.87690000000000001</v>
      </c>
      <c r="G6255" s="66">
        <v>323.26</v>
      </c>
      <c r="H6255" s="247">
        <v>0</v>
      </c>
    </row>
    <row r="6256" spans="1:8">
      <c r="A6256" s="64" t="s">
        <v>10937</v>
      </c>
      <c r="B6256" s="65">
        <v>92897</v>
      </c>
      <c r="C6256" s="56" t="s">
        <v>11256</v>
      </c>
      <c r="D6256" s="65" t="s">
        <v>211</v>
      </c>
      <c r="E6256" s="66">
        <v>313.81</v>
      </c>
      <c r="F6256" s="247">
        <v>0.86719999999999997</v>
      </c>
      <c r="G6256" s="66">
        <v>327.92</v>
      </c>
      <c r="H6256" s="247">
        <v>0</v>
      </c>
    </row>
    <row r="6257" spans="1:8">
      <c r="A6257" s="64" t="s">
        <v>11257</v>
      </c>
      <c r="B6257" s="65">
        <v>100822</v>
      </c>
      <c r="C6257" s="56" t="s">
        <v>11258</v>
      </c>
      <c r="D6257" s="65" t="s">
        <v>211</v>
      </c>
      <c r="E6257" s="66">
        <v>0</v>
      </c>
      <c r="F6257" s="247"/>
      <c r="G6257" s="66">
        <v>0</v>
      </c>
      <c r="H6257" s="247"/>
    </row>
    <row r="6258" spans="1:8">
      <c r="A6258" s="64" t="s">
        <v>11257</v>
      </c>
      <c r="B6258" s="65">
        <v>100823</v>
      </c>
      <c r="C6258" s="56" t="s">
        <v>11259</v>
      </c>
      <c r="D6258" s="65" t="s">
        <v>211</v>
      </c>
      <c r="E6258" s="66">
        <v>0</v>
      </c>
      <c r="F6258" s="247"/>
      <c r="G6258" s="66">
        <v>0</v>
      </c>
      <c r="H6258" s="247"/>
    </row>
    <row r="6259" spans="1:8">
      <c r="A6259" s="64" t="s">
        <v>11257</v>
      </c>
      <c r="B6259" s="65">
        <v>100824</v>
      </c>
      <c r="C6259" s="56" t="s">
        <v>11260</v>
      </c>
      <c r="D6259" s="65" t="s">
        <v>211</v>
      </c>
      <c r="E6259" s="66">
        <v>0</v>
      </c>
      <c r="F6259" s="247"/>
      <c r="G6259" s="66">
        <v>0</v>
      </c>
      <c r="H6259" s="247"/>
    </row>
    <row r="6260" spans="1:8">
      <c r="A6260" s="64" t="s">
        <v>11257</v>
      </c>
      <c r="B6260" s="65">
        <v>100825</v>
      </c>
      <c r="C6260" s="56" t="s">
        <v>11261</v>
      </c>
      <c r="D6260" s="65" t="s">
        <v>211</v>
      </c>
      <c r="E6260" s="66">
        <v>0</v>
      </c>
      <c r="F6260" s="247"/>
      <c r="G6260" s="66">
        <v>0</v>
      </c>
      <c r="H6260" s="247"/>
    </row>
    <row r="6261" spans="1:8">
      <c r="A6261" s="64" t="s">
        <v>11257</v>
      </c>
      <c r="B6261" s="65">
        <v>100818</v>
      </c>
      <c r="C6261" s="56" t="s">
        <v>11262</v>
      </c>
      <c r="D6261" s="65" t="s">
        <v>211</v>
      </c>
      <c r="E6261" s="66">
        <v>0</v>
      </c>
      <c r="F6261" s="247"/>
      <c r="G6261" s="66">
        <v>0</v>
      </c>
      <c r="H6261" s="247"/>
    </row>
    <row r="6262" spans="1:8">
      <c r="A6262" s="64" t="s">
        <v>11257</v>
      </c>
      <c r="B6262" s="65">
        <v>100819</v>
      </c>
      <c r="C6262" s="56" t="s">
        <v>11263</v>
      </c>
      <c r="D6262" s="65" t="s">
        <v>211</v>
      </c>
      <c r="E6262" s="66">
        <v>0</v>
      </c>
      <c r="F6262" s="247"/>
      <c r="G6262" s="66">
        <v>0</v>
      </c>
      <c r="H6262" s="247"/>
    </row>
    <row r="6263" spans="1:8">
      <c r="A6263" s="64" t="s">
        <v>11257</v>
      </c>
      <c r="B6263" s="65">
        <v>100820</v>
      </c>
      <c r="C6263" s="56" t="s">
        <v>11264</v>
      </c>
      <c r="D6263" s="65" t="s">
        <v>211</v>
      </c>
      <c r="E6263" s="66">
        <v>0</v>
      </c>
      <c r="F6263" s="247"/>
      <c r="G6263" s="66">
        <v>0</v>
      </c>
      <c r="H6263" s="247"/>
    </row>
    <row r="6264" spans="1:8">
      <c r="A6264" s="64" t="s">
        <v>11257</v>
      </c>
      <c r="B6264" s="65">
        <v>100821</v>
      </c>
      <c r="C6264" s="56" t="s">
        <v>11265</v>
      </c>
      <c r="D6264" s="65" t="s">
        <v>211</v>
      </c>
      <c r="E6264" s="66">
        <v>0</v>
      </c>
      <c r="F6264" s="247"/>
      <c r="G6264" s="66">
        <v>0</v>
      </c>
      <c r="H6264" s="247"/>
    </row>
    <row r="6265" spans="1:8">
      <c r="A6265" s="64" t="s">
        <v>11257</v>
      </c>
      <c r="B6265" s="65">
        <v>100846</v>
      </c>
      <c r="C6265" s="56" t="s">
        <v>11266</v>
      </c>
      <c r="D6265" s="65" t="s">
        <v>211</v>
      </c>
      <c r="E6265" s="66">
        <v>0</v>
      </c>
      <c r="F6265" s="247"/>
      <c r="G6265" s="66">
        <v>0</v>
      </c>
      <c r="H6265" s="247"/>
    </row>
    <row r="6266" spans="1:8">
      <c r="A6266" s="64" t="s">
        <v>11257</v>
      </c>
      <c r="B6266" s="65">
        <v>100834</v>
      </c>
      <c r="C6266" s="56" t="s">
        <v>11267</v>
      </c>
      <c r="D6266" s="65" t="s">
        <v>211</v>
      </c>
      <c r="E6266" s="66">
        <v>0</v>
      </c>
      <c r="F6266" s="247"/>
      <c r="G6266" s="66">
        <v>0</v>
      </c>
      <c r="H6266" s="247"/>
    </row>
    <row r="6267" spans="1:8">
      <c r="A6267" s="64" t="s">
        <v>11257</v>
      </c>
      <c r="B6267" s="65">
        <v>100835</v>
      </c>
      <c r="C6267" s="56" t="s">
        <v>11268</v>
      </c>
      <c r="D6267" s="65" t="s">
        <v>211</v>
      </c>
      <c r="E6267" s="66">
        <v>0</v>
      </c>
      <c r="F6267" s="247"/>
      <c r="G6267" s="66">
        <v>0</v>
      </c>
      <c r="H6267" s="247"/>
    </row>
    <row r="6268" spans="1:8">
      <c r="A6268" s="64" t="s">
        <v>11257</v>
      </c>
      <c r="B6268" s="65">
        <v>100836</v>
      </c>
      <c r="C6268" s="56" t="s">
        <v>11269</v>
      </c>
      <c r="D6268" s="65" t="s">
        <v>211</v>
      </c>
      <c r="E6268" s="66">
        <v>0</v>
      </c>
      <c r="F6268" s="247"/>
      <c r="G6268" s="66">
        <v>0</v>
      </c>
      <c r="H6268" s="247"/>
    </row>
    <row r="6269" spans="1:8">
      <c r="A6269" s="64" t="s">
        <v>11257</v>
      </c>
      <c r="B6269" s="65">
        <v>100837</v>
      </c>
      <c r="C6269" s="56" t="s">
        <v>11270</v>
      </c>
      <c r="D6269" s="65" t="s">
        <v>211</v>
      </c>
      <c r="E6269" s="66">
        <v>0</v>
      </c>
      <c r="F6269" s="247"/>
      <c r="G6269" s="66">
        <v>0</v>
      </c>
      <c r="H6269" s="247"/>
    </row>
    <row r="6270" spans="1:8">
      <c r="A6270" s="64" t="s">
        <v>11257</v>
      </c>
      <c r="B6270" s="65">
        <v>100826</v>
      </c>
      <c r="C6270" s="56" t="s">
        <v>11271</v>
      </c>
      <c r="D6270" s="65" t="s">
        <v>211</v>
      </c>
      <c r="E6270" s="66">
        <v>0</v>
      </c>
      <c r="F6270" s="247"/>
      <c r="G6270" s="66">
        <v>0</v>
      </c>
      <c r="H6270" s="247"/>
    </row>
    <row r="6271" spans="1:8">
      <c r="A6271" s="64" t="s">
        <v>11257</v>
      </c>
      <c r="B6271" s="65">
        <v>100827</v>
      </c>
      <c r="C6271" s="56" t="s">
        <v>11272</v>
      </c>
      <c r="D6271" s="65" t="s">
        <v>211</v>
      </c>
      <c r="E6271" s="66">
        <v>0</v>
      </c>
      <c r="F6271" s="247"/>
      <c r="G6271" s="66">
        <v>0</v>
      </c>
      <c r="H6271" s="247"/>
    </row>
    <row r="6272" spans="1:8">
      <c r="A6272" s="64" t="s">
        <v>11257</v>
      </c>
      <c r="B6272" s="65">
        <v>100828</v>
      </c>
      <c r="C6272" s="56" t="s">
        <v>11273</v>
      </c>
      <c r="D6272" s="65" t="s">
        <v>211</v>
      </c>
      <c r="E6272" s="66">
        <v>0</v>
      </c>
      <c r="F6272" s="247"/>
      <c r="G6272" s="66">
        <v>0</v>
      </c>
      <c r="H6272" s="247"/>
    </row>
    <row r="6273" spans="1:8">
      <c r="A6273" s="64" t="s">
        <v>11257</v>
      </c>
      <c r="B6273" s="65">
        <v>100829</v>
      </c>
      <c r="C6273" s="56" t="s">
        <v>11274</v>
      </c>
      <c r="D6273" s="65" t="s">
        <v>211</v>
      </c>
      <c r="E6273" s="66">
        <v>0</v>
      </c>
      <c r="F6273" s="247"/>
      <c r="G6273" s="66">
        <v>0</v>
      </c>
      <c r="H6273" s="247"/>
    </row>
    <row r="6274" spans="1:8">
      <c r="A6274" s="64" t="s">
        <v>11257</v>
      </c>
      <c r="B6274" s="65">
        <v>100830</v>
      </c>
      <c r="C6274" s="56" t="s">
        <v>11275</v>
      </c>
      <c r="D6274" s="65" t="s">
        <v>211</v>
      </c>
      <c r="E6274" s="66">
        <v>0</v>
      </c>
      <c r="F6274" s="247"/>
      <c r="G6274" s="66">
        <v>0</v>
      </c>
      <c r="H6274" s="247"/>
    </row>
    <row r="6275" spans="1:8">
      <c r="A6275" s="64" t="s">
        <v>11257</v>
      </c>
      <c r="B6275" s="65">
        <v>100831</v>
      </c>
      <c r="C6275" s="56" t="s">
        <v>11276</v>
      </c>
      <c r="D6275" s="65" t="s">
        <v>211</v>
      </c>
      <c r="E6275" s="66">
        <v>0</v>
      </c>
      <c r="F6275" s="247"/>
      <c r="G6275" s="66">
        <v>0</v>
      </c>
      <c r="H6275" s="247"/>
    </row>
    <row r="6276" spans="1:8">
      <c r="A6276" s="64" t="s">
        <v>11257</v>
      </c>
      <c r="B6276" s="65">
        <v>100832</v>
      </c>
      <c r="C6276" s="56" t="s">
        <v>11277</v>
      </c>
      <c r="D6276" s="65" t="s">
        <v>211</v>
      </c>
      <c r="E6276" s="66">
        <v>0</v>
      </c>
      <c r="F6276" s="247"/>
      <c r="G6276" s="66">
        <v>0</v>
      </c>
      <c r="H6276" s="247"/>
    </row>
    <row r="6277" spans="1:8">
      <c r="A6277" s="64" t="s">
        <v>11257</v>
      </c>
      <c r="B6277" s="65">
        <v>100833</v>
      </c>
      <c r="C6277" s="56" t="s">
        <v>11278</v>
      </c>
      <c r="D6277" s="65" t="s">
        <v>211</v>
      </c>
      <c r="E6277" s="66">
        <v>0</v>
      </c>
      <c r="F6277" s="247"/>
      <c r="G6277" s="66">
        <v>0</v>
      </c>
      <c r="H6277" s="247"/>
    </row>
    <row r="6278" spans="1:8">
      <c r="A6278" s="64" t="s">
        <v>11257</v>
      </c>
      <c r="B6278" s="65">
        <v>100790</v>
      </c>
      <c r="C6278" s="56" t="s">
        <v>11279</v>
      </c>
      <c r="D6278" s="65" t="s">
        <v>211</v>
      </c>
      <c r="E6278" s="66">
        <v>0</v>
      </c>
      <c r="F6278" s="247"/>
      <c r="G6278" s="66">
        <v>0</v>
      </c>
      <c r="H6278" s="247"/>
    </row>
    <row r="6279" spans="1:8">
      <c r="A6279" s="64" t="s">
        <v>11257</v>
      </c>
      <c r="B6279" s="65">
        <v>100789</v>
      </c>
      <c r="C6279" s="56" t="s">
        <v>11280</v>
      </c>
      <c r="D6279" s="65" t="s">
        <v>211</v>
      </c>
      <c r="E6279" s="66">
        <v>0</v>
      </c>
      <c r="F6279" s="247"/>
      <c r="G6279" s="66">
        <v>0</v>
      </c>
      <c r="H6279" s="247"/>
    </row>
    <row r="6280" spans="1:8">
      <c r="A6280" s="64" t="s">
        <v>11257</v>
      </c>
      <c r="B6280" s="65">
        <v>100788</v>
      </c>
      <c r="C6280" s="56" t="s">
        <v>11281</v>
      </c>
      <c r="D6280" s="65" t="s">
        <v>211</v>
      </c>
      <c r="E6280" s="66">
        <v>753.22</v>
      </c>
      <c r="F6280" s="247">
        <v>0.23469999999999999</v>
      </c>
      <c r="G6280" s="66">
        <v>700.36</v>
      </c>
      <c r="H6280" s="247">
        <v>0</v>
      </c>
    </row>
    <row r="6281" spans="1:8">
      <c r="A6281" s="64" t="s">
        <v>11257</v>
      </c>
      <c r="B6281" s="65">
        <v>100811</v>
      </c>
      <c r="C6281" s="56" t="s">
        <v>11282</v>
      </c>
      <c r="D6281" s="65" t="s">
        <v>211</v>
      </c>
      <c r="E6281" s="66">
        <v>0</v>
      </c>
      <c r="F6281" s="247"/>
      <c r="G6281" s="66">
        <v>0</v>
      </c>
      <c r="H6281" s="247"/>
    </row>
    <row r="6282" spans="1:8">
      <c r="A6282" s="64" t="s">
        <v>11257</v>
      </c>
      <c r="B6282" s="65">
        <v>100812</v>
      </c>
      <c r="C6282" s="56" t="s">
        <v>11283</v>
      </c>
      <c r="D6282" s="65" t="s">
        <v>211</v>
      </c>
      <c r="E6282" s="66">
        <v>0</v>
      </c>
      <c r="F6282" s="247"/>
      <c r="G6282" s="66">
        <v>0</v>
      </c>
      <c r="H6282" s="247"/>
    </row>
    <row r="6283" spans="1:8">
      <c r="A6283" s="64" t="s">
        <v>11257</v>
      </c>
      <c r="B6283" s="65">
        <v>100813</v>
      </c>
      <c r="C6283" s="56" t="s">
        <v>11284</v>
      </c>
      <c r="D6283" s="65" t="s">
        <v>211</v>
      </c>
      <c r="E6283" s="66">
        <v>0</v>
      </c>
      <c r="F6283" s="247"/>
      <c r="G6283" s="66">
        <v>0</v>
      </c>
      <c r="H6283" s="247"/>
    </row>
    <row r="6284" spans="1:8">
      <c r="A6284" s="64" t="s">
        <v>11257</v>
      </c>
      <c r="B6284" s="65">
        <v>100814</v>
      </c>
      <c r="C6284" s="56" t="s">
        <v>11285</v>
      </c>
      <c r="D6284" s="65" t="s">
        <v>211</v>
      </c>
      <c r="E6284" s="66">
        <v>0</v>
      </c>
      <c r="F6284" s="247"/>
      <c r="G6284" s="66">
        <v>0</v>
      </c>
      <c r="H6284" s="247"/>
    </row>
    <row r="6285" spans="1:8">
      <c r="A6285" s="64" t="s">
        <v>11257</v>
      </c>
      <c r="B6285" s="65">
        <v>100815</v>
      </c>
      <c r="C6285" s="56" t="s">
        <v>11286</v>
      </c>
      <c r="D6285" s="65" t="s">
        <v>211</v>
      </c>
      <c r="E6285" s="66">
        <v>0</v>
      </c>
      <c r="F6285" s="247"/>
      <c r="G6285" s="66">
        <v>0</v>
      </c>
      <c r="H6285" s="247"/>
    </row>
    <row r="6286" spans="1:8">
      <c r="A6286" s="64" t="s">
        <v>11257</v>
      </c>
      <c r="B6286" s="65">
        <v>100816</v>
      </c>
      <c r="C6286" s="56" t="s">
        <v>11287</v>
      </c>
      <c r="D6286" s="65" t="s">
        <v>211</v>
      </c>
      <c r="E6286" s="66">
        <v>0</v>
      </c>
      <c r="F6286" s="247"/>
      <c r="G6286" s="66">
        <v>0</v>
      </c>
      <c r="H6286" s="247"/>
    </row>
    <row r="6287" spans="1:8">
      <c r="A6287" s="64" t="s">
        <v>11257</v>
      </c>
      <c r="B6287" s="65">
        <v>100817</v>
      </c>
      <c r="C6287" s="56" t="s">
        <v>11288</v>
      </c>
      <c r="D6287" s="65" t="s">
        <v>211</v>
      </c>
      <c r="E6287" s="66">
        <v>0</v>
      </c>
      <c r="F6287" s="247"/>
      <c r="G6287" s="66">
        <v>0</v>
      </c>
      <c r="H6287" s="247"/>
    </row>
    <row r="6288" spans="1:8">
      <c r="A6288" s="64" t="s">
        <v>11257</v>
      </c>
      <c r="B6288" s="65">
        <v>100795</v>
      </c>
      <c r="C6288" s="56" t="s">
        <v>11289</v>
      </c>
      <c r="D6288" s="65" t="s">
        <v>32</v>
      </c>
      <c r="E6288" s="66">
        <v>0</v>
      </c>
      <c r="F6288" s="247"/>
      <c r="G6288" s="66">
        <v>0</v>
      </c>
      <c r="H6288" s="247"/>
    </row>
    <row r="6289" spans="1:8">
      <c r="A6289" s="64" t="s">
        <v>11257</v>
      </c>
      <c r="B6289" s="65">
        <v>100842</v>
      </c>
      <c r="C6289" s="56" t="s">
        <v>11290</v>
      </c>
      <c r="D6289" s="65" t="s">
        <v>32</v>
      </c>
      <c r="E6289" s="66">
        <v>0</v>
      </c>
      <c r="F6289" s="247"/>
      <c r="G6289" s="66">
        <v>0</v>
      </c>
      <c r="H6289" s="247"/>
    </row>
    <row r="6290" spans="1:8">
      <c r="A6290" s="64" t="s">
        <v>11257</v>
      </c>
      <c r="B6290" s="65">
        <v>100796</v>
      </c>
      <c r="C6290" s="56" t="s">
        <v>11291</v>
      </c>
      <c r="D6290" s="65" t="s">
        <v>32</v>
      </c>
      <c r="E6290" s="66">
        <v>0</v>
      </c>
      <c r="F6290" s="247"/>
      <c r="G6290" s="66">
        <v>0</v>
      </c>
      <c r="H6290" s="247"/>
    </row>
    <row r="6291" spans="1:8">
      <c r="A6291" s="64" t="s">
        <v>11257</v>
      </c>
      <c r="B6291" s="65">
        <v>100843</v>
      </c>
      <c r="C6291" s="56" t="s">
        <v>11292</v>
      </c>
      <c r="D6291" s="65" t="s">
        <v>32</v>
      </c>
      <c r="E6291" s="66">
        <v>0</v>
      </c>
      <c r="F6291" s="247"/>
      <c r="G6291" s="66">
        <v>0</v>
      </c>
      <c r="H6291" s="247"/>
    </row>
    <row r="6292" spans="1:8">
      <c r="A6292" s="64" t="s">
        <v>11257</v>
      </c>
      <c r="B6292" s="65">
        <v>100844</v>
      </c>
      <c r="C6292" s="56" t="s">
        <v>11293</v>
      </c>
      <c r="D6292" s="65" t="s">
        <v>32</v>
      </c>
      <c r="E6292" s="66">
        <v>0</v>
      </c>
      <c r="F6292" s="247"/>
      <c r="G6292" s="66">
        <v>0</v>
      </c>
      <c r="H6292" s="247"/>
    </row>
    <row r="6293" spans="1:8">
      <c r="A6293" s="64" t="s">
        <v>11257</v>
      </c>
      <c r="B6293" s="65">
        <v>100797</v>
      </c>
      <c r="C6293" s="56" t="s">
        <v>11294</v>
      </c>
      <c r="D6293" s="65" t="s">
        <v>32</v>
      </c>
      <c r="E6293" s="66">
        <v>0</v>
      </c>
      <c r="F6293" s="247"/>
      <c r="G6293" s="66">
        <v>0</v>
      </c>
      <c r="H6293" s="247"/>
    </row>
    <row r="6294" spans="1:8">
      <c r="A6294" s="64" t="s">
        <v>11257</v>
      </c>
      <c r="B6294" s="65">
        <v>100798</v>
      </c>
      <c r="C6294" s="56" t="s">
        <v>11295</v>
      </c>
      <c r="D6294" s="65" t="s">
        <v>32</v>
      </c>
      <c r="E6294" s="66">
        <v>0</v>
      </c>
      <c r="F6294" s="247"/>
      <c r="G6294" s="66">
        <v>0</v>
      </c>
      <c r="H6294" s="247"/>
    </row>
    <row r="6295" spans="1:8">
      <c r="A6295" s="64" t="s">
        <v>11257</v>
      </c>
      <c r="B6295" s="65">
        <v>100845</v>
      </c>
      <c r="C6295" s="56" t="s">
        <v>11296</v>
      </c>
      <c r="D6295" s="65" t="s">
        <v>32</v>
      </c>
      <c r="E6295" s="66">
        <v>0</v>
      </c>
      <c r="F6295" s="247"/>
      <c r="G6295" s="66">
        <v>0</v>
      </c>
      <c r="H6295" s="247"/>
    </row>
    <row r="6296" spans="1:8">
      <c r="A6296" s="64" t="s">
        <v>11257</v>
      </c>
      <c r="B6296" s="65">
        <v>100799</v>
      </c>
      <c r="C6296" s="56" t="s">
        <v>11297</v>
      </c>
      <c r="D6296" s="65" t="s">
        <v>32</v>
      </c>
      <c r="E6296" s="66">
        <v>17.12</v>
      </c>
      <c r="F6296" s="247">
        <v>0.52629999999999999</v>
      </c>
      <c r="G6296" s="66">
        <v>20.04</v>
      </c>
      <c r="H6296" s="247">
        <v>0</v>
      </c>
    </row>
    <row r="6297" spans="1:8">
      <c r="A6297" s="64" t="s">
        <v>11257</v>
      </c>
      <c r="B6297" s="65">
        <v>100807</v>
      </c>
      <c r="C6297" s="56" t="s">
        <v>11298</v>
      </c>
      <c r="D6297" s="65" t="s">
        <v>32</v>
      </c>
      <c r="E6297" s="66">
        <v>22.77</v>
      </c>
      <c r="F6297" s="247">
        <v>0.3957</v>
      </c>
      <c r="G6297" s="66">
        <v>27.71</v>
      </c>
      <c r="H6297" s="247">
        <v>0</v>
      </c>
    </row>
    <row r="6298" spans="1:8">
      <c r="A6298" s="64" t="s">
        <v>11257</v>
      </c>
      <c r="B6298" s="65">
        <v>100800</v>
      </c>
      <c r="C6298" s="56" t="s">
        <v>11299</v>
      </c>
      <c r="D6298" s="65" t="s">
        <v>32</v>
      </c>
      <c r="E6298" s="66">
        <v>24.29</v>
      </c>
      <c r="F6298" s="247">
        <v>0.60770000000000002</v>
      </c>
      <c r="G6298" s="66">
        <v>27.71</v>
      </c>
      <c r="H6298" s="247">
        <v>0</v>
      </c>
    </row>
    <row r="6299" spans="1:8">
      <c r="A6299" s="64" t="s">
        <v>11257</v>
      </c>
      <c r="B6299" s="65">
        <v>100808</v>
      </c>
      <c r="C6299" s="56" t="s">
        <v>11300</v>
      </c>
      <c r="D6299" s="65" t="s">
        <v>32</v>
      </c>
      <c r="E6299" s="66">
        <v>31</v>
      </c>
      <c r="F6299" s="247">
        <v>0.47610000000000002</v>
      </c>
      <c r="G6299" s="66">
        <v>36.82</v>
      </c>
      <c r="H6299" s="247">
        <v>0</v>
      </c>
    </row>
    <row r="6300" spans="1:8">
      <c r="A6300" s="64" t="s">
        <v>11257</v>
      </c>
      <c r="B6300" s="65">
        <v>100801</v>
      </c>
      <c r="C6300" s="56" t="s">
        <v>11301</v>
      </c>
      <c r="D6300" s="65" t="s">
        <v>32</v>
      </c>
      <c r="E6300" s="66">
        <v>31.74</v>
      </c>
      <c r="F6300" s="247">
        <v>0.64370000000000005</v>
      </c>
      <c r="G6300" s="66">
        <v>35.81</v>
      </c>
      <c r="H6300" s="247">
        <v>0</v>
      </c>
    </row>
    <row r="6301" spans="1:8">
      <c r="A6301" s="64" t="s">
        <v>11257</v>
      </c>
      <c r="B6301" s="65">
        <v>100809</v>
      </c>
      <c r="C6301" s="56" t="s">
        <v>11302</v>
      </c>
      <c r="D6301" s="65" t="s">
        <v>32</v>
      </c>
      <c r="E6301" s="66">
        <v>39.76</v>
      </c>
      <c r="F6301" s="247">
        <v>0.51380000000000003</v>
      </c>
      <c r="G6301" s="66">
        <v>46.7</v>
      </c>
      <c r="H6301" s="247">
        <v>0</v>
      </c>
    </row>
    <row r="6302" spans="1:8">
      <c r="A6302" s="64" t="s">
        <v>11257</v>
      </c>
      <c r="B6302" s="65">
        <v>100802</v>
      </c>
      <c r="C6302" s="56" t="s">
        <v>11303</v>
      </c>
      <c r="D6302" s="65" t="s">
        <v>32</v>
      </c>
      <c r="E6302" s="66">
        <v>42.3</v>
      </c>
      <c r="F6302" s="247">
        <v>0.67379999999999995</v>
      </c>
      <c r="G6302" s="66">
        <v>47.25</v>
      </c>
      <c r="H6302" s="247">
        <v>0</v>
      </c>
    </row>
    <row r="6303" spans="1:8">
      <c r="A6303" s="64" t="s">
        <v>11257</v>
      </c>
      <c r="B6303" s="65">
        <v>100810</v>
      </c>
      <c r="C6303" s="56" t="s">
        <v>11304</v>
      </c>
      <c r="D6303" s="65" t="s">
        <v>32</v>
      </c>
      <c r="E6303" s="66">
        <v>52.16</v>
      </c>
      <c r="F6303" s="247">
        <v>0.5464</v>
      </c>
      <c r="G6303" s="66">
        <v>60.65</v>
      </c>
      <c r="H6303" s="247">
        <v>0</v>
      </c>
    </row>
    <row r="6304" spans="1:8">
      <c r="A6304" s="64" t="s">
        <v>11257</v>
      </c>
      <c r="B6304" s="65">
        <v>100791</v>
      </c>
      <c r="C6304" s="56" t="s">
        <v>11305</v>
      </c>
      <c r="D6304" s="65" t="s">
        <v>32</v>
      </c>
      <c r="E6304" s="66">
        <v>16.63</v>
      </c>
      <c r="F6304" s="247">
        <v>0.54179999999999995</v>
      </c>
      <c r="G6304" s="66">
        <v>19.38</v>
      </c>
      <c r="H6304" s="247">
        <v>0</v>
      </c>
    </row>
    <row r="6305" spans="1:8">
      <c r="A6305" s="64" t="s">
        <v>11257</v>
      </c>
      <c r="B6305" s="65">
        <v>100803</v>
      </c>
      <c r="C6305" s="56" t="s">
        <v>11306</v>
      </c>
      <c r="D6305" s="65" t="s">
        <v>32</v>
      </c>
      <c r="E6305" s="66">
        <v>15.64</v>
      </c>
      <c r="F6305" s="247">
        <v>0.57609999999999995</v>
      </c>
      <c r="G6305" s="66">
        <v>18.03</v>
      </c>
      <c r="H6305" s="247">
        <v>0</v>
      </c>
    </row>
    <row r="6306" spans="1:8">
      <c r="A6306" s="64" t="s">
        <v>11257</v>
      </c>
      <c r="B6306" s="65">
        <v>100792</v>
      </c>
      <c r="C6306" s="56" t="s">
        <v>11307</v>
      </c>
      <c r="D6306" s="65" t="s">
        <v>32</v>
      </c>
      <c r="E6306" s="66">
        <v>23.81</v>
      </c>
      <c r="F6306" s="247">
        <v>0.61990000000000001</v>
      </c>
      <c r="G6306" s="66">
        <v>27.06</v>
      </c>
      <c r="H6306" s="247">
        <v>0</v>
      </c>
    </row>
    <row r="6307" spans="1:8">
      <c r="A6307" s="64" t="s">
        <v>11257</v>
      </c>
      <c r="B6307" s="65">
        <v>100804</v>
      </c>
      <c r="C6307" s="56" t="s">
        <v>11308</v>
      </c>
      <c r="D6307" s="65" t="s">
        <v>32</v>
      </c>
      <c r="E6307" s="66">
        <v>22.63</v>
      </c>
      <c r="F6307" s="247">
        <v>0.6522</v>
      </c>
      <c r="G6307" s="66">
        <v>25.46</v>
      </c>
      <c r="H6307" s="247">
        <v>0</v>
      </c>
    </row>
    <row r="6308" spans="1:8">
      <c r="A6308" s="64" t="s">
        <v>11257</v>
      </c>
      <c r="B6308" s="65">
        <v>100793</v>
      </c>
      <c r="C6308" s="56" t="s">
        <v>11309</v>
      </c>
      <c r="D6308" s="65" t="s">
        <v>32</v>
      </c>
      <c r="E6308" s="66">
        <v>31.26</v>
      </c>
      <c r="F6308" s="247">
        <v>0.65359999999999996</v>
      </c>
      <c r="G6308" s="66">
        <v>35.14</v>
      </c>
      <c r="H6308" s="247">
        <v>0</v>
      </c>
    </row>
    <row r="6309" spans="1:8">
      <c r="A6309" s="64" t="s">
        <v>11257</v>
      </c>
      <c r="B6309" s="65">
        <v>100805</v>
      </c>
      <c r="C6309" s="56" t="s">
        <v>11310</v>
      </c>
      <c r="D6309" s="65" t="s">
        <v>32</v>
      </c>
      <c r="E6309" s="66">
        <v>29.85</v>
      </c>
      <c r="F6309" s="247">
        <v>0.68440000000000001</v>
      </c>
      <c r="G6309" s="66">
        <v>33.229999999999997</v>
      </c>
      <c r="H6309" s="247">
        <v>0</v>
      </c>
    </row>
    <row r="6310" spans="1:8">
      <c r="A6310" s="64" t="s">
        <v>11257</v>
      </c>
      <c r="B6310" s="65">
        <v>100794</v>
      </c>
      <c r="C6310" s="56" t="s">
        <v>11311</v>
      </c>
      <c r="D6310" s="65" t="s">
        <v>32</v>
      </c>
      <c r="E6310" s="66">
        <v>41.81</v>
      </c>
      <c r="F6310" s="247">
        <v>0.68169999999999997</v>
      </c>
      <c r="G6310" s="66">
        <v>46.6</v>
      </c>
      <c r="H6310" s="247">
        <v>0</v>
      </c>
    </row>
    <row r="6311" spans="1:8">
      <c r="A6311" s="64" t="s">
        <v>11257</v>
      </c>
      <c r="B6311" s="65">
        <v>100806</v>
      </c>
      <c r="C6311" s="56" t="s">
        <v>11312</v>
      </c>
      <c r="D6311" s="65" t="s">
        <v>32</v>
      </c>
      <c r="E6311" s="66">
        <v>40.08</v>
      </c>
      <c r="F6311" s="247">
        <v>0.71109999999999995</v>
      </c>
      <c r="G6311" s="66">
        <v>44.24</v>
      </c>
      <c r="H6311" s="247">
        <v>0</v>
      </c>
    </row>
    <row r="6312" spans="1:8">
      <c r="A6312" s="64" t="s">
        <v>11257</v>
      </c>
      <c r="B6312" s="65">
        <v>100838</v>
      </c>
      <c r="C6312" s="56" t="s">
        <v>11313</v>
      </c>
      <c r="D6312" s="65" t="s">
        <v>211</v>
      </c>
      <c r="E6312" s="66">
        <v>0</v>
      </c>
      <c r="F6312" s="247"/>
      <c r="G6312" s="66">
        <v>0</v>
      </c>
      <c r="H6312" s="247"/>
    </row>
    <row r="6313" spans="1:8">
      <c r="A6313" s="64" t="s">
        <v>11257</v>
      </c>
      <c r="B6313" s="65">
        <v>100839</v>
      </c>
      <c r="C6313" s="56" t="s">
        <v>11314</v>
      </c>
      <c r="D6313" s="65" t="s">
        <v>211</v>
      </c>
      <c r="E6313" s="66">
        <v>0</v>
      </c>
      <c r="F6313" s="247"/>
      <c r="G6313" s="66">
        <v>0</v>
      </c>
      <c r="H6313" s="247"/>
    </row>
    <row r="6314" spans="1:8">
      <c r="A6314" s="64" t="s">
        <v>11257</v>
      </c>
      <c r="B6314" s="65">
        <v>100840</v>
      </c>
      <c r="C6314" s="56" t="s">
        <v>11315</v>
      </c>
      <c r="D6314" s="65" t="s">
        <v>211</v>
      </c>
      <c r="E6314" s="66">
        <v>0</v>
      </c>
      <c r="F6314" s="247"/>
      <c r="G6314" s="66">
        <v>0</v>
      </c>
      <c r="H6314" s="247"/>
    </row>
    <row r="6315" spans="1:8">
      <c r="A6315" s="64" t="s">
        <v>11257</v>
      </c>
      <c r="B6315" s="65">
        <v>100841</v>
      </c>
      <c r="C6315" s="56" t="s">
        <v>11316</v>
      </c>
      <c r="D6315" s="65" t="s">
        <v>211</v>
      </c>
      <c r="E6315" s="66">
        <v>0</v>
      </c>
      <c r="F6315" s="247"/>
      <c r="G6315" s="66">
        <v>0</v>
      </c>
      <c r="H6315" s="247"/>
    </row>
    <row r="6316" spans="1:8">
      <c r="A6316" s="64" t="s">
        <v>11317</v>
      </c>
      <c r="B6316" s="65">
        <v>103283</v>
      </c>
      <c r="C6316" s="56" t="s">
        <v>11318</v>
      </c>
      <c r="D6316" s="65" t="s">
        <v>211</v>
      </c>
      <c r="E6316" s="66">
        <v>0</v>
      </c>
      <c r="F6316" s="247"/>
      <c r="G6316" s="66">
        <v>0</v>
      </c>
      <c r="H6316" s="247"/>
    </row>
    <row r="6317" spans="1:8">
      <c r="A6317" s="64" t="s">
        <v>11317</v>
      </c>
      <c r="B6317" s="65">
        <v>103284</v>
      </c>
      <c r="C6317" s="56" t="s">
        <v>11319</v>
      </c>
      <c r="D6317" s="65" t="s">
        <v>211</v>
      </c>
      <c r="E6317" s="66">
        <v>0</v>
      </c>
      <c r="F6317" s="247"/>
      <c r="G6317" s="66">
        <v>0</v>
      </c>
      <c r="H6317" s="247"/>
    </row>
    <row r="6318" spans="1:8">
      <c r="A6318" s="64" t="s">
        <v>11317</v>
      </c>
      <c r="B6318" s="65">
        <v>103282</v>
      </c>
      <c r="C6318" s="56" t="s">
        <v>11320</v>
      </c>
      <c r="D6318" s="65" t="s">
        <v>211</v>
      </c>
      <c r="E6318" s="66">
        <v>0</v>
      </c>
      <c r="F6318" s="247"/>
      <c r="G6318" s="66">
        <v>0</v>
      </c>
      <c r="H6318" s="247"/>
    </row>
    <row r="6319" spans="1:8">
      <c r="A6319" s="64" t="s">
        <v>11317</v>
      </c>
      <c r="B6319" s="65">
        <v>103279</v>
      </c>
      <c r="C6319" s="56" t="s">
        <v>11321</v>
      </c>
      <c r="D6319" s="65" t="s">
        <v>211</v>
      </c>
      <c r="E6319" s="66">
        <v>0</v>
      </c>
      <c r="F6319" s="247"/>
      <c r="G6319" s="66">
        <v>0</v>
      </c>
      <c r="H6319" s="247"/>
    </row>
    <row r="6320" spans="1:8">
      <c r="A6320" s="64" t="s">
        <v>11317</v>
      </c>
      <c r="B6320" s="65">
        <v>103280</v>
      </c>
      <c r="C6320" s="56" t="s">
        <v>11322</v>
      </c>
      <c r="D6320" s="65" t="s">
        <v>211</v>
      </c>
      <c r="E6320" s="66">
        <v>0</v>
      </c>
      <c r="F6320" s="247"/>
      <c r="G6320" s="66">
        <v>0</v>
      </c>
      <c r="H6320" s="247"/>
    </row>
    <row r="6321" spans="1:8">
      <c r="A6321" s="64" t="s">
        <v>11317</v>
      </c>
      <c r="B6321" s="65">
        <v>103281</v>
      </c>
      <c r="C6321" s="56" t="s">
        <v>11323</v>
      </c>
      <c r="D6321" s="65" t="s">
        <v>211</v>
      </c>
      <c r="E6321" s="66">
        <v>0</v>
      </c>
      <c r="F6321" s="247"/>
      <c r="G6321" s="66">
        <v>0</v>
      </c>
      <c r="H6321" s="247"/>
    </row>
    <row r="6322" spans="1:8">
      <c r="A6322" s="64" t="s">
        <v>11317</v>
      </c>
      <c r="B6322" s="65">
        <v>103247</v>
      </c>
      <c r="C6322" s="56" t="s">
        <v>11324</v>
      </c>
      <c r="D6322" s="65" t="s">
        <v>211</v>
      </c>
      <c r="E6322" s="66">
        <v>2747.1</v>
      </c>
      <c r="F6322" s="247">
        <v>1.4800000000000001E-2</v>
      </c>
      <c r="G6322" s="66">
        <v>2785.69</v>
      </c>
      <c r="H6322" s="247">
        <v>0</v>
      </c>
    </row>
    <row r="6323" spans="1:8">
      <c r="A6323" s="64" t="s">
        <v>11317</v>
      </c>
      <c r="B6323" s="65">
        <v>103250</v>
      </c>
      <c r="C6323" s="56" t="s">
        <v>11325</v>
      </c>
      <c r="D6323" s="65" t="s">
        <v>211</v>
      </c>
      <c r="E6323" s="66">
        <v>3993.78</v>
      </c>
      <c r="F6323" s="247">
        <v>1.0200000000000001E-2</v>
      </c>
      <c r="G6323" s="66">
        <v>4038.9</v>
      </c>
      <c r="H6323" s="247">
        <v>0</v>
      </c>
    </row>
    <row r="6324" spans="1:8">
      <c r="A6324" s="64" t="s">
        <v>11317</v>
      </c>
      <c r="B6324" s="65">
        <v>103253</v>
      </c>
      <c r="C6324" s="56" t="s">
        <v>11326</v>
      </c>
      <c r="D6324" s="65" t="s">
        <v>211</v>
      </c>
      <c r="E6324" s="66">
        <v>5447.53</v>
      </c>
      <c r="F6324" s="247">
        <v>7.4000000000000003E-3</v>
      </c>
      <c r="G6324" s="66">
        <v>5498.2</v>
      </c>
      <c r="H6324" s="247">
        <v>0</v>
      </c>
    </row>
    <row r="6325" spans="1:8">
      <c r="A6325" s="64" t="s">
        <v>11317</v>
      </c>
      <c r="B6325" s="65">
        <v>103244</v>
      </c>
      <c r="C6325" s="56" t="s">
        <v>11327</v>
      </c>
      <c r="D6325" s="65" t="s">
        <v>211</v>
      </c>
      <c r="E6325" s="66">
        <v>2474.16</v>
      </c>
      <c r="F6325" s="247">
        <v>1.6400000000000001E-2</v>
      </c>
      <c r="G6325" s="66">
        <v>2512.1</v>
      </c>
      <c r="H6325" s="247">
        <v>0</v>
      </c>
    </row>
    <row r="6326" spans="1:8">
      <c r="A6326" s="64" t="s">
        <v>11317</v>
      </c>
      <c r="B6326" s="65">
        <v>103256</v>
      </c>
      <c r="C6326" s="56" t="s">
        <v>11328</v>
      </c>
      <c r="D6326" s="65" t="s">
        <v>211</v>
      </c>
      <c r="E6326" s="66">
        <v>10122.86</v>
      </c>
      <c r="F6326" s="247">
        <v>5.0000000000000001E-3</v>
      </c>
      <c r="G6326" s="66">
        <v>10206.41</v>
      </c>
      <c r="H6326" s="247">
        <v>0</v>
      </c>
    </row>
    <row r="6327" spans="1:8">
      <c r="A6327" s="64" t="s">
        <v>11317</v>
      </c>
      <c r="B6327" s="65">
        <v>103258</v>
      </c>
      <c r="C6327" s="56" t="s">
        <v>11329</v>
      </c>
      <c r="D6327" s="65" t="s">
        <v>211</v>
      </c>
      <c r="E6327" s="66">
        <v>11318.19</v>
      </c>
      <c r="F6327" s="247">
        <v>4.4000000000000003E-3</v>
      </c>
      <c r="G6327" s="66">
        <v>11406.53</v>
      </c>
      <c r="H6327" s="247">
        <v>0</v>
      </c>
    </row>
    <row r="6328" spans="1:8">
      <c r="A6328" s="64" t="s">
        <v>11317</v>
      </c>
      <c r="B6328" s="65">
        <v>103260</v>
      </c>
      <c r="C6328" s="56" t="s">
        <v>11330</v>
      </c>
      <c r="D6328" s="65" t="s">
        <v>211</v>
      </c>
      <c r="E6328" s="66">
        <v>6258.98</v>
      </c>
      <c r="F6328" s="247">
        <v>8.0000000000000002E-3</v>
      </c>
      <c r="G6328" s="66">
        <v>6335.17</v>
      </c>
      <c r="H6328" s="247">
        <v>0</v>
      </c>
    </row>
    <row r="6329" spans="1:8">
      <c r="A6329" s="64" t="s">
        <v>11317</v>
      </c>
      <c r="B6329" s="65">
        <v>103261</v>
      </c>
      <c r="C6329" s="56" t="s">
        <v>11331</v>
      </c>
      <c r="D6329" s="65" t="s">
        <v>211</v>
      </c>
      <c r="E6329" s="66">
        <v>12768.21</v>
      </c>
      <c r="F6329" s="247">
        <v>3.8999999999999998E-3</v>
      </c>
      <c r="G6329" s="66">
        <v>12867.26</v>
      </c>
      <c r="H6329" s="247">
        <v>0</v>
      </c>
    </row>
    <row r="6330" spans="1:8">
      <c r="A6330" s="64" t="s">
        <v>11317</v>
      </c>
      <c r="B6330" s="65">
        <v>103263</v>
      </c>
      <c r="C6330" s="56" t="s">
        <v>11332</v>
      </c>
      <c r="D6330" s="65" t="s">
        <v>211</v>
      </c>
      <c r="E6330" s="66">
        <v>17729.57</v>
      </c>
      <c r="F6330" s="247">
        <v>1.6899999999999998E-2</v>
      </c>
      <c r="G6330" s="66">
        <v>17851.95</v>
      </c>
      <c r="H6330" s="247">
        <v>0</v>
      </c>
    </row>
    <row r="6331" spans="1:8">
      <c r="A6331" s="64" t="s">
        <v>11317</v>
      </c>
      <c r="B6331" s="65">
        <v>103265</v>
      </c>
      <c r="C6331" s="56" t="s">
        <v>11333</v>
      </c>
      <c r="D6331" s="65" t="s">
        <v>211</v>
      </c>
      <c r="E6331" s="66">
        <v>21378.42</v>
      </c>
      <c r="F6331" s="247">
        <v>1.4E-2</v>
      </c>
      <c r="G6331" s="66">
        <v>21509.57</v>
      </c>
      <c r="H6331" s="247">
        <v>0</v>
      </c>
    </row>
    <row r="6332" spans="1:8">
      <c r="A6332" s="64" t="s">
        <v>11317</v>
      </c>
      <c r="B6332" s="65">
        <v>103268</v>
      </c>
      <c r="C6332" s="56" t="s">
        <v>11334</v>
      </c>
      <c r="D6332" s="65" t="s">
        <v>211</v>
      </c>
      <c r="E6332" s="66">
        <v>7501.36</v>
      </c>
      <c r="F6332" s="247">
        <v>6.3E-3</v>
      </c>
      <c r="G6332" s="66">
        <v>7583.96</v>
      </c>
      <c r="H6332" s="247">
        <v>0</v>
      </c>
    </row>
    <row r="6333" spans="1:8">
      <c r="A6333" s="64" t="s">
        <v>11317</v>
      </c>
      <c r="B6333" s="65">
        <v>103270</v>
      </c>
      <c r="C6333" s="56" t="s">
        <v>11335</v>
      </c>
      <c r="D6333" s="65" t="s">
        <v>211</v>
      </c>
      <c r="E6333" s="66">
        <v>8062.93</v>
      </c>
      <c r="F6333" s="247">
        <v>5.7999999999999996E-3</v>
      </c>
      <c r="G6333" s="66">
        <v>8149.82</v>
      </c>
      <c r="H6333" s="247">
        <v>0</v>
      </c>
    </row>
    <row r="6334" spans="1:8">
      <c r="A6334" s="64" t="s">
        <v>11317</v>
      </c>
      <c r="B6334" s="65">
        <v>103272</v>
      </c>
      <c r="C6334" s="56" t="s">
        <v>11336</v>
      </c>
      <c r="D6334" s="65" t="s">
        <v>211</v>
      </c>
      <c r="E6334" s="66">
        <v>11803.93</v>
      </c>
      <c r="F6334" s="247">
        <v>4.0000000000000001E-3</v>
      </c>
      <c r="G6334" s="66">
        <v>11911.4</v>
      </c>
      <c r="H6334" s="247">
        <v>0</v>
      </c>
    </row>
    <row r="6335" spans="1:8">
      <c r="A6335" s="64" t="s">
        <v>11317</v>
      </c>
      <c r="B6335" s="65">
        <v>103274</v>
      </c>
      <c r="C6335" s="56" t="s">
        <v>11337</v>
      </c>
      <c r="D6335" s="65" t="s">
        <v>211</v>
      </c>
      <c r="E6335" s="66">
        <v>13906.23</v>
      </c>
      <c r="F6335" s="247">
        <v>2.1299999999999999E-2</v>
      </c>
      <c r="G6335" s="66">
        <v>14030.98</v>
      </c>
      <c r="H6335" s="247">
        <v>0</v>
      </c>
    </row>
    <row r="6336" spans="1:8">
      <c r="A6336" s="64" t="s">
        <v>11317</v>
      </c>
      <c r="B6336" s="65">
        <v>103276</v>
      </c>
      <c r="C6336" s="56" t="s">
        <v>11338</v>
      </c>
      <c r="D6336" s="65" t="s">
        <v>211</v>
      </c>
      <c r="E6336" s="66">
        <v>14518.42</v>
      </c>
      <c r="F6336" s="247">
        <v>2.0400000000000001E-2</v>
      </c>
      <c r="G6336" s="66">
        <v>14644.64</v>
      </c>
      <c r="H6336" s="247">
        <v>0</v>
      </c>
    </row>
    <row r="6337" spans="1:8">
      <c r="A6337" s="64" t="s">
        <v>11317</v>
      </c>
      <c r="B6337" s="65">
        <v>103267</v>
      </c>
      <c r="C6337" s="56" t="s">
        <v>11339</v>
      </c>
      <c r="D6337" s="65" t="s">
        <v>211</v>
      </c>
      <c r="E6337" s="66">
        <v>6316.95</v>
      </c>
      <c r="F6337" s="247">
        <v>7.4000000000000003E-3</v>
      </c>
      <c r="G6337" s="66">
        <v>6396.71</v>
      </c>
      <c r="H6337" s="247">
        <v>0</v>
      </c>
    </row>
    <row r="6338" spans="1:8">
      <c r="A6338" s="64" t="s">
        <v>11317</v>
      </c>
      <c r="B6338" s="65">
        <v>103269</v>
      </c>
      <c r="C6338" s="56" t="s">
        <v>11340</v>
      </c>
      <c r="D6338" s="65" t="s">
        <v>211</v>
      </c>
      <c r="E6338" s="66">
        <v>7767.05</v>
      </c>
      <c r="F6338" s="247">
        <v>6.1000000000000004E-3</v>
      </c>
      <c r="G6338" s="66">
        <v>7853.23</v>
      </c>
      <c r="H6338" s="247">
        <v>0</v>
      </c>
    </row>
    <row r="6339" spans="1:8">
      <c r="A6339" s="64" t="s">
        <v>11317</v>
      </c>
      <c r="B6339" s="65">
        <v>103271</v>
      </c>
      <c r="C6339" s="56" t="s">
        <v>11341</v>
      </c>
      <c r="D6339" s="65" t="s">
        <v>211</v>
      </c>
      <c r="E6339" s="66">
        <v>11427.66</v>
      </c>
      <c r="F6339" s="247">
        <v>4.1000000000000003E-3</v>
      </c>
      <c r="G6339" s="66">
        <v>11534.23</v>
      </c>
      <c r="H6339" s="247">
        <v>0</v>
      </c>
    </row>
    <row r="6340" spans="1:8">
      <c r="A6340" s="64" t="s">
        <v>11317</v>
      </c>
      <c r="B6340" s="65">
        <v>103273</v>
      </c>
      <c r="C6340" s="56" t="s">
        <v>11342</v>
      </c>
      <c r="D6340" s="65" t="s">
        <v>211</v>
      </c>
      <c r="E6340" s="66">
        <v>12136.6</v>
      </c>
      <c r="F6340" s="247">
        <v>2.4400000000000002E-2</v>
      </c>
      <c r="G6340" s="66">
        <v>12257.1</v>
      </c>
      <c r="H6340" s="247">
        <v>0</v>
      </c>
    </row>
    <row r="6341" spans="1:8">
      <c r="A6341" s="64" t="s">
        <v>11317</v>
      </c>
      <c r="B6341" s="65">
        <v>103275</v>
      </c>
      <c r="C6341" s="56" t="s">
        <v>11343</v>
      </c>
      <c r="D6341" s="65" t="s">
        <v>211</v>
      </c>
      <c r="E6341" s="66">
        <v>13833.99</v>
      </c>
      <c r="F6341" s="247">
        <v>2.1399999999999999E-2</v>
      </c>
      <c r="G6341" s="66">
        <v>13958.56</v>
      </c>
      <c r="H6341" s="247">
        <v>0</v>
      </c>
    </row>
    <row r="6342" spans="1:8">
      <c r="A6342" s="64" t="s">
        <v>11317</v>
      </c>
      <c r="B6342" s="65">
        <v>103248</v>
      </c>
      <c r="C6342" s="56" t="s">
        <v>11344</v>
      </c>
      <c r="D6342" s="65" t="s">
        <v>211</v>
      </c>
      <c r="E6342" s="66">
        <v>2243.0700000000002</v>
      </c>
      <c r="F6342" s="247">
        <v>1.8100000000000002E-2</v>
      </c>
      <c r="G6342" s="66">
        <v>2280.4499999999998</v>
      </c>
      <c r="H6342" s="247">
        <v>0</v>
      </c>
    </row>
    <row r="6343" spans="1:8">
      <c r="A6343" s="64" t="s">
        <v>11317</v>
      </c>
      <c r="B6343" s="65">
        <v>103249</v>
      </c>
      <c r="C6343" s="56" t="s">
        <v>11345</v>
      </c>
      <c r="D6343" s="65" t="s">
        <v>211</v>
      </c>
      <c r="E6343" s="66">
        <v>2410.5500000000002</v>
      </c>
      <c r="F6343" s="247">
        <v>1.6799999999999999E-2</v>
      </c>
      <c r="G6343" s="66">
        <v>2448.33</v>
      </c>
      <c r="H6343" s="247">
        <v>0</v>
      </c>
    </row>
    <row r="6344" spans="1:8">
      <c r="A6344" s="64" t="s">
        <v>11317</v>
      </c>
      <c r="B6344" s="65">
        <v>103251</v>
      </c>
      <c r="C6344" s="56" t="s">
        <v>11346</v>
      </c>
      <c r="D6344" s="65" t="s">
        <v>211</v>
      </c>
      <c r="E6344" s="66">
        <v>3151.96</v>
      </c>
      <c r="F6344" s="247">
        <v>1.29E-2</v>
      </c>
      <c r="G6344" s="66">
        <v>3195.05</v>
      </c>
      <c r="H6344" s="247">
        <v>0</v>
      </c>
    </row>
    <row r="6345" spans="1:8">
      <c r="A6345" s="64" t="s">
        <v>11317</v>
      </c>
      <c r="B6345" s="65">
        <v>103252</v>
      </c>
      <c r="C6345" s="56" t="s">
        <v>11347</v>
      </c>
      <c r="D6345" s="65" t="s">
        <v>211</v>
      </c>
      <c r="E6345" s="66">
        <v>3491.44</v>
      </c>
      <c r="F6345" s="247">
        <v>1.1599999999999999E-2</v>
      </c>
      <c r="G6345" s="66">
        <v>3535.36</v>
      </c>
      <c r="H6345" s="247">
        <v>0</v>
      </c>
    </row>
    <row r="6346" spans="1:8">
      <c r="A6346" s="64" t="s">
        <v>11317</v>
      </c>
      <c r="B6346" s="65">
        <v>103254</v>
      </c>
      <c r="C6346" s="56" t="s">
        <v>11348</v>
      </c>
      <c r="D6346" s="65" t="s">
        <v>211</v>
      </c>
      <c r="E6346" s="66">
        <v>4071.25</v>
      </c>
      <c r="F6346" s="247">
        <v>0.01</v>
      </c>
      <c r="G6346" s="66">
        <v>4118.6099999999997</v>
      </c>
      <c r="H6346" s="247">
        <v>0</v>
      </c>
    </row>
    <row r="6347" spans="1:8">
      <c r="A6347" s="64" t="s">
        <v>11317</v>
      </c>
      <c r="B6347" s="65">
        <v>103255</v>
      </c>
      <c r="C6347" s="56" t="s">
        <v>11349</v>
      </c>
      <c r="D6347" s="65" t="s">
        <v>211</v>
      </c>
      <c r="E6347" s="66">
        <v>4556.84</v>
      </c>
      <c r="F6347" s="247">
        <v>8.8999999999999999E-3</v>
      </c>
      <c r="G6347" s="66">
        <v>4605.3599999999997</v>
      </c>
      <c r="H6347" s="247">
        <v>0</v>
      </c>
    </row>
    <row r="6348" spans="1:8">
      <c r="A6348" s="64" t="s">
        <v>11317</v>
      </c>
      <c r="B6348" s="65">
        <v>103245</v>
      </c>
      <c r="C6348" s="56" t="s">
        <v>11350</v>
      </c>
      <c r="D6348" s="65" t="s">
        <v>211</v>
      </c>
      <c r="E6348" s="66">
        <v>1949.4</v>
      </c>
      <c r="F6348" s="247">
        <v>2.0799999999999999E-2</v>
      </c>
      <c r="G6348" s="66">
        <v>1986.07</v>
      </c>
      <c r="H6348" s="247">
        <v>0</v>
      </c>
    </row>
    <row r="6349" spans="1:8">
      <c r="A6349" s="64" t="s">
        <v>11317</v>
      </c>
      <c r="B6349" s="65">
        <v>103246</v>
      </c>
      <c r="C6349" s="56" t="s">
        <v>11351</v>
      </c>
      <c r="D6349" s="65" t="s">
        <v>211</v>
      </c>
      <c r="E6349" s="66">
        <v>2126.87</v>
      </c>
      <c r="F6349" s="247">
        <v>1.9099999999999999E-2</v>
      </c>
      <c r="G6349" s="66">
        <v>2163.9699999999998</v>
      </c>
      <c r="H6349" s="247">
        <v>0</v>
      </c>
    </row>
    <row r="6350" spans="1:8">
      <c r="A6350" s="64" t="s">
        <v>11317</v>
      </c>
      <c r="B6350" s="65">
        <v>103257</v>
      </c>
      <c r="C6350" s="56" t="s">
        <v>11352</v>
      </c>
      <c r="D6350" s="65" t="s">
        <v>211</v>
      </c>
      <c r="E6350" s="66">
        <v>5774.72</v>
      </c>
      <c r="F6350" s="247">
        <v>8.6999999999999994E-3</v>
      </c>
      <c r="G6350" s="66">
        <v>5851.31</v>
      </c>
      <c r="H6350" s="247">
        <v>0</v>
      </c>
    </row>
    <row r="6351" spans="1:8">
      <c r="A6351" s="64" t="s">
        <v>11317</v>
      </c>
      <c r="B6351" s="65">
        <v>103259</v>
      </c>
      <c r="C6351" s="56" t="s">
        <v>11353</v>
      </c>
      <c r="D6351" s="65" t="s">
        <v>211</v>
      </c>
      <c r="E6351" s="66">
        <v>6092.69</v>
      </c>
      <c r="F6351" s="247">
        <v>8.2000000000000007E-3</v>
      </c>
      <c r="G6351" s="66">
        <v>6168.48</v>
      </c>
      <c r="H6351" s="247">
        <v>0</v>
      </c>
    </row>
    <row r="6352" spans="1:8">
      <c r="A6352" s="64" t="s">
        <v>11317</v>
      </c>
      <c r="B6352" s="65">
        <v>103262</v>
      </c>
      <c r="C6352" s="56" t="s">
        <v>11354</v>
      </c>
      <c r="D6352" s="65" t="s">
        <v>211</v>
      </c>
      <c r="E6352" s="66">
        <v>8007.07</v>
      </c>
      <c r="F6352" s="247">
        <v>6.3E-3</v>
      </c>
      <c r="G6352" s="66">
        <v>8094.69</v>
      </c>
      <c r="H6352" s="247">
        <v>0</v>
      </c>
    </row>
    <row r="6353" spans="1:8">
      <c r="A6353" s="64" t="s">
        <v>11317</v>
      </c>
      <c r="B6353" s="65">
        <v>103264</v>
      </c>
      <c r="C6353" s="56" t="s">
        <v>11355</v>
      </c>
      <c r="D6353" s="65" t="s">
        <v>211</v>
      </c>
      <c r="E6353" s="66">
        <v>9934.2099999999991</v>
      </c>
      <c r="F6353" s="247">
        <v>3.0099999999999998E-2</v>
      </c>
      <c r="G6353" s="66">
        <v>10037.879999999999</v>
      </c>
      <c r="H6353" s="247">
        <v>0</v>
      </c>
    </row>
    <row r="6354" spans="1:8">
      <c r="A6354" s="64" t="s">
        <v>11317</v>
      </c>
      <c r="B6354" s="65">
        <v>103266</v>
      </c>
      <c r="C6354" s="56" t="s">
        <v>11356</v>
      </c>
      <c r="D6354" s="65" t="s">
        <v>211</v>
      </c>
      <c r="E6354" s="66">
        <v>11097.01</v>
      </c>
      <c r="F6354" s="247">
        <v>2.7E-2</v>
      </c>
      <c r="G6354" s="66">
        <v>11203.46</v>
      </c>
      <c r="H6354" s="247">
        <v>0</v>
      </c>
    </row>
    <row r="6355" spans="1:8">
      <c r="A6355" s="64" t="s">
        <v>11317</v>
      </c>
      <c r="B6355" s="65">
        <v>103277</v>
      </c>
      <c r="C6355" s="56" t="s">
        <v>11357</v>
      </c>
      <c r="D6355" s="65" t="s">
        <v>211</v>
      </c>
      <c r="E6355" s="66">
        <v>26816.77</v>
      </c>
      <c r="F6355" s="247">
        <v>2.1600000000000001E-2</v>
      </c>
      <c r="G6355" s="66">
        <v>26986.29</v>
      </c>
      <c r="H6355" s="247">
        <v>0</v>
      </c>
    </row>
    <row r="6356" spans="1:8">
      <c r="A6356" s="64" t="s">
        <v>11317</v>
      </c>
      <c r="B6356" s="65">
        <v>103278</v>
      </c>
      <c r="C6356" s="56" t="s">
        <v>11358</v>
      </c>
      <c r="D6356" s="65" t="s">
        <v>211</v>
      </c>
      <c r="E6356" s="66">
        <v>34335.339999999997</v>
      </c>
      <c r="F6356" s="247">
        <v>1.6899999999999998E-2</v>
      </c>
      <c r="G6356" s="66">
        <v>34526.730000000003</v>
      </c>
      <c r="H6356" s="247">
        <v>0</v>
      </c>
    </row>
    <row r="6357" spans="1:8">
      <c r="A6357" s="64" t="s">
        <v>11317</v>
      </c>
      <c r="B6357" s="65">
        <v>103285</v>
      </c>
      <c r="C6357" s="56" t="s">
        <v>11359</v>
      </c>
      <c r="D6357" s="65" t="s">
        <v>211</v>
      </c>
      <c r="E6357" s="66">
        <v>0</v>
      </c>
      <c r="F6357" s="247"/>
      <c r="G6357" s="66">
        <v>0</v>
      </c>
      <c r="H6357" s="247"/>
    </row>
    <row r="6358" spans="1:8">
      <c r="A6358" s="64" t="s">
        <v>11317</v>
      </c>
      <c r="B6358" s="65">
        <v>103286</v>
      </c>
      <c r="C6358" s="56" t="s">
        <v>11360</v>
      </c>
      <c r="D6358" s="65" t="s">
        <v>211</v>
      </c>
      <c r="E6358" s="66">
        <v>0</v>
      </c>
      <c r="F6358" s="247"/>
      <c r="G6358" s="66">
        <v>0</v>
      </c>
      <c r="H6358" s="247"/>
    </row>
    <row r="6359" spans="1:8">
      <c r="A6359" s="64" t="s">
        <v>11317</v>
      </c>
      <c r="B6359" s="65">
        <v>103287</v>
      </c>
      <c r="C6359" s="56" t="s">
        <v>11361</v>
      </c>
      <c r="D6359" s="65" t="s">
        <v>211</v>
      </c>
      <c r="E6359" s="66">
        <v>0</v>
      </c>
      <c r="F6359" s="247"/>
      <c r="G6359" s="66">
        <v>0</v>
      </c>
      <c r="H6359" s="247"/>
    </row>
    <row r="6360" spans="1:8">
      <c r="A6360" s="64" t="s">
        <v>11317</v>
      </c>
      <c r="B6360" s="65">
        <v>103288</v>
      </c>
      <c r="C6360" s="56" t="s">
        <v>11362</v>
      </c>
      <c r="D6360" s="65" t="s">
        <v>211</v>
      </c>
      <c r="E6360" s="66">
        <v>14.82</v>
      </c>
      <c r="F6360" s="247">
        <v>0</v>
      </c>
      <c r="G6360" s="66">
        <v>19.21</v>
      </c>
      <c r="H6360" s="247">
        <v>0</v>
      </c>
    </row>
    <row r="6361" spans="1:8">
      <c r="A6361" s="64" t="s">
        <v>11317</v>
      </c>
      <c r="B6361" s="65">
        <v>103291</v>
      </c>
      <c r="C6361" s="56" t="s">
        <v>11363</v>
      </c>
      <c r="D6361" s="65" t="s">
        <v>32</v>
      </c>
      <c r="E6361" s="66">
        <v>62.55</v>
      </c>
      <c r="F6361" s="247">
        <v>0.87390000000000001</v>
      </c>
      <c r="G6361" s="66">
        <v>63.91</v>
      </c>
      <c r="H6361" s="247">
        <v>0</v>
      </c>
    </row>
    <row r="6362" spans="1:8">
      <c r="A6362" s="64" t="s">
        <v>11317</v>
      </c>
      <c r="B6362" s="65">
        <v>103289</v>
      </c>
      <c r="C6362" s="56" t="s">
        <v>11364</v>
      </c>
      <c r="D6362" s="65" t="s">
        <v>32</v>
      </c>
      <c r="E6362" s="66">
        <v>31.89</v>
      </c>
      <c r="F6362" s="247">
        <v>0.78169999999999995</v>
      </c>
      <c r="G6362" s="66">
        <v>32.909999999999997</v>
      </c>
      <c r="H6362" s="247">
        <v>0</v>
      </c>
    </row>
    <row r="6363" spans="1:8">
      <c r="A6363" s="64" t="s">
        <v>11317</v>
      </c>
      <c r="B6363" s="65">
        <v>103290</v>
      </c>
      <c r="C6363" s="56" t="s">
        <v>11365</v>
      </c>
      <c r="D6363" s="65" t="s">
        <v>32</v>
      </c>
      <c r="E6363" s="66">
        <v>49.58</v>
      </c>
      <c r="F6363" s="247">
        <v>0.85009999999999997</v>
      </c>
      <c r="G6363" s="66">
        <v>50.76</v>
      </c>
      <c r="H6363" s="247">
        <v>0</v>
      </c>
    </row>
    <row r="6364" spans="1:8">
      <c r="A6364" s="64" t="s">
        <v>11317</v>
      </c>
      <c r="B6364" s="65">
        <v>103292</v>
      </c>
      <c r="C6364" s="56" t="s">
        <v>11366</v>
      </c>
      <c r="D6364" s="65" t="s">
        <v>32</v>
      </c>
      <c r="E6364" s="66">
        <v>75.83</v>
      </c>
      <c r="F6364" s="247">
        <v>0.88990000000000002</v>
      </c>
      <c r="G6364" s="66">
        <v>77.37</v>
      </c>
      <c r="H6364" s="247">
        <v>0</v>
      </c>
    </row>
    <row r="6365" spans="1:8">
      <c r="A6365" s="64" t="s">
        <v>11367</v>
      </c>
      <c r="B6365" s="65">
        <v>106044</v>
      </c>
      <c r="C6365" s="56" t="s">
        <v>15376</v>
      </c>
      <c r="D6365" s="65" t="s">
        <v>211</v>
      </c>
      <c r="E6365" s="66">
        <v>57</v>
      </c>
      <c r="F6365" s="247">
        <v>0.376</v>
      </c>
      <c r="G6365" s="66">
        <v>70.010000000000005</v>
      </c>
      <c r="H6365" s="247">
        <v>0</v>
      </c>
    </row>
    <row r="6366" spans="1:8">
      <c r="A6366" s="64" t="s">
        <v>11367</v>
      </c>
      <c r="B6366" s="65">
        <v>106045</v>
      </c>
      <c r="C6366" s="56" t="s">
        <v>15377</v>
      </c>
      <c r="D6366" s="65" t="s">
        <v>211</v>
      </c>
      <c r="E6366" s="66">
        <v>131.61000000000001</v>
      </c>
      <c r="F6366" s="247">
        <v>0.66210000000000002</v>
      </c>
      <c r="G6366" s="66">
        <v>147.88999999999999</v>
      </c>
      <c r="H6366" s="247">
        <v>0</v>
      </c>
    </row>
    <row r="6367" spans="1:8">
      <c r="A6367" s="64" t="s">
        <v>11367</v>
      </c>
      <c r="B6367" s="65">
        <v>106042</v>
      </c>
      <c r="C6367" s="56" t="s">
        <v>15378</v>
      </c>
      <c r="D6367" s="65" t="s">
        <v>211</v>
      </c>
      <c r="E6367" s="66">
        <v>58.88</v>
      </c>
      <c r="F6367" s="247">
        <v>0.39589999999999997</v>
      </c>
      <c r="G6367" s="66">
        <v>71.89</v>
      </c>
      <c r="H6367" s="247">
        <v>0</v>
      </c>
    </row>
    <row r="6368" spans="1:8">
      <c r="A6368" s="64" t="s">
        <v>11367</v>
      </c>
      <c r="B6368" s="65">
        <v>106043</v>
      </c>
      <c r="C6368" s="56" t="s">
        <v>15379</v>
      </c>
      <c r="D6368" s="65" t="s">
        <v>211</v>
      </c>
      <c r="E6368" s="66">
        <v>114.26</v>
      </c>
      <c r="F6368" s="247">
        <v>0.61080000000000001</v>
      </c>
      <c r="G6368" s="66">
        <v>130.54</v>
      </c>
      <c r="H6368" s="247">
        <v>0</v>
      </c>
    </row>
    <row r="6369" spans="1:8">
      <c r="A6369" s="64" t="s">
        <v>11367</v>
      </c>
      <c r="B6369" s="65">
        <v>106046</v>
      </c>
      <c r="C6369" s="56" t="s">
        <v>15380</v>
      </c>
      <c r="D6369" s="65" t="s">
        <v>211</v>
      </c>
      <c r="E6369" s="66">
        <v>37.619999999999997</v>
      </c>
      <c r="F6369" s="247">
        <v>0.3674</v>
      </c>
      <c r="G6369" s="66">
        <v>46.33</v>
      </c>
      <c r="H6369" s="247">
        <v>0</v>
      </c>
    </row>
    <row r="6370" spans="1:8">
      <c r="A6370" s="64" t="s">
        <v>11367</v>
      </c>
      <c r="B6370" s="65">
        <v>106047</v>
      </c>
      <c r="C6370" s="56" t="s">
        <v>15381</v>
      </c>
      <c r="D6370" s="65" t="s">
        <v>211</v>
      </c>
      <c r="E6370" s="66">
        <v>68.349999999999994</v>
      </c>
      <c r="F6370" s="247">
        <v>0.56440000000000001</v>
      </c>
      <c r="G6370" s="66">
        <v>79.239999999999995</v>
      </c>
      <c r="H6370" s="247">
        <v>0</v>
      </c>
    </row>
    <row r="6371" spans="1:8">
      <c r="A6371" s="64" t="s">
        <v>11367</v>
      </c>
      <c r="B6371" s="65">
        <v>106038</v>
      </c>
      <c r="C6371" s="56" t="s">
        <v>15382</v>
      </c>
      <c r="D6371" s="65" t="s">
        <v>211</v>
      </c>
      <c r="E6371" s="66">
        <v>50.57</v>
      </c>
      <c r="F6371" s="247">
        <v>6.1100000000000002E-2</v>
      </c>
      <c r="G6371" s="66">
        <v>67.92</v>
      </c>
      <c r="H6371" s="247">
        <v>0</v>
      </c>
    </row>
    <row r="6372" spans="1:8">
      <c r="A6372" s="64" t="s">
        <v>11367</v>
      </c>
      <c r="B6372" s="65">
        <v>106039</v>
      </c>
      <c r="C6372" s="56" t="s">
        <v>15383</v>
      </c>
      <c r="D6372" s="65" t="s">
        <v>211</v>
      </c>
      <c r="E6372" s="66">
        <v>67.69</v>
      </c>
      <c r="F6372" s="247">
        <v>0.12280000000000001</v>
      </c>
      <c r="G6372" s="66">
        <v>89.39</v>
      </c>
      <c r="H6372" s="247">
        <v>0</v>
      </c>
    </row>
    <row r="6373" spans="1:8">
      <c r="A6373" s="64" t="s">
        <v>11367</v>
      </c>
      <c r="B6373" s="65">
        <v>106040</v>
      </c>
      <c r="C6373" s="56" t="s">
        <v>15384</v>
      </c>
      <c r="D6373" s="65" t="s">
        <v>211</v>
      </c>
      <c r="E6373" s="66">
        <v>76.709999999999994</v>
      </c>
      <c r="F6373" s="247">
        <v>0.38100000000000001</v>
      </c>
      <c r="G6373" s="66">
        <v>94.06</v>
      </c>
      <c r="H6373" s="247">
        <v>0</v>
      </c>
    </row>
    <row r="6374" spans="1:8">
      <c r="A6374" s="64" t="s">
        <v>11367</v>
      </c>
      <c r="B6374" s="65">
        <v>106041</v>
      </c>
      <c r="C6374" s="56" t="s">
        <v>15385</v>
      </c>
      <c r="D6374" s="65" t="s">
        <v>211</v>
      </c>
      <c r="E6374" s="66">
        <v>144.68</v>
      </c>
      <c r="F6374" s="247">
        <v>0.58960000000000001</v>
      </c>
      <c r="G6374" s="66">
        <v>166.38</v>
      </c>
      <c r="H6374" s="247">
        <v>0</v>
      </c>
    </row>
    <row r="6375" spans="1:8">
      <c r="A6375" s="64" t="s">
        <v>11367</v>
      </c>
      <c r="B6375" s="65">
        <v>97329</v>
      </c>
      <c r="C6375" s="56" t="s">
        <v>15386</v>
      </c>
      <c r="D6375" s="65" t="s">
        <v>32</v>
      </c>
      <c r="E6375" s="66">
        <v>57.86</v>
      </c>
      <c r="F6375" s="247">
        <v>0.94469999999999998</v>
      </c>
      <c r="G6375" s="66">
        <v>59.03</v>
      </c>
      <c r="H6375" s="247">
        <v>0</v>
      </c>
    </row>
    <row r="6376" spans="1:8">
      <c r="A6376" s="64" t="s">
        <v>11367</v>
      </c>
      <c r="B6376" s="65">
        <v>97327</v>
      </c>
      <c r="C6376" s="56" t="s">
        <v>15387</v>
      </c>
      <c r="D6376" s="65" t="s">
        <v>32</v>
      </c>
      <c r="E6376" s="66">
        <v>27.2</v>
      </c>
      <c r="F6376" s="247">
        <v>0.91649999999999998</v>
      </c>
      <c r="G6376" s="66">
        <v>28.03</v>
      </c>
      <c r="H6376" s="247">
        <v>0</v>
      </c>
    </row>
    <row r="6377" spans="1:8">
      <c r="A6377" s="64" t="s">
        <v>11367</v>
      </c>
      <c r="B6377" s="65">
        <v>106034</v>
      </c>
      <c r="C6377" s="56" t="s">
        <v>15388</v>
      </c>
      <c r="D6377" s="65" t="s">
        <v>32</v>
      </c>
      <c r="E6377" s="66">
        <v>123.11</v>
      </c>
      <c r="F6377" s="247">
        <v>0.96650000000000003</v>
      </c>
      <c r="G6377" s="66">
        <v>124.62</v>
      </c>
      <c r="H6377" s="247">
        <v>0</v>
      </c>
    </row>
    <row r="6378" spans="1:8">
      <c r="A6378" s="64" t="s">
        <v>11367</v>
      </c>
      <c r="B6378" s="65">
        <v>97328</v>
      </c>
      <c r="C6378" s="56" t="s">
        <v>15389</v>
      </c>
      <c r="D6378" s="65" t="s">
        <v>32</v>
      </c>
      <c r="E6378" s="66">
        <v>44.89</v>
      </c>
      <c r="F6378" s="247">
        <v>0.93899999999999995</v>
      </c>
      <c r="G6378" s="66">
        <v>45.88</v>
      </c>
      <c r="H6378" s="247">
        <v>0</v>
      </c>
    </row>
    <row r="6379" spans="1:8">
      <c r="A6379" s="64" t="s">
        <v>11367</v>
      </c>
      <c r="B6379" s="65">
        <v>97330</v>
      </c>
      <c r="C6379" s="56" t="s">
        <v>15390</v>
      </c>
      <c r="D6379" s="65" t="s">
        <v>32</v>
      </c>
      <c r="E6379" s="66">
        <v>71.14</v>
      </c>
      <c r="F6379" s="247">
        <v>0.9486</v>
      </c>
      <c r="G6379" s="66">
        <v>72.489999999999995</v>
      </c>
      <c r="H6379" s="247">
        <v>0</v>
      </c>
    </row>
    <row r="6380" spans="1:8">
      <c r="A6380" s="64" t="s">
        <v>11367</v>
      </c>
      <c r="B6380" s="65">
        <v>106035</v>
      </c>
      <c r="C6380" s="56" t="s">
        <v>15391</v>
      </c>
      <c r="D6380" s="65" t="s">
        <v>32</v>
      </c>
      <c r="E6380" s="66">
        <v>0</v>
      </c>
      <c r="F6380" s="247"/>
      <c r="G6380" s="66">
        <v>0</v>
      </c>
      <c r="H6380" s="247"/>
    </row>
    <row r="6381" spans="1:8">
      <c r="A6381" s="64" t="s">
        <v>11367</v>
      </c>
      <c r="B6381" s="65">
        <v>106036</v>
      </c>
      <c r="C6381" s="56" t="s">
        <v>15392</v>
      </c>
      <c r="D6381" s="65" t="s">
        <v>32</v>
      </c>
      <c r="E6381" s="66">
        <v>0</v>
      </c>
      <c r="F6381" s="247"/>
      <c r="G6381" s="66">
        <v>0</v>
      </c>
      <c r="H6381" s="247"/>
    </row>
    <row r="6382" spans="1:8">
      <c r="A6382" s="64" t="s">
        <v>11367</v>
      </c>
      <c r="B6382" s="65">
        <v>106037</v>
      </c>
      <c r="C6382" s="56" t="s">
        <v>15393</v>
      </c>
      <c r="D6382" s="65" t="s">
        <v>32</v>
      </c>
      <c r="E6382" s="66">
        <v>0</v>
      </c>
      <c r="F6382" s="247"/>
      <c r="G6382" s="66">
        <v>0</v>
      </c>
      <c r="H6382" s="247"/>
    </row>
    <row r="6383" spans="1:8">
      <c r="A6383" s="64" t="s">
        <v>11368</v>
      </c>
      <c r="B6383" s="65">
        <v>93085</v>
      </c>
      <c r="C6383" s="56" t="s">
        <v>11369</v>
      </c>
      <c r="D6383" s="65" t="s">
        <v>211</v>
      </c>
      <c r="E6383" s="66">
        <v>15.54</v>
      </c>
      <c r="F6383" s="247">
        <v>0.4839</v>
      </c>
      <c r="G6383" s="66">
        <v>18.34</v>
      </c>
      <c r="H6383" s="247">
        <v>0</v>
      </c>
    </row>
    <row r="6384" spans="1:8">
      <c r="A6384" s="64" t="s">
        <v>11368</v>
      </c>
      <c r="B6384" s="65">
        <v>103892</v>
      </c>
      <c r="C6384" s="56" t="s">
        <v>11370</v>
      </c>
      <c r="D6384" s="65" t="s">
        <v>211</v>
      </c>
      <c r="E6384" s="66">
        <v>16.559999999999999</v>
      </c>
      <c r="F6384" s="247">
        <v>0.46379999999999999</v>
      </c>
      <c r="G6384" s="66">
        <v>19.670000000000002</v>
      </c>
      <c r="H6384" s="247">
        <v>0</v>
      </c>
    </row>
    <row r="6385" spans="1:8">
      <c r="A6385" s="64" t="s">
        <v>11368</v>
      </c>
      <c r="B6385" s="65">
        <v>103823</v>
      </c>
      <c r="C6385" s="56" t="s">
        <v>11371</v>
      </c>
      <c r="D6385" s="65" t="s">
        <v>211</v>
      </c>
      <c r="E6385" s="66">
        <v>18.54</v>
      </c>
      <c r="F6385" s="247">
        <v>0.40560000000000002</v>
      </c>
      <c r="G6385" s="66">
        <v>22.38</v>
      </c>
      <c r="H6385" s="247">
        <v>0</v>
      </c>
    </row>
    <row r="6386" spans="1:8">
      <c r="A6386" s="64" t="s">
        <v>11368</v>
      </c>
      <c r="B6386" s="65">
        <v>103856</v>
      </c>
      <c r="C6386" s="56" t="s">
        <v>11372</v>
      </c>
      <c r="D6386" s="65" t="s">
        <v>211</v>
      </c>
      <c r="E6386" s="66">
        <v>16.510000000000002</v>
      </c>
      <c r="F6386" s="247">
        <v>0.45550000000000002</v>
      </c>
      <c r="G6386" s="66">
        <v>19.64</v>
      </c>
      <c r="H6386" s="247">
        <v>0</v>
      </c>
    </row>
    <row r="6387" spans="1:8">
      <c r="A6387" s="64" t="s">
        <v>11368</v>
      </c>
      <c r="B6387" s="65">
        <v>93108</v>
      </c>
      <c r="C6387" s="56" t="s">
        <v>11373</v>
      </c>
      <c r="D6387" s="65" t="s">
        <v>211</v>
      </c>
      <c r="E6387" s="66">
        <v>14</v>
      </c>
      <c r="F6387" s="247">
        <v>0.53710000000000002</v>
      </c>
      <c r="G6387" s="66">
        <v>16.27</v>
      </c>
      <c r="H6387" s="247">
        <v>0</v>
      </c>
    </row>
    <row r="6388" spans="1:8">
      <c r="A6388" s="64" t="s">
        <v>11368</v>
      </c>
      <c r="B6388" s="65">
        <v>93091</v>
      </c>
      <c r="C6388" s="56" t="s">
        <v>11374</v>
      </c>
      <c r="D6388" s="65" t="s">
        <v>211</v>
      </c>
      <c r="E6388" s="66">
        <v>17.34</v>
      </c>
      <c r="F6388" s="247">
        <v>0.64880000000000004</v>
      </c>
      <c r="G6388" s="66">
        <v>19.46</v>
      </c>
      <c r="H6388" s="247">
        <v>0</v>
      </c>
    </row>
    <row r="6389" spans="1:8">
      <c r="A6389" s="64" t="s">
        <v>11368</v>
      </c>
      <c r="B6389" s="65">
        <v>103900</v>
      </c>
      <c r="C6389" s="56" t="s">
        <v>11375</v>
      </c>
      <c r="D6389" s="65" t="s">
        <v>211</v>
      </c>
      <c r="E6389" s="66">
        <v>21.5</v>
      </c>
      <c r="F6389" s="247">
        <v>0.52329999999999999</v>
      </c>
      <c r="G6389" s="66">
        <v>25.08</v>
      </c>
      <c r="H6389" s="247">
        <v>0</v>
      </c>
    </row>
    <row r="6390" spans="1:8">
      <c r="A6390" s="64" t="s">
        <v>11368</v>
      </c>
      <c r="B6390" s="65">
        <v>103831</v>
      </c>
      <c r="C6390" s="56" t="s">
        <v>11376</v>
      </c>
      <c r="D6390" s="65" t="s">
        <v>211</v>
      </c>
      <c r="E6390" s="66">
        <v>27.65</v>
      </c>
      <c r="F6390" s="247">
        <v>0.40689999999999998</v>
      </c>
      <c r="G6390" s="66">
        <v>33.369999999999997</v>
      </c>
      <c r="H6390" s="247">
        <v>0</v>
      </c>
    </row>
    <row r="6391" spans="1:8">
      <c r="A6391" s="64" t="s">
        <v>11368</v>
      </c>
      <c r="B6391" s="65">
        <v>103864</v>
      </c>
      <c r="C6391" s="56" t="s">
        <v>11377</v>
      </c>
      <c r="D6391" s="65" t="s">
        <v>211</v>
      </c>
      <c r="E6391" s="66">
        <v>22.62</v>
      </c>
      <c r="F6391" s="247">
        <v>0.49730000000000002</v>
      </c>
      <c r="G6391" s="66">
        <v>26.59</v>
      </c>
      <c r="H6391" s="247">
        <v>0</v>
      </c>
    </row>
    <row r="6392" spans="1:8">
      <c r="A6392" s="64" t="s">
        <v>11368</v>
      </c>
      <c r="B6392" s="65">
        <v>93133</v>
      </c>
      <c r="C6392" s="56" t="s">
        <v>11378</v>
      </c>
      <c r="D6392" s="65" t="s">
        <v>211</v>
      </c>
      <c r="E6392" s="66">
        <v>20.2</v>
      </c>
      <c r="F6392" s="247">
        <v>0.55689999999999995</v>
      </c>
      <c r="G6392" s="66">
        <v>23.33</v>
      </c>
      <c r="H6392" s="247">
        <v>0</v>
      </c>
    </row>
    <row r="6393" spans="1:8">
      <c r="A6393" s="64" t="s">
        <v>11368</v>
      </c>
      <c r="B6393" s="65">
        <v>93057</v>
      </c>
      <c r="C6393" s="56" t="s">
        <v>11379</v>
      </c>
      <c r="D6393" s="65" t="s">
        <v>211</v>
      </c>
      <c r="E6393" s="66">
        <v>14.67</v>
      </c>
      <c r="F6393" s="247">
        <v>0.76690000000000003</v>
      </c>
      <c r="G6393" s="66">
        <v>15.85</v>
      </c>
      <c r="H6393" s="247">
        <v>0</v>
      </c>
    </row>
    <row r="6394" spans="1:8">
      <c r="A6394" s="64" t="s">
        <v>11368</v>
      </c>
      <c r="B6394" s="65">
        <v>93062</v>
      </c>
      <c r="C6394" s="56" t="s">
        <v>11380</v>
      </c>
      <c r="D6394" s="65" t="s">
        <v>211</v>
      </c>
      <c r="E6394" s="66">
        <v>28.37</v>
      </c>
      <c r="F6394" s="247">
        <v>0.84630000000000005</v>
      </c>
      <c r="G6394" s="66">
        <v>29.88</v>
      </c>
      <c r="H6394" s="247">
        <v>0</v>
      </c>
    </row>
    <row r="6395" spans="1:8">
      <c r="A6395" s="64" t="s">
        <v>11368</v>
      </c>
      <c r="B6395" s="65">
        <v>93065</v>
      </c>
      <c r="C6395" s="56" t="s">
        <v>11381</v>
      </c>
      <c r="D6395" s="65" t="s">
        <v>211</v>
      </c>
      <c r="E6395" s="66">
        <v>46.48</v>
      </c>
      <c r="F6395" s="247">
        <v>0.88449999999999995</v>
      </c>
      <c r="G6395" s="66">
        <v>48.35</v>
      </c>
      <c r="H6395" s="247">
        <v>0</v>
      </c>
    </row>
    <row r="6396" spans="1:8">
      <c r="A6396" s="64" t="s">
        <v>11368</v>
      </c>
      <c r="B6396" s="65">
        <v>93068</v>
      </c>
      <c r="C6396" s="56" t="s">
        <v>11382</v>
      </c>
      <c r="D6396" s="65" t="s">
        <v>211</v>
      </c>
      <c r="E6396" s="66">
        <v>65.510000000000005</v>
      </c>
      <c r="F6396" s="247">
        <v>0.89700000000000002</v>
      </c>
      <c r="G6396" s="66">
        <v>67.86</v>
      </c>
      <c r="H6396" s="247">
        <v>0</v>
      </c>
    </row>
    <row r="6397" spans="1:8">
      <c r="A6397" s="64" t="s">
        <v>11368</v>
      </c>
      <c r="B6397" s="65">
        <v>93071</v>
      </c>
      <c r="C6397" s="56" t="s">
        <v>11383</v>
      </c>
      <c r="D6397" s="65" t="s">
        <v>211</v>
      </c>
      <c r="E6397" s="66">
        <v>179.46</v>
      </c>
      <c r="F6397" s="247">
        <v>0.95269999999999999</v>
      </c>
      <c r="G6397" s="66">
        <v>182.41</v>
      </c>
      <c r="H6397" s="247">
        <v>0</v>
      </c>
    </row>
    <row r="6398" spans="1:8">
      <c r="A6398" s="64" t="s">
        <v>11368</v>
      </c>
      <c r="B6398" s="65">
        <v>93081</v>
      </c>
      <c r="C6398" s="56" t="s">
        <v>11384</v>
      </c>
      <c r="D6398" s="65" t="s">
        <v>211</v>
      </c>
      <c r="E6398" s="66">
        <v>19.489999999999998</v>
      </c>
      <c r="F6398" s="247">
        <v>0.77890000000000004</v>
      </c>
      <c r="G6398" s="66">
        <v>20.97</v>
      </c>
      <c r="H6398" s="247">
        <v>0</v>
      </c>
    </row>
    <row r="6399" spans="1:8">
      <c r="A6399" s="64" t="s">
        <v>11368</v>
      </c>
      <c r="B6399" s="65">
        <v>103887</v>
      </c>
      <c r="C6399" s="56" t="s">
        <v>11385</v>
      </c>
      <c r="D6399" s="65" t="s">
        <v>211</v>
      </c>
      <c r="E6399" s="66">
        <v>21.06</v>
      </c>
      <c r="F6399" s="247">
        <v>0.7208</v>
      </c>
      <c r="G6399" s="66">
        <v>23.1</v>
      </c>
      <c r="H6399" s="247">
        <v>0</v>
      </c>
    </row>
    <row r="6400" spans="1:8">
      <c r="A6400" s="64" t="s">
        <v>11368</v>
      </c>
      <c r="B6400" s="65">
        <v>103818</v>
      </c>
      <c r="C6400" s="56" t="s">
        <v>11386</v>
      </c>
      <c r="D6400" s="65" t="s">
        <v>211</v>
      </c>
      <c r="E6400" s="66">
        <v>21.05</v>
      </c>
      <c r="F6400" s="247">
        <v>0.72109999999999996</v>
      </c>
      <c r="G6400" s="66">
        <v>23.07</v>
      </c>
      <c r="H6400" s="247">
        <v>0</v>
      </c>
    </row>
    <row r="6401" spans="1:8">
      <c r="A6401" s="64" t="s">
        <v>11368</v>
      </c>
      <c r="B6401" s="65">
        <v>103851</v>
      </c>
      <c r="C6401" s="56" t="s">
        <v>11387</v>
      </c>
      <c r="D6401" s="65" t="s">
        <v>211</v>
      </c>
      <c r="E6401" s="66">
        <v>20.81</v>
      </c>
      <c r="F6401" s="247">
        <v>0.72950000000000004</v>
      </c>
      <c r="G6401" s="66">
        <v>22.76</v>
      </c>
      <c r="H6401" s="247">
        <v>0</v>
      </c>
    </row>
    <row r="6402" spans="1:8">
      <c r="A6402" s="64" t="s">
        <v>11368</v>
      </c>
      <c r="B6402" s="65">
        <v>93104</v>
      </c>
      <c r="C6402" s="56" t="s">
        <v>11388</v>
      </c>
      <c r="D6402" s="65" t="s">
        <v>211</v>
      </c>
      <c r="E6402" s="66">
        <v>19.57</v>
      </c>
      <c r="F6402" s="247">
        <v>0.77569999999999995</v>
      </c>
      <c r="G6402" s="66">
        <v>21.09</v>
      </c>
      <c r="H6402" s="247">
        <v>0</v>
      </c>
    </row>
    <row r="6403" spans="1:8">
      <c r="A6403" s="64" t="s">
        <v>11368</v>
      </c>
      <c r="B6403" s="65">
        <v>98602</v>
      </c>
      <c r="C6403" s="56" t="s">
        <v>11389</v>
      </c>
      <c r="D6403" s="65" t="s">
        <v>211</v>
      </c>
      <c r="E6403" s="66">
        <v>19.03</v>
      </c>
      <c r="F6403" s="247">
        <v>0.82609999999999995</v>
      </c>
      <c r="G6403" s="66">
        <v>20.149999999999999</v>
      </c>
      <c r="H6403" s="247">
        <v>0</v>
      </c>
    </row>
    <row r="6404" spans="1:8">
      <c r="A6404" s="64" t="s">
        <v>11368</v>
      </c>
      <c r="B6404" s="65">
        <v>93087</v>
      </c>
      <c r="C6404" s="56" t="s">
        <v>11390</v>
      </c>
      <c r="D6404" s="65" t="s">
        <v>211</v>
      </c>
      <c r="E6404" s="66">
        <v>20.41</v>
      </c>
      <c r="F6404" s="247">
        <v>0.7702</v>
      </c>
      <c r="G6404" s="66">
        <v>22.02</v>
      </c>
      <c r="H6404" s="247">
        <v>0</v>
      </c>
    </row>
    <row r="6405" spans="1:8">
      <c r="A6405" s="64" t="s">
        <v>11368</v>
      </c>
      <c r="B6405" s="65">
        <v>103893</v>
      </c>
      <c r="C6405" s="56" t="s">
        <v>11391</v>
      </c>
      <c r="D6405" s="65" t="s">
        <v>211</v>
      </c>
      <c r="E6405" s="66">
        <v>22.34</v>
      </c>
      <c r="F6405" s="247">
        <v>0.70369999999999999</v>
      </c>
      <c r="G6405" s="66">
        <v>24.63</v>
      </c>
      <c r="H6405" s="247">
        <v>0</v>
      </c>
    </row>
    <row r="6406" spans="1:8">
      <c r="A6406" s="64" t="s">
        <v>11368</v>
      </c>
      <c r="B6406" s="65">
        <v>103824</v>
      </c>
      <c r="C6406" s="56" t="s">
        <v>11392</v>
      </c>
      <c r="D6406" s="65" t="s">
        <v>211</v>
      </c>
      <c r="E6406" s="66">
        <v>24.49</v>
      </c>
      <c r="F6406" s="247">
        <v>0.64190000000000003</v>
      </c>
      <c r="G6406" s="66">
        <v>27.53</v>
      </c>
      <c r="H6406" s="247">
        <v>0</v>
      </c>
    </row>
    <row r="6407" spans="1:8">
      <c r="A6407" s="64" t="s">
        <v>11368</v>
      </c>
      <c r="B6407" s="65">
        <v>103857</v>
      </c>
      <c r="C6407" s="56" t="s">
        <v>11393</v>
      </c>
      <c r="D6407" s="65" t="s">
        <v>211</v>
      </c>
      <c r="E6407" s="66">
        <v>22.63</v>
      </c>
      <c r="F6407" s="247">
        <v>0.69469999999999998</v>
      </c>
      <c r="G6407" s="66">
        <v>25.01</v>
      </c>
      <c r="H6407" s="247">
        <v>0</v>
      </c>
    </row>
    <row r="6408" spans="1:8">
      <c r="A6408" s="64" t="s">
        <v>11368</v>
      </c>
      <c r="B6408" s="65">
        <v>93110</v>
      </c>
      <c r="C6408" s="56" t="s">
        <v>11394</v>
      </c>
      <c r="D6408" s="65" t="s">
        <v>211</v>
      </c>
      <c r="E6408" s="66">
        <v>21.45</v>
      </c>
      <c r="F6408" s="247">
        <v>0.7329</v>
      </c>
      <c r="G6408" s="66">
        <v>23.41</v>
      </c>
      <c r="H6408" s="247">
        <v>0</v>
      </c>
    </row>
    <row r="6409" spans="1:8">
      <c r="A6409" s="64" t="s">
        <v>11368</v>
      </c>
      <c r="B6409" s="65">
        <v>93054</v>
      </c>
      <c r="C6409" s="56" t="s">
        <v>11395</v>
      </c>
      <c r="D6409" s="65" t="s">
        <v>211</v>
      </c>
      <c r="E6409" s="66">
        <v>23.58</v>
      </c>
      <c r="F6409" s="247">
        <v>0.81930000000000003</v>
      </c>
      <c r="G6409" s="66">
        <v>25.04</v>
      </c>
      <c r="H6409" s="247">
        <v>0</v>
      </c>
    </row>
    <row r="6410" spans="1:8">
      <c r="A6410" s="64" t="s">
        <v>11368</v>
      </c>
      <c r="B6410" s="65">
        <v>93088</v>
      </c>
      <c r="C6410" s="56" t="s">
        <v>11396</v>
      </c>
      <c r="D6410" s="65" t="s">
        <v>211</v>
      </c>
      <c r="E6410" s="66">
        <v>25.3</v>
      </c>
      <c r="F6410" s="247">
        <v>0.77629999999999999</v>
      </c>
      <c r="G6410" s="66">
        <v>27.24</v>
      </c>
      <c r="H6410" s="247">
        <v>0</v>
      </c>
    </row>
    <row r="6411" spans="1:8">
      <c r="A6411" s="64" t="s">
        <v>11368</v>
      </c>
      <c r="B6411" s="65">
        <v>103894</v>
      </c>
      <c r="C6411" s="56" t="s">
        <v>11397</v>
      </c>
      <c r="D6411" s="65" t="s">
        <v>211</v>
      </c>
      <c r="E6411" s="66">
        <v>26.9</v>
      </c>
      <c r="F6411" s="247">
        <v>0.71819999999999995</v>
      </c>
      <c r="G6411" s="66">
        <v>29.52</v>
      </c>
      <c r="H6411" s="247">
        <v>0</v>
      </c>
    </row>
    <row r="6412" spans="1:8">
      <c r="A6412" s="64" t="s">
        <v>11368</v>
      </c>
      <c r="B6412" s="65">
        <v>103825</v>
      </c>
      <c r="C6412" s="56" t="s">
        <v>11398</v>
      </c>
      <c r="D6412" s="65" t="s">
        <v>211</v>
      </c>
      <c r="E6412" s="66">
        <v>29.04</v>
      </c>
      <c r="F6412" s="247">
        <v>0.6653</v>
      </c>
      <c r="G6412" s="66">
        <v>32.42</v>
      </c>
      <c r="H6412" s="247">
        <v>0</v>
      </c>
    </row>
    <row r="6413" spans="1:8">
      <c r="A6413" s="64" t="s">
        <v>11368</v>
      </c>
      <c r="B6413" s="65">
        <v>103858</v>
      </c>
      <c r="C6413" s="56" t="s">
        <v>11399</v>
      </c>
      <c r="D6413" s="65" t="s">
        <v>211</v>
      </c>
      <c r="E6413" s="66">
        <v>27.18</v>
      </c>
      <c r="F6413" s="247">
        <v>0.71079999999999999</v>
      </c>
      <c r="G6413" s="66">
        <v>29.9</v>
      </c>
      <c r="H6413" s="247">
        <v>0</v>
      </c>
    </row>
    <row r="6414" spans="1:8">
      <c r="A6414" s="64" t="s">
        <v>11368</v>
      </c>
      <c r="B6414" s="65">
        <v>93111</v>
      </c>
      <c r="C6414" s="56" t="s">
        <v>11400</v>
      </c>
      <c r="D6414" s="65" t="s">
        <v>211</v>
      </c>
      <c r="E6414" s="66">
        <v>26</v>
      </c>
      <c r="F6414" s="247">
        <v>0.74309999999999998</v>
      </c>
      <c r="G6414" s="66">
        <v>28.3</v>
      </c>
      <c r="H6414" s="247">
        <v>0</v>
      </c>
    </row>
    <row r="6415" spans="1:8">
      <c r="A6415" s="64" t="s">
        <v>11368</v>
      </c>
      <c r="B6415" s="65">
        <v>93059</v>
      </c>
      <c r="C6415" s="56" t="s">
        <v>11401</v>
      </c>
      <c r="D6415" s="65" t="s">
        <v>211</v>
      </c>
      <c r="E6415" s="66">
        <v>30.9</v>
      </c>
      <c r="F6415" s="247">
        <v>0.879</v>
      </c>
      <c r="G6415" s="66">
        <v>32.18</v>
      </c>
      <c r="H6415" s="247">
        <v>0</v>
      </c>
    </row>
    <row r="6416" spans="1:8">
      <c r="A6416" s="64" t="s">
        <v>11368</v>
      </c>
      <c r="B6416" s="65">
        <v>93093</v>
      </c>
      <c r="C6416" s="56" t="s">
        <v>11402</v>
      </c>
      <c r="D6416" s="65" t="s">
        <v>211</v>
      </c>
      <c r="E6416" s="66">
        <v>32.18</v>
      </c>
      <c r="F6416" s="247">
        <v>0.84399999999999997</v>
      </c>
      <c r="G6416" s="66">
        <v>33.909999999999997</v>
      </c>
      <c r="H6416" s="247">
        <v>0</v>
      </c>
    </row>
    <row r="6417" spans="1:8">
      <c r="A6417" s="64" t="s">
        <v>11368</v>
      </c>
      <c r="B6417" s="65">
        <v>103899</v>
      </c>
      <c r="C6417" s="56" t="s">
        <v>11403</v>
      </c>
      <c r="D6417" s="65" t="s">
        <v>211</v>
      </c>
      <c r="E6417" s="66">
        <v>34.409999999999997</v>
      </c>
      <c r="F6417" s="247">
        <v>0.7893</v>
      </c>
      <c r="G6417" s="66">
        <v>36.92</v>
      </c>
      <c r="H6417" s="247">
        <v>0</v>
      </c>
    </row>
    <row r="6418" spans="1:8">
      <c r="A6418" s="64" t="s">
        <v>11368</v>
      </c>
      <c r="B6418" s="65">
        <v>103830</v>
      </c>
      <c r="C6418" s="56" t="s">
        <v>11404</v>
      </c>
      <c r="D6418" s="65" t="s">
        <v>211</v>
      </c>
      <c r="E6418" s="66">
        <v>38.18</v>
      </c>
      <c r="F6418" s="247">
        <v>0.70479999999999998</v>
      </c>
      <c r="G6418" s="66">
        <v>42.08</v>
      </c>
      <c r="H6418" s="247">
        <v>0</v>
      </c>
    </row>
    <row r="6419" spans="1:8">
      <c r="A6419" s="64" t="s">
        <v>11368</v>
      </c>
      <c r="B6419" s="65">
        <v>103863</v>
      </c>
      <c r="C6419" s="56" t="s">
        <v>11405</v>
      </c>
      <c r="D6419" s="65" t="s">
        <v>211</v>
      </c>
      <c r="E6419" s="66">
        <v>35.159999999999997</v>
      </c>
      <c r="F6419" s="247">
        <v>0.77249999999999996</v>
      </c>
      <c r="G6419" s="66">
        <v>37.909999999999997</v>
      </c>
      <c r="H6419" s="247">
        <v>0</v>
      </c>
    </row>
    <row r="6420" spans="1:8">
      <c r="A6420" s="64" t="s">
        <v>11368</v>
      </c>
      <c r="B6420" s="65">
        <v>93114</v>
      </c>
      <c r="C6420" s="56" t="s">
        <v>11406</v>
      </c>
      <c r="D6420" s="65" t="s">
        <v>211</v>
      </c>
      <c r="E6420" s="66">
        <v>34.020000000000003</v>
      </c>
      <c r="F6420" s="247">
        <v>0.7984</v>
      </c>
      <c r="G6420" s="66">
        <v>36.39</v>
      </c>
      <c r="H6420" s="247">
        <v>0</v>
      </c>
    </row>
    <row r="6421" spans="1:8">
      <c r="A6421" s="64" t="s">
        <v>11368</v>
      </c>
      <c r="B6421" s="65">
        <v>93075</v>
      </c>
      <c r="C6421" s="56" t="s">
        <v>11407</v>
      </c>
      <c r="D6421" s="65" t="s">
        <v>211</v>
      </c>
      <c r="E6421" s="66">
        <v>20.61</v>
      </c>
      <c r="F6421" s="247">
        <v>0.73170000000000002</v>
      </c>
      <c r="G6421" s="66">
        <v>22.52</v>
      </c>
      <c r="H6421" s="247">
        <v>0</v>
      </c>
    </row>
    <row r="6422" spans="1:8">
      <c r="A6422" s="64" t="s">
        <v>11368</v>
      </c>
      <c r="B6422" s="65">
        <v>103876</v>
      </c>
      <c r="C6422" s="56" t="s">
        <v>11408</v>
      </c>
      <c r="D6422" s="65" t="s">
        <v>211</v>
      </c>
      <c r="E6422" s="66">
        <v>22.98</v>
      </c>
      <c r="F6422" s="247">
        <v>0.65620000000000001</v>
      </c>
      <c r="G6422" s="66">
        <v>25.72</v>
      </c>
      <c r="H6422" s="247">
        <v>0</v>
      </c>
    </row>
    <row r="6423" spans="1:8">
      <c r="A6423" s="64" t="s">
        <v>11368</v>
      </c>
      <c r="B6423" s="65">
        <v>103807</v>
      </c>
      <c r="C6423" s="56" t="s">
        <v>11409</v>
      </c>
      <c r="D6423" s="65" t="s">
        <v>211</v>
      </c>
      <c r="E6423" s="66">
        <v>22.95</v>
      </c>
      <c r="F6423" s="247">
        <v>0.65710000000000002</v>
      </c>
      <c r="G6423" s="66">
        <v>25.67</v>
      </c>
      <c r="H6423" s="247">
        <v>0</v>
      </c>
    </row>
    <row r="6424" spans="1:8">
      <c r="A6424" s="64" t="s">
        <v>11368</v>
      </c>
      <c r="B6424" s="65">
        <v>103840</v>
      </c>
      <c r="C6424" s="56" t="s">
        <v>11410</v>
      </c>
      <c r="D6424" s="65" t="s">
        <v>211</v>
      </c>
      <c r="E6424" s="66">
        <v>22.59</v>
      </c>
      <c r="F6424" s="247">
        <v>0.66759999999999997</v>
      </c>
      <c r="G6424" s="66">
        <v>25.2</v>
      </c>
      <c r="H6424" s="247">
        <v>0</v>
      </c>
    </row>
    <row r="6425" spans="1:8">
      <c r="A6425" s="64" t="s">
        <v>11368</v>
      </c>
      <c r="B6425" s="65">
        <v>93098</v>
      </c>
      <c r="C6425" s="56" t="s">
        <v>11411</v>
      </c>
      <c r="D6425" s="65" t="s">
        <v>211</v>
      </c>
      <c r="E6425" s="66">
        <v>20.74</v>
      </c>
      <c r="F6425" s="247">
        <v>0.72709999999999997</v>
      </c>
      <c r="G6425" s="66">
        <v>22.71</v>
      </c>
      <c r="H6425" s="247">
        <v>0</v>
      </c>
    </row>
    <row r="6426" spans="1:8">
      <c r="A6426" s="64" t="s">
        <v>11368</v>
      </c>
      <c r="B6426" s="65">
        <v>93120</v>
      </c>
      <c r="C6426" s="56" t="s">
        <v>11412</v>
      </c>
      <c r="D6426" s="65" t="s">
        <v>211</v>
      </c>
      <c r="E6426" s="66">
        <v>27.2</v>
      </c>
      <c r="F6426" s="247">
        <v>0.85150000000000003</v>
      </c>
      <c r="G6426" s="66">
        <v>28.58</v>
      </c>
      <c r="H6426" s="247">
        <v>0</v>
      </c>
    </row>
    <row r="6427" spans="1:8">
      <c r="A6427" s="64" t="s">
        <v>11368</v>
      </c>
      <c r="B6427" s="65">
        <v>93077</v>
      </c>
      <c r="C6427" s="56" t="s">
        <v>11413</v>
      </c>
      <c r="D6427" s="65" t="s">
        <v>211</v>
      </c>
      <c r="E6427" s="66">
        <v>29.27</v>
      </c>
      <c r="F6427" s="247">
        <v>0.7913</v>
      </c>
      <c r="G6427" s="66">
        <v>31.37</v>
      </c>
      <c r="H6427" s="247">
        <v>0</v>
      </c>
    </row>
    <row r="6428" spans="1:8">
      <c r="A6428" s="64" t="s">
        <v>11368</v>
      </c>
      <c r="B6428" s="65">
        <v>103879</v>
      </c>
      <c r="C6428" s="56" t="s">
        <v>11414</v>
      </c>
      <c r="D6428" s="65" t="s">
        <v>211</v>
      </c>
      <c r="E6428" s="66">
        <v>32.159999999999997</v>
      </c>
      <c r="F6428" s="247">
        <v>0.72009999999999996</v>
      </c>
      <c r="G6428" s="66">
        <v>35.28</v>
      </c>
      <c r="H6428" s="247">
        <v>0</v>
      </c>
    </row>
    <row r="6429" spans="1:8">
      <c r="A6429" s="64" t="s">
        <v>11368</v>
      </c>
      <c r="B6429" s="65">
        <v>103810</v>
      </c>
      <c r="C6429" s="56" t="s">
        <v>11415</v>
      </c>
      <c r="D6429" s="65" t="s">
        <v>211</v>
      </c>
      <c r="E6429" s="66">
        <v>35.35</v>
      </c>
      <c r="F6429" s="247">
        <v>0.6552</v>
      </c>
      <c r="G6429" s="66">
        <v>39.58</v>
      </c>
      <c r="H6429" s="247">
        <v>0</v>
      </c>
    </row>
    <row r="6430" spans="1:8">
      <c r="A6430" s="64" t="s">
        <v>11368</v>
      </c>
      <c r="B6430" s="65">
        <v>103843</v>
      </c>
      <c r="C6430" s="56" t="s">
        <v>11416</v>
      </c>
      <c r="D6430" s="65" t="s">
        <v>211</v>
      </c>
      <c r="E6430" s="66">
        <v>32.57</v>
      </c>
      <c r="F6430" s="247">
        <v>0.71109999999999995</v>
      </c>
      <c r="G6430" s="66">
        <v>35.840000000000003</v>
      </c>
      <c r="H6430" s="247">
        <v>0</v>
      </c>
    </row>
    <row r="6431" spans="1:8">
      <c r="A6431" s="64" t="s">
        <v>11368</v>
      </c>
      <c r="B6431" s="65">
        <v>93100</v>
      </c>
      <c r="C6431" s="56" t="s">
        <v>11417</v>
      </c>
      <c r="D6431" s="65" t="s">
        <v>211</v>
      </c>
      <c r="E6431" s="66">
        <v>30.81</v>
      </c>
      <c r="F6431" s="247">
        <v>0.75170000000000003</v>
      </c>
      <c r="G6431" s="66">
        <v>33.450000000000003</v>
      </c>
      <c r="H6431" s="247">
        <v>0</v>
      </c>
    </row>
    <row r="6432" spans="1:8">
      <c r="A6432" s="64" t="s">
        <v>11368</v>
      </c>
      <c r="B6432" s="65">
        <v>93121</v>
      </c>
      <c r="C6432" s="56" t="s">
        <v>11418</v>
      </c>
      <c r="D6432" s="65" t="s">
        <v>211</v>
      </c>
      <c r="E6432" s="66">
        <v>30.85</v>
      </c>
      <c r="F6432" s="247">
        <v>0.83819999999999995</v>
      </c>
      <c r="G6432" s="66">
        <v>32.56</v>
      </c>
      <c r="H6432" s="247">
        <v>0</v>
      </c>
    </row>
    <row r="6433" spans="1:8">
      <c r="A6433" s="64" t="s">
        <v>11368</v>
      </c>
      <c r="B6433" s="65">
        <v>93078</v>
      </c>
      <c r="C6433" s="56" t="s">
        <v>11419</v>
      </c>
      <c r="D6433" s="65" t="s">
        <v>211</v>
      </c>
      <c r="E6433" s="66">
        <v>32.93</v>
      </c>
      <c r="F6433" s="247">
        <v>0.7853</v>
      </c>
      <c r="G6433" s="66">
        <v>35.36</v>
      </c>
      <c r="H6433" s="247">
        <v>0</v>
      </c>
    </row>
    <row r="6434" spans="1:8">
      <c r="A6434" s="64" t="s">
        <v>11368</v>
      </c>
      <c r="B6434" s="65">
        <v>103880</v>
      </c>
      <c r="C6434" s="56" t="s">
        <v>11420</v>
      </c>
      <c r="D6434" s="65" t="s">
        <v>211</v>
      </c>
      <c r="E6434" s="66">
        <v>35.81</v>
      </c>
      <c r="F6434" s="247">
        <v>0.72209999999999996</v>
      </c>
      <c r="G6434" s="66">
        <v>39.270000000000003</v>
      </c>
      <c r="H6434" s="247">
        <v>0</v>
      </c>
    </row>
    <row r="6435" spans="1:8">
      <c r="A6435" s="64" t="s">
        <v>11368</v>
      </c>
      <c r="B6435" s="65">
        <v>103811</v>
      </c>
      <c r="C6435" s="56" t="s">
        <v>11421</v>
      </c>
      <c r="D6435" s="65" t="s">
        <v>211</v>
      </c>
      <c r="E6435" s="66">
        <v>39.01</v>
      </c>
      <c r="F6435" s="247">
        <v>0.66290000000000004</v>
      </c>
      <c r="G6435" s="66">
        <v>43.57</v>
      </c>
      <c r="H6435" s="247">
        <v>0</v>
      </c>
    </row>
    <row r="6436" spans="1:8">
      <c r="A6436" s="64" t="s">
        <v>11368</v>
      </c>
      <c r="B6436" s="65">
        <v>103844</v>
      </c>
      <c r="C6436" s="56" t="s">
        <v>11422</v>
      </c>
      <c r="D6436" s="65" t="s">
        <v>211</v>
      </c>
      <c r="E6436" s="66">
        <v>36.22</v>
      </c>
      <c r="F6436" s="247">
        <v>0.71399999999999997</v>
      </c>
      <c r="G6436" s="66">
        <v>39.81</v>
      </c>
      <c r="H6436" s="247">
        <v>0</v>
      </c>
    </row>
    <row r="6437" spans="1:8">
      <c r="A6437" s="64" t="s">
        <v>11368</v>
      </c>
      <c r="B6437" s="65">
        <v>93101</v>
      </c>
      <c r="C6437" s="56" t="s">
        <v>11423</v>
      </c>
      <c r="D6437" s="65" t="s">
        <v>211</v>
      </c>
      <c r="E6437" s="66">
        <v>34.46</v>
      </c>
      <c r="F6437" s="247">
        <v>0.75039999999999996</v>
      </c>
      <c r="G6437" s="66">
        <v>37.43</v>
      </c>
      <c r="H6437" s="247">
        <v>0</v>
      </c>
    </row>
    <row r="6438" spans="1:8">
      <c r="A6438" s="64" t="s">
        <v>11368</v>
      </c>
      <c r="B6438" s="65">
        <v>92311</v>
      </c>
      <c r="C6438" s="56" t="s">
        <v>11424</v>
      </c>
      <c r="D6438" s="65" t="s">
        <v>211</v>
      </c>
      <c r="E6438" s="66">
        <v>13.37</v>
      </c>
      <c r="F6438" s="247">
        <v>0.4899</v>
      </c>
      <c r="G6438" s="66">
        <v>15.75</v>
      </c>
      <c r="H6438" s="247">
        <v>0</v>
      </c>
    </row>
    <row r="6439" spans="1:8">
      <c r="A6439" s="64" t="s">
        <v>11368</v>
      </c>
      <c r="B6439" s="65">
        <v>103874</v>
      </c>
      <c r="C6439" s="56" t="s">
        <v>11425</v>
      </c>
      <c r="D6439" s="65" t="s">
        <v>211</v>
      </c>
      <c r="E6439" s="66">
        <v>18.53</v>
      </c>
      <c r="F6439" s="247">
        <v>0.34379999999999999</v>
      </c>
      <c r="G6439" s="66">
        <v>22.79</v>
      </c>
      <c r="H6439" s="247">
        <v>0</v>
      </c>
    </row>
    <row r="6440" spans="1:8">
      <c r="A6440" s="64" t="s">
        <v>11368</v>
      </c>
      <c r="B6440" s="65">
        <v>103805</v>
      </c>
      <c r="C6440" s="56" t="s">
        <v>11426</v>
      </c>
      <c r="D6440" s="65" t="s">
        <v>211</v>
      </c>
      <c r="E6440" s="66">
        <v>18.47</v>
      </c>
      <c r="F6440" s="247">
        <v>0.34489999999999998</v>
      </c>
      <c r="G6440" s="66">
        <v>22.69</v>
      </c>
      <c r="H6440" s="247">
        <v>0</v>
      </c>
    </row>
    <row r="6441" spans="1:8">
      <c r="A6441" s="64" t="s">
        <v>11368</v>
      </c>
      <c r="B6441" s="65">
        <v>103838</v>
      </c>
      <c r="C6441" s="56" t="s">
        <v>11427</v>
      </c>
      <c r="D6441" s="65" t="s">
        <v>211</v>
      </c>
      <c r="E6441" s="66">
        <v>17.760000000000002</v>
      </c>
      <c r="F6441" s="247">
        <v>0.35870000000000002</v>
      </c>
      <c r="G6441" s="66">
        <v>21.75</v>
      </c>
      <c r="H6441" s="247">
        <v>0</v>
      </c>
    </row>
    <row r="6442" spans="1:8">
      <c r="A6442" s="64" t="s">
        <v>11368</v>
      </c>
      <c r="B6442" s="65">
        <v>92326</v>
      </c>
      <c r="C6442" s="56" t="s">
        <v>11428</v>
      </c>
      <c r="D6442" s="65" t="s">
        <v>211</v>
      </c>
      <c r="E6442" s="66">
        <v>14.06</v>
      </c>
      <c r="F6442" s="247">
        <v>0.45090000000000002</v>
      </c>
      <c r="G6442" s="66">
        <v>16.75</v>
      </c>
      <c r="H6442" s="247">
        <v>0</v>
      </c>
    </row>
    <row r="6443" spans="1:8">
      <c r="A6443" s="64" t="s">
        <v>11368</v>
      </c>
      <c r="B6443" s="65">
        <v>92287</v>
      </c>
      <c r="C6443" s="56" t="s">
        <v>11429</v>
      </c>
      <c r="D6443" s="65" t="s">
        <v>211</v>
      </c>
      <c r="E6443" s="66">
        <v>18.350000000000001</v>
      </c>
      <c r="F6443" s="247">
        <v>0.75800000000000001</v>
      </c>
      <c r="G6443" s="66">
        <v>19.91</v>
      </c>
      <c r="H6443" s="247">
        <v>0</v>
      </c>
    </row>
    <row r="6444" spans="1:8">
      <c r="A6444" s="64" t="s">
        <v>11368</v>
      </c>
      <c r="B6444" s="65">
        <v>92312</v>
      </c>
      <c r="C6444" s="56" t="s">
        <v>11430</v>
      </c>
      <c r="D6444" s="65" t="s">
        <v>211</v>
      </c>
      <c r="E6444" s="66">
        <v>22.5</v>
      </c>
      <c r="F6444" s="247">
        <v>0.61819999999999997</v>
      </c>
      <c r="G6444" s="66">
        <v>25.5</v>
      </c>
      <c r="H6444" s="247">
        <v>0</v>
      </c>
    </row>
    <row r="6445" spans="1:8">
      <c r="A6445" s="64" t="s">
        <v>11368</v>
      </c>
      <c r="B6445" s="65">
        <v>103877</v>
      </c>
      <c r="C6445" s="56" t="s">
        <v>11431</v>
      </c>
      <c r="D6445" s="65" t="s">
        <v>211</v>
      </c>
      <c r="E6445" s="66">
        <v>28.28</v>
      </c>
      <c r="F6445" s="247">
        <v>0.4919</v>
      </c>
      <c r="G6445" s="66">
        <v>33.31</v>
      </c>
      <c r="H6445" s="247">
        <v>0</v>
      </c>
    </row>
    <row r="6446" spans="1:8">
      <c r="A6446" s="64" t="s">
        <v>11368</v>
      </c>
      <c r="B6446" s="65">
        <v>103808</v>
      </c>
      <c r="C6446" s="56" t="s">
        <v>11432</v>
      </c>
      <c r="D6446" s="65" t="s">
        <v>211</v>
      </c>
      <c r="E6446" s="66">
        <v>34.67</v>
      </c>
      <c r="F6446" s="247">
        <v>0.4012</v>
      </c>
      <c r="G6446" s="66">
        <v>41.92</v>
      </c>
      <c r="H6446" s="247">
        <v>0</v>
      </c>
    </row>
    <row r="6447" spans="1:8">
      <c r="A6447" s="64" t="s">
        <v>11368</v>
      </c>
      <c r="B6447" s="65">
        <v>103841</v>
      </c>
      <c r="C6447" s="56" t="s">
        <v>11433</v>
      </c>
      <c r="D6447" s="65" t="s">
        <v>211</v>
      </c>
      <c r="E6447" s="66">
        <v>29.09</v>
      </c>
      <c r="F6447" s="247">
        <v>0.47820000000000001</v>
      </c>
      <c r="G6447" s="66">
        <v>34.4</v>
      </c>
      <c r="H6447" s="247">
        <v>0</v>
      </c>
    </row>
    <row r="6448" spans="1:8">
      <c r="A6448" s="64" t="s">
        <v>11368</v>
      </c>
      <c r="B6448" s="65">
        <v>92327</v>
      </c>
      <c r="C6448" s="56" t="s">
        <v>11434</v>
      </c>
      <c r="D6448" s="65" t="s">
        <v>211</v>
      </c>
      <c r="E6448" s="66">
        <v>25.57</v>
      </c>
      <c r="F6448" s="247">
        <v>0.54400000000000004</v>
      </c>
      <c r="G6448" s="66">
        <v>29.64</v>
      </c>
      <c r="H6448" s="247">
        <v>0</v>
      </c>
    </row>
    <row r="6449" spans="1:8">
      <c r="A6449" s="64" t="s">
        <v>11368</v>
      </c>
      <c r="B6449" s="65">
        <v>92288</v>
      </c>
      <c r="C6449" s="56" t="s">
        <v>11435</v>
      </c>
      <c r="D6449" s="65" t="s">
        <v>211</v>
      </c>
      <c r="E6449" s="66">
        <v>29.05</v>
      </c>
      <c r="F6449" s="247">
        <v>0.8024</v>
      </c>
      <c r="G6449" s="66">
        <v>31.05</v>
      </c>
      <c r="H6449" s="247">
        <v>0</v>
      </c>
    </row>
    <row r="6450" spans="1:8">
      <c r="A6450" s="64" t="s">
        <v>11368</v>
      </c>
      <c r="B6450" s="65">
        <v>92313</v>
      </c>
      <c r="C6450" s="56" t="s">
        <v>11436</v>
      </c>
      <c r="D6450" s="65" t="s">
        <v>211</v>
      </c>
      <c r="E6450" s="66">
        <v>32.880000000000003</v>
      </c>
      <c r="F6450" s="247">
        <v>0.70889999999999997</v>
      </c>
      <c r="G6450" s="66">
        <v>36.22</v>
      </c>
      <c r="H6450" s="247">
        <v>0</v>
      </c>
    </row>
    <row r="6451" spans="1:8">
      <c r="A6451" s="64" t="s">
        <v>11368</v>
      </c>
      <c r="B6451" s="65">
        <v>103881</v>
      </c>
      <c r="C6451" s="56" t="s">
        <v>11437</v>
      </c>
      <c r="D6451" s="65" t="s">
        <v>211</v>
      </c>
      <c r="E6451" s="66">
        <v>39.58</v>
      </c>
      <c r="F6451" s="247">
        <v>0.58889999999999998</v>
      </c>
      <c r="G6451" s="66">
        <v>45.26</v>
      </c>
      <c r="H6451" s="247">
        <v>0</v>
      </c>
    </row>
    <row r="6452" spans="1:8">
      <c r="A6452" s="64" t="s">
        <v>11368</v>
      </c>
      <c r="B6452" s="65">
        <v>103812</v>
      </c>
      <c r="C6452" s="56" t="s">
        <v>11438</v>
      </c>
      <c r="D6452" s="65" t="s">
        <v>211</v>
      </c>
      <c r="E6452" s="66">
        <v>51.48</v>
      </c>
      <c r="F6452" s="247">
        <v>0.45279999999999998</v>
      </c>
      <c r="G6452" s="66">
        <v>61.31</v>
      </c>
      <c r="H6452" s="247">
        <v>0</v>
      </c>
    </row>
    <row r="6453" spans="1:8">
      <c r="A6453" s="64" t="s">
        <v>11368</v>
      </c>
      <c r="B6453" s="65">
        <v>103845</v>
      </c>
      <c r="C6453" s="56" t="s">
        <v>11439</v>
      </c>
      <c r="D6453" s="65" t="s">
        <v>211</v>
      </c>
      <c r="E6453" s="66">
        <v>41.74</v>
      </c>
      <c r="F6453" s="247">
        <v>0.5585</v>
      </c>
      <c r="G6453" s="66">
        <v>48.18</v>
      </c>
      <c r="H6453" s="247">
        <v>0</v>
      </c>
    </row>
    <row r="6454" spans="1:8">
      <c r="A6454" s="64" t="s">
        <v>11368</v>
      </c>
      <c r="B6454" s="65">
        <v>92328</v>
      </c>
      <c r="C6454" s="56" t="s">
        <v>11440</v>
      </c>
      <c r="D6454" s="65" t="s">
        <v>211</v>
      </c>
      <c r="E6454" s="66">
        <v>38.36</v>
      </c>
      <c r="F6454" s="247">
        <v>0.60770000000000002</v>
      </c>
      <c r="G6454" s="66">
        <v>43.61</v>
      </c>
      <c r="H6454" s="247">
        <v>0</v>
      </c>
    </row>
    <row r="6455" spans="1:8">
      <c r="A6455" s="64" t="s">
        <v>11368</v>
      </c>
      <c r="B6455" s="65">
        <v>92289</v>
      </c>
      <c r="C6455" s="56" t="s">
        <v>11441</v>
      </c>
      <c r="D6455" s="65" t="s">
        <v>211</v>
      </c>
      <c r="E6455" s="66">
        <v>51.71</v>
      </c>
      <c r="F6455" s="247">
        <v>0.86019999999999996</v>
      </c>
      <c r="G6455" s="66">
        <v>54.25</v>
      </c>
      <c r="H6455" s="247">
        <v>0</v>
      </c>
    </row>
    <row r="6456" spans="1:8">
      <c r="A6456" s="64" t="s">
        <v>11368</v>
      </c>
      <c r="B6456" s="65">
        <v>92290</v>
      </c>
      <c r="C6456" s="56" t="s">
        <v>11442</v>
      </c>
      <c r="D6456" s="65" t="s">
        <v>211</v>
      </c>
      <c r="E6456" s="66">
        <v>78.540000000000006</v>
      </c>
      <c r="F6456" s="247">
        <v>0.88859999999999995</v>
      </c>
      <c r="G6456" s="66">
        <v>81.599999999999994</v>
      </c>
      <c r="H6456" s="247">
        <v>0</v>
      </c>
    </row>
    <row r="6457" spans="1:8">
      <c r="A6457" s="64" t="s">
        <v>11368</v>
      </c>
      <c r="B6457" s="65">
        <v>92291</v>
      </c>
      <c r="C6457" s="56" t="s">
        <v>11443</v>
      </c>
      <c r="D6457" s="65" t="s">
        <v>211</v>
      </c>
      <c r="E6457" s="66">
        <v>121.86</v>
      </c>
      <c r="F6457" s="247">
        <v>0.90700000000000003</v>
      </c>
      <c r="G6457" s="66">
        <v>125.81</v>
      </c>
      <c r="H6457" s="247">
        <v>0</v>
      </c>
    </row>
    <row r="6458" spans="1:8">
      <c r="A6458" s="64" t="s">
        <v>11368</v>
      </c>
      <c r="B6458" s="65">
        <v>92292</v>
      </c>
      <c r="C6458" s="56" t="s">
        <v>11444</v>
      </c>
      <c r="D6458" s="65" t="s">
        <v>211</v>
      </c>
      <c r="E6458" s="66">
        <v>379.26</v>
      </c>
      <c r="F6458" s="247">
        <v>0.96330000000000005</v>
      </c>
      <c r="G6458" s="66">
        <v>384.12</v>
      </c>
      <c r="H6458" s="247">
        <v>0</v>
      </c>
    </row>
    <row r="6459" spans="1:8">
      <c r="A6459" s="64" t="s">
        <v>11368</v>
      </c>
      <c r="B6459" s="65">
        <v>93082</v>
      </c>
      <c r="C6459" s="56" t="s">
        <v>11445</v>
      </c>
      <c r="D6459" s="65" t="s">
        <v>211</v>
      </c>
      <c r="E6459" s="66">
        <v>25.27</v>
      </c>
      <c r="F6459" s="247">
        <v>0.80249999999999999</v>
      </c>
      <c r="G6459" s="66">
        <v>27</v>
      </c>
      <c r="H6459" s="247">
        <v>0</v>
      </c>
    </row>
    <row r="6460" spans="1:8">
      <c r="A6460" s="64" t="s">
        <v>11368</v>
      </c>
      <c r="B6460" s="65">
        <v>103885</v>
      </c>
      <c r="C6460" s="56" t="s">
        <v>11446</v>
      </c>
      <c r="D6460" s="65" t="s">
        <v>211</v>
      </c>
      <c r="E6460" s="66">
        <v>28.42</v>
      </c>
      <c r="F6460" s="247">
        <v>0.71360000000000001</v>
      </c>
      <c r="G6460" s="66">
        <v>31.26</v>
      </c>
      <c r="H6460" s="247">
        <v>0</v>
      </c>
    </row>
    <row r="6461" spans="1:8">
      <c r="A6461" s="64" t="s">
        <v>11368</v>
      </c>
      <c r="B6461" s="65">
        <v>103816</v>
      </c>
      <c r="C6461" s="56" t="s">
        <v>11447</v>
      </c>
      <c r="D6461" s="65" t="s">
        <v>211</v>
      </c>
      <c r="E6461" s="66">
        <v>28.39</v>
      </c>
      <c r="F6461" s="247">
        <v>0.71430000000000005</v>
      </c>
      <c r="G6461" s="66">
        <v>31.23</v>
      </c>
      <c r="H6461" s="247">
        <v>0</v>
      </c>
    </row>
    <row r="6462" spans="1:8">
      <c r="A6462" s="64" t="s">
        <v>11368</v>
      </c>
      <c r="B6462" s="65">
        <v>103849</v>
      </c>
      <c r="C6462" s="56" t="s">
        <v>11448</v>
      </c>
      <c r="D6462" s="65" t="s">
        <v>211</v>
      </c>
      <c r="E6462" s="66">
        <v>27.92</v>
      </c>
      <c r="F6462" s="247">
        <v>0.72640000000000005</v>
      </c>
      <c r="G6462" s="66">
        <v>30.59</v>
      </c>
      <c r="H6462" s="247">
        <v>0</v>
      </c>
    </row>
    <row r="6463" spans="1:8">
      <c r="A6463" s="64" t="s">
        <v>11368</v>
      </c>
      <c r="B6463" s="65">
        <v>93105</v>
      </c>
      <c r="C6463" s="56" t="s">
        <v>11449</v>
      </c>
      <c r="D6463" s="65" t="s">
        <v>211</v>
      </c>
      <c r="E6463" s="66">
        <v>25.44</v>
      </c>
      <c r="F6463" s="247">
        <v>0.79720000000000002</v>
      </c>
      <c r="G6463" s="66">
        <v>27.25</v>
      </c>
      <c r="H6463" s="247">
        <v>0</v>
      </c>
    </row>
    <row r="6464" spans="1:8">
      <c r="A6464" s="64" t="s">
        <v>11368</v>
      </c>
      <c r="B6464" s="65">
        <v>93055</v>
      </c>
      <c r="C6464" s="56" t="s">
        <v>11450</v>
      </c>
      <c r="D6464" s="65" t="s">
        <v>211</v>
      </c>
      <c r="E6464" s="66">
        <v>47.62</v>
      </c>
      <c r="F6464" s="247">
        <v>0.93740000000000001</v>
      </c>
      <c r="G6464" s="66">
        <v>48.67</v>
      </c>
      <c r="H6464" s="247">
        <v>0</v>
      </c>
    </row>
    <row r="6465" spans="1:8">
      <c r="A6465" s="64" t="s">
        <v>11368</v>
      </c>
      <c r="B6465" s="65">
        <v>93089</v>
      </c>
      <c r="C6465" s="56" t="s">
        <v>11451</v>
      </c>
      <c r="D6465" s="65" t="s">
        <v>211</v>
      </c>
      <c r="E6465" s="66">
        <v>50.39</v>
      </c>
      <c r="F6465" s="247">
        <v>0.88590000000000002</v>
      </c>
      <c r="G6465" s="66">
        <v>52.4</v>
      </c>
      <c r="H6465" s="247">
        <v>0</v>
      </c>
    </row>
    <row r="6466" spans="1:8">
      <c r="A6466" s="64" t="s">
        <v>11368</v>
      </c>
      <c r="B6466" s="65">
        <v>103891</v>
      </c>
      <c r="C6466" s="56" t="s">
        <v>11452</v>
      </c>
      <c r="D6466" s="65" t="s">
        <v>211</v>
      </c>
      <c r="E6466" s="66">
        <v>54.26</v>
      </c>
      <c r="F6466" s="247">
        <v>0.82269999999999999</v>
      </c>
      <c r="G6466" s="66">
        <v>57.62</v>
      </c>
      <c r="H6466" s="247">
        <v>0</v>
      </c>
    </row>
    <row r="6467" spans="1:8">
      <c r="A6467" s="64" t="s">
        <v>11368</v>
      </c>
      <c r="B6467" s="65">
        <v>103822</v>
      </c>
      <c r="C6467" s="56" t="s">
        <v>11453</v>
      </c>
      <c r="D6467" s="65" t="s">
        <v>211</v>
      </c>
      <c r="E6467" s="66">
        <v>58.56</v>
      </c>
      <c r="F6467" s="247">
        <v>0.76229999999999998</v>
      </c>
      <c r="G6467" s="66">
        <v>63.42</v>
      </c>
      <c r="H6467" s="247">
        <v>0</v>
      </c>
    </row>
    <row r="6468" spans="1:8">
      <c r="A6468" s="64" t="s">
        <v>11368</v>
      </c>
      <c r="B6468" s="65">
        <v>103855</v>
      </c>
      <c r="C6468" s="56" t="s">
        <v>11454</v>
      </c>
      <c r="D6468" s="65" t="s">
        <v>211</v>
      </c>
      <c r="E6468" s="66">
        <v>54.82</v>
      </c>
      <c r="F6468" s="247">
        <v>0.81430000000000002</v>
      </c>
      <c r="G6468" s="66">
        <v>58.38</v>
      </c>
      <c r="H6468" s="247">
        <v>0</v>
      </c>
    </row>
    <row r="6469" spans="1:8">
      <c r="A6469" s="64" t="s">
        <v>11368</v>
      </c>
      <c r="B6469" s="65">
        <v>93112</v>
      </c>
      <c r="C6469" s="56" t="s">
        <v>11455</v>
      </c>
      <c r="D6469" s="65" t="s">
        <v>211</v>
      </c>
      <c r="E6469" s="66">
        <v>52.46</v>
      </c>
      <c r="F6469" s="247">
        <v>0.85089999999999999</v>
      </c>
      <c r="G6469" s="66">
        <v>55.18</v>
      </c>
      <c r="H6469" s="247">
        <v>0</v>
      </c>
    </row>
    <row r="6470" spans="1:8">
      <c r="A6470" s="64" t="s">
        <v>11368</v>
      </c>
      <c r="B6470" s="65">
        <v>93060</v>
      </c>
      <c r="C6470" s="56" t="s">
        <v>11456</v>
      </c>
      <c r="D6470" s="65" t="s">
        <v>211</v>
      </c>
      <c r="E6470" s="66">
        <v>83.55</v>
      </c>
      <c r="F6470" s="247">
        <v>0.95389999999999997</v>
      </c>
      <c r="G6470" s="66">
        <v>84.9</v>
      </c>
      <c r="H6470" s="247">
        <v>0</v>
      </c>
    </row>
    <row r="6471" spans="1:8">
      <c r="A6471" s="64" t="s">
        <v>11368</v>
      </c>
      <c r="B6471" s="65">
        <v>93094</v>
      </c>
      <c r="C6471" s="56" t="s">
        <v>11457</v>
      </c>
      <c r="D6471" s="65" t="s">
        <v>211</v>
      </c>
      <c r="E6471" s="66">
        <v>86.12</v>
      </c>
      <c r="F6471" s="247">
        <v>0.92549999999999999</v>
      </c>
      <c r="G6471" s="66">
        <v>88.36</v>
      </c>
      <c r="H6471" s="247">
        <v>0</v>
      </c>
    </row>
    <row r="6472" spans="1:8">
      <c r="A6472" s="64" t="s">
        <v>11368</v>
      </c>
      <c r="B6472" s="65">
        <v>103897</v>
      </c>
      <c r="C6472" s="56" t="s">
        <v>11458</v>
      </c>
      <c r="D6472" s="65" t="s">
        <v>211</v>
      </c>
      <c r="E6472" s="66">
        <v>90.59</v>
      </c>
      <c r="F6472" s="247">
        <v>0.87980000000000003</v>
      </c>
      <c r="G6472" s="66">
        <v>94.38</v>
      </c>
      <c r="H6472" s="247">
        <v>0</v>
      </c>
    </row>
    <row r="6473" spans="1:8">
      <c r="A6473" s="64" t="s">
        <v>11368</v>
      </c>
      <c r="B6473" s="65">
        <v>103828</v>
      </c>
      <c r="C6473" s="56" t="s">
        <v>11459</v>
      </c>
      <c r="D6473" s="65" t="s">
        <v>211</v>
      </c>
      <c r="E6473" s="66">
        <v>98.07</v>
      </c>
      <c r="F6473" s="247">
        <v>0.80740000000000001</v>
      </c>
      <c r="G6473" s="66">
        <v>104.66</v>
      </c>
      <c r="H6473" s="247">
        <v>0</v>
      </c>
    </row>
    <row r="6474" spans="1:8">
      <c r="A6474" s="64" t="s">
        <v>11368</v>
      </c>
      <c r="B6474" s="65">
        <v>103861</v>
      </c>
      <c r="C6474" s="56" t="s">
        <v>11460</v>
      </c>
      <c r="D6474" s="65" t="s">
        <v>211</v>
      </c>
      <c r="E6474" s="66">
        <v>92.06</v>
      </c>
      <c r="F6474" s="247">
        <v>0.86570000000000003</v>
      </c>
      <c r="G6474" s="66">
        <v>96.37</v>
      </c>
      <c r="H6474" s="247">
        <v>0</v>
      </c>
    </row>
    <row r="6475" spans="1:8">
      <c r="A6475" s="64" t="s">
        <v>11368</v>
      </c>
      <c r="B6475" s="65">
        <v>93115</v>
      </c>
      <c r="C6475" s="56" t="s">
        <v>11461</v>
      </c>
      <c r="D6475" s="65" t="s">
        <v>211</v>
      </c>
      <c r="E6475" s="66">
        <v>89.79</v>
      </c>
      <c r="F6475" s="247">
        <v>0.88759999999999994</v>
      </c>
      <c r="G6475" s="66">
        <v>93.31</v>
      </c>
      <c r="H6475" s="247">
        <v>0</v>
      </c>
    </row>
    <row r="6476" spans="1:8">
      <c r="A6476" s="64" t="s">
        <v>11368</v>
      </c>
      <c r="B6476" s="65">
        <v>93074</v>
      </c>
      <c r="C6476" s="56" t="s">
        <v>11462</v>
      </c>
      <c r="D6476" s="65" t="s">
        <v>211</v>
      </c>
      <c r="E6476" s="66">
        <v>13.79</v>
      </c>
      <c r="F6476" s="247">
        <v>0.45979999999999999</v>
      </c>
      <c r="G6476" s="66">
        <v>16.38</v>
      </c>
      <c r="H6476" s="247">
        <v>0</v>
      </c>
    </row>
    <row r="6477" spans="1:8">
      <c r="A6477" s="64" t="s">
        <v>11368</v>
      </c>
      <c r="B6477" s="65">
        <v>103875</v>
      </c>
      <c r="C6477" s="56" t="s">
        <v>11463</v>
      </c>
      <c r="D6477" s="65" t="s">
        <v>211</v>
      </c>
      <c r="E6477" s="66">
        <v>18.5</v>
      </c>
      <c r="F6477" s="247">
        <v>0.3427</v>
      </c>
      <c r="G6477" s="66">
        <v>22.76</v>
      </c>
      <c r="H6477" s="247">
        <v>0</v>
      </c>
    </row>
    <row r="6478" spans="1:8">
      <c r="A6478" s="64" t="s">
        <v>11368</v>
      </c>
      <c r="B6478" s="65">
        <v>103806</v>
      </c>
      <c r="C6478" s="56" t="s">
        <v>11464</v>
      </c>
      <c r="D6478" s="65" t="s">
        <v>211</v>
      </c>
      <c r="E6478" s="66">
        <v>18.440000000000001</v>
      </c>
      <c r="F6478" s="247">
        <v>0.34379999999999999</v>
      </c>
      <c r="G6478" s="66">
        <v>22.66</v>
      </c>
      <c r="H6478" s="247">
        <v>0</v>
      </c>
    </row>
    <row r="6479" spans="1:8">
      <c r="A6479" s="64" t="s">
        <v>11368</v>
      </c>
      <c r="B6479" s="65">
        <v>103839</v>
      </c>
      <c r="C6479" s="56" t="s">
        <v>11465</v>
      </c>
      <c r="D6479" s="65" t="s">
        <v>211</v>
      </c>
      <c r="E6479" s="66">
        <v>17.73</v>
      </c>
      <c r="F6479" s="247">
        <v>0.35759999999999997</v>
      </c>
      <c r="G6479" s="66">
        <v>21.72</v>
      </c>
      <c r="H6479" s="247">
        <v>0</v>
      </c>
    </row>
    <row r="6480" spans="1:8">
      <c r="A6480" s="64" t="s">
        <v>11368</v>
      </c>
      <c r="B6480" s="65">
        <v>93097</v>
      </c>
      <c r="C6480" s="56" t="s">
        <v>11466</v>
      </c>
      <c r="D6480" s="65" t="s">
        <v>211</v>
      </c>
      <c r="E6480" s="66">
        <v>14.05</v>
      </c>
      <c r="F6480" s="247">
        <v>0.45119999999999999</v>
      </c>
      <c r="G6480" s="66">
        <v>16.739999999999998</v>
      </c>
      <c r="H6480" s="247">
        <v>0</v>
      </c>
    </row>
    <row r="6481" spans="1:8">
      <c r="A6481" s="64" t="s">
        <v>11368</v>
      </c>
      <c r="B6481" s="65">
        <v>93119</v>
      </c>
      <c r="C6481" s="56" t="s">
        <v>11467</v>
      </c>
      <c r="D6481" s="65" t="s">
        <v>211</v>
      </c>
      <c r="E6481" s="66">
        <v>18.04</v>
      </c>
      <c r="F6481" s="247">
        <v>0.75390000000000001</v>
      </c>
      <c r="G6481" s="66">
        <v>19.600000000000001</v>
      </c>
      <c r="H6481" s="247">
        <v>0</v>
      </c>
    </row>
    <row r="6482" spans="1:8">
      <c r="A6482" s="64" t="s">
        <v>11368</v>
      </c>
      <c r="B6482" s="65">
        <v>93076</v>
      </c>
      <c r="C6482" s="56" t="s">
        <v>11468</v>
      </c>
      <c r="D6482" s="65" t="s">
        <v>211</v>
      </c>
      <c r="E6482" s="66">
        <v>22.19</v>
      </c>
      <c r="F6482" s="247">
        <v>0.6129</v>
      </c>
      <c r="G6482" s="66">
        <v>25.19</v>
      </c>
      <c r="H6482" s="247">
        <v>0</v>
      </c>
    </row>
    <row r="6483" spans="1:8">
      <c r="A6483" s="64" t="s">
        <v>11368</v>
      </c>
      <c r="B6483" s="65">
        <v>103878</v>
      </c>
      <c r="C6483" s="56" t="s">
        <v>11469</v>
      </c>
      <c r="D6483" s="65" t="s">
        <v>211</v>
      </c>
      <c r="E6483" s="66">
        <v>27.97</v>
      </c>
      <c r="F6483" s="247">
        <v>0.48620000000000002</v>
      </c>
      <c r="G6483" s="66">
        <v>33</v>
      </c>
      <c r="H6483" s="247">
        <v>0</v>
      </c>
    </row>
    <row r="6484" spans="1:8">
      <c r="A6484" s="64" t="s">
        <v>11368</v>
      </c>
      <c r="B6484" s="65">
        <v>103809</v>
      </c>
      <c r="C6484" s="56" t="s">
        <v>11470</v>
      </c>
      <c r="D6484" s="65" t="s">
        <v>211</v>
      </c>
      <c r="E6484" s="66">
        <v>34.36</v>
      </c>
      <c r="F6484" s="247">
        <v>0.39579999999999999</v>
      </c>
      <c r="G6484" s="66">
        <v>41.61</v>
      </c>
      <c r="H6484" s="247">
        <v>0</v>
      </c>
    </row>
    <row r="6485" spans="1:8">
      <c r="A6485" s="64" t="s">
        <v>11368</v>
      </c>
      <c r="B6485" s="65">
        <v>103842</v>
      </c>
      <c r="C6485" s="56" t="s">
        <v>11471</v>
      </c>
      <c r="D6485" s="65" t="s">
        <v>211</v>
      </c>
      <c r="E6485" s="66">
        <v>28.78</v>
      </c>
      <c r="F6485" s="247">
        <v>0.47260000000000002</v>
      </c>
      <c r="G6485" s="66">
        <v>34.090000000000003</v>
      </c>
      <c r="H6485" s="247">
        <v>0</v>
      </c>
    </row>
    <row r="6486" spans="1:8">
      <c r="A6486" s="64" t="s">
        <v>11368</v>
      </c>
      <c r="B6486" s="65">
        <v>93099</v>
      </c>
      <c r="C6486" s="56" t="s">
        <v>11472</v>
      </c>
      <c r="D6486" s="65" t="s">
        <v>211</v>
      </c>
      <c r="E6486" s="66">
        <v>25.26</v>
      </c>
      <c r="F6486" s="247">
        <v>0.53839999999999999</v>
      </c>
      <c r="G6486" s="66">
        <v>29.33</v>
      </c>
      <c r="H6486" s="247">
        <v>0</v>
      </c>
    </row>
    <row r="6487" spans="1:8">
      <c r="A6487" s="64" t="s">
        <v>11368</v>
      </c>
      <c r="B6487" s="65">
        <v>93122</v>
      </c>
      <c r="C6487" s="56" t="s">
        <v>11473</v>
      </c>
      <c r="D6487" s="65" t="s">
        <v>211</v>
      </c>
      <c r="E6487" s="66">
        <v>27.17</v>
      </c>
      <c r="F6487" s="247">
        <v>0.78869999999999996</v>
      </c>
      <c r="G6487" s="66">
        <v>29.17</v>
      </c>
      <c r="H6487" s="247">
        <v>0</v>
      </c>
    </row>
    <row r="6488" spans="1:8">
      <c r="A6488" s="64" t="s">
        <v>11368</v>
      </c>
      <c r="B6488" s="65">
        <v>93079</v>
      </c>
      <c r="C6488" s="56" t="s">
        <v>11474</v>
      </c>
      <c r="D6488" s="65" t="s">
        <v>211</v>
      </c>
      <c r="E6488" s="66">
        <v>31</v>
      </c>
      <c r="F6488" s="247">
        <v>0.69130000000000003</v>
      </c>
      <c r="G6488" s="66">
        <v>34.340000000000003</v>
      </c>
      <c r="H6488" s="247">
        <v>0</v>
      </c>
    </row>
    <row r="6489" spans="1:8">
      <c r="A6489" s="64" t="s">
        <v>11368</v>
      </c>
      <c r="B6489" s="65">
        <v>103882</v>
      </c>
      <c r="C6489" s="56" t="s">
        <v>11475</v>
      </c>
      <c r="D6489" s="65" t="s">
        <v>211</v>
      </c>
      <c r="E6489" s="66">
        <v>37.700000000000003</v>
      </c>
      <c r="F6489" s="247">
        <v>0.56840000000000002</v>
      </c>
      <c r="G6489" s="66">
        <v>43.38</v>
      </c>
      <c r="H6489" s="247">
        <v>0</v>
      </c>
    </row>
    <row r="6490" spans="1:8">
      <c r="A6490" s="64" t="s">
        <v>11368</v>
      </c>
      <c r="B6490" s="65">
        <v>103813</v>
      </c>
      <c r="C6490" s="56" t="s">
        <v>11476</v>
      </c>
      <c r="D6490" s="65" t="s">
        <v>211</v>
      </c>
      <c r="E6490" s="66">
        <v>49.6</v>
      </c>
      <c r="F6490" s="247">
        <v>0.43209999999999998</v>
      </c>
      <c r="G6490" s="66">
        <v>59.43</v>
      </c>
      <c r="H6490" s="247">
        <v>0</v>
      </c>
    </row>
    <row r="6491" spans="1:8">
      <c r="A6491" s="64" t="s">
        <v>11368</v>
      </c>
      <c r="B6491" s="65">
        <v>103846</v>
      </c>
      <c r="C6491" s="56" t="s">
        <v>11477</v>
      </c>
      <c r="D6491" s="65" t="s">
        <v>211</v>
      </c>
      <c r="E6491" s="66">
        <v>39.86</v>
      </c>
      <c r="F6491" s="247">
        <v>0.53759999999999997</v>
      </c>
      <c r="G6491" s="66">
        <v>46.3</v>
      </c>
      <c r="H6491" s="247">
        <v>0</v>
      </c>
    </row>
    <row r="6492" spans="1:8">
      <c r="A6492" s="64" t="s">
        <v>11368</v>
      </c>
      <c r="B6492" s="65">
        <v>93102</v>
      </c>
      <c r="C6492" s="56" t="s">
        <v>11478</v>
      </c>
      <c r="D6492" s="65" t="s">
        <v>211</v>
      </c>
      <c r="E6492" s="66">
        <v>36.479999999999997</v>
      </c>
      <c r="F6492" s="247">
        <v>0.58740000000000003</v>
      </c>
      <c r="G6492" s="66">
        <v>41.73</v>
      </c>
      <c r="H6492" s="247">
        <v>0</v>
      </c>
    </row>
    <row r="6493" spans="1:8">
      <c r="A6493" s="64" t="s">
        <v>11368</v>
      </c>
      <c r="B6493" s="65">
        <v>93123</v>
      </c>
      <c r="C6493" s="56" t="s">
        <v>11479</v>
      </c>
      <c r="D6493" s="65" t="s">
        <v>211</v>
      </c>
      <c r="E6493" s="66">
        <v>60.95</v>
      </c>
      <c r="F6493" s="247">
        <v>0.88139999999999996</v>
      </c>
      <c r="G6493" s="66">
        <v>63.49</v>
      </c>
      <c r="H6493" s="247">
        <v>0</v>
      </c>
    </row>
    <row r="6494" spans="1:8">
      <c r="A6494" s="64" t="s">
        <v>11368</v>
      </c>
      <c r="B6494" s="65">
        <v>93124</v>
      </c>
      <c r="C6494" s="56" t="s">
        <v>11480</v>
      </c>
      <c r="D6494" s="65" t="s">
        <v>211</v>
      </c>
      <c r="E6494" s="66">
        <v>95.89</v>
      </c>
      <c r="F6494" s="247">
        <v>0.90869999999999995</v>
      </c>
      <c r="G6494" s="66">
        <v>98.95</v>
      </c>
      <c r="H6494" s="247">
        <v>0</v>
      </c>
    </row>
    <row r="6495" spans="1:8">
      <c r="A6495" s="64" t="s">
        <v>11368</v>
      </c>
      <c r="B6495" s="65">
        <v>93125</v>
      </c>
      <c r="C6495" s="56" t="s">
        <v>11481</v>
      </c>
      <c r="D6495" s="65" t="s">
        <v>211</v>
      </c>
      <c r="E6495" s="66">
        <v>141.08000000000001</v>
      </c>
      <c r="F6495" s="247">
        <v>0.91969999999999996</v>
      </c>
      <c r="G6495" s="66">
        <v>145.03</v>
      </c>
      <c r="H6495" s="247">
        <v>0</v>
      </c>
    </row>
    <row r="6496" spans="1:8">
      <c r="A6496" s="64" t="s">
        <v>11368</v>
      </c>
      <c r="B6496" s="65">
        <v>93126</v>
      </c>
      <c r="C6496" s="56" t="s">
        <v>11482</v>
      </c>
      <c r="D6496" s="65" t="s">
        <v>211</v>
      </c>
      <c r="E6496" s="66">
        <v>312.43</v>
      </c>
      <c r="F6496" s="247">
        <v>0.95550000000000002</v>
      </c>
      <c r="G6496" s="66">
        <v>317.29000000000002</v>
      </c>
      <c r="H6496" s="247">
        <v>0</v>
      </c>
    </row>
    <row r="6497" spans="1:8">
      <c r="A6497" s="64" t="s">
        <v>11368</v>
      </c>
      <c r="B6497" s="65">
        <v>93063</v>
      </c>
      <c r="C6497" s="56" t="s">
        <v>11483</v>
      </c>
      <c r="D6497" s="65" t="s">
        <v>211</v>
      </c>
      <c r="E6497" s="66">
        <v>696.9</v>
      </c>
      <c r="F6497" s="247">
        <v>0.99299999999999999</v>
      </c>
      <c r="G6497" s="66">
        <v>698.59</v>
      </c>
      <c r="H6497" s="247">
        <v>0</v>
      </c>
    </row>
    <row r="6498" spans="1:8">
      <c r="A6498" s="64" t="s">
        <v>11368</v>
      </c>
      <c r="B6498" s="65">
        <v>93066</v>
      </c>
      <c r="C6498" s="56" t="s">
        <v>11484</v>
      </c>
      <c r="D6498" s="65" t="s">
        <v>211</v>
      </c>
      <c r="E6498" s="66">
        <v>874.59</v>
      </c>
      <c r="F6498" s="247">
        <v>0.99329999999999996</v>
      </c>
      <c r="G6498" s="66">
        <v>876.64</v>
      </c>
      <c r="H6498" s="247">
        <v>0</v>
      </c>
    </row>
    <row r="6499" spans="1:8">
      <c r="A6499" s="64" t="s">
        <v>11368</v>
      </c>
      <c r="B6499" s="65">
        <v>93069</v>
      </c>
      <c r="C6499" s="56" t="s">
        <v>11485</v>
      </c>
      <c r="D6499" s="65" t="s">
        <v>211</v>
      </c>
      <c r="E6499" s="66">
        <v>1212.3399999999999</v>
      </c>
      <c r="F6499" s="247">
        <v>0.99370000000000003</v>
      </c>
      <c r="G6499" s="66">
        <v>1214.99</v>
      </c>
      <c r="H6499" s="247">
        <v>0</v>
      </c>
    </row>
    <row r="6500" spans="1:8">
      <c r="A6500" s="64" t="s">
        <v>11368</v>
      </c>
      <c r="B6500" s="65">
        <v>93072</v>
      </c>
      <c r="C6500" s="56" t="s">
        <v>11486</v>
      </c>
      <c r="D6500" s="65" t="s">
        <v>211</v>
      </c>
      <c r="E6500" s="66">
        <v>1600.02</v>
      </c>
      <c r="F6500" s="247">
        <v>0.99419999999999997</v>
      </c>
      <c r="G6500" s="66">
        <v>1603.28</v>
      </c>
      <c r="H6500" s="247">
        <v>0</v>
      </c>
    </row>
    <row r="6501" spans="1:8">
      <c r="A6501" s="64" t="s">
        <v>11368</v>
      </c>
      <c r="B6501" s="65">
        <v>93083</v>
      </c>
      <c r="C6501" s="56" t="s">
        <v>11487</v>
      </c>
      <c r="D6501" s="65" t="s">
        <v>211</v>
      </c>
      <c r="E6501" s="66">
        <v>478.6</v>
      </c>
      <c r="F6501" s="247">
        <v>0.98960000000000004</v>
      </c>
      <c r="G6501" s="66">
        <v>480.33</v>
      </c>
      <c r="H6501" s="247">
        <v>0</v>
      </c>
    </row>
    <row r="6502" spans="1:8">
      <c r="A6502" s="64" t="s">
        <v>11368</v>
      </c>
      <c r="B6502" s="65">
        <v>103886</v>
      </c>
      <c r="C6502" s="56" t="s">
        <v>11488</v>
      </c>
      <c r="D6502" s="65" t="s">
        <v>211</v>
      </c>
      <c r="E6502" s="66">
        <v>481.75</v>
      </c>
      <c r="F6502" s="247">
        <v>0.98309999999999997</v>
      </c>
      <c r="G6502" s="66">
        <v>484.59</v>
      </c>
      <c r="H6502" s="247">
        <v>0</v>
      </c>
    </row>
    <row r="6503" spans="1:8">
      <c r="A6503" s="64" t="s">
        <v>11368</v>
      </c>
      <c r="B6503" s="65">
        <v>103817</v>
      </c>
      <c r="C6503" s="56" t="s">
        <v>11489</v>
      </c>
      <c r="D6503" s="65" t="s">
        <v>211</v>
      </c>
      <c r="E6503" s="66">
        <v>481.72</v>
      </c>
      <c r="F6503" s="247">
        <v>0.98319999999999996</v>
      </c>
      <c r="G6503" s="66">
        <v>484.56</v>
      </c>
      <c r="H6503" s="247">
        <v>0</v>
      </c>
    </row>
    <row r="6504" spans="1:8">
      <c r="A6504" s="64" t="s">
        <v>11368</v>
      </c>
      <c r="B6504" s="65">
        <v>103850</v>
      </c>
      <c r="C6504" s="56" t="s">
        <v>11490</v>
      </c>
      <c r="D6504" s="65" t="s">
        <v>211</v>
      </c>
      <c r="E6504" s="66">
        <v>481.25</v>
      </c>
      <c r="F6504" s="247">
        <v>0.98409999999999997</v>
      </c>
      <c r="G6504" s="66">
        <v>483.92</v>
      </c>
      <c r="H6504" s="247">
        <v>0</v>
      </c>
    </row>
    <row r="6505" spans="1:8">
      <c r="A6505" s="64" t="s">
        <v>11368</v>
      </c>
      <c r="B6505" s="65">
        <v>93106</v>
      </c>
      <c r="C6505" s="56" t="s">
        <v>11491</v>
      </c>
      <c r="D6505" s="65" t="s">
        <v>211</v>
      </c>
      <c r="E6505" s="66">
        <v>478.77</v>
      </c>
      <c r="F6505" s="247">
        <v>0.98919999999999997</v>
      </c>
      <c r="G6505" s="66">
        <v>480.58</v>
      </c>
      <c r="H6505" s="247">
        <v>0</v>
      </c>
    </row>
    <row r="6506" spans="1:8">
      <c r="A6506" s="64" t="s">
        <v>11368</v>
      </c>
      <c r="B6506" s="65">
        <v>93052</v>
      </c>
      <c r="C6506" s="56" t="s">
        <v>11492</v>
      </c>
      <c r="D6506" s="65" t="s">
        <v>211</v>
      </c>
      <c r="E6506" s="66">
        <v>552.85</v>
      </c>
      <c r="F6506" s="247">
        <v>0.99460000000000004</v>
      </c>
      <c r="G6506" s="66">
        <v>553.9</v>
      </c>
      <c r="H6506" s="247">
        <v>0</v>
      </c>
    </row>
    <row r="6507" spans="1:8">
      <c r="A6507" s="64" t="s">
        <v>11368</v>
      </c>
      <c r="B6507" s="65">
        <v>93086</v>
      </c>
      <c r="C6507" s="56" t="s">
        <v>11493</v>
      </c>
      <c r="D6507" s="65" t="s">
        <v>211</v>
      </c>
      <c r="E6507" s="66">
        <v>555.62</v>
      </c>
      <c r="F6507" s="247">
        <v>0.98970000000000002</v>
      </c>
      <c r="G6507" s="66">
        <v>557.63</v>
      </c>
      <c r="H6507" s="247">
        <v>0</v>
      </c>
    </row>
    <row r="6508" spans="1:8">
      <c r="A6508" s="64" t="s">
        <v>11368</v>
      </c>
      <c r="B6508" s="65">
        <v>103890</v>
      </c>
      <c r="C6508" s="56" t="s">
        <v>11494</v>
      </c>
      <c r="D6508" s="65" t="s">
        <v>211</v>
      </c>
      <c r="E6508" s="66">
        <v>559.49</v>
      </c>
      <c r="F6508" s="247">
        <v>0.98280000000000001</v>
      </c>
      <c r="G6508" s="66">
        <v>562.85</v>
      </c>
      <c r="H6508" s="247">
        <v>0</v>
      </c>
    </row>
    <row r="6509" spans="1:8">
      <c r="A6509" s="64" t="s">
        <v>11368</v>
      </c>
      <c r="B6509" s="65">
        <v>103821</v>
      </c>
      <c r="C6509" s="56" t="s">
        <v>11495</v>
      </c>
      <c r="D6509" s="65" t="s">
        <v>211</v>
      </c>
      <c r="E6509" s="66">
        <v>563.79</v>
      </c>
      <c r="F6509" s="247">
        <v>0.97529999999999994</v>
      </c>
      <c r="G6509" s="66">
        <v>568.65</v>
      </c>
      <c r="H6509" s="247">
        <v>0</v>
      </c>
    </row>
    <row r="6510" spans="1:8">
      <c r="A6510" s="64" t="s">
        <v>11368</v>
      </c>
      <c r="B6510" s="65">
        <v>103854</v>
      </c>
      <c r="C6510" s="56" t="s">
        <v>11496</v>
      </c>
      <c r="D6510" s="65" t="s">
        <v>211</v>
      </c>
      <c r="E6510" s="66">
        <v>560.04999999999995</v>
      </c>
      <c r="F6510" s="247">
        <v>0.98180000000000001</v>
      </c>
      <c r="G6510" s="66">
        <v>563.61</v>
      </c>
      <c r="H6510" s="247">
        <v>0</v>
      </c>
    </row>
    <row r="6511" spans="1:8">
      <c r="A6511" s="64" t="s">
        <v>11368</v>
      </c>
      <c r="B6511" s="65">
        <v>93109</v>
      </c>
      <c r="C6511" s="56" t="s">
        <v>11497</v>
      </c>
      <c r="D6511" s="65" t="s">
        <v>211</v>
      </c>
      <c r="E6511" s="66">
        <v>557.69000000000005</v>
      </c>
      <c r="F6511" s="247">
        <v>0.98599999999999999</v>
      </c>
      <c r="G6511" s="66">
        <v>560.41</v>
      </c>
      <c r="H6511" s="247">
        <v>0</v>
      </c>
    </row>
    <row r="6512" spans="1:8">
      <c r="A6512" s="64" t="s">
        <v>11368</v>
      </c>
      <c r="B6512" s="65">
        <v>93058</v>
      </c>
      <c r="C6512" s="56" t="s">
        <v>11498</v>
      </c>
      <c r="D6512" s="65" t="s">
        <v>211</v>
      </c>
      <c r="E6512" s="66">
        <v>608.17999999999995</v>
      </c>
      <c r="F6512" s="247">
        <v>0.99370000000000003</v>
      </c>
      <c r="G6512" s="66">
        <v>609.53</v>
      </c>
      <c r="H6512" s="247">
        <v>0</v>
      </c>
    </row>
    <row r="6513" spans="1:8">
      <c r="A6513" s="64" t="s">
        <v>11368</v>
      </c>
      <c r="B6513" s="65">
        <v>93092</v>
      </c>
      <c r="C6513" s="56" t="s">
        <v>11499</v>
      </c>
      <c r="D6513" s="65" t="s">
        <v>211</v>
      </c>
      <c r="E6513" s="66">
        <v>610.75</v>
      </c>
      <c r="F6513" s="247">
        <v>0.98950000000000005</v>
      </c>
      <c r="G6513" s="66">
        <v>612.99</v>
      </c>
      <c r="H6513" s="247">
        <v>0</v>
      </c>
    </row>
    <row r="6514" spans="1:8">
      <c r="A6514" s="64" t="s">
        <v>11368</v>
      </c>
      <c r="B6514" s="65">
        <v>103898</v>
      </c>
      <c r="C6514" s="56" t="s">
        <v>11500</v>
      </c>
      <c r="D6514" s="65" t="s">
        <v>211</v>
      </c>
      <c r="E6514" s="66">
        <v>615.22</v>
      </c>
      <c r="F6514" s="247">
        <v>0.98229999999999995</v>
      </c>
      <c r="G6514" s="66">
        <v>619.01</v>
      </c>
      <c r="H6514" s="247">
        <v>0</v>
      </c>
    </row>
    <row r="6515" spans="1:8">
      <c r="A6515" s="64" t="s">
        <v>11368</v>
      </c>
      <c r="B6515" s="65">
        <v>103829</v>
      </c>
      <c r="C6515" s="56" t="s">
        <v>11501</v>
      </c>
      <c r="D6515" s="65" t="s">
        <v>211</v>
      </c>
      <c r="E6515" s="66">
        <v>622.70000000000005</v>
      </c>
      <c r="F6515" s="247">
        <v>0.96970000000000001</v>
      </c>
      <c r="G6515" s="66">
        <v>629.29</v>
      </c>
      <c r="H6515" s="247">
        <v>0</v>
      </c>
    </row>
    <row r="6516" spans="1:8">
      <c r="A6516" s="64" t="s">
        <v>11368</v>
      </c>
      <c r="B6516" s="65">
        <v>103862</v>
      </c>
      <c r="C6516" s="56" t="s">
        <v>11502</v>
      </c>
      <c r="D6516" s="65" t="s">
        <v>211</v>
      </c>
      <c r="E6516" s="66">
        <v>616.69000000000005</v>
      </c>
      <c r="F6516" s="247">
        <v>0.98</v>
      </c>
      <c r="G6516" s="66">
        <v>621</v>
      </c>
      <c r="H6516" s="247">
        <v>0</v>
      </c>
    </row>
    <row r="6517" spans="1:8">
      <c r="A6517" s="64" t="s">
        <v>11368</v>
      </c>
      <c r="B6517" s="65">
        <v>93116</v>
      </c>
      <c r="C6517" s="56" t="s">
        <v>11503</v>
      </c>
      <c r="D6517" s="65" t="s">
        <v>211</v>
      </c>
      <c r="E6517" s="66">
        <v>614.41999999999996</v>
      </c>
      <c r="F6517" s="247">
        <v>0.98360000000000003</v>
      </c>
      <c r="G6517" s="66">
        <v>617.94000000000005</v>
      </c>
      <c r="H6517" s="247">
        <v>0</v>
      </c>
    </row>
    <row r="6518" spans="1:8">
      <c r="A6518" s="64" t="s">
        <v>11368</v>
      </c>
      <c r="B6518" s="65">
        <v>92314</v>
      </c>
      <c r="C6518" s="56" t="s">
        <v>11504</v>
      </c>
      <c r="D6518" s="65" t="s">
        <v>211</v>
      </c>
      <c r="E6518" s="66">
        <v>8.93</v>
      </c>
      <c r="F6518" s="247">
        <v>0.44119999999999998</v>
      </c>
      <c r="G6518" s="66">
        <v>10.66</v>
      </c>
      <c r="H6518" s="247">
        <v>0</v>
      </c>
    </row>
    <row r="6519" spans="1:8">
      <c r="A6519" s="64" t="s">
        <v>11368</v>
      </c>
      <c r="B6519" s="65">
        <v>103883</v>
      </c>
      <c r="C6519" s="56" t="s">
        <v>11505</v>
      </c>
      <c r="D6519" s="65" t="s">
        <v>211</v>
      </c>
      <c r="E6519" s="66">
        <v>12.08</v>
      </c>
      <c r="F6519" s="247">
        <v>0.32619999999999999</v>
      </c>
      <c r="G6519" s="66">
        <v>14.92</v>
      </c>
      <c r="H6519" s="247">
        <v>0</v>
      </c>
    </row>
    <row r="6520" spans="1:8">
      <c r="A6520" s="64" t="s">
        <v>11368</v>
      </c>
      <c r="B6520" s="65">
        <v>103814</v>
      </c>
      <c r="C6520" s="56" t="s">
        <v>11506</v>
      </c>
      <c r="D6520" s="65" t="s">
        <v>211</v>
      </c>
      <c r="E6520" s="66">
        <v>12.05</v>
      </c>
      <c r="F6520" s="247">
        <v>0.32700000000000001</v>
      </c>
      <c r="G6520" s="66">
        <v>14.89</v>
      </c>
      <c r="H6520" s="247">
        <v>0</v>
      </c>
    </row>
    <row r="6521" spans="1:8">
      <c r="A6521" s="64" t="s">
        <v>11368</v>
      </c>
      <c r="B6521" s="65">
        <v>103847</v>
      </c>
      <c r="C6521" s="56" t="s">
        <v>11507</v>
      </c>
      <c r="D6521" s="65" t="s">
        <v>211</v>
      </c>
      <c r="E6521" s="66">
        <v>11.58</v>
      </c>
      <c r="F6521" s="247">
        <v>0.3402</v>
      </c>
      <c r="G6521" s="66">
        <v>14.25</v>
      </c>
      <c r="H6521" s="247">
        <v>0</v>
      </c>
    </row>
    <row r="6522" spans="1:8">
      <c r="A6522" s="64" t="s">
        <v>11368</v>
      </c>
      <c r="B6522" s="65">
        <v>92329</v>
      </c>
      <c r="C6522" s="56" t="s">
        <v>11508</v>
      </c>
      <c r="D6522" s="65" t="s">
        <v>211</v>
      </c>
      <c r="E6522" s="66">
        <v>9.1</v>
      </c>
      <c r="F6522" s="247">
        <v>0.433</v>
      </c>
      <c r="G6522" s="66">
        <v>10.91</v>
      </c>
      <c r="H6522" s="247">
        <v>0</v>
      </c>
    </row>
    <row r="6523" spans="1:8">
      <c r="A6523" s="64" t="s">
        <v>11368</v>
      </c>
      <c r="B6523" s="65">
        <v>92293</v>
      </c>
      <c r="C6523" s="56" t="s">
        <v>11509</v>
      </c>
      <c r="D6523" s="65" t="s">
        <v>211</v>
      </c>
      <c r="E6523" s="66">
        <v>10.38</v>
      </c>
      <c r="F6523" s="247">
        <v>0.71289999999999998</v>
      </c>
      <c r="G6523" s="66">
        <v>11.43</v>
      </c>
      <c r="H6523" s="247">
        <v>0</v>
      </c>
    </row>
    <row r="6524" spans="1:8">
      <c r="A6524" s="64" t="s">
        <v>11368</v>
      </c>
      <c r="B6524" s="65">
        <v>92315</v>
      </c>
      <c r="C6524" s="56" t="s">
        <v>11510</v>
      </c>
      <c r="D6524" s="65" t="s">
        <v>211</v>
      </c>
      <c r="E6524" s="66">
        <v>13.15</v>
      </c>
      <c r="F6524" s="247">
        <v>0.56269999999999998</v>
      </c>
      <c r="G6524" s="66">
        <v>15.16</v>
      </c>
      <c r="H6524" s="247">
        <v>0</v>
      </c>
    </row>
    <row r="6525" spans="1:8">
      <c r="A6525" s="64" t="s">
        <v>11368</v>
      </c>
      <c r="B6525" s="65">
        <v>103888</v>
      </c>
      <c r="C6525" s="56" t="s">
        <v>11511</v>
      </c>
      <c r="D6525" s="65" t="s">
        <v>211</v>
      </c>
      <c r="E6525" s="66">
        <v>17.02</v>
      </c>
      <c r="F6525" s="247">
        <v>0.43480000000000002</v>
      </c>
      <c r="G6525" s="66">
        <v>20.38</v>
      </c>
      <c r="H6525" s="247">
        <v>0</v>
      </c>
    </row>
    <row r="6526" spans="1:8">
      <c r="A6526" s="64" t="s">
        <v>11368</v>
      </c>
      <c r="B6526" s="65">
        <v>103819</v>
      </c>
      <c r="C6526" s="56" t="s">
        <v>11512</v>
      </c>
      <c r="D6526" s="65" t="s">
        <v>211</v>
      </c>
      <c r="E6526" s="66">
        <v>21.32</v>
      </c>
      <c r="F6526" s="247">
        <v>0.34710000000000002</v>
      </c>
      <c r="G6526" s="66">
        <v>26.18</v>
      </c>
      <c r="H6526" s="247">
        <v>0</v>
      </c>
    </row>
    <row r="6527" spans="1:8">
      <c r="A6527" s="64" t="s">
        <v>11368</v>
      </c>
      <c r="B6527" s="65">
        <v>103852</v>
      </c>
      <c r="C6527" s="56" t="s">
        <v>11513</v>
      </c>
      <c r="D6527" s="65" t="s">
        <v>211</v>
      </c>
      <c r="E6527" s="66">
        <v>17.579999999999998</v>
      </c>
      <c r="F6527" s="247">
        <v>0.4209</v>
      </c>
      <c r="G6527" s="66">
        <v>21.14</v>
      </c>
      <c r="H6527" s="247">
        <v>0</v>
      </c>
    </row>
    <row r="6528" spans="1:8">
      <c r="A6528" s="64" t="s">
        <v>11368</v>
      </c>
      <c r="B6528" s="65">
        <v>92330</v>
      </c>
      <c r="C6528" s="56" t="s">
        <v>11514</v>
      </c>
      <c r="D6528" s="65" t="s">
        <v>211</v>
      </c>
      <c r="E6528" s="66">
        <v>15.22</v>
      </c>
      <c r="F6528" s="247">
        <v>0.48620000000000002</v>
      </c>
      <c r="G6528" s="66">
        <v>17.940000000000001</v>
      </c>
      <c r="H6528" s="247">
        <v>0</v>
      </c>
    </row>
    <row r="6529" spans="1:8">
      <c r="A6529" s="64" t="s">
        <v>11368</v>
      </c>
      <c r="B6529" s="65">
        <v>92294</v>
      </c>
      <c r="C6529" s="56" t="s">
        <v>11515</v>
      </c>
      <c r="D6529" s="65" t="s">
        <v>211</v>
      </c>
      <c r="E6529" s="66">
        <v>17.670000000000002</v>
      </c>
      <c r="F6529" s="247">
        <v>0.78210000000000002</v>
      </c>
      <c r="G6529" s="66">
        <v>19.02</v>
      </c>
      <c r="H6529" s="247">
        <v>0</v>
      </c>
    </row>
    <row r="6530" spans="1:8">
      <c r="A6530" s="64" t="s">
        <v>11368</v>
      </c>
      <c r="B6530" s="65">
        <v>92316</v>
      </c>
      <c r="C6530" s="56" t="s">
        <v>11516</v>
      </c>
      <c r="D6530" s="65" t="s">
        <v>211</v>
      </c>
      <c r="E6530" s="66">
        <v>20.239999999999998</v>
      </c>
      <c r="F6530" s="247">
        <v>0.68279999999999996</v>
      </c>
      <c r="G6530" s="66">
        <v>22.48</v>
      </c>
      <c r="H6530" s="247">
        <v>0</v>
      </c>
    </row>
    <row r="6531" spans="1:8">
      <c r="A6531" s="64" t="s">
        <v>11368</v>
      </c>
      <c r="B6531" s="65">
        <v>103895</v>
      </c>
      <c r="C6531" s="56" t="s">
        <v>11517</v>
      </c>
      <c r="D6531" s="65" t="s">
        <v>211</v>
      </c>
      <c r="E6531" s="66">
        <v>24.71</v>
      </c>
      <c r="F6531" s="247">
        <v>0.55930000000000002</v>
      </c>
      <c r="G6531" s="66">
        <v>28.5</v>
      </c>
      <c r="H6531" s="247">
        <v>0</v>
      </c>
    </row>
    <row r="6532" spans="1:8">
      <c r="A6532" s="64" t="s">
        <v>11368</v>
      </c>
      <c r="B6532" s="65">
        <v>103826</v>
      </c>
      <c r="C6532" s="56" t="s">
        <v>11518</v>
      </c>
      <c r="D6532" s="65" t="s">
        <v>211</v>
      </c>
      <c r="E6532" s="66">
        <v>32.19</v>
      </c>
      <c r="F6532" s="247">
        <v>0.41320000000000001</v>
      </c>
      <c r="G6532" s="66">
        <v>38.78</v>
      </c>
      <c r="H6532" s="247">
        <v>0</v>
      </c>
    </row>
    <row r="6533" spans="1:8">
      <c r="A6533" s="64" t="s">
        <v>11368</v>
      </c>
      <c r="B6533" s="65">
        <v>103859</v>
      </c>
      <c r="C6533" s="56" t="s">
        <v>11519</v>
      </c>
      <c r="D6533" s="65" t="s">
        <v>211</v>
      </c>
      <c r="E6533" s="66">
        <v>26.18</v>
      </c>
      <c r="F6533" s="247">
        <v>0.52790000000000004</v>
      </c>
      <c r="G6533" s="66">
        <v>30.49</v>
      </c>
      <c r="H6533" s="247">
        <v>0</v>
      </c>
    </row>
    <row r="6534" spans="1:8">
      <c r="A6534" s="64" t="s">
        <v>11368</v>
      </c>
      <c r="B6534" s="65">
        <v>92331</v>
      </c>
      <c r="C6534" s="56" t="s">
        <v>11520</v>
      </c>
      <c r="D6534" s="65" t="s">
        <v>211</v>
      </c>
      <c r="E6534" s="66">
        <v>23.91</v>
      </c>
      <c r="F6534" s="247">
        <v>0.57799999999999996</v>
      </c>
      <c r="G6534" s="66">
        <v>27.43</v>
      </c>
      <c r="H6534" s="247">
        <v>0</v>
      </c>
    </row>
    <row r="6535" spans="1:8">
      <c r="A6535" s="64" t="s">
        <v>11368</v>
      </c>
      <c r="B6535" s="65">
        <v>92295</v>
      </c>
      <c r="C6535" s="56" t="s">
        <v>11521</v>
      </c>
      <c r="D6535" s="65" t="s">
        <v>211</v>
      </c>
      <c r="E6535" s="66">
        <v>33.520000000000003</v>
      </c>
      <c r="F6535" s="247">
        <v>0.85470000000000002</v>
      </c>
      <c r="G6535" s="66">
        <v>35.21</v>
      </c>
      <c r="H6535" s="247">
        <v>0</v>
      </c>
    </row>
    <row r="6536" spans="1:8">
      <c r="A6536" s="64" t="s">
        <v>11368</v>
      </c>
      <c r="B6536" s="65">
        <v>92296</v>
      </c>
      <c r="C6536" s="56" t="s">
        <v>11522</v>
      </c>
      <c r="D6536" s="65" t="s">
        <v>211</v>
      </c>
      <c r="E6536" s="66">
        <v>44.46</v>
      </c>
      <c r="F6536" s="247">
        <v>0.86770000000000003</v>
      </c>
      <c r="G6536" s="66">
        <v>46.51</v>
      </c>
      <c r="H6536" s="247">
        <v>0</v>
      </c>
    </row>
    <row r="6537" spans="1:8">
      <c r="A6537" s="64" t="s">
        <v>11368</v>
      </c>
      <c r="B6537" s="65">
        <v>92297</v>
      </c>
      <c r="C6537" s="56" t="s">
        <v>11523</v>
      </c>
      <c r="D6537" s="65" t="s">
        <v>211</v>
      </c>
      <c r="E6537" s="66">
        <v>69.099999999999994</v>
      </c>
      <c r="F6537" s="247">
        <v>0.88990000000000002</v>
      </c>
      <c r="G6537" s="66">
        <v>71.75</v>
      </c>
      <c r="H6537" s="247">
        <v>0</v>
      </c>
    </row>
    <row r="6538" spans="1:8">
      <c r="A6538" s="64" t="s">
        <v>11368</v>
      </c>
      <c r="B6538" s="65">
        <v>92298</v>
      </c>
      <c r="C6538" s="56" t="s">
        <v>11524</v>
      </c>
      <c r="D6538" s="65" t="s">
        <v>211</v>
      </c>
      <c r="E6538" s="66">
        <v>195.19</v>
      </c>
      <c r="F6538" s="247">
        <v>0.95209999999999995</v>
      </c>
      <c r="G6538" s="66">
        <v>198.45</v>
      </c>
      <c r="H6538" s="247">
        <v>0</v>
      </c>
    </row>
    <row r="6539" spans="1:8">
      <c r="A6539" s="64" t="s">
        <v>11368</v>
      </c>
      <c r="B6539" s="65">
        <v>93080</v>
      </c>
      <c r="C6539" s="56" t="s">
        <v>11525</v>
      </c>
      <c r="D6539" s="65" t="s">
        <v>211</v>
      </c>
      <c r="E6539" s="66">
        <v>8.9600000000000009</v>
      </c>
      <c r="F6539" s="247">
        <v>0.44309999999999999</v>
      </c>
      <c r="G6539" s="66">
        <v>10.69</v>
      </c>
      <c r="H6539" s="247">
        <v>0</v>
      </c>
    </row>
    <row r="6540" spans="1:8">
      <c r="A6540" s="64" t="s">
        <v>11368</v>
      </c>
      <c r="B6540" s="65">
        <v>103884</v>
      </c>
      <c r="C6540" s="56" t="s">
        <v>11526</v>
      </c>
      <c r="D6540" s="65" t="s">
        <v>211</v>
      </c>
      <c r="E6540" s="66">
        <v>12.11</v>
      </c>
      <c r="F6540" s="247">
        <v>0.32779999999999998</v>
      </c>
      <c r="G6540" s="66">
        <v>14.95</v>
      </c>
      <c r="H6540" s="247">
        <v>0</v>
      </c>
    </row>
    <row r="6541" spans="1:8">
      <c r="A6541" s="64" t="s">
        <v>11368</v>
      </c>
      <c r="B6541" s="65">
        <v>103815</v>
      </c>
      <c r="C6541" s="56" t="s">
        <v>11527</v>
      </c>
      <c r="D6541" s="65" t="s">
        <v>211</v>
      </c>
      <c r="E6541" s="66">
        <v>12.08</v>
      </c>
      <c r="F6541" s="247">
        <v>0.3286</v>
      </c>
      <c r="G6541" s="66">
        <v>14.92</v>
      </c>
      <c r="H6541" s="247">
        <v>0</v>
      </c>
    </row>
    <row r="6542" spans="1:8">
      <c r="A6542" s="64" t="s">
        <v>11368</v>
      </c>
      <c r="B6542" s="65">
        <v>103848</v>
      </c>
      <c r="C6542" s="56" t="s">
        <v>11528</v>
      </c>
      <c r="D6542" s="65" t="s">
        <v>211</v>
      </c>
      <c r="E6542" s="66">
        <v>11.61</v>
      </c>
      <c r="F6542" s="247">
        <v>0.34189999999999998</v>
      </c>
      <c r="G6542" s="66">
        <v>14.28</v>
      </c>
      <c r="H6542" s="247">
        <v>0</v>
      </c>
    </row>
    <row r="6543" spans="1:8">
      <c r="A6543" s="64" t="s">
        <v>11368</v>
      </c>
      <c r="B6543" s="65">
        <v>93103</v>
      </c>
      <c r="C6543" s="56" t="s">
        <v>11529</v>
      </c>
      <c r="D6543" s="65" t="s">
        <v>211</v>
      </c>
      <c r="E6543" s="66">
        <v>9.1300000000000008</v>
      </c>
      <c r="F6543" s="247">
        <v>0.43480000000000002</v>
      </c>
      <c r="G6543" s="66">
        <v>10.94</v>
      </c>
      <c r="H6543" s="247">
        <v>0</v>
      </c>
    </row>
    <row r="6544" spans="1:8">
      <c r="A6544" s="64" t="s">
        <v>11368</v>
      </c>
      <c r="B6544" s="65">
        <v>93050</v>
      </c>
      <c r="C6544" s="56" t="s">
        <v>11530</v>
      </c>
      <c r="D6544" s="65" t="s">
        <v>211</v>
      </c>
      <c r="E6544" s="66">
        <v>11.78</v>
      </c>
      <c r="F6544" s="247">
        <v>0.747</v>
      </c>
      <c r="G6544" s="66">
        <v>12.83</v>
      </c>
      <c r="H6544" s="247">
        <v>0</v>
      </c>
    </row>
    <row r="6545" spans="1:8">
      <c r="A6545" s="64" t="s">
        <v>11368</v>
      </c>
      <c r="B6545" s="65">
        <v>93084</v>
      </c>
      <c r="C6545" s="56" t="s">
        <v>11531</v>
      </c>
      <c r="D6545" s="65" t="s">
        <v>211</v>
      </c>
      <c r="E6545" s="66">
        <v>14.55</v>
      </c>
      <c r="F6545" s="247">
        <v>0.6048</v>
      </c>
      <c r="G6545" s="66">
        <v>16.559999999999999</v>
      </c>
      <c r="H6545" s="247">
        <v>0</v>
      </c>
    </row>
    <row r="6546" spans="1:8">
      <c r="A6546" s="64" t="s">
        <v>11368</v>
      </c>
      <c r="B6546" s="65">
        <v>103889</v>
      </c>
      <c r="C6546" s="56" t="s">
        <v>11532</v>
      </c>
      <c r="D6546" s="65" t="s">
        <v>211</v>
      </c>
      <c r="E6546" s="66">
        <v>18.420000000000002</v>
      </c>
      <c r="F6546" s="247">
        <v>0.47770000000000001</v>
      </c>
      <c r="G6546" s="66">
        <v>21.78</v>
      </c>
      <c r="H6546" s="247">
        <v>0</v>
      </c>
    </row>
    <row r="6547" spans="1:8">
      <c r="A6547" s="64" t="s">
        <v>11368</v>
      </c>
      <c r="B6547" s="65">
        <v>103820</v>
      </c>
      <c r="C6547" s="56" t="s">
        <v>11533</v>
      </c>
      <c r="D6547" s="65" t="s">
        <v>211</v>
      </c>
      <c r="E6547" s="66">
        <v>22.72</v>
      </c>
      <c r="F6547" s="247">
        <v>0.38729999999999998</v>
      </c>
      <c r="G6547" s="66">
        <v>27.58</v>
      </c>
      <c r="H6547" s="247">
        <v>0</v>
      </c>
    </row>
    <row r="6548" spans="1:8">
      <c r="A6548" s="64" t="s">
        <v>11368</v>
      </c>
      <c r="B6548" s="65">
        <v>103853</v>
      </c>
      <c r="C6548" s="56" t="s">
        <v>11534</v>
      </c>
      <c r="D6548" s="65" t="s">
        <v>211</v>
      </c>
      <c r="E6548" s="66">
        <v>18.98</v>
      </c>
      <c r="F6548" s="247">
        <v>0.46360000000000001</v>
      </c>
      <c r="G6548" s="66">
        <v>22.54</v>
      </c>
      <c r="H6548" s="247">
        <v>0</v>
      </c>
    </row>
    <row r="6549" spans="1:8">
      <c r="A6549" s="64" t="s">
        <v>11368</v>
      </c>
      <c r="B6549" s="65">
        <v>93107</v>
      </c>
      <c r="C6549" s="56" t="s">
        <v>11535</v>
      </c>
      <c r="D6549" s="65" t="s">
        <v>211</v>
      </c>
      <c r="E6549" s="66">
        <v>16.62</v>
      </c>
      <c r="F6549" s="247">
        <v>0.52949999999999997</v>
      </c>
      <c r="G6549" s="66">
        <v>19.34</v>
      </c>
      <c r="H6549" s="247">
        <v>0</v>
      </c>
    </row>
    <row r="6550" spans="1:8">
      <c r="A6550" s="64" t="s">
        <v>11368</v>
      </c>
      <c r="B6550" s="65">
        <v>93056</v>
      </c>
      <c r="C6550" s="56" t="s">
        <v>11536</v>
      </c>
      <c r="D6550" s="65" t="s">
        <v>211</v>
      </c>
      <c r="E6550" s="66">
        <v>17.670000000000002</v>
      </c>
      <c r="F6550" s="247">
        <v>0.78210000000000002</v>
      </c>
      <c r="G6550" s="66">
        <v>19.02</v>
      </c>
      <c r="H6550" s="247">
        <v>0</v>
      </c>
    </row>
    <row r="6551" spans="1:8">
      <c r="A6551" s="64" t="s">
        <v>11368</v>
      </c>
      <c r="B6551" s="65">
        <v>93090</v>
      </c>
      <c r="C6551" s="56" t="s">
        <v>11537</v>
      </c>
      <c r="D6551" s="65" t="s">
        <v>211</v>
      </c>
      <c r="E6551" s="66">
        <v>20.239999999999998</v>
      </c>
      <c r="F6551" s="247">
        <v>0.68279999999999996</v>
      </c>
      <c r="G6551" s="66">
        <v>22.48</v>
      </c>
      <c r="H6551" s="247">
        <v>0</v>
      </c>
    </row>
    <row r="6552" spans="1:8">
      <c r="A6552" s="64" t="s">
        <v>11368</v>
      </c>
      <c r="B6552" s="65">
        <v>103896</v>
      </c>
      <c r="C6552" s="56" t="s">
        <v>11538</v>
      </c>
      <c r="D6552" s="65" t="s">
        <v>211</v>
      </c>
      <c r="E6552" s="66">
        <v>24.71</v>
      </c>
      <c r="F6552" s="247">
        <v>0.55930000000000002</v>
      </c>
      <c r="G6552" s="66">
        <v>28.5</v>
      </c>
      <c r="H6552" s="247">
        <v>0</v>
      </c>
    </row>
    <row r="6553" spans="1:8">
      <c r="A6553" s="64" t="s">
        <v>11368</v>
      </c>
      <c r="B6553" s="65">
        <v>103827</v>
      </c>
      <c r="C6553" s="56" t="s">
        <v>11539</v>
      </c>
      <c r="D6553" s="65" t="s">
        <v>211</v>
      </c>
      <c r="E6553" s="66">
        <v>32.19</v>
      </c>
      <c r="F6553" s="247">
        <v>0.41320000000000001</v>
      </c>
      <c r="G6553" s="66">
        <v>38.78</v>
      </c>
      <c r="H6553" s="247">
        <v>0</v>
      </c>
    </row>
    <row r="6554" spans="1:8">
      <c r="A6554" s="64" t="s">
        <v>11368</v>
      </c>
      <c r="B6554" s="65">
        <v>103860</v>
      </c>
      <c r="C6554" s="56" t="s">
        <v>11540</v>
      </c>
      <c r="D6554" s="65" t="s">
        <v>211</v>
      </c>
      <c r="E6554" s="66">
        <v>26.18</v>
      </c>
      <c r="F6554" s="247">
        <v>0.52790000000000004</v>
      </c>
      <c r="G6554" s="66">
        <v>30.49</v>
      </c>
      <c r="H6554" s="247">
        <v>0</v>
      </c>
    </row>
    <row r="6555" spans="1:8">
      <c r="A6555" s="64" t="s">
        <v>11368</v>
      </c>
      <c r="B6555" s="65">
        <v>93113</v>
      </c>
      <c r="C6555" s="56" t="s">
        <v>11541</v>
      </c>
      <c r="D6555" s="65" t="s">
        <v>211</v>
      </c>
      <c r="E6555" s="66">
        <v>23.91</v>
      </c>
      <c r="F6555" s="247">
        <v>0.57799999999999996</v>
      </c>
      <c r="G6555" s="66">
        <v>27.43</v>
      </c>
      <c r="H6555" s="247">
        <v>0</v>
      </c>
    </row>
    <row r="6556" spans="1:8">
      <c r="A6556" s="64" t="s">
        <v>11368</v>
      </c>
      <c r="B6556" s="65">
        <v>93061</v>
      </c>
      <c r="C6556" s="56" t="s">
        <v>11542</v>
      </c>
      <c r="D6556" s="65" t="s">
        <v>211</v>
      </c>
      <c r="E6556" s="66">
        <v>33.659999999999997</v>
      </c>
      <c r="F6556" s="247">
        <v>0.85529999999999995</v>
      </c>
      <c r="G6556" s="66">
        <v>35.35</v>
      </c>
      <c r="H6556" s="247">
        <v>0</v>
      </c>
    </row>
    <row r="6557" spans="1:8">
      <c r="A6557" s="64" t="s">
        <v>11368</v>
      </c>
      <c r="B6557" s="65">
        <v>93064</v>
      </c>
      <c r="C6557" s="56" t="s">
        <v>11543</v>
      </c>
      <c r="D6557" s="65" t="s">
        <v>211</v>
      </c>
      <c r="E6557" s="66">
        <v>51.77</v>
      </c>
      <c r="F6557" s="247">
        <v>0.88639999999999997</v>
      </c>
      <c r="G6557" s="66">
        <v>53.82</v>
      </c>
      <c r="H6557" s="247">
        <v>0</v>
      </c>
    </row>
    <row r="6558" spans="1:8">
      <c r="A6558" s="64" t="s">
        <v>11368</v>
      </c>
      <c r="B6558" s="65">
        <v>93067</v>
      </c>
      <c r="C6558" s="56" t="s">
        <v>11544</v>
      </c>
      <c r="D6558" s="65" t="s">
        <v>211</v>
      </c>
      <c r="E6558" s="66">
        <v>77.06</v>
      </c>
      <c r="F6558" s="247">
        <v>0.9012</v>
      </c>
      <c r="G6558" s="66">
        <v>79.709999999999994</v>
      </c>
      <c r="H6558" s="247">
        <v>0</v>
      </c>
    </row>
    <row r="6559" spans="1:8">
      <c r="A6559" s="64" t="s">
        <v>11368</v>
      </c>
      <c r="B6559" s="65">
        <v>93070</v>
      </c>
      <c r="C6559" s="56" t="s">
        <v>11545</v>
      </c>
      <c r="D6559" s="65" t="s">
        <v>211</v>
      </c>
      <c r="E6559" s="66">
        <v>195.19</v>
      </c>
      <c r="F6559" s="247">
        <v>0.95209999999999995</v>
      </c>
      <c r="G6559" s="66">
        <v>198.45</v>
      </c>
      <c r="H6559" s="247">
        <v>0</v>
      </c>
    </row>
    <row r="6560" spans="1:8">
      <c r="A6560" s="64" t="s">
        <v>11368</v>
      </c>
      <c r="B6560" s="65">
        <v>93117</v>
      </c>
      <c r="C6560" s="56" t="s">
        <v>11546</v>
      </c>
      <c r="D6560" s="65" t="s">
        <v>211</v>
      </c>
      <c r="E6560" s="66">
        <v>61.34</v>
      </c>
      <c r="F6560" s="247">
        <v>0.88490000000000002</v>
      </c>
      <c r="G6560" s="66">
        <v>63.77</v>
      </c>
      <c r="H6560" s="247">
        <v>0</v>
      </c>
    </row>
    <row r="6561" spans="1:8">
      <c r="A6561" s="64" t="s">
        <v>11368</v>
      </c>
      <c r="B6561" s="65">
        <v>93118</v>
      </c>
      <c r="C6561" s="56" t="s">
        <v>11547</v>
      </c>
      <c r="D6561" s="65" t="s">
        <v>211</v>
      </c>
      <c r="E6561" s="66">
        <v>90.4</v>
      </c>
      <c r="F6561" s="247">
        <v>0.88119999999999998</v>
      </c>
      <c r="G6561" s="66">
        <v>94.08</v>
      </c>
      <c r="H6561" s="247">
        <v>0</v>
      </c>
    </row>
    <row r="6562" spans="1:8">
      <c r="A6562" s="64" t="s">
        <v>11368</v>
      </c>
      <c r="B6562" s="65">
        <v>92317</v>
      </c>
      <c r="C6562" s="56" t="s">
        <v>11548</v>
      </c>
      <c r="D6562" s="65" t="s">
        <v>211</v>
      </c>
      <c r="E6562" s="66">
        <v>18.75</v>
      </c>
      <c r="F6562" s="247">
        <v>0.46929999999999999</v>
      </c>
      <c r="G6562" s="66">
        <v>22.22</v>
      </c>
      <c r="H6562" s="247">
        <v>0</v>
      </c>
    </row>
    <row r="6563" spans="1:8">
      <c r="A6563" s="64" t="s">
        <v>11368</v>
      </c>
      <c r="B6563" s="65">
        <v>92332</v>
      </c>
      <c r="C6563" s="56" t="s">
        <v>11549</v>
      </c>
      <c r="D6563" s="65" t="s">
        <v>211</v>
      </c>
      <c r="E6563" s="66">
        <v>19.09</v>
      </c>
      <c r="F6563" s="247">
        <v>0.46100000000000002</v>
      </c>
      <c r="G6563" s="66">
        <v>22.69</v>
      </c>
      <c r="H6563" s="247">
        <v>0</v>
      </c>
    </row>
    <row r="6564" spans="1:8">
      <c r="A6564" s="64" t="s">
        <v>11368</v>
      </c>
      <c r="B6564" s="65">
        <v>92299</v>
      </c>
      <c r="C6564" s="56" t="s">
        <v>11550</v>
      </c>
      <c r="D6564" s="65" t="s">
        <v>211</v>
      </c>
      <c r="E6564" s="66">
        <v>24.14</v>
      </c>
      <c r="F6564" s="247">
        <v>0.75429999999999997</v>
      </c>
      <c r="G6564" s="66">
        <v>26.23</v>
      </c>
      <c r="H6564" s="247">
        <v>0</v>
      </c>
    </row>
    <row r="6565" spans="1:8">
      <c r="A6565" s="64" t="s">
        <v>11368</v>
      </c>
      <c r="B6565" s="65">
        <v>92318</v>
      </c>
      <c r="C6565" s="56" t="s">
        <v>11551</v>
      </c>
      <c r="D6565" s="65" t="s">
        <v>211</v>
      </c>
      <c r="E6565" s="66">
        <v>29.69</v>
      </c>
      <c r="F6565" s="247">
        <v>0.61329999999999996</v>
      </c>
      <c r="G6565" s="66">
        <v>33.69</v>
      </c>
      <c r="H6565" s="247">
        <v>0</v>
      </c>
    </row>
    <row r="6566" spans="1:8">
      <c r="A6566" s="64" t="s">
        <v>11368</v>
      </c>
      <c r="B6566" s="65">
        <v>103833</v>
      </c>
      <c r="C6566" s="56" t="s">
        <v>11552</v>
      </c>
      <c r="D6566" s="65" t="s">
        <v>211</v>
      </c>
      <c r="E6566" s="66">
        <v>45.94</v>
      </c>
      <c r="F6566" s="247">
        <v>0.39639999999999997</v>
      </c>
      <c r="G6566" s="66">
        <v>55.61</v>
      </c>
      <c r="H6566" s="247">
        <v>0</v>
      </c>
    </row>
    <row r="6567" spans="1:8">
      <c r="A6567" s="64" t="s">
        <v>11368</v>
      </c>
      <c r="B6567" s="65">
        <v>92333</v>
      </c>
      <c r="C6567" s="56" t="s">
        <v>11553</v>
      </c>
      <c r="D6567" s="65" t="s">
        <v>211</v>
      </c>
      <c r="E6567" s="66">
        <v>33.78</v>
      </c>
      <c r="F6567" s="247">
        <v>0.53910000000000002</v>
      </c>
      <c r="G6567" s="66">
        <v>39.21</v>
      </c>
      <c r="H6567" s="247">
        <v>0</v>
      </c>
    </row>
    <row r="6568" spans="1:8">
      <c r="A6568" s="64" t="s">
        <v>11368</v>
      </c>
      <c r="B6568" s="65">
        <v>92300</v>
      </c>
      <c r="C6568" s="56" t="s">
        <v>11554</v>
      </c>
      <c r="D6568" s="65" t="s">
        <v>211</v>
      </c>
      <c r="E6568" s="66">
        <v>36.89</v>
      </c>
      <c r="F6568" s="247">
        <v>0.79239999999999999</v>
      </c>
      <c r="G6568" s="66">
        <v>39.58</v>
      </c>
      <c r="H6568" s="247">
        <v>0</v>
      </c>
    </row>
    <row r="6569" spans="1:8">
      <c r="A6569" s="64" t="s">
        <v>11368</v>
      </c>
      <c r="B6569" s="65">
        <v>92319</v>
      </c>
      <c r="C6569" s="56" t="s">
        <v>11555</v>
      </c>
      <c r="D6569" s="65" t="s">
        <v>211</v>
      </c>
      <c r="E6569" s="66">
        <v>42.02</v>
      </c>
      <c r="F6569" s="247">
        <v>0.6956</v>
      </c>
      <c r="G6569" s="66">
        <v>46.47</v>
      </c>
      <c r="H6569" s="247">
        <v>0</v>
      </c>
    </row>
    <row r="6570" spans="1:8">
      <c r="A6570" s="64" t="s">
        <v>11368</v>
      </c>
      <c r="B6570" s="65">
        <v>92334</v>
      </c>
      <c r="C6570" s="56" t="s">
        <v>11556</v>
      </c>
      <c r="D6570" s="65" t="s">
        <v>211</v>
      </c>
      <c r="E6570" s="66">
        <v>49.32</v>
      </c>
      <c r="F6570" s="247">
        <v>0.5927</v>
      </c>
      <c r="G6570" s="66">
        <v>56.32</v>
      </c>
      <c r="H6570" s="247">
        <v>0</v>
      </c>
    </row>
    <row r="6571" spans="1:8">
      <c r="A6571" s="64" t="s">
        <v>11368</v>
      </c>
      <c r="B6571" s="65">
        <v>92301</v>
      </c>
      <c r="C6571" s="56" t="s">
        <v>11557</v>
      </c>
      <c r="D6571" s="65" t="s">
        <v>211</v>
      </c>
      <c r="E6571" s="66">
        <v>73.489999999999995</v>
      </c>
      <c r="F6571" s="247">
        <v>0.86829999999999996</v>
      </c>
      <c r="G6571" s="66">
        <v>76.86</v>
      </c>
      <c r="H6571" s="247">
        <v>0</v>
      </c>
    </row>
    <row r="6572" spans="1:8">
      <c r="A6572" s="64" t="s">
        <v>11368</v>
      </c>
      <c r="B6572" s="65">
        <v>92302</v>
      </c>
      <c r="C6572" s="56" t="s">
        <v>11558</v>
      </c>
      <c r="D6572" s="65" t="s">
        <v>211</v>
      </c>
      <c r="E6572" s="66">
        <v>97.19</v>
      </c>
      <c r="F6572" s="247">
        <v>0.87970000000000004</v>
      </c>
      <c r="G6572" s="66">
        <v>101.27</v>
      </c>
      <c r="H6572" s="247">
        <v>0</v>
      </c>
    </row>
    <row r="6573" spans="1:8">
      <c r="A6573" s="64" t="s">
        <v>11368</v>
      </c>
      <c r="B6573" s="65">
        <v>92303</v>
      </c>
      <c r="C6573" s="56" t="s">
        <v>11559</v>
      </c>
      <c r="D6573" s="65" t="s">
        <v>211</v>
      </c>
      <c r="E6573" s="66">
        <v>178.91</v>
      </c>
      <c r="F6573" s="247">
        <v>0.91539999999999999</v>
      </c>
      <c r="G6573" s="66">
        <v>184.19</v>
      </c>
      <c r="H6573" s="247">
        <v>0</v>
      </c>
    </row>
    <row r="6574" spans="1:8">
      <c r="A6574" s="64" t="s">
        <v>11368</v>
      </c>
      <c r="B6574" s="65">
        <v>92304</v>
      </c>
      <c r="C6574" s="56" t="s">
        <v>11560</v>
      </c>
      <c r="D6574" s="65" t="s">
        <v>211</v>
      </c>
      <c r="E6574" s="66">
        <v>466.22</v>
      </c>
      <c r="F6574" s="247">
        <v>0.96009999999999995</v>
      </c>
      <c r="G6574" s="66">
        <v>472.72</v>
      </c>
      <c r="H6574" s="247">
        <v>0</v>
      </c>
    </row>
    <row r="6575" spans="1:8">
      <c r="A6575" s="64" t="s">
        <v>11368</v>
      </c>
      <c r="B6575" s="65">
        <v>103835</v>
      </c>
      <c r="C6575" s="56" t="s">
        <v>11561</v>
      </c>
      <c r="D6575" s="65" t="s">
        <v>32</v>
      </c>
      <c r="E6575" s="66">
        <v>65.98</v>
      </c>
      <c r="F6575" s="247">
        <v>0.78300000000000003</v>
      </c>
      <c r="G6575" s="66">
        <v>71</v>
      </c>
      <c r="H6575" s="247">
        <v>0</v>
      </c>
    </row>
    <row r="6576" spans="1:8">
      <c r="A6576" s="64" t="s">
        <v>11368</v>
      </c>
      <c r="B6576" s="65">
        <v>92308</v>
      </c>
      <c r="C6576" s="56" t="s">
        <v>11562</v>
      </c>
      <c r="D6576" s="65" t="s">
        <v>32</v>
      </c>
      <c r="E6576" s="66">
        <v>54.54</v>
      </c>
      <c r="F6576" s="247">
        <v>0.80779999999999996</v>
      </c>
      <c r="G6576" s="66">
        <v>58.2</v>
      </c>
      <c r="H6576" s="247">
        <v>0</v>
      </c>
    </row>
    <row r="6577" spans="1:8">
      <c r="A6577" s="64" t="s">
        <v>11368</v>
      </c>
      <c r="B6577" s="65">
        <v>103871</v>
      </c>
      <c r="C6577" s="56" t="s">
        <v>11563</v>
      </c>
      <c r="D6577" s="65" t="s">
        <v>32</v>
      </c>
      <c r="E6577" s="66">
        <v>63.73</v>
      </c>
      <c r="F6577" s="247">
        <v>0.69140000000000001</v>
      </c>
      <c r="G6577" s="66">
        <v>70.599999999999994</v>
      </c>
      <c r="H6577" s="247">
        <v>0</v>
      </c>
    </row>
    <row r="6578" spans="1:8">
      <c r="A6578" s="64" t="s">
        <v>11368</v>
      </c>
      <c r="B6578" s="65">
        <v>92323</v>
      </c>
      <c r="C6578" s="56" t="s">
        <v>11564</v>
      </c>
      <c r="D6578" s="65" t="s">
        <v>32</v>
      </c>
      <c r="E6578" s="66">
        <v>63.22</v>
      </c>
      <c r="F6578" s="247">
        <v>0.69689999999999996</v>
      </c>
      <c r="G6578" s="66">
        <v>69.92</v>
      </c>
      <c r="H6578" s="247">
        <v>0</v>
      </c>
    </row>
    <row r="6579" spans="1:8">
      <c r="A6579" s="64" t="s">
        <v>11368</v>
      </c>
      <c r="B6579" s="65">
        <v>92305</v>
      </c>
      <c r="C6579" s="56" t="s">
        <v>11565</v>
      </c>
      <c r="D6579" s="65" t="s">
        <v>32</v>
      </c>
      <c r="E6579" s="66">
        <v>40.049999999999997</v>
      </c>
      <c r="F6579" s="247">
        <v>0.83320000000000005</v>
      </c>
      <c r="G6579" s="66">
        <v>42.39</v>
      </c>
      <c r="H6579" s="247">
        <v>0</v>
      </c>
    </row>
    <row r="6580" spans="1:8">
      <c r="A6580" s="64" t="s">
        <v>11368</v>
      </c>
      <c r="B6580" s="65">
        <v>103868</v>
      </c>
      <c r="C6580" s="56" t="s">
        <v>11566</v>
      </c>
      <c r="D6580" s="65" t="s">
        <v>32</v>
      </c>
      <c r="E6580" s="66">
        <v>52.1</v>
      </c>
      <c r="F6580" s="247">
        <v>0.64049999999999996</v>
      </c>
      <c r="G6580" s="66">
        <v>58.65</v>
      </c>
      <c r="H6580" s="247">
        <v>0</v>
      </c>
    </row>
    <row r="6581" spans="1:8">
      <c r="A6581" s="64" t="s">
        <v>11368</v>
      </c>
      <c r="B6581" s="65">
        <v>103802</v>
      </c>
      <c r="C6581" s="56" t="s">
        <v>11567</v>
      </c>
      <c r="D6581" s="65" t="s">
        <v>32</v>
      </c>
      <c r="E6581" s="66">
        <v>42.25</v>
      </c>
      <c r="F6581" s="247">
        <v>0.78979999999999995</v>
      </c>
      <c r="G6581" s="66">
        <v>45.35</v>
      </c>
      <c r="H6581" s="247">
        <v>0</v>
      </c>
    </row>
    <row r="6582" spans="1:8">
      <c r="A6582" s="64" t="s">
        <v>11368</v>
      </c>
      <c r="B6582" s="65">
        <v>92320</v>
      </c>
      <c r="C6582" s="56" t="s">
        <v>11568</v>
      </c>
      <c r="D6582" s="65" t="s">
        <v>32</v>
      </c>
      <c r="E6582" s="66">
        <v>51.48</v>
      </c>
      <c r="F6582" s="247">
        <v>0.6482</v>
      </c>
      <c r="G6582" s="66">
        <v>57.81</v>
      </c>
      <c r="H6582" s="247">
        <v>0</v>
      </c>
    </row>
    <row r="6583" spans="1:8">
      <c r="A6583" s="64" t="s">
        <v>11368</v>
      </c>
      <c r="B6583" s="65">
        <v>97335</v>
      </c>
      <c r="C6583" s="56" t="s">
        <v>11569</v>
      </c>
      <c r="D6583" s="65" t="s">
        <v>32</v>
      </c>
      <c r="E6583" s="66">
        <v>85.76</v>
      </c>
      <c r="F6583" s="247">
        <v>0.9748</v>
      </c>
      <c r="G6583" s="66">
        <v>86.51</v>
      </c>
      <c r="H6583" s="247">
        <v>0</v>
      </c>
    </row>
    <row r="6584" spans="1:8">
      <c r="A6584" s="64" t="s">
        <v>11368</v>
      </c>
      <c r="B6584" s="65">
        <v>103836</v>
      </c>
      <c r="C6584" s="56" t="s">
        <v>11570</v>
      </c>
      <c r="D6584" s="65" t="s">
        <v>32</v>
      </c>
      <c r="E6584" s="66">
        <v>102.7</v>
      </c>
      <c r="F6584" s="247">
        <v>0.81399999999999995</v>
      </c>
      <c r="G6584" s="66">
        <v>109.37</v>
      </c>
      <c r="H6584" s="247">
        <v>0</v>
      </c>
    </row>
    <row r="6585" spans="1:8">
      <c r="A6585" s="64" t="s">
        <v>11368</v>
      </c>
      <c r="B6585" s="65">
        <v>92281</v>
      </c>
      <c r="C6585" s="56" t="s">
        <v>11571</v>
      </c>
      <c r="D6585" s="65" t="s">
        <v>32</v>
      </c>
      <c r="E6585" s="66">
        <v>113.4</v>
      </c>
      <c r="F6585" s="247">
        <v>0.97199999999999998</v>
      </c>
      <c r="G6585" s="66">
        <v>114.52</v>
      </c>
      <c r="H6585" s="247">
        <v>0</v>
      </c>
    </row>
    <row r="6586" spans="1:8">
      <c r="A6586" s="64" t="s">
        <v>11368</v>
      </c>
      <c r="B6586" s="65">
        <v>92309</v>
      </c>
      <c r="C6586" s="56" t="s">
        <v>11572</v>
      </c>
      <c r="D6586" s="65" t="s">
        <v>32</v>
      </c>
      <c r="E6586" s="66">
        <v>121.73</v>
      </c>
      <c r="F6586" s="247">
        <v>0.90539999999999998</v>
      </c>
      <c r="G6586" s="66">
        <v>125.75</v>
      </c>
      <c r="H6586" s="247">
        <v>0</v>
      </c>
    </row>
    <row r="6587" spans="1:8">
      <c r="A6587" s="64" t="s">
        <v>11368</v>
      </c>
      <c r="B6587" s="65">
        <v>103872</v>
      </c>
      <c r="C6587" s="56" t="s">
        <v>11573</v>
      </c>
      <c r="D6587" s="65" t="s">
        <v>32</v>
      </c>
      <c r="E6587" s="66">
        <v>133.28</v>
      </c>
      <c r="F6587" s="247">
        <v>0.82699999999999996</v>
      </c>
      <c r="G6587" s="66">
        <v>141.33000000000001</v>
      </c>
      <c r="H6587" s="247">
        <v>0</v>
      </c>
    </row>
    <row r="6588" spans="1:8">
      <c r="A6588" s="64" t="s">
        <v>11368</v>
      </c>
      <c r="B6588" s="65">
        <v>92324</v>
      </c>
      <c r="C6588" s="56" t="s">
        <v>11574</v>
      </c>
      <c r="D6588" s="65" t="s">
        <v>32</v>
      </c>
      <c r="E6588" s="66">
        <v>138.66</v>
      </c>
      <c r="F6588" s="247">
        <v>0.79490000000000005</v>
      </c>
      <c r="G6588" s="66">
        <v>148.6</v>
      </c>
      <c r="H6588" s="247">
        <v>0</v>
      </c>
    </row>
    <row r="6589" spans="1:8">
      <c r="A6589" s="64" t="s">
        <v>11368</v>
      </c>
      <c r="B6589" s="65">
        <v>92275</v>
      </c>
      <c r="C6589" s="56" t="s">
        <v>11575</v>
      </c>
      <c r="D6589" s="65" t="s">
        <v>32</v>
      </c>
      <c r="E6589" s="66">
        <v>59.57</v>
      </c>
      <c r="F6589" s="247">
        <v>0.9637</v>
      </c>
      <c r="G6589" s="66">
        <v>60.32</v>
      </c>
      <c r="H6589" s="247">
        <v>0</v>
      </c>
    </row>
    <row r="6590" spans="1:8">
      <c r="A6590" s="64" t="s">
        <v>11368</v>
      </c>
      <c r="B6590" s="65">
        <v>92306</v>
      </c>
      <c r="C6590" s="56" t="s">
        <v>11576</v>
      </c>
      <c r="D6590" s="65" t="s">
        <v>32</v>
      </c>
      <c r="E6590" s="66">
        <v>65.12</v>
      </c>
      <c r="F6590" s="247">
        <v>0.88160000000000005</v>
      </c>
      <c r="G6590" s="66">
        <v>67.819999999999993</v>
      </c>
      <c r="H6590" s="247">
        <v>0</v>
      </c>
    </row>
    <row r="6591" spans="1:8">
      <c r="A6591" s="64" t="s">
        <v>11368</v>
      </c>
      <c r="B6591" s="65">
        <v>103869</v>
      </c>
      <c r="C6591" s="56" t="s">
        <v>11577</v>
      </c>
      <c r="D6591" s="65" t="s">
        <v>32</v>
      </c>
      <c r="E6591" s="66">
        <v>79.53</v>
      </c>
      <c r="F6591" s="247">
        <v>0.72189999999999999</v>
      </c>
      <c r="G6591" s="66">
        <v>87.26</v>
      </c>
      <c r="H6591" s="247">
        <v>0</v>
      </c>
    </row>
    <row r="6592" spans="1:8">
      <c r="A6592" s="64" t="s">
        <v>11368</v>
      </c>
      <c r="B6592" s="65">
        <v>103803</v>
      </c>
      <c r="C6592" s="56" t="s">
        <v>11578</v>
      </c>
      <c r="D6592" s="65" t="s">
        <v>32</v>
      </c>
      <c r="E6592" s="66">
        <v>72.63</v>
      </c>
      <c r="F6592" s="247">
        <v>0.79039999999999999</v>
      </c>
      <c r="G6592" s="66">
        <v>77.95</v>
      </c>
      <c r="H6592" s="247">
        <v>0</v>
      </c>
    </row>
    <row r="6593" spans="1:8">
      <c r="A6593" s="64" t="s">
        <v>11368</v>
      </c>
      <c r="B6593" s="65">
        <v>92321</v>
      </c>
      <c r="C6593" s="56" t="s">
        <v>11579</v>
      </c>
      <c r="D6593" s="65" t="s">
        <v>32</v>
      </c>
      <c r="E6593" s="66">
        <v>84.8</v>
      </c>
      <c r="F6593" s="247">
        <v>0.67700000000000005</v>
      </c>
      <c r="G6593" s="66">
        <v>94.37</v>
      </c>
      <c r="H6593" s="247">
        <v>0</v>
      </c>
    </row>
    <row r="6594" spans="1:8">
      <c r="A6594" s="64" t="s">
        <v>11368</v>
      </c>
      <c r="B6594" s="65">
        <v>97336</v>
      </c>
      <c r="C6594" s="56" t="s">
        <v>11580</v>
      </c>
      <c r="D6594" s="65" t="s">
        <v>32</v>
      </c>
      <c r="E6594" s="66">
        <v>109.15</v>
      </c>
      <c r="F6594" s="247">
        <v>0.97440000000000004</v>
      </c>
      <c r="G6594" s="66">
        <v>110.12</v>
      </c>
      <c r="H6594" s="247">
        <v>0</v>
      </c>
    </row>
    <row r="6595" spans="1:8">
      <c r="A6595" s="64" t="s">
        <v>11368</v>
      </c>
      <c r="B6595" s="65">
        <v>103837</v>
      </c>
      <c r="C6595" s="56" t="s">
        <v>11581</v>
      </c>
      <c r="D6595" s="65" t="s">
        <v>32</v>
      </c>
      <c r="E6595" s="66">
        <v>129.54</v>
      </c>
      <c r="F6595" s="247">
        <v>0.82110000000000005</v>
      </c>
      <c r="G6595" s="66">
        <v>137.65</v>
      </c>
      <c r="H6595" s="247">
        <v>0</v>
      </c>
    </row>
    <row r="6596" spans="1:8">
      <c r="A6596" s="64" t="s">
        <v>11368</v>
      </c>
      <c r="B6596" s="65">
        <v>92282</v>
      </c>
      <c r="C6596" s="56" t="s">
        <v>11582</v>
      </c>
      <c r="D6596" s="65" t="s">
        <v>32</v>
      </c>
      <c r="E6596" s="66">
        <v>131.66</v>
      </c>
      <c r="F6596" s="247">
        <v>0.97109999999999996</v>
      </c>
      <c r="G6596" s="66">
        <v>133</v>
      </c>
      <c r="H6596" s="247">
        <v>0</v>
      </c>
    </row>
    <row r="6597" spans="1:8">
      <c r="A6597" s="64" t="s">
        <v>11368</v>
      </c>
      <c r="B6597" s="65">
        <v>92310</v>
      </c>
      <c r="C6597" s="56" t="s">
        <v>11583</v>
      </c>
      <c r="D6597" s="65" t="s">
        <v>32</v>
      </c>
      <c r="E6597" s="66">
        <v>140.26</v>
      </c>
      <c r="F6597" s="247">
        <v>0.91159999999999997</v>
      </c>
      <c r="G6597" s="66">
        <v>144.59</v>
      </c>
      <c r="H6597" s="247">
        <v>0</v>
      </c>
    </row>
    <row r="6598" spans="1:8">
      <c r="A6598" s="64" t="s">
        <v>11368</v>
      </c>
      <c r="B6598" s="65">
        <v>103873</v>
      </c>
      <c r="C6598" s="56" t="s">
        <v>11584</v>
      </c>
      <c r="D6598" s="65" t="s">
        <v>32</v>
      </c>
      <c r="E6598" s="66">
        <v>153.82</v>
      </c>
      <c r="F6598" s="247">
        <v>0.83120000000000005</v>
      </c>
      <c r="G6598" s="66">
        <v>162.91</v>
      </c>
      <c r="H6598" s="247">
        <v>0</v>
      </c>
    </row>
    <row r="6599" spans="1:8">
      <c r="A6599" s="64" t="s">
        <v>11368</v>
      </c>
      <c r="B6599" s="65">
        <v>92325</v>
      </c>
      <c r="C6599" s="56" t="s">
        <v>11585</v>
      </c>
      <c r="D6599" s="65" t="s">
        <v>32</v>
      </c>
      <c r="E6599" s="66">
        <v>164.25</v>
      </c>
      <c r="F6599" s="247">
        <v>0.77839999999999998</v>
      </c>
      <c r="G6599" s="66">
        <v>176.98</v>
      </c>
      <c r="H6599" s="247">
        <v>0</v>
      </c>
    </row>
    <row r="6600" spans="1:8">
      <c r="A6600" s="64" t="s">
        <v>11368</v>
      </c>
      <c r="B6600" s="65">
        <v>92276</v>
      </c>
      <c r="C6600" s="56" t="s">
        <v>11586</v>
      </c>
      <c r="D6600" s="65" t="s">
        <v>32</v>
      </c>
      <c r="E6600" s="66">
        <v>75.650000000000006</v>
      </c>
      <c r="F6600" s="247">
        <v>0.96309999999999996</v>
      </c>
      <c r="G6600" s="66">
        <v>76.62</v>
      </c>
      <c r="H6600" s="247">
        <v>0</v>
      </c>
    </row>
    <row r="6601" spans="1:8">
      <c r="A6601" s="64" t="s">
        <v>11368</v>
      </c>
      <c r="B6601" s="65">
        <v>92307</v>
      </c>
      <c r="C6601" s="56" t="s">
        <v>11587</v>
      </c>
      <c r="D6601" s="65" t="s">
        <v>32</v>
      </c>
      <c r="E6601" s="66">
        <v>81.459999999999994</v>
      </c>
      <c r="F6601" s="247">
        <v>0.89439999999999997</v>
      </c>
      <c r="G6601" s="66">
        <v>84.47</v>
      </c>
      <c r="H6601" s="247">
        <v>0</v>
      </c>
    </row>
    <row r="6602" spans="1:8">
      <c r="A6602" s="64" t="s">
        <v>11368</v>
      </c>
      <c r="B6602" s="65">
        <v>103870</v>
      </c>
      <c r="C6602" s="56" t="s">
        <v>11588</v>
      </c>
      <c r="D6602" s="65" t="s">
        <v>32</v>
      </c>
      <c r="E6602" s="66">
        <v>97.89</v>
      </c>
      <c r="F6602" s="247">
        <v>0.74429999999999996</v>
      </c>
      <c r="G6602" s="66">
        <v>106.64</v>
      </c>
      <c r="H6602" s="247">
        <v>0</v>
      </c>
    </row>
    <row r="6603" spans="1:8">
      <c r="A6603" s="64" t="s">
        <v>11368</v>
      </c>
      <c r="B6603" s="65">
        <v>103804</v>
      </c>
      <c r="C6603" s="56" t="s">
        <v>11589</v>
      </c>
      <c r="D6603" s="65" t="s">
        <v>32</v>
      </c>
      <c r="E6603" s="66">
        <v>88.08</v>
      </c>
      <c r="F6603" s="247">
        <v>0.82720000000000005</v>
      </c>
      <c r="G6603" s="66">
        <v>93.4</v>
      </c>
      <c r="H6603" s="247">
        <v>0</v>
      </c>
    </row>
    <row r="6604" spans="1:8">
      <c r="A6604" s="64" t="s">
        <v>11368</v>
      </c>
      <c r="B6604" s="65">
        <v>92322</v>
      </c>
      <c r="C6604" s="56" t="s">
        <v>11590</v>
      </c>
      <c r="D6604" s="65" t="s">
        <v>32</v>
      </c>
      <c r="E6604" s="66">
        <v>108.2</v>
      </c>
      <c r="F6604" s="247">
        <v>0.6734</v>
      </c>
      <c r="G6604" s="66">
        <v>120.56</v>
      </c>
      <c r="H6604" s="247">
        <v>0</v>
      </c>
    </row>
    <row r="6605" spans="1:8">
      <c r="A6605" s="64" t="s">
        <v>11368</v>
      </c>
      <c r="B6605" s="65">
        <v>97337</v>
      </c>
      <c r="C6605" s="56" t="s">
        <v>11591</v>
      </c>
      <c r="D6605" s="65" t="s">
        <v>32</v>
      </c>
      <c r="E6605" s="66">
        <v>164.15</v>
      </c>
      <c r="F6605" s="247">
        <v>0.97860000000000003</v>
      </c>
      <c r="G6605" s="66">
        <v>165.38</v>
      </c>
      <c r="H6605" s="247">
        <v>0</v>
      </c>
    </row>
    <row r="6606" spans="1:8">
      <c r="A6606" s="64" t="s">
        <v>11368</v>
      </c>
      <c r="B6606" s="65">
        <v>92283</v>
      </c>
      <c r="C6606" s="56" t="s">
        <v>11592</v>
      </c>
      <c r="D6606" s="65" t="s">
        <v>32</v>
      </c>
      <c r="E6606" s="66">
        <v>180.02</v>
      </c>
      <c r="F6606" s="247">
        <v>0.9748</v>
      </c>
      <c r="G6606" s="66">
        <v>181.6</v>
      </c>
      <c r="H6606" s="247">
        <v>0</v>
      </c>
    </row>
    <row r="6607" spans="1:8">
      <c r="A6607" s="64" t="s">
        <v>11368</v>
      </c>
      <c r="B6607" s="65">
        <v>92277</v>
      </c>
      <c r="C6607" s="56" t="s">
        <v>11593</v>
      </c>
      <c r="D6607" s="65" t="s">
        <v>32</v>
      </c>
      <c r="E6607" s="66">
        <v>109.31</v>
      </c>
      <c r="F6607" s="247">
        <v>0.96789999999999998</v>
      </c>
      <c r="G6607" s="66">
        <v>110.54</v>
      </c>
      <c r="H6607" s="247">
        <v>0</v>
      </c>
    </row>
    <row r="6608" spans="1:8">
      <c r="A6608" s="64" t="s">
        <v>11368</v>
      </c>
      <c r="B6608" s="65">
        <v>97338</v>
      </c>
      <c r="C6608" s="56" t="s">
        <v>11594</v>
      </c>
      <c r="D6608" s="65" t="s">
        <v>32</v>
      </c>
      <c r="E6608" s="66">
        <v>197.52</v>
      </c>
      <c r="F6608" s="247">
        <v>0.97850000000000004</v>
      </c>
      <c r="G6608" s="66">
        <v>199.01</v>
      </c>
      <c r="H6608" s="247">
        <v>0</v>
      </c>
    </row>
    <row r="6609" spans="1:8">
      <c r="A6609" s="64" t="s">
        <v>11368</v>
      </c>
      <c r="B6609" s="65">
        <v>92284</v>
      </c>
      <c r="C6609" s="56" t="s">
        <v>11595</v>
      </c>
      <c r="D6609" s="65" t="s">
        <v>32</v>
      </c>
      <c r="E6609" s="66">
        <v>227.68</v>
      </c>
      <c r="F6609" s="247">
        <v>0.97689999999999999</v>
      </c>
      <c r="G6609" s="66">
        <v>229.52</v>
      </c>
      <c r="H6609" s="247">
        <v>0</v>
      </c>
    </row>
    <row r="6610" spans="1:8">
      <c r="A6610" s="64" t="s">
        <v>11368</v>
      </c>
      <c r="B6610" s="65">
        <v>92278</v>
      </c>
      <c r="C6610" s="56" t="s">
        <v>11596</v>
      </c>
      <c r="D6610" s="65" t="s">
        <v>32</v>
      </c>
      <c r="E6610" s="66">
        <v>147.13</v>
      </c>
      <c r="F6610" s="247">
        <v>0.97109999999999996</v>
      </c>
      <c r="G6610" s="66">
        <v>148.62</v>
      </c>
      <c r="H6610" s="247">
        <v>0</v>
      </c>
    </row>
    <row r="6611" spans="1:8">
      <c r="A6611" s="64" t="s">
        <v>11368</v>
      </c>
      <c r="B6611" s="65">
        <v>97339</v>
      </c>
      <c r="C6611" s="56" t="s">
        <v>11597</v>
      </c>
      <c r="D6611" s="65" t="s">
        <v>32</v>
      </c>
      <c r="E6611" s="66">
        <v>212.71</v>
      </c>
      <c r="F6611" s="247">
        <v>0.97409999999999997</v>
      </c>
      <c r="G6611" s="66">
        <v>214.63</v>
      </c>
      <c r="H6611" s="247">
        <v>0</v>
      </c>
    </row>
    <row r="6612" spans="1:8">
      <c r="A6612" s="64" t="s">
        <v>11368</v>
      </c>
      <c r="B6612" s="65">
        <v>92285</v>
      </c>
      <c r="C6612" s="56" t="s">
        <v>11598</v>
      </c>
      <c r="D6612" s="65" t="s">
        <v>32</v>
      </c>
      <c r="E6612" s="66">
        <v>308.91000000000003</v>
      </c>
      <c r="F6612" s="247">
        <v>0.97889999999999999</v>
      </c>
      <c r="G6612" s="66">
        <v>311.19</v>
      </c>
      <c r="H6612" s="247">
        <v>0</v>
      </c>
    </row>
    <row r="6613" spans="1:8">
      <c r="A6613" s="64" t="s">
        <v>11368</v>
      </c>
      <c r="B6613" s="65">
        <v>92279</v>
      </c>
      <c r="C6613" s="56" t="s">
        <v>11599</v>
      </c>
      <c r="D6613" s="65" t="s">
        <v>32</v>
      </c>
      <c r="E6613" s="66">
        <v>212.71</v>
      </c>
      <c r="F6613" s="247">
        <v>0.97409999999999997</v>
      </c>
      <c r="G6613" s="66">
        <v>214.63</v>
      </c>
      <c r="H6613" s="247">
        <v>0</v>
      </c>
    </row>
    <row r="6614" spans="1:8">
      <c r="A6614" s="64" t="s">
        <v>11368</v>
      </c>
      <c r="B6614" s="65">
        <v>97340</v>
      </c>
      <c r="C6614" s="56" t="s">
        <v>11600</v>
      </c>
      <c r="D6614" s="65" t="s">
        <v>32</v>
      </c>
      <c r="E6614" s="66">
        <v>213.97</v>
      </c>
      <c r="F6614" s="247">
        <v>0.96840000000000004</v>
      </c>
      <c r="G6614" s="66">
        <v>216.34</v>
      </c>
      <c r="H6614" s="247">
        <v>0</v>
      </c>
    </row>
    <row r="6615" spans="1:8">
      <c r="A6615" s="64" t="s">
        <v>11368</v>
      </c>
      <c r="B6615" s="65">
        <v>92286</v>
      </c>
      <c r="C6615" s="56" t="s">
        <v>11601</v>
      </c>
      <c r="D6615" s="65" t="s">
        <v>32</v>
      </c>
      <c r="E6615" s="66">
        <v>396.22</v>
      </c>
      <c r="F6615" s="247">
        <v>0.98040000000000005</v>
      </c>
      <c r="G6615" s="66">
        <v>398.94</v>
      </c>
      <c r="H6615" s="247">
        <v>0</v>
      </c>
    </row>
    <row r="6616" spans="1:8">
      <c r="A6616" s="64" t="s">
        <v>11368</v>
      </c>
      <c r="B6616" s="65">
        <v>92280</v>
      </c>
      <c r="C6616" s="56" t="s">
        <v>11602</v>
      </c>
      <c r="D6616" s="65" t="s">
        <v>32</v>
      </c>
      <c r="E6616" s="66">
        <v>298.68</v>
      </c>
      <c r="F6616" s="247">
        <v>0.97740000000000005</v>
      </c>
      <c r="G6616" s="66">
        <v>301.05</v>
      </c>
      <c r="H6616" s="247">
        <v>0</v>
      </c>
    </row>
    <row r="6617" spans="1:8">
      <c r="A6617" s="64" t="s">
        <v>11368</v>
      </c>
      <c r="B6617" s="65">
        <v>103901</v>
      </c>
      <c r="C6617" s="56" t="s">
        <v>11603</v>
      </c>
      <c r="D6617" s="65" t="s">
        <v>211</v>
      </c>
      <c r="E6617" s="66">
        <v>25.05</v>
      </c>
      <c r="F6617" s="247">
        <v>0.3513</v>
      </c>
      <c r="G6617" s="66">
        <v>30.72</v>
      </c>
      <c r="H6617" s="247">
        <v>0</v>
      </c>
    </row>
    <row r="6618" spans="1:8">
      <c r="A6618" s="64" t="s">
        <v>11368</v>
      </c>
      <c r="B6618" s="65">
        <v>103832</v>
      </c>
      <c r="C6618" s="56" t="s">
        <v>11604</v>
      </c>
      <c r="D6618" s="65" t="s">
        <v>211</v>
      </c>
      <c r="E6618" s="66">
        <v>24.97</v>
      </c>
      <c r="F6618" s="247">
        <v>0.35239999999999999</v>
      </c>
      <c r="G6618" s="66">
        <v>30.61</v>
      </c>
      <c r="H6618" s="247">
        <v>0</v>
      </c>
    </row>
    <row r="6619" spans="1:8">
      <c r="A6619" s="64" t="s">
        <v>11368</v>
      </c>
      <c r="B6619" s="65">
        <v>103865</v>
      </c>
      <c r="C6619" s="56" t="s">
        <v>11605</v>
      </c>
      <c r="D6619" s="65" t="s">
        <v>211</v>
      </c>
      <c r="E6619" s="66">
        <v>24.01</v>
      </c>
      <c r="F6619" s="247">
        <v>0.36649999999999999</v>
      </c>
      <c r="G6619" s="66">
        <v>29.32</v>
      </c>
      <c r="H6619" s="247">
        <v>0</v>
      </c>
    </row>
    <row r="6620" spans="1:8">
      <c r="A6620" s="64" t="s">
        <v>11368</v>
      </c>
      <c r="B6620" s="65">
        <v>103902</v>
      </c>
      <c r="C6620" s="56" t="s">
        <v>11606</v>
      </c>
      <c r="D6620" s="65" t="s">
        <v>211</v>
      </c>
      <c r="E6620" s="66">
        <v>37.4</v>
      </c>
      <c r="F6620" s="247">
        <v>0.4869</v>
      </c>
      <c r="G6620" s="66">
        <v>44.1</v>
      </c>
      <c r="H6620" s="247">
        <v>0</v>
      </c>
    </row>
    <row r="6621" spans="1:8">
      <c r="A6621" s="64" t="s">
        <v>11368</v>
      </c>
      <c r="B6621" s="65">
        <v>103866</v>
      </c>
      <c r="C6621" s="56" t="s">
        <v>11607</v>
      </c>
      <c r="D6621" s="65" t="s">
        <v>211</v>
      </c>
      <c r="E6621" s="66">
        <v>38.479999999999997</v>
      </c>
      <c r="F6621" s="247">
        <v>0.47320000000000001</v>
      </c>
      <c r="G6621" s="66">
        <v>45.57</v>
      </c>
      <c r="H6621" s="247">
        <v>0</v>
      </c>
    </row>
    <row r="6622" spans="1:8">
      <c r="A6622" s="64" t="s">
        <v>11368</v>
      </c>
      <c r="B6622" s="65">
        <v>103903</v>
      </c>
      <c r="C6622" s="56" t="s">
        <v>11608</v>
      </c>
      <c r="D6622" s="65" t="s">
        <v>211</v>
      </c>
      <c r="E6622" s="66">
        <v>50.94</v>
      </c>
      <c r="F6622" s="247">
        <v>0.57379999999999998</v>
      </c>
      <c r="G6622" s="66">
        <v>58.53</v>
      </c>
      <c r="H6622" s="247">
        <v>0</v>
      </c>
    </row>
    <row r="6623" spans="1:8">
      <c r="A6623" s="64" t="s">
        <v>11368</v>
      </c>
      <c r="B6623" s="65">
        <v>103834</v>
      </c>
      <c r="C6623" s="56" t="s">
        <v>11609</v>
      </c>
      <c r="D6623" s="65" t="s">
        <v>211</v>
      </c>
      <c r="E6623" s="66">
        <v>66.849999999999994</v>
      </c>
      <c r="F6623" s="247">
        <v>0.43719999999999998</v>
      </c>
      <c r="G6623" s="66">
        <v>79.989999999999995</v>
      </c>
      <c r="H6623" s="247">
        <v>0</v>
      </c>
    </row>
    <row r="6624" spans="1:8">
      <c r="A6624" s="64" t="s">
        <v>11368</v>
      </c>
      <c r="B6624" s="65">
        <v>103867</v>
      </c>
      <c r="C6624" s="56" t="s">
        <v>11610</v>
      </c>
      <c r="D6624" s="65" t="s">
        <v>211</v>
      </c>
      <c r="E6624" s="66">
        <v>53.85</v>
      </c>
      <c r="F6624" s="247">
        <v>0.54279999999999995</v>
      </c>
      <c r="G6624" s="66">
        <v>62.44</v>
      </c>
      <c r="H6624" s="247">
        <v>0</v>
      </c>
    </row>
    <row r="6625" spans="1:8">
      <c r="A6625" s="64" t="s">
        <v>11611</v>
      </c>
      <c r="B6625" s="65">
        <v>105113</v>
      </c>
      <c r="C6625" s="56" t="s">
        <v>11612</v>
      </c>
      <c r="D6625" s="65" t="s">
        <v>211</v>
      </c>
      <c r="E6625" s="66">
        <v>8658.64</v>
      </c>
      <c r="F6625" s="247">
        <v>0</v>
      </c>
      <c r="G6625" s="66">
        <v>7909.71</v>
      </c>
      <c r="H6625" s="247">
        <v>0</v>
      </c>
    </row>
    <row r="6626" spans="1:8">
      <c r="A6626" s="64" t="s">
        <v>11611</v>
      </c>
      <c r="B6626" s="65">
        <v>98461</v>
      </c>
      <c r="C6626" s="56" t="s">
        <v>11613</v>
      </c>
      <c r="D6626" s="65" t="s">
        <v>211</v>
      </c>
      <c r="E6626" s="66">
        <v>6584.27</v>
      </c>
      <c r="F6626" s="247">
        <v>0</v>
      </c>
      <c r="G6626" s="66">
        <v>5998.28</v>
      </c>
      <c r="H6626" s="247">
        <v>0</v>
      </c>
    </row>
    <row r="6627" spans="1:8">
      <c r="A6627" s="64" t="s">
        <v>11611</v>
      </c>
      <c r="B6627" s="65">
        <v>98462</v>
      </c>
      <c r="C6627" s="56" t="s">
        <v>11614</v>
      </c>
      <c r="D6627" s="65" t="s">
        <v>211</v>
      </c>
      <c r="E6627" s="66">
        <v>11116.66</v>
      </c>
      <c r="F6627" s="247">
        <v>0</v>
      </c>
      <c r="G6627" s="66">
        <v>10194.540000000001</v>
      </c>
      <c r="H6627" s="247">
        <v>0</v>
      </c>
    </row>
    <row r="6628" spans="1:8">
      <c r="A6628" s="64" t="s">
        <v>11611</v>
      </c>
      <c r="B6628" s="65">
        <v>105130</v>
      </c>
      <c r="C6628" s="56" t="s">
        <v>11615</v>
      </c>
      <c r="D6628" s="65" t="s">
        <v>32</v>
      </c>
      <c r="E6628" s="66">
        <v>30.32</v>
      </c>
      <c r="F6628" s="247">
        <v>0</v>
      </c>
      <c r="G6628" s="66">
        <v>31.62</v>
      </c>
      <c r="H6628" s="247">
        <v>0</v>
      </c>
    </row>
    <row r="6629" spans="1:8">
      <c r="A6629" s="64" t="s">
        <v>11611</v>
      </c>
      <c r="B6629" s="65">
        <v>105114</v>
      </c>
      <c r="C6629" s="56" t="s">
        <v>11616</v>
      </c>
      <c r="D6629" s="65" t="s">
        <v>28</v>
      </c>
      <c r="E6629" s="66">
        <v>1804.96</v>
      </c>
      <c r="F6629" s="247">
        <v>5.0000000000000001E-4</v>
      </c>
      <c r="G6629" s="66">
        <v>1878.21</v>
      </c>
      <c r="H6629" s="247">
        <v>0</v>
      </c>
    </row>
    <row r="6630" spans="1:8">
      <c r="A6630" s="64" t="s">
        <v>11611</v>
      </c>
      <c r="B6630" s="65">
        <v>105129</v>
      </c>
      <c r="C6630" s="56" t="s">
        <v>11617</v>
      </c>
      <c r="D6630" s="65" t="s">
        <v>211</v>
      </c>
      <c r="E6630" s="66">
        <v>0</v>
      </c>
      <c r="F6630" s="247"/>
      <c r="G6630" s="66">
        <v>0</v>
      </c>
      <c r="H6630" s="247"/>
    </row>
    <row r="6631" spans="1:8">
      <c r="A6631" s="64" t="s">
        <v>11611</v>
      </c>
      <c r="B6631" s="65">
        <v>105127</v>
      </c>
      <c r="C6631" s="56" t="s">
        <v>11618</v>
      </c>
      <c r="D6631" s="65" t="s">
        <v>32</v>
      </c>
      <c r="E6631" s="66">
        <v>22.56</v>
      </c>
      <c r="F6631" s="247">
        <v>0</v>
      </c>
      <c r="G6631" s="66">
        <v>28.3</v>
      </c>
      <c r="H6631" s="247">
        <v>0</v>
      </c>
    </row>
    <row r="6632" spans="1:8">
      <c r="A6632" s="64" t="s">
        <v>11611</v>
      </c>
      <c r="B6632" s="65">
        <v>105128</v>
      </c>
      <c r="C6632" s="56" t="s">
        <v>11619</v>
      </c>
      <c r="D6632" s="65" t="s">
        <v>32</v>
      </c>
      <c r="E6632" s="66">
        <v>73.84</v>
      </c>
      <c r="F6632" s="247">
        <v>0</v>
      </c>
      <c r="G6632" s="66">
        <v>95.78</v>
      </c>
      <c r="H6632" s="247">
        <v>0</v>
      </c>
    </row>
    <row r="6633" spans="1:8">
      <c r="A6633" s="64" t="s">
        <v>11611</v>
      </c>
      <c r="B6633" s="65">
        <v>105126</v>
      </c>
      <c r="C6633" s="56" t="s">
        <v>11620</v>
      </c>
      <c r="D6633" s="65" t="s">
        <v>32</v>
      </c>
      <c r="E6633" s="66">
        <v>24.22</v>
      </c>
      <c r="F6633" s="247">
        <v>0</v>
      </c>
      <c r="G6633" s="66">
        <v>31.82</v>
      </c>
      <c r="H6633" s="247">
        <v>0</v>
      </c>
    </row>
    <row r="6634" spans="1:8">
      <c r="A6634" s="64" t="s">
        <v>11611</v>
      </c>
      <c r="B6634" s="65">
        <v>105116</v>
      </c>
      <c r="C6634" s="56" t="s">
        <v>11621</v>
      </c>
      <c r="D6634" s="65" t="s">
        <v>211</v>
      </c>
      <c r="E6634" s="66">
        <v>11.39</v>
      </c>
      <c r="F6634" s="247">
        <v>0</v>
      </c>
      <c r="G6634" s="66">
        <v>14.15</v>
      </c>
      <c r="H6634" s="247">
        <v>0</v>
      </c>
    </row>
    <row r="6635" spans="1:8">
      <c r="A6635" s="64" t="s">
        <v>11611</v>
      </c>
      <c r="B6635" s="65">
        <v>105115</v>
      </c>
      <c r="C6635" s="56" t="s">
        <v>11622</v>
      </c>
      <c r="D6635" s="65" t="s">
        <v>211</v>
      </c>
      <c r="E6635" s="66">
        <v>123.16</v>
      </c>
      <c r="F6635" s="247">
        <v>6.6299999999999998E-2</v>
      </c>
      <c r="G6635" s="66">
        <v>140.61000000000001</v>
      </c>
      <c r="H6635" s="247">
        <v>0</v>
      </c>
    </row>
    <row r="6636" spans="1:8">
      <c r="A6636" s="64" t="s">
        <v>11611</v>
      </c>
      <c r="B6636" s="65">
        <v>98453</v>
      </c>
      <c r="C6636" s="56" t="s">
        <v>11623</v>
      </c>
      <c r="D6636" s="65" t="s">
        <v>26</v>
      </c>
      <c r="E6636" s="66">
        <v>147.68</v>
      </c>
      <c r="F6636" s="247">
        <v>0</v>
      </c>
      <c r="G6636" s="66">
        <v>147.4</v>
      </c>
      <c r="H6636" s="247">
        <v>0</v>
      </c>
    </row>
    <row r="6637" spans="1:8">
      <c r="A6637" s="64" t="s">
        <v>11611</v>
      </c>
      <c r="B6637" s="65">
        <v>98454</v>
      </c>
      <c r="C6637" s="56" t="s">
        <v>11624</v>
      </c>
      <c r="D6637" s="65" t="s">
        <v>26</v>
      </c>
      <c r="E6637" s="66">
        <v>186.54</v>
      </c>
      <c r="F6637" s="247">
        <v>0</v>
      </c>
      <c r="G6637" s="66">
        <v>190.65</v>
      </c>
      <c r="H6637" s="247">
        <v>0</v>
      </c>
    </row>
    <row r="6638" spans="1:8">
      <c r="A6638" s="64" t="s">
        <v>11611</v>
      </c>
      <c r="B6638" s="65">
        <v>98449</v>
      </c>
      <c r="C6638" s="56" t="s">
        <v>11625</v>
      </c>
      <c r="D6638" s="65" t="s">
        <v>26</v>
      </c>
      <c r="E6638" s="66">
        <v>126.47</v>
      </c>
      <c r="F6638" s="247">
        <v>0</v>
      </c>
      <c r="G6638" s="66">
        <v>124.58</v>
      </c>
      <c r="H6638" s="247">
        <v>0</v>
      </c>
    </row>
    <row r="6639" spans="1:8">
      <c r="A6639" s="64" t="s">
        <v>11611</v>
      </c>
      <c r="B6639" s="65">
        <v>98455</v>
      </c>
      <c r="C6639" s="56" t="s">
        <v>11626</v>
      </c>
      <c r="D6639" s="65" t="s">
        <v>26</v>
      </c>
      <c r="E6639" s="66">
        <v>120.6</v>
      </c>
      <c r="F6639" s="247">
        <v>0</v>
      </c>
      <c r="G6639" s="66">
        <v>115.11</v>
      </c>
      <c r="H6639" s="247">
        <v>0</v>
      </c>
    </row>
    <row r="6640" spans="1:8">
      <c r="A6640" s="64" t="s">
        <v>11611</v>
      </c>
      <c r="B6640" s="65">
        <v>98456</v>
      </c>
      <c r="C6640" s="56" t="s">
        <v>11627</v>
      </c>
      <c r="D6640" s="65" t="s">
        <v>26</v>
      </c>
      <c r="E6640" s="66">
        <v>154.24</v>
      </c>
      <c r="F6640" s="247">
        <v>0</v>
      </c>
      <c r="G6640" s="66">
        <v>151.55000000000001</v>
      </c>
      <c r="H6640" s="247">
        <v>0</v>
      </c>
    </row>
    <row r="6641" spans="1:8">
      <c r="A6641" s="64" t="s">
        <v>11611</v>
      </c>
      <c r="B6641" s="65">
        <v>98451</v>
      </c>
      <c r="C6641" s="56" t="s">
        <v>11628</v>
      </c>
      <c r="D6641" s="65" t="s">
        <v>26</v>
      </c>
      <c r="E6641" s="66">
        <v>103.4</v>
      </c>
      <c r="F6641" s="247">
        <v>0</v>
      </c>
      <c r="G6641" s="66">
        <v>97.23</v>
      </c>
      <c r="H6641" s="247">
        <v>0</v>
      </c>
    </row>
    <row r="6642" spans="1:8">
      <c r="A6642" s="64" t="s">
        <v>11611</v>
      </c>
      <c r="B6642" s="65">
        <v>98445</v>
      </c>
      <c r="C6642" s="56" t="s">
        <v>11629</v>
      </c>
      <c r="D6642" s="65" t="s">
        <v>26</v>
      </c>
      <c r="E6642" s="66">
        <v>110.47</v>
      </c>
      <c r="F6642" s="247">
        <v>0</v>
      </c>
      <c r="G6642" s="66">
        <v>111.39</v>
      </c>
      <c r="H6642" s="247">
        <v>0</v>
      </c>
    </row>
    <row r="6643" spans="1:8">
      <c r="A6643" s="64" t="s">
        <v>11611</v>
      </c>
      <c r="B6643" s="65">
        <v>98446</v>
      </c>
      <c r="C6643" s="56" t="s">
        <v>11630</v>
      </c>
      <c r="D6643" s="65" t="s">
        <v>26</v>
      </c>
      <c r="E6643" s="66">
        <v>141.88999999999999</v>
      </c>
      <c r="F6643" s="247">
        <v>0</v>
      </c>
      <c r="G6643" s="66">
        <v>145.57</v>
      </c>
      <c r="H6643" s="247">
        <v>0</v>
      </c>
    </row>
    <row r="6644" spans="1:8">
      <c r="A6644" s="64" t="s">
        <v>11611</v>
      </c>
      <c r="B6644" s="65">
        <v>98441</v>
      </c>
      <c r="C6644" s="56" t="s">
        <v>11631</v>
      </c>
      <c r="D6644" s="65" t="s">
        <v>26</v>
      </c>
      <c r="E6644" s="66">
        <v>93.15</v>
      </c>
      <c r="F6644" s="247">
        <v>0</v>
      </c>
      <c r="G6644" s="66">
        <v>93.29</v>
      </c>
      <c r="H6644" s="247">
        <v>0</v>
      </c>
    </row>
    <row r="6645" spans="1:8">
      <c r="A6645" s="64" t="s">
        <v>11611</v>
      </c>
      <c r="B6645" s="65">
        <v>98447</v>
      </c>
      <c r="C6645" s="56" t="s">
        <v>11632</v>
      </c>
      <c r="D6645" s="65" t="s">
        <v>26</v>
      </c>
      <c r="E6645" s="66">
        <v>86.88</v>
      </c>
      <c r="F6645" s="247">
        <v>0</v>
      </c>
      <c r="G6645" s="66">
        <v>83.45</v>
      </c>
      <c r="H6645" s="247">
        <v>0</v>
      </c>
    </row>
    <row r="6646" spans="1:8">
      <c r="A6646" s="64" t="s">
        <v>11611</v>
      </c>
      <c r="B6646" s="65">
        <v>98448</v>
      </c>
      <c r="C6646" s="56" t="s">
        <v>11633</v>
      </c>
      <c r="D6646" s="65" t="s">
        <v>26</v>
      </c>
      <c r="E6646" s="66">
        <v>112.69</v>
      </c>
      <c r="F6646" s="247">
        <v>0</v>
      </c>
      <c r="G6646" s="66">
        <v>110.35</v>
      </c>
      <c r="H6646" s="247">
        <v>0</v>
      </c>
    </row>
    <row r="6647" spans="1:8">
      <c r="A6647" s="64" t="s">
        <v>11611</v>
      </c>
      <c r="B6647" s="65">
        <v>98443</v>
      </c>
      <c r="C6647" s="56" t="s">
        <v>11634</v>
      </c>
      <c r="D6647" s="65" t="s">
        <v>26</v>
      </c>
      <c r="E6647" s="66">
        <v>72.790000000000006</v>
      </c>
      <c r="F6647" s="247">
        <v>0</v>
      </c>
      <c r="G6647" s="66">
        <v>69.290000000000006</v>
      </c>
      <c r="H6647" s="247">
        <v>0</v>
      </c>
    </row>
    <row r="6648" spans="1:8">
      <c r="A6648" s="64" t="s">
        <v>11611</v>
      </c>
      <c r="B6648" s="65">
        <v>105122</v>
      </c>
      <c r="C6648" s="56" t="s">
        <v>11635</v>
      </c>
      <c r="D6648" s="65" t="s">
        <v>26</v>
      </c>
      <c r="E6648" s="66">
        <v>0</v>
      </c>
      <c r="F6648" s="247"/>
      <c r="G6648" s="66">
        <v>0</v>
      </c>
      <c r="H6648" s="247"/>
    </row>
    <row r="6649" spans="1:8">
      <c r="A6649" s="64" t="s">
        <v>11611</v>
      </c>
      <c r="B6649" s="65">
        <v>105125</v>
      </c>
      <c r="C6649" s="56" t="s">
        <v>11636</v>
      </c>
      <c r="D6649" s="65" t="s">
        <v>26</v>
      </c>
      <c r="E6649" s="66">
        <v>0</v>
      </c>
      <c r="F6649" s="247"/>
      <c r="G6649" s="66">
        <v>0</v>
      </c>
      <c r="H6649" s="247"/>
    </row>
    <row r="6650" spans="1:8">
      <c r="A6650" s="64" t="s">
        <v>11611</v>
      </c>
      <c r="B6650" s="65">
        <v>105133</v>
      </c>
      <c r="C6650" s="56" t="s">
        <v>11637</v>
      </c>
      <c r="D6650" s="65" t="s">
        <v>26</v>
      </c>
      <c r="E6650" s="66">
        <v>0</v>
      </c>
      <c r="F6650" s="247"/>
      <c r="G6650" s="66">
        <v>0</v>
      </c>
      <c r="H6650" s="247"/>
    </row>
    <row r="6651" spans="1:8">
      <c r="A6651" s="64" t="s">
        <v>11611</v>
      </c>
      <c r="B6651" s="65">
        <v>105123</v>
      </c>
      <c r="C6651" s="56" t="s">
        <v>11638</v>
      </c>
      <c r="D6651" s="65" t="s">
        <v>26</v>
      </c>
      <c r="E6651" s="66">
        <v>0</v>
      </c>
      <c r="F6651" s="247"/>
      <c r="G6651" s="66">
        <v>0</v>
      </c>
      <c r="H6651" s="247"/>
    </row>
    <row r="6652" spans="1:8">
      <c r="A6652" s="64" t="s">
        <v>11611</v>
      </c>
      <c r="B6652" s="65">
        <v>105124</v>
      </c>
      <c r="C6652" s="56" t="s">
        <v>11639</v>
      </c>
      <c r="D6652" s="65" t="s">
        <v>26</v>
      </c>
      <c r="E6652" s="66">
        <v>0</v>
      </c>
      <c r="F6652" s="247"/>
      <c r="G6652" s="66">
        <v>0</v>
      </c>
      <c r="H6652" s="247"/>
    </row>
    <row r="6653" spans="1:8">
      <c r="A6653" s="64" t="s">
        <v>11611</v>
      </c>
      <c r="B6653" s="65">
        <v>105134</v>
      </c>
      <c r="C6653" s="56" t="s">
        <v>11640</v>
      </c>
      <c r="D6653" s="65" t="s">
        <v>26</v>
      </c>
      <c r="E6653" s="66">
        <v>0</v>
      </c>
      <c r="F6653" s="247"/>
      <c r="G6653" s="66">
        <v>0</v>
      </c>
      <c r="H6653" s="247"/>
    </row>
    <row r="6654" spans="1:8">
      <c r="A6654" s="64" t="s">
        <v>11611</v>
      </c>
      <c r="B6654" s="65">
        <v>105117</v>
      </c>
      <c r="C6654" s="56" t="s">
        <v>11641</v>
      </c>
      <c r="D6654" s="65" t="s">
        <v>26</v>
      </c>
      <c r="E6654" s="66">
        <v>0</v>
      </c>
      <c r="F6654" s="247"/>
      <c r="G6654" s="66">
        <v>0</v>
      </c>
      <c r="H6654" s="247"/>
    </row>
    <row r="6655" spans="1:8">
      <c r="A6655" s="64" t="s">
        <v>11611</v>
      </c>
      <c r="B6655" s="65">
        <v>105119</v>
      </c>
      <c r="C6655" s="56" t="s">
        <v>11642</v>
      </c>
      <c r="D6655" s="65" t="s">
        <v>26</v>
      </c>
      <c r="E6655" s="66">
        <v>0</v>
      </c>
      <c r="F6655" s="247"/>
      <c r="G6655" s="66">
        <v>0</v>
      </c>
      <c r="H6655" s="247"/>
    </row>
    <row r="6656" spans="1:8">
      <c r="A6656" s="64" t="s">
        <v>11611</v>
      </c>
      <c r="B6656" s="65">
        <v>105131</v>
      </c>
      <c r="C6656" s="56" t="s">
        <v>11643</v>
      </c>
      <c r="D6656" s="65" t="s">
        <v>26</v>
      </c>
      <c r="E6656" s="66">
        <v>0</v>
      </c>
      <c r="F6656" s="247"/>
      <c r="G6656" s="66">
        <v>0</v>
      </c>
      <c r="H6656" s="247"/>
    </row>
    <row r="6657" spans="1:8">
      <c r="A6657" s="64" t="s">
        <v>11611</v>
      </c>
      <c r="B6657" s="65">
        <v>105120</v>
      </c>
      <c r="C6657" s="56" t="s">
        <v>11644</v>
      </c>
      <c r="D6657" s="65" t="s">
        <v>26</v>
      </c>
      <c r="E6657" s="66">
        <v>0</v>
      </c>
      <c r="F6657" s="247"/>
      <c r="G6657" s="66">
        <v>0</v>
      </c>
      <c r="H6657" s="247"/>
    </row>
    <row r="6658" spans="1:8">
      <c r="A6658" s="64" t="s">
        <v>11611</v>
      </c>
      <c r="B6658" s="65">
        <v>105121</v>
      </c>
      <c r="C6658" s="56" t="s">
        <v>11645</v>
      </c>
      <c r="D6658" s="65" t="s">
        <v>26</v>
      </c>
      <c r="E6658" s="66">
        <v>0</v>
      </c>
      <c r="F6658" s="247"/>
      <c r="G6658" s="66">
        <v>0</v>
      </c>
      <c r="H6658" s="247"/>
    </row>
    <row r="6659" spans="1:8">
      <c r="A6659" s="64" t="s">
        <v>11611</v>
      </c>
      <c r="B6659" s="65">
        <v>105132</v>
      </c>
      <c r="C6659" s="56" t="s">
        <v>11646</v>
      </c>
      <c r="D6659" s="65" t="s">
        <v>26</v>
      </c>
      <c r="E6659" s="66">
        <v>0</v>
      </c>
      <c r="F6659" s="247"/>
      <c r="G6659" s="66">
        <v>0</v>
      </c>
      <c r="H6659" s="247"/>
    </row>
    <row r="6660" spans="1:8">
      <c r="A6660" s="64" t="s">
        <v>11611</v>
      </c>
      <c r="B6660" s="65">
        <v>98460</v>
      </c>
      <c r="C6660" s="56" t="s">
        <v>11647</v>
      </c>
      <c r="D6660" s="65" t="s">
        <v>26</v>
      </c>
      <c r="E6660" s="66">
        <v>76.849999999999994</v>
      </c>
      <c r="F6660" s="247">
        <v>0</v>
      </c>
      <c r="G6660" s="66">
        <v>71.11</v>
      </c>
      <c r="H6660" s="247">
        <v>0</v>
      </c>
    </row>
    <row r="6661" spans="1:8">
      <c r="A6661" s="64" t="s">
        <v>11611</v>
      </c>
      <c r="B6661" s="65">
        <v>98457</v>
      </c>
      <c r="C6661" s="56" t="s">
        <v>11648</v>
      </c>
      <c r="D6661" s="65" t="s">
        <v>26</v>
      </c>
      <c r="E6661" s="66">
        <v>0</v>
      </c>
      <c r="F6661" s="247"/>
      <c r="G6661" s="66">
        <v>0</v>
      </c>
      <c r="H6661" s="247"/>
    </row>
    <row r="6662" spans="1:8">
      <c r="A6662" s="64" t="s">
        <v>11611</v>
      </c>
      <c r="B6662" s="65">
        <v>98458</v>
      </c>
      <c r="C6662" s="56" t="s">
        <v>11649</v>
      </c>
      <c r="D6662" s="65" t="s">
        <v>26</v>
      </c>
      <c r="E6662" s="66">
        <v>94.51</v>
      </c>
      <c r="F6662" s="247">
        <v>0</v>
      </c>
      <c r="G6662" s="66">
        <v>92.94</v>
      </c>
      <c r="H6662" s="247">
        <v>0</v>
      </c>
    </row>
    <row r="6663" spans="1:8">
      <c r="A6663" s="64" t="s">
        <v>11611</v>
      </c>
      <c r="B6663" s="65">
        <v>98459</v>
      </c>
      <c r="C6663" s="56" t="s">
        <v>11650</v>
      </c>
      <c r="D6663" s="65" t="s">
        <v>26</v>
      </c>
      <c r="E6663" s="66">
        <v>94.5</v>
      </c>
      <c r="F6663" s="247">
        <v>0.3206</v>
      </c>
      <c r="G6663" s="66">
        <v>95.22</v>
      </c>
      <c r="H6663" s="247">
        <v>0</v>
      </c>
    </row>
    <row r="6664" spans="1:8">
      <c r="A6664" s="64" t="s">
        <v>11611</v>
      </c>
      <c r="B6664" s="65">
        <v>105118</v>
      </c>
      <c r="C6664" s="56" t="s">
        <v>11651</v>
      </c>
      <c r="D6664" s="65" t="s">
        <v>26</v>
      </c>
      <c r="E6664" s="66">
        <v>0</v>
      </c>
      <c r="F6664" s="247"/>
      <c r="G6664" s="66">
        <v>0</v>
      </c>
      <c r="H6664" s="247"/>
    </row>
    <row r="6665" spans="1:8">
      <c r="A6665" s="64" t="s">
        <v>11652</v>
      </c>
      <c r="B6665" s="65">
        <v>101956</v>
      </c>
      <c r="C6665" s="56" t="s">
        <v>11653</v>
      </c>
      <c r="D6665" s="65" t="s">
        <v>26</v>
      </c>
      <c r="E6665" s="66">
        <v>0</v>
      </c>
      <c r="F6665" s="247"/>
      <c r="G6665" s="66">
        <v>0</v>
      </c>
      <c r="H6665" s="247"/>
    </row>
    <row r="6666" spans="1:8">
      <c r="A6666" s="64" t="s">
        <v>11652</v>
      </c>
      <c r="B6666" s="65">
        <v>104690</v>
      </c>
      <c r="C6666" s="56" t="s">
        <v>11654</v>
      </c>
      <c r="D6666" s="65" t="s">
        <v>26</v>
      </c>
      <c r="E6666" s="66">
        <v>0</v>
      </c>
      <c r="F6666" s="247"/>
      <c r="G6666" s="66">
        <v>0</v>
      </c>
      <c r="H6666" s="247"/>
    </row>
    <row r="6667" spans="1:8">
      <c r="A6667" s="64" t="s">
        <v>11652</v>
      </c>
      <c r="B6667" s="65">
        <v>101958</v>
      </c>
      <c r="C6667" s="56" t="s">
        <v>11655</v>
      </c>
      <c r="D6667" s="65" t="s">
        <v>26</v>
      </c>
      <c r="E6667" s="66">
        <v>0</v>
      </c>
      <c r="F6667" s="247"/>
      <c r="G6667" s="66">
        <v>0</v>
      </c>
      <c r="H6667" s="247"/>
    </row>
    <row r="6668" spans="1:8">
      <c r="A6668" s="64" t="s">
        <v>11652</v>
      </c>
      <c r="B6668" s="65">
        <v>101955</v>
      </c>
      <c r="C6668" s="56" t="s">
        <v>11656</v>
      </c>
      <c r="D6668" s="65" t="s">
        <v>26</v>
      </c>
      <c r="E6668" s="66">
        <v>0</v>
      </c>
      <c r="F6668" s="247"/>
      <c r="G6668" s="66">
        <v>0</v>
      </c>
      <c r="H6668" s="247"/>
    </row>
    <row r="6669" spans="1:8">
      <c r="A6669" s="64" t="s">
        <v>11652</v>
      </c>
      <c r="B6669" s="65">
        <v>101948</v>
      </c>
      <c r="C6669" s="56" t="s">
        <v>11657</v>
      </c>
      <c r="D6669" s="65" t="s">
        <v>26</v>
      </c>
      <c r="E6669" s="66">
        <v>0</v>
      </c>
      <c r="F6669" s="247"/>
      <c r="G6669" s="66">
        <v>0</v>
      </c>
      <c r="H6669" s="247"/>
    </row>
    <row r="6670" spans="1:8">
      <c r="A6670" s="64" t="s">
        <v>11652</v>
      </c>
      <c r="B6670" s="65">
        <v>101949</v>
      </c>
      <c r="C6670" s="56" t="s">
        <v>11658</v>
      </c>
      <c r="D6670" s="65" t="s">
        <v>26</v>
      </c>
      <c r="E6670" s="66">
        <v>0</v>
      </c>
      <c r="F6670" s="247"/>
      <c r="G6670" s="66">
        <v>0</v>
      </c>
      <c r="H6670" s="247"/>
    </row>
    <row r="6671" spans="1:8">
      <c r="A6671" s="64" t="s">
        <v>11652</v>
      </c>
      <c r="B6671" s="65">
        <v>101950</v>
      </c>
      <c r="C6671" s="56" t="s">
        <v>11659</v>
      </c>
      <c r="D6671" s="65" t="s">
        <v>26</v>
      </c>
      <c r="E6671" s="66">
        <v>0</v>
      </c>
      <c r="F6671" s="247"/>
      <c r="G6671" s="66">
        <v>0</v>
      </c>
      <c r="H6671" s="247"/>
    </row>
    <row r="6672" spans="1:8">
      <c r="A6672" s="64" t="s">
        <v>11652</v>
      </c>
      <c r="B6672" s="65">
        <v>101947</v>
      </c>
      <c r="C6672" s="56" t="s">
        <v>11660</v>
      </c>
      <c r="D6672" s="65" t="s">
        <v>26</v>
      </c>
      <c r="E6672" s="66">
        <v>0</v>
      </c>
      <c r="F6672" s="247"/>
      <c r="G6672" s="66">
        <v>0</v>
      </c>
      <c r="H6672" s="247"/>
    </row>
    <row r="6673" spans="1:8">
      <c r="A6673" s="64" t="s">
        <v>11652</v>
      </c>
      <c r="B6673" s="65">
        <v>101960</v>
      </c>
      <c r="C6673" s="56" t="s">
        <v>11661</v>
      </c>
      <c r="D6673" s="65" t="s">
        <v>26</v>
      </c>
      <c r="E6673" s="66">
        <v>0</v>
      </c>
      <c r="F6673" s="247"/>
      <c r="G6673" s="66">
        <v>0</v>
      </c>
      <c r="H6673" s="247"/>
    </row>
    <row r="6674" spans="1:8">
      <c r="A6674" s="64" t="s">
        <v>11652</v>
      </c>
      <c r="B6674" s="65">
        <v>101961</v>
      </c>
      <c r="C6674" s="56" t="s">
        <v>11662</v>
      </c>
      <c r="D6674" s="65" t="s">
        <v>26</v>
      </c>
      <c r="E6674" s="66">
        <v>0</v>
      </c>
      <c r="F6674" s="247"/>
      <c r="G6674" s="66">
        <v>0</v>
      </c>
      <c r="H6674" s="247"/>
    </row>
    <row r="6675" spans="1:8">
      <c r="A6675" s="64" t="s">
        <v>11652</v>
      </c>
      <c r="B6675" s="65">
        <v>101962</v>
      </c>
      <c r="C6675" s="56" t="s">
        <v>11663</v>
      </c>
      <c r="D6675" s="65" t="s">
        <v>26</v>
      </c>
      <c r="E6675" s="66">
        <v>0</v>
      </c>
      <c r="F6675" s="247"/>
      <c r="G6675" s="66">
        <v>0</v>
      </c>
      <c r="H6675" s="247"/>
    </row>
    <row r="6676" spans="1:8">
      <c r="A6676" s="64" t="s">
        <v>11652</v>
      </c>
      <c r="B6676" s="65">
        <v>101959</v>
      </c>
      <c r="C6676" s="56" t="s">
        <v>11664</v>
      </c>
      <c r="D6676" s="65" t="s">
        <v>26</v>
      </c>
      <c r="E6676" s="66">
        <v>0</v>
      </c>
      <c r="F6676" s="247"/>
      <c r="G6676" s="66">
        <v>0</v>
      </c>
      <c r="H6676" s="247"/>
    </row>
    <row r="6677" spans="1:8">
      <c r="A6677" s="64" t="s">
        <v>11652</v>
      </c>
      <c r="B6677" s="65">
        <v>101952</v>
      </c>
      <c r="C6677" s="56" t="s">
        <v>11665</v>
      </c>
      <c r="D6677" s="65" t="s">
        <v>26</v>
      </c>
      <c r="E6677" s="66">
        <v>0</v>
      </c>
      <c r="F6677" s="247"/>
      <c r="G6677" s="66">
        <v>0</v>
      </c>
      <c r="H6677" s="247"/>
    </row>
    <row r="6678" spans="1:8">
      <c r="A6678" s="64" t="s">
        <v>11652</v>
      </c>
      <c r="B6678" s="65">
        <v>101953</v>
      </c>
      <c r="C6678" s="56" t="s">
        <v>11666</v>
      </c>
      <c r="D6678" s="65" t="s">
        <v>26</v>
      </c>
      <c r="E6678" s="66">
        <v>0</v>
      </c>
      <c r="F6678" s="247"/>
      <c r="G6678" s="66">
        <v>0</v>
      </c>
      <c r="H6678" s="247"/>
    </row>
    <row r="6679" spans="1:8">
      <c r="A6679" s="64" t="s">
        <v>11652</v>
      </c>
      <c r="B6679" s="65">
        <v>101954</v>
      </c>
      <c r="C6679" s="56" t="s">
        <v>11667</v>
      </c>
      <c r="D6679" s="65" t="s">
        <v>26</v>
      </c>
      <c r="E6679" s="66">
        <v>0</v>
      </c>
      <c r="F6679" s="247"/>
      <c r="G6679" s="66">
        <v>0</v>
      </c>
      <c r="H6679" s="247"/>
    </row>
    <row r="6680" spans="1:8">
      <c r="A6680" s="64" t="s">
        <v>11652</v>
      </c>
      <c r="B6680" s="65">
        <v>101951</v>
      </c>
      <c r="C6680" s="56" t="s">
        <v>11668</v>
      </c>
      <c r="D6680" s="65" t="s">
        <v>26</v>
      </c>
      <c r="E6680" s="66">
        <v>0</v>
      </c>
      <c r="F6680" s="247"/>
      <c r="G6680" s="66">
        <v>0</v>
      </c>
      <c r="H6680" s="247"/>
    </row>
    <row r="6681" spans="1:8">
      <c r="A6681" s="64" t="s">
        <v>11652</v>
      </c>
      <c r="B6681" s="65">
        <v>101964</v>
      </c>
      <c r="C6681" s="56" t="s">
        <v>11669</v>
      </c>
      <c r="D6681" s="65" t="s">
        <v>26</v>
      </c>
      <c r="E6681" s="66">
        <v>191.05</v>
      </c>
      <c r="F6681" s="247">
        <v>3.2000000000000002E-3</v>
      </c>
      <c r="G6681" s="66">
        <v>173.58</v>
      </c>
      <c r="H6681" s="247">
        <v>0</v>
      </c>
    </row>
    <row r="6682" spans="1:8">
      <c r="A6682" s="64" t="s">
        <v>11652</v>
      </c>
      <c r="B6682" s="65">
        <v>101963</v>
      </c>
      <c r="C6682" s="56" t="s">
        <v>11670</v>
      </c>
      <c r="D6682" s="65" t="s">
        <v>26</v>
      </c>
      <c r="E6682" s="66">
        <v>203.39</v>
      </c>
      <c r="F6682" s="247">
        <v>3.5999999999999999E-3</v>
      </c>
      <c r="G6682" s="66">
        <v>185.11</v>
      </c>
      <c r="H6682" s="247">
        <v>0</v>
      </c>
    </row>
    <row r="6683" spans="1:8">
      <c r="A6683" s="64" t="s">
        <v>11671</v>
      </c>
      <c r="B6683" s="65">
        <v>100323</v>
      </c>
      <c r="C6683" s="56" t="s">
        <v>11672</v>
      </c>
      <c r="D6683" s="65" t="s">
        <v>28</v>
      </c>
      <c r="E6683" s="66">
        <v>221.38</v>
      </c>
      <c r="F6683" s="247">
        <v>2.9999999999999997E-4</v>
      </c>
      <c r="G6683" s="66">
        <v>171.22</v>
      </c>
      <c r="H6683" s="247">
        <v>0</v>
      </c>
    </row>
    <row r="6684" spans="1:8">
      <c r="A6684" s="64" t="s">
        <v>11671</v>
      </c>
      <c r="B6684" s="65">
        <v>100324</v>
      </c>
      <c r="C6684" s="56" t="s">
        <v>11673</v>
      </c>
      <c r="D6684" s="65" t="s">
        <v>28</v>
      </c>
      <c r="E6684" s="66">
        <v>187.02</v>
      </c>
      <c r="F6684" s="247">
        <v>2.9999999999999997E-4</v>
      </c>
      <c r="G6684" s="66">
        <v>162.86000000000001</v>
      </c>
      <c r="H6684" s="247">
        <v>0</v>
      </c>
    </row>
    <row r="6685" spans="1:8">
      <c r="A6685" s="64" t="s">
        <v>11671</v>
      </c>
      <c r="B6685" s="65">
        <v>96624</v>
      </c>
      <c r="C6685" s="56" t="s">
        <v>11674</v>
      </c>
      <c r="D6685" s="65" t="s">
        <v>28</v>
      </c>
      <c r="E6685" s="66">
        <v>187.37</v>
      </c>
      <c r="F6685" s="247">
        <v>2.9999999999999997E-4</v>
      </c>
      <c r="G6685" s="66">
        <v>163.11000000000001</v>
      </c>
      <c r="H6685" s="247">
        <v>0</v>
      </c>
    </row>
    <row r="6686" spans="1:8">
      <c r="A6686" s="64" t="s">
        <v>11671</v>
      </c>
      <c r="B6686" s="65">
        <v>100322</v>
      </c>
      <c r="C6686" s="56" t="s">
        <v>11675</v>
      </c>
      <c r="D6686" s="65" t="s">
        <v>28</v>
      </c>
      <c r="E6686" s="66">
        <v>179.54</v>
      </c>
      <c r="F6686" s="247">
        <v>2.9999999999999997E-4</v>
      </c>
      <c r="G6686" s="66">
        <v>157.49</v>
      </c>
      <c r="H6686" s="247">
        <v>0</v>
      </c>
    </row>
    <row r="6687" spans="1:8">
      <c r="A6687" s="64" t="s">
        <v>11671</v>
      </c>
      <c r="B6687" s="65">
        <v>96623</v>
      </c>
      <c r="C6687" s="56" t="s">
        <v>11676</v>
      </c>
      <c r="D6687" s="65" t="s">
        <v>28</v>
      </c>
      <c r="E6687" s="66">
        <v>201.9</v>
      </c>
      <c r="F6687" s="247">
        <v>6.9999999999999999E-4</v>
      </c>
      <c r="G6687" s="66">
        <v>180.75</v>
      </c>
      <c r="H6687" s="247">
        <v>0</v>
      </c>
    </row>
    <row r="6688" spans="1:8">
      <c r="A6688" s="64" t="s">
        <v>11671</v>
      </c>
      <c r="B6688" s="65">
        <v>96622</v>
      </c>
      <c r="C6688" s="56" t="s">
        <v>11677</v>
      </c>
      <c r="D6688" s="65" t="s">
        <v>28</v>
      </c>
      <c r="E6688" s="66">
        <v>220.92</v>
      </c>
      <c r="F6688" s="247">
        <v>2.9999999999999997E-4</v>
      </c>
      <c r="G6688" s="66">
        <v>193.59</v>
      </c>
      <c r="H6688" s="247">
        <v>0</v>
      </c>
    </row>
    <row r="6689" spans="1:8">
      <c r="A6689" s="64" t="s">
        <v>11671</v>
      </c>
      <c r="B6689" s="65">
        <v>96621</v>
      </c>
      <c r="C6689" s="56" t="s">
        <v>11678</v>
      </c>
      <c r="D6689" s="65" t="s">
        <v>28</v>
      </c>
      <c r="E6689" s="66">
        <v>235.46</v>
      </c>
      <c r="F6689" s="247">
        <v>5.9999999999999995E-4</v>
      </c>
      <c r="G6689" s="66">
        <v>211.23</v>
      </c>
      <c r="H6689" s="247">
        <v>0</v>
      </c>
    </row>
    <row r="6690" spans="1:8">
      <c r="A6690" s="64" t="s">
        <v>11671</v>
      </c>
      <c r="B6690" s="65">
        <v>96617</v>
      </c>
      <c r="C6690" s="56" t="s">
        <v>11679</v>
      </c>
      <c r="D6690" s="65" t="s">
        <v>26</v>
      </c>
      <c r="E6690" s="66">
        <v>20</v>
      </c>
      <c r="F6690" s="247">
        <v>0</v>
      </c>
      <c r="G6690" s="66">
        <v>19.54</v>
      </c>
      <c r="H6690" s="247">
        <v>0</v>
      </c>
    </row>
    <row r="6691" spans="1:8">
      <c r="A6691" s="64" t="s">
        <v>11671</v>
      </c>
      <c r="B6691" s="65">
        <v>96619</v>
      </c>
      <c r="C6691" s="56" t="s">
        <v>11680</v>
      </c>
      <c r="D6691" s="65" t="s">
        <v>26</v>
      </c>
      <c r="E6691" s="66">
        <v>40.06</v>
      </c>
      <c r="F6691" s="247">
        <v>0</v>
      </c>
      <c r="G6691" s="66">
        <v>39.01</v>
      </c>
      <c r="H6691" s="247">
        <v>0</v>
      </c>
    </row>
    <row r="6692" spans="1:8">
      <c r="A6692" s="64" t="s">
        <v>11671</v>
      </c>
      <c r="B6692" s="65">
        <v>96616</v>
      </c>
      <c r="C6692" s="56" t="s">
        <v>11681</v>
      </c>
      <c r="D6692" s="65" t="s">
        <v>28</v>
      </c>
      <c r="E6692" s="66">
        <v>801.47</v>
      </c>
      <c r="F6692" s="247">
        <v>0</v>
      </c>
      <c r="G6692" s="66">
        <v>780.53</v>
      </c>
      <c r="H6692" s="247">
        <v>0</v>
      </c>
    </row>
    <row r="6693" spans="1:8">
      <c r="A6693" s="64" t="s">
        <v>11671</v>
      </c>
      <c r="B6693" s="65">
        <v>95240</v>
      </c>
      <c r="C6693" s="56" t="s">
        <v>11682</v>
      </c>
      <c r="D6693" s="65" t="s">
        <v>26</v>
      </c>
      <c r="E6693" s="66">
        <v>19.22</v>
      </c>
      <c r="F6693" s="247">
        <v>0</v>
      </c>
      <c r="G6693" s="66">
        <v>18.600000000000001</v>
      </c>
      <c r="H6693" s="247">
        <v>0</v>
      </c>
    </row>
    <row r="6694" spans="1:8">
      <c r="A6694" s="64" t="s">
        <v>11671</v>
      </c>
      <c r="B6694" s="65">
        <v>95241</v>
      </c>
      <c r="C6694" s="56" t="s">
        <v>11683</v>
      </c>
      <c r="D6694" s="65" t="s">
        <v>26</v>
      </c>
      <c r="E6694" s="66">
        <v>37.04</v>
      </c>
      <c r="F6694" s="247">
        <v>0</v>
      </c>
      <c r="G6694" s="66">
        <v>35.36</v>
      </c>
      <c r="H6694" s="247">
        <v>0</v>
      </c>
    </row>
    <row r="6695" spans="1:8">
      <c r="A6695" s="64" t="s">
        <v>11671</v>
      </c>
      <c r="B6695" s="65">
        <v>96620</v>
      </c>
      <c r="C6695" s="56" t="s">
        <v>11684</v>
      </c>
      <c r="D6695" s="65" t="s">
        <v>28</v>
      </c>
      <c r="E6695" s="66">
        <v>741.22</v>
      </c>
      <c r="F6695" s="247">
        <v>0</v>
      </c>
      <c r="G6695" s="66">
        <v>707.42</v>
      </c>
      <c r="H6695" s="247">
        <v>0</v>
      </c>
    </row>
    <row r="6696" spans="1:8">
      <c r="A6696" s="64" t="s">
        <v>11685</v>
      </c>
      <c r="B6696" s="65">
        <v>104043</v>
      </c>
      <c r="C6696" s="56" t="s">
        <v>11686</v>
      </c>
      <c r="D6696" s="65" t="s">
        <v>211</v>
      </c>
      <c r="E6696" s="66">
        <v>7.22</v>
      </c>
      <c r="F6696" s="247">
        <v>0.54569999999999996</v>
      </c>
      <c r="G6696" s="66">
        <v>9.06</v>
      </c>
      <c r="H6696" s="247">
        <v>0</v>
      </c>
    </row>
    <row r="6697" spans="1:8">
      <c r="A6697" s="64" t="s">
        <v>11685</v>
      </c>
      <c r="B6697" s="65">
        <v>104044</v>
      </c>
      <c r="C6697" s="56" t="s">
        <v>11687</v>
      </c>
      <c r="D6697" s="65" t="s">
        <v>211</v>
      </c>
      <c r="E6697" s="66">
        <v>7.6</v>
      </c>
      <c r="F6697" s="247">
        <v>0.48949999999999999</v>
      </c>
      <c r="G6697" s="66">
        <v>9.7799999999999994</v>
      </c>
      <c r="H6697" s="247">
        <v>0</v>
      </c>
    </row>
    <row r="6698" spans="1:8">
      <c r="A6698" s="64" t="s">
        <v>11685</v>
      </c>
      <c r="B6698" s="65">
        <v>104045</v>
      </c>
      <c r="C6698" s="56" t="s">
        <v>11688</v>
      </c>
      <c r="D6698" s="65" t="s">
        <v>211</v>
      </c>
      <c r="E6698" s="66">
        <v>12.2</v>
      </c>
      <c r="F6698" s="247">
        <v>0.63280000000000003</v>
      </c>
      <c r="G6698" s="66">
        <v>14.69</v>
      </c>
      <c r="H6698" s="247">
        <v>0</v>
      </c>
    </row>
    <row r="6699" spans="1:8">
      <c r="A6699" s="64" t="s">
        <v>11685</v>
      </c>
      <c r="B6699" s="65">
        <v>104049</v>
      </c>
      <c r="C6699" s="56" t="s">
        <v>11689</v>
      </c>
      <c r="D6699" s="65" t="s">
        <v>211</v>
      </c>
      <c r="E6699" s="66">
        <v>4.74</v>
      </c>
      <c r="F6699" s="247">
        <v>0</v>
      </c>
      <c r="G6699" s="66">
        <v>6.87</v>
      </c>
      <c r="H6699" s="247">
        <v>0</v>
      </c>
    </row>
    <row r="6700" spans="1:8">
      <c r="A6700" s="64" t="s">
        <v>11685</v>
      </c>
      <c r="B6700" s="65">
        <v>104050</v>
      </c>
      <c r="C6700" s="56" t="s">
        <v>11690</v>
      </c>
      <c r="D6700" s="65" t="s">
        <v>211</v>
      </c>
      <c r="E6700" s="66">
        <v>7.23</v>
      </c>
      <c r="F6700" s="247">
        <v>0</v>
      </c>
      <c r="G6700" s="66">
        <v>10.17</v>
      </c>
      <c r="H6700" s="247">
        <v>0</v>
      </c>
    </row>
    <row r="6701" spans="1:8">
      <c r="A6701" s="64" t="s">
        <v>11685</v>
      </c>
      <c r="B6701" s="65">
        <v>104084</v>
      </c>
      <c r="C6701" s="56" t="s">
        <v>11691</v>
      </c>
      <c r="D6701" s="65" t="s">
        <v>211</v>
      </c>
      <c r="E6701" s="66">
        <v>70.66</v>
      </c>
      <c r="F6701" s="247">
        <v>0</v>
      </c>
      <c r="G6701" s="66">
        <v>84.49</v>
      </c>
      <c r="H6701" s="247">
        <v>0</v>
      </c>
    </row>
    <row r="6702" spans="1:8">
      <c r="A6702" s="64" t="s">
        <v>11685</v>
      </c>
      <c r="B6702" s="65">
        <v>104037</v>
      </c>
      <c r="C6702" s="56" t="s">
        <v>11692</v>
      </c>
      <c r="D6702" s="65" t="s">
        <v>211</v>
      </c>
      <c r="E6702" s="66">
        <v>0</v>
      </c>
      <c r="F6702" s="247"/>
      <c r="G6702" s="66">
        <v>0</v>
      </c>
      <c r="H6702" s="247"/>
    </row>
    <row r="6703" spans="1:8">
      <c r="A6703" s="64" t="s">
        <v>11685</v>
      </c>
      <c r="B6703" s="65">
        <v>104035</v>
      </c>
      <c r="C6703" s="56" t="s">
        <v>11693</v>
      </c>
      <c r="D6703" s="65" t="s">
        <v>211</v>
      </c>
      <c r="E6703" s="66">
        <v>32.18</v>
      </c>
      <c r="F6703" s="247">
        <v>0.48730000000000001</v>
      </c>
      <c r="G6703" s="66">
        <v>41.59</v>
      </c>
      <c r="H6703" s="247">
        <v>0</v>
      </c>
    </row>
    <row r="6704" spans="1:8">
      <c r="A6704" s="64" t="s">
        <v>11685</v>
      </c>
      <c r="B6704" s="65">
        <v>104036</v>
      </c>
      <c r="C6704" s="56" t="s">
        <v>11694</v>
      </c>
      <c r="D6704" s="65" t="s">
        <v>211</v>
      </c>
      <c r="E6704" s="66">
        <v>33.19</v>
      </c>
      <c r="F6704" s="247">
        <v>0.48509999999999998</v>
      </c>
      <c r="G6704" s="66">
        <v>42.94</v>
      </c>
      <c r="H6704" s="247">
        <v>0</v>
      </c>
    </row>
    <row r="6705" spans="1:8">
      <c r="A6705" s="64" t="s">
        <v>11685</v>
      </c>
      <c r="B6705" s="65">
        <v>104034</v>
      </c>
      <c r="C6705" s="56" t="s">
        <v>11695</v>
      </c>
      <c r="D6705" s="65" t="s">
        <v>211</v>
      </c>
      <c r="E6705" s="66">
        <v>29.67</v>
      </c>
      <c r="F6705" s="247">
        <v>0.73470000000000002</v>
      </c>
      <c r="G6705" s="66">
        <v>34.17</v>
      </c>
      <c r="H6705" s="247">
        <v>0</v>
      </c>
    </row>
    <row r="6706" spans="1:8">
      <c r="A6706" s="64" t="s">
        <v>11685</v>
      </c>
      <c r="B6706" s="65">
        <v>104031</v>
      </c>
      <c r="C6706" s="56" t="s">
        <v>11696</v>
      </c>
      <c r="D6706" s="65" t="s">
        <v>211</v>
      </c>
      <c r="E6706" s="66">
        <v>18.899999999999999</v>
      </c>
      <c r="F6706" s="247">
        <v>0.6069</v>
      </c>
      <c r="G6706" s="66">
        <v>23.14</v>
      </c>
      <c r="H6706" s="247">
        <v>0</v>
      </c>
    </row>
    <row r="6707" spans="1:8">
      <c r="A6707" s="64" t="s">
        <v>11685</v>
      </c>
      <c r="B6707" s="65">
        <v>104032</v>
      </c>
      <c r="C6707" s="56" t="s">
        <v>11697</v>
      </c>
      <c r="D6707" s="65" t="s">
        <v>211</v>
      </c>
      <c r="E6707" s="66">
        <v>24.54</v>
      </c>
      <c r="F6707" s="247">
        <v>0.69030000000000002</v>
      </c>
      <c r="G6707" s="66">
        <v>28.87</v>
      </c>
      <c r="H6707" s="247">
        <v>0</v>
      </c>
    </row>
    <row r="6708" spans="1:8">
      <c r="A6708" s="64" t="s">
        <v>11685</v>
      </c>
      <c r="B6708" s="65">
        <v>104033</v>
      </c>
      <c r="C6708" s="56" t="s">
        <v>11698</v>
      </c>
      <c r="D6708" s="65" t="s">
        <v>211</v>
      </c>
      <c r="E6708" s="66">
        <v>22.03</v>
      </c>
      <c r="F6708" s="247">
        <v>0.65139999999999998</v>
      </c>
      <c r="G6708" s="66">
        <v>26.42</v>
      </c>
      <c r="H6708" s="247">
        <v>0</v>
      </c>
    </row>
    <row r="6709" spans="1:8">
      <c r="A6709" s="64" t="s">
        <v>11685</v>
      </c>
      <c r="B6709" s="65">
        <v>104038</v>
      </c>
      <c r="C6709" s="56" t="s">
        <v>11699</v>
      </c>
      <c r="D6709" s="65" t="s">
        <v>211</v>
      </c>
      <c r="E6709" s="66">
        <v>0</v>
      </c>
      <c r="F6709" s="247"/>
      <c r="G6709" s="66">
        <v>0</v>
      </c>
      <c r="H6709" s="247"/>
    </row>
    <row r="6710" spans="1:8">
      <c r="A6710" s="64" t="s">
        <v>11685</v>
      </c>
      <c r="B6710" s="65">
        <v>104051</v>
      </c>
      <c r="C6710" s="56" t="s">
        <v>11700</v>
      </c>
      <c r="D6710" s="65" t="s">
        <v>211</v>
      </c>
      <c r="E6710" s="66">
        <v>6.42</v>
      </c>
      <c r="F6710" s="247">
        <v>0.52339999999999998</v>
      </c>
      <c r="G6710" s="66">
        <v>8.15</v>
      </c>
      <c r="H6710" s="247">
        <v>0</v>
      </c>
    </row>
    <row r="6711" spans="1:8">
      <c r="A6711" s="64" t="s">
        <v>11685</v>
      </c>
      <c r="B6711" s="65">
        <v>104052</v>
      </c>
      <c r="C6711" s="56" t="s">
        <v>11701</v>
      </c>
      <c r="D6711" s="65" t="s">
        <v>211</v>
      </c>
      <c r="E6711" s="66">
        <v>9</v>
      </c>
      <c r="F6711" s="247">
        <v>0.53669999999999995</v>
      </c>
      <c r="G6711" s="66">
        <v>11.38</v>
      </c>
      <c r="H6711" s="247">
        <v>0</v>
      </c>
    </row>
    <row r="6712" spans="1:8">
      <c r="A6712" s="64" t="s">
        <v>11685</v>
      </c>
      <c r="B6712" s="65">
        <v>104046</v>
      </c>
      <c r="C6712" s="56" t="s">
        <v>11702</v>
      </c>
      <c r="D6712" s="65" t="s">
        <v>211</v>
      </c>
      <c r="E6712" s="66">
        <v>6.87</v>
      </c>
      <c r="F6712" s="247">
        <v>0.52259999999999995</v>
      </c>
      <c r="G6712" s="66">
        <v>8.7100000000000009</v>
      </c>
      <c r="H6712" s="247">
        <v>0</v>
      </c>
    </row>
    <row r="6713" spans="1:8">
      <c r="A6713" s="64" t="s">
        <v>11685</v>
      </c>
      <c r="B6713" s="65">
        <v>104047</v>
      </c>
      <c r="C6713" s="56" t="s">
        <v>11703</v>
      </c>
      <c r="D6713" s="65" t="s">
        <v>211</v>
      </c>
      <c r="E6713" s="66">
        <v>7.96</v>
      </c>
      <c r="F6713" s="247">
        <v>0.51259999999999994</v>
      </c>
      <c r="G6713" s="66">
        <v>10.14</v>
      </c>
      <c r="H6713" s="247">
        <v>0</v>
      </c>
    </row>
    <row r="6714" spans="1:8">
      <c r="A6714" s="64" t="s">
        <v>11685</v>
      </c>
      <c r="B6714" s="65">
        <v>104048</v>
      </c>
      <c r="C6714" s="56" t="s">
        <v>11704</v>
      </c>
      <c r="D6714" s="65" t="s">
        <v>211</v>
      </c>
      <c r="E6714" s="66">
        <v>11.89</v>
      </c>
      <c r="F6714" s="247">
        <v>0.62319999999999998</v>
      </c>
      <c r="G6714" s="66">
        <v>14.38</v>
      </c>
      <c r="H6714" s="247">
        <v>0</v>
      </c>
    </row>
    <row r="6715" spans="1:8">
      <c r="A6715" s="64" t="s">
        <v>11685</v>
      </c>
      <c r="B6715" s="65">
        <v>104063</v>
      </c>
      <c r="C6715" s="56" t="s">
        <v>11705</v>
      </c>
      <c r="D6715" s="65" t="s">
        <v>211</v>
      </c>
      <c r="E6715" s="66">
        <v>56.33</v>
      </c>
      <c r="F6715" s="247">
        <v>0</v>
      </c>
      <c r="G6715" s="66">
        <v>72.17</v>
      </c>
      <c r="H6715" s="247">
        <v>0</v>
      </c>
    </row>
    <row r="6716" spans="1:8">
      <c r="A6716" s="64" t="s">
        <v>11685</v>
      </c>
      <c r="B6716" s="65">
        <v>104065</v>
      </c>
      <c r="C6716" s="56" t="s">
        <v>11706</v>
      </c>
      <c r="D6716" s="65" t="s">
        <v>211</v>
      </c>
      <c r="E6716" s="66">
        <v>123.63</v>
      </c>
      <c r="F6716" s="247">
        <v>0</v>
      </c>
      <c r="G6716" s="66">
        <v>154.44999999999999</v>
      </c>
      <c r="H6716" s="247">
        <v>0</v>
      </c>
    </row>
    <row r="6717" spans="1:8">
      <c r="A6717" s="64" t="s">
        <v>11685</v>
      </c>
      <c r="B6717" s="65">
        <v>104062</v>
      </c>
      <c r="C6717" s="56" t="s">
        <v>11707</v>
      </c>
      <c r="D6717" s="65" t="s">
        <v>211</v>
      </c>
      <c r="E6717" s="66">
        <v>59.16</v>
      </c>
      <c r="F6717" s="247">
        <v>0</v>
      </c>
      <c r="G6717" s="66">
        <v>75.88</v>
      </c>
      <c r="H6717" s="247">
        <v>0</v>
      </c>
    </row>
    <row r="6718" spans="1:8">
      <c r="A6718" s="64" t="s">
        <v>11685</v>
      </c>
      <c r="B6718" s="65">
        <v>104064</v>
      </c>
      <c r="C6718" s="56" t="s">
        <v>11708</v>
      </c>
      <c r="D6718" s="65" t="s">
        <v>211</v>
      </c>
      <c r="E6718" s="66">
        <v>144.88999999999999</v>
      </c>
      <c r="F6718" s="247">
        <v>0</v>
      </c>
      <c r="G6718" s="66">
        <v>182.38</v>
      </c>
      <c r="H6718" s="247">
        <v>0</v>
      </c>
    </row>
    <row r="6719" spans="1:8">
      <c r="A6719" s="64" t="s">
        <v>11685</v>
      </c>
      <c r="B6719" s="65">
        <v>104059</v>
      </c>
      <c r="C6719" s="56" t="s">
        <v>11709</v>
      </c>
      <c r="D6719" s="65" t="s">
        <v>211</v>
      </c>
      <c r="E6719" s="66">
        <v>9.33</v>
      </c>
      <c r="F6719" s="247">
        <v>0</v>
      </c>
      <c r="G6719" s="66">
        <v>12.23</v>
      </c>
      <c r="H6719" s="247">
        <v>0</v>
      </c>
    </row>
    <row r="6720" spans="1:8">
      <c r="A6720" s="64" t="s">
        <v>11685</v>
      </c>
      <c r="B6720" s="65">
        <v>104058</v>
      </c>
      <c r="C6720" s="56" t="s">
        <v>11710</v>
      </c>
      <c r="D6720" s="65" t="s">
        <v>211</v>
      </c>
      <c r="E6720" s="66">
        <v>6.37</v>
      </c>
      <c r="F6720" s="247">
        <v>0</v>
      </c>
      <c r="G6720" s="66">
        <v>8.5</v>
      </c>
      <c r="H6720" s="247">
        <v>0</v>
      </c>
    </row>
    <row r="6721" spans="1:8">
      <c r="A6721" s="64" t="s">
        <v>11685</v>
      </c>
      <c r="B6721" s="65">
        <v>104082</v>
      </c>
      <c r="C6721" s="56" t="s">
        <v>11711</v>
      </c>
      <c r="D6721" s="65" t="s">
        <v>211</v>
      </c>
      <c r="E6721" s="66">
        <v>25.42</v>
      </c>
      <c r="F6721" s="247">
        <v>0</v>
      </c>
      <c r="G6721" s="66">
        <v>31.1</v>
      </c>
      <c r="H6721" s="247">
        <v>0</v>
      </c>
    </row>
    <row r="6722" spans="1:8">
      <c r="A6722" s="64" t="s">
        <v>11685</v>
      </c>
      <c r="B6722" s="65">
        <v>104083</v>
      </c>
      <c r="C6722" s="56" t="s">
        <v>11712</v>
      </c>
      <c r="D6722" s="65" t="s">
        <v>211</v>
      </c>
      <c r="E6722" s="66">
        <v>62.64</v>
      </c>
      <c r="F6722" s="247">
        <v>0</v>
      </c>
      <c r="G6722" s="66">
        <v>73.959999999999994</v>
      </c>
      <c r="H6722" s="247">
        <v>0</v>
      </c>
    </row>
    <row r="6723" spans="1:8">
      <c r="A6723" s="64" t="s">
        <v>11685</v>
      </c>
      <c r="B6723" s="65">
        <v>104057</v>
      </c>
      <c r="C6723" s="56" t="s">
        <v>11713</v>
      </c>
      <c r="D6723" s="65" t="s">
        <v>211</v>
      </c>
      <c r="E6723" s="66">
        <v>0</v>
      </c>
      <c r="F6723" s="247"/>
      <c r="G6723" s="66">
        <v>0</v>
      </c>
      <c r="H6723" s="247"/>
    </row>
    <row r="6724" spans="1:8">
      <c r="A6724" s="64" t="s">
        <v>11685</v>
      </c>
      <c r="B6724" s="65">
        <v>104056</v>
      </c>
      <c r="C6724" s="56" t="s">
        <v>11714</v>
      </c>
      <c r="D6724" s="65" t="s">
        <v>211</v>
      </c>
      <c r="E6724" s="66">
        <v>24.86</v>
      </c>
      <c r="F6724" s="247">
        <v>0</v>
      </c>
      <c r="G6724" s="66">
        <v>27.25</v>
      </c>
      <c r="H6724" s="247">
        <v>0</v>
      </c>
    </row>
    <row r="6725" spans="1:8">
      <c r="A6725" s="64" t="s">
        <v>11685</v>
      </c>
      <c r="B6725" s="65">
        <v>104055</v>
      </c>
      <c r="C6725" s="56" t="s">
        <v>11715</v>
      </c>
      <c r="D6725" s="65" t="s">
        <v>211</v>
      </c>
      <c r="E6725" s="66">
        <v>16.260000000000002</v>
      </c>
      <c r="F6725" s="247">
        <v>0</v>
      </c>
      <c r="G6725" s="66">
        <v>18.28</v>
      </c>
      <c r="H6725" s="247">
        <v>0</v>
      </c>
    </row>
    <row r="6726" spans="1:8">
      <c r="A6726" s="64" t="s">
        <v>11685</v>
      </c>
      <c r="B6726" s="65">
        <v>104076</v>
      </c>
      <c r="C6726" s="56" t="s">
        <v>11716</v>
      </c>
      <c r="D6726" s="65" t="s">
        <v>211</v>
      </c>
      <c r="E6726" s="66">
        <v>36.369999999999997</v>
      </c>
      <c r="F6726" s="247">
        <v>0</v>
      </c>
      <c r="G6726" s="66">
        <v>49.93</v>
      </c>
      <c r="H6726" s="247">
        <v>0</v>
      </c>
    </row>
    <row r="6727" spans="1:8">
      <c r="A6727" s="64" t="s">
        <v>11685</v>
      </c>
      <c r="B6727" s="65">
        <v>104060</v>
      </c>
      <c r="C6727" s="56" t="s">
        <v>11717</v>
      </c>
      <c r="D6727" s="65" t="s">
        <v>32</v>
      </c>
      <c r="E6727" s="66">
        <v>8.3800000000000008</v>
      </c>
      <c r="F6727" s="247">
        <v>0.67059999999999997</v>
      </c>
      <c r="G6727" s="66">
        <v>9.9700000000000006</v>
      </c>
      <c r="H6727" s="247">
        <v>0</v>
      </c>
    </row>
    <row r="6728" spans="1:8">
      <c r="A6728" s="64" t="s">
        <v>11685</v>
      </c>
      <c r="B6728" s="65">
        <v>104061</v>
      </c>
      <c r="C6728" s="56" t="s">
        <v>11718</v>
      </c>
      <c r="D6728" s="65" t="s">
        <v>32</v>
      </c>
      <c r="E6728" s="66">
        <v>15.29</v>
      </c>
      <c r="F6728" s="247">
        <v>0.72599999999999998</v>
      </c>
      <c r="G6728" s="66">
        <v>17.690000000000001</v>
      </c>
      <c r="H6728" s="247">
        <v>0</v>
      </c>
    </row>
    <row r="6729" spans="1:8">
      <c r="A6729" s="64" t="s">
        <v>11685</v>
      </c>
      <c r="B6729" s="65">
        <v>104085</v>
      </c>
      <c r="C6729" s="56" t="s">
        <v>11719</v>
      </c>
      <c r="D6729" s="65" t="s">
        <v>32</v>
      </c>
      <c r="E6729" s="66">
        <v>42.93</v>
      </c>
      <c r="F6729" s="247">
        <v>0</v>
      </c>
      <c r="G6729" s="66">
        <v>58.23</v>
      </c>
      <c r="H6729" s="247">
        <v>0</v>
      </c>
    </row>
    <row r="6730" spans="1:8">
      <c r="A6730" s="64" t="s">
        <v>11685</v>
      </c>
      <c r="B6730" s="65">
        <v>104086</v>
      </c>
      <c r="C6730" s="56" t="s">
        <v>11720</v>
      </c>
      <c r="D6730" s="65" t="s">
        <v>32</v>
      </c>
      <c r="E6730" s="66">
        <v>76.709999999999994</v>
      </c>
      <c r="F6730" s="247">
        <v>0</v>
      </c>
      <c r="G6730" s="66">
        <v>102.73</v>
      </c>
      <c r="H6730" s="247">
        <v>0</v>
      </c>
    </row>
    <row r="6731" spans="1:8">
      <c r="A6731" s="64" t="s">
        <v>11685</v>
      </c>
      <c r="B6731" s="65">
        <v>104073</v>
      </c>
      <c r="C6731" s="56" t="s">
        <v>11721</v>
      </c>
      <c r="D6731" s="65" t="s">
        <v>211</v>
      </c>
      <c r="E6731" s="66">
        <v>0</v>
      </c>
      <c r="F6731" s="247"/>
      <c r="G6731" s="66">
        <v>0</v>
      </c>
      <c r="H6731" s="247"/>
    </row>
    <row r="6732" spans="1:8">
      <c r="A6732" s="64" t="s">
        <v>11685</v>
      </c>
      <c r="B6732" s="65">
        <v>104074</v>
      </c>
      <c r="C6732" s="56" t="s">
        <v>11722</v>
      </c>
      <c r="D6732" s="65" t="s">
        <v>211</v>
      </c>
      <c r="E6732" s="66">
        <v>0</v>
      </c>
      <c r="F6732" s="247"/>
      <c r="G6732" s="66">
        <v>0</v>
      </c>
      <c r="H6732" s="247"/>
    </row>
    <row r="6733" spans="1:8">
      <c r="A6733" s="64" t="s">
        <v>11685</v>
      </c>
      <c r="B6733" s="65">
        <v>104075</v>
      </c>
      <c r="C6733" s="56" t="s">
        <v>11723</v>
      </c>
      <c r="D6733" s="65" t="s">
        <v>211</v>
      </c>
      <c r="E6733" s="66">
        <v>0</v>
      </c>
      <c r="F6733" s="247"/>
      <c r="G6733" s="66">
        <v>0</v>
      </c>
      <c r="H6733" s="247"/>
    </row>
    <row r="6734" spans="1:8">
      <c r="A6734" s="64" t="s">
        <v>11685</v>
      </c>
      <c r="B6734" s="65">
        <v>104039</v>
      </c>
      <c r="C6734" s="56" t="s">
        <v>11724</v>
      </c>
      <c r="D6734" s="65" t="s">
        <v>211</v>
      </c>
      <c r="E6734" s="66">
        <v>64.73</v>
      </c>
      <c r="F6734" s="247">
        <v>0.74770000000000003</v>
      </c>
      <c r="G6734" s="66">
        <v>74.040000000000006</v>
      </c>
      <c r="H6734" s="247">
        <v>0</v>
      </c>
    </row>
    <row r="6735" spans="1:8">
      <c r="A6735" s="64" t="s">
        <v>11685</v>
      </c>
      <c r="B6735" s="65">
        <v>104040</v>
      </c>
      <c r="C6735" s="56" t="s">
        <v>11725</v>
      </c>
      <c r="D6735" s="65" t="s">
        <v>211</v>
      </c>
      <c r="E6735" s="66">
        <v>0</v>
      </c>
      <c r="F6735" s="247"/>
      <c r="G6735" s="66">
        <v>0</v>
      </c>
      <c r="H6735" s="247"/>
    </row>
    <row r="6736" spans="1:8">
      <c r="A6736" s="64" t="s">
        <v>11685</v>
      </c>
      <c r="B6736" s="65">
        <v>104041</v>
      </c>
      <c r="C6736" s="56" t="s">
        <v>11726</v>
      </c>
      <c r="D6736" s="65" t="s">
        <v>211</v>
      </c>
      <c r="E6736" s="66">
        <v>0</v>
      </c>
      <c r="F6736" s="247"/>
      <c r="G6736" s="66">
        <v>0</v>
      </c>
      <c r="H6736" s="247"/>
    </row>
    <row r="6737" spans="1:8">
      <c r="A6737" s="64" t="s">
        <v>11685</v>
      </c>
      <c r="B6737" s="65">
        <v>104042</v>
      </c>
      <c r="C6737" s="56" t="s">
        <v>11727</v>
      </c>
      <c r="D6737" s="65" t="s">
        <v>211</v>
      </c>
      <c r="E6737" s="66">
        <v>0</v>
      </c>
      <c r="F6737" s="247"/>
      <c r="G6737" s="66">
        <v>0</v>
      </c>
      <c r="H6737" s="247"/>
    </row>
    <row r="6738" spans="1:8">
      <c r="A6738" s="64" t="s">
        <v>11685</v>
      </c>
      <c r="B6738" s="65">
        <v>104072</v>
      </c>
      <c r="C6738" s="56" t="s">
        <v>11728</v>
      </c>
      <c r="D6738" s="65" t="s">
        <v>211</v>
      </c>
      <c r="E6738" s="66">
        <v>242.4</v>
      </c>
      <c r="F6738" s="247">
        <v>0</v>
      </c>
      <c r="G6738" s="66">
        <v>279.83</v>
      </c>
      <c r="H6738" s="247">
        <v>0</v>
      </c>
    </row>
    <row r="6739" spans="1:8">
      <c r="A6739" s="64" t="s">
        <v>11685</v>
      </c>
      <c r="B6739" s="65">
        <v>104053</v>
      </c>
      <c r="C6739" s="56" t="s">
        <v>11729</v>
      </c>
      <c r="D6739" s="65" t="s">
        <v>211</v>
      </c>
      <c r="E6739" s="66">
        <v>7.56</v>
      </c>
      <c r="F6739" s="247">
        <v>0.59519999999999995</v>
      </c>
      <c r="G6739" s="66">
        <v>9.2899999999999991</v>
      </c>
      <c r="H6739" s="247">
        <v>0</v>
      </c>
    </row>
    <row r="6740" spans="1:8">
      <c r="A6740" s="64" t="s">
        <v>11685</v>
      </c>
      <c r="B6740" s="65">
        <v>104054</v>
      </c>
      <c r="C6740" s="56" t="s">
        <v>11730</v>
      </c>
      <c r="D6740" s="65" t="s">
        <v>211</v>
      </c>
      <c r="E6740" s="66">
        <v>15.28</v>
      </c>
      <c r="F6740" s="247">
        <v>0.72709999999999997</v>
      </c>
      <c r="G6740" s="66">
        <v>17.66</v>
      </c>
      <c r="H6740" s="247">
        <v>0</v>
      </c>
    </row>
    <row r="6741" spans="1:8">
      <c r="A6741" s="64" t="s">
        <v>11731</v>
      </c>
      <c r="B6741" s="65">
        <v>99818</v>
      </c>
      <c r="C6741" s="56" t="s">
        <v>11732</v>
      </c>
      <c r="D6741" s="65" t="s">
        <v>211</v>
      </c>
      <c r="E6741" s="66">
        <v>7.36</v>
      </c>
      <c r="F6741" s="247">
        <v>0</v>
      </c>
      <c r="G6741" s="66">
        <v>6.69</v>
      </c>
      <c r="H6741" s="247">
        <v>0</v>
      </c>
    </row>
    <row r="6742" spans="1:8">
      <c r="A6742" s="64" t="s">
        <v>11731</v>
      </c>
      <c r="B6742" s="65">
        <v>99819</v>
      </c>
      <c r="C6742" s="56" t="s">
        <v>11733</v>
      </c>
      <c r="D6742" s="65" t="s">
        <v>26</v>
      </c>
      <c r="E6742" s="66">
        <v>17.61</v>
      </c>
      <c r="F6742" s="247">
        <v>0</v>
      </c>
      <c r="G6742" s="66">
        <v>22.29</v>
      </c>
      <c r="H6742" s="247">
        <v>0</v>
      </c>
    </row>
    <row r="6743" spans="1:8">
      <c r="A6743" s="64" t="s">
        <v>11731</v>
      </c>
      <c r="B6743" s="65">
        <v>99811</v>
      </c>
      <c r="C6743" s="56" t="s">
        <v>11734</v>
      </c>
      <c r="D6743" s="65" t="s">
        <v>26</v>
      </c>
      <c r="E6743" s="66">
        <v>3.67</v>
      </c>
      <c r="F6743" s="247">
        <v>0</v>
      </c>
      <c r="G6743" s="66">
        <v>4.68</v>
      </c>
      <c r="H6743" s="247">
        <v>0</v>
      </c>
    </row>
    <row r="6744" spans="1:8">
      <c r="A6744" s="64" t="s">
        <v>11731</v>
      </c>
      <c r="B6744" s="65">
        <v>99826</v>
      </c>
      <c r="C6744" s="56" t="s">
        <v>11735</v>
      </c>
      <c r="D6744" s="65" t="s">
        <v>26</v>
      </c>
      <c r="E6744" s="66">
        <v>1.6</v>
      </c>
      <c r="F6744" s="247">
        <v>0</v>
      </c>
      <c r="G6744" s="66">
        <v>2.04</v>
      </c>
      <c r="H6744" s="247">
        <v>0</v>
      </c>
    </row>
    <row r="6745" spans="1:8">
      <c r="A6745" s="64" t="s">
        <v>11731</v>
      </c>
      <c r="B6745" s="65">
        <v>99821</v>
      </c>
      <c r="C6745" s="56" t="s">
        <v>11736</v>
      </c>
      <c r="D6745" s="65" t="s">
        <v>26</v>
      </c>
      <c r="E6745" s="66">
        <v>3.79</v>
      </c>
      <c r="F6745" s="247">
        <v>0</v>
      </c>
      <c r="G6745" s="66">
        <v>3.81</v>
      </c>
      <c r="H6745" s="247">
        <v>0</v>
      </c>
    </row>
    <row r="6746" spans="1:8">
      <c r="A6746" s="64" t="s">
        <v>11731</v>
      </c>
      <c r="B6746" s="65">
        <v>99820</v>
      </c>
      <c r="C6746" s="56" t="s">
        <v>11737</v>
      </c>
      <c r="D6746" s="65" t="s">
        <v>26</v>
      </c>
      <c r="E6746" s="66">
        <v>2.4</v>
      </c>
      <c r="F6746" s="247">
        <v>0</v>
      </c>
      <c r="G6746" s="66">
        <v>2.48</v>
      </c>
      <c r="H6746" s="247">
        <v>0</v>
      </c>
    </row>
    <row r="6747" spans="1:8">
      <c r="A6747" s="64" t="s">
        <v>11731</v>
      </c>
      <c r="B6747" s="65">
        <v>99812</v>
      </c>
      <c r="C6747" s="56" t="s">
        <v>11738</v>
      </c>
      <c r="D6747" s="65" t="s">
        <v>26</v>
      </c>
      <c r="E6747" s="66">
        <v>1.17</v>
      </c>
      <c r="F6747" s="247">
        <v>0</v>
      </c>
      <c r="G6747" s="66">
        <v>1.5</v>
      </c>
      <c r="H6747" s="247">
        <v>0</v>
      </c>
    </row>
    <row r="6748" spans="1:8">
      <c r="A6748" s="64" t="s">
        <v>11731</v>
      </c>
      <c r="B6748" s="65">
        <v>99817</v>
      </c>
      <c r="C6748" s="56" t="s">
        <v>11739</v>
      </c>
      <c r="D6748" s="65" t="s">
        <v>211</v>
      </c>
      <c r="E6748" s="66">
        <v>7.36</v>
      </c>
      <c r="F6748" s="247">
        <v>0</v>
      </c>
      <c r="G6748" s="66">
        <v>6.69</v>
      </c>
      <c r="H6748" s="247">
        <v>0</v>
      </c>
    </row>
    <row r="6749" spans="1:8">
      <c r="A6749" s="64" t="s">
        <v>11731</v>
      </c>
      <c r="B6749" s="65">
        <v>99813</v>
      </c>
      <c r="C6749" s="56" t="s">
        <v>11740</v>
      </c>
      <c r="D6749" s="65" t="s">
        <v>26</v>
      </c>
      <c r="E6749" s="66">
        <v>1.05</v>
      </c>
      <c r="F6749" s="247">
        <v>0</v>
      </c>
      <c r="G6749" s="66">
        <v>1.27</v>
      </c>
      <c r="H6749" s="247">
        <v>0</v>
      </c>
    </row>
    <row r="6750" spans="1:8">
      <c r="A6750" s="64" t="s">
        <v>11731</v>
      </c>
      <c r="B6750" s="65">
        <v>99815</v>
      </c>
      <c r="C6750" s="56" t="s">
        <v>11741</v>
      </c>
      <c r="D6750" s="65" t="s">
        <v>211</v>
      </c>
      <c r="E6750" s="66">
        <v>10.67</v>
      </c>
      <c r="F6750" s="247">
        <v>0</v>
      </c>
      <c r="G6750" s="66">
        <v>10.92</v>
      </c>
      <c r="H6750" s="247">
        <v>0</v>
      </c>
    </row>
    <row r="6751" spans="1:8">
      <c r="A6751" s="64" t="s">
        <v>11731</v>
      </c>
      <c r="B6751" s="65">
        <v>99805</v>
      </c>
      <c r="C6751" s="56" t="s">
        <v>11742</v>
      </c>
      <c r="D6751" s="65" t="s">
        <v>26</v>
      </c>
      <c r="E6751" s="66">
        <v>12.06</v>
      </c>
      <c r="F6751" s="247">
        <v>0</v>
      </c>
      <c r="G6751" s="66">
        <v>14.76</v>
      </c>
      <c r="H6751" s="247">
        <v>0</v>
      </c>
    </row>
    <row r="6752" spans="1:8">
      <c r="A6752" s="64" t="s">
        <v>11731</v>
      </c>
      <c r="B6752" s="65">
        <v>99803</v>
      </c>
      <c r="C6752" s="56" t="s">
        <v>11743</v>
      </c>
      <c r="D6752" s="65" t="s">
        <v>26</v>
      </c>
      <c r="E6752" s="66">
        <v>2.15</v>
      </c>
      <c r="F6752" s="247">
        <v>0</v>
      </c>
      <c r="G6752" s="66">
        <v>2.75</v>
      </c>
      <c r="H6752" s="247">
        <v>0</v>
      </c>
    </row>
    <row r="6753" spans="1:8">
      <c r="A6753" s="64" t="s">
        <v>11731</v>
      </c>
      <c r="B6753" s="65">
        <v>99802</v>
      </c>
      <c r="C6753" s="56" t="s">
        <v>11744</v>
      </c>
      <c r="D6753" s="65" t="s">
        <v>26</v>
      </c>
      <c r="E6753" s="66">
        <v>0.55000000000000004</v>
      </c>
      <c r="F6753" s="247">
        <v>0</v>
      </c>
      <c r="G6753" s="66">
        <v>0.71</v>
      </c>
      <c r="H6753" s="247">
        <v>0</v>
      </c>
    </row>
    <row r="6754" spans="1:8">
      <c r="A6754" s="64" t="s">
        <v>11731</v>
      </c>
      <c r="B6754" s="65">
        <v>99804</v>
      </c>
      <c r="C6754" s="56" t="s">
        <v>11745</v>
      </c>
      <c r="D6754" s="65" t="s">
        <v>26</v>
      </c>
      <c r="E6754" s="66">
        <v>5.64</v>
      </c>
      <c r="F6754" s="247">
        <v>0</v>
      </c>
      <c r="G6754" s="66">
        <v>7.12</v>
      </c>
      <c r="H6754" s="247">
        <v>0</v>
      </c>
    </row>
    <row r="6755" spans="1:8">
      <c r="A6755" s="64" t="s">
        <v>11731</v>
      </c>
      <c r="B6755" s="65">
        <v>99809</v>
      </c>
      <c r="C6755" s="56" t="s">
        <v>11746</v>
      </c>
      <c r="D6755" s="65" t="s">
        <v>26</v>
      </c>
      <c r="E6755" s="66">
        <v>6.14</v>
      </c>
      <c r="F6755" s="247">
        <v>0</v>
      </c>
      <c r="G6755" s="66">
        <v>7.84</v>
      </c>
      <c r="H6755" s="247">
        <v>0</v>
      </c>
    </row>
    <row r="6756" spans="1:8">
      <c r="A6756" s="64" t="s">
        <v>11731</v>
      </c>
      <c r="B6756" s="65">
        <v>99810</v>
      </c>
      <c r="C6756" s="56" t="s">
        <v>11747</v>
      </c>
      <c r="D6756" s="65" t="s">
        <v>26</v>
      </c>
      <c r="E6756" s="66">
        <v>7.68</v>
      </c>
      <c r="F6756" s="247">
        <v>0</v>
      </c>
      <c r="G6756" s="66">
        <v>9.74</v>
      </c>
      <c r="H6756" s="247">
        <v>0</v>
      </c>
    </row>
    <row r="6757" spans="1:8">
      <c r="A6757" s="64" t="s">
        <v>11731</v>
      </c>
      <c r="B6757" s="65">
        <v>99801</v>
      </c>
      <c r="C6757" s="56" t="s">
        <v>11748</v>
      </c>
      <c r="D6757" s="65" t="s">
        <v>26</v>
      </c>
      <c r="E6757" s="66">
        <v>0</v>
      </c>
      <c r="F6757" s="247"/>
      <c r="G6757" s="66">
        <v>0</v>
      </c>
      <c r="H6757" s="247"/>
    </row>
    <row r="6758" spans="1:8">
      <c r="A6758" s="64" t="s">
        <v>11731</v>
      </c>
      <c r="B6758" s="65">
        <v>99822</v>
      </c>
      <c r="C6758" s="56" t="s">
        <v>11749</v>
      </c>
      <c r="D6758" s="65" t="s">
        <v>26</v>
      </c>
      <c r="E6758" s="66">
        <v>1.04</v>
      </c>
      <c r="F6758" s="247">
        <v>0</v>
      </c>
      <c r="G6758" s="66">
        <v>1.33</v>
      </c>
      <c r="H6758" s="247">
        <v>0</v>
      </c>
    </row>
    <row r="6759" spans="1:8">
      <c r="A6759" s="64" t="s">
        <v>11731</v>
      </c>
      <c r="B6759" s="65">
        <v>99825</v>
      </c>
      <c r="C6759" s="56" t="s">
        <v>11750</v>
      </c>
      <c r="D6759" s="65" t="s">
        <v>26</v>
      </c>
      <c r="E6759" s="66">
        <v>4.33</v>
      </c>
      <c r="F6759" s="247">
        <v>0</v>
      </c>
      <c r="G6759" s="66">
        <v>4.49</v>
      </c>
      <c r="H6759" s="247">
        <v>0</v>
      </c>
    </row>
    <row r="6760" spans="1:8">
      <c r="A6760" s="64" t="s">
        <v>11731</v>
      </c>
      <c r="B6760" s="65">
        <v>99824</v>
      </c>
      <c r="C6760" s="56" t="s">
        <v>11751</v>
      </c>
      <c r="D6760" s="65" t="s">
        <v>26</v>
      </c>
      <c r="E6760" s="66">
        <v>2.94</v>
      </c>
      <c r="F6760" s="247">
        <v>0</v>
      </c>
      <c r="G6760" s="66">
        <v>3.23</v>
      </c>
      <c r="H6760" s="247">
        <v>0</v>
      </c>
    </row>
    <row r="6761" spans="1:8">
      <c r="A6761" s="64" t="s">
        <v>11731</v>
      </c>
      <c r="B6761" s="65">
        <v>99823</v>
      </c>
      <c r="C6761" s="56" t="s">
        <v>11752</v>
      </c>
      <c r="D6761" s="65" t="s">
        <v>26</v>
      </c>
      <c r="E6761" s="66">
        <v>2.75</v>
      </c>
      <c r="F6761" s="247">
        <v>0</v>
      </c>
      <c r="G6761" s="66">
        <v>2.93</v>
      </c>
      <c r="H6761" s="247">
        <v>0</v>
      </c>
    </row>
    <row r="6762" spans="1:8">
      <c r="A6762" s="64" t="s">
        <v>11731</v>
      </c>
      <c r="B6762" s="65">
        <v>99806</v>
      </c>
      <c r="C6762" s="56" t="s">
        <v>11753</v>
      </c>
      <c r="D6762" s="65" t="s">
        <v>26</v>
      </c>
      <c r="E6762" s="66">
        <v>0.89</v>
      </c>
      <c r="F6762" s="247">
        <v>0</v>
      </c>
      <c r="G6762" s="66">
        <v>1.1299999999999999</v>
      </c>
      <c r="H6762" s="247">
        <v>0</v>
      </c>
    </row>
    <row r="6763" spans="1:8">
      <c r="A6763" s="64" t="s">
        <v>11731</v>
      </c>
      <c r="B6763" s="65">
        <v>99807</v>
      </c>
      <c r="C6763" s="56" t="s">
        <v>11754</v>
      </c>
      <c r="D6763" s="65" t="s">
        <v>26</v>
      </c>
      <c r="E6763" s="66">
        <v>1.74</v>
      </c>
      <c r="F6763" s="247">
        <v>0</v>
      </c>
      <c r="G6763" s="66">
        <v>2.15</v>
      </c>
      <c r="H6763" s="247">
        <v>0</v>
      </c>
    </row>
    <row r="6764" spans="1:8">
      <c r="A6764" s="64" t="s">
        <v>11731</v>
      </c>
      <c r="B6764" s="65">
        <v>99808</v>
      </c>
      <c r="C6764" s="56" t="s">
        <v>11755</v>
      </c>
      <c r="D6764" s="65" t="s">
        <v>26</v>
      </c>
      <c r="E6764" s="66">
        <v>4.49</v>
      </c>
      <c r="F6764" s="247">
        <v>0</v>
      </c>
      <c r="G6764" s="66">
        <v>5.09</v>
      </c>
      <c r="H6764" s="247">
        <v>0</v>
      </c>
    </row>
    <row r="6765" spans="1:8">
      <c r="A6765" s="64" t="s">
        <v>11731</v>
      </c>
      <c r="B6765" s="65">
        <v>99814</v>
      </c>
      <c r="C6765" s="56" t="s">
        <v>11756</v>
      </c>
      <c r="D6765" s="65" t="s">
        <v>26</v>
      </c>
      <c r="E6765" s="66">
        <v>2.0499999999999998</v>
      </c>
      <c r="F6765" s="247">
        <v>0</v>
      </c>
      <c r="G6765" s="66">
        <v>2.57</v>
      </c>
      <c r="H6765" s="247">
        <v>0</v>
      </c>
    </row>
    <row r="6766" spans="1:8">
      <c r="A6766" s="64" t="s">
        <v>11731</v>
      </c>
      <c r="B6766" s="65">
        <v>99816</v>
      </c>
      <c r="C6766" s="56" t="s">
        <v>11757</v>
      </c>
      <c r="D6766" s="65" t="s">
        <v>211</v>
      </c>
      <c r="E6766" s="66">
        <v>11.23</v>
      </c>
      <c r="F6766" s="247">
        <v>0</v>
      </c>
      <c r="G6766" s="66">
        <v>11.63</v>
      </c>
      <c r="H6766" s="247">
        <v>0</v>
      </c>
    </row>
    <row r="6767" spans="1:8">
      <c r="A6767" s="64" t="s">
        <v>11758</v>
      </c>
      <c r="B6767" s="65">
        <v>88238</v>
      </c>
      <c r="C6767" s="56" t="s">
        <v>11759</v>
      </c>
      <c r="D6767" s="65" t="s">
        <v>359</v>
      </c>
      <c r="E6767" s="66">
        <v>23.13</v>
      </c>
      <c r="F6767" s="247">
        <v>0</v>
      </c>
      <c r="G6767" s="66">
        <v>30.53</v>
      </c>
      <c r="H6767" s="247">
        <v>0</v>
      </c>
    </row>
    <row r="6768" spans="1:8">
      <c r="A6768" s="64" t="s">
        <v>11758</v>
      </c>
      <c r="B6768" s="65">
        <v>101374</v>
      </c>
      <c r="C6768" s="56" t="s">
        <v>11759</v>
      </c>
      <c r="D6768" s="65" t="s">
        <v>361</v>
      </c>
      <c r="E6768" s="66">
        <v>4138.72</v>
      </c>
      <c r="F6768" s="247">
        <v>0</v>
      </c>
      <c r="G6768" s="66">
        <v>5459.86</v>
      </c>
      <c r="H6768" s="247">
        <v>0</v>
      </c>
    </row>
    <row r="6769" spans="1:8">
      <c r="A6769" s="64" t="s">
        <v>11758</v>
      </c>
      <c r="B6769" s="65">
        <v>88239</v>
      </c>
      <c r="C6769" s="56" t="s">
        <v>11760</v>
      </c>
      <c r="D6769" s="65" t="s">
        <v>359</v>
      </c>
      <c r="E6769" s="66">
        <v>22.96</v>
      </c>
      <c r="F6769" s="247">
        <v>0</v>
      </c>
      <c r="G6769" s="66">
        <v>30.38</v>
      </c>
      <c r="H6769" s="247">
        <v>0</v>
      </c>
    </row>
    <row r="6770" spans="1:8">
      <c r="A6770" s="64" t="s">
        <v>11758</v>
      </c>
      <c r="B6770" s="65">
        <v>101375</v>
      </c>
      <c r="C6770" s="56" t="s">
        <v>11761</v>
      </c>
      <c r="D6770" s="65" t="s">
        <v>361</v>
      </c>
      <c r="E6770" s="66">
        <v>4197.97</v>
      </c>
      <c r="F6770" s="247">
        <v>0</v>
      </c>
      <c r="G6770" s="66">
        <v>5537.25</v>
      </c>
      <c r="H6770" s="247">
        <v>0</v>
      </c>
    </row>
    <row r="6771" spans="1:8">
      <c r="A6771" s="64" t="s">
        <v>11758</v>
      </c>
      <c r="B6771" s="65">
        <v>88240</v>
      </c>
      <c r="C6771" s="56" t="s">
        <v>11762</v>
      </c>
      <c r="D6771" s="65" t="s">
        <v>359</v>
      </c>
      <c r="E6771" s="66">
        <v>21.94</v>
      </c>
      <c r="F6771" s="247">
        <v>0</v>
      </c>
      <c r="G6771" s="66">
        <v>29.34</v>
      </c>
      <c r="H6771" s="247">
        <v>0</v>
      </c>
    </row>
    <row r="6772" spans="1:8">
      <c r="A6772" s="64" t="s">
        <v>11758</v>
      </c>
      <c r="B6772" s="65">
        <v>101376</v>
      </c>
      <c r="C6772" s="56" t="s">
        <v>11763</v>
      </c>
      <c r="D6772" s="65" t="s">
        <v>361</v>
      </c>
      <c r="E6772" s="66">
        <v>3911.7</v>
      </c>
      <c r="F6772" s="247">
        <v>0</v>
      </c>
      <c r="G6772" s="66">
        <v>5232.84</v>
      </c>
      <c r="H6772" s="247">
        <v>0</v>
      </c>
    </row>
    <row r="6773" spans="1:8">
      <c r="A6773" s="64" t="s">
        <v>11758</v>
      </c>
      <c r="B6773" s="65">
        <v>88241</v>
      </c>
      <c r="C6773" s="56" t="s">
        <v>11764</v>
      </c>
      <c r="D6773" s="65" t="s">
        <v>359</v>
      </c>
      <c r="E6773" s="66">
        <v>23.26</v>
      </c>
      <c r="F6773" s="247">
        <v>0</v>
      </c>
      <c r="G6773" s="66">
        <v>28.33</v>
      </c>
      <c r="H6773" s="247">
        <v>0</v>
      </c>
    </row>
    <row r="6774" spans="1:8">
      <c r="A6774" s="64" t="s">
        <v>11758</v>
      </c>
      <c r="B6774" s="65">
        <v>101377</v>
      </c>
      <c r="C6774" s="56" t="s">
        <v>11764</v>
      </c>
      <c r="D6774" s="65" t="s">
        <v>361</v>
      </c>
      <c r="E6774" s="66">
        <v>4163.79</v>
      </c>
      <c r="F6774" s="247">
        <v>0</v>
      </c>
      <c r="G6774" s="66">
        <v>5076.32</v>
      </c>
      <c r="H6774" s="247">
        <v>0</v>
      </c>
    </row>
    <row r="6775" spans="1:8">
      <c r="A6775" s="64" t="s">
        <v>11758</v>
      </c>
      <c r="B6775" s="65">
        <v>88242</v>
      </c>
      <c r="C6775" s="56" t="s">
        <v>11765</v>
      </c>
      <c r="D6775" s="65" t="s">
        <v>359</v>
      </c>
      <c r="E6775" s="66">
        <v>23.18</v>
      </c>
      <c r="F6775" s="247">
        <v>0</v>
      </c>
      <c r="G6775" s="66">
        <v>30.6</v>
      </c>
      <c r="H6775" s="247">
        <v>0</v>
      </c>
    </row>
    <row r="6776" spans="1:8">
      <c r="A6776" s="64" t="s">
        <v>11758</v>
      </c>
      <c r="B6776" s="65">
        <v>100301</v>
      </c>
      <c r="C6776" s="56" t="s">
        <v>11766</v>
      </c>
      <c r="D6776" s="65" t="s">
        <v>359</v>
      </c>
      <c r="E6776" s="66">
        <v>24.99</v>
      </c>
      <c r="F6776" s="247">
        <v>0</v>
      </c>
      <c r="G6776" s="66">
        <v>32.409999999999997</v>
      </c>
      <c r="H6776" s="247">
        <v>0</v>
      </c>
    </row>
    <row r="6777" spans="1:8">
      <c r="A6777" s="64" t="s">
        <v>11758</v>
      </c>
      <c r="B6777" s="65">
        <v>101378</v>
      </c>
      <c r="C6777" s="56" t="s">
        <v>11766</v>
      </c>
      <c r="D6777" s="65" t="s">
        <v>361</v>
      </c>
      <c r="E6777" s="66">
        <v>4486.3100000000004</v>
      </c>
      <c r="F6777" s="247">
        <v>0</v>
      </c>
      <c r="G6777" s="66">
        <v>5809.72</v>
      </c>
      <c r="H6777" s="247">
        <v>0</v>
      </c>
    </row>
    <row r="6778" spans="1:8">
      <c r="A6778" s="64" t="s">
        <v>11758</v>
      </c>
      <c r="B6778" s="65">
        <v>101379</v>
      </c>
      <c r="C6778" s="56" t="s">
        <v>11767</v>
      </c>
      <c r="D6778" s="65" t="s">
        <v>361</v>
      </c>
      <c r="E6778" s="66">
        <v>4138.72</v>
      </c>
      <c r="F6778" s="247">
        <v>0</v>
      </c>
      <c r="G6778" s="66">
        <v>5459.86</v>
      </c>
      <c r="H6778" s="247">
        <v>0</v>
      </c>
    </row>
    <row r="6779" spans="1:8">
      <c r="A6779" s="64" t="s">
        <v>11758</v>
      </c>
      <c r="B6779" s="65">
        <v>88243</v>
      </c>
      <c r="C6779" s="56" t="s">
        <v>11768</v>
      </c>
      <c r="D6779" s="65" t="s">
        <v>359</v>
      </c>
      <c r="E6779" s="66">
        <v>23.17</v>
      </c>
      <c r="F6779" s="247">
        <v>0</v>
      </c>
      <c r="G6779" s="66">
        <v>29.6</v>
      </c>
      <c r="H6779" s="247">
        <v>0</v>
      </c>
    </row>
    <row r="6780" spans="1:8">
      <c r="A6780" s="64" t="s">
        <v>11758</v>
      </c>
      <c r="B6780" s="65">
        <v>101380</v>
      </c>
      <c r="C6780" s="56" t="s">
        <v>11768</v>
      </c>
      <c r="D6780" s="65" t="s">
        <v>361</v>
      </c>
      <c r="E6780" s="66">
        <v>4145.51</v>
      </c>
      <c r="F6780" s="247">
        <v>0</v>
      </c>
      <c r="G6780" s="66">
        <v>5295.62</v>
      </c>
      <c r="H6780" s="247">
        <v>0</v>
      </c>
    </row>
    <row r="6781" spans="1:8">
      <c r="A6781" s="64" t="s">
        <v>11758</v>
      </c>
      <c r="B6781" s="65">
        <v>90766</v>
      </c>
      <c r="C6781" s="56" t="s">
        <v>11769</v>
      </c>
      <c r="D6781" s="65" t="s">
        <v>359</v>
      </c>
      <c r="E6781" s="66">
        <v>22.55</v>
      </c>
      <c r="F6781" s="247">
        <v>0</v>
      </c>
      <c r="G6781" s="66">
        <v>36.58</v>
      </c>
      <c r="H6781" s="247">
        <v>0</v>
      </c>
    </row>
    <row r="6782" spans="1:8">
      <c r="A6782" s="64" t="s">
        <v>11758</v>
      </c>
      <c r="B6782" s="65">
        <v>93563</v>
      </c>
      <c r="C6782" s="56" t="s">
        <v>11769</v>
      </c>
      <c r="D6782" s="65" t="s">
        <v>361</v>
      </c>
      <c r="E6782" s="66">
        <v>3977.37</v>
      </c>
      <c r="F6782" s="247">
        <v>0</v>
      </c>
      <c r="G6782" s="66">
        <v>6432.58</v>
      </c>
      <c r="H6782" s="247">
        <v>0</v>
      </c>
    </row>
    <row r="6783" spans="1:8">
      <c r="A6783" s="64" t="s">
        <v>11758</v>
      </c>
      <c r="B6783" s="65">
        <v>90767</v>
      </c>
      <c r="C6783" s="56" t="s">
        <v>11770</v>
      </c>
      <c r="D6783" s="65" t="s">
        <v>359</v>
      </c>
      <c r="E6783" s="66">
        <v>22.87</v>
      </c>
      <c r="F6783" s="247">
        <v>0</v>
      </c>
      <c r="G6783" s="66">
        <v>38.380000000000003</v>
      </c>
      <c r="H6783" s="247">
        <v>0</v>
      </c>
    </row>
    <row r="6784" spans="1:8">
      <c r="A6784" s="64" t="s">
        <v>11758</v>
      </c>
      <c r="B6784" s="65">
        <v>93564</v>
      </c>
      <c r="C6784" s="56" t="s">
        <v>11770</v>
      </c>
      <c r="D6784" s="65" t="s">
        <v>361</v>
      </c>
      <c r="E6784" s="66">
        <v>4020.02</v>
      </c>
      <c r="F6784" s="247">
        <v>0</v>
      </c>
      <c r="G6784" s="66">
        <v>6727.06</v>
      </c>
      <c r="H6784" s="247">
        <v>0</v>
      </c>
    </row>
    <row r="6785" spans="1:8">
      <c r="A6785" s="64" t="s">
        <v>11758</v>
      </c>
      <c r="B6785" s="65">
        <v>88245</v>
      </c>
      <c r="C6785" s="56" t="s">
        <v>11771</v>
      </c>
      <c r="D6785" s="65" t="s">
        <v>359</v>
      </c>
      <c r="E6785" s="66">
        <v>27.23</v>
      </c>
      <c r="F6785" s="247">
        <v>0</v>
      </c>
      <c r="G6785" s="66">
        <v>32.53</v>
      </c>
      <c r="H6785" s="247">
        <v>0</v>
      </c>
    </row>
    <row r="6786" spans="1:8">
      <c r="A6786" s="64" t="s">
        <v>11758</v>
      </c>
      <c r="B6786" s="65">
        <v>101381</v>
      </c>
      <c r="C6786" s="56" t="s">
        <v>11771</v>
      </c>
      <c r="D6786" s="65" t="s">
        <v>361</v>
      </c>
      <c r="E6786" s="66">
        <v>4852.8100000000004</v>
      </c>
      <c r="F6786" s="247">
        <v>0</v>
      </c>
      <c r="G6786" s="66">
        <v>5809.67</v>
      </c>
      <c r="H6786" s="247">
        <v>0</v>
      </c>
    </row>
    <row r="6787" spans="1:8">
      <c r="A6787" s="64" t="s">
        <v>11758</v>
      </c>
      <c r="B6787" s="65">
        <v>90768</v>
      </c>
      <c r="C6787" s="56" t="s">
        <v>11772</v>
      </c>
      <c r="D6787" s="65" t="s">
        <v>359</v>
      </c>
      <c r="E6787" s="66">
        <v>113.27</v>
      </c>
      <c r="F6787" s="247">
        <v>0</v>
      </c>
      <c r="G6787" s="66">
        <v>112.66</v>
      </c>
      <c r="H6787" s="247">
        <v>0</v>
      </c>
    </row>
    <row r="6788" spans="1:8">
      <c r="A6788" s="64" t="s">
        <v>11758</v>
      </c>
      <c r="B6788" s="65">
        <v>90769</v>
      </c>
      <c r="C6788" s="56" t="s">
        <v>11773</v>
      </c>
      <c r="D6788" s="65" t="s">
        <v>359</v>
      </c>
      <c r="E6788" s="66">
        <v>119.86</v>
      </c>
      <c r="F6788" s="247">
        <v>0</v>
      </c>
      <c r="G6788" s="66">
        <v>118.74</v>
      </c>
      <c r="H6788" s="247">
        <v>0</v>
      </c>
    </row>
    <row r="6789" spans="1:8">
      <c r="A6789" s="64" t="s">
        <v>11758</v>
      </c>
      <c r="B6789" s="65">
        <v>90770</v>
      </c>
      <c r="C6789" s="56" t="s">
        <v>11774</v>
      </c>
      <c r="D6789" s="65" t="s">
        <v>359</v>
      </c>
      <c r="E6789" s="66">
        <v>125.51</v>
      </c>
      <c r="F6789" s="247">
        <v>0</v>
      </c>
      <c r="G6789" s="66">
        <v>126.79</v>
      </c>
      <c r="H6789" s="247">
        <v>0</v>
      </c>
    </row>
    <row r="6790" spans="1:8">
      <c r="A6790" s="64" t="s">
        <v>11758</v>
      </c>
      <c r="B6790" s="65">
        <v>93569</v>
      </c>
      <c r="C6790" s="56" t="s">
        <v>11775</v>
      </c>
      <c r="D6790" s="65" t="s">
        <v>361</v>
      </c>
      <c r="E6790" s="66">
        <v>19816.349999999999</v>
      </c>
      <c r="F6790" s="247">
        <v>0</v>
      </c>
      <c r="G6790" s="66">
        <v>19727.3</v>
      </c>
      <c r="H6790" s="247">
        <v>0</v>
      </c>
    </row>
    <row r="6791" spans="1:8">
      <c r="A6791" s="64" t="s">
        <v>11758</v>
      </c>
      <c r="B6791" s="65">
        <v>93570</v>
      </c>
      <c r="C6791" s="56" t="s">
        <v>11776</v>
      </c>
      <c r="D6791" s="65" t="s">
        <v>361</v>
      </c>
      <c r="E6791" s="66">
        <v>20967.72</v>
      </c>
      <c r="F6791" s="247">
        <v>0</v>
      </c>
      <c r="G6791" s="66">
        <v>20789.060000000001</v>
      </c>
      <c r="H6791" s="247">
        <v>0</v>
      </c>
    </row>
    <row r="6792" spans="1:8">
      <c r="A6792" s="64" t="s">
        <v>11758</v>
      </c>
      <c r="B6792" s="65">
        <v>93571</v>
      </c>
      <c r="C6792" s="56" t="s">
        <v>11777</v>
      </c>
      <c r="D6792" s="65" t="s">
        <v>361</v>
      </c>
      <c r="E6792" s="66">
        <v>21953.99</v>
      </c>
      <c r="F6792" s="247">
        <v>0</v>
      </c>
      <c r="G6792" s="66">
        <v>22195.1</v>
      </c>
      <c r="H6792" s="247">
        <v>0</v>
      </c>
    </row>
    <row r="6793" spans="1:8">
      <c r="A6793" s="64" t="s">
        <v>11758</v>
      </c>
      <c r="B6793" s="65">
        <v>101382</v>
      </c>
      <c r="C6793" s="56" t="s">
        <v>11778</v>
      </c>
      <c r="D6793" s="65" t="s">
        <v>361</v>
      </c>
      <c r="E6793" s="66">
        <v>3110.06</v>
      </c>
      <c r="F6793" s="247">
        <v>0</v>
      </c>
      <c r="G6793" s="66">
        <v>5228.7299999999996</v>
      </c>
      <c r="H6793" s="247">
        <v>0</v>
      </c>
    </row>
    <row r="6794" spans="1:8">
      <c r="A6794" s="64" t="s">
        <v>11758</v>
      </c>
      <c r="B6794" s="65">
        <v>88246</v>
      </c>
      <c r="C6794" s="56" t="s">
        <v>11779</v>
      </c>
      <c r="D6794" s="65" t="s">
        <v>359</v>
      </c>
      <c r="E6794" s="66">
        <v>17.350000000000001</v>
      </c>
      <c r="F6794" s="247">
        <v>0</v>
      </c>
      <c r="G6794" s="66">
        <v>29.33</v>
      </c>
      <c r="H6794" s="247">
        <v>0</v>
      </c>
    </row>
    <row r="6795" spans="1:8">
      <c r="A6795" s="64" t="s">
        <v>11758</v>
      </c>
      <c r="B6795" s="65">
        <v>100303</v>
      </c>
      <c r="C6795" s="56" t="s">
        <v>11780</v>
      </c>
      <c r="D6795" s="65" t="s">
        <v>359</v>
      </c>
      <c r="E6795" s="66">
        <v>22.23</v>
      </c>
      <c r="F6795" s="247">
        <v>0</v>
      </c>
      <c r="G6795" s="66">
        <v>28.39</v>
      </c>
      <c r="H6795" s="247">
        <v>0</v>
      </c>
    </row>
    <row r="6796" spans="1:8">
      <c r="A6796" s="64" t="s">
        <v>11758</v>
      </c>
      <c r="B6796" s="65">
        <v>101383</v>
      </c>
      <c r="C6796" s="56" t="s">
        <v>11780</v>
      </c>
      <c r="D6796" s="65" t="s">
        <v>361</v>
      </c>
      <c r="E6796" s="66">
        <v>3979.47</v>
      </c>
      <c r="F6796" s="247">
        <v>0</v>
      </c>
      <c r="G6796" s="66">
        <v>5084.28</v>
      </c>
      <c r="H6796" s="247">
        <v>0</v>
      </c>
    </row>
    <row r="6797" spans="1:8">
      <c r="A6797" s="64" t="s">
        <v>11758</v>
      </c>
      <c r="B6797" s="65">
        <v>88247</v>
      </c>
      <c r="C6797" s="56" t="s">
        <v>11781</v>
      </c>
      <c r="D6797" s="65" t="s">
        <v>359</v>
      </c>
      <c r="E6797" s="66">
        <v>23.57</v>
      </c>
      <c r="F6797" s="247">
        <v>0</v>
      </c>
      <c r="G6797" s="66">
        <v>31.11</v>
      </c>
      <c r="H6797" s="247">
        <v>0</v>
      </c>
    </row>
    <row r="6798" spans="1:8">
      <c r="A6798" s="64" t="s">
        <v>11758</v>
      </c>
      <c r="B6798" s="65">
        <v>88248</v>
      </c>
      <c r="C6798" s="56" t="s">
        <v>11782</v>
      </c>
      <c r="D6798" s="65" t="s">
        <v>359</v>
      </c>
      <c r="E6798" s="66">
        <v>22.58</v>
      </c>
      <c r="F6798" s="247">
        <v>0</v>
      </c>
      <c r="G6798" s="66">
        <v>30.02</v>
      </c>
      <c r="H6798" s="247">
        <v>0</v>
      </c>
    </row>
    <row r="6799" spans="1:8">
      <c r="A6799" s="64" t="s">
        <v>11758</v>
      </c>
      <c r="B6799" s="65">
        <v>101384</v>
      </c>
      <c r="C6799" s="56" t="s">
        <v>11782</v>
      </c>
      <c r="D6799" s="65" t="s">
        <v>361</v>
      </c>
      <c r="E6799" s="66">
        <v>4028.81</v>
      </c>
      <c r="F6799" s="247">
        <v>0</v>
      </c>
      <c r="G6799" s="66">
        <v>5354.48</v>
      </c>
      <c r="H6799" s="247">
        <v>0</v>
      </c>
    </row>
    <row r="6800" spans="1:8">
      <c r="A6800" s="64" t="s">
        <v>11758</v>
      </c>
      <c r="B6800" s="65">
        <v>90772</v>
      </c>
      <c r="C6800" s="56" t="s">
        <v>11783</v>
      </c>
      <c r="D6800" s="65" t="s">
        <v>359</v>
      </c>
      <c r="E6800" s="66">
        <v>18.420000000000002</v>
      </c>
      <c r="F6800" s="247">
        <v>0</v>
      </c>
      <c r="G6800" s="66">
        <v>31.71</v>
      </c>
      <c r="H6800" s="247">
        <v>0</v>
      </c>
    </row>
    <row r="6801" spans="1:8">
      <c r="A6801" s="64" t="s">
        <v>11758</v>
      </c>
      <c r="B6801" s="65">
        <v>93566</v>
      </c>
      <c r="C6801" s="56" t="s">
        <v>11783</v>
      </c>
      <c r="D6801" s="65" t="s">
        <v>361</v>
      </c>
      <c r="E6801" s="66">
        <v>3256.11</v>
      </c>
      <c r="F6801" s="247">
        <v>0</v>
      </c>
      <c r="G6801" s="66">
        <v>5583.38</v>
      </c>
      <c r="H6801" s="247">
        <v>0</v>
      </c>
    </row>
    <row r="6802" spans="1:8">
      <c r="A6802" s="64" t="s">
        <v>11758</v>
      </c>
      <c r="B6802" s="65">
        <v>101385</v>
      </c>
      <c r="C6802" s="56" t="s">
        <v>11784</v>
      </c>
      <c r="D6802" s="65" t="s">
        <v>361</v>
      </c>
      <c r="E6802" s="66">
        <v>3641.98</v>
      </c>
      <c r="F6802" s="247">
        <v>0</v>
      </c>
      <c r="G6802" s="66">
        <v>6987.98</v>
      </c>
      <c r="H6802" s="247">
        <v>0</v>
      </c>
    </row>
    <row r="6803" spans="1:8">
      <c r="A6803" s="64" t="s">
        <v>11758</v>
      </c>
      <c r="B6803" s="65">
        <v>88249</v>
      </c>
      <c r="C6803" s="56" t="s">
        <v>11785</v>
      </c>
      <c r="D6803" s="65" t="s">
        <v>359</v>
      </c>
      <c r="E6803" s="66">
        <v>20.63</v>
      </c>
      <c r="F6803" s="247">
        <v>0</v>
      </c>
      <c r="G6803" s="66">
        <v>39.770000000000003</v>
      </c>
      <c r="H6803" s="247">
        <v>0</v>
      </c>
    </row>
    <row r="6804" spans="1:8">
      <c r="A6804" s="64" t="s">
        <v>11758</v>
      </c>
      <c r="B6804" s="65">
        <v>88250</v>
      </c>
      <c r="C6804" s="56" t="s">
        <v>11786</v>
      </c>
      <c r="D6804" s="65" t="s">
        <v>359</v>
      </c>
      <c r="E6804" s="66">
        <v>21.94</v>
      </c>
      <c r="F6804" s="247">
        <v>0</v>
      </c>
      <c r="G6804" s="66">
        <v>29.34</v>
      </c>
      <c r="H6804" s="247">
        <v>0</v>
      </c>
    </row>
    <row r="6805" spans="1:8">
      <c r="A6805" s="64" t="s">
        <v>11758</v>
      </c>
      <c r="B6805" s="65">
        <v>101386</v>
      </c>
      <c r="C6805" s="56" t="s">
        <v>11786</v>
      </c>
      <c r="D6805" s="65" t="s">
        <v>361</v>
      </c>
      <c r="E6805" s="66">
        <v>3911.7</v>
      </c>
      <c r="F6805" s="247">
        <v>0</v>
      </c>
      <c r="G6805" s="66">
        <v>5232.84</v>
      </c>
      <c r="H6805" s="247">
        <v>0</v>
      </c>
    </row>
    <row r="6806" spans="1:8">
      <c r="A6806" s="64" t="s">
        <v>11758</v>
      </c>
      <c r="B6806" s="65">
        <v>101387</v>
      </c>
      <c r="C6806" s="56" t="s">
        <v>11787</v>
      </c>
      <c r="D6806" s="65" t="s">
        <v>361</v>
      </c>
      <c r="E6806" s="66">
        <v>4145.54</v>
      </c>
      <c r="F6806" s="247">
        <v>0</v>
      </c>
      <c r="G6806" s="66">
        <v>5468.95</v>
      </c>
      <c r="H6806" s="247">
        <v>0</v>
      </c>
    </row>
    <row r="6807" spans="1:8">
      <c r="A6807" s="64" t="s">
        <v>11758</v>
      </c>
      <c r="B6807" s="65">
        <v>88251</v>
      </c>
      <c r="C6807" s="56" t="s">
        <v>11788</v>
      </c>
      <c r="D6807" s="65" t="s">
        <v>359</v>
      </c>
      <c r="E6807" s="66">
        <v>23.13</v>
      </c>
      <c r="F6807" s="247">
        <v>0</v>
      </c>
      <c r="G6807" s="66">
        <v>30.53</v>
      </c>
      <c r="H6807" s="247">
        <v>0</v>
      </c>
    </row>
    <row r="6808" spans="1:8">
      <c r="A6808" s="64" t="s">
        <v>11758</v>
      </c>
      <c r="B6808" s="65">
        <v>88252</v>
      </c>
      <c r="C6808" s="56" t="s">
        <v>11789</v>
      </c>
      <c r="D6808" s="65" t="s">
        <v>359</v>
      </c>
      <c r="E6808" s="66">
        <v>22.11</v>
      </c>
      <c r="F6808" s="247">
        <v>0</v>
      </c>
      <c r="G6808" s="66">
        <v>28.24</v>
      </c>
      <c r="H6808" s="247">
        <v>0</v>
      </c>
    </row>
    <row r="6809" spans="1:8">
      <c r="A6809" s="64" t="s">
        <v>11758</v>
      </c>
      <c r="B6809" s="65">
        <v>101388</v>
      </c>
      <c r="C6809" s="56" t="s">
        <v>11789</v>
      </c>
      <c r="D6809" s="65" t="s">
        <v>361</v>
      </c>
      <c r="E6809" s="66">
        <v>3957.02</v>
      </c>
      <c r="F6809" s="247">
        <v>0</v>
      </c>
      <c r="G6809" s="66">
        <v>5056.1899999999996</v>
      </c>
      <c r="H6809" s="247">
        <v>0</v>
      </c>
    </row>
    <row r="6810" spans="1:8">
      <c r="A6810" s="64" t="s">
        <v>11758</v>
      </c>
      <c r="B6810" s="65">
        <v>88253</v>
      </c>
      <c r="C6810" s="56" t="s">
        <v>11790</v>
      </c>
      <c r="D6810" s="65" t="s">
        <v>359</v>
      </c>
      <c r="E6810" s="66">
        <v>14.32</v>
      </c>
      <c r="F6810" s="247">
        <v>0</v>
      </c>
      <c r="G6810" s="66">
        <v>33.590000000000003</v>
      </c>
      <c r="H6810" s="247">
        <v>0</v>
      </c>
    </row>
    <row r="6811" spans="1:8">
      <c r="A6811" s="64" t="s">
        <v>11758</v>
      </c>
      <c r="B6811" s="65">
        <v>101389</v>
      </c>
      <c r="C6811" s="56" t="s">
        <v>11790</v>
      </c>
      <c r="D6811" s="65" t="s">
        <v>361</v>
      </c>
      <c r="E6811" s="66">
        <v>2537.9499999999998</v>
      </c>
      <c r="F6811" s="247">
        <v>0</v>
      </c>
      <c r="G6811" s="66">
        <v>5906.84</v>
      </c>
      <c r="H6811" s="247">
        <v>0</v>
      </c>
    </row>
    <row r="6812" spans="1:8">
      <c r="A6812" s="64" t="s">
        <v>11758</v>
      </c>
      <c r="B6812" s="65">
        <v>101390</v>
      </c>
      <c r="C6812" s="56" t="s">
        <v>11791</v>
      </c>
      <c r="D6812" s="65" t="s">
        <v>361</v>
      </c>
      <c r="E6812" s="66">
        <v>4980.1099999999997</v>
      </c>
      <c r="F6812" s="247">
        <v>0</v>
      </c>
      <c r="G6812" s="66">
        <v>6223.59</v>
      </c>
      <c r="H6812" s="247">
        <v>0</v>
      </c>
    </row>
    <row r="6813" spans="1:8">
      <c r="A6813" s="64" t="s">
        <v>11758</v>
      </c>
      <c r="B6813" s="65">
        <v>88255</v>
      </c>
      <c r="C6813" s="56" t="s">
        <v>11792</v>
      </c>
      <c r="D6813" s="65" t="s">
        <v>359</v>
      </c>
      <c r="E6813" s="66">
        <v>28.31</v>
      </c>
      <c r="F6813" s="247">
        <v>0</v>
      </c>
      <c r="G6813" s="66">
        <v>35.409999999999997</v>
      </c>
      <c r="H6813" s="247">
        <v>0</v>
      </c>
    </row>
    <row r="6814" spans="1:8">
      <c r="A6814" s="64" t="s">
        <v>11758</v>
      </c>
      <c r="B6814" s="65">
        <v>88256</v>
      </c>
      <c r="C6814" s="56" t="s">
        <v>11793</v>
      </c>
      <c r="D6814" s="65" t="s">
        <v>359</v>
      </c>
      <c r="E6814" s="66">
        <v>27.29</v>
      </c>
      <c r="F6814" s="247">
        <v>0</v>
      </c>
      <c r="G6814" s="66">
        <v>32.61</v>
      </c>
      <c r="H6814" s="247">
        <v>0</v>
      </c>
    </row>
    <row r="6815" spans="1:8">
      <c r="A6815" s="64" t="s">
        <v>11758</v>
      </c>
      <c r="B6815" s="65">
        <v>101391</v>
      </c>
      <c r="C6815" s="56" t="s">
        <v>11793</v>
      </c>
      <c r="D6815" s="65" t="s">
        <v>361</v>
      </c>
      <c r="E6815" s="66">
        <v>4861.34</v>
      </c>
      <c r="F6815" s="247">
        <v>0</v>
      </c>
      <c r="G6815" s="66">
        <v>5819.6</v>
      </c>
      <c r="H6815" s="247">
        <v>0</v>
      </c>
    </row>
    <row r="6816" spans="1:8">
      <c r="A6816" s="64" t="s">
        <v>11758</v>
      </c>
      <c r="B6816" s="65">
        <v>88257</v>
      </c>
      <c r="C6816" s="56" t="s">
        <v>11794</v>
      </c>
      <c r="D6816" s="65" t="s">
        <v>359</v>
      </c>
      <c r="E6816" s="66">
        <v>21.36</v>
      </c>
      <c r="F6816" s="247">
        <v>0</v>
      </c>
      <c r="G6816" s="66">
        <v>36.99</v>
      </c>
      <c r="H6816" s="247">
        <v>0</v>
      </c>
    </row>
    <row r="6817" spans="1:8">
      <c r="A6817" s="64" t="s">
        <v>11758</v>
      </c>
      <c r="B6817" s="65">
        <v>101392</v>
      </c>
      <c r="C6817" s="56" t="s">
        <v>11795</v>
      </c>
      <c r="D6817" s="65" t="s">
        <v>361</v>
      </c>
      <c r="E6817" s="66">
        <v>3807.67</v>
      </c>
      <c r="F6817" s="247">
        <v>0</v>
      </c>
      <c r="G6817" s="66">
        <v>6561.82</v>
      </c>
      <c r="H6817" s="247">
        <v>0</v>
      </c>
    </row>
    <row r="6818" spans="1:8">
      <c r="A6818" s="64" t="s">
        <v>11758</v>
      </c>
      <c r="B6818" s="65">
        <v>88260</v>
      </c>
      <c r="C6818" s="56" t="s">
        <v>11796</v>
      </c>
      <c r="D6818" s="65" t="s">
        <v>359</v>
      </c>
      <c r="E6818" s="66">
        <v>27.23</v>
      </c>
      <c r="F6818" s="247">
        <v>0</v>
      </c>
      <c r="G6818" s="66">
        <v>32.51</v>
      </c>
      <c r="H6818" s="247">
        <v>0</v>
      </c>
    </row>
    <row r="6819" spans="1:8">
      <c r="A6819" s="64" t="s">
        <v>11758</v>
      </c>
      <c r="B6819" s="65">
        <v>101394</v>
      </c>
      <c r="C6819" s="56" t="s">
        <v>11796</v>
      </c>
      <c r="D6819" s="65" t="s">
        <v>361</v>
      </c>
      <c r="E6819" s="66">
        <v>4855.12</v>
      </c>
      <c r="F6819" s="247">
        <v>0</v>
      </c>
      <c r="G6819" s="66">
        <v>5809.64</v>
      </c>
      <c r="H6819" s="247">
        <v>0</v>
      </c>
    </row>
    <row r="6820" spans="1:8">
      <c r="A6820" s="64" t="s">
        <v>11758</v>
      </c>
      <c r="B6820" s="65">
        <v>101395</v>
      </c>
      <c r="C6820" s="56" t="s">
        <v>11797</v>
      </c>
      <c r="D6820" s="65" t="s">
        <v>361</v>
      </c>
      <c r="E6820" s="66">
        <v>4103.38</v>
      </c>
      <c r="F6820" s="247">
        <v>0</v>
      </c>
      <c r="G6820" s="66">
        <v>5426.79</v>
      </c>
      <c r="H6820" s="247">
        <v>0</v>
      </c>
    </row>
    <row r="6821" spans="1:8">
      <c r="A6821" s="64" t="s">
        <v>11758</v>
      </c>
      <c r="B6821" s="65">
        <v>88261</v>
      </c>
      <c r="C6821" s="56" t="s">
        <v>11798</v>
      </c>
      <c r="D6821" s="65" t="s">
        <v>359</v>
      </c>
      <c r="E6821" s="66">
        <v>26.11</v>
      </c>
      <c r="F6821" s="247">
        <v>0</v>
      </c>
      <c r="G6821" s="66">
        <v>32.39</v>
      </c>
      <c r="H6821" s="247">
        <v>0</v>
      </c>
    </row>
    <row r="6822" spans="1:8">
      <c r="A6822" s="64" t="s">
        <v>11758</v>
      </c>
      <c r="B6822" s="65">
        <v>101396</v>
      </c>
      <c r="C6822" s="56" t="s">
        <v>11798</v>
      </c>
      <c r="D6822" s="65" t="s">
        <v>361</v>
      </c>
      <c r="E6822" s="66">
        <v>4651.3100000000004</v>
      </c>
      <c r="F6822" s="247">
        <v>0</v>
      </c>
      <c r="G6822" s="66">
        <v>5777.44</v>
      </c>
      <c r="H6822" s="247">
        <v>0</v>
      </c>
    </row>
    <row r="6823" spans="1:8">
      <c r="A6823" s="64" t="s">
        <v>11758</v>
      </c>
      <c r="B6823" s="65">
        <v>88262</v>
      </c>
      <c r="C6823" s="56" t="s">
        <v>11799</v>
      </c>
      <c r="D6823" s="65" t="s">
        <v>359</v>
      </c>
      <c r="E6823" s="66">
        <v>27.01</v>
      </c>
      <c r="F6823" s="247">
        <v>0</v>
      </c>
      <c r="G6823" s="66">
        <v>32.31</v>
      </c>
      <c r="H6823" s="247">
        <v>0</v>
      </c>
    </row>
    <row r="6824" spans="1:8">
      <c r="A6824" s="64" t="s">
        <v>11758</v>
      </c>
      <c r="B6824" s="65">
        <v>101397</v>
      </c>
      <c r="C6824" s="56" t="s">
        <v>11799</v>
      </c>
      <c r="D6824" s="65" t="s">
        <v>361</v>
      </c>
      <c r="E6824" s="66">
        <v>4810.6499999999996</v>
      </c>
      <c r="F6824" s="247">
        <v>0</v>
      </c>
      <c r="G6824" s="66">
        <v>5767.51</v>
      </c>
      <c r="H6824" s="247">
        <v>0</v>
      </c>
    </row>
    <row r="6825" spans="1:8">
      <c r="A6825" s="64" t="s">
        <v>11758</v>
      </c>
      <c r="B6825" s="65">
        <v>101398</v>
      </c>
      <c r="C6825" s="56" t="s">
        <v>11800</v>
      </c>
      <c r="D6825" s="65" t="s">
        <v>361</v>
      </c>
      <c r="E6825" s="66">
        <v>4032.51</v>
      </c>
      <c r="F6825" s="247">
        <v>0</v>
      </c>
      <c r="G6825" s="66">
        <v>7577.52</v>
      </c>
      <c r="H6825" s="247">
        <v>0</v>
      </c>
    </row>
    <row r="6826" spans="1:8">
      <c r="A6826" s="64" t="s">
        <v>11758</v>
      </c>
      <c r="B6826" s="65">
        <v>88263</v>
      </c>
      <c r="C6826" s="56" t="s">
        <v>11801</v>
      </c>
      <c r="D6826" s="65" t="s">
        <v>359</v>
      </c>
      <c r="E6826" s="66">
        <v>22.64</v>
      </c>
      <c r="F6826" s="247">
        <v>0</v>
      </c>
      <c r="G6826" s="66">
        <v>42.76</v>
      </c>
      <c r="H6826" s="247">
        <v>0</v>
      </c>
    </row>
    <row r="6827" spans="1:8">
      <c r="A6827" s="64" t="s">
        <v>11758</v>
      </c>
      <c r="B6827" s="65">
        <v>95308</v>
      </c>
      <c r="C6827" s="56" t="s">
        <v>11802</v>
      </c>
      <c r="D6827" s="65" t="s">
        <v>359</v>
      </c>
      <c r="E6827" s="66">
        <v>0.18</v>
      </c>
      <c r="F6827" s="247">
        <v>0</v>
      </c>
      <c r="G6827" s="66">
        <v>0.24</v>
      </c>
      <c r="H6827" s="247">
        <v>0</v>
      </c>
    </row>
    <row r="6828" spans="1:8">
      <c r="A6828" s="64" t="s">
        <v>11758</v>
      </c>
      <c r="B6828" s="65">
        <v>101286</v>
      </c>
      <c r="C6828" s="56" t="s">
        <v>11803</v>
      </c>
      <c r="D6828" s="65" t="s">
        <v>361</v>
      </c>
      <c r="E6828" s="66">
        <v>24.37</v>
      </c>
      <c r="F6828" s="247">
        <v>0</v>
      </c>
      <c r="G6828" s="66">
        <v>32.49</v>
      </c>
      <c r="H6828" s="247">
        <v>0</v>
      </c>
    </row>
    <row r="6829" spans="1:8">
      <c r="A6829" s="64" t="s">
        <v>11758</v>
      </c>
      <c r="B6829" s="65">
        <v>95309</v>
      </c>
      <c r="C6829" s="56" t="s">
        <v>11804</v>
      </c>
      <c r="D6829" s="65" t="s">
        <v>359</v>
      </c>
      <c r="E6829" s="66">
        <v>0.23</v>
      </c>
      <c r="F6829" s="247">
        <v>0</v>
      </c>
      <c r="G6829" s="66">
        <v>0.31</v>
      </c>
      <c r="H6829" s="247">
        <v>0</v>
      </c>
    </row>
    <row r="6830" spans="1:8">
      <c r="A6830" s="64" t="s">
        <v>11758</v>
      </c>
      <c r="B6830" s="65">
        <v>101287</v>
      </c>
      <c r="C6830" s="56" t="s">
        <v>11805</v>
      </c>
      <c r="D6830" s="65" t="s">
        <v>361</v>
      </c>
      <c r="E6830" s="66">
        <v>78.849999999999994</v>
      </c>
      <c r="F6830" s="247">
        <v>0</v>
      </c>
      <c r="G6830" s="66">
        <v>105.11</v>
      </c>
      <c r="H6830" s="247">
        <v>0</v>
      </c>
    </row>
    <row r="6831" spans="1:8">
      <c r="A6831" s="64" t="s">
        <v>11758</v>
      </c>
      <c r="B6831" s="65">
        <v>95310</v>
      </c>
      <c r="C6831" s="56" t="s">
        <v>11806</v>
      </c>
      <c r="D6831" s="65" t="s">
        <v>359</v>
      </c>
      <c r="E6831" s="66">
        <v>0.18</v>
      </c>
      <c r="F6831" s="247">
        <v>0</v>
      </c>
      <c r="G6831" s="66">
        <v>0.24</v>
      </c>
      <c r="H6831" s="247">
        <v>0</v>
      </c>
    </row>
    <row r="6832" spans="1:8">
      <c r="A6832" s="64" t="s">
        <v>11758</v>
      </c>
      <c r="B6832" s="65">
        <v>101288</v>
      </c>
      <c r="C6832" s="56" t="s">
        <v>11807</v>
      </c>
      <c r="D6832" s="65" t="s">
        <v>361</v>
      </c>
      <c r="E6832" s="66">
        <v>24.37</v>
      </c>
      <c r="F6832" s="247">
        <v>0</v>
      </c>
      <c r="G6832" s="66">
        <v>32.49</v>
      </c>
      <c r="H6832" s="247">
        <v>0</v>
      </c>
    </row>
    <row r="6833" spans="1:8">
      <c r="A6833" s="64" t="s">
        <v>11758</v>
      </c>
      <c r="B6833" s="65">
        <v>95311</v>
      </c>
      <c r="C6833" s="56" t="s">
        <v>11808</v>
      </c>
      <c r="D6833" s="65" t="s">
        <v>359</v>
      </c>
      <c r="E6833" s="66">
        <v>0.18</v>
      </c>
      <c r="F6833" s="247">
        <v>0</v>
      </c>
      <c r="G6833" s="66">
        <v>0.22</v>
      </c>
      <c r="H6833" s="247">
        <v>0</v>
      </c>
    </row>
    <row r="6834" spans="1:8">
      <c r="A6834" s="64" t="s">
        <v>11758</v>
      </c>
      <c r="B6834" s="65">
        <v>101289</v>
      </c>
      <c r="C6834" s="56" t="s">
        <v>11809</v>
      </c>
      <c r="D6834" s="65" t="s">
        <v>361</v>
      </c>
      <c r="E6834" s="66">
        <v>24.59</v>
      </c>
      <c r="F6834" s="247">
        <v>0</v>
      </c>
      <c r="G6834" s="66">
        <v>29.19</v>
      </c>
      <c r="H6834" s="247">
        <v>0</v>
      </c>
    </row>
    <row r="6835" spans="1:8">
      <c r="A6835" s="64" t="s">
        <v>11758</v>
      </c>
      <c r="B6835" s="65">
        <v>95312</v>
      </c>
      <c r="C6835" s="56" t="s">
        <v>11810</v>
      </c>
      <c r="D6835" s="65" t="s">
        <v>359</v>
      </c>
      <c r="E6835" s="66">
        <v>0.23</v>
      </c>
      <c r="F6835" s="247">
        <v>0</v>
      </c>
      <c r="G6835" s="66">
        <v>0.31</v>
      </c>
      <c r="H6835" s="247">
        <v>0</v>
      </c>
    </row>
    <row r="6836" spans="1:8">
      <c r="A6836" s="64" t="s">
        <v>11758</v>
      </c>
      <c r="B6836" s="65">
        <v>100291</v>
      </c>
      <c r="C6836" s="56" t="s">
        <v>11811</v>
      </c>
      <c r="D6836" s="65" t="s">
        <v>359</v>
      </c>
      <c r="E6836" s="66">
        <v>0.23</v>
      </c>
      <c r="F6836" s="247">
        <v>0</v>
      </c>
      <c r="G6836" s="66">
        <v>0.31</v>
      </c>
      <c r="H6836" s="247">
        <v>0</v>
      </c>
    </row>
    <row r="6837" spans="1:8">
      <c r="A6837" s="64" t="s">
        <v>11758</v>
      </c>
      <c r="B6837" s="65">
        <v>101290</v>
      </c>
      <c r="C6837" s="56" t="s">
        <v>11812</v>
      </c>
      <c r="D6837" s="65" t="s">
        <v>361</v>
      </c>
      <c r="E6837" s="66">
        <v>31.19</v>
      </c>
      <c r="F6837" s="247">
        <v>0</v>
      </c>
      <c r="G6837" s="66">
        <v>41.58</v>
      </c>
      <c r="H6837" s="247">
        <v>0</v>
      </c>
    </row>
    <row r="6838" spans="1:8">
      <c r="A6838" s="64" t="s">
        <v>11758</v>
      </c>
      <c r="B6838" s="65">
        <v>101291</v>
      </c>
      <c r="C6838" s="56" t="s">
        <v>11813</v>
      </c>
      <c r="D6838" s="65" t="s">
        <v>361</v>
      </c>
      <c r="E6838" s="66">
        <v>24.37</v>
      </c>
      <c r="F6838" s="247">
        <v>0</v>
      </c>
      <c r="G6838" s="66">
        <v>32.49</v>
      </c>
      <c r="H6838" s="247">
        <v>0</v>
      </c>
    </row>
    <row r="6839" spans="1:8">
      <c r="A6839" s="64" t="s">
        <v>11758</v>
      </c>
      <c r="B6839" s="65">
        <v>95313</v>
      </c>
      <c r="C6839" s="56" t="s">
        <v>11814</v>
      </c>
      <c r="D6839" s="65" t="s">
        <v>359</v>
      </c>
      <c r="E6839" s="66">
        <v>0.18</v>
      </c>
      <c r="F6839" s="247">
        <v>0</v>
      </c>
      <c r="G6839" s="66">
        <v>0.23</v>
      </c>
      <c r="H6839" s="247">
        <v>0</v>
      </c>
    </row>
    <row r="6840" spans="1:8">
      <c r="A6840" s="64" t="s">
        <v>11758</v>
      </c>
      <c r="B6840" s="65">
        <v>101292</v>
      </c>
      <c r="C6840" s="56" t="s">
        <v>11815</v>
      </c>
      <c r="D6840" s="65" t="s">
        <v>361</v>
      </c>
      <c r="E6840" s="66">
        <v>24.59</v>
      </c>
      <c r="F6840" s="247">
        <v>0</v>
      </c>
      <c r="G6840" s="66">
        <v>31.23</v>
      </c>
      <c r="H6840" s="247">
        <v>0</v>
      </c>
    </row>
    <row r="6841" spans="1:8">
      <c r="A6841" s="64" t="s">
        <v>11758</v>
      </c>
      <c r="B6841" s="65">
        <v>95392</v>
      </c>
      <c r="C6841" s="56" t="s">
        <v>11816</v>
      </c>
      <c r="D6841" s="65" t="s">
        <v>359</v>
      </c>
      <c r="E6841" s="66">
        <v>0.1</v>
      </c>
      <c r="F6841" s="247">
        <v>0</v>
      </c>
      <c r="G6841" s="66">
        <v>0.17</v>
      </c>
      <c r="H6841" s="247">
        <v>0</v>
      </c>
    </row>
    <row r="6842" spans="1:8">
      <c r="A6842" s="64" t="s">
        <v>11758</v>
      </c>
      <c r="B6842" s="65">
        <v>95413</v>
      </c>
      <c r="C6842" s="56" t="s">
        <v>11817</v>
      </c>
      <c r="D6842" s="65" t="s">
        <v>361</v>
      </c>
      <c r="E6842" s="66">
        <v>13.45</v>
      </c>
      <c r="F6842" s="247">
        <v>0</v>
      </c>
      <c r="G6842" s="66">
        <v>22.82</v>
      </c>
      <c r="H6842" s="247">
        <v>0</v>
      </c>
    </row>
    <row r="6843" spans="1:8">
      <c r="A6843" s="64" t="s">
        <v>11758</v>
      </c>
      <c r="B6843" s="65">
        <v>95393</v>
      </c>
      <c r="C6843" s="56" t="s">
        <v>11818</v>
      </c>
      <c r="D6843" s="65" t="s">
        <v>359</v>
      </c>
      <c r="E6843" s="66">
        <v>0.42</v>
      </c>
      <c r="F6843" s="247">
        <v>0</v>
      </c>
      <c r="G6843" s="66">
        <v>0.74</v>
      </c>
      <c r="H6843" s="247">
        <v>0</v>
      </c>
    </row>
    <row r="6844" spans="1:8">
      <c r="A6844" s="64" t="s">
        <v>11758</v>
      </c>
      <c r="B6844" s="65">
        <v>95414</v>
      </c>
      <c r="C6844" s="56" t="s">
        <v>11819</v>
      </c>
      <c r="D6844" s="65" t="s">
        <v>361</v>
      </c>
      <c r="E6844" s="66">
        <v>56.1</v>
      </c>
      <c r="F6844" s="247">
        <v>0</v>
      </c>
      <c r="G6844" s="66">
        <v>98.65</v>
      </c>
      <c r="H6844" s="247">
        <v>0</v>
      </c>
    </row>
    <row r="6845" spans="1:8">
      <c r="A6845" s="64" t="s">
        <v>11758</v>
      </c>
      <c r="B6845" s="65">
        <v>95314</v>
      </c>
      <c r="C6845" s="56" t="s">
        <v>11820</v>
      </c>
      <c r="D6845" s="65" t="s">
        <v>359</v>
      </c>
      <c r="E6845" s="66">
        <v>0.23</v>
      </c>
      <c r="F6845" s="247">
        <v>0</v>
      </c>
      <c r="G6845" s="66">
        <v>0.26</v>
      </c>
      <c r="H6845" s="247">
        <v>0</v>
      </c>
    </row>
    <row r="6846" spans="1:8">
      <c r="A6846" s="64" t="s">
        <v>11758</v>
      </c>
      <c r="B6846" s="65">
        <v>101293</v>
      </c>
      <c r="C6846" s="56" t="s">
        <v>11821</v>
      </c>
      <c r="D6846" s="65" t="s">
        <v>361</v>
      </c>
      <c r="E6846" s="66">
        <v>30.53</v>
      </c>
      <c r="F6846" s="247">
        <v>0</v>
      </c>
      <c r="G6846" s="66">
        <v>35.51</v>
      </c>
      <c r="H6846" s="247">
        <v>0</v>
      </c>
    </row>
    <row r="6847" spans="1:8">
      <c r="A6847" s="64" t="s">
        <v>11758</v>
      </c>
      <c r="B6847" s="65">
        <v>95394</v>
      </c>
      <c r="C6847" s="56" t="s">
        <v>11822</v>
      </c>
      <c r="D6847" s="65" t="s">
        <v>359</v>
      </c>
      <c r="E6847" s="66">
        <v>0.91</v>
      </c>
      <c r="F6847" s="247">
        <v>0</v>
      </c>
      <c r="G6847" s="66">
        <v>0.9</v>
      </c>
      <c r="H6847" s="247">
        <v>0</v>
      </c>
    </row>
    <row r="6848" spans="1:8">
      <c r="A6848" s="64" t="s">
        <v>11758</v>
      </c>
      <c r="B6848" s="65">
        <v>95395</v>
      </c>
      <c r="C6848" s="56" t="s">
        <v>11823</v>
      </c>
      <c r="D6848" s="65" t="s">
        <v>359</v>
      </c>
      <c r="E6848" s="66">
        <v>0.96</v>
      </c>
      <c r="F6848" s="247">
        <v>0</v>
      </c>
      <c r="G6848" s="66">
        <v>0.95</v>
      </c>
      <c r="H6848" s="247">
        <v>0</v>
      </c>
    </row>
    <row r="6849" spans="1:8">
      <c r="A6849" s="64" t="s">
        <v>11758</v>
      </c>
      <c r="B6849" s="65">
        <v>95396</v>
      </c>
      <c r="C6849" s="56" t="s">
        <v>11824</v>
      </c>
      <c r="D6849" s="65" t="s">
        <v>359</v>
      </c>
      <c r="E6849" s="66">
        <v>1.01</v>
      </c>
      <c r="F6849" s="247">
        <v>0</v>
      </c>
      <c r="G6849" s="66">
        <v>1.02</v>
      </c>
      <c r="H6849" s="247">
        <v>0</v>
      </c>
    </row>
    <row r="6850" spans="1:8">
      <c r="A6850" s="64" t="s">
        <v>11758</v>
      </c>
      <c r="B6850" s="65">
        <v>95419</v>
      </c>
      <c r="C6850" s="56" t="s">
        <v>11825</v>
      </c>
      <c r="D6850" s="65" t="s">
        <v>361</v>
      </c>
      <c r="E6850" s="66">
        <v>120.57</v>
      </c>
      <c r="F6850" s="247">
        <v>0</v>
      </c>
      <c r="G6850" s="66">
        <v>120.02</v>
      </c>
      <c r="H6850" s="247">
        <v>0</v>
      </c>
    </row>
    <row r="6851" spans="1:8">
      <c r="A6851" s="64" t="s">
        <v>11758</v>
      </c>
      <c r="B6851" s="65">
        <v>95420</v>
      </c>
      <c r="C6851" s="56" t="s">
        <v>11826</v>
      </c>
      <c r="D6851" s="65" t="s">
        <v>361</v>
      </c>
      <c r="E6851" s="66">
        <v>127.73</v>
      </c>
      <c r="F6851" s="247">
        <v>0</v>
      </c>
      <c r="G6851" s="66">
        <v>126.62</v>
      </c>
      <c r="H6851" s="247">
        <v>0</v>
      </c>
    </row>
    <row r="6852" spans="1:8">
      <c r="A6852" s="64" t="s">
        <v>11758</v>
      </c>
      <c r="B6852" s="65">
        <v>95421</v>
      </c>
      <c r="C6852" s="56" t="s">
        <v>11827</v>
      </c>
      <c r="D6852" s="65" t="s">
        <v>361</v>
      </c>
      <c r="E6852" s="66">
        <v>133.87</v>
      </c>
      <c r="F6852" s="247">
        <v>0</v>
      </c>
      <c r="G6852" s="66">
        <v>135.37</v>
      </c>
      <c r="H6852" s="247">
        <v>0</v>
      </c>
    </row>
    <row r="6853" spans="1:8">
      <c r="A6853" s="64" t="s">
        <v>11758</v>
      </c>
      <c r="B6853" s="65">
        <v>101294</v>
      </c>
      <c r="C6853" s="56" t="s">
        <v>11828</v>
      </c>
      <c r="D6853" s="65" t="s">
        <v>361</v>
      </c>
      <c r="E6853" s="66">
        <v>22.3</v>
      </c>
      <c r="F6853" s="247">
        <v>0</v>
      </c>
      <c r="G6853" s="66">
        <v>41.43</v>
      </c>
      <c r="H6853" s="247">
        <v>0</v>
      </c>
    </row>
    <row r="6854" spans="1:8">
      <c r="A6854" s="64" t="s">
        <v>11758</v>
      </c>
      <c r="B6854" s="65">
        <v>95315</v>
      </c>
      <c r="C6854" s="56" t="s">
        <v>11829</v>
      </c>
      <c r="D6854" s="65" t="s">
        <v>359</v>
      </c>
      <c r="E6854" s="66">
        <v>0.16</v>
      </c>
      <c r="F6854" s="247">
        <v>0</v>
      </c>
      <c r="G6854" s="66">
        <v>0.31</v>
      </c>
      <c r="H6854" s="247">
        <v>0</v>
      </c>
    </row>
    <row r="6855" spans="1:8">
      <c r="A6855" s="64" t="s">
        <v>11758</v>
      </c>
      <c r="B6855" s="65">
        <v>100293</v>
      </c>
      <c r="C6855" s="56" t="s">
        <v>11830</v>
      </c>
      <c r="D6855" s="65" t="s">
        <v>359</v>
      </c>
      <c r="E6855" s="66">
        <v>0.22</v>
      </c>
      <c r="F6855" s="247">
        <v>0</v>
      </c>
      <c r="G6855" s="66">
        <v>0.28000000000000003</v>
      </c>
      <c r="H6855" s="247">
        <v>0</v>
      </c>
    </row>
    <row r="6856" spans="1:8">
      <c r="A6856" s="64" t="s">
        <v>11758</v>
      </c>
      <c r="B6856" s="65">
        <v>101295</v>
      </c>
      <c r="C6856" s="56" t="s">
        <v>11831</v>
      </c>
      <c r="D6856" s="65" t="s">
        <v>361</v>
      </c>
      <c r="E6856" s="66">
        <v>29.36</v>
      </c>
      <c r="F6856" s="247">
        <v>0</v>
      </c>
      <c r="G6856" s="66">
        <v>37.35</v>
      </c>
      <c r="H6856" s="247">
        <v>0</v>
      </c>
    </row>
    <row r="6857" spans="1:8">
      <c r="A6857" s="64" t="s">
        <v>11758</v>
      </c>
      <c r="B6857" s="65">
        <v>95316</v>
      </c>
      <c r="C6857" s="56" t="s">
        <v>11832</v>
      </c>
      <c r="D6857" s="65" t="s">
        <v>359</v>
      </c>
      <c r="E6857" s="66">
        <v>0.59</v>
      </c>
      <c r="F6857" s="247">
        <v>0</v>
      </c>
      <c r="G6857" s="66">
        <v>0.79</v>
      </c>
      <c r="H6857" s="247">
        <v>0</v>
      </c>
    </row>
    <row r="6858" spans="1:8">
      <c r="A6858" s="64" t="s">
        <v>11758</v>
      </c>
      <c r="B6858" s="65">
        <v>95317</v>
      </c>
      <c r="C6858" s="56" t="s">
        <v>11833</v>
      </c>
      <c r="D6858" s="65" t="s">
        <v>359</v>
      </c>
      <c r="E6858" s="66">
        <v>0.28000000000000003</v>
      </c>
      <c r="F6858" s="247">
        <v>0</v>
      </c>
      <c r="G6858" s="66">
        <v>0.38</v>
      </c>
      <c r="H6858" s="247">
        <v>0</v>
      </c>
    </row>
    <row r="6859" spans="1:8">
      <c r="A6859" s="64" t="s">
        <v>11758</v>
      </c>
      <c r="B6859" s="65">
        <v>101296</v>
      </c>
      <c r="C6859" s="56" t="s">
        <v>11834</v>
      </c>
      <c r="D6859" s="65" t="s">
        <v>361</v>
      </c>
      <c r="E6859" s="66">
        <v>37.979999999999997</v>
      </c>
      <c r="F6859" s="247">
        <v>0</v>
      </c>
      <c r="G6859" s="66">
        <v>50.63</v>
      </c>
      <c r="H6859" s="247">
        <v>0</v>
      </c>
    </row>
    <row r="6860" spans="1:8">
      <c r="A6860" s="64" t="s">
        <v>11758</v>
      </c>
      <c r="B6860" s="65">
        <v>95398</v>
      </c>
      <c r="C6860" s="56" t="s">
        <v>11835</v>
      </c>
      <c r="D6860" s="65" t="s">
        <v>359</v>
      </c>
      <c r="E6860" s="66">
        <v>0.08</v>
      </c>
      <c r="F6860" s="247">
        <v>0</v>
      </c>
      <c r="G6860" s="66">
        <v>0.14000000000000001</v>
      </c>
      <c r="H6860" s="247">
        <v>0</v>
      </c>
    </row>
    <row r="6861" spans="1:8">
      <c r="A6861" s="64" t="s">
        <v>11758</v>
      </c>
      <c r="B6861" s="65">
        <v>95416</v>
      </c>
      <c r="C6861" s="56" t="s">
        <v>11836</v>
      </c>
      <c r="D6861" s="65" t="s">
        <v>361</v>
      </c>
      <c r="E6861" s="66">
        <v>10.7</v>
      </c>
      <c r="F6861" s="247">
        <v>0</v>
      </c>
      <c r="G6861" s="66">
        <v>19.579999999999998</v>
      </c>
      <c r="H6861" s="247">
        <v>0</v>
      </c>
    </row>
    <row r="6862" spans="1:8">
      <c r="A6862" s="64" t="s">
        <v>11758</v>
      </c>
      <c r="B6862" s="65">
        <v>101297</v>
      </c>
      <c r="C6862" s="56" t="s">
        <v>15394</v>
      </c>
      <c r="D6862" s="65" t="s">
        <v>361</v>
      </c>
      <c r="E6862" s="66">
        <v>19.850000000000001</v>
      </c>
      <c r="F6862" s="247">
        <v>0</v>
      </c>
      <c r="G6862" s="66">
        <v>40.659999999999997</v>
      </c>
      <c r="H6862" s="247">
        <v>0</v>
      </c>
    </row>
    <row r="6863" spans="1:8">
      <c r="A6863" s="64" t="s">
        <v>11758</v>
      </c>
      <c r="B6863" s="65">
        <v>95318</v>
      </c>
      <c r="C6863" s="56" t="s">
        <v>11837</v>
      </c>
      <c r="D6863" s="65" t="s">
        <v>359</v>
      </c>
      <c r="E6863" s="66">
        <v>0.15</v>
      </c>
      <c r="F6863" s="247">
        <v>0</v>
      </c>
      <c r="G6863" s="66">
        <v>0.3</v>
      </c>
      <c r="H6863" s="247">
        <v>0</v>
      </c>
    </row>
    <row r="6864" spans="1:8">
      <c r="A6864" s="64" t="s">
        <v>11758</v>
      </c>
      <c r="B6864" s="65">
        <v>101298</v>
      </c>
      <c r="C6864" s="56" t="s">
        <v>11838</v>
      </c>
      <c r="D6864" s="65" t="s">
        <v>361</v>
      </c>
      <c r="E6864" s="66">
        <v>24.37</v>
      </c>
      <c r="F6864" s="247">
        <v>0</v>
      </c>
      <c r="G6864" s="66">
        <v>32.49</v>
      </c>
      <c r="H6864" s="247">
        <v>0</v>
      </c>
    </row>
    <row r="6865" spans="1:8">
      <c r="A6865" s="64" t="s">
        <v>11758</v>
      </c>
      <c r="B6865" s="65">
        <v>95319</v>
      </c>
      <c r="C6865" s="56" t="s">
        <v>11839</v>
      </c>
      <c r="D6865" s="65" t="s">
        <v>359</v>
      </c>
      <c r="E6865" s="66">
        <v>0.18</v>
      </c>
      <c r="F6865" s="247">
        <v>0</v>
      </c>
      <c r="G6865" s="66">
        <v>0.24</v>
      </c>
      <c r="H6865" s="247">
        <v>0</v>
      </c>
    </row>
    <row r="6866" spans="1:8">
      <c r="A6866" s="64" t="s">
        <v>11758</v>
      </c>
      <c r="B6866" s="65">
        <v>101299</v>
      </c>
      <c r="C6866" s="56" t="s">
        <v>11840</v>
      </c>
      <c r="D6866" s="65" t="s">
        <v>361</v>
      </c>
      <c r="E6866" s="66">
        <v>31.19</v>
      </c>
      <c r="F6866" s="247">
        <v>0</v>
      </c>
      <c r="G6866" s="66">
        <v>41.58</v>
      </c>
      <c r="H6866" s="247">
        <v>0</v>
      </c>
    </row>
    <row r="6867" spans="1:8">
      <c r="A6867" s="64" t="s">
        <v>11758</v>
      </c>
      <c r="B6867" s="65">
        <v>95320</v>
      </c>
      <c r="C6867" s="56" t="s">
        <v>11841</v>
      </c>
      <c r="D6867" s="65" t="s">
        <v>359</v>
      </c>
      <c r="E6867" s="66">
        <v>0.18</v>
      </c>
      <c r="F6867" s="247">
        <v>0</v>
      </c>
      <c r="G6867" s="66">
        <v>0.24</v>
      </c>
      <c r="H6867" s="247">
        <v>0</v>
      </c>
    </row>
    <row r="6868" spans="1:8">
      <c r="A6868" s="64" t="s">
        <v>11758</v>
      </c>
      <c r="B6868" s="65">
        <v>95321</v>
      </c>
      <c r="C6868" s="56" t="s">
        <v>11842</v>
      </c>
      <c r="D6868" s="65" t="s">
        <v>359</v>
      </c>
      <c r="E6868" s="66">
        <v>0.17</v>
      </c>
      <c r="F6868" s="247">
        <v>0</v>
      </c>
      <c r="G6868" s="66">
        <v>0.22</v>
      </c>
      <c r="H6868" s="247">
        <v>0</v>
      </c>
    </row>
    <row r="6869" spans="1:8">
      <c r="A6869" s="64" t="s">
        <v>11758</v>
      </c>
      <c r="B6869" s="65">
        <v>101300</v>
      </c>
      <c r="C6869" s="56" t="s">
        <v>11843</v>
      </c>
      <c r="D6869" s="65" t="s">
        <v>361</v>
      </c>
      <c r="E6869" s="66">
        <v>22.97</v>
      </c>
      <c r="F6869" s="247">
        <v>0</v>
      </c>
      <c r="G6869" s="66">
        <v>29.17</v>
      </c>
      <c r="H6869" s="247">
        <v>0</v>
      </c>
    </row>
    <row r="6870" spans="1:8">
      <c r="A6870" s="64" t="s">
        <v>11758</v>
      </c>
      <c r="B6870" s="65">
        <v>95322</v>
      </c>
      <c r="C6870" s="56" t="s">
        <v>11844</v>
      </c>
      <c r="D6870" s="65" t="s">
        <v>359</v>
      </c>
      <c r="E6870" s="66">
        <v>0.09</v>
      </c>
      <c r="F6870" s="247">
        <v>0</v>
      </c>
      <c r="G6870" s="66">
        <v>0.25</v>
      </c>
      <c r="H6870" s="247">
        <v>0</v>
      </c>
    </row>
    <row r="6871" spans="1:8">
      <c r="A6871" s="64" t="s">
        <v>11758</v>
      </c>
      <c r="B6871" s="65">
        <v>101301</v>
      </c>
      <c r="C6871" s="56" t="s">
        <v>11845</v>
      </c>
      <c r="D6871" s="65" t="s">
        <v>361</v>
      </c>
      <c r="E6871" s="66">
        <v>13.08</v>
      </c>
      <c r="F6871" s="247">
        <v>0</v>
      </c>
      <c r="G6871" s="66">
        <v>34.04</v>
      </c>
      <c r="H6871" s="247">
        <v>0</v>
      </c>
    </row>
    <row r="6872" spans="1:8">
      <c r="A6872" s="64" t="s">
        <v>11758</v>
      </c>
      <c r="B6872" s="65">
        <v>95323</v>
      </c>
      <c r="C6872" s="56" t="s">
        <v>11846</v>
      </c>
      <c r="D6872" s="65" t="s">
        <v>359</v>
      </c>
      <c r="E6872" s="66">
        <v>0.21</v>
      </c>
      <c r="F6872" s="247">
        <v>0</v>
      </c>
      <c r="G6872" s="66">
        <v>0.27</v>
      </c>
      <c r="H6872" s="247">
        <v>0</v>
      </c>
    </row>
    <row r="6873" spans="1:8">
      <c r="A6873" s="64" t="s">
        <v>11758</v>
      </c>
      <c r="B6873" s="65">
        <v>101302</v>
      </c>
      <c r="C6873" s="56" t="s">
        <v>11847</v>
      </c>
      <c r="D6873" s="65" t="s">
        <v>361</v>
      </c>
      <c r="E6873" s="66">
        <v>28.27</v>
      </c>
      <c r="F6873" s="247">
        <v>0</v>
      </c>
      <c r="G6873" s="66">
        <v>36.01</v>
      </c>
      <c r="H6873" s="247">
        <v>0</v>
      </c>
    </row>
    <row r="6874" spans="1:8">
      <c r="A6874" s="64" t="s">
        <v>11758</v>
      </c>
      <c r="B6874" s="65">
        <v>95324</v>
      </c>
      <c r="C6874" s="56" t="s">
        <v>15395</v>
      </c>
      <c r="D6874" s="65" t="s">
        <v>359</v>
      </c>
      <c r="E6874" s="66">
        <v>0.28999999999999998</v>
      </c>
      <c r="F6874" s="247">
        <v>0</v>
      </c>
      <c r="G6874" s="66">
        <v>0.34</v>
      </c>
      <c r="H6874" s="247">
        <v>0</v>
      </c>
    </row>
    <row r="6875" spans="1:8">
      <c r="A6875" s="64" t="s">
        <v>11758</v>
      </c>
      <c r="B6875" s="65">
        <v>101304</v>
      </c>
      <c r="C6875" s="56" t="s">
        <v>15396</v>
      </c>
      <c r="D6875" s="65" t="s">
        <v>361</v>
      </c>
      <c r="E6875" s="66">
        <v>39.06</v>
      </c>
      <c r="F6875" s="247">
        <v>0</v>
      </c>
      <c r="G6875" s="66">
        <v>45.44</v>
      </c>
      <c r="H6875" s="247">
        <v>0</v>
      </c>
    </row>
    <row r="6876" spans="1:8">
      <c r="A6876" s="64" t="s">
        <v>11758</v>
      </c>
      <c r="B6876" s="65">
        <v>95325</v>
      </c>
      <c r="C6876" s="56" t="s">
        <v>11848</v>
      </c>
      <c r="D6876" s="65" t="s">
        <v>359</v>
      </c>
      <c r="E6876" s="66">
        <v>0.27</v>
      </c>
      <c r="F6876" s="247">
        <v>0</v>
      </c>
      <c r="G6876" s="66">
        <v>0.51</v>
      </c>
      <c r="H6876" s="247">
        <v>0</v>
      </c>
    </row>
    <row r="6877" spans="1:8">
      <c r="A6877" s="64" t="s">
        <v>11758</v>
      </c>
      <c r="B6877" s="65">
        <v>101305</v>
      </c>
      <c r="C6877" s="56" t="s">
        <v>11849</v>
      </c>
      <c r="D6877" s="65" t="s">
        <v>361</v>
      </c>
      <c r="E6877" s="66">
        <v>36.409999999999997</v>
      </c>
      <c r="F6877" s="247">
        <v>0</v>
      </c>
      <c r="G6877" s="66">
        <v>68.14</v>
      </c>
      <c r="H6877" s="247">
        <v>0</v>
      </c>
    </row>
    <row r="6878" spans="1:8">
      <c r="A6878" s="64" t="s">
        <v>11758</v>
      </c>
      <c r="B6878" s="65">
        <v>95328</v>
      </c>
      <c r="C6878" s="56" t="s">
        <v>11850</v>
      </c>
      <c r="D6878" s="65" t="s">
        <v>359</v>
      </c>
      <c r="E6878" s="66">
        <v>0.23</v>
      </c>
      <c r="F6878" s="247">
        <v>0</v>
      </c>
      <c r="G6878" s="66">
        <v>0.26</v>
      </c>
      <c r="H6878" s="247">
        <v>0</v>
      </c>
    </row>
    <row r="6879" spans="1:8">
      <c r="A6879" s="64" t="s">
        <v>11758</v>
      </c>
      <c r="B6879" s="65">
        <v>101307</v>
      </c>
      <c r="C6879" s="56" t="s">
        <v>11851</v>
      </c>
      <c r="D6879" s="65" t="s">
        <v>361</v>
      </c>
      <c r="E6879" s="66">
        <v>30.55</v>
      </c>
      <c r="F6879" s="247">
        <v>0</v>
      </c>
      <c r="G6879" s="66">
        <v>35.51</v>
      </c>
      <c r="H6879" s="247">
        <v>0</v>
      </c>
    </row>
    <row r="6880" spans="1:8">
      <c r="A6880" s="64" t="s">
        <v>11758</v>
      </c>
      <c r="B6880" s="65">
        <v>101309</v>
      </c>
      <c r="C6880" s="56" t="s">
        <v>11852</v>
      </c>
      <c r="D6880" s="65" t="s">
        <v>361</v>
      </c>
      <c r="E6880" s="66">
        <v>31.19</v>
      </c>
      <c r="F6880" s="247">
        <v>0</v>
      </c>
      <c r="G6880" s="66">
        <v>41.58</v>
      </c>
      <c r="H6880" s="247">
        <v>0</v>
      </c>
    </row>
    <row r="6881" spans="1:8">
      <c r="A6881" s="64" t="s">
        <v>11758</v>
      </c>
      <c r="B6881" s="65">
        <v>95329</v>
      </c>
      <c r="C6881" s="56" t="s">
        <v>11853</v>
      </c>
      <c r="D6881" s="65" t="s">
        <v>359</v>
      </c>
      <c r="E6881" s="66">
        <v>0.28000000000000003</v>
      </c>
      <c r="F6881" s="247">
        <v>0</v>
      </c>
      <c r="G6881" s="66">
        <v>0.34</v>
      </c>
      <c r="H6881" s="247">
        <v>0</v>
      </c>
    </row>
    <row r="6882" spans="1:8">
      <c r="A6882" s="64" t="s">
        <v>11758</v>
      </c>
      <c r="B6882" s="65">
        <v>101310</v>
      </c>
      <c r="C6882" s="56" t="s">
        <v>11854</v>
      </c>
      <c r="D6882" s="65" t="s">
        <v>361</v>
      </c>
      <c r="E6882" s="66">
        <v>37.22</v>
      </c>
      <c r="F6882" s="247">
        <v>0</v>
      </c>
      <c r="G6882" s="66">
        <v>45.44</v>
      </c>
      <c r="H6882" s="247">
        <v>0</v>
      </c>
    </row>
    <row r="6883" spans="1:8">
      <c r="A6883" s="64" t="s">
        <v>11758</v>
      </c>
      <c r="B6883" s="65">
        <v>101311</v>
      </c>
      <c r="C6883" s="56" t="s">
        <v>11855</v>
      </c>
      <c r="D6883" s="65" t="s">
        <v>361</v>
      </c>
      <c r="E6883" s="66">
        <v>30.53</v>
      </c>
      <c r="F6883" s="247">
        <v>0</v>
      </c>
      <c r="G6883" s="66">
        <v>35.51</v>
      </c>
      <c r="H6883" s="247">
        <v>0</v>
      </c>
    </row>
    <row r="6884" spans="1:8">
      <c r="A6884" s="64" t="s">
        <v>11758</v>
      </c>
      <c r="B6884" s="65">
        <v>95330</v>
      </c>
      <c r="C6884" s="56" t="s">
        <v>11856</v>
      </c>
      <c r="D6884" s="65" t="s">
        <v>359</v>
      </c>
      <c r="E6884" s="66">
        <v>0.23</v>
      </c>
      <c r="F6884" s="247">
        <v>0</v>
      </c>
      <c r="G6884" s="66">
        <v>0.26</v>
      </c>
      <c r="H6884" s="247">
        <v>0</v>
      </c>
    </row>
    <row r="6885" spans="1:8">
      <c r="A6885" s="64" t="s">
        <v>11758</v>
      </c>
      <c r="B6885" s="65">
        <v>101312</v>
      </c>
      <c r="C6885" s="56" t="s">
        <v>11857</v>
      </c>
      <c r="D6885" s="65" t="s">
        <v>361</v>
      </c>
      <c r="E6885" s="66">
        <v>25.41</v>
      </c>
      <c r="F6885" s="247">
        <v>0</v>
      </c>
      <c r="G6885" s="66">
        <v>52.69</v>
      </c>
      <c r="H6885" s="247">
        <v>0</v>
      </c>
    </row>
    <row r="6886" spans="1:8">
      <c r="A6886" s="64" t="s">
        <v>11758</v>
      </c>
      <c r="B6886" s="65">
        <v>95331</v>
      </c>
      <c r="C6886" s="56" t="s">
        <v>11858</v>
      </c>
      <c r="D6886" s="65" t="s">
        <v>359</v>
      </c>
      <c r="E6886" s="66">
        <v>0.19</v>
      </c>
      <c r="F6886" s="247">
        <v>0</v>
      </c>
      <c r="G6886" s="66">
        <v>0.39</v>
      </c>
      <c r="H6886" s="247">
        <v>0</v>
      </c>
    </row>
    <row r="6887" spans="1:8">
      <c r="A6887" s="64" t="s">
        <v>11758</v>
      </c>
      <c r="B6887" s="65">
        <v>95400</v>
      </c>
      <c r="C6887" s="56" t="s">
        <v>11859</v>
      </c>
      <c r="D6887" s="65" t="s">
        <v>359</v>
      </c>
      <c r="E6887" s="66">
        <v>0.1</v>
      </c>
      <c r="F6887" s="247">
        <v>0</v>
      </c>
      <c r="G6887" s="66">
        <v>0.28000000000000003</v>
      </c>
      <c r="H6887" s="247">
        <v>0</v>
      </c>
    </row>
    <row r="6888" spans="1:8">
      <c r="A6888" s="64" t="s">
        <v>11758</v>
      </c>
      <c r="B6888" s="65">
        <v>95411</v>
      </c>
      <c r="C6888" s="56" t="s">
        <v>11860</v>
      </c>
      <c r="D6888" s="65" t="s">
        <v>361</v>
      </c>
      <c r="E6888" s="66">
        <v>13.31</v>
      </c>
      <c r="F6888" s="247">
        <v>0</v>
      </c>
      <c r="G6888" s="66">
        <v>37.229999999999997</v>
      </c>
      <c r="H6888" s="247">
        <v>0</v>
      </c>
    </row>
    <row r="6889" spans="1:8">
      <c r="A6889" s="64" t="s">
        <v>11758</v>
      </c>
      <c r="B6889" s="65">
        <v>95332</v>
      </c>
      <c r="C6889" s="56" t="s">
        <v>11861</v>
      </c>
      <c r="D6889" s="65" t="s">
        <v>359</v>
      </c>
      <c r="E6889" s="66">
        <v>0.74</v>
      </c>
      <c r="F6889" s="247">
        <v>0</v>
      </c>
      <c r="G6889" s="66">
        <v>1.1299999999999999</v>
      </c>
      <c r="H6889" s="247">
        <v>0</v>
      </c>
    </row>
    <row r="6890" spans="1:8">
      <c r="A6890" s="64" t="s">
        <v>11758</v>
      </c>
      <c r="B6890" s="65">
        <v>101313</v>
      </c>
      <c r="C6890" s="56" t="s">
        <v>11862</v>
      </c>
      <c r="D6890" s="65" t="s">
        <v>361</v>
      </c>
      <c r="E6890" s="66">
        <v>98.75</v>
      </c>
      <c r="F6890" s="247">
        <v>0</v>
      </c>
      <c r="G6890" s="66">
        <v>149.86000000000001</v>
      </c>
      <c r="H6890" s="247">
        <v>0</v>
      </c>
    </row>
    <row r="6891" spans="1:8">
      <c r="A6891" s="64" t="s">
        <v>11758</v>
      </c>
      <c r="B6891" s="65">
        <v>95334</v>
      </c>
      <c r="C6891" s="56" t="s">
        <v>11863</v>
      </c>
      <c r="D6891" s="65" t="s">
        <v>359</v>
      </c>
      <c r="E6891" s="66">
        <v>0.65</v>
      </c>
      <c r="F6891" s="247">
        <v>0</v>
      </c>
      <c r="G6891" s="66">
        <v>1.1000000000000001</v>
      </c>
      <c r="H6891" s="247">
        <v>0</v>
      </c>
    </row>
    <row r="6892" spans="1:8">
      <c r="A6892" s="64" t="s">
        <v>11758</v>
      </c>
      <c r="B6892" s="65">
        <v>101315</v>
      </c>
      <c r="C6892" s="56" t="s">
        <v>11864</v>
      </c>
      <c r="D6892" s="65" t="s">
        <v>361</v>
      </c>
      <c r="E6892" s="66">
        <v>86.7</v>
      </c>
      <c r="F6892" s="247">
        <v>0</v>
      </c>
      <c r="G6892" s="66">
        <v>145.86000000000001</v>
      </c>
      <c r="H6892" s="247">
        <v>0</v>
      </c>
    </row>
    <row r="6893" spans="1:8">
      <c r="A6893" s="64" t="s">
        <v>11758</v>
      </c>
      <c r="B6893" s="65">
        <v>95335</v>
      </c>
      <c r="C6893" s="56" t="s">
        <v>11865</v>
      </c>
      <c r="D6893" s="65" t="s">
        <v>359</v>
      </c>
      <c r="E6893" s="66">
        <v>0.36</v>
      </c>
      <c r="F6893" s="247">
        <v>0</v>
      </c>
      <c r="G6893" s="66">
        <v>0.49</v>
      </c>
      <c r="H6893" s="247">
        <v>0</v>
      </c>
    </row>
    <row r="6894" spans="1:8">
      <c r="A6894" s="64" t="s">
        <v>11758</v>
      </c>
      <c r="B6894" s="65">
        <v>101316</v>
      </c>
      <c r="C6894" s="56" t="s">
        <v>11866</v>
      </c>
      <c r="D6894" s="65" t="s">
        <v>361</v>
      </c>
      <c r="E6894" s="66">
        <v>47.56</v>
      </c>
      <c r="F6894" s="247">
        <v>0</v>
      </c>
      <c r="G6894" s="66">
        <v>65.7</v>
      </c>
      <c r="H6894" s="247">
        <v>0</v>
      </c>
    </row>
    <row r="6895" spans="1:8">
      <c r="A6895" s="64" t="s">
        <v>11758</v>
      </c>
      <c r="B6895" s="65">
        <v>95401</v>
      </c>
      <c r="C6895" s="56" t="s">
        <v>11867</v>
      </c>
      <c r="D6895" s="65" t="s">
        <v>359</v>
      </c>
      <c r="E6895" s="66">
        <v>0.77</v>
      </c>
      <c r="F6895" s="247">
        <v>0</v>
      </c>
      <c r="G6895" s="66">
        <v>0.87</v>
      </c>
      <c r="H6895" s="247">
        <v>0</v>
      </c>
    </row>
    <row r="6896" spans="1:8">
      <c r="A6896" s="64" t="s">
        <v>11758</v>
      </c>
      <c r="B6896" s="65">
        <v>95422</v>
      </c>
      <c r="C6896" s="56" t="s">
        <v>11868</v>
      </c>
      <c r="D6896" s="65" t="s">
        <v>361</v>
      </c>
      <c r="E6896" s="66">
        <v>102.64</v>
      </c>
      <c r="F6896" s="247">
        <v>0</v>
      </c>
      <c r="G6896" s="66">
        <v>115.32</v>
      </c>
      <c r="H6896" s="247">
        <v>0</v>
      </c>
    </row>
    <row r="6897" spans="1:8">
      <c r="A6897" s="64" t="s">
        <v>11758</v>
      </c>
      <c r="B6897" s="65">
        <v>95402</v>
      </c>
      <c r="C6897" s="56" t="s">
        <v>11869</v>
      </c>
      <c r="D6897" s="65" t="s">
        <v>359</v>
      </c>
      <c r="E6897" s="66">
        <v>1.65</v>
      </c>
      <c r="F6897" s="247">
        <v>0</v>
      </c>
      <c r="G6897" s="66">
        <v>1.66</v>
      </c>
      <c r="H6897" s="247">
        <v>0</v>
      </c>
    </row>
    <row r="6898" spans="1:8">
      <c r="A6898" s="64" t="s">
        <v>11758</v>
      </c>
      <c r="B6898" s="65">
        <v>95415</v>
      </c>
      <c r="C6898" s="56" t="s">
        <v>11870</v>
      </c>
      <c r="D6898" s="65" t="s">
        <v>361</v>
      </c>
      <c r="E6898" s="66">
        <v>218.22</v>
      </c>
      <c r="F6898" s="247">
        <v>0</v>
      </c>
      <c r="G6898" s="66">
        <v>220.07</v>
      </c>
      <c r="H6898" s="247">
        <v>0</v>
      </c>
    </row>
    <row r="6899" spans="1:8">
      <c r="A6899" s="64" t="s">
        <v>11758</v>
      </c>
      <c r="B6899" s="65">
        <v>95403</v>
      </c>
      <c r="C6899" s="56" t="s">
        <v>11871</v>
      </c>
      <c r="D6899" s="65" t="s">
        <v>359</v>
      </c>
      <c r="E6899" s="66">
        <v>1.73</v>
      </c>
      <c r="F6899" s="247">
        <v>0</v>
      </c>
      <c r="G6899" s="66">
        <v>1.69</v>
      </c>
      <c r="H6899" s="247">
        <v>0</v>
      </c>
    </row>
    <row r="6900" spans="1:8">
      <c r="A6900" s="64" t="s">
        <v>11758</v>
      </c>
      <c r="B6900" s="65">
        <v>95417</v>
      </c>
      <c r="C6900" s="56" t="s">
        <v>11872</v>
      </c>
      <c r="D6900" s="65" t="s">
        <v>361</v>
      </c>
      <c r="E6900" s="66">
        <v>229.07</v>
      </c>
      <c r="F6900" s="247">
        <v>0</v>
      </c>
      <c r="G6900" s="66">
        <v>223.87</v>
      </c>
      <c r="H6900" s="247">
        <v>0</v>
      </c>
    </row>
    <row r="6901" spans="1:8">
      <c r="A6901" s="64" t="s">
        <v>11758</v>
      </c>
      <c r="B6901" s="65">
        <v>95404</v>
      </c>
      <c r="C6901" s="56" t="s">
        <v>11873</v>
      </c>
      <c r="D6901" s="65" t="s">
        <v>359</v>
      </c>
      <c r="E6901" s="66">
        <v>2.0699999999999998</v>
      </c>
      <c r="F6901" s="247">
        <v>0</v>
      </c>
      <c r="G6901" s="66">
        <v>2.37</v>
      </c>
      <c r="H6901" s="247">
        <v>0</v>
      </c>
    </row>
    <row r="6902" spans="1:8">
      <c r="A6902" s="64" t="s">
        <v>11758</v>
      </c>
      <c r="B6902" s="65">
        <v>95418</v>
      </c>
      <c r="C6902" s="56" t="s">
        <v>11874</v>
      </c>
      <c r="D6902" s="65" t="s">
        <v>361</v>
      </c>
      <c r="E6902" s="66">
        <v>273.48</v>
      </c>
      <c r="F6902" s="247">
        <v>0</v>
      </c>
      <c r="G6902" s="66">
        <v>313.58999999999997</v>
      </c>
      <c r="H6902" s="247">
        <v>0</v>
      </c>
    </row>
    <row r="6903" spans="1:8">
      <c r="A6903" s="64" t="s">
        <v>11758</v>
      </c>
      <c r="B6903" s="65">
        <v>95337</v>
      </c>
      <c r="C6903" s="56" t="s">
        <v>11875</v>
      </c>
      <c r="D6903" s="65" t="s">
        <v>359</v>
      </c>
      <c r="E6903" s="66">
        <v>0.23</v>
      </c>
      <c r="F6903" s="247">
        <v>0</v>
      </c>
      <c r="G6903" s="66">
        <v>0.26</v>
      </c>
      <c r="H6903" s="247">
        <v>0</v>
      </c>
    </row>
    <row r="6904" spans="1:8">
      <c r="A6904" s="64" t="s">
        <v>11758</v>
      </c>
      <c r="B6904" s="65">
        <v>101322</v>
      </c>
      <c r="C6904" s="56" t="s">
        <v>11876</v>
      </c>
      <c r="D6904" s="65" t="s">
        <v>361</v>
      </c>
      <c r="E6904" s="66">
        <v>30.53</v>
      </c>
      <c r="F6904" s="247">
        <v>0</v>
      </c>
      <c r="G6904" s="66">
        <v>35.51</v>
      </c>
      <c r="H6904" s="247">
        <v>0</v>
      </c>
    </row>
    <row r="6905" spans="1:8">
      <c r="A6905" s="64" t="s">
        <v>11758</v>
      </c>
      <c r="B6905" s="65">
        <v>95338</v>
      </c>
      <c r="C6905" s="56" t="s">
        <v>11877</v>
      </c>
      <c r="D6905" s="65" t="s">
        <v>359</v>
      </c>
      <c r="E6905" s="66">
        <v>0.42</v>
      </c>
      <c r="F6905" s="247">
        <v>0</v>
      </c>
      <c r="G6905" s="66">
        <v>0.49</v>
      </c>
      <c r="H6905" s="247">
        <v>0</v>
      </c>
    </row>
    <row r="6906" spans="1:8">
      <c r="A6906" s="64" t="s">
        <v>11758</v>
      </c>
      <c r="B6906" s="65">
        <v>101323</v>
      </c>
      <c r="C6906" s="56" t="s">
        <v>11878</v>
      </c>
      <c r="D6906" s="65" t="s">
        <v>361</v>
      </c>
      <c r="E6906" s="66">
        <v>56.1</v>
      </c>
      <c r="F6906" s="247">
        <v>0</v>
      </c>
      <c r="G6906" s="66">
        <v>65.25</v>
      </c>
      <c r="H6906" s="247">
        <v>0</v>
      </c>
    </row>
    <row r="6907" spans="1:8">
      <c r="A6907" s="64" t="s">
        <v>11758</v>
      </c>
      <c r="B6907" s="65">
        <v>102918</v>
      </c>
      <c r="C6907" s="56" t="s">
        <v>11879</v>
      </c>
      <c r="D6907" s="65" t="s">
        <v>359</v>
      </c>
      <c r="E6907" s="66">
        <v>0</v>
      </c>
      <c r="F6907" s="247"/>
      <c r="G6907" s="66">
        <v>0</v>
      </c>
      <c r="H6907" s="247"/>
    </row>
    <row r="6908" spans="1:8">
      <c r="A6908" s="64" t="s">
        <v>11758</v>
      </c>
      <c r="B6908" s="65">
        <v>101325</v>
      </c>
      <c r="C6908" s="56" t="s">
        <v>11880</v>
      </c>
      <c r="D6908" s="65" t="s">
        <v>361</v>
      </c>
      <c r="E6908" s="66">
        <v>33.54</v>
      </c>
      <c r="F6908" s="247">
        <v>0</v>
      </c>
      <c r="G6908" s="66">
        <v>59.13</v>
      </c>
      <c r="H6908" s="247">
        <v>0</v>
      </c>
    </row>
    <row r="6909" spans="1:8">
      <c r="A6909" s="64" t="s">
        <v>11758</v>
      </c>
      <c r="B6909" s="65">
        <v>95390</v>
      </c>
      <c r="C6909" s="56" t="s">
        <v>11881</v>
      </c>
      <c r="D6909" s="65" t="s">
        <v>359</v>
      </c>
      <c r="E6909" s="66">
        <v>0.08</v>
      </c>
      <c r="F6909" s="247">
        <v>0</v>
      </c>
      <c r="G6909" s="66">
        <v>0.1</v>
      </c>
      <c r="H6909" s="247">
        <v>0</v>
      </c>
    </row>
    <row r="6910" spans="1:8">
      <c r="A6910" s="64" t="s">
        <v>11758</v>
      </c>
      <c r="B6910" s="65">
        <v>101326</v>
      </c>
      <c r="C6910" s="56" t="s">
        <v>11882</v>
      </c>
      <c r="D6910" s="65" t="s">
        <v>361</v>
      </c>
      <c r="E6910" s="66">
        <v>10.85</v>
      </c>
      <c r="F6910" s="247">
        <v>0</v>
      </c>
      <c r="G6910" s="66">
        <v>13.78</v>
      </c>
      <c r="H6910" s="247">
        <v>0</v>
      </c>
    </row>
    <row r="6911" spans="1:8">
      <c r="A6911" s="64" t="s">
        <v>11758</v>
      </c>
      <c r="B6911" s="65">
        <v>95340</v>
      </c>
      <c r="C6911" s="56" t="s">
        <v>11883</v>
      </c>
      <c r="D6911" s="65" t="s">
        <v>359</v>
      </c>
      <c r="E6911" s="66">
        <v>0.28999999999999998</v>
      </c>
      <c r="F6911" s="247">
        <v>0</v>
      </c>
      <c r="G6911" s="66">
        <v>0.34</v>
      </c>
      <c r="H6911" s="247">
        <v>0</v>
      </c>
    </row>
    <row r="6912" spans="1:8">
      <c r="A6912" s="64" t="s">
        <v>11758</v>
      </c>
      <c r="B6912" s="65">
        <v>101330</v>
      </c>
      <c r="C6912" s="56" t="s">
        <v>11884</v>
      </c>
      <c r="D6912" s="65" t="s">
        <v>361</v>
      </c>
      <c r="E6912" s="66">
        <v>39.06</v>
      </c>
      <c r="F6912" s="247">
        <v>0</v>
      </c>
      <c r="G6912" s="66">
        <v>45.44</v>
      </c>
      <c r="H6912" s="247">
        <v>0</v>
      </c>
    </row>
    <row r="6913" spans="1:8">
      <c r="A6913" s="64" t="s">
        <v>11758</v>
      </c>
      <c r="B6913" s="65">
        <v>101331</v>
      </c>
      <c r="C6913" s="56" t="s">
        <v>11885</v>
      </c>
      <c r="D6913" s="65" t="s">
        <v>361</v>
      </c>
      <c r="E6913" s="66">
        <v>39.06</v>
      </c>
      <c r="F6913" s="247">
        <v>0</v>
      </c>
      <c r="G6913" s="66">
        <v>47.08</v>
      </c>
      <c r="H6913" s="247">
        <v>0</v>
      </c>
    </row>
    <row r="6914" spans="1:8">
      <c r="A6914" s="64" t="s">
        <v>11758</v>
      </c>
      <c r="B6914" s="65">
        <v>95341</v>
      </c>
      <c r="C6914" s="56" t="s">
        <v>11886</v>
      </c>
      <c r="D6914" s="65" t="s">
        <v>359</v>
      </c>
      <c r="E6914" s="66">
        <v>0.28999999999999998</v>
      </c>
      <c r="F6914" s="247">
        <v>0</v>
      </c>
      <c r="G6914" s="66">
        <v>0.35</v>
      </c>
      <c r="H6914" s="247">
        <v>0</v>
      </c>
    </row>
    <row r="6915" spans="1:8">
      <c r="A6915" s="64" t="s">
        <v>11758</v>
      </c>
      <c r="B6915" s="65">
        <v>95339</v>
      </c>
      <c r="C6915" s="56" t="s">
        <v>11887</v>
      </c>
      <c r="D6915" s="65" t="s">
        <v>359</v>
      </c>
      <c r="E6915" s="66">
        <v>0.35</v>
      </c>
      <c r="F6915" s="247">
        <v>0</v>
      </c>
      <c r="G6915" s="66">
        <v>0.46</v>
      </c>
      <c r="H6915" s="247">
        <v>0</v>
      </c>
    </row>
    <row r="6916" spans="1:8">
      <c r="A6916" s="64" t="s">
        <v>11758</v>
      </c>
      <c r="B6916" s="65">
        <v>101329</v>
      </c>
      <c r="C6916" s="56" t="s">
        <v>11888</v>
      </c>
      <c r="D6916" s="65" t="s">
        <v>361</v>
      </c>
      <c r="E6916" s="66">
        <v>46.37</v>
      </c>
      <c r="F6916" s="247">
        <v>0</v>
      </c>
      <c r="G6916" s="66">
        <v>60.99</v>
      </c>
      <c r="H6916" s="247">
        <v>0</v>
      </c>
    </row>
    <row r="6917" spans="1:8">
      <c r="A6917" s="64" t="s">
        <v>11758</v>
      </c>
      <c r="B6917" s="65">
        <v>95342</v>
      </c>
      <c r="C6917" s="56" t="s">
        <v>11889</v>
      </c>
      <c r="D6917" s="65" t="s">
        <v>359</v>
      </c>
      <c r="E6917" s="66">
        <v>0.19</v>
      </c>
      <c r="F6917" s="247">
        <v>0</v>
      </c>
      <c r="G6917" s="66">
        <v>0.31</v>
      </c>
      <c r="H6917" s="247">
        <v>0</v>
      </c>
    </row>
    <row r="6918" spans="1:8">
      <c r="A6918" s="64" t="s">
        <v>11758</v>
      </c>
      <c r="B6918" s="65">
        <v>101333</v>
      </c>
      <c r="C6918" s="56" t="s">
        <v>11890</v>
      </c>
      <c r="D6918" s="65" t="s">
        <v>361</v>
      </c>
      <c r="E6918" s="66">
        <v>26.32</v>
      </c>
      <c r="F6918" s="247">
        <v>0</v>
      </c>
      <c r="G6918" s="66">
        <v>40.96</v>
      </c>
      <c r="H6918" s="247">
        <v>0</v>
      </c>
    </row>
    <row r="6919" spans="1:8">
      <c r="A6919" s="64" t="s">
        <v>11758</v>
      </c>
      <c r="B6919" s="65">
        <v>100298</v>
      </c>
      <c r="C6919" s="56" t="s">
        <v>11891</v>
      </c>
      <c r="D6919" s="65" t="s">
        <v>359</v>
      </c>
      <c r="E6919" s="66">
        <v>0.56000000000000005</v>
      </c>
      <c r="F6919" s="247">
        <v>0</v>
      </c>
      <c r="G6919" s="66">
        <v>0.84</v>
      </c>
      <c r="H6919" s="247">
        <v>0</v>
      </c>
    </row>
    <row r="6920" spans="1:8">
      <c r="A6920" s="64" t="s">
        <v>11758</v>
      </c>
      <c r="B6920" s="65">
        <v>101334</v>
      </c>
      <c r="C6920" s="56" t="s">
        <v>11892</v>
      </c>
      <c r="D6920" s="65" t="s">
        <v>361</v>
      </c>
      <c r="E6920" s="66">
        <v>74.540000000000006</v>
      </c>
      <c r="F6920" s="247">
        <v>0</v>
      </c>
      <c r="G6920" s="66">
        <v>111.13</v>
      </c>
      <c r="H6920" s="247">
        <v>0</v>
      </c>
    </row>
    <row r="6921" spans="1:8">
      <c r="A6921" s="64" t="s">
        <v>11758</v>
      </c>
      <c r="B6921" s="65">
        <v>95405</v>
      </c>
      <c r="C6921" s="56" t="s">
        <v>11893</v>
      </c>
      <c r="D6921" s="65" t="s">
        <v>359</v>
      </c>
      <c r="E6921" s="66">
        <v>1.21</v>
      </c>
      <c r="F6921" s="247">
        <v>0</v>
      </c>
      <c r="G6921" s="66">
        <v>1.42</v>
      </c>
      <c r="H6921" s="247">
        <v>0</v>
      </c>
    </row>
    <row r="6922" spans="1:8">
      <c r="A6922" s="64" t="s">
        <v>11758</v>
      </c>
      <c r="B6922" s="65">
        <v>95423</v>
      </c>
      <c r="C6922" s="56" t="s">
        <v>11894</v>
      </c>
      <c r="D6922" s="65" t="s">
        <v>361</v>
      </c>
      <c r="E6922" s="66">
        <v>160.16</v>
      </c>
      <c r="F6922" s="247">
        <v>0</v>
      </c>
      <c r="G6922" s="66">
        <v>188.11</v>
      </c>
      <c r="H6922" s="247">
        <v>0</v>
      </c>
    </row>
    <row r="6923" spans="1:8">
      <c r="A6923" s="64" t="s">
        <v>11758</v>
      </c>
      <c r="B6923" s="65">
        <v>100295</v>
      </c>
      <c r="C6923" s="56" t="s">
        <v>11895</v>
      </c>
      <c r="D6923" s="65" t="s">
        <v>359</v>
      </c>
      <c r="E6923" s="66">
        <v>0.53</v>
      </c>
      <c r="F6923" s="247">
        <v>0</v>
      </c>
      <c r="G6923" s="66">
        <v>0.92</v>
      </c>
      <c r="H6923" s="247">
        <v>0</v>
      </c>
    </row>
    <row r="6924" spans="1:8">
      <c r="A6924" s="64" t="s">
        <v>11758</v>
      </c>
      <c r="B6924" s="65">
        <v>101303</v>
      </c>
      <c r="C6924" s="56" t="s">
        <v>11896</v>
      </c>
      <c r="D6924" s="65" t="s">
        <v>361</v>
      </c>
      <c r="E6924" s="66">
        <v>70.31</v>
      </c>
      <c r="F6924" s="247">
        <v>0</v>
      </c>
      <c r="G6924" s="66">
        <v>122.46</v>
      </c>
      <c r="H6924" s="247">
        <v>0</v>
      </c>
    </row>
    <row r="6925" spans="1:8">
      <c r="A6925" s="64" t="s">
        <v>11758</v>
      </c>
      <c r="B6925" s="65">
        <v>95344</v>
      </c>
      <c r="C6925" s="56" t="s">
        <v>11897</v>
      </c>
      <c r="D6925" s="65" t="s">
        <v>359</v>
      </c>
      <c r="E6925" s="66">
        <v>0.17</v>
      </c>
      <c r="F6925" s="247">
        <v>0</v>
      </c>
      <c r="G6925" s="66">
        <v>0.27</v>
      </c>
      <c r="H6925" s="247">
        <v>0</v>
      </c>
    </row>
    <row r="6926" spans="1:8">
      <c r="A6926" s="64" t="s">
        <v>11758</v>
      </c>
      <c r="B6926" s="65">
        <v>101308</v>
      </c>
      <c r="C6926" s="56" t="s">
        <v>11898</v>
      </c>
      <c r="D6926" s="65" t="s">
        <v>361</v>
      </c>
      <c r="E6926" s="66">
        <v>22.43</v>
      </c>
      <c r="F6926" s="247">
        <v>0</v>
      </c>
      <c r="G6926" s="66">
        <v>36.130000000000003</v>
      </c>
      <c r="H6926" s="247">
        <v>0</v>
      </c>
    </row>
    <row r="6927" spans="1:8">
      <c r="A6927" s="64" t="s">
        <v>11758</v>
      </c>
      <c r="B6927" s="65">
        <v>105536</v>
      </c>
      <c r="C6927" s="56" t="s">
        <v>11899</v>
      </c>
      <c r="D6927" s="65" t="s">
        <v>359</v>
      </c>
      <c r="E6927" s="66">
        <v>0</v>
      </c>
      <c r="F6927" s="247"/>
      <c r="G6927" s="66">
        <v>0</v>
      </c>
      <c r="H6927" s="247"/>
    </row>
    <row r="6928" spans="1:8">
      <c r="A6928" s="64" t="s">
        <v>11758</v>
      </c>
      <c r="B6928" s="65">
        <v>101320</v>
      </c>
      <c r="C6928" s="56" t="s">
        <v>11900</v>
      </c>
      <c r="D6928" s="65" t="s">
        <v>361</v>
      </c>
      <c r="E6928" s="66">
        <v>16.61</v>
      </c>
      <c r="F6928" s="247">
        <v>0</v>
      </c>
      <c r="G6928" s="66">
        <v>31.19</v>
      </c>
      <c r="H6928" s="247">
        <v>0</v>
      </c>
    </row>
    <row r="6929" spans="1:8">
      <c r="A6929" s="64" t="s">
        <v>11758</v>
      </c>
      <c r="B6929" s="65">
        <v>95343</v>
      </c>
      <c r="C6929" s="56" t="s">
        <v>11901</v>
      </c>
      <c r="D6929" s="65" t="s">
        <v>359</v>
      </c>
      <c r="E6929" s="66">
        <v>0.25</v>
      </c>
      <c r="F6929" s="247">
        <v>0</v>
      </c>
      <c r="G6929" s="66">
        <v>0.44</v>
      </c>
      <c r="H6929" s="247">
        <v>0</v>
      </c>
    </row>
    <row r="6930" spans="1:8">
      <c r="A6930" s="64" t="s">
        <v>11758</v>
      </c>
      <c r="B6930" s="65">
        <v>95345</v>
      </c>
      <c r="C6930" s="56" t="s">
        <v>11902</v>
      </c>
      <c r="D6930" s="65" t="s">
        <v>359</v>
      </c>
      <c r="E6930" s="66">
        <v>0.46</v>
      </c>
      <c r="F6930" s="247">
        <v>0</v>
      </c>
      <c r="G6930" s="66">
        <v>0.87</v>
      </c>
      <c r="H6930" s="247">
        <v>0</v>
      </c>
    </row>
    <row r="6931" spans="1:8">
      <c r="A6931" s="64" t="s">
        <v>11758</v>
      </c>
      <c r="B6931" s="65">
        <v>95346</v>
      </c>
      <c r="C6931" s="56" t="s">
        <v>11903</v>
      </c>
      <c r="D6931" s="65" t="s">
        <v>359</v>
      </c>
      <c r="E6931" s="66">
        <v>0.1</v>
      </c>
      <c r="F6931" s="247">
        <v>0</v>
      </c>
      <c r="G6931" s="66">
        <v>0.13</v>
      </c>
      <c r="H6931" s="247">
        <v>0</v>
      </c>
    </row>
    <row r="6932" spans="1:8">
      <c r="A6932" s="64" t="s">
        <v>11758</v>
      </c>
      <c r="B6932" s="65">
        <v>101324</v>
      </c>
      <c r="C6932" s="56" t="s">
        <v>11904</v>
      </c>
      <c r="D6932" s="65" t="s">
        <v>361</v>
      </c>
      <c r="E6932" s="66">
        <v>13.98</v>
      </c>
      <c r="F6932" s="247">
        <v>0</v>
      </c>
      <c r="G6932" s="66">
        <v>18.14</v>
      </c>
      <c r="H6932" s="247">
        <v>0</v>
      </c>
    </row>
    <row r="6933" spans="1:8">
      <c r="A6933" s="64" t="s">
        <v>11758</v>
      </c>
      <c r="B6933" s="65">
        <v>101328</v>
      </c>
      <c r="C6933" s="56" t="s">
        <v>11905</v>
      </c>
      <c r="D6933" s="65" t="s">
        <v>361</v>
      </c>
      <c r="E6933" s="66">
        <v>16.73</v>
      </c>
      <c r="F6933" s="247">
        <v>0</v>
      </c>
      <c r="G6933" s="66">
        <v>21.71</v>
      </c>
      <c r="H6933" s="247">
        <v>0</v>
      </c>
    </row>
    <row r="6934" spans="1:8">
      <c r="A6934" s="64" t="s">
        <v>11758</v>
      </c>
      <c r="B6934" s="65">
        <v>95347</v>
      </c>
      <c r="C6934" s="56" t="s">
        <v>11906</v>
      </c>
      <c r="D6934" s="65" t="s">
        <v>359</v>
      </c>
      <c r="E6934" s="66">
        <v>0.1</v>
      </c>
      <c r="F6934" s="247">
        <v>0</v>
      </c>
      <c r="G6934" s="66">
        <v>0.13</v>
      </c>
      <c r="H6934" s="247">
        <v>0</v>
      </c>
    </row>
    <row r="6935" spans="1:8">
      <c r="A6935" s="64" t="s">
        <v>11758</v>
      </c>
      <c r="B6935" s="65">
        <v>95408</v>
      </c>
      <c r="C6935" s="56" t="s">
        <v>11907</v>
      </c>
      <c r="D6935" s="65" t="s">
        <v>361</v>
      </c>
      <c r="E6935" s="66">
        <v>13.45</v>
      </c>
      <c r="F6935" s="247">
        <v>0</v>
      </c>
      <c r="G6935" s="66">
        <v>17.46</v>
      </c>
      <c r="H6935" s="247">
        <v>0</v>
      </c>
    </row>
    <row r="6936" spans="1:8">
      <c r="A6936" s="64" t="s">
        <v>11758</v>
      </c>
      <c r="B6936" s="65">
        <v>95348</v>
      </c>
      <c r="C6936" s="56" t="s">
        <v>11908</v>
      </c>
      <c r="D6936" s="65" t="s">
        <v>359</v>
      </c>
      <c r="E6936" s="66">
        <v>0.12</v>
      </c>
      <c r="F6936" s="247">
        <v>0</v>
      </c>
      <c r="G6936" s="66">
        <v>0.16</v>
      </c>
      <c r="H6936" s="247">
        <v>0</v>
      </c>
    </row>
    <row r="6937" spans="1:8">
      <c r="A6937" s="64" t="s">
        <v>11758</v>
      </c>
      <c r="B6937" s="65">
        <v>101332</v>
      </c>
      <c r="C6937" s="56" t="s">
        <v>11909</v>
      </c>
      <c r="D6937" s="65" t="s">
        <v>361</v>
      </c>
      <c r="E6937" s="66">
        <v>11.27</v>
      </c>
      <c r="F6937" s="247">
        <v>0</v>
      </c>
      <c r="G6937" s="66">
        <v>14.54</v>
      </c>
      <c r="H6937" s="247">
        <v>0</v>
      </c>
    </row>
    <row r="6938" spans="1:8">
      <c r="A6938" s="64" t="s">
        <v>11758</v>
      </c>
      <c r="B6938" s="65">
        <v>95349</v>
      </c>
      <c r="C6938" s="56" t="s">
        <v>11910</v>
      </c>
      <c r="D6938" s="65" t="s">
        <v>359</v>
      </c>
      <c r="E6938" s="66">
        <v>0.08</v>
      </c>
      <c r="F6938" s="247">
        <v>0</v>
      </c>
      <c r="G6938" s="66">
        <v>0.11</v>
      </c>
      <c r="H6938" s="247">
        <v>0</v>
      </c>
    </row>
    <row r="6939" spans="1:8">
      <c r="A6939" s="64" t="s">
        <v>11758</v>
      </c>
      <c r="B6939" s="65">
        <v>101336</v>
      </c>
      <c r="C6939" s="56" t="s">
        <v>11911</v>
      </c>
      <c r="D6939" s="65" t="s">
        <v>361</v>
      </c>
      <c r="E6939" s="66">
        <v>48.57</v>
      </c>
      <c r="F6939" s="247">
        <v>0</v>
      </c>
      <c r="G6939" s="66">
        <v>63.03</v>
      </c>
      <c r="H6939" s="247">
        <v>0</v>
      </c>
    </row>
    <row r="6940" spans="1:8">
      <c r="A6940" s="64" t="s">
        <v>11758</v>
      </c>
      <c r="B6940" s="65">
        <v>95351</v>
      </c>
      <c r="C6940" s="56" t="s">
        <v>11912</v>
      </c>
      <c r="D6940" s="65" t="s">
        <v>359</v>
      </c>
      <c r="E6940" s="66">
        <v>0.36</v>
      </c>
      <c r="F6940" s="247">
        <v>0</v>
      </c>
      <c r="G6940" s="66">
        <v>0.47</v>
      </c>
      <c r="H6940" s="247">
        <v>0</v>
      </c>
    </row>
    <row r="6941" spans="1:8">
      <c r="A6941" s="64" t="s">
        <v>11758</v>
      </c>
      <c r="B6941" s="65">
        <v>95352</v>
      </c>
      <c r="C6941" s="56" t="s">
        <v>11913</v>
      </c>
      <c r="D6941" s="65" t="s">
        <v>359</v>
      </c>
      <c r="E6941" s="66">
        <v>0.13</v>
      </c>
      <c r="F6941" s="247">
        <v>0</v>
      </c>
      <c r="G6941" s="66">
        <v>0.17</v>
      </c>
      <c r="H6941" s="247">
        <v>0</v>
      </c>
    </row>
    <row r="6942" spans="1:8">
      <c r="A6942" s="64" t="s">
        <v>11758</v>
      </c>
      <c r="B6942" s="65">
        <v>101337</v>
      </c>
      <c r="C6942" s="56" t="s">
        <v>11914</v>
      </c>
      <c r="D6942" s="65" t="s">
        <v>361</v>
      </c>
      <c r="E6942" s="66">
        <v>17.559999999999999</v>
      </c>
      <c r="F6942" s="247">
        <v>0</v>
      </c>
      <c r="G6942" s="66">
        <v>23.4</v>
      </c>
      <c r="H6942" s="247">
        <v>0</v>
      </c>
    </row>
    <row r="6943" spans="1:8">
      <c r="A6943" s="64" t="s">
        <v>11758</v>
      </c>
      <c r="B6943" s="65">
        <v>101338</v>
      </c>
      <c r="C6943" s="56" t="s">
        <v>11915</v>
      </c>
      <c r="D6943" s="65" t="s">
        <v>361</v>
      </c>
      <c r="E6943" s="66">
        <v>16.43</v>
      </c>
      <c r="F6943" s="247">
        <v>0</v>
      </c>
      <c r="G6943" s="66">
        <v>30.52</v>
      </c>
      <c r="H6943" s="247">
        <v>0</v>
      </c>
    </row>
    <row r="6944" spans="1:8">
      <c r="A6944" s="64" t="s">
        <v>11758</v>
      </c>
      <c r="B6944" s="65">
        <v>95354</v>
      </c>
      <c r="C6944" s="56" t="s">
        <v>11916</v>
      </c>
      <c r="D6944" s="65" t="s">
        <v>359</v>
      </c>
      <c r="E6944" s="66">
        <v>0.15</v>
      </c>
      <c r="F6944" s="247">
        <v>0</v>
      </c>
      <c r="G6944" s="66">
        <v>0.21</v>
      </c>
      <c r="H6944" s="247">
        <v>0</v>
      </c>
    </row>
    <row r="6945" spans="1:8">
      <c r="A6945" s="64" t="s">
        <v>11758</v>
      </c>
      <c r="B6945" s="65">
        <v>101339</v>
      </c>
      <c r="C6945" s="56" t="s">
        <v>11917</v>
      </c>
      <c r="D6945" s="65" t="s">
        <v>361</v>
      </c>
      <c r="E6945" s="66">
        <v>20.27</v>
      </c>
      <c r="F6945" s="247">
        <v>0</v>
      </c>
      <c r="G6945" s="66">
        <v>28.1</v>
      </c>
      <c r="H6945" s="247">
        <v>0</v>
      </c>
    </row>
    <row r="6946" spans="1:8">
      <c r="A6946" s="64" t="s">
        <v>11758</v>
      </c>
      <c r="B6946" s="65">
        <v>101340</v>
      </c>
      <c r="C6946" s="56" t="s">
        <v>11918</v>
      </c>
      <c r="D6946" s="65" t="s">
        <v>361</v>
      </c>
      <c r="E6946" s="66">
        <v>16.39</v>
      </c>
      <c r="F6946" s="247">
        <v>0</v>
      </c>
      <c r="G6946" s="66">
        <v>25.48</v>
      </c>
      <c r="H6946" s="247">
        <v>0</v>
      </c>
    </row>
    <row r="6947" spans="1:8">
      <c r="A6947" s="64" t="s">
        <v>11758</v>
      </c>
      <c r="B6947" s="65">
        <v>95389</v>
      </c>
      <c r="C6947" s="56" t="s">
        <v>11919</v>
      </c>
      <c r="D6947" s="65" t="s">
        <v>359</v>
      </c>
      <c r="E6947" s="66">
        <v>0.12</v>
      </c>
      <c r="F6947" s="247">
        <v>0</v>
      </c>
      <c r="G6947" s="66">
        <v>0.19</v>
      </c>
      <c r="H6947" s="247">
        <v>0</v>
      </c>
    </row>
    <row r="6948" spans="1:8">
      <c r="A6948" s="64" t="s">
        <v>11758</v>
      </c>
      <c r="B6948" s="65">
        <v>101341</v>
      </c>
      <c r="C6948" s="56" t="s">
        <v>11920</v>
      </c>
      <c r="D6948" s="65" t="s">
        <v>361</v>
      </c>
      <c r="E6948" s="66">
        <v>15.09</v>
      </c>
      <c r="F6948" s="247">
        <v>0</v>
      </c>
      <c r="G6948" s="66">
        <v>23.86</v>
      </c>
      <c r="H6948" s="247">
        <v>0</v>
      </c>
    </row>
    <row r="6949" spans="1:8">
      <c r="A6949" s="64" t="s">
        <v>11758</v>
      </c>
      <c r="B6949" s="65">
        <v>95355</v>
      </c>
      <c r="C6949" s="56" t="s">
        <v>11921</v>
      </c>
      <c r="D6949" s="65" t="s">
        <v>359</v>
      </c>
      <c r="E6949" s="66">
        <v>0.11</v>
      </c>
      <c r="F6949" s="247">
        <v>0</v>
      </c>
      <c r="G6949" s="66">
        <v>0.18</v>
      </c>
      <c r="H6949" s="247">
        <v>0</v>
      </c>
    </row>
    <row r="6950" spans="1:8">
      <c r="A6950" s="64" t="s">
        <v>11758</v>
      </c>
      <c r="B6950" s="65">
        <v>95356</v>
      </c>
      <c r="C6950" s="56" t="s">
        <v>11922</v>
      </c>
      <c r="D6950" s="65" t="s">
        <v>359</v>
      </c>
      <c r="E6950" s="66">
        <v>0.15</v>
      </c>
      <c r="F6950" s="247">
        <v>0</v>
      </c>
      <c r="G6950" s="66">
        <v>0.21</v>
      </c>
      <c r="H6950" s="247">
        <v>0</v>
      </c>
    </row>
    <row r="6951" spans="1:8">
      <c r="A6951" s="64" t="s">
        <v>11758</v>
      </c>
      <c r="B6951" s="65">
        <v>101342</v>
      </c>
      <c r="C6951" s="56" t="s">
        <v>11923</v>
      </c>
      <c r="D6951" s="65" t="s">
        <v>361</v>
      </c>
      <c r="E6951" s="66">
        <v>20.27</v>
      </c>
      <c r="F6951" s="247">
        <v>0</v>
      </c>
      <c r="G6951" s="66">
        <v>28.1</v>
      </c>
      <c r="H6951" s="247">
        <v>0</v>
      </c>
    </row>
    <row r="6952" spans="1:8">
      <c r="A6952" s="64" t="s">
        <v>11758</v>
      </c>
      <c r="B6952" s="65">
        <v>95357</v>
      </c>
      <c r="C6952" s="56" t="s">
        <v>11924</v>
      </c>
      <c r="D6952" s="65" t="s">
        <v>359</v>
      </c>
      <c r="E6952" s="66">
        <v>0.23</v>
      </c>
      <c r="F6952" s="247">
        <v>0</v>
      </c>
      <c r="G6952" s="66">
        <v>0.39</v>
      </c>
      <c r="H6952" s="247">
        <v>0</v>
      </c>
    </row>
    <row r="6953" spans="1:8">
      <c r="A6953" s="64" t="s">
        <v>11758</v>
      </c>
      <c r="B6953" s="65">
        <v>101343</v>
      </c>
      <c r="C6953" s="56" t="s">
        <v>11925</v>
      </c>
      <c r="D6953" s="65" t="s">
        <v>361</v>
      </c>
      <c r="E6953" s="66">
        <v>30.53</v>
      </c>
      <c r="F6953" s="247">
        <v>0</v>
      </c>
      <c r="G6953" s="66">
        <v>52.04</v>
      </c>
      <c r="H6953" s="247">
        <v>0</v>
      </c>
    </row>
    <row r="6954" spans="1:8">
      <c r="A6954" s="64" t="s">
        <v>11758</v>
      </c>
      <c r="B6954" s="65">
        <v>95358</v>
      </c>
      <c r="C6954" s="56" t="s">
        <v>11926</v>
      </c>
      <c r="D6954" s="65" t="s">
        <v>359</v>
      </c>
      <c r="E6954" s="66">
        <v>0.24</v>
      </c>
      <c r="F6954" s="247">
        <v>0</v>
      </c>
      <c r="G6954" s="66">
        <v>0.38</v>
      </c>
      <c r="H6954" s="247">
        <v>0</v>
      </c>
    </row>
    <row r="6955" spans="1:8">
      <c r="A6955" s="64" t="s">
        <v>11758</v>
      </c>
      <c r="B6955" s="65">
        <v>101344</v>
      </c>
      <c r="C6955" s="56" t="s">
        <v>11927</v>
      </c>
      <c r="D6955" s="65" t="s">
        <v>361</v>
      </c>
      <c r="E6955" s="66">
        <v>32.29</v>
      </c>
      <c r="F6955" s="247">
        <v>0</v>
      </c>
      <c r="G6955" s="66">
        <v>51.27</v>
      </c>
      <c r="H6955" s="247">
        <v>0</v>
      </c>
    </row>
    <row r="6956" spans="1:8">
      <c r="A6956" s="64" t="s">
        <v>11758</v>
      </c>
      <c r="B6956" s="65">
        <v>95359</v>
      </c>
      <c r="C6956" s="56" t="s">
        <v>11928</v>
      </c>
      <c r="D6956" s="65" t="s">
        <v>359</v>
      </c>
      <c r="E6956" s="66">
        <v>0.39</v>
      </c>
      <c r="F6956" s="247">
        <v>0</v>
      </c>
      <c r="G6956" s="66">
        <v>0.4</v>
      </c>
      <c r="H6956" s="247">
        <v>0</v>
      </c>
    </row>
    <row r="6957" spans="1:8">
      <c r="A6957" s="64" t="s">
        <v>11758</v>
      </c>
      <c r="B6957" s="65">
        <v>101345</v>
      </c>
      <c r="C6957" s="56" t="s">
        <v>11929</v>
      </c>
      <c r="D6957" s="65" t="s">
        <v>361</v>
      </c>
      <c r="E6957" s="66">
        <v>51.51</v>
      </c>
      <c r="F6957" s="247">
        <v>0</v>
      </c>
      <c r="G6957" s="66">
        <v>53.03</v>
      </c>
      <c r="H6957" s="247">
        <v>0</v>
      </c>
    </row>
    <row r="6958" spans="1:8">
      <c r="A6958" s="64" t="s">
        <v>11758</v>
      </c>
      <c r="B6958" s="65">
        <v>101346</v>
      </c>
      <c r="C6958" s="56" t="s">
        <v>11930</v>
      </c>
      <c r="D6958" s="65" t="s">
        <v>361</v>
      </c>
      <c r="E6958" s="66">
        <v>24.68</v>
      </c>
      <c r="F6958" s="247">
        <v>0</v>
      </c>
      <c r="G6958" s="66">
        <v>28.96</v>
      </c>
      <c r="H6958" s="247">
        <v>0</v>
      </c>
    </row>
    <row r="6959" spans="1:8">
      <c r="A6959" s="64" t="s">
        <v>11758</v>
      </c>
      <c r="B6959" s="65">
        <v>101347</v>
      </c>
      <c r="C6959" s="56" t="s">
        <v>11931</v>
      </c>
      <c r="D6959" s="65" t="s">
        <v>361</v>
      </c>
      <c r="E6959" s="66">
        <v>26.78</v>
      </c>
      <c r="F6959" s="247">
        <v>0</v>
      </c>
      <c r="G6959" s="66">
        <v>41.86</v>
      </c>
      <c r="H6959" s="247">
        <v>0</v>
      </c>
    </row>
    <row r="6960" spans="1:8">
      <c r="A6960" s="64" t="s">
        <v>11758</v>
      </c>
      <c r="B6960" s="65">
        <v>95361</v>
      </c>
      <c r="C6960" s="56" t="s">
        <v>11932</v>
      </c>
      <c r="D6960" s="65" t="s">
        <v>359</v>
      </c>
      <c r="E6960" s="66">
        <v>0.12</v>
      </c>
      <c r="F6960" s="247">
        <v>0</v>
      </c>
      <c r="G6960" s="66">
        <v>0.19</v>
      </c>
      <c r="H6960" s="247">
        <v>0</v>
      </c>
    </row>
    <row r="6961" spans="1:8">
      <c r="A6961" s="64" t="s">
        <v>11758</v>
      </c>
      <c r="B6961" s="65">
        <v>101348</v>
      </c>
      <c r="C6961" s="56" t="s">
        <v>11933</v>
      </c>
      <c r="D6961" s="65" t="s">
        <v>361</v>
      </c>
      <c r="E6961" s="66">
        <v>16.39</v>
      </c>
      <c r="F6961" s="247">
        <v>0</v>
      </c>
      <c r="G6961" s="66">
        <v>26.03</v>
      </c>
      <c r="H6961" s="247">
        <v>0</v>
      </c>
    </row>
    <row r="6962" spans="1:8">
      <c r="A6962" s="64" t="s">
        <v>11758</v>
      </c>
      <c r="B6962" s="65">
        <v>101349</v>
      </c>
      <c r="C6962" s="56" t="s">
        <v>11934</v>
      </c>
      <c r="D6962" s="65" t="s">
        <v>361</v>
      </c>
      <c r="E6962" s="66">
        <v>24.3</v>
      </c>
      <c r="F6962" s="247">
        <v>0</v>
      </c>
      <c r="G6962" s="66">
        <v>38.840000000000003</v>
      </c>
      <c r="H6962" s="247">
        <v>0</v>
      </c>
    </row>
    <row r="6963" spans="1:8">
      <c r="A6963" s="64" t="s">
        <v>11758</v>
      </c>
      <c r="B6963" s="65">
        <v>95362</v>
      </c>
      <c r="C6963" s="56" t="s">
        <v>11935</v>
      </c>
      <c r="D6963" s="65" t="s">
        <v>359</v>
      </c>
      <c r="E6963" s="66">
        <v>0.18</v>
      </c>
      <c r="F6963" s="247">
        <v>0</v>
      </c>
      <c r="G6963" s="66">
        <v>0.28999999999999998</v>
      </c>
      <c r="H6963" s="247">
        <v>0</v>
      </c>
    </row>
    <row r="6964" spans="1:8">
      <c r="A6964" s="64" t="s">
        <v>11758</v>
      </c>
      <c r="B6964" s="65">
        <v>95363</v>
      </c>
      <c r="C6964" s="56" t="s">
        <v>11936</v>
      </c>
      <c r="D6964" s="65" t="s">
        <v>359</v>
      </c>
      <c r="E6964" s="66">
        <v>0.18</v>
      </c>
      <c r="F6964" s="247">
        <v>0</v>
      </c>
      <c r="G6964" s="66">
        <v>0.28999999999999998</v>
      </c>
      <c r="H6964" s="247">
        <v>0</v>
      </c>
    </row>
    <row r="6965" spans="1:8">
      <c r="A6965" s="64" t="s">
        <v>11758</v>
      </c>
      <c r="B6965" s="65">
        <v>101350</v>
      </c>
      <c r="C6965" s="56" t="s">
        <v>11937</v>
      </c>
      <c r="D6965" s="65" t="s">
        <v>361</v>
      </c>
      <c r="E6965" s="66">
        <v>24.3</v>
      </c>
      <c r="F6965" s="247">
        <v>0</v>
      </c>
      <c r="G6965" s="66">
        <v>38.840000000000003</v>
      </c>
      <c r="H6965" s="247">
        <v>0</v>
      </c>
    </row>
    <row r="6966" spans="1:8">
      <c r="A6966" s="64" t="s">
        <v>11758</v>
      </c>
      <c r="B6966" s="65">
        <v>95360</v>
      </c>
      <c r="C6966" s="56" t="s">
        <v>11938</v>
      </c>
      <c r="D6966" s="65" t="s">
        <v>359</v>
      </c>
      <c r="E6966" s="66">
        <v>0.2</v>
      </c>
      <c r="F6966" s="247">
        <v>0</v>
      </c>
      <c r="G6966" s="66">
        <v>0.31</v>
      </c>
      <c r="H6966" s="247">
        <v>0</v>
      </c>
    </row>
    <row r="6967" spans="1:8">
      <c r="A6967" s="64" t="s">
        <v>11758</v>
      </c>
      <c r="B6967" s="65">
        <v>101351</v>
      </c>
      <c r="C6967" s="56" t="s">
        <v>11939</v>
      </c>
      <c r="D6967" s="65" t="s">
        <v>361</v>
      </c>
      <c r="E6967" s="66">
        <v>20.27</v>
      </c>
      <c r="F6967" s="247">
        <v>0</v>
      </c>
      <c r="G6967" s="66">
        <v>28.1</v>
      </c>
      <c r="H6967" s="247">
        <v>0</v>
      </c>
    </row>
    <row r="6968" spans="1:8">
      <c r="A6968" s="64" t="s">
        <v>11758</v>
      </c>
      <c r="B6968" s="65">
        <v>95365</v>
      </c>
      <c r="C6968" s="56" t="s">
        <v>11940</v>
      </c>
      <c r="D6968" s="65" t="s">
        <v>359</v>
      </c>
      <c r="E6968" s="66">
        <v>0.15</v>
      </c>
      <c r="F6968" s="247">
        <v>0</v>
      </c>
      <c r="G6968" s="66">
        <v>0.21</v>
      </c>
      <c r="H6968" s="247">
        <v>0</v>
      </c>
    </row>
    <row r="6969" spans="1:8">
      <c r="A6969" s="64" t="s">
        <v>11758</v>
      </c>
      <c r="B6969" s="65">
        <v>101352</v>
      </c>
      <c r="C6969" s="56" t="s">
        <v>11941</v>
      </c>
      <c r="D6969" s="65" t="s">
        <v>361</v>
      </c>
      <c r="E6969" s="66">
        <v>20.27</v>
      </c>
      <c r="F6969" s="247">
        <v>0</v>
      </c>
      <c r="G6969" s="66">
        <v>28.1</v>
      </c>
      <c r="H6969" s="247">
        <v>0</v>
      </c>
    </row>
    <row r="6970" spans="1:8">
      <c r="A6970" s="64" t="s">
        <v>11758</v>
      </c>
      <c r="B6970" s="65">
        <v>95364</v>
      </c>
      <c r="C6970" s="56" t="s">
        <v>11942</v>
      </c>
      <c r="D6970" s="65" t="s">
        <v>359</v>
      </c>
      <c r="E6970" s="66">
        <v>0.15</v>
      </c>
      <c r="F6970" s="247">
        <v>0</v>
      </c>
      <c r="G6970" s="66">
        <v>0.21</v>
      </c>
      <c r="H6970" s="247">
        <v>0</v>
      </c>
    </row>
    <row r="6971" spans="1:8">
      <c r="A6971" s="64" t="s">
        <v>11758</v>
      </c>
      <c r="B6971" s="65">
        <v>95366</v>
      </c>
      <c r="C6971" s="56" t="s">
        <v>11943</v>
      </c>
      <c r="D6971" s="65" t="s">
        <v>359</v>
      </c>
      <c r="E6971" s="66">
        <v>0.14000000000000001</v>
      </c>
      <c r="F6971" s="247">
        <v>0</v>
      </c>
      <c r="G6971" s="66">
        <v>0.21</v>
      </c>
      <c r="H6971" s="247">
        <v>0</v>
      </c>
    </row>
    <row r="6972" spans="1:8">
      <c r="A6972" s="64" t="s">
        <v>11758</v>
      </c>
      <c r="B6972" s="65">
        <v>101353</v>
      </c>
      <c r="C6972" s="56" t="s">
        <v>11944</v>
      </c>
      <c r="D6972" s="65" t="s">
        <v>361</v>
      </c>
      <c r="E6972" s="66">
        <v>19.52</v>
      </c>
      <c r="F6972" s="247">
        <v>0</v>
      </c>
      <c r="G6972" s="66">
        <v>28.6</v>
      </c>
      <c r="H6972" s="247">
        <v>0</v>
      </c>
    </row>
    <row r="6973" spans="1:8">
      <c r="A6973" s="64" t="s">
        <v>11758</v>
      </c>
      <c r="B6973" s="65">
        <v>95367</v>
      </c>
      <c r="C6973" s="56" t="s">
        <v>11945</v>
      </c>
      <c r="D6973" s="65" t="s">
        <v>359</v>
      </c>
      <c r="E6973" s="66">
        <v>0.18</v>
      </c>
      <c r="F6973" s="247">
        <v>0</v>
      </c>
      <c r="G6973" s="66">
        <v>0.28999999999999998</v>
      </c>
      <c r="H6973" s="247">
        <v>0</v>
      </c>
    </row>
    <row r="6974" spans="1:8">
      <c r="A6974" s="64" t="s">
        <v>11758</v>
      </c>
      <c r="B6974" s="65">
        <v>101355</v>
      </c>
      <c r="C6974" s="56" t="s">
        <v>11946</v>
      </c>
      <c r="D6974" s="65" t="s">
        <v>361</v>
      </c>
      <c r="E6974" s="66">
        <v>24.3</v>
      </c>
      <c r="F6974" s="247">
        <v>0</v>
      </c>
      <c r="G6974" s="66">
        <v>38.840000000000003</v>
      </c>
      <c r="H6974" s="247">
        <v>0</v>
      </c>
    </row>
    <row r="6975" spans="1:8">
      <c r="A6975" s="64" t="s">
        <v>11758</v>
      </c>
      <c r="B6975" s="65">
        <v>95368</v>
      </c>
      <c r="C6975" s="56" t="s">
        <v>11947</v>
      </c>
      <c r="D6975" s="65" t="s">
        <v>359</v>
      </c>
      <c r="E6975" s="66">
        <v>0.18</v>
      </c>
      <c r="F6975" s="247">
        <v>0</v>
      </c>
      <c r="G6975" s="66">
        <v>0.21</v>
      </c>
      <c r="H6975" s="247">
        <v>0</v>
      </c>
    </row>
    <row r="6976" spans="1:8">
      <c r="A6976" s="64" t="s">
        <v>11758</v>
      </c>
      <c r="B6976" s="65">
        <v>95369</v>
      </c>
      <c r="C6976" s="56" t="s">
        <v>11948</v>
      </c>
      <c r="D6976" s="65" t="s">
        <v>359</v>
      </c>
      <c r="E6976" s="66">
        <v>0.12</v>
      </c>
      <c r="F6976" s="247">
        <v>0</v>
      </c>
      <c r="G6976" s="66">
        <v>0.23</v>
      </c>
      <c r="H6976" s="247">
        <v>0</v>
      </c>
    </row>
    <row r="6977" spans="1:8">
      <c r="A6977" s="64" t="s">
        <v>11758</v>
      </c>
      <c r="B6977" s="65">
        <v>95370</v>
      </c>
      <c r="C6977" s="56" t="s">
        <v>11949</v>
      </c>
      <c r="D6977" s="65" t="s">
        <v>359</v>
      </c>
      <c r="E6977" s="66">
        <v>0.28999999999999998</v>
      </c>
      <c r="F6977" s="247">
        <v>0</v>
      </c>
      <c r="G6977" s="66">
        <v>0.34</v>
      </c>
      <c r="H6977" s="247">
        <v>0</v>
      </c>
    </row>
    <row r="6978" spans="1:8">
      <c r="A6978" s="64" t="s">
        <v>11758</v>
      </c>
      <c r="B6978" s="65">
        <v>101356</v>
      </c>
      <c r="C6978" s="56" t="s">
        <v>11950</v>
      </c>
      <c r="D6978" s="65" t="s">
        <v>361</v>
      </c>
      <c r="E6978" s="66">
        <v>39.06</v>
      </c>
      <c r="F6978" s="247">
        <v>0</v>
      </c>
      <c r="G6978" s="66">
        <v>45.44</v>
      </c>
      <c r="H6978" s="247">
        <v>0</v>
      </c>
    </row>
    <row r="6979" spans="1:8">
      <c r="A6979" s="64" t="s">
        <v>11758</v>
      </c>
      <c r="B6979" s="65">
        <v>95371</v>
      </c>
      <c r="C6979" s="56" t="s">
        <v>11951</v>
      </c>
      <c r="D6979" s="65" t="s">
        <v>359</v>
      </c>
      <c r="E6979" s="66">
        <v>0.42</v>
      </c>
      <c r="F6979" s="247">
        <v>0</v>
      </c>
      <c r="G6979" s="66">
        <v>0.49</v>
      </c>
      <c r="H6979" s="247">
        <v>0</v>
      </c>
    </row>
    <row r="6980" spans="1:8">
      <c r="A6980" s="64" t="s">
        <v>11758</v>
      </c>
      <c r="B6980" s="65">
        <v>101357</v>
      </c>
      <c r="C6980" s="56" t="s">
        <v>11952</v>
      </c>
      <c r="D6980" s="65" t="s">
        <v>361</v>
      </c>
      <c r="E6980" s="66">
        <v>56.1</v>
      </c>
      <c r="F6980" s="247">
        <v>0</v>
      </c>
      <c r="G6980" s="66">
        <v>65.25</v>
      </c>
      <c r="H6980" s="247">
        <v>0</v>
      </c>
    </row>
    <row r="6981" spans="1:8">
      <c r="A6981" s="64" t="s">
        <v>11758</v>
      </c>
      <c r="B6981" s="65">
        <v>95372</v>
      </c>
      <c r="C6981" s="56" t="s">
        <v>11953</v>
      </c>
      <c r="D6981" s="65" t="s">
        <v>359</v>
      </c>
      <c r="E6981" s="66">
        <v>0.28999999999999998</v>
      </c>
      <c r="F6981" s="247">
        <v>0</v>
      </c>
      <c r="G6981" s="66">
        <v>0.34</v>
      </c>
      <c r="H6981" s="247">
        <v>0</v>
      </c>
    </row>
    <row r="6982" spans="1:8">
      <c r="A6982" s="64" t="s">
        <v>11758</v>
      </c>
      <c r="B6982" s="65">
        <v>101358</v>
      </c>
      <c r="C6982" s="56" t="s">
        <v>11954</v>
      </c>
      <c r="D6982" s="65" t="s">
        <v>361</v>
      </c>
      <c r="E6982" s="66">
        <v>39.06</v>
      </c>
      <c r="F6982" s="247">
        <v>0</v>
      </c>
      <c r="G6982" s="66">
        <v>45.44</v>
      </c>
      <c r="H6982" s="247">
        <v>0</v>
      </c>
    </row>
    <row r="6983" spans="1:8">
      <c r="A6983" s="64" t="s">
        <v>11758</v>
      </c>
      <c r="B6983" s="65">
        <v>95373</v>
      </c>
      <c r="C6983" s="56" t="s">
        <v>11955</v>
      </c>
      <c r="D6983" s="65" t="s">
        <v>359</v>
      </c>
      <c r="E6983" s="66">
        <v>0.28000000000000003</v>
      </c>
      <c r="F6983" s="247">
        <v>0</v>
      </c>
      <c r="G6983" s="66">
        <v>0.31</v>
      </c>
      <c r="H6983" s="247">
        <v>0</v>
      </c>
    </row>
    <row r="6984" spans="1:8">
      <c r="A6984" s="64" t="s">
        <v>11758</v>
      </c>
      <c r="B6984" s="65">
        <v>101359</v>
      </c>
      <c r="C6984" s="56" t="s">
        <v>11956</v>
      </c>
      <c r="D6984" s="65" t="s">
        <v>361</v>
      </c>
      <c r="E6984" s="66">
        <v>37.93</v>
      </c>
      <c r="F6984" s="247">
        <v>0</v>
      </c>
      <c r="G6984" s="66">
        <v>41.9</v>
      </c>
      <c r="H6984" s="247">
        <v>0</v>
      </c>
    </row>
    <row r="6985" spans="1:8">
      <c r="A6985" s="64" t="s">
        <v>11758</v>
      </c>
      <c r="B6985" s="65">
        <v>101360</v>
      </c>
      <c r="C6985" s="56" t="s">
        <v>11957</v>
      </c>
      <c r="D6985" s="65" t="s">
        <v>361</v>
      </c>
      <c r="E6985" s="66">
        <v>39.06</v>
      </c>
      <c r="F6985" s="247">
        <v>0</v>
      </c>
      <c r="G6985" s="66">
        <v>45.44</v>
      </c>
      <c r="H6985" s="247">
        <v>0</v>
      </c>
    </row>
    <row r="6986" spans="1:8">
      <c r="A6986" s="64" t="s">
        <v>11758</v>
      </c>
      <c r="B6986" s="65">
        <v>95374</v>
      </c>
      <c r="C6986" s="56" t="s">
        <v>11958</v>
      </c>
      <c r="D6986" s="65" t="s">
        <v>359</v>
      </c>
      <c r="E6986" s="66">
        <v>0.28999999999999998</v>
      </c>
      <c r="F6986" s="247">
        <v>0</v>
      </c>
      <c r="G6986" s="66">
        <v>0.34</v>
      </c>
      <c r="H6986" s="247">
        <v>0</v>
      </c>
    </row>
    <row r="6987" spans="1:8">
      <c r="A6987" s="64" t="s">
        <v>11758</v>
      </c>
      <c r="B6987" s="65">
        <v>95375</v>
      </c>
      <c r="C6987" s="56" t="s">
        <v>11959</v>
      </c>
      <c r="D6987" s="65" t="s">
        <v>359</v>
      </c>
      <c r="E6987" s="66">
        <v>0.23</v>
      </c>
      <c r="F6987" s="247">
        <v>0</v>
      </c>
      <c r="G6987" s="66">
        <v>0.5</v>
      </c>
      <c r="H6987" s="247">
        <v>0</v>
      </c>
    </row>
    <row r="6988" spans="1:8">
      <c r="A6988" s="64" t="s">
        <v>11758</v>
      </c>
      <c r="B6988" s="65">
        <v>101361</v>
      </c>
      <c r="C6988" s="56" t="s">
        <v>11960</v>
      </c>
      <c r="D6988" s="65" t="s">
        <v>361</v>
      </c>
      <c r="E6988" s="66">
        <v>31.63</v>
      </c>
      <c r="F6988" s="247">
        <v>0</v>
      </c>
      <c r="G6988" s="66">
        <v>66.41</v>
      </c>
      <c r="H6988" s="247">
        <v>0</v>
      </c>
    </row>
    <row r="6989" spans="1:8">
      <c r="A6989" s="64" t="s">
        <v>11758</v>
      </c>
      <c r="B6989" s="65">
        <v>95376</v>
      </c>
      <c r="C6989" s="56" t="s">
        <v>11961</v>
      </c>
      <c r="D6989" s="65" t="s">
        <v>359</v>
      </c>
      <c r="E6989" s="66">
        <v>0.1</v>
      </c>
      <c r="F6989" s="247">
        <v>0</v>
      </c>
      <c r="G6989" s="66">
        <v>0.11</v>
      </c>
      <c r="H6989" s="247">
        <v>0</v>
      </c>
    </row>
    <row r="6990" spans="1:8">
      <c r="A6990" s="64" t="s">
        <v>11758</v>
      </c>
      <c r="B6990" s="65">
        <v>95377</v>
      </c>
      <c r="C6990" s="56" t="s">
        <v>11962</v>
      </c>
      <c r="D6990" s="65" t="s">
        <v>359</v>
      </c>
      <c r="E6990" s="66">
        <v>0.23</v>
      </c>
      <c r="F6990" s="247">
        <v>0</v>
      </c>
      <c r="G6990" s="66">
        <v>0.27</v>
      </c>
      <c r="H6990" s="247">
        <v>0</v>
      </c>
    </row>
    <row r="6991" spans="1:8">
      <c r="A6991" s="64" t="s">
        <v>11758</v>
      </c>
      <c r="B6991" s="65">
        <v>101363</v>
      </c>
      <c r="C6991" s="56" t="s">
        <v>11963</v>
      </c>
      <c r="D6991" s="65" t="s">
        <v>361</v>
      </c>
      <c r="E6991" s="66">
        <v>30.53</v>
      </c>
      <c r="F6991" s="247">
        <v>0</v>
      </c>
      <c r="G6991" s="66">
        <v>36.46</v>
      </c>
      <c r="H6991" s="247">
        <v>0</v>
      </c>
    </row>
    <row r="6992" spans="1:8">
      <c r="A6992" s="64" t="s">
        <v>11758</v>
      </c>
      <c r="B6992" s="65">
        <v>95378</v>
      </c>
      <c r="C6992" s="56" t="s">
        <v>11964</v>
      </c>
      <c r="D6992" s="65" t="s">
        <v>359</v>
      </c>
      <c r="E6992" s="66">
        <v>0.32</v>
      </c>
      <c r="F6992" s="247">
        <v>0</v>
      </c>
      <c r="G6992" s="66">
        <v>0.4</v>
      </c>
      <c r="H6992" s="247">
        <v>0</v>
      </c>
    </row>
    <row r="6993" spans="1:8">
      <c r="A6993" s="64" t="s">
        <v>11758</v>
      </c>
      <c r="B6993" s="65">
        <v>101364</v>
      </c>
      <c r="C6993" s="56" t="s">
        <v>11965</v>
      </c>
      <c r="D6993" s="65" t="s">
        <v>361</v>
      </c>
      <c r="E6993" s="66">
        <v>42.21</v>
      </c>
      <c r="F6993" s="247">
        <v>0</v>
      </c>
      <c r="G6993" s="66">
        <v>53.61</v>
      </c>
      <c r="H6993" s="247">
        <v>0</v>
      </c>
    </row>
    <row r="6994" spans="1:8">
      <c r="A6994" s="64" t="s">
        <v>11758</v>
      </c>
      <c r="B6994" s="65">
        <v>95379</v>
      </c>
      <c r="C6994" s="56" t="s">
        <v>11966</v>
      </c>
      <c r="D6994" s="65" t="s">
        <v>359</v>
      </c>
      <c r="E6994" s="66">
        <v>0.23</v>
      </c>
      <c r="F6994" s="247">
        <v>0</v>
      </c>
      <c r="G6994" s="66">
        <v>0.3</v>
      </c>
      <c r="H6994" s="247">
        <v>0</v>
      </c>
    </row>
    <row r="6995" spans="1:8">
      <c r="A6995" s="64" t="s">
        <v>11758</v>
      </c>
      <c r="B6995" s="65">
        <v>101365</v>
      </c>
      <c r="C6995" s="56" t="s">
        <v>11967</v>
      </c>
      <c r="D6995" s="65" t="s">
        <v>361</v>
      </c>
      <c r="E6995" s="66">
        <v>30.53</v>
      </c>
      <c r="F6995" s="247">
        <v>0</v>
      </c>
      <c r="G6995" s="66">
        <v>39.76</v>
      </c>
      <c r="H6995" s="247">
        <v>0</v>
      </c>
    </row>
    <row r="6996" spans="1:8">
      <c r="A6996" s="64" t="s">
        <v>11758</v>
      </c>
      <c r="B6996" s="65">
        <v>95380</v>
      </c>
      <c r="C6996" s="56" t="s">
        <v>11968</v>
      </c>
      <c r="D6996" s="65" t="s">
        <v>359</v>
      </c>
      <c r="E6996" s="66">
        <v>0.27</v>
      </c>
      <c r="F6996" s="247">
        <v>0</v>
      </c>
      <c r="G6996" s="66">
        <v>0.32</v>
      </c>
      <c r="H6996" s="247">
        <v>0</v>
      </c>
    </row>
    <row r="6997" spans="1:8">
      <c r="A6997" s="64" t="s">
        <v>11758</v>
      </c>
      <c r="B6997" s="65">
        <v>101366</v>
      </c>
      <c r="C6997" s="56" t="s">
        <v>11969</v>
      </c>
      <c r="D6997" s="65" t="s">
        <v>361</v>
      </c>
      <c r="E6997" s="66">
        <v>35.869999999999997</v>
      </c>
      <c r="F6997" s="247">
        <v>0</v>
      </c>
      <c r="G6997" s="66">
        <v>42.85</v>
      </c>
      <c r="H6997" s="247">
        <v>0</v>
      </c>
    </row>
    <row r="6998" spans="1:8">
      <c r="A6998" s="64" t="s">
        <v>11758</v>
      </c>
      <c r="B6998" s="65">
        <v>100535</v>
      </c>
      <c r="C6998" s="56" t="s">
        <v>11970</v>
      </c>
      <c r="D6998" s="65" t="s">
        <v>359</v>
      </c>
      <c r="E6998" s="66">
        <v>0.37</v>
      </c>
      <c r="F6998" s="247">
        <v>0</v>
      </c>
      <c r="G6998" s="66">
        <v>0.98</v>
      </c>
      <c r="H6998" s="247">
        <v>0</v>
      </c>
    </row>
    <row r="6999" spans="1:8">
      <c r="A6999" s="64" t="s">
        <v>11758</v>
      </c>
      <c r="B6999" s="65">
        <v>100536</v>
      </c>
      <c r="C6999" s="56" t="s">
        <v>11971</v>
      </c>
      <c r="D6999" s="65" t="s">
        <v>361</v>
      </c>
      <c r="E6999" s="66">
        <v>49.68</v>
      </c>
      <c r="F6999" s="247">
        <v>0</v>
      </c>
      <c r="G6999" s="66">
        <v>129.27000000000001</v>
      </c>
      <c r="H6999" s="247">
        <v>0</v>
      </c>
    </row>
    <row r="7000" spans="1:8">
      <c r="A7000" s="64" t="s">
        <v>11758</v>
      </c>
      <c r="B7000" s="65">
        <v>101368</v>
      </c>
      <c r="C7000" s="56" t="s">
        <v>11972</v>
      </c>
      <c r="D7000" s="65" t="s">
        <v>361</v>
      </c>
      <c r="E7000" s="66">
        <v>28.95</v>
      </c>
      <c r="F7000" s="247">
        <v>0</v>
      </c>
      <c r="G7000" s="66">
        <v>59.64</v>
      </c>
      <c r="H7000" s="247">
        <v>0</v>
      </c>
    </row>
    <row r="7001" spans="1:8">
      <c r="A7001" s="64" t="s">
        <v>11758</v>
      </c>
      <c r="B7001" s="65">
        <v>101369</v>
      </c>
      <c r="C7001" s="56" t="s">
        <v>11973</v>
      </c>
      <c r="D7001" s="65" t="s">
        <v>361</v>
      </c>
      <c r="E7001" s="66">
        <v>46.01</v>
      </c>
      <c r="F7001" s="247">
        <v>0</v>
      </c>
      <c r="G7001" s="66">
        <v>45.74</v>
      </c>
      <c r="H7001" s="247">
        <v>0</v>
      </c>
    </row>
    <row r="7002" spans="1:8">
      <c r="A7002" s="64" t="s">
        <v>11758</v>
      </c>
      <c r="B7002" s="65">
        <v>95385</v>
      </c>
      <c r="C7002" s="56" t="s">
        <v>11974</v>
      </c>
      <c r="D7002" s="65" t="s">
        <v>359</v>
      </c>
      <c r="E7002" s="66">
        <v>0.22</v>
      </c>
      <c r="F7002" s="247">
        <v>0</v>
      </c>
      <c r="G7002" s="66">
        <v>0.26</v>
      </c>
      <c r="H7002" s="247">
        <v>0</v>
      </c>
    </row>
    <row r="7003" spans="1:8">
      <c r="A7003" s="64" t="s">
        <v>11758</v>
      </c>
      <c r="B7003" s="65">
        <v>101370</v>
      </c>
      <c r="C7003" s="56" t="s">
        <v>11975</v>
      </c>
      <c r="D7003" s="65" t="s">
        <v>361</v>
      </c>
      <c r="E7003" s="66">
        <v>30.16</v>
      </c>
      <c r="F7003" s="247">
        <v>0</v>
      </c>
      <c r="G7003" s="66">
        <v>35.51</v>
      </c>
      <c r="H7003" s="247">
        <v>0</v>
      </c>
    </row>
    <row r="7004" spans="1:8">
      <c r="A7004" s="64" t="s">
        <v>11758</v>
      </c>
      <c r="B7004" s="65">
        <v>95406</v>
      </c>
      <c r="C7004" s="56" t="s">
        <v>11976</v>
      </c>
      <c r="D7004" s="65" t="s">
        <v>359</v>
      </c>
      <c r="E7004" s="66">
        <v>0.22</v>
      </c>
      <c r="F7004" s="247">
        <v>0</v>
      </c>
      <c r="G7004" s="66">
        <v>0.56999999999999995</v>
      </c>
      <c r="H7004" s="247">
        <v>0</v>
      </c>
    </row>
    <row r="7005" spans="1:8">
      <c r="A7005" s="64" t="s">
        <v>11758</v>
      </c>
      <c r="B7005" s="65">
        <v>95424</v>
      </c>
      <c r="C7005" s="56" t="s">
        <v>11977</v>
      </c>
      <c r="D7005" s="65" t="s">
        <v>361</v>
      </c>
      <c r="E7005" s="66">
        <v>29.07</v>
      </c>
      <c r="F7005" s="247">
        <v>0</v>
      </c>
      <c r="G7005" s="66">
        <v>75.64</v>
      </c>
      <c r="H7005" s="247">
        <v>0</v>
      </c>
    </row>
    <row r="7006" spans="1:8">
      <c r="A7006" s="64" t="s">
        <v>11758</v>
      </c>
      <c r="B7006" s="65">
        <v>95386</v>
      </c>
      <c r="C7006" s="56" t="s">
        <v>11978</v>
      </c>
      <c r="D7006" s="65" t="s">
        <v>359</v>
      </c>
      <c r="E7006" s="66">
        <v>0.2</v>
      </c>
      <c r="F7006" s="247">
        <v>0</v>
      </c>
      <c r="G7006" s="66">
        <v>0.31</v>
      </c>
      <c r="H7006" s="247">
        <v>0</v>
      </c>
    </row>
    <row r="7007" spans="1:8">
      <c r="A7007" s="64" t="s">
        <v>11758</v>
      </c>
      <c r="B7007" s="65">
        <v>95383</v>
      </c>
      <c r="C7007" s="56" t="s">
        <v>11979</v>
      </c>
      <c r="D7007" s="65" t="s">
        <v>359</v>
      </c>
      <c r="E7007" s="66">
        <v>0.21</v>
      </c>
      <c r="F7007" s="247">
        <v>0</v>
      </c>
      <c r="G7007" s="66">
        <v>0.45</v>
      </c>
      <c r="H7007" s="247">
        <v>0</v>
      </c>
    </row>
    <row r="7008" spans="1:8">
      <c r="A7008" s="64" t="s">
        <v>11758</v>
      </c>
      <c r="B7008" s="65">
        <v>95384</v>
      </c>
      <c r="C7008" s="56" t="s">
        <v>11980</v>
      </c>
      <c r="D7008" s="65" t="s">
        <v>359</v>
      </c>
      <c r="E7008" s="66">
        <v>0.34</v>
      </c>
      <c r="F7008" s="247">
        <v>0</v>
      </c>
      <c r="G7008" s="66">
        <v>0.34</v>
      </c>
      <c r="H7008" s="247">
        <v>0</v>
      </c>
    </row>
    <row r="7009" spans="1:8">
      <c r="A7009" s="64" t="s">
        <v>11758</v>
      </c>
      <c r="B7009" s="65">
        <v>100299</v>
      </c>
      <c r="C7009" s="56" t="s">
        <v>11981</v>
      </c>
      <c r="D7009" s="65" t="s">
        <v>359</v>
      </c>
      <c r="E7009" s="66">
        <v>0.45</v>
      </c>
      <c r="F7009" s="247">
        <v>0</v>
      </c>
      <c r="G7009" s="66">
        <v>1.19</v>
      </c>
      <c r="H7009" s="247">
        <v>0</v>
      </c>
    </row>
    <row r="7010" spans="1:8">
      <c r="A7010" s="64" t="s">
        <v>11758</v>
      </c>
      <c r="B7010" s="65">
        <v>100315</v>
      </c>
      <c r="C7010" s="56" t="s">
        <v>11982</v>
      </c>
      <c r="D7010" s="65" t="s">
        <v>361</v>
      </c>
      <c r="E7010" s="66">
        <v>59.81</v>
      </c>
      <c r="F7010" s="247">
        <v>0</v>
      </c>
      <c r="G7010" s="66">
        <v>157.41999999999999</v>
      </c>
      <c r="H7010" s="247">
        <v>0</v>
      </c>
    </row>
    <row r="7011" spans="1:8">
      <c r="A7011" s="64" t="s">
        <v>11758</v>
      </c>
      <c r="B7011" s="65">
        <v>95387</v>
      </c>
      <c r="C7011" s="56" t="s">
        <v>11983</v>
      </c>
      <c r="D7011" s="65" t="s">
        <v>359</v>
      </c>
      <c r="E7011" s="66">
        <v>0.22</v>
      </c>
      <c r="F7011" s="247">
        <v>0</v>
      </c>
      <c r="G7011" s="66">
        <v>0.28000000000000003</v>
      </c>
      <c r="H7011" s="247">
        <v>0</v>
      </c>
    </row>
    <row r="7012" spans="1:8">
      <c r="A7012" s="64" t="s">
        <v>11758</v>
      </c>
      <c r="B7012" s="65">
        <v>101371</v>
      </c>
      <c r="C7012" s="56" t="s">
        <v>11984</v>
      </c>
      <c r="D7012" s="65" t="s">
        <v>361</v>
      </c>
      <c r="E7012" s="66">
        <v>29.72</v>
      </c>
      <c r="F7012" s="247">
        <v>0</v>
      </c>
      <c r="G7012" s="66">
        <v>37.35</v>
      </c>
      <c r="H7012" s="247">
        <v>0</v>
      </c>
    </row>
    <row r="7013" spans="1:8">
      <c r="A7013" s="64" t="s">
        <v>11758</v>
      </c>
      <c r="B7013" s="65">
        <v>100288</v>
      </c>
      <c r="C7013" s="56" t="s">
        <v>11985</v>
      </c>
      <c r="D7013" s="65" t="s">
        <v>359</v>
      </c>
      <c r="E7013" s="66">
        <v>7.0000000000000007E-2</v>
      </c>
      <c r="F7013" s="247">
        <v>0</v>
      </c>
      <c r="G7013" s="66">
        <v>0.1</v>
      </c>
      <c r="H7013" s="247">
        <v>0</v>
      </c>
    </row>
    <row r="7014" spans="1:8">
      <c r="A7014" s="64" t="s">
        <v>11758</v>
      </c>
      <c r="B7014" s="65">
        <v>101372</v>
      </c>
      <c r="C7014" s="56" t="s">
        <v>11986</v>
      </c>
      <c r="D7014" s="65" t="s">
        <v>361</v>
      </c>
      <c r="E7014" s="66">
        <v>10.42</v>
      </c>
      <c r="F7014" s="247">
        <v>0</v>
      </c>
      <c r="G7014" s="66">
        <v>14.39</v>
      </c>
      <c r="H7014" s="247">
        <v>0</v>
      </c>
    </row>
    <row r="7015" spans="1:8">
      <c r="A7015" s="64" t="s">
        <v>11758</v>
      </c>
      <c r="B7015" s="65">
        <v>90775</v>
      </c>
      <c r="C7015" s="56" t="s">
        <v>11987</v>
      </c>
      <c r="D7015" s="65" t="s">
        <v>359</v>
      </c>
      <c r="E7015" s="66">
        <v>22.26</v>
      </c>
      <c r="F7015" s="247">
        <v>0</v>
      </c>
      <c r="G7015" s="66">
        <v>58.09</v>
      </c>
      <c r="H7015" s="247">
        <v>0</v>
      </c>
    </row>
    <row r="7016" spans="1:8">
      <c r="A7016" s="64" t="s">
        <v>11758</v>
      </c>
      <c r="B7016" s="65">
        <v>93561</v>
      </c>
      <c r="C7016" s="56" t="s">
        <v>11987</v>
      </c>
      <c r="D7016" s="65" t="s">
        <v>361</v>
      </c>
      <c r="E7016" s="66">
        <v>3925.24</v>
      </c>
      <c r="F7016" s="247">
        <v>0</v>
      </c>
      <c r="G7016" s="66">
        <v>10194.620000000001</v>
      </c>
      <c r="H7016" s="247">
        <v>0</v>
      </c>
    </row>
    <row r="7017" spans="1:8">
      <c r="A7017" s="64" t="s">
        <v>11758</v>
      </c>
      <c r="B7017" s="65">
        <v>88264</v>
      </c>
      <c r="C7017" s="56" t="s">
        <v>11988</v>
      </c>
      <c r="D7017" s="65" t="s">
        <v>359</v>
      </c>
      <c r="E7017" s="66">
        <v>27.77</v>
      </c>
      <c r="F7017" s="247">
        <v>0</v>
      </c>
      <c r="G7017" s="66">
        <v>40.54</v>
      </c>
      <c r="H7017" s="247">
        <v>0</v>
      </c>
    </row>
    <row r="7018" spans="1:8">
      <c r="A7018" s="64" t="s">
        <v>11758</v>
      </c>
      <c r="B7018" s="65">
        <v>101399</v>
      </c>
      <c r="C7018" s="56" t="s">
        <v>11988</v>
      </c>
      <c r="D7018" s="65" t="s">
        <v>361</v>
      </c>
      <c r="E7018" s="66">
        <v>4925.8</v>
      </c>
      <c r="F7018" s="247">
        <v>0</v>
      </c>
      <c r="G7018" s="66">
        <v>7173.93</v>
      </c>
      <c r="H7018" s="247">
        <v>0</v>
      </c>
    </row>
    <row r="7019" spans="1:8">
      <c r="A7019" s="64" t="s">
        <v>11758</v>
      </c>
      <c r="B7019" s="65">
        <v>88266</v>
      </c>
      <c r="C7019" s="56" t="s">
        <v>11989</v>
      </c>
      <c r="D7019" s="65" t="s">
        <v>359</v>
      </c>
      <c r="E7019" s="66">
        <v>28.91</v>
      </c>
      <c r="F7019" s="247">
        <v>0</v>
      </c>
      <c r="G7019" s="66">
        <v>45.89</v>
      </c>
      <c r="H7019" s="247">
        <v>0</v>
      </c>
    </row>
    <row r="7020" spans="1:8">
      <c r="A7020" s="64" t="s">
        <v>11758</v>
      </c>
      <c r="B7020" s="65">
        <v>101401</v>
      </c>
      <c r="C7020" s="56" t="s">
        <v>11989</v>
      </c>
      <c r="D7020" s="65" t="s">
        <v>361</v>
      </c>
      <c r="E7020" s="66">
        <v>5129.66</v>
      </c>
      <c r="F7020" s="247">
        <v>0</v>
      </c>
      <c r="G7020" s="66">
        <v>8112.09</v>
      </c>
      <c r="H7020" s="247">
        <v>0</v>
      </c>
    </row>
    <row r="7021" spans="1:8">
      <c r="A7021" s="64" t="s">
        <v>11758</v>
      </c>
      <c r="B7021" s="65">
        <v>88267</v>
      </c>
      <c r="C7021" s="56" t="s">
        <v>11990</v>
      </c>
      <c r="D7021" s="65" t="s">
        <v>359</v>
      </c>
      <c r="E7021" s="66">
        <v>26.71</v>
      </c>
      <c r="F7021" s="247">
        <v>0</v>
      </c>
      <c r="G7021" s="66">
        <v>36.49</v>
      </c>
      <c r="H7021" s="247">
        <v>0</v>
      </c>
    </row>
    <row r="7022" spans="1:8">
      <c r="A7022" s="64" t="s">
        <v>11758</v>
      </c>
      <c r="B7022" s="65">
        <v>101402</v>
      </c>
      <c r="C7022" s="56" t="s">
        <v>11990</v>
      </c>
      <c r="D7022" s="65" t="s">
        <v>361</v>
      </c>
      <c r="E7022" s="66">
        <v>4746.32</v>
      </c>
      <c r="F7022" s="247">
        <v>0</v>
      </c>
      <c r="G7022" s="66">
        <v>6482.32</v>
      </c>
      <c r="H7022" s="247">
        <v>0</v>
      </c>
    </row>
    <row r="7023" spans="1:8">
      <c r="A7023" s="64" t="s">
        <v>11758</v>
      </c>
      <c r="B7023" s="65">
        <v>90776</v>
      </c>
      <c r="C7023" s="56" t="s">
        <v>11991</v>
      </c>
      <c r="D7023" s="65" t="s">
        <v>359</v>
      </c>
      <c r="E7023" s="66">
        <v>40.369999999999997</v>
      </c>
      <c r="F7023" s="247">
        <v>0</v>
      </c>
      <c r="G7023" s="66">
        <v>44.97</v>
      </c>
      <c r="H7023" s="247">
        <v>0</v>
      </c>
    </row>
    <row r="7024" spans="1:8">
      <c r="A7024" s="64" t="s">
        <v>11758</v>
      </c>
      <c r="B7024" s="65">
        <v>93572</v>
      </c>
      <c r="C7024" s="56" t="s">
        <v>11992</v>
      </c>
      <c r="D7024" s="65" t="s">
        <v>361</v>
      </c>
      <c r="E7024" s="66">
        <v>7073.68</v>
      </c>
      <c r="F7024" s="247">
        <v>0</v>
      </c>
      <c r="G7024" s="66">
        <v>7879.87</v>
      </c>
      <c r="H7024" s="247">
        <v>0</v>
      </c>
    </row>
    <row r="7025" spans="1:8">
      <c r="A7025" s="64" t="s">
        <v>11758</v>
      </c>
      <c r="B7025" s="65">
        <v>90777</v>
      </c>
      <c r="C7025" s="56" t="s">
        <v>11993</v>
      </c>
      <c r="D7025" s="65" t="s">
        <v>359</v>
      </c>
      <c r="E7025" s="66">
        <v>116.09</v>
      </c>
      <c r="F7025" s="247">
        <v>0</v>
      </c>
      <c r="G7025" s="66">
        <v>116.96</v>
      </c>
      <c r="H7025" s="247">
        <v>0</v>
      </c>
    </row>
    <row r="7026" spans="1:8">
      <c r="A7026" s="64" t="s">
        <v>11758</v>
      </c>
      <c r="B7026" s="65">
        <v>93565</v>
      </c>
      <c r="C7026" s="56" t="s">
        <v>11993</v>
      </c>
      <c r="D7026" s="65" t="s">
        <v>361</v>
      </c>
      <c r="E7026" s="66">
        <v>20276.71</v>
      </c>
      <c r="F7026" s="247">
        <v>0</v>
      </c>
      <c r="G7026" s="66">
        <v>20445.009999999998</v>
      </c>
      <c r="H7026" s="247">
        <v>0</v>
      </c>
    </row>
    <row r="7027" spans="1:8">
      <c r="A7027" s="64" t="s">
        <v>11758</v>
      </c>
      <c r="B7027" s="65">
        <v>90778</v>
      </c>
      <c r="C7027" s="56" t="s">
        <v>11994</v>
      </c>
      <c r="D7027" s="65" t="s">
        <v>359</v>
      </c>
      <c r="E7027" s="66">
        <v>121.74</v>
      </c>
      <c r="F7027" s="247">
        <v>0</v>
      </c>
      <c r="G7027" s="66">
        <v>118.94</v>
      </c>
      <c r="H7027" s="247">
        <v>0</v>
      </c>
    </row>
    <row r="7028" spans="1:8">
      <c r="A7028" s="64" t="s">
        <v>11758</v>
      </c>
      <c r="B7028" s="65">
        <v>93567</v>
      </c>
      <c r="C7028" s="56" t="s">
        <v>11994</v>
      </c>
      <c r="D7028" s="65" t="s">
        <v>361</v>
      </c>
      <c r="E7028" s="66">
        <v>21263.37</v>
      </c>
      <c r="F7028" s="247">
        <v>0</v>
      </c>
      <c r="G7028" s="66">
        <v>20790.46</v>
      </c>
      <c r="H7028" s="247">
        <v>0</v>
      </c>
    </row>
    <row r="7029" spans="1:8">
      <c r="A7029" s="64" t="s">
        <v>11758</v>
      </c>
      <c r="B7029" s="65">
        <v>90779</v>
      </c>
      <c r="C7029" s="56" t="s">
        <v>11995</v>
      </c>
      <c r="D7029" s="65" t="s">
        <v>359</v>
      </c>
      <c r="E7029" s="66">
        <v>144.91</v>
      </c>
      <c r="F7029" s="247">
        <v>0</v>
      </c>
      <c r="G7029" s="66">
        <v>165.69</v>
      </c>
      <c r="H7029" s="247">
        <v>0</v>
      </c>
    </row>
    <row r="7030" spans="1:8">
      <c r="A7030" s="64" t="s">
        <v>11758</v>
      </c>
      <c r="B7030" s="65">
        <v>93568</v>
      </c>
      <c r="C7030" s="56" t="s">
        <v>11995</v>
      </c>
      <c r="D7030" s="65" t="s">
        <v>361</v>
      </c>
      <c r="E7030" s="66">
        <v>25301.69</v>
      </c>
      <c r="F7030" s="247">
        <v>0</v>
      </c>
      <c r="G7030" s="66">
        <v>28949.119999999999</v>
      </c>
      <c r="H7030" s="247">
        <v>0</v>
      </c>
    </row>
    <row r="7031" spans="1:8">
      <c r="A7031" s="64" t="s">
        <v>11758</v>
      </c>
      <c r="B7031" s="65">
        <v>88269</v>
      </c>
      <c r="C7031" s="56" t="s">
        <v>11996</v>
      </c>
      <c r="D7031" s="65" t="s">
        <v>359</v>
      </c>
      <c r="E7031" s="66">
        <v>27.23</v>
      </c>
      <c r="F7031" s="247">
        <v>0</v>
      </c>
      <c r="G7031" s="66">
        <v>32.53</v>
      </c>
      <c r="H7031" s="247">
        <v>0</v>
      </c>
    </row>
    <row r="7032" spans="1:8">
      <c r="A7032" s="64" t="s">
        <v>11758</v>
      </c>
      <c r="B7032" s="65">
        <v>101407</v>
      </c>
      <c r="C7032" s="56" t="s">
        <v>11996</v>
      </c>
      <c r="D7032" s="65" t="s">
        <v>361</v>
      </c>
      <c r="E7032" s="66">
        <v>4852.8100000000004</v>
      </c>
      <c r="F7032" s="247">
        <v>0</v>
      </c>
      <c r="G7032" s="66">
        <v>5809.67</v>
      </c>
      <c r="H7032" s="247">
        <v>0</v>
      </c>
    </row>
    <row r="7033" spans="1:8">
      <c r="A7033" s="64" t="s">
        <v>11758</v>
      </c>
      <c r="B7033" s="65">
        <v>88270</v>
      </c>
      <c r="C7033" s="56" t="s">
        <v>11997</v>
      </c>
      <c r="D7033" s="65" t="s">
        <v>359</v>
      </c>
      <c r="E7033" s="66">
        <v>27.42</v>
      </c>
      <c r="F7033" s="247">
        <v>0</v>
      </c>
      <c r="G7033" s="66">
        <v>32.76</v>
      </c>
      <c r="H7033" s="247">
        <v>0</v>
      </c>
    </row>
    <row r="7034" spans="1:8">
      <c r="A7034" s="64" t="s">
        <v>11758</v>
      </c>
      <c r="B7034" s="65">
        <v>101408</v>
      </c>
      <c r="C7034" s="56" t="s">
        <v>11997</v>
      </c>
      <c r="D7034" s="65" t="s">
        <v>361</v>
      </c>
      <c r="E7034" s="66">
        <v>4878.38</v>
      </c>
      <c r="F7034" s="247">
        <v>0</v>
      </c>
      <c r="G7034" s="66">
        <v>5839.41</v>
      </c>
      <c r="H7034" s="247">
        <v>0</v>
      </c>
    </row>
    <row r="7035" spans="1:8">
      <c r="A7035" s="64" t="s">
        <v>11758</v>
      </c>
      <c r="B7035" s="65">
        <v>102919</v>
      </c>
      <c r="C7035" s="56" t="s">
        <v>11998</v>
      </c>
      <c r="D7035" s="65" t="s">
        <v>359</v>
      </c>
      <c r="E7035" s="66">
        <v>0</v>
      </c>
      <c r="F7035" s="247"/>
      <c r="G7035" s="66">
        <v>0</v>
      </c>
      <c r="H7035" s="247"/>
    </row>
    <row r="7036" spans="1:8">
      <c r="A7036" s="64" t="s">
        <v>11758</v>
      </c>
      <c r="B7036" s="65">
        <v>101409</v>
      </c>
      <c r="C7036" s="56" t="s">
        <v>11999</v>
      </c>
      <c r="D7036" s="65" t="s">
        <v>361</v>
      </c>
      <c r="E7036" s="66">
        <v>4131.79</v>
      </c>
      <c r="F7036" s="247">
        <v>0</v>
      </c>
      <c r="G7036" s="66">
        <v>6838.12</v>
      </c>
      <c r="H7036" s="247">
        <v>0</v>
      </c>
    </row>
    <row r="7037" spans="1:8">
      <c r="A7037" s="64" t="s">
        <v>11758</v>
      </c>
      <c r="B7037" s="65">
        <v>88441</v>
      </c>
      <c r="C7037" s="56" t="s">
        <v>12000</v>
      </c>
      <c r="D7037" s="65" t="s">
        <v>359</v>
      </c>
      <c r="E7037" s="66">
        <v>23.18</v>
      </c>
      <c r="F7037" s="247">
        <v>0</v>
      </c>
      <c r="G7037" s="66">
        <v>29.58</v>
      </c>
      <c r="H7037" s="247">
        <v>0</v>
      </c>
    </row>
    <row r="7038" spans="1:8">
      <c r="A7038" s="64" t="s">
        <v>11758</v>
      </c>
      <c r="B7038" s="65">
        <v>101410</v>
      </c>
      <c r="C7038" s="56" t="s">
        <v>12000</v>
      </c>
      <c r="D7038" s="65" t="s">
        <v>361</v>
      </c>
      <c r="E7038" s="66">
        <v>4153.6400000000003</v>
      </c>
      <c r="F7038" s="247">
        <v>0</v>
      </c>
      <c r="G7038" s="66">
        <v>5301.01</v>
      </c>
      <c r="H7038" s="247">
        <v>0</v>
      </c>
    </row>
    <row r="7039" spans="1:8">
      <c r="A7039" s="64" t="s">
        <v>11758</v>
      </c>
      <c r="B7039" s="65">
        <v>88272</v>
      </c>
      <c r="C7039" s="56" t="s">
        <v>12001</v>
      </c>
      <c r="D7039" s="65" t="s">
        <v>359</v>
      </c>
      <c r="E7039" s="66">
        <v>27.78</v>
      </c>
      <c r="F7039" s="247">
        <v>0</v>
      </c>
      <c r="G7039" s="66">
        <v>36.04</v>
      </c>
      <c r="H7039" s="247">
        <v>0</v>
      </c>
    </row>
    <row r="7040" spans="1:8">
      <c r="A7040" s="64" t="s">
        <v>11758</v>
      </c>
      <c r="B7040" s="65">
        <v>88273</v>
      </c>
      <c r="C7040" s="56" t="s">
        <v>12002</v>
      </c>
      <c r="D7040" s="65" t="s">
        <v>359</v>
      </c>
      <c r="E7040" s="66">
        <v>27.07</v>
      </c>
      <c r="F7040" s="247">
        <v>0</v>
      </c>
      <c r="G7040" s="66">
        <v>32.39</v>
      </c>
      <c r="H7040" s="247">
        <v>0</v>
      </c>
    </row>
    <row r="7041" spans="1:8">
      <c r="A7041" s="64" t="s">
        <v>11758</v>
      </c>
      <c r="B7041" s="65">
        <v>101413</v>
      </c>
      <c r="C7041" s="56" t="s">
        <v>12002</v>
      </c>
      <c r="D7041" s="65" t="s">
        <v>361</v>
      </c>
      <c r="E7041" s="66">
        <v>4819.18</v>
      </c>
      <c r="F7041" s="247">
        <v>0</v>
      </c>
      <c r="G7041" s="66">
        <v>5777.44</v>
      </c>
      <c r="H7041" s="247">
        <v>0</v>
      </c>
    </row>
    <row r="7042" spans="1:8">
      <c r="A7042" s="64" t="s">
        <v>11758</v>
      </c>
      <c r="B7042" s="65">
        <v>101414</v>
      </c>
      <c r="C7042" s="56" t="s">
        <v>12003</v>
      </c>
      <c r="D7042" s="65" t="s">
        <v>361</v>
      </c>
      <c r="E7042" s="66">
        <v>4861.34</v>
      </c>
      <c r="F7042" s="247">
        <v>0</v>
      </c>
      <c r="G7042" s="66">
        <v>5969.36</v>
      </c>
      <c r="H7042" s="247">
        <v>0</v>
      </c>
    </row>
    <row r="7043" spans="1:8">
      <c r="A7043" s="64" t="s">
        <v>11758</v>
      </c>
      <c r="B7043" s="65">
        <v>88274</v>
      </c>
      <c r="C7043" s="56" t="s">
        <v>12004</v>
      </c>
      <c r="D7043" s="65" t="s">
        <v>359</v>
      </c>
      <c r="E7043" s="66">
        <v>27.29</v>
      </c>
      <c r="F7043" s="247">
        <v>0</v>
      </c>
      <c r="G7043" s="66">
        <v>33.450000000000003</v>
      </c>
      <c r="H7043" s="247">
        <v>0</v>
      </c>
    </row>
    <row r="7044" spans="1:8">
      <c r="A7044" s="64" t="s">
        <v>11758</v>
      </c>
      <c r="B7044" s="65">
        <v>101412</v>
      </c>
      <c r="C7044" s="56" t="s">
        <v>12005</v>
      </c>
      <c r="D7044" s="65" t="s">
        <v>361</v>
      </c>
      <c r="E7044" s="66">
        <v>4957.01</v>
      </c>
      <c r="F7044" s="247">
        <v>0</v>
      </c>
      <c r="G7044" s="66">
        <v>6430.22</v>
      </c>
      <c r="H7044" s="247">
        <v>0</v>
      </c>
    </row>
    <row r="7045" spans="1:8">
      <c r="A7045" s="64" t="s">
        <v>11758</v>
      </c>
      <c r="B7045" s="65">
        <v>101415</v>
      </c>
      <c r="C7045" s="56" t="s">
        <v>12006</v>
      </c>
      <c r="D7045" s="65" t="s">
        <v>361</v>
      </c>
      <c r="E7045" s="66">
        <v>5314.08</v>
      </c>
      <c r="F7045" s="247">
        <v>0</v>
      </c>
      <c r="G7045" s="66">
        <v>8046.36</v>
      </c>
      <c r="H7045" s="247">
        <v>0</v>
      </c>
    </row>
    <row r="7046" spans="1:8">
      <c r="A7046" s="64" t="s">
        <v>11758</v>
      </c>
      <c r="B7046" s="65">
        <v>100308</v>
      </c>
      <c r="C7046" s="56" t="s">
        <v>12007</v>
      </c>
      <c r="D7046" s="65" t="s">
        <v>359</v>
      </c>
      <c r="E7046" s="66">
        <v>27.98</v>
      </c>
      <c r="F7046" s="247">
        <v>0</v>
      </c>
      <c r="G7046" s="66">
        <v>40.270000000000003</v>
      </c>
      <c r="H7046" s="247">
        <v>0</v>
      </c>
    </row>
    <row r="7047" spans="1:8">
      <c r="A7047" s="64" t="s">
        <v>11758</v>
      </c>
      <c r="B7047" s="65">
        <v>101416</v>
      </c>
      <c r="C7047" s="56" t="s">
        <v>12007</v>
      </c>
      <c r="D7047" s="65" t="s">
        <v>361</v>
      </c>
      <c r="E7047" s="66">
        <v>4968.76</v>
      </c>
      <c r="F7047" s="247">
        <v>0</v>
      </c>
      <c r="G7047" s="66">
        <v>7141.6</v>
      </c>
      <c r="H7047" s="247">
        <v>0</v>
      </c>
    </row>
    <row r="7048" spans="1:8">
      <c r="A7048" s="64" t="s">
        <v>11758</v>
      </c>
      <c r="B7048" s="65">
        <v>88275</v>
      </c>
      <c r="C7048" s="56" t="s">
        <v>12008</v>
      </c>
      <c r="D7048" s="65" t="s">
        <v>359</v>
      </c>
      <c r="E7048" s="66">
        <v>29.94</v>
      </c>
      <c r="F7048" s="247">
        <v>0</v>
      </c>
      <c r="G7048" s="66">
        <v>45.42</v>
      </c>
      <c r="H7048" s="247">
        <v>0</v>
      </c>
    </row>
    <row r="7049" spans="1:8">
      <c r="A7049" s="64" t="s">
        <v>11758</v>
      </c>
      <c r="B7049" s="65">
        <v>90780</v>
      </c>
      <c r="C7049" s="56" t="s">
        <v>12009</v>
      </c>
      <c r="D7049" s="65" t="s">
        <v>359</v>
      </c>
      <c r="E7049" s="66">
        <v>61.39</v>
      </c>
      <c r="F7049" s="247">
        <v>0</v>
      </c>
      <c r="G7049" s="66">
        <v>71.540000000000006</v>
      </c>
      <c r="H7049" s="247">
        <v>0</v>
      </c>
    </row>
    <row r="7050" spans="1:8">
      <c r="A7050" s="64" t="s">
        <v>11758</v>
      </c>
      <c r="B7050" s="65">
        <v>94295</v>
      </c>
      <c r="C7050" s="56" t="s">
        <v>12009</v>
      </c>
      <c r="D7050" s="65" t="s">
        <v>361</v>
      </c>
      <c r="E7050" s="66">
        <v>10732.63</v>
      </c>
      <c r="F7050" s="247">
        <v>0</v>
      </c>
      <c r="G7050" s="66">
        <v>12510.94</v>
      </c>
      <c r="H7050" s="247">
        <v>0</v>
      </c>
    </row>
    <row r="7051" spans="1:8">
      <c r="A7051" s="64" t="s">
        <v>11758</v>
      </c>
      <c r="B7051" s="65">
        <v>88277</v>
      </c>
      <c r="C7051" s="56" t="s">
        <v>12010</v>
      </c>
      <c r="D7051" s="65" t="s">
        <v>359</v>
      </c>
      <c r="E7051" s="66">
        <v>23.21</v>
      </c>
      <c r="F7051" s="247">
        <v>0</v>
      </c>
      <c r="G7051" s="66">
        <v>38.549999999999997</v>
      </c>
      <c r="H7051" s="247">
        <v>0</v>
      </c>
    </row>
    <row r="7052" spans="1:8">
      <c r="A7052" s="64" t="s">
        <v>11758</v>
      </c>
      <c r="B7052" s="65">
        <v>100307</v>
      </c>
      <c r="C7052" s="56" t="s">
        <v>12011</v>
      </c>
      <c r="D7052" s="65" t="s">
        <v>359</v>
      </c>
      <c r="E7052" s="66">
        <v>24.75</v>
      </c>
      <c r="F7052" s="247">
        <v>0</v>
      </c>
      <c r="G7052" s="66">
        <v>39.950000000000003</v>
      </c>
      <c r="H7052" s="247">
        <v>0</v>
      </c>
    </row>
    <row r="7053" spans="1:8">
      <c r="A7053" s="64" t="s">
        <v>11758</v>
      </c>
      <c r="B7053" s="65">
        <v>101417</v>
      </c>
      <c r="C7053" s="56" t="s">
        <v>12011</v>
      </c>
      <c r="D7053" s="65" t="s">
        <v>361</v>
      </c>
      <c r="E7053" s="66">
        <v>4408.53</v>
      </c>
      <c r="F7053" s="247">
        <v>0</v>
      </c>
      <c r="G7053" s="66">
        <v>7082.28</v>
      </c>
      <c r="H7053" s="247">
        <v>0</v>
      </c>
    </row>
    <row r="7054" spans="1:8">
      <c r="A7054" s="64" t="s">
        <v>11758</v>
      </c>
      <c r="B7054" s="65">
        <v>88278</v>
      </c>
      <c r="C7054" s="56" t="s">
        <v>12013</v>
      </c>
      <c r="D7054" s="65" t="s">
        <v>359</v>
      </c>
      <c r="E7054" s="66">
        <v>20.65</v>
      </c>
      <c r="F7054" s="247">
        <v>0</v>
      </c>
      <c r="G7054" s="66">
        <v>31.76</v>
      </c>
      <c r="H7054" s="247">
        <v>0</v>
      </c>
    </row>
    <row r="7055" spans="1:8">
      <c r="A7055" s="64" t="s">
        <v>11758</v>
      </c>
      <c r="B7055" s="65">
        <v>101418</v>
      </c>
      <c r="C7055" s="56" t="s">
        <v>12013</v>
      </c>
      <c r="D7055" s="65" t="s">
        <v>361</v>
      </c>
      <c r="E7055" s="66">
        <v>3686.51</v>
      </c>
      <c r="F7055" s="247">
        <v>0</v>
      </c>
      <c r="G7055" s="66">
        <v>5655.53</v>
      </c>
      <c r="H7055" s="247">
        <v>0</v>
      </c>
    </row>
    <row r="7056" spans="1:8">
      <c r="A7056" s="64" t="s">
        <v>11758</v>
      </c>
      <c r="B7056" s="65">
        <v>105535</v>
      </c>
      <c r="C7056" s="56" t="s">
        <v>12014</v>
      </c>
      <c r="D7056" s="65" t="s">
        <v>359</v>
      </c>
      <c r="E7056" s="66">
        <v>0</v>
      </c>
      <c r="F7056" s="247"/>
      <c r="G7056" s="66">
        <v>0</v>
      </c>
      <c r="H7056" s="247"/>
    </row>
    <row r="7057" spans="1:8">
      <c r="A7057" s="64" t="s">
        <v>11758</v>
      </c>
      <c r="B7057" s="65">
        <v>101419</v>
      </c>
      <c r="C7057" s="56" t="s">
        <v>12015</v>
      </c>
      <c r="D7057" s="65" t="s">
        <v>361</v>
      </c>
      <c r="E7057" s="66">
        <v>3984.48</v>
      </c>
      <c r="F7057" s="247">
        <v>0</v>
      </c>
      <c r="G7057" s="66">
        <v>6707.06</v>
      </c>
      <c r="H7057" s="247">
        <v>0</v>
      </c>
    </row>
    <row r="7058" spans="1:8">
      <c r="A7058" s="64" t="s">
        <v>11758</v>
      </c>
      <c r="B7058" s="65">
        <v>88279</v>
      </c>
      <c r="C7058" s="56" t="s">
        <v>15397</v>
      </c>
      <c r="D7058" s="65" t="s">
        <v>359</v>
      </c>
      <c r="E7058" s="66">
        <v>22.58</v>
      </c>
      <c r="F7058" s="247">
        <v>0</v>
      </c>
      <c r="G7058" s="66">
        <v>38.28</v>
      </c>
      <c r="H7058" s="247">
        <v>0</v>
      </c>
    </row>
    <row r="7059" spans="1:8">
      <c r="A7059" s="64" t="s">
        <v>11758</v>
      </c>
      <c r="B7059" s="65">
        <v>88281</v>
      </c>
      <c r="C7059" s="56" t="s">
        <v>12016</v>
      </c>
      <c r="D7059" s="65" t="s">
        <v>359</v>
      </c>
      <c r="E7059" s="66">
        <v>26.7</v>
      </c>
      <c r="F7059" s="247">
        <v>0</v>
      </c>
      <c r="G7059" s="66">
        <v>34.909999999999997</v>
      </c>
      <c r="H7059" s="247">
        <v>0</v>
      </c>
    </row>
    <row r="7060" spans="1:8">
      <c r="A7060" s="64" t="s">
        <v>11758</v>
      </c>
      <c r="B7060" s="65">
        <v>93558</v>
      </c>
      <c r="C7060" s="56" t="s">
        <v>12017</v>
      </c>
      <c r="D7060" s="65" t="s">
        <v>361</v>
      </c>
      <c r="E7060" s="66">
        <v>4608.71</v>
      </c>
      <c r="F7060" s="247">
        <v>0</v>
      </c>
      <c r="G7060" s="66">
        <v>6037.02</v>
      </c>
      <c r="H7060" s="247">
        <v>0</v>
      </c>
    </row>
    <row r="7061" spans="1:8">
      <c r="A7061" s="64" t="s">
        <v>11758</v>
      </c>
      <c r="B7061" s="65">
        <v>101420</v>
      </c>
      <c r="C7061" s="56" t="s">
        <v>12018</v>
      </c>
      <c r="D7061" s="65" t="s">
        <v>361</v>
      </c>
      <c r="E7061" s="66">
        <v>4746.9799999999996</v>
      </c>
      <c r="F7061" s="247">
        <v>0</v>
      </c>
      <c r="G7061" s="66">
        <v>6216.41</v>
      </c>
      <c r="H7061" s="247">
        <v>0</v>
      </c>
    </row>
    <row r="7062" spans="1:8">
      <c r="A7062" s="64" t="s">
        <v>11758</v>
      </c>
      <c r="B7062" s="65">
        <v>101421</v>
      </c>
      <c r="C7062" s="56" t="s">
        <v>12019</v>
      </c>
      <c r="D7062" s="65" t="s">
        <v>361</v>
      </c>
      <c r="E7062" s="66">
        <v>5468.61</v>
      </c>
      <c r="F7062" s="247">
        <v>0</v>
      </c>
      <c r="G7062" s="66">
        <v>7152.79</v>
      </c>
      <c r="H7062" s="247">
        <v>0</v>
      </c>
    </row>
    <row r="7063" spans="1:8">
      <c r="A7063" s="64" t="s">
        <v>11758</v>
      </c>
      <c r="B7063" s="65">
        <v>88282</v>
      </c>
      <c r="C7063" s="56" t="s">
        <v>12020</v>
      </c>
      <c r="D7063" s="65" t="s">
        <v>359</v>
      </c>
      <c r="E7063" s="66">
        <v>25.91</v>
      </c>
      <c r="F7063" s="247">
        <v>0</v>
      </c>
      <c r="G7063" s="66">
        <v>33.909999999999997</v>
      </c>
      <c r="H7063" s="247">
        <v>0</v>
      </c>
    </row>
    <row r="7064" spans="1:8">
      <c r="A7064" s="64" t="s">
        <v>11758</v>
      </c>
      <c r="B7064" s="65">
        <v>88283</v>
      </c>
      <c r="C7064" s="56" t="s">
        <v>12021</v>
      </c>
      <c r="D7064" s="65" t="s">
        <v>359</v>
      </c>
      <c r="E7064" s="66">
        <v>30.83</v>
      </c>
      <c r="F7064" s="247">
        <v>0</v>
      </c>
      <c r="G7064" s="66">
        <v>40.28</v>
      </c>
      <c r="H7064" s="247">
        <v>0</v>
      </c>
    </row>
    <row r="7065" spans="1:8">
      <c r="A7065" s="64" t="s">
        <v>11758</v>
      </c>
      <c r="B7065" s="65">
        <v>101422</v>
      </c>
      <c r="C7065" s="56" t="s">
        <v>12022</v>
      </c>
      <c r="D7065" s="65" t="s">
        <v>361</v>
      </c>
      <c r="E7065" s="66">
        <v>4036.46</v>
      </c>
      <c r="F7065" s="247">
        <v>0</v>
      </c>
      <c r="G7065" s="66">
        <v>5272.66</v>
      </c>
      <c r="H7065" s="247">
        <v>0</v>
      </c>
    </row>
    <row r="7066" spans="1:8">
      <c r="A7066" s="64" t="s">
        <v>11758</v>
      </c>
      <c r="B7066" s="65">
        <v>88284</v>
      </c>
      <c r="C7066" s="56" t="s">
        <v>12023</v>
      </c>
      <c r="D7066" s="65" t="s">
        <v>359</v>
      </c>
      <c r="E7066" s="66">
        <v>22.62</v>
      </c>
      <c r="F7066" s="247">
        <v>0</v>
      </c>
      <c r="G7066" s="66">
        <v>29.53</v>
      </c>
      <c r="H7066" s="247">
        <v>0</v>
      </c>
    </row>
    <row r="7067" spans="1:8">
      <c r="A7067" s="64" t="s">
        <v>11758</v>
      </c>
      <c r="B7067" s="65">
        <v>101424</v>
      </c>
      <c r="C7067" s="56" t="s">
        <v>12024</v>
      </c>
      <c r="D7067" s="65" t="s">
        <v>361</v>
      </c>
      <c r="E7067" s="66">
        <v>5070.25</v>
      </c>
      <c r="F7067" s="247">
        <v>0</v>
      </c>
      <c r="G7067" s="66">
        <v>6635.9</v>
      </c>
      <c r="H7067" s="247">
        <v>0</v>
      </c>
    </row>
    <row r="7068" spans="1:8">
      <c r="A7068" s="64" t="s">
        <v>11758</v>
      </c>
      <c r="B7068" s="65">
        <v>88286</v>
      </c>
      <c r="C7068" s="56" t="s">
        <v>12025</v>
      </c>
      <c r="D7068" s="65" t="s">
        <v>359</v>
      </c>
      <c r="E7068" s="66">
        <v>28.6</v>
      </c>
      <c r="F7068" s="247">
        <v>0</v>
      </c>
      <c r="G7068" s="66">
        <v>37.39</v>
      </c>
      <c r="H7068" s="247">
        <v>0</v>
      </c>
    </row>
    <row r="7069" spans="1:8">
      <c r="A7069" s="64" t="s">
        <v>11758</v>
      </c>
      <c r="B7069" s="65">
        <v>88288</v>
      </c>
      <c r="C7069" s="56" t="s">
        <v>12026</v>
      </c>
      <c r="D7069" s="65" t="s">
        <v>359</v>
      </c>
      <c r="E7069" s="66">
        <v>18.45</v>
      </c>
      <c r="F7069" s="247">
        <v>0</v>
      </c>
      <c r="G7069" s="66">
        <v>23.82</v>
      </c>
      <c r="H7069" s="247">
        <v>0</v>
      </c>
    </row>
    <row r="7070" spans="1:8">
      <c r="A7070" s="64" t="s">
        <v>11758</v>
      </c>
      <c r="B7070" s="65">
        <v>101425</v>
      </c>
      <c r="C7070" s="56" t="s">
        <v>12026</v>
      </c>
      <c r="D7070" s="65" t="s">
        <v>361</v>
      </c>
      <c r="E7070" s="66">
        <v>3257.74</v>
      </c>
      <c r="F7070" s="247">
        <v>0</v>
      </c>
      <c r="G7070" s="66">
        <v>4197.79</v>
      </c>
      <c r="H7070" s="247">
        <v>0</v>
      </c>
    </row>
    <row r="7071" spans="1:8">
      <c r="A7071" s="64" t="s">
        <v>11758</v>
      </c>
      <c r="B7071" s="65">
        <v>101426</v>
      </c>
      <c r="C7071" s="56" t="s">
        <v>12027</v>
      </c>
      <c r="D7071" s="65" t="s">
        <v>361</v>
      </c>
      <c r="E7071" s="66">
        <v>3723.34</v>
      </c>
      <c r="F7071" s="247">
        <v>0</v>
      </c>
      <c r="G7071" s="66">
        <v>6368.17</v>
      </c>
      <c r="H7071" s="247">
        <v>0</v>
      </c>
    </row>
    <row r="7072" spans="1:8">
      <c r="A7072" s="64" t="s">
        <v>11758</v>
      </c>
      <c r="B7072" s="65">
        <v>88291</v>
      </c>
      <c r="C7072" s="56" t="s">
        <v>12028</v>
      </c>
      <c r="D7072" s="65" t="s">
        <v>359</v>
      </c>
      <c r="E7072" s="66">
        <v>24.4</v>
      </c>
      <c r="F7072" s="247">
        <v>0</v>
      </c>
      <c r="G7072" s="66">
        <v>33.58</v>
      </c>
      <c r="H7072" s="247">
        <v>0</v>
      </c>
    </row>
    <row r="7073" spans="1:8">
      <c r="A7073" s="64" t="s">
        <v>11758</v>
      </c>
      <c r="B7073" s="65">
        <v>101427</v>
      </c>
      <c r="C7073" s="56" t="s">
        <v>12028</v>
      </c>
      <c r="D7073" s="65" t="s">
        <v>361</v>
      </c>
      <c r="E7073" s="66">
        <v>4341.3599999999997</v>
      </c>
      <c r="F7073" s="247">
        <v>0</v>
      </c>
      <c r="G7073" s="66">
        <v>5978.7</v>
      </c>
      <c r="H7073" s="247">
        <v>0</v>
      </c>
    </row>
    <row r="7074" spans="1:8">
      <c r="A7074" s="64" t="s">
        <v>11758</v>
      </c>
      <c r="B7074" s="65">
        <v>101428</v>
      </c>
      <c r="C7074" s="56" t="s">
        <v>12029</v>
      </c>
      <c r="D7074" s="65" t="s">
        <v>361</v>
      </c>
      <c r="E7074" s="66">
        <v>3717.58</v>
      </c>
      <c r="F7074" s="247">
        <v>0</v>
      </c>
      <c r="G7074" s="66">
        <v>5557.46</v>
      </c>
      <c r="H7074" s="247">
        <v>0</v>
      </c>
    </row>
    <row r="7075" spans="1:8">
      <c r="A7075" s="64" t="s">
        <v>11758</v>
      </c>
      <c r="B7075" s="65">
        <v>88377</v>
      </c>
      <c r="C7075" s="56" t="s">
        <v>12030</v>
      </c>
      <c r="D7075" s="65" t="s">
        <v>359</v>
      </c>
      <c r="E7075" s="66">
        <v>20.81</v>
      </c>
      <c r="F7075" s="247">
        <v>0</v>
      </c>
      <c r="G7075" s="66">
        <v>31.17</v>
      </c>
      <c r="H7075" s="247">
        <v>0</v>
      </c>
    </row>
    <row r="7076" spans="1:8">
      <c r="A7076" s="64" t="s">
        <v>11758</v>
      </c>
      <c r="B7076" s="65">
        <v>101429</v>
      </c>
      <c r="C7076" s="56" t="s">
        <v>12031</v>
      </c>
      <c r="D7076" s="65" t="s">
        <v>361</v>
      </c>
      <c r="E7076" s="66">
        <v>3508.46</v>
      </c>
      <c r="F7076" s="247">
        <v>0</v>
      </c>
      <c r="G7076" s="66">
        <v>5296.79</v>
      </c>
      <c r="H7076" s="247">
        <v>0</v>
      </c>
    </row>
    <row r="7077" spans="1:8">
      <c r="A7077" s="64" t="s">
        <v>11758</v>
      </c>
      <c r="B7077" s="65">
        <v>88292</v>
      </c>
      <c r="C7077" s="56" t="s">
        <v>12032</v>
      </c>
      <c r="D7077" s="65" t="s">
        <v>359</v>
      </c>
      <c r="E7077" s="66">
        <v>19.61</v>
      </c>
      <c r="F7077" s="247">
        <v>0</v>
      </c>
      <c r="G7077" s="66">
        <v>29.68</v>
      </c>
      <c r="H7077" s="247">
        <v>0</v>
      </c>
    </row>
    <row r="7078" spans="1:8">
      <c r="A7078" s="64" t="s">
        <v>11758</v>
      </c>
      <c r="B7078" s="65">
        <v>88293</v>
      </c>
      <c r="C7078" s="56" t="s">
        <v>12033</v>
      </c>
      <c r="D7078" s="65" t="s">
        <v>359</v>
      </c>
      <c r="E7078" s="66">
        <v>24.4</v>
      </c>
      <c r="F7078" s="247">
        <v>0</v>
      </c>
      <c r="G7078" s="66">
        <v>33.58</v>
      </c>
      <c r="H7078" s="247">
        <v>0</v>
      </c>
    </row>
    <row r="7079" spans="1:8">
      <c r="A7079" s="64" t="s">
        <v>11758</v>
      </c>
      <c r="B7079" s="65">
        <v>101430</v>
      </c>
      <c r="C7079" s="56" t="s">
        <v>12034</v>
      </c>
      <c r="D7079" s="65" t="s">
        <v>361</v>
      </c>
      <c r="E7079" s="66">
        <v>4341.3599999999997</v>
      </c>
      <c r="F7079" s="247">
        <v>0</v>
      </c>
      <c r="G7079" s="66">
        <v>5978.7</v>
      </c>
      <c r="H7079" s="247">
        <v>0</v>
      </c>
    </row>
    <row r="7080" spans="1:8">
      <c r="A7080" s="64" t="s">
        <v>11758</v>
      </c>
      <c r="B7080" s="65">
        <v>88294</v>
      </c>
      <c r="C7080" s="56" t="s">
        <v>12035</v>
      </c>
      <c r="D7080" s="65" t="s">
        <v>359</v>
      </c>
      <c r="E7080" s="66">
        <v>26.04</v>
      </c>
      <c r="F7080" s="247">
        <v>0</v>
      </c>
      <c r="G7080" s="66">
        <v>42.34</v>
      </c>
      <c r="H7080" s="247">
        <v>0</v>
      </c>
    </row>
    <row r="7081" spans="1:8">
      <c r="A7081" s="64" t="s">
        <v>11758</v>
      </c>
      <c r="B7081" s="65">
        <v>101431</v>
      </c>
      <c r="C7081" s="56" t="s">
        <v>12035</v>
      </c>
      <c r="D7081" s="65" t="s">
        <v>361</v>
      </c>
      <c r="E7081" s="66">
        <v>4625.79</v>
      </c>
      <c r="F7081" s="247">
        <v>0</v>
      </c>
      <c r="G7081" s="66">
        <v>7502.32</v>
      </c>
      <c r="H7081" s="247">
        <v>0</v>
      </c>
    </row>
    <row r="7082" spans="1:8">
      <c r="A7082" s="64" t="s">
        <v>11758</v>
      </c>
      <c r="B7082" s="65">
        <v>88295</v>
      </c>
      <c r="C7082" s="56" t="s">
        <v>12036</v>
      </c>
      <c r="D7082" s="65" t="s">
        <v>359</v>
      </c>
      <c r="E7082" s="66">
        <v>20.93</v>
      </c>
      <c r="F7082" s="247">
        <v>0</v>
      </c>
      <c r="G7082" s="66">
        <v>31.87</v>
      </c>
      <c r="H7082" s="247">
        <v>0</v>
      </c>
    </row>
    <row r="7083" spans="1:8">
      <c r="A7083" s="64" t="s">
        <v>11758</v>
      </c>
      <c r="B7083" s="65">
        <v>101432</v>
      </c>
      <c r="C7083" s="56" t="s">
        <v>12037</v>
      </c>
      <c r="D7083" s="65" t="s">
        <v>361</v>
      </c>
      <c r="E7083" s="66">
        <v>3733.48</v>
      </c>
      <c r="F7083" s="247">
        <v>0</v>
      </c>
      <c r="G7083" s="66">
        <v>5670.67</v>
      </c>
      <c r="H7083" s="247">
        <v>0</v>
      </c>
    </row>
    <row r="7084" spans="1:8">
      <c r="A7084" s="64" t="s">
        <v>11758</v>
      </c>
      <c r="B7084" s="65">
        <v>88296</v>
      </c>
      <c r="C7084" s="56" t="s">
        <v>12038</v>
      </c>
      <c r="D7084" s="65" t="s">
        <v>359</v>
      </c>
      <c r="E7084" s="66">
        <v>29.99</v>
      </c>
      <c r="F7084" s="247">
        <v>0</v>
      </c>
      <c r="G7084" s="66">
        <v>32.69</v>
      </c>
      <c r="H7084" s="247">
        <v>0</v>
      </c>
    </row>
    <row r="7085" spans="1:8">
      <c r="A7085" s="64" t="s">
        <v>11758</v>
      </c>
      <c r="B7085" s="65">
        <v>101433</v>
      </c>
      <c r="C7085" s="56" t="s">
        <v>12038</v>
      </c>
      <c r="D7085" s="65" t="s">
        <v>361</v>
      </c>
      <c r="E7085" s="66">
        <v>5311.57</v>
      </c>
      <c r="F7085" s="247">
        <v>0</v>
      </c>
      <c r="G7085" s="66">
        <v>5815.43</v>
      </c>
      <c r="H7085" s="247">
        <v>0</v>
      </c>
    </row>
    <row r="7086" spans="1:8">
      <c r="A7086" s="64" t="s">
        <v>11758</v>
      </c>
      <c r="B7086" s="65">
        <v>101434</v>
      </c>
      <c r="C7086" s="56" t="s">
        <v>12039</v>
      </c>
      <c r="D7086" s="65" t="s">
        <v>361</v>
      </c>
      <c r="E7086" s="66">
        <v>3947.16</v>
      </c>
      <c r="F7086" s="247">
        <v>0</v>
      </c>
      <c r="G7086" s="66">
        <v>4822.47</v>
      </c>
      <c r="H7086" s="247">
        <v>0</v>
      </c>
    </row>
    <row r="7087" spans="1:8">
      <c r="A7087" s="64" t="s">
        <v>11758</v>
      </c>
      <c r="B7087" s="65">
        <v>88298</v>
      </c>
      <c r="C7087" s="56" t="s">
        <v>12040</v>
      </c>
      <c r="D7087" s="65" t="s">
        <v>359</v>
      </c>
      <c r="E7087" s="66">
        <v>20.81</v>
      </c>
      <c r="F7087" s="247">
        <v>0</v>
      </c>
      <c r="G7087" s="66">
        <v>31.68</v>
      </c>
      <c r="H7087" s="247">
        <v>0</v>
      </c>
    </row>
    <row r="7088" spans="1:8">
      <c r="A7088" s="64" t="s">
        <v>11758</v>
      </c>
      <c r="B7088" s="65">
        <v>101436</v>
      </c>
      <c r="C7088" s="56" t="s">
        <v>12040</v>
      </c>
      <c r="D7088" s="65" t="s">
        <v>361</v>
      </c>
      <c r="E7088" s="66">
        <v>3717.58</v>
      </c>
      <c r="F7088" s="247">
        <v>0</v>
      </c>
      <c r="G7088" s="66">
        <v>5645.43</v>
      </c>
      <c r="H7088" s="247">
        <v>0</v>
      </c>
    </row>
    <row r="7089" spans="1:8">
      <c r="A7089" s="64" t="s">
        <v>11758</v>
      </c>
      <c r="B7089" s="65">
        <v>101437</v>
      </c>
      <c r="C7089" s="56" t="s">
        <v>12041</v>
      </c>
      <c r="D7089" s="65" t="s">
        <v>361</v>
      </c>
      <c r="E7089" s="66">
        <v>4988.28</v>
      </c>
      <c r="F7089" s="247">
        <v>0</v>
      </c>
      <c r="G7089" s="66">
        <v>7705.02</v>
      </c>
      <c r="H7089" s="247">
        <v>0</v>
      </c>
    </row>
    <row r="7090" spans="1:8">
      <c r="A7090" s="64" t="s">
        <v>11758</v>
      </c>
      <c r="B7090" s="65">
        <v>88299</v>
      </c>
      <c r="C7090" s="56" t="s">
        <v>12042</v>
      </c>
      <c r="D7090" s="65" t="s">
        <v>359</v>
      </c>
      <c r="E7090" s="66">
        <v>28.1</v>
      </c>
      <c r="F7090" s="247">
        <v>0</v>
      </c>
      <c r="G7090" s="66">
        <v>43.45</v>
      </c>
      <c r="H7090" s="247">
        <v>0</v>
      </c>
    </row>
    <row r="7091" spans="1:8">
      <c r="A7091" s="64" t="s">
        <v>11758</v>
      </c>
      <c r="B7091" s="65">
        <v>88300</v>
      </c>
      <c r="C7091" s="56" t="s">
        <v>12043</v>
      </c>
      <c r="D7091" s="65" t="s">
        <v>359</v>
      </c>
      <c r="E7091" s="66">
        <v>28.1</v>
      </c>
      <c r="F7091" s="247">
        <v>0</v>
      </c>
      <c r="G7091" s="66">
        <v>43.45</v>
      </c>
      <c r="H7091" s="247">
        <v>0</v>
      </c>
    </row>
    <row r="7092" spans="1:8">
      <c r="A7092" s="64" t="s">
        <v>11758</v>
      </c>
      <c r="B7092" s="65">
        <v>101438</v>
      </c>
      <c r="C7092" s="56" t="s">
        <v>12043</v>
      </c>
      <c r="D7092" s="65" t="s">
        <v>361</v>
      </c>
      <c r="E7092" s="66">
        <v>4988.28</v>
      </c>
      <c r="F7092" s="247">
        <v>0</v>
      </c>
      <c r="G7092" s="66">
        <v>7705.02</v>
      </c>
      <c r="H7092" s="247">
        <v>0</v>
      </c>
    </row>
    <row r="7093" spans="1:8">
      <c r="A7093" s="64" t="s">
        <v>11758</v>
      </c>
      <c r="B7093" s="65">
        <v>88297</v>
      </c>
      <c r="C7093" s="56" t="s">
        <v>12044</v>
      </c>
      <c r="D7093" s="65" t="s">
        <v>359</v>
      </c>
      <c r="E7093" s="66">
        <v>23.55</v>
      </c>
      <c r="F7093" s="247">
        <v>0</v>
      </c>
      <c r="G7093" s="66">
        <v>35.549999999999997</v>
      </c>
      <c r="H7093" s="247">
        <v>0</v>
      </c>
    </row>
    <row r="7094" spans="1:8">
      <c r="A7094" s="64" t="s">
        <v>11758</v>
      </c>
      <c r="B7094" s="65">
        <v>101435</v>
      </c>
      <c r="C7094" s="56" t="s">
        <v>12045</v>
      </c>
      <c r="D7094" s="65" t="s">
        <v>361</v>
      </c>
      <c r="E7094" s="66">
        <v>4190.58</v>
      </c>
      <c r="F7094" s="247">
        <v>0</v>
      </c>
      <c r="G7094" s="66">
        <v>6320.04</v>
      </c>
      <c r="H7094" s="247">
        <v>0</v>
      </c>
    </row>
    <row r="7095" spans="1:8">
      <c r="A7095" s="64" t="s">
        <v>11758</v>
      </c>
      <c r="B7095" s="65">
        <v>101440</v>
      </c>
      <c r="C7095" s="56" t="s">
        <v>12046</v>
      </c>
      <c r="D7095" s="65" t="s">
        <v>361</v>
      </c>
      <c r="E7095" s="66">
        <v>4341.3599999999997</v>
      </c>
      <c r="F7095" s="247">
        <v>0</v>
      </c>
      <c r="G7095" s="66">
        <v>5978.7</v>
      </c>
      <c r="H7095" s="247">
        <v>0</v>
      </c>
    </row>
    <row r="7096" spans="1:8">
      <c r="A7096" s="64" t="s">
        <v>11758</v>
      </c>
      <c r="B7096" s="65">
        <v>88302</v>
      </c>
      <c r="C7096" s="56" t="s">
        <v>12047</v>
      </c>
      <c r="D7096" s="65" t="s">
        <v>359</v>
      </c>
      <c r="E7096" s="66">
        <v>24.4</v>
      </c>
      <c r="F7096" s="247">
        <v>0</v>
      </c>
      <c r="G7096" s="66">
        <v>33.58</v>
      </c>
      <c r="H7096" s="247">
        <v>0</v>
      </c>
    </row>
    <row r="7097" spans="1:8">
      <c r="A7097" s="64" t="s">
        <v>11758</v>
      </c>
      <c r="B7097" s="65">
        <v>88301</v>
      </c>
      <c r="C7097" s="56" t="s">
        <v>12048</v>
      </c>
      <c r="D7097" s="65" t="s">
        <v>359</v>
      </c>
      <c r="E7097" s="66">
        <v>24.4</v>
      </c>
      <c r="F7097" s="247">
        <v>0</v>
      </c>
      <c r="G7097" s="66">
        <v>33.58</v>
      </c>
      <c r="H7097" s="247">
        <v>0</v>
      </c>
    </row>
    <row r="7098" spans="1:8">
      <c r="A7098" s="64" t="s">
        <v>11758</v>
      </c>
      <c r="B7098" s="65">
        <v>101439</v>
      </c>
      <c r="C7098" s="56" t="s">
        <v>12048</v>
      </c>
      <c r="D7098" s="65" t="s">
        <v>361</v>
      </c>
      <c r="E7098" s="66">
        <v>4341.3599999999997</v>
      </c>
      <c r="F7098" s="247">
        <v>0</v>
      </c>
      <c r="G7098" s="66">
        <v>5978.7</v>
      </c>
      <c r="H7098" s="247">
        <v>0</v>
      </c>
    </row>
    <row r="7099" spans="1:8">
      <c r="A7099" s="64" t="s">
        <v>11758</v>
      </c>
      <c r="B7099" s="65">
        <v>88303</v>
      </c>
      <c r="C7099" s="56" t="s">
        <v>12049</v>
      </c>
      <c r="D7099" s="65" t="s">
        <v>359</v>
      </c>
      <c r="E7099" s="66">
        <v>23.7</v>
      </c>
      <c r="F7099" s="247">
        <v>0</v>
      </c>
      <c r="G7099" s="66">
        <v>34.049999999999997</v>
      </c>
      <c r="H7099" s="247">
        <v>0</v>
      </c>
    </row>
    <row r="7100" spans="1:8">
      <c r="A7100" s="64" t="s">
        <v>11758</v>
      </c>
      <c r="B7100" s="65">
        <v>101441</v>
      </c>
      <c r="C7100" s="56" t="s">
        <v>12049</v>
      </c>
      <c r="D7100" s="65" t="s">
        <v>361</v>
      </c>
      <c r="E7100" s="66">
        <v>4221.1899999999996</v>
      </c>
      <c r="F7100" s="247">
        <v>0</v>
      </c>
      <c r="G7100" s="66">
        <v>6058.94</v>
      </c>
      <c r="H7100" s="247">
        <v>0</v>
      </c>
    </row>
    <row r="7101" spans="1:8">
      <c r="A7101" s="64" t="s">
        <v>11758</v>
      </c>
      <c r="B7101" s="65">
        <v>88304</v>
      </c>
      <c r="C7101" s="56" t="s">
        <v>12050</v>
      </c>
      <c r="D7101" s="65" t="s">
        <v>359</v>
      </c>
      <c r="E7101" s="66">
        <v>28.1</v>
      </c>
      <c r="F7101" s="247">
        <v>0</v>
      </c>
      <c r="G7101" s="66">
        <v>43.45</v>
      </c>
      <c r="H7101" s="247">
        <v>0</v>
      </c>
    </row>
    <row r="7102" spans="1:8">
      <c r="A7102" s="64" t="s">
        <v>11758</v>
      </c>
      <c r="B7102" s="65">
        <v>101443</v>
      </c>
      <c r="C7102" s="56" t="s">
        <v>12050</v>
      </c>
      <c r="D7102" s="65" t="s">
        <v>361</v>
      </c>
      <c r="E7102" s="66">
        <v>4988.28</v>
      </c>
      <c r="F7102" s="247">
        <v>0</v>
      </c>
      <c r="G7102" s="66">
        <v>7705.02</v>
      </c>
      <c r="H7102" s="247">
        <v>0</v>
      </c>
    </row>
    <row r="7103" spans="1:8">
      <c r="A7103" s="64" t="s">
        <v>11758</v>
      </c>
      <c r="B7103" s="65">
        <v>88306</v>
      </c>
      <c r="C7103" s="56" t="s">
        <v>12051</v>
      </c>
      <c r="D7103" s="65" t="s">
        <v>359</v>
      </c>
      <c r="E7103" s="66">
        <v>22.13</v>
      </c>
      <c r="F7103" s="247">
        <v>0</v>
      </c>
      <c r="G7103" s="66">
        <v>26.97</v>
      </c>
      <c r="H7103" s="247">
        <v>0</v>
      </c>
    </row>
    <row r="7104" spans="1:8">
      <c r="A7104" s="64" t="s">
        <v>11758</v>
      </c>
      <c r="B7104" s="65">
        <v>88307</v>
      </c>
      <c r="C7104" s="56" t="s">
        <v>12052</v>
      </c>
      <c r="D7104" s="65" t="s">
        <v>359</v>
      </c>
      <c r="E7104" s="66">
        <v>20.85</v>
      </c>
      <c r="F7104" s="247">
        <v>0</v>
      </c>
      <c r="G7104" s="66">
        <v>35.82</v>
      </c>
      <c r="H7104" s="247">
        <v>0</v>
      </c>
    </row>
    <row r="7105" spans="1:8">
      <c r="A7105" s="64" t="s">
        <v>11758</v>
      </c>
      <c r="B7105" s="65">
        <v>88308</v>
      </c>
      <c r="C7105" s="56" t="s">
        <v>12053</v>
      </c>
      <c r="D7105" s="65" t="s">
        <v>359</v>
      </c>
      <c r="E7105" s="66">
        <v>27.29</v>
      </c>
      <c r="F7105" s="247">
        <v>0</v>
      </c>
      <c r="G7105" s="66">
        <v>32.61</v>
      </c>
      <c r="H7105" s="247">
        <v>0</v>
      </c>
    </row>
    <row r="7106" spans="1:8">
      <c r="A7106" s="64" t="s">
        <v>11758</v>
      </c>
      <c r="B7106" s="65">
        <v>101444</v>
      </c>
      <c r="C7106" s="56" t="s">
        <v>12053</v>
      </c>
      <c r="D7106" s="65" t="s">
        <v>361</v>
      </c>
      <c r="E7106" s="66">
        <v>4861.34</v>
      </c>
      <c r="F7106" s="247">
        <v>0</v>
      </c>
      <c r="G7106" s="66">
        <v>5819.6</v>
      </c>
      <c r="H7106" s="247">
        <v>0</v>
      </c>
    </row>
    <row r="7107" spans="1:8">
      <c r="A7107" s="64" t="s">
        <v>11758</v>
      </c>
      <c r="B7107" s="65">
        <v>88309</v>
      </c>
      <c r="C7107" s="56" t="s">
        <v>12054</v>
      </c>
      <c r="D7107" s="65" t="s">
        <v>359</v>
      </c>
      <c r="E7107" s="66">
        <v>27.42</v>
      </c>
      <c r="F7107" s="247">
        <v>0</v>
      </c>
      <c r="G7107" s="66">
        <v>32.76</v>
      </c>
      <c r="H7107" s="247">
        <v>0</v>
      </c>
    </row>
    <row r="7108" spans="1:8">
      <c r="A7108" s="64" t="s">
        <v>11758</v>
      </c>
      <c r="B7108" s="65">
        <v>101445</v>
      </c>
      <c r="C7108" s="56" t="s">
        <v>12054</v>
      </c>
      <c r="D7108" s="65" t="s">
        <v>361</v>
      </c>
      <c r="E7108" s="66">
        <v>4878.38</v>
      </c>
      <c r="F7108" s="247">
        <v>0</v>
      </c>
      <c r="G7108" s="66">
        <v>5839.41</v>
      </c>
      <c r="H7108" s="247">
        <v>0</v>
      </c>
    </row>
    <row r="7109" spans="1:8">
      <c r="A7109" s="64" t="s">
        <v>11758</v>
      </c>
      <c r="B7109" s="65">
        <v>88310</v>
      </c>
      <c r="C7109" s="56" t="s">
        <v>12055</v>
      </c>
      <c r="D7109" s="65" t="s">
        <v>359</v>
      </c>
      <c r="E7109" s="66">
        <v>29.1</v>
      </c>
      <c r="F7109" s="247">
        <v>0</v>
      </c>
      <c r="G7109" s="66">
        <v>34.42</v>
      </c>
      <c r="H7109" s="247">
        <v>0</v>
      </c>
    </row>
    <row r="7110" spans="1:8">
      <c r="A7110" s="64" t="s">
        <v>11758</v>
      </c>
      <c r="B7110" s="65">
        <v>101446</v>
      </c>
      <c r="C7110" s="56" t="s">
        <v>12055</v>
      </c>
      <c r="D7110" s="65" t="s">
        <v>361</v>
      </c>
      <c r="E7110" s="66">
        <v>5202.1099999999997</v>
      </c>
      <c r="F7110" s="247">
        <v>0</v>
      </c>
      <c r="G7110" s="66">
        <v>6160.37</v>
      </c>
      <c r="H7110" s="247">
        <v>0</v>
      </c>
    </row>
    <row r="7111" spans="1:8">
      <c r="A7111" s="64" t="s">
        <v>11758</v>
      </c>
      <c r="B7111" s="65">
        <v>88311</v>
      </c>
      <c r="C7111" s="56" t="s">
        <v>12056</v>
      </c>
      <c r="D7111" s="65" t="s">
        <v>359</v>
      </c>
      <c r="E7111" s="66">
        <v>28.5</v>
      </c>
      <c r="F7111" s="247">
        <v>0</v>
      </c>
      <c r="G7111" s="66">
        <v>32.56</v>
      </c>
      <c r="H7111" s="247">
        <v>0</v>
      </c>
    </row>
    <row r="7112" spans="1:8">
      <c r="A7112" s="64" t="s">
        <v>11758</v>
      </c>
      <c r="B7112" s="65">
        <v>101447</v>
      </c>
      <c r="C7112" s="56" t="s">
        <v>12056</v>
      </c>
      <c r="D7112" s="65" t="s">
        <v>361</v>
      </c>
      <c r="E7112" s="66">
        <v>5099.33</v>
      </c>
      <c r="F7112" s="247">
        <v>0</v>
      </c>
      <c r="G7112" s="66">
        <v>5838.94</v>
      </c>
      <c r="H7112" s="247">
        <v>0</v>
      </c>
    </row>
    <row r="7113" spans="1:8">
      <c r="A7113" s="64" t="s">
        <v>11758</v>
      </c>
      <c r="B7113" s="65">
        <v>88312</v>
      </c>
      <c r="C7113" s="56" t="s">
        <v>12057</v>
      </c>
      <c r="D7113" s="65" t="s">
        <v>359</v>
      </c>
      <c r="E7113" s="66">
        <v>29.1</v>
      </c>
      <c r="F7113" s="247">
        <v>0</v>
      </c>
      <c r="G7113" s="66">
        <v>34.42</v>
      </c>
      <c r="H7113" s="247">
        <v>0</v>
      </c>
    </row>
    <row r="7114" spans="1:8">
      <c r="A7114" s="64" t="s">
        <v>11758</v>
      </c>
      <c r="B7114" s="65">
        <v>101448</v>
      </c>
      <c r="C7114" s="56" t="s">
        <v>12057</v>
      </c>
      <c r="D7114" s="65" t="s">
        <v>361</v>
      </c>
      <c r="E7114" s="66">
        <v>5202.1099999999997</v>
      </c>
      <c r="F7114" s="247">
        <v>0</v>
      </c>
      <c r="G7114" s="66">
        <v>6160.37</v>
      </c>
      <c r="H7114" s="247">
        <v>0</v>
      </c>
    </row>
    <row r="7115" spans="1:8">
      <c r="A7115" s="64" t="s">
        <v>11758</v>
      </c>
      <c r="B7115" s="65">
        <v>101449</v>
      </c>
      <c r="C7115" s="56" t="s">
        <v>12058</v>
      </c>
      <c r="D7115" s="65" t="s">
        <v>361</v>
      </c>
      <c r="E7115" s="66">
        <v>3094.4</v>
      </c>
      <c r="F7115" s="247">
        <v>0</v>
      </c>
      <c r="G7115" s="66">
        <v>5685.81</v>
      </c>
      <c r="H7115" s="247">
        <v>0</v>
      </c>
    </row>
    <row r="7116" spans="1:8">
      <c r="A7116" s="64" t="s">
        <v>11758</v>
      </c>
      <c r="B7116" s="65">
        <v>88313</v>
      </c>
      <c r="C7116" s="56" t="s">
        <v>12059</v>
      </c>
      <c r="D7116" s="65" t="s">
        <v>359</v>
      </c>
      <c r="E7116" s="66">
        <v>17.27</v>
      </c>
      <c r="F7116" s="247">
        <v>0</v>
      </c>
      <c r="G7116" s="66">
        <v>31.99</v>
      </c>
      <c r="H7116" s="247">
        <v>0</v>
      </c>
    </row>
    <row r="7117" spans="1:8">
      <c r="A7117" s="64" t="s">
        <v>11758</v>
      </c>
      <c r="B7117" s="65">
        <v>88314</v>
      </c>
      <c r="C7117" s="56" t="s">
        <v>12060</v>
      </c>
      <c r="D7117" s="65" t="s">
        <v>359</v>
      </c>
      <c r="E7117" s="66">
        <v>25.91</v>
      </c>
      <c r="F7117" s="247">
        <v>0</v>
      </c>
      <c r="G7117" s="66">
        <v>31.17</v>
      </c>
      <c r="H7117" s="247">
        <v>0</v>
      </c>
    </row>
    <row r="7118" spans="1:8">
      <c r="A7118" s="64" t="s">
        <v>11758</v>
      </c>
      <c r="B7118" s="65">
        <v>88315</v>
      </c>
      <c r="C7118" s="56" t="s">
        <v>12061</v>
      </c>
      <c r="D7118" s="65" t="s">
        <v>359</v>
      </c>
      <c r="E7118" s="66">
        <v>27.23</v>
      </c>
      <c r="F7118" s="247">
        <v>0</v>
      </c>
      <c r="G7118" s="66">
        <v>33.159999999999997</v>
      </c>
      <c r="H7118" s="247">
        <v>0</v>
      </c>
    </row>
    <row r="7119" spans="1:8">
      <c r="A7119" s="64" t="s">
        <v>11758</v>
      </c>
      <c r="B7119" s="65">
        <v>101451</v>
      </c>
      <c r="C7119" s="56" t="s">
        <v>12061</v>
      </c>
      <c r="D7119" s="65" t="s">
        <v>361</v>
      </c>
      <c r="E7119" s="66">
        <v>4852.8100000000004</v>
      </c>
      <c r="F7119" s="247">
        <v>0</v>
      </c>
      <c r="G7119" s="66">
        <v>5920.64</v>
      </c>
      <c r="H7119" s="247">
        <v>0</v>
      </c>
    </row>
    <row r="7120" spans="1:8">
      <c r="A7120" s="64" t="s">
        <v>11758</v>
      </c>
      <c r="B7120" s="65">
        <v>88316</v>
      </c>
      <c r="C7120" s="56" t="s">
        <v>12062</v>
      </c>
      <c r="D7120" s="65" t="s">
        <v>359</v>
      </c>
      <c r="E7120" s="66">
        <v>22.26</v>
      </c>
      <c r="F7120" s="247">
        <v>0</v>
      </c>
      <c r="G7120" s="66">
        <v>28.42</v>
      </c>
      <c r="H7120" s="247">
        <v>0</v>
      </c>
    </row>
    <row r="7121" spans="1:8">
      <c r="A7121" s="64" t="s">
        <v>11758</v>
      </c>
      <c r="B7121" s="65">
        <v>101452</v>
      </c>
      <c r="C7121" s="56" t="s">
        <v>12063</v>
      </c>
      <c r="D7121" s="65" t="s">
        <v>361</v>
      </c>
      <c r="E7121" s="66">
        <v>3976.26</v>
      </c>
      <c r="F7121" s="247">
        <v>0</v>
      </c>
      <c r="G7121" s="66">
        <v>5080.63</v>
      </c>
      <c r="H7121" s="247">
        <v>0</v>
      </c>
    </row>
    <row r="7122" spans="1:8">
      <c r="A7122" s="64" t="s">
        <v>11758</v>
      </c>
      <c r="B7122" s="65">
        <v>95967</v>
      </c>
      <c r="C7122" s="56" t="s">
        <v>12064</v>
      </c>
      <c r="D7122" s="65" t="s">
        <v>359</v>
      </c>
      <c r="E7122" s="66">
        <v>162.11000000000001</v>
      </c>
      <c r="F7122" s="247">
        <v>0</v>
      </c>
      <c r="G7122" s="66">
        <v>163.91</v>
      </c>
      <c r="H7122" s="247">
        <v>0</v>
      </c>
    </row>
    <row r="7123" spans="1:8">
      <c r="A7123" s="64" t="s">
        <v>11758</v>
      </c>
      <c r="B7123" s="65">
        <v>88318</v>
      </c>
      <c r="C7123" s="56" t="s">
        <v>12065</v>
      </c>
      <c r="D7123" s="65" t="s">
        <v>359</v>
      </c>
      <c r="E7123" s="66">
        <v>31.71</v>
      </c>
      <c r="F7123" s="247">
        <v>0</v>
      </c>
      <c r="G7123" s="66">
        <v>38.35</v>
      </c>
      <c r="H7123" s="247">
        <v>0</v>
      </c>
    </row>
    <row r="7124" spans="1:8">
      <c r="A7124" s="64" t="s">
        <v>11758</v>
      </c>
      <c r="B7124" s="65">
        <v>88317</v>
      </c>
      <c r="C7124" s="56" t="s">
        <v>12066</v>
      </c>
      <c r="D7124" s="65" t="s">
        <v>359</v>
      </c>
      <c r="E7124" s="66">
        <v>28.17</v>
      </c>
      <c r="F7124" s="247">
        <v>0</v>
      </c>
      <c r="G7124" s="66">
        <v>36.31</v>
      </c>
      <c r="H7124" s="247">
        <v>0</v>
      </c>
    </row>
    <row r="7125" spans="1:8">
      <c r="A7125" s="64" t="s">
        <v>11758</v>
      </c>
      <c r="B7125" s="65">
        <v>101453</v>
      </c>
      <c r="C7125" s="56" t="s">
        <v>12066</v>
      </c>
      <c r="D7125" s="65" t="s">
        <v>361</v>
      </c>
      <c r="E7125" s="66">
        <v>5029.58</v>
      </c>
      <c r="F7125" s="247">
        <v>0</v>
      </c>
      <c r="G7125" s="66">
        <v>6479.98</v>
      </c>
      <c r="H7125" s="247">
        <v>0</v>
      </c>
    </row>
    <row r="7126" spans="1:8">
      <c r="A7126" s="64" t="s">
        <v>11758</v>
      </c>
      <c r="B7126" s="65">
        <v>101454</v>
      </c>
      <c r="C7126" s="56" t="s">
        <v>12067</v>
      </c>
      <c r="D7126" s="65" t="s">
        <v>361</v>
      </c>
      <c r="E7126" s="66">
        <v>5650.19</v>
      </c>
      <c r="F7126" s="247">
        <v>0</v>
      </c>
      <c r="G7126" s="66">
        <v>6838.46</v>
      </c>
      <c r="H7126" s="247">
        <v>0</v>
      </c>
    </row>
    <row r="7127" spans="1:8">
      <c r="A7127" s="64" t="s">
        <v>11758</v>
      </c>
      <c r="B7127" s="65">
        <v>100533</v>
      </c>
      <c r="C7127" s="56" t="s">
        <v>12068</v>
      </c>
      <c r="D7127" s="65" t="s">
        <v>359</v>
      </c>
      <c r="E7127" s="66">
        <v>23.62</v>
      </c>
      <c r="F7127" s="247">
        <v>0</v>
      </c>
      <c r="G7127" s="66">
        <v>57.79</v>
      </c>
      <c r="H7127" s="247">
        <v>0</v>
      </c>
    </row>
    <row r="7128" spans="1:8">
      <c r="A7128" s="64" t="s">
        <v>11758</v>
      </c>
      <c r="B7128" s="65">
        <v>100534</v>
      </c>
      <c r="C7128" s="56" t="s">
        <v>12068</v>
      </c>
      <c r="D7128" s="65" t="s">
        <v>361</v>
      </c>
      <c r="E7128" s="66">
        <v>4169.8500000000004</v>
      </c>
      <c r="F7128" s="247">
        <v>0</v>
      </c>
      <c r="G7128" s="66">
        <v>10127.48</v>
      </c>
      <c r="H7128" s="247">
        <v>0</v>
      </c>
    </row>
    <row r="7129" spans="1:8">
      <c r="A7129" s="64" t="s">
        <v>11758</v>
      </c>
      <c r="B7129" s="65">
        <v>88323</v>
      </c>
      <c r="C7129" s="56" t="s">
        <v>12069</v>
      </c>
      <c r="D7129" s="65" t="s">
        <v>359</v>
      </c>
      <c r="E7129" s="66">
        <v>26.76</v>
      </c>
      <c r="F7129" s="247">
        <v>0</v>
      </c>
      <c r="G7129" s="66">
        <v>32.31</v>
      </c>
      <c r="H7129" s="247">
        <v>0</v>
      </c>
    </row>
    <row r="7130" spans="1:8">
      <c r="A7130" s="64" t="s">
        <v>11758</v>
      </c>
      <c r="B7130" s="65">
        <v>101458</v>
      </c>
      <c r="C7130" s="56" t="s">
        <v>12070</v>
      </c>
      <c r="D7130" s="65" t="s">
        <v>361</v>
      </c>
      <c r="E7130" s="66">
        <v>4768.5200000000004</v>
      </c>
      <c r="F7130" s="247">
        <v>0</v>
      </c>
      <c r="G7130" s="66">
        <v>5767.51</v>
      </c>
      <c r="H7130" s="247">
        <v>0</v>
      </c>
    </row>
    <row r="7131" spans="1:8">
      <c r="A7131" s="64" t="s">
        <v>11758</v>
      </c>
      <c r="B7131" s="65">
        <v>90781</v>
      </c>
      <c r="C7131" s="56" t="s">
        <v>12071</v>
      </c>
      <c r="D7131" s="65" t="s">
        <v>359</v>
      </c>
      <c r="E7131" s="66">
        <v>29.06</v>
      </c>
      <c r="F7131" s="247">
        <v>0</v>
      </c>
      <c r="G7131" s="66">
        <v>71.87</v>
      </c>
      <c r="H7131" s="247">
        <v>0</v>
      </c>
    </row>
    <row r="7132" spans="1:8">
      <c r="A7132" s="64" t="s">
        <v>11758</v>
      </c>
      <c r="B7132" s="65">
        <v>94296</v>
      </c>
      <c r="C7132" s="56" t="s">
        <v>12071</v>
      </c>
      <c r="D7132" s="65" t="s">
        <v>361</v>
      </c>
      <c r="E7132" s="66">
        <v>5108.13</v>
      </c>
      <c r="F7132" s="247">
        <v>0</v>
      </c>
      <c r="G7132" s="66">
        <v>12594.06</v>
      </c>
      <c r="H7132" s="247">
        <v>0</v>
      </c>
    </row>
    <row r="7133" spans="1:8">
      <c r="A7133" s="64" t="s">
        <v>11758</v>
      </c>
      <c r="B7133" s="65">
        <v>88324</v>
      </c>
      <c r="C7133" s="56" t="s">
        <v>12072</v>
      </c>
      <c r="D7133" s="65" t="s">
        <v>359</v>
      </c>
      <c r="E7133" s="66">
        <v>23.55</v>
      </c>
      <c r="F7133" s="247">
        <v>0</v>
      </c>
      <c r="G7133" s="66">
        <v>35.549999999999997</v>
      </c>
      <c r="H7133" s="247">
        <v>0</v>
      </c>
    </row>
    <row r="7134" spans="1:8">
      <c r="A7134" s="64" t="s">
        <v>11758</v>
      </c>
      <c r="B7134" s="65">
        <v>88321</v>
      </c>
      <c r="C7134" s="56" t="s">
        <v>12073</v>
      </c>
      <c r="D7134" s="65" t="s">
        <v>359</v>
      </c>
      <c r="E7134" s="66">
        <v>29.01</v>
      </c>
      <c r="F7134" s="247">
        <v>0</v>
      </c>
      <c r="G7134" s="66">
        <v>57.22</v>
      </c>
      <c r="H7134" s="247">
        <v>0</v>
      </c>
    </row>
    <row r="7135" spans="1:8">
      <c r="A7135" s="64" t="s">
        <v>11758</v>
      </c>
      <c r="B7135" s="65">
        <v>101456</v>
      </c>
      <c r="C7135" s="56" t="s">
        <v>12074</v>
      </c>
      <c r="D7135" s="65" t="s">
        <v>361</v>
      </c>
      <c r="E7135" s="66">
        <v>5104.68</v>
      </c>
      <c r="F7135" s="247">
        <v>0</v>
      </c>
      <c r="G7135" s="66">
        <v>10038.91</v>
      </c>
      <c r="H7135" s="247">
        <v>0</v>
      </c>
    </row>
    <row r="7136" spans="1:8">
      <c r="A7136" s="64" t="s">
        <v>11758</v>
      </c>
      <c r="B7136" s="65">
        <v>100309</v>
      </c>
      <c r="C7136" s="56" t="s">
        <v>12075</v>
      </c>
      <c r="D7136" s="65" t="s">
        <v>359</v>
      </c>
      <c r="E7136" s="66">
        <v>28.07</v>
      </c>
      <c r="F7136" s="247">
        <v>0</v>
      </c>
      <c r="G7136" s="66">
        <v>69.95</v>
      </c>
      <c r="H7136" s="247">
        <v>0</v>
      </c>
    </row>
    <row r="7137" spans="1:8">
      <c r="A7137" s="64" t="s">
        <v>11758</v>
      </c>
      <c r="B7137" s="65">
        <v>100321</v>
      </c>
      <c r="C7137" s="56" t="s">
        <v>12075</v>
      </c>
      <c r="D7137" s="65" t="s">
        <v>361</v>
      </c>
      <c r="E7137" s="66">
        <v>4928</v>
      </c>
      <c r="F7137" s="247">
        <v>0</v>
      </c>
      <c r="G7137" s="66">
        <v>12234.71</v>
      </c>
      <c r="H7137" s="247">
        <v>0</v>
      </c>
    </row>
    <row r="7138" spans="1:8">
      <c r="A7138" s="64" t="s">
        <v>11758</v>
      </c>
      <c r="B7138" s="65">
        <v>88322</v>
      </c>
      <c r="C7138" s="56" t="s">
        <v>12076</v>
      </c>
      <c r="D7138" s="65" t="s">
        <v>359</v>
      </c>
      <c r="E7138" s="66">
        <v>33</v>
      </c>
      <c r="F7138" s="247">
        <v>0</v>
      </c>
      <c r="G7138" s="66">
        <v>32.81</v>
      </c>
      <c r="H7138" s="247">
        <v>0</v>
      </c>
    </row>
    <row r="7139" spans="1:8">
      <c r="A7139" s="64" t="s">
        <v>11758</v>
      </c>
      <c r="B7139" s="65">
        <v>101457</v>
      </c>
      <c r="C7139" s="56" t="s">
        <v>12076</v>
      </c>
      <c r="D7139" s="65" t="s">
        <v>361</v>
      </c>
      <c r="E7139" s="66">
        <v>6422.69</v>
      </c>
      <c r="F7139" s="247">
        <v>0</v>
      </c>
      <c r="G7139" s="66">
        <v>6770.66</v>
      </c>
      <c r="H7139" s="247">
        <v>0</v>
      </c>
    </row>
    <row r="7140" spans="1:8">
      <c r="A7140" s="64" t="s">
        <v>11758</v>
      </c>
      <c r="B7140" s="65">
        <v>88325</v>
      </c>
      <c r="C7140" s="56" t="s">
        <v>12077</v>
      </c>
      <c r="D7140" s="65" t="s">
        <v>359</v>
      </c>
      <c r="E7140" s="66">
        <v>22.41</v>
      </c>
      <c r="F7140" s="247">
        <v>0</v>
      </c>
      <c r="G7140" s="66">
        <v>28.39</v>
      </c>
      <c r="H7140" s="247">
        <v>0</v>
      </c>
    </row>
    <row r="7141" spans="1:8">
      <c r="A7141" s="64" t="s">
        <v>11758</v>
      </c>
      <c r="B7141" s="65">
        <v>101459</v>
      </c>
      <c r="C7141" s="56" t="s">
        <v>12077</v>
      </c>
      <c r="D7141" s="65" t="s">
        <v>361</v>
      </c>
      <c r="E7141" s="66">
        <v>4011.86</v>
      </c>
      <c r="F7141" s="247">
        <v>0</v>
      </c>
      <c r="G7141" s="66">
        <v>5084.57</v>
      </c>
      <c r="H7141" s="247">
        <v>0</v>
      </c>
    </row>
    <row r="7142" spans="1:8">
      <c r="A7142" s="64" t="s">
        <v>11758</v>
      </c>
      <c r="B7142" s="65">
        <v>100289</v>
      </c>
      <c r="C7142" s="56" t="s">
        <v>12078</v>
      </c>
      <c r="D7142" s="65" t="s">
        <v>359</v>
      </c>
      <c r="E7142" s="66">
        <v>22.45</v>
      </c>
      <c r="F7142" s="247">
        <v>0</v>
      </c>
      <c r="G7142" s="66">
        <v>30.39</v>
      </c>
      <c r="H7142" s="247">
        <v>0</v>
      </c>
    </row>
    <row r="7143" spans="1:8">
      <c r="A7143" s="64" t="s">
        <v>11758</v>
      </c>
      <c r="B7143" s="65">
        <v>101460</v>
      </c>
      <c r="C7143" s="56" t="s">
        <v>12078</v>
      </c>
      <c r="D7143" s="65" t="s">
        <v>361</v>
      </c>
      <c r="E7143" s="66">
        <v>4022.48</v>
      </c>
      <c r="F7143" s="247">
        <v>0</v>
      </c>
      <c r="G7143" s="66">
        <v>5442.1</v>
      </c>
      <c r="H7143" s="247">
        <v>0</v>
      </c>
    </row>
    <row r="7144" spans="1:8">
      <c r="A7144" s="64" t="s">
        <v>12079</v>
      </c>
      <c r="B7144" s="65">
        <v>105011</v>
      </c>
      <c r="C7144" s="56" t="s">
        <v>12080</v>
      </c>
      <c r="D7144" s="65" t="s">
        <v>32</v>
      </c>
      <c r="E7144" s="66">
        <v>0.52</v>
      </c>
      <c r="F7144" s="247">
        <v>0</v>
      </c>
      <c r="G7144" s="66">
        <v>0.66</v>
      </c>
      <c r="H7144" s="247">
        <v>0</v>
      </c>
    </row>
    <row r="7145" spans="1:8">
      <c r="A7145" s="64" t="s">
        <v>12079</v>
      </c>
      <c r="B7145" s="65">
        <v>99061</v>
      </c>
      <c r="C7145" s="56" t="s">
        <v>12081</v>
      </c>
      <c r="D7145" s="65" t="s">
        <v>211</v>
      </c>
      <c r="E7145" s="66">
        <v>119.88</v>
      </c>
      <c r="F7145" s="247">
        <v>0</v>
      </c>
      <c r="G7145" s="66">
        <v>137.82</v>
      </c>
      <c r="H7145" s="247">
        <v>0</v>
      </c>
    </row>
    <row r="7146" spans="1:8">
      <c r="A7146" s="64" t="s">
        <v>12079</v>
      </c>
      <c r="B7146" s="65">
        <v>99060</v>
      </c>
      <c r="C7146" s="56" t="s">
        <v>12082</v>
      </c>
      <c r="D7146" s="65" t="s">
        <v>211</v>
      </c>
      <c r="E7146" s="66">
        <v>193.21</v>
      </c>
      <c r="F7146" s="247">
        <v>0</v>
      </c>
      <c r="G7146" s="66">
        <v>222.74</v>
      </c>
      <c r="H7146" s="247">
        <v>0</v>
      </c>
    </row>
    <row r="7147" spans="1:8">
      <c r="A7147" s="64" t="s">
        <v>12079</v>
      </c>
      <c r="B7147" s="65">
        <v>105008</v>
      </c>
      <c r="C7147" s="56" t="s">
        <v>12083</v>
      </c>
      <c r="D7147" s="65" t="s">
        <v>211</v>
      </c>
      <c r="E7147" s="66">
        <v>0</v>
      </c>
      <c r="F7147" s="247"/>
      <c r="G7147" s="66">
        <v>0</v>
      </c>
      <c r="H7147" s="247"/>
    </row>
    <row r="7148" spans="1:8">
      <c r="A7148" s="64" t="s">
        <v>12079</v>
      </c>
      <c r="B7148" s="65">
        <v>105009</v>
      </c>
      <c r="C7148" s="56" t="s">
        <v>12084</v>
      </c>
      <c r="D7148" s="65" t="s">
        <v>32</v>
      </c>
      <c r="E7148" s="66">
        <v>80.44</v>
      </c>
      <c r="F7148" s="247">
        <v>0</v>
      </c>
      <c r="G7148" s="66">
        <v>90.91</v>
      </c>
      <c r="H7148" s="247">
        <v>0</v>
      </c>
    </row>
    <row r="7149" spans="1:8">
      <c r="A7149" s="64" t="s">
        <v>12079</v>
      </c>
      <c r="B7149" s="65">
        <v>99059</v>
      </c>
      <c r="C7149" s="56" t="s">
        <v>12085</v>
      </c>
      <c r="D7149" s="65" t="s">
        <v>32</v>
      </c>
      <c r="E7149" s="66">
        <v>65.95</v>
      </c>
      <c r="F7149" s="247">
        <v>0</v>
      </c>
      <c r="G7149" s="66">
        <v>73.78</v>
      </c>
      <c r="H7149" s="247">
        <v>0</v>
      </c>
    </row>
    <row r="7150" spans="1:8">
      <c r="A7150" s="64" t="s">
        <v>12079</v>
      </c>
      <c r="B7150" s="65">
        <v>105137</v>
      </c>
      <c r="C7150" s="56" t="s">
        <v>12086</v>
      </c>
      <c r="D7150" s="65" t="s">
        <v>32</v>
      </c>
      <c r="E7150" s="66">
        <v>0</v>
      </c>
      <c r="F7150" s="247"/>
      <c r="G7150" s="66">
        <v>0</v>
      </c>
      <c r="H7150" s="247"/>
    </row>
    <row r="7151" spans="1:8">
      <c r="A7151" s="64" t="s">
        <v>12079</v>
      </c>
      <c r="B7151" s="65">
        <v>105136</v>
      </c>
      <c r="C7151" s="56" t="s">
        <v>12087</v>
      </c>
      <c r="D7151" s="65" t="s">
        <v>211</v>
      </c>
      <c r="E7151" s="66">
        <v>0</v>
      </c>
      <c r="F7151" s="247"/>
      <c r="G7151" s="66">
        <v>0</v>
      </c>
      <c r="H7151" s="247"/>
    </row>
    <row r="7152" spans="1:8">
      <c r="A7152" s="64" t="s">
        <v>12079</v>
      </c>
      <c r="B7152" s="65">
        <v>105007</v>
      </c>
      <c r="C7152" s="56" t="s">
        <v>12088</v>
      </c>
      <c r="D7152" s="65" t="s">
        <v>211</v>
      </c>
      <c r="E7152" s="66">
        <v>37.04</v>
      </c>
      <c r="F7152" s="247">
        <v>0</v>
      </c>
      <c r="G7152" s="66">
        <v>46.28</v>
      </c>
      <c r="H7152" s="247">
        <v>0</v>
      </c>
    </row>
    <row r="7153" spans="1:8">
      <c r="A7153" s="64" t="s">
        <v>12079</v>
      </c>
      <c r="B7153" s="65">
        <v>99063</v>
      </c>
      <c r="C7153" s="56" t="s">
        <v>12089</v>
      </c>
      <c r="D7153" s="65" t="s">
        <v>32</v>
      </c>
      <c r="E7153" s="66">
        <v>9.14</v>
      </c>
      <c r="F7153" s="247">
        <v>2.2000000000000001E-3</v>
      </c>
      <c r="G7153" s="66">
        <v>10.91</v>
      </c>
      <c r="H7153" s="247">
        <v>0</v>
      </c>
    </row>
    <row r="7154" spans="1:8">
      <c r="A7154" s="64" t="s">
        <v>12079</v>
      </c>
      <c r="B7154" s="65">
        <v>105010</v>
      </c>
      <c r="C7154" s="56" t="s">
        <v>12090</v>
      </c>
      <c r="D7154" s="65" t="s">
        <v>211</v>
      </c>
      <c r="E7154" s="66">
        <v>0</v>
      </c>
      <c r="F7154" s="247"/>
      <c r="G7154" s="66">
        <v>0</v>
      </c>
      <c r="H7154" s="247"/>
    </row>
    <row r="7155" spans="1:8">
      <c r="A7155" s="64" t="s">
        <v>12079</v>
      </c>
      <c r="B7155" s="65">
        <v>99062</v>
      </c>
      <c r="C7155" s="56" t="s">
        <v>12091</v>
      </c>
      <c r="D7155" s="65" t="s">
        <v>211</v>
      </c>
      <c r="E7155" s="66">
        <v>2.0099999999999998</v>
      </c>
      <c r="F7155" s="247">
        <v>0</v>
      </c>
      <c r="G7155" s="66">
        <v>2.4900000000000002</v>
      </c>
      <c r="H7155" s="247">
        <v>0</v>
      </c>
    </row>
    <row r="7156" spans="1:8">
      <c r="A7156" s="64" t="s">
        <v>12092</v>
      </c>
      <c r="B7156" s="65">
        <v>100857</v>
      </c>
      <c r="C7156" s="56" t="s">
        <v>12093</v>
      </c>
      <c r="D7156" s="65" t="s">
        <v>211</v>
      </c>
      <c r="E7156" s="66">
        <v>576.14</v>
      </c>
      <c r="F7156" s="247">
        <v>0</v>
      </c>
      <c r="G7156" s="66">
        <v>463.62</v>
      </c>
      <c r="H7156" s="247">
        <v>0</v>
      </c>
    </row>
    <row r="7157" spans="1:8">
      <c r="A7157" s="64" t="s">
        <v>12092</v>
      </c>
      <c r="B7157" s="65">
        <v>86905</v>
      </c>
      <c r="C7157" s="56" t="s">
        <v>12094</v>
      </c>
      <c r="D7157" s="65" t="s">
        <v>211</v>
      </c>
      <c r="E7157" s="66">
        <v>443.38</v>
      </c>
      <c r="F7157" s="247">
        <v>0</v>
      </c>
      <c r="G7157" s="66">
        <v>360.48</v>
      </c>
      <c r="H7157" s="247">
        <v>0</v>
      </c>
    </row>
    <row r="7158" spans="1:8">
      <c r="A7158" s="64" t="s">
        <v>12092</v>
      </c>
      <c r="B7158" s="65">
        <v>86908</v>
      </c>
      <c r="C7158" s="56" t="s">
        <v>12095</v>
      </c>
      <c r="D7158" s="65" t="s">
        <v>211</v>
      </c>
      <c r="E7158" s="66">
        <v>531.57000000000005</v>
      </c>
      <c r="F7158" s="247">
        <v>0</v>
      </c>
      <c r="G7158" s="66">
        <v>426.02</v>
      </c>
      <c r="H7158" s="247">
        <v>0</v>
      </c>
    </row>
    <row r="7159" spans="1:8">
      <c r="A7159" s="64" t="s">
        <v>12092</v>
      </c>
      <c r="B7159" s="65">
        <v>100849</v>
      </c>
      <c r="C7159" s="56" t="s">
        <v>12096</v>
      </c>
      <c r="D7159" s="65" t="s">
        <v>211</v>
      </c>
      <c r="E7159" s="66">
        <v>32.57</v>
      </c>
      <c r="F7159" s="247">
        <v>0</v>
      </c>
      <c r="G7159" s="66">
        <v>48.87</v>
      </c>
      <c r="H7159" s="247">
        <v>0</v>
      </c>
    </row>
    <row r="7160" spans="1:8">
      <c r="A7160" s="64" t="s">
        <v>12092</v>
      </c>
      <c r="B7160" s="65">
        <v>100851</v>
      </c>
      <c r="C7160" s="56" t="s">
        <v>12097</v>
      </c>
      <c r="D7160" s="65" t="s">
        <v>211</v>
      </c>
      <c r="E7160" s="66">
        <v>63.48</v>
      </c>
      <c r="F7160" s="247">
        <v>0</v>
      </c>
      <c r="G7160" s="66">
        <v>96.13</v>
      </c>
      <c r="H7160" s="247">
        <v>0</v>
      </c>
    </row>
    <row r="7161" spans="1:8">
      <c r="A7161" s="64" t="s">
        <v>12092</v>
      </c>
      <c r="B7161" s="65">
        <v>100850</v>
      </c>
      <c r="C7161" s="56" t="s">
        <v>12098</v>
      </c>
      <c r="D7161" s="65" t="s">
        <v>211</v>
      </c>
      <c r="E7161" s="66">
        <v>0</v>
      </c>
      <c r="F7161" s="247"/>
      <c r="G7161" s="66">
        <v>0</v>
      </c>
      <c r="H7161" s="247"/>
    </row>
    <row r="7162" spans="1:8">
      <c r="A7162" s="64" t="s">
        <v>12092</v>
      </c>
      <c r="B7162" s="65">
        <v>86895</v>
      </c>
      <c r="C7162" s="56" t="s">
        <v>12099</v>
      </c>
      <c r="D7162" s="65" t="s">
        <v>211</v>
      </c>
      <c r="E7162" s="66">
        <v>418.52</v>
      </c>
      <c r="F7162" s="247">
        <v>8.0600000000000005E-2</v>
      </c>
      <c r="G7162" s="66">
        <v>413.21</v>
      </c>
      <c r="H7162" s="247">
        <v>0</v>
      </c>
    </row>
    <row r="7163" spans="1:8">
      <c r="A7163" s="64" t="s">
        <v>12092</v>
      </c>
      <c r="B7163" s="65">
        <v>86889</v>
      </c>
      <c r="C7163" s="56" t="s">
        <v>12100</v>
      </c>
      <c r="D7163" s="65" t="s">
        <v>211</v>
      </c>
      <c r="E7163" s="66">
        <v>898.72</v>
      </c>
      <c r="F7163" s="247">
        <v>4.5100000000000001E-2</v>
      </c>
      <c r="G7163" s="66">
        <v>861.59</v>
      </c>
      <c r="H7163" s="247">
        <v>0</v>
      </c>
    </row>
    <row r="7164" spans="1:8">
      <c r="A7164" s="64" t="s">
        <v>12092</v>
      </c>
      <c r="B7164" s="65">
        <v>86899</v>
      </c>
      <c r="C7164" s="56" t="s">
        <v>12101</v>
      </c>
      <c r="D7164" s="65" t="s">
        <v>211</v>
      </c>
      <c r="E7164" s="66">
        <v>346.54</v>
      </c>
      <c r="F7164" s="247">
        <v>9.7299999999999998E-2</v>
      </c>
      <c r="G7164" s="66">
        <v>394.43</v>
      </c>
      <c r="H7164" s="247">
        <v>0</v>
      </c>
    </row>
    <row r="7165" spans="1:8">
      <c r="A7165" s="64" t="s">
        <v>12092</v>
      </c>
      <c r="B7165" s="65">
        <v>86893</v>
      </c>
      <c r="C7165" s="56" t="s">
        <v>12102</v>
      </c>
      <c r="D7165" s="65" t="s">
        <v>211</v>
      </c>
      <c r="E7165" s="66">
        <v>706.85</v>
      </c>
      <c r="F7165" s="247">
        <v>5.74E-2</v>
      </c>
      <c r="G7165" s="66">
        <v>811.54</v>
      </c>
      <c r="H7165" s="247">
        <v>0</v>
      </c>
    </row>
    <row r="7166" spans="1:8">
      <c r="A7166" s="64" t="s">
        <v>12092</v>
      </c>
      <c r="B7166" s="65">
        <v>86934</v>
      </c>
      <c r="C7166" s="56" t="s">
        <v>12103</v>
      </c>
      <c r="D7166" s="65" t="s">
        <v>211</v>
      </c>
      <c r="E7166" s="66">
        <v>451.71</v>
      </c>
      <c r="F7166" s="247">
        <v>8.9700000000000002E-2</v>
      </c>
      <c r="G7166" s="66">
        <v>502.59</v>
      </c>
      <c r="H7166" s="247">
        <v>0</v>
      </c>
    </row>
    <row r="7167" spans="1:8">
      <c r="A7167" s="64" t="s">
        <v>12092</v>
      </c>
      <c r="B7167" s="65">
        <v>86933</v>
      </c>
      <c r="C7167" s="56" t="s">
        <v>12104</v>
      </c>
      <c r="D7167" s="65" t="s">
        <v>211</v>
      </c>
      <c r="E7167" s="66">
        <v>460.62</v>
      </c>
      <c r="F7167" s="247">
        <v>8.7999999999999995E-2</v>
      </c>
      <c r="G7167" s="66">
        <v>514.98</v>
      </c>
      <c r="H7167" s="247">
        <v>0</v>
      </c>
    </row>
    <row r="7168" spans="1:8">
      <c r="A7168" s="64" t="s">
        <v>12092</v>
      </c>
      <c r="B7168" s="65">
        <v>86894</v>
      </c>
      <c r="C7168" s="56" t="s">
        <v>12105</v>
      </c>
      <c r="D7168" s="65" t="s">
        <v>211</v>
      </c>
      <c r="E7168" s="66">
        <v>322.11</v>
      </c>
      <c r="F7168" s="247">
        <v>0.12590000000000001</v>
      </c>
      <c r="G7168" s="66">
        <v>377.54</v>
      </c>
      <c r="H7168" s="247">
        <v>0</v>
      </c>
    </row>
    <row r="7169" spans="1:8">
      <c r="A7169" s="64" t="s">
        <v>12092</v>
      </c>
      <c r="B7169" s="65">
        <v>93441</v>
      </c>
      <c r="C7169" s="56" t="s">
        <v>12106</v>
      </c>
      <c r="D7169" s="65" t="s">
        <v>211</v>
      </c>
      <c r="E7169" s="66">
        <v>1351.52</v>
      </c>
      <c r="F7169" s="247">
        <v>0.03</v>
      </c>
      <c r="G7169" s="66">
        <v>1247.1400000000001</v>
      </c>
      <c r="H7169" s="247">
        <v>0</v>
      </c>
    </row>
    <row r="7170" spans="1:8">
      <c r="A7170" s="64" t="s">
        <v>12092</v>
      </c>
      <c r="B7170" s="65">
        <v>93396</v>
      </c>
      <c r="C7170" s="56" t="s">
        <v>12107</v>
      </c>
      <c r="D7170" s="65" t="s">
        <v>211</v>
      </c>
      <c r="E7170" s="66">
        <v>749.89</v>
      </c>
      <c r="F7170" s="247">
        <v>4.4999999999999998E-2</v>
      </c>
      <c r="G7170" s="66">
        <v>724.12</v>
      </c>
      <c r="H7170" s="247">
        <v>0</v>
      </c>
    </row>
    <row r="7171" spans="1:8">
      <c r="A7171" s="64" t="s">
        <v>12092</v>
      </c>
      <c r="B7171" s="65">
        <v>93442</v>
      </c>
      <c r="C7171" s="56" t="s">
        <v>12108</v>
      </c>
      <c r="D7171" s="65" t="s">
        <v>211</v>
      </c>
      <c r="E7171" s="66">
        <v>1452.21</v>
      </c>
      <c r="F7171" s="247">
        <v>2.7900000000000001E-2</v>
      </c>
      <c r="G7171" s="66">
        <v>1421.27</v>
      </c>
      <c r="H7171" s="247">
        <v>0</v>
      </c>
    </row>
    <row r="7172" spans="1:8">
      <c r="A7172" s="64" t="s">
        <v>12092</v>
      </c>
      <c r="B7172" s="65">
        <v>86947</v>
      </c>
      <c r="C7172" s="56" t="s">
        <v>12109</v>
      </c>
      <c r="D7172" s="65" t="s">
        <v>211</v>
      </c>
      <c r="E7172" s="66">
        <v>1410.16</v>
      </c>
      <c r="F7172" s="247">
        <v>2.3900000000000001E-2</v>
      </c>
      <c r="G7172" s="66">
        <v>1280.44</v>
      </c>
      <c r="H7172" s="247">
        <v>0</v>
      </c>
    </row>
    <row r="7173" spans="1:8">
      <c r="A7173" s="64" t="s">
        <v>12092</v>
      </c>
      <c r="B7173" s="65">
        <v>100875</v>
      </c>
      <c r="C7173" s="56" t="s">
        <v>12110</v>
      </c>
      <c r="D7173" s="65" t="s">
        <v>211</v>
      </c>
      <c r="E7173" s="66">
        <v>1051.8800000000001</v>
      </c>
      <c r="F7173" s="247">
        <v>0</v>
      </c>
      <c r="G7173" s="66">
        <v>1086.4100000000001</v>
      </c>
      <c r="H7173" s="247">
        <v>0</v>
      </c>
    </row>
    <row r="7174" spans="1:8">
      <c r="A7174" s="64" t="s">
        <v>12092</v>
      </c>
      <c r="B7174" s="65">
        <v>100863</v>
      </c>
      <c r="C7174" s="56" t="s">
        <v>12111</v>
      </c>
      <c r="D7174" s="65" t="s">
        <v>211</v>
      </c>
      <c r="E7174" s="66">
        <v>637.08000000000004</v>
      </c>
      <c r="F7174" s="247">
        <v>0</v>
      </c>
      <c r="G7174" s="66">
        <v>621.29</v>
      </c>
      <c r="H7174" s="247">
        <v>0</v>
      </c>
    </row>
    <row r="7175" spans="1:8">
      <c r="A7175" s="64" t="s">
        <v>12092</v>
      </c>
      <c r="B7175" s="65">
        <v>100864</v>
      </c>
      <c r="C7175" s="56" t="s">
        <v>12112</v>
      </c>
      <c r="D7175" s="65" t="s">
        <v>211</v>
      </c>
      <c r="E7175" s="66">
        <v>689.46</v>
      </c>
      <c r="F7175" s="247">
        <v>0</v>
      </c>
      <c r="G7175" s="66">
        <v>678.91</v>
      </c>
      <c r="H7175" s="247">
        <v>0</v>
      </c>
    </row>
    <row r="7176" spans="1:8">
      <c r="A7176" s="64" t="s">
        <v>12092</v>
      </c>
      <c r="B7176" s="65">
        <v>100865</v>
      </c>
      <c r="C7176" s="56" t="s">
        <v>12113</v>
      </c>
      <c r="D7176" s="65" t="s">
        <v>211</v>
      </c>
      <c r="E7176" s="66">
        <v>565.97</v>
      </c>
      <c r="F7176" s="247">
        <v>0</v>
      </c>
      <c r="G7176" s="66">
        <v>587.25</v>
      </c>
      <c r="H7176" s="247">
        <v>0</v>
      </c>
    </row>
    <row r="7177" spans="1:8">
      <c r="A7177" s="64" t="s">
        <v>12092</v>
      </c>
      <c r="B7177" s="65">
        <v>100866</v>
      </c>
      <c r="C7177" s="56" t="s">
        <v>12114</v>
      </c>
      <c r="D7177" s="65" t="s">
        <v>211</v>
      </c>
      <c r="E7177" s="66">
        <v>344.4</v>
      </c>
      <c r="F7177" s="247">
        <v>0</v>
      </c>
      <c r="G7177" s="66">
        <v>325.85000000000002</v>
      </c>
      <c r="H7177" s="247">
        <v>0</v>
      </c>
    </row>
    <row r="7178" spans="1:8">
      <c r="A7178" s="64" t="s">
        <v>12092</v>
      </c>
      <c r="B7178" s="65">
        <v>100867</v>
      </c>
      <c r="C7178" s="56" t="s">
        <v>12115</v>
      </c>
      <c r="D7178" s="65" t="s">
        <v>211</v>
      </c>
      <c r="E7178" s="66">
        <v>361.68</v>
      </c>
      <c r="F7178" s="247">
        <v>0</v>
      </c>
      <c r="G7178" s="66">
        <v>344.85</v>
      </c>
      <c r="H7178" s="247">
        <v>0</v>
      </c>
    </row>
    <row r="7179" spans="1:8">
      <c r="A7179" s="64" t="s">
        <v>12092</v>
      </c>
      <c r="B7179" s="65">
        <v>100868</v>
      </c>
      <c r="C7179" s="56" t="s">
        <v>12116</v>
      </c>
      <c r="D7179" s="65" t="s">
        <v>211</v>
      </c>
      <c r="E7179" s="66">
        <v>373.17</v>
      </c>
      <c r="F7179" s="247">
        <v>0</v>
      </c>
      <c r="G7179" s="66">
        <v>357.49</v>
      </c>
      <c r="H7179" s="247">
        <v>0</v>
      </c>
    </row>
    <row r="7180" spans="1:8">
      <c r="A7180" s="64" t="s">
        <v>12092</v>
      </c>
      <c r="B7180" s="65">
        <v>100869</v>
      </c>
      <c r="C7180" s="56" t="s">
        <v>12117</v>
      </c>
      <c r="D7180" s="65" t="s">
        <v>211</v>
      </c>
      <c r="E7180" s="66">
        <v>381.98</v>
      </c>
      <c r="F7180" s="247">
        <v>0</v>
      </c>
      <c r="G7180" s="66">
        <v>367.19</v>
      </c>
      <c r="H7180" s="247">
        <v>0</v>
      </c>
    </row>
    <row r="7181" spans="1:8">
      <c r="A7181" s="64" t="s">
        <v>12092</v>
      </c>
      <c r="B7181" s="65">
        <v>100870</v>
      </c>
      <c r="C7181" s="56" t="s">
        <v>12118</v>
      </c>
      <c r="D7181" s="65" t="s">
        <v>211</v>
      </c>
      <c r="E7181" s="66">
        <v>361.48</v>
      </c>
      <c r="F7181" s="247">
        <v>0.4793</v>
      </c>
      <c r="G7181" s="66">
        <v>327.3</v>
      </c>
      <c r="H7181" s="247">
        <v>0</v>
      </c>
    </row>
    <row r="7182" spans="1:8">
      <c r="A7182" s="64" t="s">
        <v>12092</v>
      </c>
      <c r="B7182" s="65">
        <v>100871</v>
      </c>
      <c r="C7182" s="56" t="s">
        <v>12119</v>
      </c>
      <c r="D7182" s="65" t="s">
        <v>211</v>
      </c>
      <c r="E7182" s="66">
        <v>386.9</v>
      </c>
      <c r="F7182" s="247">
        <v>0.51349999999999996</v>
      </c>
      <c r="G7182" s="66">
        <v>352.72</v>
      </c>
      <c r="H7182" s="247">
        <v>0</v>
      </c>
    </row>
    <row r="7183" spans="1:8">
      <c r="A7183" s="64" t="s">
        <v>12092</v>
      </c>
      <c r="B7183" s="65">
        <v>100872</v>
      </c>
      <c r="C7183" s="56" t="s">
        <v>12120</v>
      </c>
      <c r="D7183" s="65" t="s">
        <v>211</v>
      </c>
      <c r="E7183" s="66">
        <v>403.12</v>
      </c>
      <c r="F7183" s="247">
        <v>0.53310000000000002</v>
      </c>
      <c r="G7183" s="66">
        <v>368.94</v>
      </c>
      <c r="H7183" s="247">
        <v>0</v>
      </c>
    </row>
    <row r="7184" spans="1:8">
      <c r="A7184" s="64" t="s">
        <v>12092</v>
      </c>
      <c r="B7184" s="65">
        <v>100873</v>
      </c>
      <c r="C7184" s="56" t="s">
        <v>12121</v>
      </c>
      <c r="D7184" s="65" t="s">
        <v>211</v>
      </c>
      <c r="E7184" s="66">
        <v>413.25</v>
      </c>
      <c r="F7184" s="247">
        <v>0.54449999999999998</v>
      </c>
      <c r="G7184" s="66">
        <v>379.07</v>
      </c>
      <c r="H7184" s="247">
        <v>0</v>
      </c>
    </row>
    <row r="7185" spans="1:8">
      <c r="A7185" s="64" t="s">
        <v>12092</v>
      </c>
      <c r="B7185" s="65">
        <v>100860</v>
      </c>
      <c r="C7185" s="56" t="s">
        <v>12122</v>
      </c>
      <c r="D7185" s="65" t="s">
        <v>211</v>
      </c>
      <c r="E7185" s="66">
        <v>121.53</v>
      </c>
      <c r="F7185" s="247">
        <v>0</v>
      </c>
      <c r="G7185" s="66">
        <v>112.34</v>
      </c>
      <c r="H7185" s="247">
        <v>0</v>
      </c>
    </row>
    <row r="7186" spans="1:8">
      <c r="A7186" s="64" t="s">
        <v>12092</v>
      </c>
      <c r="B7186" s="65">
        <v>86936</v>
      </c>
      <c r="C7186" s="56" t="s">
        <v>12123</v>
      </c>
      <c r="D7186" s="65" t="s">
        <v>211</v>
      </c>
      <c r="E7186" s="66">
        <v>593.05999999999995</v>
      </c>
      <c r="F7186" s="247">
        <v>0</v>
      </c>
      <c r="G7186" s="66">
        <v>480.06</v>
      </c>
      <c r="H7186" s="247">
        <v>0</v>
      </c>
    </row>
    <row r="7187" spans="1:8">
      <c r="A7187" s="64" t="s">
        <v>12092</v>
      </c>
      <c r="B7187" s="65">
        <v>86935</v>
      </c>
      <c r="C7187" s="56" t="s">
        <v>12124</v>
      </c>
      <c r="D7187" s="65" t="s">
        <v>211</v>
      </c>
      <c r="E7187" s="66">
        <v>346.95</v>
      </c>
      <c r="F7187" s="247">
        <v>0</v>
      </c>
      <c r="G7187" s="66">
        <v>293.68</v>
      </c>
      <c r="H7187" s="247">
        <v>0</v>
      </c>
    </row>
    <row r="7188" spans="1:8">
      <c r="A7188" s="64" t="s">
        <v>12092</v>
      </c>
      <c r="B7188" s="65">
        <v>86901</v>
      </c>
      <c r="C7188" s="56" t="s">
        <v>12125</v>
      </c>
      <c r="D7188" s="65" t="s">
        <v>211</v>
      </c>
      <c r="E7188" s="66">
        <v>144.9</v>
      </c>
      <c r="F7188" s="247">
        <v>0</v>
      </c>
      <c r="G7188" s="66">
        <v>148.31</v>
      </c>
      <c r="H7188" s="247">
        <v>0</v>
      </c>
    </row>
    <row r="7189" spans="1:8">
      <c r="A7189" s="64" t="s">
        <v>12092</v>
      </c>
      <c r="B7189" s="65">
        <v>86938</v>
      </c>
      <c r="C7189" s="56" t="s">
        <v>12126</v>
      </c>
      <c r="D7189" s="65" t="s">
        <v>211</v>
      </c>
      <c r="E7189" s="66">
        <v>485.58</v>
      </c>
      <c r="F7189" s="247">
        <v>0</v>
      </c>
      <c r="G7189" s="66">
        <v>416.87</v>
      </c>
      <c r="H7189" s="247">
        <v>0</v>
      </c>
    </row>
    <row r="7190" spans="1:8">
      <c r="A7190" s="64" t="s">
        <v>12092</v>
      </c>
      <c r="B7190" s="65">
        <v>86937</v>
      </c>
      <c r="C7190" s="56" t="s">
        <v>12127</v>
      </c>
      <c r="D7190" s="65" t="s">
        <v>211</v>
      </c>
      <c r="E7190" s="66">
        <v>239.47</v>
      </c>
      <c r="F7190" s="247">
        <v>0</v>
      </c>
      <c r="G7190" s="66">
        <v>230.49</v>
      </c>
      <c r="H7190" s="247">
        <v>0</v>
      </c>
    </row>
    <row r="7191" spans="1:8">
      <c r="A7191" s="64" t="s">
        <v>12092</v>
      </c>
      <c r="B7191" s="65">
        <v>86900</v>
      </c>
      <c r="C7191" s="56" t="s">
        <v>12128</v>
      </c>
      <c r="D7191" s="65" t="s">
        <v>211</v>
      </c>
      <c r="E7191" s="66">
        <v>245.72</v>
      </c>
      <c r="F7191" s="247">
        <v>0</v>
      </c>
      <c r="G7191" s="66">
        <v>206.42</v>
      </c>
      <c r="H7191" s="247">
        <v>0</v>
      </c>
    </row>
    <row r="7192" spans="1:8">
      <c r="A7192" s="64" t="s">
        <v>12092</v>
      </c>
      <c r="B7192" s="65">
        <v>100852</v>
      </c>
      <c r="C7192" s="56" t="s">
        <v>12129</v>
      </c>
      <c r="D7192" s="65" t="s">
        <v>211</v>
      </c>
      <c r="E7192" s="66">
        <v>269.27</v>
      </c>
      <c r="F7192" s="247">
        <v>0</v>
      </c>
      <c r="G7192" s="66">
        <v>225.61</v>
      </c>
      <c r="H7192" s="247">
        <v>0</v>
      </c>
    </row>
    <row r="7193" spans="1:8">
      <c r="A7193" s="64" t="s">
        <v>12092</v>
      </c>
      <c r="B7193" s="65">
        <v>86886</v>
      </c>
      <c r="C7193" s="56" t="s">
        <v>12130</v>
      </c>
      <c r="D7193" s="65" t="s">
        <v>211</v>
      </c>
      <c r="E7193" s="66">
        <v>61.96</v>
      </c>
      <c r="F7193" s="247">
        <v>0</v>
      </c>
      <c r="G7193" s="66">
        <v>50.24</v>
      </c>
      <c r="H7193" s="247">
        <v>0</v>
      </c>
    </row>
    <row r="7194" spans="1:8">
      <c r="A7194" s="64" t="s">
        <v>12092</v>
      </c>
      <c r="B7194" s="65">
        <v>86887</v>
      </c>
      <c r="C7194" s="56" t="s">
        <v>12131</v>
      </c>
      <c r="D7194" s="65" t="s">
        <v>211</v>
      </c>
      <c r="E7194" s="66">
        <v>67.33</v>
      </c>
      <c r="F7194" s="247">
        <v>0</v>
      </c>
      <c r="G7194" s="66">
        <v>54.33</v>
      </c>
      <c r="H7194" s="247">
        <v>0</v>
      </c>
    </row>
    <row r="7195" spans="1:8">
      <c r="A7195" s="64" t="s">
        <v>12092</v>
      </c>
      <c r="B7195" s="65">
        <v>86884</v>
      </c>
      <c r="C7195" s="56" t="s">
        <v>12132</v>
      </c>
      <c r="D7195" s="65" t="s">
        <v>211</v>
      </c>
      <c r="E7195" s="66">
        <v>9.9</v>
      </c>
      <c r="F7195" s="247">
        <v>0</v>
      </c>
      <c r="G7195" s="66">
        <v>13.56</v>
      </c>
      <c r="H7195" s="247">
        <v>0</v>
      </c>
    </row>
    <row r="7196" spans="1:8">
      <c r="A7196" s="64" t="s">
        <v>12092</v>
      </c>
      <c r="B7196" s="65">
        <v>86885</v>
      </c>
      <c r="C7196" s="56" t="s">
        <v>12133</v>
      </c>
      <c r="D7196" s="65" t="s">
        <v>211</v>
      </c>
      <c r="E7196" s="66">
        <v>11.12</v>
      </c>
      <c r="F7196" s="247">
        <v>0</v>
      </c>
      <c r="G7196" s="66">
        <v>15.28</v>
      </c>
      <c r="H7196" s="247">
        <v>0</v>
      </c>
    </row>
    <row r="7197" spans="1:8">
      <c r="A7197" s="64" t="s">
        <v>12092</v>
      </c>
      <c r="B7197" s="65">
        <v>95546</v>
      </c>
      <c r="C7197" s="56" t="s">
        <v>12134</v>
      </c>
      <c r="D7197" s="65" t="s">
        <v>211</v>
      </c>
      <c r="E7197" s="66">
        <v>251.67</v>
      </c>
      <c r="F7197" s="247">
        <v>0</v>
      </c>
      <c r="G7197" s="66">
        <v>207.47</v>
      </c>
      <c r="H7197" s="247">
        <v>0</v>
      </c>
    </row>
    <row r="7198" spans="1:8">
      <c r="A7198" s="64" t="s">
        <v>12092</v>
      </c>
      <c r="B7198" s="65">
        <v>86902</v>
      </c>
      <c r="C7198" s="56" t="s">
        <v>12135</v>
      </c>
      <c r="D7198" s="65" t="s">
        <v>211</v>
      </c>
      <c r="E7198" s="66">
        <v>360.98</v>
      </c>
      <c r="F7198" s="247">
        <v>0</v>
      </c>
      <c r="G7198" s="66">
        <v>321.76</v>
      </c>
      <c r="H7198" s="247">
        <v>0</v>
      </c>
    </row>
    <row r="7199" spans="1:8">
      <c r="A7199" s="64" t="s">
        <v>12092</v>
      </c>
      <c r="B7199" s="65">
        <v>86939</v>
      </c>
      <c r="C7199" s="56" t="s">
        <v>12136</v>
      </c>
      <c r="D7199" s="65" t="s">
        <v>211</v>
      </c>
      <c r="E7199" s="66">
        <v>472.4</v>
      </c>
      <c r="F7199" s="247">
        <v>0</v>
      </c>
      <c r="G7199" s="66">
        <v>429.07</v>
      </c>
      <c r="H7199" s="247">
        <v>0</v>
      </c>
    </row>
    <row r="7200" spans="1:8">
      <c r="A7200" s="64" t="s">
        <v>12092</v>
      </c>
      <c r="B7200" s="65">
        <v>86903</v>
      </c>
      <c r="C7200" s="56" t="s">
        <v>12137</v>
      </c>
      <c r="D7200" s="65" t="s">
        <v>211</v>
      </c>
      <c r="E7200" s="66">
        <v>401.96</v>
      </c>
      <c r="F7200" s="247">
        <v>0</v>
      </c>
      <c r="G7200" s="66">
        <v>369.11</v>
      </c>
      <c r="H7200" s="247">
        <v>0</v>
      </c>
    </row>
    <row r="7201" spans="1:8">
      <c r="A7201" s="64" t="s">
        <v>12092</v>
      </c>
      <c r="B7201" s="65">
        <v>86940</v>
      </c>
      <c r="C7201" s="56" t="s">
        <v>12138</v>
      </c>
      <c r="D7201" s="65" t="s">
        <v>211</v>
      </c>
      <c r="E7201" s="66">
        <v>1320.68</v>
      </c>
      <c r="F7201" s="247">
        <v>0</v>
      </c>
      <c r="G7201" s="66">
        <v>1106.81</v>
      </c>
      <c r="H7201" s="247">
        <v>0</v>
      </c>
    </row>
    <row r="7202" spans="1:8">
      <c r="A7202" s="64" t="s">
        <v>12092</v>
      </c>
      <c r="B7202" s="65">
        <v>86941</v>
      </c>
      <c r="C7202" s="56" t="s">
        <v>12139</v>
      </c>
      <c r="D7202" s="65" t="s">
        <v>211</v>
      </c>
      <c r="E7202" s="66">
        <v>967.11</v>
      </c>
      <c r="F7202" s="247">
        <v>0</v>
      </c>
      <c r="G7202" s="66">
        <v>818.48</v>
      </c>
      <c r="H7202" s="247">
        <v>0</v>
      </c>
    </row>
    <row r="7203" spans="1:8">
      <c r="A7203" s="64" t="s">
        <v>12092</v>
      </c>
      <c r="B7203" s="65">
        <v>86904</v>
      </c>
      <c r="C7203" s="56" t="s">
        <v>12140</v>
      </c>
      <c r="D7203" s="65" t="s">
        <v>211</v>
      </c>
      <c r="E7203" s="66">
        <v>162.18</v>
      </c>
      <c r="F7203" s="247">
        <v>0</v>
      </c>
      <c r="G7203" s="66">
        <v>149.55000000000001</v>
      </c>
      <c r="H7203" s="247">
        <v>0</v>
      </c>
    </row>
    <row r="7204" spans="1:8">
      <c r="A7204" s="64" t="s">
        <v>12092</v>
      </c>
      <c r="B7204" s="65">
        <v>86943</v>
      </c>
      <c r="C7204" s="56" t="s">
        <v>12141</v>
      </c>
      <c r="D7204" s="65" t="s">
        <v>211</v>
      </c>
      <c r="E7204" s="66">
        <v>273.60000000000002</v>
      </c>
      <c r="F7204" s="247">
        <v>0</v>
      </c>
      <c r="G7204" s="66">
        <v>256.86</v>
      </c>
      <c r="H7204" s="247">
        <v>0</v>
      </c>
    </row>
    <row r="7205" spans="1:8">
      <c r="A7205" s="64" t="s">
        <v>12092</v>
      </c>
      <c r="B7205" s="65">
        <v>86942</v>
      </c>
      <c r="C7205" s="56" t="s">
        <v>12142</v>
      </c>
      <c r="D7205" s="65" t="s">
        <v>211</v>
      </c>
      <c r="E7205" s="66">
        <v>282.51</v>
      </c>
      <c r="F7205" s="247">
        <v>0</v>
      </c>
      <c r="G7205" s="66">
        <v>269.25</v>
      </c>
      <c r="H7205" s="247">
        <v>0</v>
      </c>
    </row>
    <row r="7206" spans="1:8">
      <c r="A7206" s="64" t="s">
        <v>12092</v>
      </c>
      <c r="B7206" s="65">
        <v>100856</v>
      </c>
      <c r="C7206" s="56" t="s">
        <v>12143</v>
      </c>
      <c r="D7206" s="65" t="s">
        <v>211</v>
      </c>
      <c r="E7206" s="66">
        <v>41.52</v>
      </c>
      <c r="F7206" s="247">
        <v>0</v>
      </c>
      <c r="G7206" s="66">
        <v>34.74</v>
      </c>
      <c r="H7206" s="247">
        <v>0</v>
      </c>
    </row>
    <row r="7207" spans="1:8">
      <c r="A7207" s="64" t="s">
        <v>12092</v>
      </c>
      <c r="B7207" s="65">
        <v>100858</v>
      </c>
      <c r="C7207" s="56" t="s">
        <v>12144</v>
      </c>
      <c r="D7207" s="65" t="s">
        <v>211</v>
      </c>
      <c r="E7207" s="66">
        <v>764.52</v>
      </c>
      <c r="F7207" s="247">
        <v>0</v>
      </c>
      <c r="G7207" s="66">
        <v>763.28</v>
      </c>
      <c r="H7207" s="247">
        <v>0</v>
      </c>
    </row>
    <row r="7208" spans="1:8">
      <c r="A7208" s="64" t="s">
        <v>12092</v>
      </c>
      <c r="B7208" s="65">
        <v>100859</v>
      </c>
      <c r="C7208" s="56" t="s">
        <v>12145</v>
      </c>
      <c r="D7208" s="65" t="s">
        <v>211</v>
      </c>
      <c r="E7208" s="66">
        <v>999.19</v>
      </c>
      <c r="F7208" s="247">
        <v>0</v>
      </c>
      <c r="G7208" s="66">
        <v>997.38</v>
      </c>
      <c r="H7208" s="247">
        <v>0</v>
      </c>
    </row>
    <row r="7209" spans="1:8">
      <c r="A7209" s="64" t="s">
        <v>12092</v>
      </c>
      <c r="B7209" s="65">
        <v>95544</v>
      </c>
      <c r="C7209" s="56" t="s">
        <v>12146</v>
      </c>
      <c r="D7209" s="65" t="s">
        <v>211</v>
      </c>
      <c r="E7209" s="66">
        <v>83.69</v>
      </c>
      <c r="F7209" s="247">
        <v>0</v>
      </c>
      <c r="G7209" s="66">
        <v>61.55</v>
      </c>
      <c r="H7209" s="247">
        <v>0</v>
      </c>
    </row>
    <row r="7210" spans="1:8">
      <c r="A7210" s="64" t="s">
        <v>12092</v>
      </c>
      <c r="B7210" s="65">
        <v>95543</v>
      </c>
      <c r="C7210" s="56" t="s">
        <v>12147</v>
      </c>
      <c r="D7210" s="65" t="s">
        <v>211</v>
      </c>
      <c r="E7210" s="66">
        <v>108.2</v>
      </c>
      <c r="F7210" s="247">
        <v>0</v>
      </c>
      <c r="G7210" s="66">
        <v>84.86</v>
      </c>
      <c r="H7210" s="247">
        <v>0</v>
      </c>
    </row>
    <row r="7211" spans="1:8">
      <c r="A7211" s="64" t="s">
        <v>12092</v>
      </c>
      <c r="B7211" s="65">
        <v>95542</v>
      </c>
      <c r="C7211" s="56" t="s">
        <v>12148</v>
      </c>
      <c r="D7211" s="65" t="s">
        <v>211</v>
      </c>
      <c r="E7211" s="66">
        <v>66.45</v>
      </c>
      <c r="F7211" s="247">
        <v>0</v>
      </c>
      <c r="G7211" s="66">
        <v>50.41</v>
      </c>
      <c r="H7211" s="247">
        <v>0</v>
      </c>
    </row>
    <row r="7212" spans="1:8">
      <c r="A7212" s="64" t="s">
        <v>12092</v>
      </c>
      <c r="B7212" s="65">
        <v>100874</v>
      </c>
      <c r="C7212" s="56" t="s">
        <v>12149</v>
      </c>
      <c r="D7212" s="65" t="s">
        <v>211</v>
      </c>
      <c r="E7212" s="66">
        <v>344.4</v>
      </c>
      <c r="F7212" s="247">
        <v>0</v>
      </c>
      <c r="G7212" s="66">
        <v>325.85000000000002</v>
      </c>
      <c r="H7212" s="247">
        <v>0</v>
      </c>
    </row>
    <row r="7213" spans="1:8">
      <c r="A7213" s="64" t="s">
        <v>12092</v>
      </c>
      <c r="B7213" s="65">
        <v>95545</v>
      </c>
      <c r="C7213" s="56" t="s">
        <v>12150</v>
      </c>
      <c r="D7213" s="65" t="s">
        <v>211</v>
      </c>
      <c r="E7213" s="66">
        <v>81.849999999999994</v>
      </c>
      <c r="F7213" s="247">
        <v>0</v>
      </c>
      <c r="G7213" s="66">
        <v>60.36</v>
      </c>
      <c r="H7213" s="247">
        <v>0</v>
      </c>
    </row>
    <row r="7214" spans="1:8">
      <c r="A7214" s="64" t="s">
        <v>12092</v>
      </c>
      <c r="B7214" s="65">
        <v>95547</v>
      </c>
      <c r="C7214" s="56" t="s">
        <v>12151</v>
      </c>
      <c r="D7214" s="65" t="s">
        <v>211</v>
      </c>
      <c r="E7214" s="66">
        <v>95.55</v>
      </c>
      <c r="F7214" s="247">
        <v>0</v>
      </c>
      <c r="G7214" s="66">
        <v>72.239999999999995</v>
      </c>
      <c r="H7214" s="247">
        <v>0</v>
      </c>
    </row>
    <row r="7215" spans="1:8">
      <c r="A7215" s="64" t="s">
        <v>12092</v>
      </c>
      <c r="B7215" s="65">
        <v>86883</v>
      </c>
      <c r="C7215" s="56" t="s">
        <v>12152</v>
      </c>
      <c r="D7215" s="65" t="s">
        <v>211</v>
      </c>
      <c r="E7215" s="66">
        <v>10.7</v>
      </c>
      <c r="F7215" s="247">
        <v>0</v>
      </c>
      <c r="G7215" s="66">
        <v>14.81</v>
      </c>
      <c r="H7215" s="247">
        <v>0</v>
      </c>
    </row>
    <row r="7216" spans="1:8">
      <c r="A7216" s="64" t="s">
        <v>12092</v>
      </c>
      <c r="B7216" s="65">
        <v>86881</v>
      </c>
      <c r="C7216" s="56" t="s">
        <v>12153</v>
      </c>
      <c r="D7216" s="65" t="s">
        <v>211</v>
      </c>
      <c r="E7216" s="66">
        <v>256.81</v>
      </c>
      <c r="F7216" s="247">
        <v>0</v>
      </c>
      <c r="G7216" s="66">
        <v>201.19</v>
      </c>
      <c r="H7216" s="247">
        <v>0</v>
      </c>
    </row>
    <row r="7217" spans="1:8">
      <c r="A7217" s="64" t="s">
        <v>12092</v>
      </c>
      <c r="B7217" s="65">
        <v>86882</v>
      </c>
      <c r="C7217" s="56" t="s">
        <v>12154</v>
      </c>
      <c r="D7217" s="65" t="s">
        <v>211</v>
      </c>
      <c r="E7217" s="66">
        <v>19.61</v>
      </c>
      <c r="F7217" s="247">
        <v>0</v>
      </c>
      <c r="G7217" s="66">
        <v>27.2</v>
      </c>
      <c r="H7217" s="247">
        <v>0</v>
      </c>
    </row>
    <row r="7218" spans="1:8">
      <c r="A7218" s="64" t="s">
        <v>12092</v>
      </c>
      <c r="B7218" s="65">
        <v>100862</v>
      </c>
      <c r="C7218" s="56" t="s">
        <v>12155</v>
      </c>
      <c r="D7218" s="65" t="s">
        <v>211</v>
      </c>
      <c r="E7218" s="66">
        <v>39.19</v>
      </c>
      <c r="F7218" s="247">
        <v>0.51719999999999999</v>
      </c>
      <c r="G7218" s="66">
        <v>42.71</v>
      </c>
      <c r="H7218" s="247">
        <v>0</v>
      </c>
    </row>
    <row r="7219" spans="1:8">
      <c r="A7219" s="64" t="s">
        <v>12092</v>
      </c>
      <c r="B7219" s="65">
        <v>100861</v>
      </c>
      <c r="C7219" s="56" t="s">
        <v>12156</v>
      </c>
      <c r="D7219" s="65" t="s">
        <v>211</v>
      </c>
      <c r="E7219" s="66">
        <v>35.78</v>
      </c>
      <c r="F7219" s="247">
        <v>0.47120000000000001</v>
      </c>
      <c r="G7219" s="66">
        <v>39.299999999999997</v>
      </c>
      <c r="H7219" s="247">
        <v>0</v>
      </c>
    </row>
    <row r="7220" spans="1:8">
      <c r="A7220" s="64" t="s">
        <v>12092</v>
      </c>
      <c r="B7220" s="65">
        <v>86872</v>
      </c>
      <c r="C7220" s="56" t="s">
        <v>12157</v>
      </c>
      <c r="D7220" s="65" t="s">
        <v>211</v>
      </c>
      <c r="E7220" s="66">
        <v>755.79</v>
      </c>
      <c r="F7220" s="247">
        <v>0</v>
      </c>
      <c r="G7220" s="66">
        <v>721.71</v>
      </c>
      <c r="H7220" s="247">
        <v>0</v>
      </c>
    </row>
    <row r="7221" spans="1:8">
      <c r="A7221" s="64" t="s">
        <v>12092</v>
      </c>
      <c r="B7221" s="65">
        <v>86919</v>
      </c>
      <c r="C7221" s="56" t="s">
        <v>12158</v>
      </c>
      <c r="D7221" s="65" t="s">
        <v>211</v>
      </c>
      <c r="E7221" s="66">
        <v>958.07</v>
      </c>
      <c r="F7221" s="247">
        <v>0</v>
      </c>
      <c r="G7221" s="66">
        <v>892.19</v>
      </c>
      <c r="H7221" s="247">
        <v>0</v>
      </c>
    </row>
    <row r="7222" spans="1:8">
      <c r="A7222" s="64" t="s">
        <v>12092</v>
      </c>
      <c r="B7222" s="65">
        <v>86920</v>
      </c>
      <c r="C7222" s="56" t="s">
        <v>12159</v>
      </c>
      <c r="D7222" s="65" t="s">
        <v>211</v>
      </c>
      <c r="E7222" s="66">
        <v>835.26</v>
      </c>
      <c r="F7222" s="247">
        <v>0</v>
      </c>
      <c r="G7222" s="66">
        <v>799</v>
      </c>
      <c r="H7222" s="247">
        <v>0</v>
      </c>
    </row>
    <row r="7223" spans="1:8">
      <c r="A7223" s="64" t="s">
        <v>12092</v>
      </c>
      <c r="B7223" s="65">
        <v>86921</v>
      </c>
      <c r="C7223" s="56" t="s">
        <v>12160</v>
      </c>
      <c r="D7223" s="65" t="s">
        <v>211</v>
      </c>
      <c r="E7223" s="66">
        <v>795.39</v>
      </c>
      <c r="F7223" s="247">
        <v>0</v>
      </c>
      <c r="G7223" s="66">
        <v>776.46</v>
      </c>
      <c r="H7223" s="247">
        <v>0</v>
      </c>
    </row>
    <row r="7224" spans="1:8">
      <c r="A7224" s="64" t="s">
        <v>12092</v>
      </c>
      <c r="B7224" s="65">
        <v>86874</v>
      </c>
      <c r="C7224" s="56" t="s">
        <v>12161</v>
      </c>
      <c r="D7224" s="65" t="s">
        <v>211</v>
      </c>
      <c r="E7224" s="66">
        <v>525.99</v>
      </c>
      <c r="F7224" s="247">
        <v>0</v>
      </c>
      <c r="G7224" s="66">
        <v>498.74</v>
      </c>
      <c r="H7224" s="247">
        <v>0</v>
      </c>
    </row>
    <row r="7225" spans="1:8">
      <c r="A7225" s="64" t="s">
        <v>12092</v>
      </c>
      <c r="B7225" s="65">
        <v>86922</v>
      </c>
      <c r="C7225" s="56" t="s">
        <v>12162</v>
      </c>
      <c r="D7225" s="65" t="s">
        <v>211</v>
      </c>
      <c r="E7225" s="66">
        <v>974.38</v>
      </c>
      <c r="F7225" s="247">
        <v>0</v>
      </c>
      <c r="G7225" s="66">
        <v>855.6</v>
      </c>
      <c r="H7225" s="247">
        <v>0</v>
      </c>
    </row>
    <row r="7226" spans="1:8">
      <c r="A7226" s="64" t="s">
        <v>12092</v>
      </c>
      <c r="B7226" s="65">
        <v>86923</v>
      </c>
      <c r="C7226" s="56" t="s">
        <v>12163</v>
      </c>
      <c r="D7226" s="65" t="s">
        <v>211</v>
      </c>
      <c r="E7226" s="66">
        <v>614.37</v>
      </c>
      <c r="F7226" s="247">
        <v>0</v>
      </c>
      <c r="G7226" s="66">
        <v>588.41999999999996</v>
      </c>
      <c r="H7226" s="247">
        <v>0</v>
      </c>
    </row>
    <row r="7227" spans="1:8">
      <c r="A7227" s="64" t="s">
        <v>12092</v>
      </c>
      <c r="B7227" s="65">
        <v>86924</v>
      </c>
      <c r="C7227" s="56" t="s">
        <v>12164</v>
      </c>
      <c r="D7227" s="65" t="s">
        <v>211</v>
      </c>
      <c r="E7227" s="66">
        <v>574.5</v>
      </c>
      <c r="F7227" s="247">
        <v>0</v>
      </c>
      <c r="G7227" s="66">
        <v>565.88</v>
      </c>
      <c r="H7227" s="247">
        <v>0</v>
      </c>
    </row>
    <row r="7228" spans="1:8">
      <c r="A7228" s="64" t="s">
        <v>12092</v>
      </c>
      <c r="B7228" s="65">
        <v>86875</v>
      </c>
      <c r="C7228" s="56" t="s">
        <v>12165</v>
      </c>
      <c r="D7228" s="65" t="s">
        <v>211</v>
      </c>
      <c r="E7228" s="66">
        <v>619.33000000000004</v>
      </c>
      <c r="F7228" s="247">
        <v>0</v>
      </c>
      <c r="G7228" s="66">
        <v>675.58</v>
      </c>
      <c r="H7228" s="247">
        <v>0</v>
      </c>
    </row>
    <row r="7229" spans="1:8">
      <c r="A7229" s="64" t="s">
        <v>12092</v>
      </c>
      <c r="B7229" s="65">
        <v>86925</v>
      </c>
      <c r="C7229" s="56" t="s">
        <v>12166</v>
      </c>
      <c r="D7229" s="65" t="s">
        <v>211</v>
      </c>
      <c r="E7229" s="66">
        <v>698.8</v>
      </c>
      <c r="F7229" s="247">
        <v>0</v>
      </c>
      <c r="G7229" s="66">
        <v>752.87</v>
      </c>
      <c r="H7229" s="247">
        <v>0</v>
      </c>
    </row>
    <row r="7230" spans="1:8">
      <c r="A7230" s="64" t="s">
        <v>12092</v>
      </c>
      <c r="B7230" s="65">
        <v>86926</v>
      </c>
      <c r="C7230" s="56" t="s">
        <v>12167</v>
      </c>
      <c r="D7230" s="65" t="s">
        <v>211</v>
      </c>
      <c r="E7230" s="66">
        <v>658.93</v>
      </c>
      <c r="F7230" s="247">
        <v>0</v>
      </c>
      <c r="G7230" s="66">
        <v>730.33</v>
      </c>
      <c r="H7230" s="247">
        <v>0</v>
      </c>
    </row>
    <row r="7231" spans="1:8">
      <c r="A7231" s="64" t="s">
        <v>12092</v>
      </c>
      <c r="B7231" s="65">
        <v>86876</v>
      </c>
      <c r="C7231" s="56" t="s">
        <v>12168</v>
      </c>
      <c r="D7231" s="65" t="s">
        <v>211</v>
      </c>
      <c r="E7231" s="66">
        <v>357.99</v>
      </c>
      <c r="F7231" s="247">
        <v>0</v>
      </c>
      <c r="G7231" s="66">
        <v>383.85</v>
      </c>
      <c r="H7231" s="247">
        <v>0</v>
      </c>
    </row>
    <row r="7232" spans="1:8">
      <c r="A7232" s="64" t="s">
        <v>12092</v>
      </c>
      <c r="B7232" s="65">
        <v>86929</v>
      </c>
      <c r="C7232" s="56" t="s">
        <v>12169</v>
      </c>
      <c r="D7232" s="65" t="s">
        <v>211</v>
      </c>
      <c r="E7232" s="66">
        <v>437.46</v>
      </c>
      <c r="F7232" s="247">
        <v>0</v>
      </c>
      <c r="G7232" s="66">
        <v>461.14</v>
      </c>
      <c r="H7232" s="247">
        <v>0</v>
      </c>
    </row>
    <row r="7233" spans="1:8">
      <c r="A7233" s="64" t="s">
        <v>12092</v>
      </c>
      <c r="B7233" s="65">
        <v>86930</v>
      </c>
      <c r="C7233" s="56" t="s">
        <v>12170</v>
      </c>
      <c r="D7233" s="65" t="s">
        <v>211</v>
      </c>
      <c r="E7233" s="66">
        <v>397.59</v>
      </c>
      <c r="F7233" s="247">
        <v>0</v>
      </c>
      <c r="G7233" s="66">
        <v>438.6</v>
      </c>
      <c r="H7233" s="247">
        <v>0</v>
      </c>
    </row>
    <row r="7234" spans="1:8">
      <c r="A7234" s="64" t="s">
        <v>12092</v>
      </c>
      <c r="B7234" s="65">
        <v>86927</v>
      </c>
      <c r="C7234" s="56" t="s">
        <v>12171</v>
      </c>
      <c r="D7234" s="65" t="s">
        <v>211</v>
      </c>
      <c r="E7234" s="66">
        <v>446.37</v>
      </c>
      <c r="F7234" s="247">
        <v>0</v>
      </c>
      <c r="G7234" s="66">
        <v>473.53</v>
      </c>
      <c r="H7234" s="247">
        <v>0</v>
      </c>
    </row>
    <row r="7235" spans="1:8">
      <c r="A7235" s="64" t="s">
        <v>12092</v>
      </c>
      <c r="B7235" s="65">
        <v>86928</v>
      </c>
      <c r="C7235" s="56" t="s">
        <v>12172</v>
      </c>
      <c r="D7235" s="65" t="s">
        <v>211</v>
      </c>
      <c r="E7235" s="66">
        <v>406.5</v>
      </c>
      <c r="F7235" s="247">
        <v>0</v>
      </c>
      <c r="G7235" s="66">
        <v>450.99</v>
      </c>
      <c r="H7235" s="247">
        <v>0</v>
      </c>
    </row>
    <row r="7236" spans="1:8">
      <c r="A7236" s="64" t="s">
        <v>12092</v>
      </c>
      <c r="B7236" s="65">
        <v>86914</v>
      </c>
      <c r="C7236" s="56" t="s">
        <v>12173</v>
      </c>
      <c r="D7236" s="65" t="s">
        <v>211</v>
      </c>
      <c r="E7236" s="66">
        <v>107.71</v>
      </c>
      <c r="F7236" s="247">
        <v>0</v>
      </c>
      <c r="G7236" s="66">
        <v>88.3</v>
      </c>
      <c r="H7236" s="247">
        <v>0</v>
      </c>
    </row>
    <row r="7237" spans="1:8">
      <c r="A7237" s="64" t="s">
        <v>12092</v>
      </c>
      <c r="B7237" s="65">
        <v>86913</v>
      </c>
      <c r="C7237" s="56" t="s">
        <v>12174</v>
      </c>
      <c r="D7237" s="65" t="s">
        <v>211</v>
      </c>
      <c r="E7237" s="66">
        <v>59.95</v>
      </c>
      <c r="F7237" s="247">
        <v>0</v>
      </c>
      <c r="G7237" s="66">
        <v>50.4</v>
      </c>
      <c r="H7237" s="247">
        <v>0</v>
      </c>
    </row>
    <row r="7238" spans="1:8">
      <c r="A7238" s="64" t="s">
        <v>12092</v>
      </c>
      <c r="B7238" s="65">
        <v>100853</v>
      </c>
      <c r="C7238" s="56" t="s">
        <v>12175</v>
      </c>
      <c r="D7238" s="65" t="s">
        <v>211</v>
      </c>
      <c r="E7238" s="66">
        <v>376.68</v>
      </c>
      <c r="F7238" s="247">
        <v>0</v>
      </c>
      <c r="G7238" s="66">
        <v>307.54000000000002</v>
      </c>
      <c r="H7238" s="247">
        <v>0</v>
      </c>
    </row>
    <row r="7239" spans="1:8">
      <c r="A7239" s="64" t="s">
        <v>12092</v>
      </c>
      <c r="B7239" s="65">
        <v>100854</v>
      </c>
      <c r="C7239" s="56" t="s">
        <v>12176</v>
      </c>
      <c r="D7239" s="65" t="s">
        <v>211</v>
      </c>
      <c r="E7239" s="66">
        <v>1966.88</v>
      </c>
      <c r="F7239" s="247">
        <v>0</v>
      </c>
      <c r="G7239" s="66">
        <v>1572.8</v>
      </c>
      <c r="H7239" s="247">
        <v>0</v>
      </c>
    </row>
    <row r="7240" spans="1:8">
      <c r="A7240" s="64" t="s">
        <v>12092</v>
      </c>
      <c r="B7240" s="65">
        <v>86915</v>
      </c>
      <c r="C7240" s="56" t="s">
        <v>12177</v>
      </c>
      <c r="D7240" s="65" t="s">
        <v>211</v>
      </c>
      <c r="E7240" s="66">
        <v>157.13999999999999</v>
      </c>
      <c r="F7240" s="247">
        <v>0</v>
      </c>
      <c r="G7240" s="66">
        <v>126.48</v>
      </c>
      <c r="H7240" s="247">
        <v>0</v>
      </c>
    </row>
    <row r="7241" spans="1:8">
      <c r="A7241" s="64" t="s">
        <v>12092</v>
      </c>
      <c r="B7241" s="65">
        <v>86906</v>
      </c>
      <c r="C7241" s="56" t="s">
        <v>12178</v>
      </c>
      <c r="D7241" s="65" t="s">
        <v>211</v>
      </c>
      <c r="E7241" s="66">
        <v>82</v>
      </c>
      <c r="F7241" s="247">
        <v>0</v>
      </c>
      <c r="G7241" s="66">
        <v>66.86</v>
      </c>
      <c r="H7241" s="247">
        <v>0</v>
      </c>
    </row>
    <row r="7242" spans="1:8">
      <c r="A7242" s="64" t="s">
        <v>12092</v>
      </c>
      <c r="B7242" s="65">
        <v>86911</v>
      </c>
      <c r="C7242" s="56" t="s">
        <v>12179</v>
      </c>
      <c r="D7242" s="65" t="s">
        <v>211</v>
      </c>
      <c r="E7242" s="66">
        <v>95.95</v>
      </c>
      <c r="F7242" s="247">
        <v>0</v>
      </c>
      <c r="G7242" s="66">
        <v>78.31</v>
      </c>
      <c r="H7242" s="247">
        <v>0</v>
      </c>
    </row>
    <row r="7243" spans="1:8">
      <c r="A7243" s="64" t="s">
        <v>12092</v>
      </c>
      <c r="B7243" s="65">
        <v>86909</v>
      </c>
      <c r="C7243" s="56" t="s">
        <v>12180</v>
      </c>
      <c r="D7243" s="65" t="s">
        <v>211</v>
      </c>
      <c r="E7243" s="66">
        <v>142.4</v>
      </c>
      <c r="F7243" s="247">
        <v>0</v>
      </c>
      <c r="G7243" s="66">
        <v>116.11</v>
      </c>
      <c r="H7243" s="247">
        <v>0</v>
      </c>
    </row>
    <row r="7244" spans="1:8">
      <c r="A7244" s="64" t="s">
        <v>12092</v>
      </c>
      <c r="B7244" s="65">
        <v>86910</v>
      </c>
      <c r="C7244" s="56" t="s">
        <v>12181</v>
      </c>
      <c r="D7244" s="65" t="s">
        <v>211</v>
      </c>
      <c r="E7244" s="66">
        <v>140.28</v>
      </c>
      <c r="F7244" s="247">
        <v>0</v>
      </c>
      <c r="G7244" s="66">
        <v>113.48</v>
      </c>
      <c r="H7244" s="247">
        <v>0</v>
      </c>
    </row>
    <row r="7245" spans="1:8">
      <c r="A7245" s="64" t="s">
        <v>12092</v>
      </c>
      <c r="B7245" s="65">
        <v>86916</v>
      </c>
      <c r="C7245" s="56" t="s">
        <v>12182</v>
      </c>
      <c r="D7245" s="65" t="s">
        <v>211</v>
      </c>
      <c r="E7245" s="66">
        <v>20.079999999999998</v>
      </c>
      <c r="F7245" s="247">
        <v>0</v>
      </c>
      <c r="G7245" s="66">
        <v>27.86</v>
      </c>
      <c r="H7245" s="247">
        <v>0</v>
      </c>
    </row>
    <row r="7246" spans="1:8">
      <c r="A7246" s="64" t="s">
        <v>12092</v>
      </c>
      <c r="B7246" s="65">
        <v>95469</v>
      </c>
      <c r="C7246" s="56" t="s">
        <v>12183</v>
      </c>
      <c r="D7246" s="65" t="s">
        <v>211</v>
      </c>
      <c r="E7246" s="66">
        <v>313.70999999999998</v>
      </c>
      <c r="F7246" s="247">
        <v>0</v>
      </c>
      <c r="G7246" s="66">
        <v>296.64</v>
      </c>
      <c r="H7246" s="247">
        <v>0</v>
      </c>
    </row>
    <row r="7247" spans="1:8">
      <c r="A7247" s="64" t="s">
        <v>12092</v>
      </c>
      <c r="B7247" s="65">
        <v>95470</v>
      </c>
      <c r="C7247" s="56" t="s">
        <v>12184</v>
      </c>
      <c r="D7247" s="65" t="s">
        <v>211</v>
      </c>
      <c r="E7247" s="66">
        <v>321.82</v>
      </c>
      <c r="F7247" s="247">
        <v>0</v>
      </c>
      <c r="G7247" s="66">
        <v>306.18</v>
      </c>
      <c r="H7247" s="247">
        <v>0</v>
      </c>
    </row>
    <row r="7248" spans="1:8">
      <c r="A7248" s="64" t="s">
        <v>12092</v>
      </c>
      <c r="B7248" s="65">
        <v>95471</v>
      </c>
      <c r="C7248" s="56" t="s">
        <v>12185</v>
      </c>
      <c r="D7248" s="65" t="s">
        <v>211</v>
      </c>
      <c r="E7248" s="66">
        <v>769.38</v>
      </c>
      <c r="F7248" s="247">
        <v>0</v>
      </c>
      <c r="G7248" s="66">
        <v>753.54</v>
      </c>
      <c r="H7248" s="247">
        <v>0</v>
      </c>
    </row>
    <row r="7249" spans="1:8">
      <c r="A7249" s="64" t="s">
        <v>12092</v>
      </c>
      <c r="B7249" s="65">
        <v>95472</v>
      </c>
      <c r="C7249" s="56" t="s">
        <v>12186</v>
      </c>
      <c r="D7249" s="65" t="s">
        <v>211</v>
      </c>
      <c r="E7249" s="66">
        <v>777.49</v>
      </c>
      <c r="F7249" s="247">
        <v>0</v>
      </c>
      <c r="G7249" s="66">
        <v>763.08</v>
      </c>
      <c r="H7249" s="247">
        <v>0</v>
      </c>
    </row>
    <row r="7250" spans="1:8">
      <c r="A7250" s="64" t="s">
        <v>12092</v>
      </c>
      <c r="B7250" s="65">
        <v>100848</v>
      </c>
      <c r="C7250" s="56" t="s">
        <v>12187</v>
      </c>
      <c r="D7250" s="65" t="s">
        <v>211</v>
      </c>
      <c r="E7250" s="66">
        <v>559.29</v>
      </c>
      <c r="F7250" s="247">
        <v>0</v>
      </c>
      <c r="G7250" s="66">
        <v>538.55999999999995</v>
      </c>
      <c r="H7250" s="247">
        <v>0</v>
      </c>
    </row>
    <row r="7251" spans="1:8">
      <c r="A7251" s="64" t="s">
        <v>12092</v>
      </c>
      <c r="B7251" s="65">
        <v>86888</v>
      </c>
      <c r="C7251" s="56" t="s">
        <v>12188</v>
      </c>
      <c r="D7251" s="65" t="s">
        <v>211</v>
      </c>
      <c r="E7251" s="66">
        <v>498.81</v>
      </c>
      <c r="F7251" s="247">
        <v>0</v>
      </c>
      <c r="G7251" s="66">
        <v>482.42</v>
      </c>
      <c r="H7251" s="247">
        <v>0</v>
      </c>
    </row>
    <row r="7252" spans="1:8">
      <c r="A7252" s="64" t="s">
        <v>12092</v>
      </c>
      <c r="B7252" s="65">
        <v>86932</v>
      </c>
      <c r="C7252" s="56" t="s">
        <v>12189</v>
      </c>
      <c r="D7252" s="65" t="s">
        <v>211</v>
      </c>
      <c r="E7252" s="66">
        <v>566.14</v>
      </c>
      <c r="F7252" s="247">
        <v>0</v>
      </c>
      <c r="G7252" s="66">
        <v>536.75</v>
      </c>
      <c r="H7252" s="247">
        <v>0</v>
      </c>
    </row>
    <row r="7253" spans="1:8">
      <c r="A7253" s="64" t="s">
        <v>12092</v>
      </c>
      <c r="B7253" s="65">
        <v>86931</v>
      </c>
      <c r="C7253" s="56" t="s">
        <v>12190</v>
      </c>
      <c r="D7253" s="65" t="s">
        <v>211</v>
      </c>
      <c r="E7253" s="66">
        <v>509.93</v>
      </c>
      <c r="F7253" s="247">
        <v>0</v>
      </c>
      <c r="G7253" s="66">
        <v>497.7</v>
      </c>
      <c r="H7253" s="247">
        <v>0</v>
      </c>
    </row>
    <row r="7254" spans="1:8">
      <c r="A7254" s="64" t="s">
        <v>12092</v>
      </c>
      <c r="B7254" s="65">
        <v>100878</v>
      </c>
      <c r="C7254" s="56" t="s">
        <v>12191</v>
      </c>
      <c r="D7254" s="65" t="s">
        <v>211</v>
      </c>
      <c r="E7254" s="66">
        <v>661.87</v>
      </c>
      <c r="F7254" s="247">
        <v>0</v>
      </c>
      <c r="G7254" s="66">
        <v>649.57000000000005</v>
      </c>
      <c r="H7254" s="247">
        <v>0</v>
      </c>
    </row>
    <row r="7255" spans="1:8">
      <c r="A7255" s="64" t="s">
        <v>12092</v>
      </c>
      <c r="B7255" s="65">
        <v>86877</v>
      </c>
      <c r="C7255" s="56" t="s">
        <v>12192</v>
      </c>
      <c r="D7255" s="65" t="s">
        <v>211</v>
      </c>
      <c r="E7255" s="66">
        <v>83.87</v>
      </c>
      <c r="F7255" s="247">
        <v>0</v>
      </c>
      <c r="G7255" s="66">
        <v>67.37</v>
      </c>
      <c r="H7255" s="247">
        <v>0</v>
      </c>
    </row>
    <row r="7256" spans="1:8">
      <c r="A7256" s="64" t="s">
        <v>12092</v>
      </c>
      <c r="B7256" s="65">
        <v>86878</v>
      </c>
      <c r="C7256" s="56" t="s">
        <v>12193</v>
      </c>
      <c r="D7256" s="65" t="s">
        <v>211</v>
      </c>
      <c r="E7256" s="66">
        <v>90.53</v>
      </c>
      <c r="F7256" s="247">
        <v>0</v>
      </c>
      <c r="G7256" s="66">
        <v>72.45</v>
      </c>
      <c r="H7256" s="247">
        <v>0</v>
      </c>
    </row>
    <row r="7257" spans="1:8">
      <c r="A7257" s="64" t="s">
        <v>12092</v>
      </c>
      <c r="B7257" s="65">
        <v>86879</v>
      </c>
      <c r="C7257" s="56" t="s">
        <v>12194</v>
      </c>
      <c r="D7257" s="65" t="s">
        <v>211</v>
      </c>
      <c r="E7257" s="66">
        <v>8.82</v>
      </c>
      <c r="F7257" s="247">
        <v>0</v>
      </c>
      <c r="G7257" s="66">
        <v>12.08</v>
      </c>
      <c r="H7257" s="247">
        <v>0</v>
      </c>
    </row>
    <row r="7258" spans="1:8">
      <c r="A7258" s="64" t="s">
        <v>12092</v>
      </c>
      <c r="B7258" s="65">
        <v>86880</v>
      </c>
      <c r="C7258" s="56" t="s">
        <v>12195</v>
      </c>
      <c r="D7258" s="65" t="s">
        <v>211</v>
      </c>
      <c r="E7258" s="66">
        <v>22.95</v>
      </c>
      <c r="F7258" s="247">
        <v>0</v>
      </c>
      <c r="G7258" s="66">
        <v>31.93</v>
      </c>
      <c r="H7258" s="247">
        <v>0</v>
      </c>
    </row>
    <row r="7259" spans="1:8">
      <c r="A7259" s="64" t="s">
        <v>12196</v>
      </c>
      <c r="B7259" s="65">
        <v>101663</v>
      </c>
      <c r="C7259" s="56" t="s">
        <v>12197</v>
      </c>
      <c r="D7259" s="65" t="s">
        <v>211</v>
      </c>
      <c r="E7259" s="66">
        <v>28.48</v>
      </c>
      <c r="F7259" s="247">
        <v>0</v>
      </c>
      <c r="G7259" s="66">
        <v>31.46</v>
      </c>
      <c r="H7259" s="247">
        <v>0</v>
      </c>
    </row>
    <row r="7260" spans="1:8">
      <c r="A7260" s="64" t="s">
        <v>12196</v>
      </c>
      <c r="B7260" s="65">
        <v>101664</v>
      </c>
      <c r="C7260" s="56" t="s">
        <v>12198</v>
      </c>
      <c r="D7260" s="65" t="s">
        <v>211</v>
      </c>
      <c r="E7260" s="66">
        <v>30.25</v>
      </c>
      <c r="F7260" s="247">
        <v>0</v>
      </c>
      <c r="G7260" s="66">
        <v>32.72</v>
      </c>
      <c r="H7260" s="247">
        <v>0</v>
      </c>
    </row>
    <row r="7261" spans="1:8">
      <c r="A7261" s="64" t="s">
        <v>12196</v>
      </c>
      <c r="B7261" s="65">
        <v>101665</v>
      </c>
      <c r="C7261" s="56" t="s">
        <v>12199</v>
      </c>
      <c r="D7261" s="65" t="s">
        <v>211</v>
      </c>
      <c r="E7261" s="66">
        <v>37.83</v>
      </c>
      <c r="F7261" s="247">
        <v>0</v>
      </c>
      <c r="G7261" s="66">
        <v>38.1</v>
      </c>
      <c r="H7261" s="247">
        <v>0</v>
      </c>
    </row>
    <row r="7262" spans="1:8">
      <c r="A7262" s="64" t="s">
        <v>12196</v>
      </c>
      <c r="B7262" s="65">
        <v>101634</v>
      </c>
      <c r="C7262" s="56" t="s">
        <v>12200</v>
      </c>
      <c r="D7262" s="65" t="s">
        <v>211</v>
      </c>
      <c r="E7262" s="66">
        <v>0</v>
      </c>
      <c r="F7262" s="247"/>
      <c r="G7262" s="66">
        <v>0</v>
      </c>
      <c r="H7262" s="247"/>
    </row>
    <row r="7263" spans="1:8">
      <c r="A7263" s="64" t="s">
        <v>12196</v>
      </c>
      <c r="B7263" s="65">
        <v>101635</v>
      </c>
      <c r="C7263" s="56" t="s">
        <v>12201</v>
      </c>
      <c r="D7263" s="65" t="s">
        <v>211</v>
      </c>
      <c r="E7263" s="66">
        <v>0</v>
      </c>
      <c r="F7263" s="247"/>
      <c r="G7263" s="66">
        <v>0</v>
      </c>
      <c r="H7263" s="247"/>
    </row>
    <row r="7264" spans="1:8">
      <c r="A7264" s="64" t="s">
        <v>12196</v>
      </c>
      <c r="B7264" s="65">
        <v>101636</v>
      </c>
      <c r="C7264" s="56" t="s">
        <v>12202</v>
      </c>
      <c r="D7264" s="65" t="s">
        <v>211</v>
      </c>
      <c r="E7264" s="66">
        <v>139.9</v>
      </c>
      <c r="F7264" s="247">
        <v>0.3125</v>
      </c>
      <c r="G7264" s="66">
        <v>155.25</v>
      </c>
      <c r="H7264" s="247">
        <v>0</v>
      </c>
    </row>
    <row r="7265" spans="1:8">
      <c r="A7265" s="64" t="s">
        <v>12196</v>
      </c>
      <c r="B7265" s="65">
        <v>101637</v>
      </c>
      <c r="C7265" s="56" t="s">
        <v>12203</v>
      </c>
      <c r="D7265" s="65" t="s">
        <v>211</v>
      </c>
      <c r="E7265" s="66">
        <v>134.32</v>
      </c>
      <c r="F7265" s="247">
        <v>0.32550000000000001</v>
      </c>
      <c r="G7265" s="66">
        <v>149.63</v>
      </c>
      <c r="H7265" s="247">
        <v>0</v>
      </c>
    </row>
    <row r="7266" spans="1:8">
      <c r="A7266" s="64" t="s">
        <v>12196</v>
      </c>
      <c r="B7266" s="65">
        <v>101638</v>
      </c>
      <c r="C7266" s="56" t="s">
        <v>12204</v>
      </c>
      <c r="D7266" s="65" t="s">
        <v>211</v>
      </c>
      <c r="E7266" s="66">
        <v>0</v>
      </c>
      <c r="F7266" s="247"/>
      <c r="G7266" s="66">
        <v>0</v>
      </c>
      <c r="H7266" s="247"/>
    </row>
    <row r="7267" spans="1:8">
      <c r="A7267" s="64" t="s">
        <v>12196</v>
      </c>
      <c r="B7267" s="65">
        <v>101639</v>
      </c>
      <c r="C7267" s="56" t="s">
        <v>12205</v>
      </c>
      <c r="D7267" s="65" t="s">
        <v>211</v>
      </c>
      <c r="E7267" s="66">
        <v>0</v>
      </c>
      <c r="F7267" s="247"/>
      <c r="G7267" s="66">
        <v>0</v>
      </c>
      <c r="H7267" s="247"/>
    </row>
    <row r="7268" spans="1:8">
      <c r="A7268" s="64" t="s">
        <v>12196</v>
      </c>
      <c r="B7268" s="65">
        <v>105919</v>
      </c>
      <c r="C7268" s="56" t="s">
        <v>12206</v>
      </c>
      <c r="D7268" s="65" t="s">
        <v>211</v>
      </c>
      <c r="E7268" s="66">
        <v>0</v>
      </c>
      <c r="F7268" s="247"/>
      <c r="G7268" s="66">
        <v>0</v>
      </c>
      <c r="H7268" s="247"/>
    </row>
    <row r="7269" spans="1:8">
      <c r="A7269" s="64" t="s">
        <v>12196</v>
      </c>
      <c r="B7269" s="65">
        <v>101658</v>
      </c>
      <c r="C7269" s="56" t="s">
        <v>12207</v>
      </c>
      <c r="D7269" s="65" t="s">
        <v>211</v>
      </c>
      <c r="E7269" s="66">
        <v>659.85</v>
      </c>
      <c r="F7269" s="247">
        <v>7.1999999999999998E-3</v>
      </c>
      <c r="G7269" s="66">
        <v>435.26</v>
      </c>
      <c r="H7269" s="247">
        <v>0</v>
      </c>
    </row>
    <row r="7270" spans="1:8">
      <c r="A7270" s="64" t="s">
        <v>12196</v>
      </c>
      <c r="B7270" s="65">
        <v>101659</v>
      </c>
      <c r="C7270" s="56" t="s">
        <v>12208</v>
      </c>
      <c r="D7270" s="65" t="s">
        <v>211</v>
      </c>
      <c r="E7270" s="66">
        <v>755.45</v>
      </c>
      <c r="F7270" s="247">
        <v>6.1999999999999998E-3</v>
      </c>
      <c r="G7270" s="66">
        <v>493.32</v>
      </c>
      <c r="H7270" s="247">
        <v>0</v>
      </c>
    </row>
    <row r="7271" spans="1:8">
      <c r="A7271" s="64" t="s">
        <v>12196</v>
      </c>
      <c r="B7271" s="65">
        <v>101660</v>
      </c>
      <c r="C7271" s="56" t="s">
        <v>12209</v>
      </c>
      <c r="D7271" s="65" t="s">
        <v>211</v>
      </c>
      <c r="E7271" s="66">
        <v>1206.74</v>
      </c>
      <c r="F7271" s="247">
        <v>3.8999999999999998E-3</v>
      </c>
      <c r="G7271" s="66">
        <v>767.36</v>
      </c>
      <c r="H7271" s="247">
        <v>0</v>
      </c>
    </row>
    <row r="7272" spans="1:8">
      <c r="A7272" s="64" t="s">
        <v>12196</v>
      </c>
      <c r="B7272" s="65">
        <v>101654</v>
      </c>
      <c r="C7272" s="56" t="s">
        <v>12210</v>
      </c>
      <c r="D7272" s="65" t="s">
        <v>211</v>
      </c>
      <c r="E7272" s="66">
        <v>246</v>
      </c>
      <c r="F7272" s="247">
        <v>1.9199999999999998E-2</v>
      </c>
      <c r="G7272" s="66">
        <v>183.95</v>
      </c>
      <c r="H7272" s="247">
        <v>0</v>
      </c>
    </row>
    <row r="7273" spans="1:8">
      <c r="A7273" s="64" t="s">
        <v>12196</v>
      </c>
      <c r="B7273" s="65">
        <v>101655</v>
      </c>
      <c r="C7273" s="56" t="s">
        <v>12211</v>
      </c>
      <c r="D7273" s="65" t="s">
        <v>211</v>
      </c>
      <c r="E7273" s="66">
        <v>396.3</v>
      </c>
      <c r="F7273" s="247">
        <v>1.1900000000000001E-2</v>
      </c>
      <c r="G7273" s="66">
        <v>275.22000000000003</v>
      </c>
      <c r="H7273" s="247">
        <v>0</v>
      </c>
    </row>
    <row r="7274" spans="1:8">
      <c r="A7274" s="64" t="s">
        <v>12196</v>
      </c>
      <c r="B7274" s="65">
        <v>101656</v>
      </c>
      <c r="C7274" s="56" t="s">
        <v>12212</v>
      </c>
      <c r="D7274" s="65" t="s">
        <v>211</v>
      </c>
      <c r="E7274" s="66">
        <v>431.39</v>
      </c>
      <c r="F7274" s="247">
        <v>1.09E-2</v>
      </c>
      <c r="G7274" s="66">
        <v>296.52999999999997</v>
      </c>
      <c r="H7274" s="247">
        <v>0</v>
      </c>
    </row>
    <row r="7275" spans="1:8">
      <c r="A7275" s="64" t="s">
        <v>12196</v>
      </c>
      <c r="B7275" s="65">
        <v>101657</v>
      </c>
      <c r="C7275" s="56" t="s">
        <v>12213</v>
      </c>
      <c r="D7275" s="65" t="s">
        <v>211</v>
      </c>
      <c r="E7275" s="66">
        <v>506.14</v>
      </c>
      <c r="F7275" s="247">
        <v>9.2999999999999992E-3</v>
      </c>
      <c r="G7275" s="66">
        <v>341.92</v>
      </c>
      <c r="H7275" s="247">
        <v>0</v>
      </c>
    </row>
    <row r="7276" spans="1:8">
      <c r="A7276" s="64" t="s">
        <v>12196</v>
      </c>
      <c r="B7276" s="65">
        <v>105923</v>
      </c>
      <c r="C7276" s="56" t="s">
        <v>12214</v>
      </c>
      <c r="D7276" s="65" t="s">
        <v>211</v>
      </c>
      <c r="E7276" s="66">
        <v>0</v>
      </c>
      <c r="F7276" s="247"/>
      <c r="G7276" s="66">
        <v>0</v>
      </c>
      <c r="H7276" s="247"/>
    </row>
    <row r="7277" spans="1:8">
      <c r="A7277" s="64" t="s">
        <v>12196</v>
      </c>
      <c r="B7277" s="65">
        <v>105921</v>
      </c>
      <c r="C7277" s="56" t="s">
        <v>12215</v>
      </c>
      <c r="D7277" s="65" t="s">
        <v>211</v>
      </c>
      <c r="E7277" s="66">
        <v>0</v>
      </c>
      <c r="F7277" s="247"/>
      <c r="G7277" s="66">
        <v>0</v>
      </c>
      <c r="H7277" s="247"/>
    </row>
    <row r="7278" spans="1:8">
      <c r="A7278" s="64" t="s">
        <v>12196</v>
      </c>
      <c r="B7278" s="65">
        <v>105920</v>
      </c>
      <c r="C7278" s="56" t="s">
        <v>12216</v>
      </c>
      <c r="D7278" s="65" t="s">
        <v>211</v>
      </c>
      <c r="E7278" s="66">
        <v>0</v>
      </c>
      <c r="F7278" s="247"/>
      <c r="G7278" s="66">
        <v>0</v>
      </c>
      <c r="H7278" s="247"/>
    </row>
    <row r="7279" spans="1:8">
      <c r="A7279" s="64" t="s">
        <v>12196</v>
      </c>
      <c r="B7279" s="65">
        <v>105922</v>
      </c>
      <c r="C7279" s="56" t="s">
        <v>12217</v>
      </c>
      <c r="D7279" s="65" t="s">
        <v>211</v>
      </c>
      <c r="E7279" s="66">
        <v>0</v>
      </c>
      <c r="F7279" s="247"/>
      <c r="G7279" s="66">
        <v>0</v>
      </c>
      <c r="H7279" s="247"/>
    </row>
    <row r="7280" spans="1:8">
      <c r="A7280" s="64" t="s">
        <v>12196</v>
      </c>
      <c r="B7280" s="65">
        <v>101632</v>
      </c>
      <c r="C7280" s="56" t="s">
        <v>12218</v>
      </c>
      <c r="D7280" s="65" t="s">
        <v>211</v>
      </c>
      <c r="E7280" s="66">
        <v>36.35</v>
      </c>
      <c r="F7280" s="247">
        <v>0.97550000000000003</v>
      </c>
      <c r="G7280" s="66">
        <v>36.659999999999997</v>
      </c>
      <c r="H7280" s="247">
        <v>0</v>
      </c>
    </row>
    <row r="7281" spans="1:8">
      <c r="A7281" s="64" t="s">
        <v>12196</v>
      </c>
      <c r="B7281" s="65">
        <v>101661</v>
      </c>
      <c r="C7281" s="56" t="s">
        <v>12219</v>
      </c>
      <c r="D7281" s="65" t="s">
        <v>211</v>
      </c>
      <c r="E7281" s="66">
        <v>120.08</v>
      </c>
      <c r="F7281" s="247">
        <v>3.9300000000000002E-2</v>
      </c>
      <c r="G7281" s="66">
        <v>148.41999999999999</v>
      </c>
      <c r="H7281" s="247">
        <v>0</v>
      </c>
    </row>
    <row r="7282" spans="1:8">
      <c r="A7282" s="64" t="s">
        <v>12196</v>
      </c>
      <c r="B7282" s="65">
        <v>105924</v>
      </c>
      <c r="C7282" s="56" t="s">
        <v>12220</v>
      </c>
      <c r="D7282" s="65" t="s">
        <v>211</v>
      </c>
      <c r="E7282" s="66">
        <v>12.06</v>
      </c>
      <c r="F7282" s="247">
        <v>0</v>
      </c>
      <c r="G7282" s="66">
        <v>16.75</v>
      </c>
      <c r="H7282" s="247">
        <v>0</v>
      </c>
    </row>
    <row r="7283" spans="1:8">
      <c r="A7283" s="64" t="s">
        <v>12196</v>
      </c>
      <c r="B7283" s="65">
        <v>101651</v>
      </c>
      <c r="C7283" s="56" t="s">
        <v>12221</v>
      </c>
      <c r="D7283" s="65" t="s">
        <v>211</v>
      </c>
      <c r="E7283" s="66">
        <v>60.09</v>
      </c>
      <c r="F7283" s="247">
        <v>7.85E-2</v>
      </c>
      <c r="G7283" s="66">
        <v>64.709999999999994</v>
      </c>
      <c r="H7283" s="247">
        <v>0</v>
      </c>
    </row>
    <row r="7284" spans="1:8">
      <c r="A7284" s="64" t="s">
        <v>12196</v>
      </c>
      <c r="B7284" s="65">
        <v>101630</v>
      </c>
      <c r="C7284" s="56" t="s">
        <v>12222</v>
      </c>
      <c r="D7284" s="65" t="s">
        <v>211</v>
      </c>
      <c r="E7284" s="66">
        <v>69.87</v>
      </c>
      <c r="F7284" s="247">
        <v>6.7599999999999993E-2</v>
      </c>
      <c r="G7284" s="66">
        <v>78.36</v>
      </c>
      <c r="H7284" s="247">
        <v>0</v>
      </c>
    </row>
    <row r="7285" spans="1:8">
      <c r="A7285" s="64" t="s">
        <v>12196</v>
      </c>
      <c r="B7285" s="65">
        <v>101633</v>
      </c>
      <c r="C7285" s="56" t="s">
        <v>12223</v>
      </c>
      <c r="D7285" s="65" t="s">
        <v>211</v>
      </c>
      <c r="E7285" s="66">
        <v>94.17</v>
      </c>
      <c r="F7285" s="247">
        <v>0.42670000000000002</v>
      </c>
      <c r="G7285" s="66">
        <v>98.19</v>
      </c>
      <c r="H7285" s="247">
        <v>0</v>
      </c>
    </row>
    <row r="7286" spans="1:8">
      <c r="A7286" s="64" t="s">
        <v>12224</v>
      </c>
      <c r="B7286" s="65">
        <v>104219</v>
      </c>
      <c r="C7286" s="56" t="s">
        <v>12225</v>
      </c>
      <c r="D7286" s="65" t="s">
        <v>26</v>
      </c>
      <c r="E7286" s="66">
        <v>103.31</v>
      </c>
      <c r="F7286" s="247">
        <v>0</v>
      </c>
      <c r="G7286" s="66">
        <v>91.32</v>
      </c>
      <c r="H7286" s="247">
        <v>0</v>
      </c>
    </row>
    <row r="7287" spans="1:8">
      <c r="A7287" s="64" t="s">
        <v>12224</v>
      </c>
      <c r="B7287" s="65">
        <v>104223</v>
      </c>
      <c r="C7287" s="56" t="s">
        <v>12226</v>
      </c>
      <c r="D7287" s="65" t="s">
        <v>26</v>
      </c>
      <c r="E7287" s="66">
        <v>136.07</v>
      </c>
      <c r="F7287" s="247">
        <v>0</v>
      </c>
      <c r="G7287" s="66">
        <v>119.74</v>
      </c>
      <c r="H7287" s="247">
        <v>0</v>
      </c>
    </row>
    <row r="7288" spans="1:8">
      <c r="A7288" s="64" t="s">
        <v>12224</v>
      </c>
      <c r="B7288" s="65">
        <v>104227</v>
      </c>
      <c r="C7288" s="56" t="s">
        <v>12227</v>
      </c>
      <c r="D7288" s="65" t="s">
        <v>26</v>
      </c>
      <c r="E7288" s="66">
        <v>161.22</v>
      </c>
      <c r="F7288" s="247">
        <v>0</v>
      </c>
      <c r="G7288" s="66">
        <v>138.78</v>
      </c>
      <c r="H7288" s="247">
        <v>0</v>
      </c>
    </row>
    <row r="7289" spans="1:8">
      <c r="A7289" s="64" t="s">
        <v>12224</v>
      </c>
      <c r="B7289" s="65">
        <v>104231</v>
      </c>
      <c r="C7289" s="56" t="s">
        <v>12228</v>
      </c>
      <c r="D7289" s="65" t="s">
        <v>26</v>
      </c>
      <c r="E7289" s="66">
        <v>177.65</v>
      </c>
      <c r="F7289" s="247">
        <v>0</v>
      </c>
      <c r="G7289" s="66">
        <v>153.1</v>
      </c>
      <c r="H7289" s="247">
        <v>0</v>
      </c>
    </row>
    <row r="7290" spans="1:8">
      <c r="A7290" s="64" t="s">
        <v>12224</v>
      </c>
      <c r="B7290" s="65">
        <v>104235</v>
      </c>
      <c r="C7290" s="56" t="s">
        <v>12229</v>
      </c>
      <c r="D7290" s="65" t="s">
        <v>26</v>
      </c>
      <c r="E7290" s="66">
        <v>87.87</v>
      </c>
      <c r="F7290" s="247">
        <v>0</v>
      </c>
      <c r="G7290" s="66">
        <v>74.53</v>
      </c>
      <c r="H7290" s="247">
        <v>0</v>
      </c>
    </row>
    <row r="7291" spans="1:8">
      <c r="A7291" s="64" t="s">
        <v>12224</v>
      </c>
      <c r="B7291" s="65">
        <v>104239</v>
      </c>
      <c r="C7291" s="56" t="s">
        <v>12230</v>
      </c>
      <c r="D7291" s="65" t="s">
        <v>26</v>
      </c>
      <c r="E7291" s="66">
        <v>119.03</v>
      </c>
      <c r="F7291" s="247">
        <v>0</v>
      </c>
      <c r="G7291" s="66">
        <v>101.75</v>
      </c>
      <c r="H7291" s="247">
        <v>0</v>
      </c>
    </row>
    <row r="7292" spans="1:8">
      <c r="A7292" s="64" t="s">
        <v>12224</v>
      </c>
      <c r="B7292" s="65">
        <v>104243</v>
      </c>
      <c r="C7292" s="56" t="s">
        <v>12231</v>
      </c>
      <c r="D7292" s="65" t="s">
        <v>26</v>
      </c>
      <c r="E7292" s="66">
        <v>142.54</v>
      </c>
      <c r="F7292" s="247">
        <v>0</v>
      </c>
      <c r="G7292" s="66">
        <v>119.55</v>
      </c>
      <c r="H7292" s="247">
        <v>0</v>
      </c>
    </row>
    <row r="7293" spans="1:8">
      <c r="A7293" s="64" t="s">
        <v>12224</v>
      </c>
      <c r="B7293" s="65">
        <v>104247</v>
      </c>
      <c r="C7293" s="56" t="s">
        <v>12232</v>
      </c>
      <c r="D7293" s="65" t="s">
        <v>26</v>
      </c>
      <c r="E7293" s="66">
        <v>153.69</v>
      </c>
      <c r="F7293" s="247">
        <v>0</v>
      </c>
      <c r="G7293" s="66">
        <v>127.71</v>
      </c>
      <c r="H7293" s="247">
        <v>0</v>
      </c>
    </row>
    <row r="7294" spans="1:8">
      <c r="A7294" s="64" t="s">
        <v>12224</v>
      </c>
      <c r="B7294" s="65">
        <v>87795</v>
      </c>
      <c r="C7294" s="56" t="s">
        <v>12233</v>
      </c>
      <c r="D7294" s="65" t="s">
        <v>26</v>
      </c>
      <c r="E7294" s="66">
        <v>90.01</v>
      </c>
      <c r="F7294" s="247">
        <v>0</v>
      </c>
      <c r="G7294" s="66">
        <v>77.16</v>
      </c>
      <c r="H7294" s="247">
        <v>0</v>
      </c>
    </row>
    <row r="7295" spans="1:8">
      <c r="A7295" s="64" t="s">
        <v>12224</v>
      </c>
      <c r="B7295" s="65">
        <v>87800</v>
      </c>
      <c r="C7295" s="56" t="s">
        <v>12234</v>
      </c>
      <c r="D7295" s="65" t="s">
        <v>26</v>
      </c>
      <c r="E7295" s="66">
        <v>122.11</v>
      </c>
      <c r="F7295" s="247">
        <v>0</v>
      </c>
      <c r="G7295" s="66">
        <v>105.54</v>
      </c>
      <c r="H7295" s="247">
        <v>0</v>
      </c>
    </row>
    <row r="7296" spans="1:8">
      <c r="A7296" s="64" t="s">
        <v>12224</v>
      </c>
      <c r="B7296" s="65">
        <v>87804</v>
      </c>
      <c r="C7296" s="56" t="s">
        <v>12235</v>
      </c>
      <c r="D7296" s="65" t="s">
        <v>26</v>
      </c>
      <c r="E7296" s="66">
        <v>145.62</v>
      </c>
      <c r="F7296" s="247">
        <v>0</v>
      </c>
      <c r="G7296" s="66">
        <v>123.34</v>
      </c>
      <c r="H7296" s="247">
        <v>0</v>
      </c>
    </row>
    <row r="7297" spans="1:8">
      <c r="A7297" s="64" t="s">
        <v>12224</v>
      </c>
      <c r="B7297" s="65">
        <v>87808</v>
      </c>
      <c r="C7297" s="56" t="s">
        <v>12236</v>
      </c>
      <c r="D7297" s="65" t="s">
        <v>26</v>
      </c>
      <c r="E7297" s="66">
        <v>156.68</v>
      </c>
      <c r="F7297" s="247">
        <v>0</v>
      </c>
      <c r="G7297" s="66">
        <v>131.38999999999999</v>
      </c>
      <c r="H7297" s="247">
        <v>0</v>
      </c>
    </row>
    <row r="7298" spans="1:8">
      <c r="A7298" s="64" t="s">
        <v>12224</v>
      </c>
      <c r="B7298" s="65">
        <v>87778</v>
      </c>
      <c r="C7298" s="56" t="s">
        <v>12237</v>
      </c>
      <c r="D7298" s="65" t="s">
        <v>26</v>
      </c>
      <c r="E7298" s="66">
        <v>106.79</v>
      </c>
      <c r="F7298" s="247">
        <v>0</v>
      </c>
      <c r="G7298" s="66">
        <v>95.61</v>
      </c>
      <c r="H7298" s="247">
        <v>0</v>
      </c>
    </row>
    <row r="7299" spans="1:8">
      <c r="A7299" s="64" t="s">
        <v>12224</v>
      </c>
      <c r="B7299" s="65">
        <v>87783</v>
      </c>
      <c r="C7299" s="56" t="s">
        <v>12238</v>
      </c>
      <c r="D7299" s="65" t="s">
        <v>26</v>
      </c>
      <c r="E7299" s="66">
        <v>140.58000000000001</v>
      </c>
      <c r="F7299" s="247">
        <v>0</v>
      </c>
      <c r="G7299" s="66">
        <v>125.31</v>
      </c>
      <c r="H7299" s="247">
        <v>0</v>
      </c>
    </row>
    <row r="7300" spans="1:8">
      <c r="A7300" s="64" t="s">
        <v>12224</v>
      </c>
      <c r="B7300" s="65">
        <v>87787</v>
      </c>
      <c r="C7300" s="56" t="s">
        <v>12239</v>
      </c>
      <c r="D7300" s="65" t="s">
        <v>26</v>
      </c>
      <c r="E7300" s="66">
        <v>165.73</v>
      </c>
      <c r="F7300" s="247">
        <v>0</v>
      </c>
      <c r="G7300" s="66">
        <v>144.35</v>
      </c>
      <c r="H7300" s="247">
        <v>0</v>
      </c>
    </row>
    <row r="7301" spans="1:8">
      <c r="A7301" s="64" t="s">
        <v>12224</v>
      </c>
      <c r="B7301" s="65">
        <v>87791</v>
      </c>
      <c r="C7301" s="56" t="s">
        <v>12240</v>
      </c>
      <c r="D7301" s="65" t="s">
        <v>26</v>
      </c>
      <c r="E7301" s="66">
        <v>182.61</v>
      </c>
      <c r="F7301" s="247">
        <v>0</v>
      </c>
      <c r="G7301" s="66">
        <v>159.21</v>
      </c>
      <c r="H7301" s="247">
        <v>0</v>
      </c>
    </row>
    <row r="7302" spans="1:8">
      <c r="A7302" s="64" t="s">
        <v>12224</v>
      </c>
      <c r="B7302" s="65">
        <v>87832</v>
      </c>
      <c r="C7302" s="56" t="s">
        <v>12241</v>
      </c>
      <c r="D7302" s="65" t="s">
        <v>26</v>
      </c>
      <c r="E7302" s="66">
        <v>167.3</v>
      </c>
      <c r="F7302" s="247">
        <v>0</v>
      </c>
      <c r="G7302" s="66">
        <v>152.4</v>
      </c>
      <c r="H7302" s="247">
        <v>0</v>
      </c>
    </row>
    <row r="7303" spans="1:8">
      <c r="A7303" s="64" t="s">
        <v>12224</v>
      </c>
      <c r="B7303" s="65">
        <v>87812</v>
      </c>
      <c r="C7303" s="56" t="s">
        <v>12242</v>
      </c>
      <c r="D7303" s="65" t="s">
        <v>26</v>
      </c>
      <c r="E7303" s="66">
        <v>123.75</v>
      </c>
      <c r="F7303" s="247">
        <v>0</v>
      </c>
      <c r="G7303" s="66">
        <v>119.73</v>
      </c>
      <c r="H7303" s="247">
        <v>0</v>
      </c>
    </row>
    <row r="7304" spans="1:8">
      <c r="A7304" s="64" t="s">
        <v>12224</v>
      </c>
      <c r="B7304" s="65">
        <v>87816</v>
      </c>
      <c r="C7304" s="56" t="s">
        <v>12243</v>
      </c>
      <c r="D7304" s="65" t="s">
        <v>26</v>
      </c>
      <c r="E7304" s="66">
        <v>155.91999999999999</v>
      </c>
      <c r="F7304" s="247">
        <v>0</v>
      </c>
      <c r="G7304" s="66">
        <v>148.18</v>
      </c>
      <c r="H7304" s="247">
        <v>0</v>
      </c>
    </row>
    <row r="7305" spans="1:8">
      <c r="A7305" s="64" t="s">
        <v>12224</v>
      </c>
      <c r="B7305" s="65">
        <v>87820</v>
      </c>
      <c r="C7305" s="56" t="s">
        <v>12244</v>
      </c>
      <c r="D7305" s="65" t="s">
        <v>26</v>
      </c>
      <c r="E7305" s="66">
        <v>179.43</v>
      </c>
      <c r="F7305" s="247">
        <v>0</v>
      </c>
      <c r="G7305" s="66">
        <v>165.98</v>
      </c>
      <c r="H7305" s="247">
        <v>0</v>
      </c>
    </row>
    <row r="7306" spans="1:8">
      <c r="A7306" s="64" t="s">
        <v>12224</v>
      </c>
      <c r="B7306" s="65">
        <v>87824</v>
      </c>
      <c r="C7306" s="56" t="s">
        <v>12245</v>
      </c>
      <c r="D7306" s="65" t="s">
        <v>26</v>
      </c>
      <c r="E7306" s="66">
        <v>205.98</v>
      </c>
      <c r="F7306" s="247">
        <v>0</v>
      </c>
      <c r="G7306" s="66">
        <v>193.11</v>
      </c>
      <c r="H7306" s="247">
        <v>0</v>
      </c>
    </row>
    <row r="7307" spans="1:8">
      <c r="A7307" s="64" t="s">
        <v>12224</v>
      </c>
      <c r="B7307" s="65">
        <v>87828</v>
      </c>
      <c r="C7307" s="56" t="s">
        <v>12246</v>
      </c>
      <c r="D7307" s="65" t="s">
        <v>26</v>
      </c>
      <c r="E7307" s="66">
        <v>131.28</v>
      </c>
      <c r="F7307" s="247">
        <v>0</v>
      </c>
      <c r="G7307" s="66">
        <v>121.63</v>
      </c>
      <c r="H7307" s="247">
        <v>0</v>
      </c>
    </row>
    <row r="7308" spans="1:8">
      <c r="A7308" s="64" t="s">
        <v>12224</v>
      </c>
      <c r="B7308" s="65">
        <v>104251</v>
      </c>
      <c r="C7308" s="56" t="s">
        <v>12247</v>
      </c>
      <c r="D7308" s="65" t="s">
        <v>26</v>
      </c>
      <c r="E7308" s="66">
        <v>117.5</v>
      </c>
      <c r="F7308" s="247">
        <v>0</v>
      </c>
      <c r="G7308" s="66">
        <v>112.03</v>
      </c>
      <c r="H7308" s="247">
        <v>0</v>
      </c>
    </row>
    <row r="7309" spans="1:8">
      <c r="A7309" s="64" t="s">
        <v>12224</v>
      </c>
      <c r="B7309" s="65">
        <v>104255</v>
      </c>
      <c r="C7309" s="56" t="s">
        <v>12248</v>
      </c>
      <c r="D7309" s="65" t="s">
        <v>26</v>
      </c>
      <c r="E7309" s="66">
        <v>148.66</v>
      </c>
      <c r="F7309" s="247">
        <v>0</v>
      </c>
      <c r="G7309" s="66">
        <v>139.24</v>
      </c>
      <c r="H7309" s="247">
        <v>0</v>
      </c>
    </row>
    <row r="7310" spans="1:8">
      <c r="A7310" s="64" t="s">
        <v>12224</v>
      </c>
      <c r="B7310" s="65">
        <v>104259</v>
      </c>
      <c r="C7310" s="56" t="s">
        <v>12249</v>
      </c>
      <c r="D7310" s="65" t="s">
        <v>26</v>
      </c>
      <c r="E7310" s="66">
        <v>172.17</v>
      </c>
      <c r="F7310" s="247">
        <v>0</v>
      </c>
      <c r="G7310" s="66">
        <v>157.04</v>
      </c>
      <c r="H7310" s="247">
        <v>0</v>
      </c>
    </row>
    <row r="7311" spans="1:8">
      <c r="A7311" s="64" t="s">
        <v>12224</v>
      </c>
      <c r="B7311" s="65">
        <v>104263</v>
      </c>
      <c r="C7311" s="56" t="s">
        <v>12250</v>
      </c>
      <c r="D7311" s="65" t="s">
        <v>26</v>
      </c>
      <c r="E7311" s="66">
        <v>197.03</v>
      </c>
      <c r="F7311" s="247">
        <v>0</v>
      </c>
      <c r="G7311" s="66">
        <v>182.1</v>
      </c>
      <c r="H7311" s="247">
        <v>0</v>
      </c>
    </row>
    <row r="7312" spans="1:8">
      <c r="A7312" s="64" t="s">
        <v>12224</v>
      </c>
      <c r="B7312" s="65">
        <v>87794</v>
      </c>
      <c r="C7312" s="56" t="s">
        <v>12251</v>
      </c>
      <c r="D7312" s="65" t="s">
        <v>26</v>
      </c>
      <c r="E7312" s="66">
        <v>47.52</v>
      </c>
      <c r="F7312" s="247">
        <v>0</v>
      </c>
      <c r="G7312" s="66">
        <v>47.62</v>
      </c>
      <c r="H7312" s="247">
        <v>0</v>
      </c>
    </row>
    <row r="7313" spans="1:8">
      <c r="A7313" s="64" t="s">
        <v>12224</v>
      </c>
      <c r="B7313" s="65">
        <v>87799</v>
      </c>
      <c r="C7313" s="56" t="s">
        <v>12252</v>
      </c>
      <c r="D7313" s="65" t="s">
        <v>26</v>
      </c>
      <c r="E7313" s="66">
        <v>65.39</v>
      </c>
      <c r="F7313" s="247">
        <v>0</v>
      </c>
      <c r="G7313" s="66">
        <v>66.25</v>
      </c>
      <c r="H7313" s="247">
        <v>0</v>
      </c>
    </row>
    <row r="7314" spans="1:8">
      <c r="A7314" s="64" t="s">
        <v>12224</v>
      </c>
      <c r="B7314" s="65">
        <v>87803</v>
      </c>
      <c r="C7314" s="56" t="s">
        <v>12253</v>
      </c>
      <c r="D7314" s="65" t="s">
        <v>26</v>
      </c>
      <c r="E7314" s="66">
        <v>73.77</v>
      </c>
      <c r="F7314" s="247">
        <v>0</v>
      </c>
      <c r="G7314" s="66">
        <v>73.19</v>
      </c>
      <c r="H7314" s="247">
        <v>0</v>
      </c>
    </row>
    <row r="7315" spans="1:8">
      <c r="A7315" s="64" t="s">
        <v>12224</v>
      </c>
      <c r="B7315" s="65">
        <v>87807</v>
      </c>
      <c r="C7315" s="56" t="s">
        <v>12254</v>
      </c>
      <c r="D7315" s="65" t="s">
        <v>26</v>
      </c>
      <c r="E7315" s="66">
        <v>80.7</v>
      </c>
      <c r="F7315" s="247">
        <v>0</v>
      </c>
      <c r="G7315" s="66">
        <v>80.02</v>
      </c>
      <c r="H7315" s="247">
        <v>0</v>
      </c>
    </row>
    <row r="7316" spans="1:8">
      <c r="A7316" s="64" t="s">
        <v>12224</v>
      </c>
      <c r="B7316" s="65">
        <v>104218</v>
      </c>
      <c r="C7316" s="56" t="s">
        <v>12255</v>
      </c>
      <c r="D7316" s="65" t="s">
        <v>26</v>
      </c>
      <c r="E7316" s="66">
        <v>58.49</v>
      </c>
      <c r="F7316" s="247">
        <v>0</v>
      </c>
      <c r="G7316" s="66">
        <v>60.55</v>
      </c>
      <c r="H7316" s="247">
        <v>0</v>
      </c>
    </row>
    <row r="7317" spans="1:8">
      <c r="A7317" s="64" t="s">
        <v>12224</v>
      </c>
      <c r="B7317" s="65">
        <v>87777</v>
      </c>
      <c r="C7317" s="56" t="s">
        <v>12256</v>
      </c>
      <c r="D7317" s="65" t="s">
        <v>26</v>
      </c>
      <c r="E7317" s="66">
        <v>62.37</v>
      </c>
      <c r="F7317" s="247">
        <v>0</v>
      </c>
      <c r="G7317" s="66">
        <v>65.319999999999993</v>
      </c>
      <c r="H7317" s="247">
        <v>0</v>
      </c>
    </row>
    <row r="7318" spans="1:8">
      <c r="A7318" s="64" t="s">
        <v>12224</v>
      </c>
      <c r="B7318" s="65">
        <v>104222</v>
      </c>
      <c r="C7318" s="56" t="s">
        <v>12257</v>
      </c>
      <c r="D7318" s="65" t="s">
        <v>26</v>
      </c>
      <c r="E7318" s="66">
        <v>75.81</v>
      </c>
      <c r="F7318" s="247">
        <v>0</v>
      </c>
      <c r="G7318" s="66">
        <v>78.25</v>
      </c>
      <c r="H7318" s="247">
        <v>0</v>
      </c>
    </row>
    <row r="7319" spans="1:8">
      <c r="A7319" s="64" t="s">
        <v>12224</v>
      </c>
      <c r="B7319" s="65">
        <v>87781</v>
      </c>
      <c r="C7319" s="56" t="s">
        <v>12258</v>
      </c>
      <c r="D7319" s="65" t="s">
        <v>26</v>
      </c>
      <c r="E7319" s="66">
        <v>80.78</v>
      </c>
      <c r="F7319" s="247">
        <v>0</v>
      </c>
      <c r="G7319" s="66">
        <v>84.36</v>
      </c>
      <c r="H7319" s="247">
        <v>0</v>
      </c>
    </row>
    <row r="7320" spans="1:8">
      <c r="A7320" s="64" t="s">
        <v>12224</v>
      </c>
      <c r="B7320" s="65">
        <v>104226</v>
      </c>
      <c r="C7320" s="56" t="s">
        <v>12259</v>
      </c>
      <c r="D7320" s="65" t="s">
        <v>26</v>
      </c>
      <c r="E7320" s="66">
        <v>84.77</v>
      </c>
      <c r="F7320" s="247">
        <v>0</v>
      </c>
      <c r="G7320" s="66">
        <v>85.68</v>
      </c>
      <c r="H7320" s="247">
        <v>0</v>
      </c>
    </row>
    <row r="7321" spans="1:8">
      <c r="A7321" s="64" t="s">
        <v>12224</v>
      </c>
      <c r="B7321" s="65">
        <v>87786</v>
      </c>
      <c r="C7321" s="56" t="s">
        <v>12260</v>
      </c>
      <c r="D7321" s="65" t="s">
        <v>26</v>
      </c>
      <c r="E7321" s="66">
        <v>89.74</v>
      </c>
      <c r="F7321" s="247">
        <v>0</v>
      </c>
      <c r="G7321" s="66">
        <v>91.79</v>
      </c>
      <c r="H7321" s="247">
        <v>0</v>
      </c>
    </row>
    <row r="7322" spans="1:8">
      <c r="A7322" s="64" t="s">
        <v>12224</v>
      </c>
      <c r="B7322" s="65">
        <v>104230</v>
      </c>
      <c r="C7322" s="56" t="s">
        <v>12261</v>
      </c>
      <c r="D7322" s="65" t="s">
        <v>26</v>
      </c>
      <c r="E7322" s="66">
        <v>98.77</v>
      </c>
      <c r="F7322" s="247">
        <v>0</v>
      </c>
      <c r="G7322" s="66">
        <v>101.11</v>
      </c>
      <c r="H7322" s="247">
        <v>0</v>
      </c>
    </row>
    <row r="7323" spans="1:8">
      <c r="A7323" s="64" t="s">
        <v>12224</v>
      </c>
      <c r="B7323" s="65">
        <v>104234</v>
      </c>
      <c r="C7323" s="56" t="s">
        <v>12262</v>
      </c>
      <c r="D7323" s="65" t="s">
        <v>26</v>
      </c>
      <c r="E7323" s="66">
        <v>45.24</v>
      </c>
      <c r="F7323" s="247">
        <v>0</v>
      </c>
      <c r="G7323" s="66">
        <v>44.81</v>
      </c>
      <c r="H7323" s="247">
        <v>0</v>
      </c>
    </row>
    <row r="7324" spans="1:8">
      <c r="A7324" s="64" t="s">
        <v>12224</v>
      </c>
      <c r="B7324" s="65">
        <v>104238</v>
      </c>
      <c r="C7324" s="56" t="s">
        <v>12263</v>
      </c>
      <c r="D7324" s="65" t="s">
        <v>26</v>
      </c>
      <c r="E7324" s="66">
        <v>62.01</v>
      </c>
      <c r="F7324" s="247">
        <v>0</v>
      </c>
      <c r="G7324" s="66">
        <v>62.08</v>
      </c>
      <c r="H7324" s="247">
        <v>0</v>
      </c>
    </row>
    <row r="7325" spans="1:8">
      <c r="A7325" s="64" t="s">
        <v>12224</v>
      </c>
      <c r="B7325" s="65">
        <v>104242</v>
      </c>
      <c r="C7325" s="56" t="s">
        <v>12264</v>
      </c>
      <c r="D7325" s="65" t="s">
        <v>26</v>
      </c>
      <c r="E7325" s="66">
        <v>70.39</v>
      </c>
      <c r="F7325" s="247">
        <v>0</v>
      </c>
      <c r="G7325" s="66">
        <v>69.02</v>
      </c>
      <c r="H7325" s="247">
        <v>0</v>
      </c>
    </row>
    <row r="7326" spans="1:8">
      <c r="A7326" s="64" t="s">
        <v>12224</v>
      </c>
      <c r="B7326" s="65">
        <v>104246</v>
      </c>
      <c r="C7326" s="56" t="s">
        <v>12265</v>
      </c>
      <c r="D7326" s="65" t="s">
        <v>26</v>
      </c>
      <c r="E7326" s="66">
        <v>76.97</v>
      </c>
      <c r="F7326" s="247">
        <v>0</v>
      </c>
      <c r="G7326" s="66">
        <v>75.44</v>
      </c>
      <c r="H7326" s="247">
        <v>0</v>
      </c>
    </row>
    <row r="7327" spans="1:8">
      <c r="A7327" s="64" t="s">
        <v>12224</v>
      </c>
      <c r="B7327" s="65">
        <v>104250</v>
      </c>
      <c r="C7327" s="56" t="s">
        <v>12266</v>
      </c>
      <c r="D7327" s="65" t="s">
        <v>26</v>
      </c>
      <c r="E7327" s="66">
        <v>78</v>
      </c>
      <c r="F7327" s="247">
        <v>0</v>
      </c>
      <c r="G7327" s="66">
        <v>86.15</v>
      </c>
      <c r="H7327" s="247">
        <v>0</v>
      </c>
    </row>
    <row r="7328" spans="1:8">
      <c r="A7328" s="64" t="s">
        <v>12224</v>
      </c>
      <c r="B7328" s="65">
        <v>87811</v>
      </c>
      <c r="C7328" s="56" t="s">
        <v>12267</v>
      </c>
      <c r="D7328" s="65" t="s">
        <v>26</v>
      </c>
      <c r="E7328" s="66">
        <v>84.95</v>
      </c>
      <c r="F7328" s="247">
        <v>0</v>
      </c>
      <c r="G7328" s="66">
        <v>94.72</v>
      </c>
      <c r="H7328" s="247">
        <v>0</v>
      </c>
    </row>
    <row r="7329" spans="1:8">
      <c r="A7329" s="64" t="s">
        <v>12224</v>
      </c>
      <c r="B7329" s="65">
        <v>104254</v>
      </c>
      <c r="C7329" s="56" t="s">
        <v>12268</v>
      </c>
      <c r="D7329" s="65" t="s">
        <v>26</v>
      </c>
      <c r="E7329" s="66">
        <v>94.77</v>
      </c>
      <c r="F7329" s="247">
        <v>0</v>
      </c>
      <c r="G7329" s="66">
        <v>103.44</v>
      </c>
      <c r="H7329" s="247">
        <v>0</v>
      </c>
    </row>
    <row r="7330" spans="1:8">
      <c r="A7330" s="64" t="s">
        <v>12224</v>
      </c>
      <c r="B7330" s="65">
        <v>87815</v>
      </c>
      <c r="C7330" s="56" t="s">
        <v>12269</v>
      </c>
      <c r="D7330" s="65" t="s">
        <v>26</v>
      </c>
      <c r="E7330" s="66">
        <v>102.81</v>
      </c>
      <c r="F7330" s="247">
        <v>0</v>
      </c>
      <c r="G7330" s="66">
        <v>113.35</v>
      </c>
      <c r="H7330" s="247">
        <v>0</v>
      </c>
    </row>
    <row r="7331" spans="1:8">
      <c r="A7331" s="64" t="s">
        <v>12224</v>
      </c>
      <c r="B7331" s="65">
        <v>104258</v>
      </c>
      <c r="C7331" s="56" t="s">
        <v>12270</v>
      </c>
      <c r="D7331" s="65" t="s">
        <v>26</v>
      </c>
      <c r="E7331" s="66">
        <v>103.15</v>
      </c>
      <c r="F7331" s="247">
        <v>0</v>
      </c>
      <c r="G7331" s="66">
        <v>110.38</v>
      </c>
      <c r="H7331" s="247">
        <v>0</v>
      </c>
    </row>
    <row r="7332" spans="1:8">
      <c r="A7332" s="64" t="s">
        <v>12224</v>
      </c>
      <c r="B7332" s="65">
        <v>87819</v>
      </c>
      <c r="C7332" s="56" t="s">
        <v>12271</v>
      </c>
      <c r="D7332" s="65" t="s">
        <v>26</v>
      </c>
      <c r="E7332" s="66">
        <v>111.19</v>
      </c>
      <c r="F7332" s="247">
        <v>0</v>
      </c>
      <c r="G7332" s="66">
        <v>120.29</v>
      </c>
      <c r="H7332" s="247">
        <v>0</v>
      </c>
    </row>
    <row r="7333" spans="1:8">
      <c r="A7333" s="64" t="s">
        <v>12224</v>
      </c>
      <c r="B7333" s="65">
        <v>104262</v>
      </c>
      <c r="C7333" s="56" t="s">
        <v>12272</v>
      </c>
      <c r="D7333" s="65" t="s">
        <v>26</v>
      </c>
      <c r="E7333" s="66">
        <v>131.09</v>
      </c>
      <c r="F7333" s="247">
        <v>0</v>
      </c>
      <c r="G7333" s="66">
        <v>143.09</v>
      </c>
      <c r="H7333" s="247">
        <v>0</v>
      </c>
    </row>
    <row r="7334" spans="1:8">
      <c r="A7334" s="64" t="s">
        <v>12224</v>
      </c>
      <c r="B7334" s="65">
        <v>87823</v>
      </c>
      <c r="C7334" s="56" t="s">
        <v>12273</v>
      </c>
      <c r="D7334" s="65" t="s">
        <v>26</v>
      </c>
      <c r="E7334" s="66">
        <v>142.07</v>
      </c>
      <c r="F7334" s="247">
        <v>0</v>
      </c>
      <c r="G7334" s="66">
        <v>156.61000000000001</v>
      </c>
      <c r="H7334" s="247">
        <v>0</v>
      </c>
    </row>
    <row r="7335" spans="1:8">
      <c r="A7335" s="64" t="s">
        <v>12224</v>
      </c>
      <c r="B7335" s="65">
        <v>87827</v>
      </c>
      <c r="C7335" s="56" t="s">
        <v>12274</v>
      </c>
      <c r="D7335" s="65" t="s">
        <v>26</v>
      </c>
      <c r="E7335" s="66">
        <v>81.59</v>
      </c>
      <c r="F7335" s="247">
        <v>0</v>
      </c>
      <c r="G7335" s="66">
        <v>88.36</v>
      </c>
      <c r="H7335" s="247">
        <v>0</v>
      </c>
    </row>
    <row r="7336" spans="1:8">
      <c r="A7336" s="64" t="s">
        <v>12224</v>
      </c>
      <c r="B7336" s="65">
        <v>87831</v>
      </c>
      <c r="C7336" s="56" t="s">
        <v>12275</v>
      </c>
      <c r="D7336" s="65" t="s">
        <v>26</v>
      </c>
      <c r="E7336" s="66">
        <v>99.92</v>
      </c>
      <c r="F7336" s="247">
        <v>0</v>
      </c>
      <c r="G7336" s="66">
        <v>106.8</v>
      </c>
      <c r="H7336" s="247">
        <v>0</v>
      </c>
    </row>
    <row r="7337" spans="1:8">
      <c r="A7337" s="64" t="s">
        <v>12224</v>
      </c>
      <c r="B7337" s="65">
        <v>104220</v>
      </c>
      <c r="C7337" s="56" t="s">
        <v>12276</v>
      </c>
      <c r="D7337" s="65" t="s">
        <v>26</v>
      </c>
      <c r="E7337" s="66">
        <v>57.95</v>
      </c>
      <c r="F7337" s="247">
        <v>9.4700000000000006E-2</v>
      </c>
      <c r="G7337" s="66">
        <v>58.63</v>
      </c>
      <c r="H7337" s="247">
        <v>0</v>
      </c>
    </row>
    <row r="7338" spans="1:8">
      <c r="A7338" s="64" t="s">
        <v>12224</v>
      </c>
      <c r="B7338" s="65">
        <v>104203</v>
      </c>
      <c r="C7338" s="56" t="s">
        <v>12277</v>
      </c>
      <c r="D7338" s="65" t="s">
        <v>26</v>
      </c>
      <c r="E7338" s="66">
        <v>62.06</v>
      </c>
      <c r="F7338" s="247">
        <v>9.8500000000000004E-2</v>
      </c>
      <c r="G7338" s="66">
        <v>63.55</v>
      </c>
      <c r="H7338" s="247">
        <v>0</v>
      </c>
    </row>
    <row r="7339" spans="1:8">
      <c r="A7339" s="64" t="s">
        <v>12224</v>
      </c>
      <c r="B7339" s="65">
        <v>104224</v>
      </c>
      <c r="C7339" s="56" t="s">
        <v>12278</v>
      </c>
      <c r="D7339" s="65" t="s">
        <v>26</v>
      </c>
      <c r="E7339" s="66">
        <v>75.069999999999993</v>
      </c>
      <c r="F7339" s="247">
        <v>9.4700000000000006E-2</v>
      </c>
      <c r="G7339" s="66">
        <v>75.709999999999994</v>
      </c>
      <c r="H7339" s="247">
        <v>0</v>
      </c>
    </row>
    <row r="7340" spans="1:8">
      <c r="A7340" s="64" t="s">
        <v>12224</v>
      </c>
      <c r="B7340" s="65">
        <v>104204</v>
      </c>
      <c r="C7340" s="56" t="s">
        <v>12279</v>
      </c>
      <c r="D7340" s="65" t="s">
        <v>26</v>
      </c>
      <c r="E7340" s="66">
        <v>80.39</v>
      </c>
      <c r="F7340" s="247">
        <v>9.8500000000000004E-2</v>
      </c>
      <c r="G7340" s="66">
        <v>82.09</v>
      </c>
      <c r="H7340" s="247">
        <v>0</v>
      </c>
    </row>
    <row r="7341" spans="1:8">
      <c r="A7341" s="64" t="s">
        <v>12224</v>
      </c>
      <c r="B7341" s="65">
        <v>104228</v>
      </c>
      <c r="C7341" s="56" t="s">
        <v>12280</v>
      </c>
      <c r="D7341" s="65" t="s">
        <v>26</v>
      </c>
      <c r="E7341" s="66">
        <v>83.19</v>
      </c>
      <c r="F7341" s="247">
        <v>8.8499999999999995E-2</v>
      </c>
      <c r="G7341" s="66">
        <v>82.05</v>
      </c>
      <c r="H7341" s="247">
        <v>0</v>
      </c>
    </row>
    <row r="7342" spans="1:8">
      <c r="A7342" s="64" t="s">
        <v>12224</v>
      </c>
      <c r="B7342" s="65">
        <v>104205</v>
      </c>
      <c r="C7342" s="56" t="s">
        <v>12281</v>
      </c>
      <c r="D7342" s="65" t="s">
        <v>26</v>
      </c>
      <c r="E7342" s="66">
        <v>88.52</v>
      </c>
      <c r="F7342" s="247">
        <v>9.2299999999999993E-2</v>
      </c>
      <c r="G7342" s="66">
        <v>88.44</v>
      </c>
      <c r="H7342" s="247">
        <v>0</v>
      </c>
    </row>
    <row r="7343" spans="1:8">
      <c r="A7343" s="64" t="s">
        <v>12224</v>
      </c>
      <c r="B7343" s="65">
        <v>104232</v>
      </c>
      <c r="C7343" s="56" t="s">
        <v>12282</v>
      </c>
      <c r="D7343" s="65" t="s">
        <v>26</v>
      </c>
      <c r="E7343" s="66">
        <v>91.91</v>
      </c>
      <c r="F7343" s="247">
        <v>8.9099999999999999E-2</v>
      </c>
      <c r="G7343" s="66">
        <v>90.81</v>
      </c>
      <c r="H7343" s="247">
        <v>0</v>
      </c>
    </row>
    <row r="7344" spans="1:8">
      <c r="A7344" s="64" t="s">
        <v>12224</v>
      </c>
      <c r="B7344" s="65">
        <v>104206</v>
      </c>
      <c r="C7344" s="56" t="s">
        <v>12283</v>
      </c>
      <c r="D7344" s="65" t="s">
        <v>26</v>
      </c>
      <c r="E7344" s="66">
        <v>97.76</v>
      </c>
      <c r="F7344" s="247">
        <v>9.2899999999999996E-2</v>
      </c>
      <c r="G7344" s="66">
        <v>97.81</v>
      </c>
      <c r="H7344" s="247">
        <v>0</v>
      </c>
    </row>
    <row r="7345" spans="1:8">
      <c r="A7345" s="64" t="s">
        <v>12224</v>
      </c>
      <c r="B7345" s="65">
        <v>104236</v>
      </c>
      <c r="C7345" s="56" t="s">
        <v>12284</v>
      </c>
      <c r="D7345" s="65" t="s">
        <v>26</v>
      </c>
      <c r="E7345" s="66">
        <v>44.04</v>
      </c>
      <c r="F7345" s="247">
        <v>8.0600000000000005E-2</v>
      </c>
      <c r="G7345" s="66">
        <v>42.52</v>
      </c>
      <c r="H7345" s="247">
        <v>0</v>
      </c>
    </row>
    <row r="7346" spans="1:8">
      <c r="A7346" s="64" t="s">
        <v>12224</v>
      </c>
      <c r="B7346" s="65">
        <v>104207</v>
      </c>
      <c r="C7346" s="56" t="s">
        <v>12285</v>
      </c>
      <c r="D7346" s="65" t="s">
        <v>26</v>
      </c>
      <c r="E7346" s="66">
        <v>46.57</v>
      </c>
      <c r="F7346" s="247">
        <v>8.4400000000000003E-2</v>
      </c>
      <c r="G7346" s="66">
        <v>45.54</v>
      </c>
      <c r="H7346" s="247">
        <v>0</v>
      </c>
    </row>
    <row r="7347" spans="1:8">
      <c r="A7347" s="64" t="s">
        <v>12224</v>
      </c>
      <c r="B7347" s="65">
        <v>104240</v>
      </c>
      <c r="C7347" s="56" t="s">
        <v>12286</v>
      </c>
      <c r="D7347" s="65" t="s">
        <v>26</v>
      </c>
      <c r="E7347" s="66">
        <v>60.71</v>
      </c>
      <c r="F7347" s="247">
        <v>8.5300000000000001E-2</v>
      </c>
      <c r="G7347" s="66">
        <v>59.29</v>
      </c>
      <c r="H7347" s="247">
        <v>0</v>
      </c>
    </row>
    <row r="7348" spans="1:8">
      <c r="A7348" s="64" t="s">
        <v>12224</v>
      </c>
      <c r="B7348" s="65">
        <v>104208</v>
      </c>
      <c r="C7348" s="56" t="s">
        <v>12287</v>
      </c>
      <c r="D7348" s="65" t="s">
        <v>26</v>
      </c>
      <c r="E7348" s="66">
        <v>64.349999999999994</v>
      </c>
      <c r="F7348" s="247">
        <v>8.8999999999999996E-2</v>
      </c>
      <c r="G7348" s="66">
        <v>63.64</v>
      </c>
      <c r="H7348" s="247">
        <v>0</v>
      </c>
    </row>
    <row r="7349" spans="1:8">
      <c r="A7349" s="64" t="s">
        <v>12224</v>
      </c>
      <c r="B7349" s="65">
        <v>104244</v>
      </c>
      <c r="C7349" s="56" t="s">
        <v>12288</v>
      </c>
      <c r="D7349" s="65" t="s">
        <v>26</v>
      </c>
      <c r="E7349" s="66">
        <v>68.349999999999994</v>
      </c>
      <c r="F7349" s="247">
        <v>7.9399999999999998E-2</v>
      </c>
      <c r="G7349" s="66">
        <v>65.260000000000005</v>
      </c>
      <c r="H7349" s="247">
        <v>0</v>
      </c>
    </row>
    <row r="7350" spans="1:8">
      <c r="A7350" s="64" t="s">
        <v>12224</v>
      </c>
      <c r="B7350" s="65">
        <v>104209</v>
      </c>
      <c r="C7350" s="56" t="s">
        <v>12289</v>
      </c>
      <c r="D7350" s="65" t="s">
        <v>26</v>
      </c>
      <c r="E7350" s="66">
        <v>71.989999999999995</v>
      </c>
      <c r="F7350" s="247">
        <v>8.3099999999999993E-2</v>
      </c>
      <c r="G7350" s="66">
        <v>69.61</v>
      </c>
      <c r="H7350" s="247">
        <v>0</v>
      </c>
    </row>
    <row r="7351" spans="1:8">
      <c r="A7351" s="64" t="s">
        <v>12224</v>
      </c>
      <c r="B7351" s="65">
        <v>104248</v>
      </c>
      <c r="C7351" s="56" t="s">
        <v>12290</v>
      </c>
      <c r="D7351" s="65" t="s">
        <v>26</v>
      </c>
      <c r="E7351" s="66">
        <v>71.47</v>
      </c>
      <c r="F7351" s="247">
        <v>7.6100000000000001E-2</v>
      </c>
      <c r="G7351" s="66">
        <v>67.41</v>
      </c>
      <c r="H7351" s="247">
        <v>0</v>
      </c>
    </row>
    <row r="7352" spans="1:8">
      <c r="A7352" s="64" t="s">
        <v>12224</v>
      </c>
      <c r="B7352" s="65">
        <v>104210</v>
      </c>
      <c r="C7352" s="56" t="s">
        <v>12291</v>
      </c>
      <c r="D7352" s="65" t="s">
        <v>26</v>
      </c>
      <c r="E7352" s="66">
        <v>74.989999999999995</v>
      </c>
      <c r="F7352" s="247">
        <v>7.9699999999999993E-2</v>
      </c>
      <c r="G7352" s="66">
        <v>71.62</v>
      </c>
      <c r="H7352" s="247">
        <v>0</v>
      </c>
    </row>
    <row r="7353" spans="1:8">
      <c r="A7353" s="64" t="s">
        <v>12224</v>
      </c>
      <c r="B7353" s="65">
        <v>104252</v>
      </c>
      <c r="C7353" s="56" t="s">
        <v>12292</v>
      </c>
      <c r="D7353" s="65" t="s">
        <v>26</v>
      </c>
      <c r="E7353" s="66">
        <v>79.48</v>
      </c>
      <c r="F7353" s="247">
        <v>0.11749999999999999</v>
      </c>
      <c r="G7353" s="66">
        <v>85.83</v>
      </c>
      <c r="H7353" s="247">
        <v>0</v>
      </c>
    </row>
    <row r="7354" spans="1:8">
      <c r="A7354" s="64" t="s">
        <v>12224</v>
      </c>
      <c r="B7354" s="65">
        <v>104211</v>
      </c>
      <c r="C7354" s="56" t="s">
        <v>12293</v>
      </c>
      <c r="D7354" s="65" t="s">
        <v>26</v>
      </c>
      <c r="E7354" s="66">
        <v>86.86</v>
      </c>
      <c r="F7354" s="247">
        <v>0.12039999999999999</v>
      </c>
      <c r="G7354" s="66">
        <v>94.66</v>
      </c>
      <c r="H7354" s="247">
        <v>0</v>
      </c>
    </row>
    <row r="7355" spans="1:8">
      <c r="A7355" s="64" t="s">
        <v>12224</v>
      </c>
      <c r="B7355" s="65">
        <v>104212</v>
      </c>
      <c r="C7355" s="56" t="s">
        <v>12294</v>
      </c>
      <c r="D7355" s="65" t="s">
        <v>26</v>
      </c>
      <c r="E7355" s="66">
        <v>104.72</v>
      </c>
      <c r="F7355" s="247">
        <v>0.1171</v>
      </c>
      <c r="G7355" s="66">
        <v>112.84</v>
      </c>
      <c r="H7355" s="247">
        <v>0</v>
      </c>
    </row>
    <row r="7356" spans="1:8">
      <c r="A7356" s="64" t="s">
        <v>12224</v>
      </c>
      <c r="B7356" s="65">
        <v>104213</v>
      </c>
      <c r="C7356" s="56" t="s">
        <v>12295</v>
      </c>
      <c r="D7356" s="65" t="s">
        <v>26</v>
      </c>
      <c r="E7356" s="66">
        <v>112.36</v>
      </c>
      <c r="F7356" s="247">
        <v>0.1113</v>
      </c>
      <c r="G7356" s="66">
        <v>118.81</v>
      </c>
      <c r="H7356" s="247">
        <v>0</v>
      </c>
    </row>
    <row r="7357" spans="1:8">
      <c r="A7357" s="64" t="s">
        <v>12224</v>
      </c>
      <c r="B7357" s="65">
        <v>104214</v>
      </c>
      <c r="C7357" s="56" t="s">
        <v>12296</v>
      </c>
      <c r="D7357" s="65" t="s">
        <v>26</v>
      </c>
      <c r="E7357" s="66">
        <v>133.65</v>
      </c>
      <c r="F7357" s="247">
        <v>0.1144</v>
      </c>
      <c r="G7357" s="66">
        <v>142.69999999999999</v>
      </c>
      <c r="H7357" s="247">
        <v>0</v>
      </c>
    </row>
    <row r="7358" spans="1:8">
      <c r="A7358" s="64" t="s">
        <v>12224</v>
      </c>
      <c r="B7358" s="65">
        <v>104215</v>
      </c>
      <c r="C7358" s="56" t="s">
        <v>12297</v>
      </c>
      <c r="D7358" s="65" t="s">
        <v>26</v>
      </c>
      <c r="E7358" s="66">
        <v>82.04</v>
      </c>
      <c r="F7358" s="247">
        <v>0.1099</v>
      </c>
      <c r="G7358" s="66">
        <v>86.86</v>
      </c>
      <c r="H7358" s="247">
        <v>0</v>
      </c>
    </row>
    <row r="7359" spans="1:8">
      <c r="A7359" s="64" t="s">
        <v>12224</v>
      </c>
      <c r="B7359" s="65">
        <v>104216</v>
      </c>
      <c r="C7359" s="56" t="s">
        <v>12298</v>
      </c>
      <c r="D7359" s="65" t="s">
        <v>26</v>
      </c>
      <c r="E7359" s="66">
        <v>99.9</v>
      </c>
      <c r="F7359" s="247">
        <v>0.1061</v>
      </c>
      <c r="G7359" s="66">
        <v>104.38</v>
      </c>
      <c r="H7359" s="247">
        <v>0</v>
      </c>
    </row>
    <row r="7360" spans="1:8">
      <c r="A7360" s="64" t="s">
        <v>12224</v>
      </c>
      <c r="B7360" s="65">
        <v>104217</v>
      </c>
      <c r="C7360" s="56" t="s">
        <v>12299</v>
      </c>
      <c r="D7360" s="65" t="s">
        <v>26</v>
      </c>
      <c r="E7360" s="66">
        <v>54.1</v>
      </c>
      <c r="F7360" s="247">
        <v>0</v>
      </c>
      <c r="G7360" s="66">
        <v>55.35</v>
      </c>
      <c r="H7360" s="247">
        <v>0</v>
      </c>
    </row>
    <row r="7361" spans="1:8">
      <c r="A7361" s="64" t="s">
        <v>12224</v>
      </c>
      <c r="B7361" s="65">
        <v>104221</v>
      </c>
      <c r="C7361" s="56" t="s">
        <v>12300</v>
      </c>
      <c r="D7361" s="65" t="s">
        <v>26</v>
      </c>
      <c r="E7361" s="66">
        <v>69.930000000000007</v>
      </c>
      <c r="F7361" s="247">
        <v>0</v>
      </c>
      <c r="G7361" s="66">
        <v>71.290000000000006</v>
      </c>
      <c r="H7361" s="247">
        <v>0</v>
      </c>
    </row>
    <row r="7362" spans="1:8">
      <c r="A7362" s="64" t="s">
        <v>12224</v>
      </c>
      <c r="B7362" s="65">
        <v>104225</v>
      </c>
      <c r="C7362" s="56" t="s">
        <v>12301</v>
      </c>
      <c r="D7362" s="65" t="s">
        <v>26</v>
      </c>
      <c r="E7362" s="66">
        <v>77.400000000000006</v>
      </c>
      <c r="F7362" s="247">
        <v>0</v>
      </c>
      <c r="G7362" s="66">
        <v>76.94</v>
      </c>
      <c r="H7362" s="247">
        <v>0</v>
      </c>
    </row>
    <row r="7363" spans="1:8">
      <c r="A7363" s="64" t="s">
        <v>12224</v>
      </c>
      <c r="B7363" s="65">
        <v>104229</v>
      </c>
      <c r="C7363" s="56" t="s">
        <v>12302</v>
      </c>
      <c r="D7363" s="65" t="s">
        <v>26</v>
      </c>
      <c r="E7363" s="66">
        <v>90.65</v>
      </c>
      <c r="F7363" s="247">
        <v>0</v>
      </c>
      <c r="G7363" s="66">
        <v>91.5</v>
      </c>
      <c r="H7363" s="247">
        <v>0</v>
      </c>
    </row>
    <row r="7364" spans="1:8">
      <c r="A7364" s="64" t="s">
        <v>12224</v>
      </c>
      <c r="B7364" s="65">
        <v>104233</v>
      </c>
      <c r="C7364" s="56" t="s">
        <v>12303</v>
      </c>
      <c r="D7364" s="65" t="s">
        <v>26</v>
      </c>
      <c r="E7364" s="66">
        <v>41.15</v>
      </c>
      <c r="F7364" s="247">
        <v>0</v>
      </c>
      <c r="G7364" s="66">
        <v>39.96</v>
      </c>
      <c r="H7364" s="247">
        <v>0</v>
      </c>
    </row>
    <row r="7365" spans="1:8">
      <c r="A7365" s="64" t="s">
        <v>12224</v>
      </c>
      <c r="B7365" s="65">
        <v>104237</v>
      </c>
      <c r="C7365" s="56" t="s">
        <v>12304</v>
      </c>
      <c r="D7365" s="65" t="s">
        <v>26</v>
      </c>
      <c r="E7365" s="66">
        <v>56.52</v>
      </c>
      <c r="F7365" s="247">
        <v>0</v>
      </c>
      <c r="G7365" s="66">
        <v>55.58</v>
      </c>
      <c r="H7365" s="247">
        <v>0</v>
      </c>
    </row>
    <row r="7366" spans="1:8">
      <c r="A7366" s="64" t="s">
        <v>12224</v>
      </c>
      <c r="B7366" s="65">
        <v>104241</v>
      </c>
      <c r="C7366" s="56" t="s">
        <v>12305</v>
      </c>
      <c r="D7366" s="65" t="s">
        <v>26</v>
      </c>
      <c r="E7366" s="66">
        <v>63.51</v>
      </c>
      <c r="F7366" s="247">
        <v>0</v>
      </c>
      <c r="G7366" s="66">
        <v>60.86</v>
      </c>
      <c r="H7366" s="247">
        <v>0</v>
      </c>
    </row>
    <row r="7367" spans="1:8">
      <c r="A7367" s="64" t="s">
        <v>12224</v>
      </c>
      <c r="B7367" s="65">
        <v>104245</v>
      </c>
      <c r="C7367" s="56" t="s">
        <v>12306</v>
      </c>
      <c r="D7367" s="65" t="s">
        <v>26</v>
      </c>
      <c r="E7367" s="66">
        <v>69.39</v>
      </c>
      <c r="F7367" s="247">
        <v>0</v>
      </c>
      <c r="G7367" s="66">
        <v>66.459999999999994</v>
      </c>
      <c r="H7367" s="247">
        <v>0</v>
      </c>
    </row>
    <row r="7368" spans="1:8">
      <c r="A7368" s="64" t="s">
        <v>12224</v>
      </c>
      <c r="B7368" s="65">
        <v>104249</v>
      </c>
      <c r="C7368" s="56" t="s">
        <v>12307</v>
      </c>
      <c r="D7368" s="65" t="s">
        <v>26</v>
      </c>
      <c r="E7368" s="66">
        <v>73.91</v>
      </c>
      <c r="F7368" s="247">
        <v>0</v>
      </c>
      <c r="G7368" s="66">
        <v>81.3</v>
      </c>
      <c r="H7368" s="247">
        <v>0</v>
      </c>
    </row>
    <row r="7369" spans="1:8">
      <c r="A7369" s="64" t="s">
        <v>12224</v>
      </c>
      <c r="B7369" s="65">
        <v>104253</v>
      </c>
      <c r="C7369" s="56" t="s">
        <v>12308</v>
      </c>
      <c r="D7369" s="65" t="s">
        <v>26</v>
      </c>
      <c r="E7369" s="66">
        <v>89.28</v>
      </c>
      <c r="F7369" s="247">
        <v>0</v>
      </c>
      <c r="G7369" s="66">
        <v>96.94</v>
      </c>
      <c r="H7369" s="247">
        <v>0</v>
      </c>
    </row>
    <row r="7370" spans="1:8">
      <c r="A7370" s="64" t="s">
        <v>12224</v>
      </c>
      <c r="B7370" s="65">
        <v>104256</v>
      </c>
      <c r="C7370" s="56" t="s">
        <v>12309</v>
      </c>
      <c r="D7370" s="65" t="s">
        <v>26</v>
      </c>
      <c r="E7370" s="66">
        <v>96.15</v>
      </c>
      <c r="F7370" s="247">
        <v>0.114</v>
      </c>
      <c r="G7370" s="66">
        <v>102.59</v>
      </c>
      <c r="H7370" s="247">
        <v>0</v>
      </c>
    </row>
    <row r="7371" spans="1:8">
      <c r="A7371" s="64" t="s">
        <v>12224</v>
      </c>
      <c r="B7371" s="65">
        <v>104260</v>
      </c>
      <c r="C7371" s="56" t="s">
        <v>12310</v>
      </c>
      <c r="D7371" s="65" t="s">
        <v>26</v>
      </c>
      <c r="E7371" s="66">
        <v>103.79</v>
      </c>
      <c r="F7371" s="247">
        <v>0.108</v>
      </c>
      <c r="G7371" s="66">
        <v>108.56</v>
      </c>
      <c r="H7371" s="247">
        <v>0</v>
      </c>
    </row>
    <row r="7372" spans="1:8">
      <c r="A7372" s="64" t="s">
        <v>12224</v>
      </c>
      <c r="B7372" s="65">
        <v>104264</v>
      </c>
      <c r="C7372" s="56" t="s">
        <v>12311</v>
      </c>
      <c r="D7372" s="65" t="s">
        <v>26</v>
      </c>
      <c r="E7372" s="66">
        <v>123.09</v>
      </c>
      <c r="F7372" s="247">
        <v>0.11119999999999999</v>
      </c>
      <c r="G7372" s="66">
        <v>130.08000000000001</v>
      </c>
      <c r="H7372" s="247">
        <v>0</v>
      </c>
    </row>
    <row r="7373" spans="1:8">
      <c r="A7373" s="64" t="s">
        <v>12224</v>
      </c>
      <c r="B7373" s="65">
        <v>87792</v>
      </c>
      <c r="C7373" s="56" t="s">
        <v>12312</v>
      </c>
      <c r="D7373" s="65" t="s">
        <v>26</v>
      </c>
      <c r="E7373" s="66">
        <v>43.43</v>
      </c>
      <c r="F7373" s="247">
        <v>0</v>
      </c>
      <c r="G7373" s="66">
        <v>42.77</v>
      </c>
      <c r="H7373" s="247">
        <v>0</v>
      </c>
    </row>
    <row r="7374" spans="1:8">
      <c r="A7374" s="64" t="s">
        <v>12224</v>
      </c>
      <c r="B7374" s="65">
        <v>87797</v>
      </c>
      <c r="C7374" s="56" t="s">
        <v>12313</v>
      </c>
      <c r="D7374" s="65" t="s">
        <v>26</v>
      </c>
      <c r="E7374" s="66">
        <v>59.9</v>
      </c>
      <c r="F7374" s="247">
        <v>0</v>
      </c>
      <c r="G7374" s="66">
        <v>59.75</v>
      </c>
      <c r="H7374" s="247">
        <v>0</v>
      </c>
    </row>
    <row r="7375" spans="1:8">
      <c r="A7375" s="64" t="s">
        <v>12224</v>
      </c>
      <c r="B7375" s="65">
        <v>87801</v>
      </c>
      <c r="C7375" s="56" t="s">
        <v>12314</v>
      </c>
      <c r="D7375" s="65" t="s">
        <v>26</v>
      </c>
      <c r="E7375" s="66">
        <v>66.89</v>
      </c>
      <c r="F7375" s="247">
        <v>0</v>
      </c>
      <c r="G7375" s="66">
        <v>65.03</v>
      </c>
      <c r="H7375" s="247">
        <v>0</v>
      </c>
    </row>
    <row r="7376" spans="1:8">
      <c r="A7376" s="64" t="s">
        <v>12224</v>
      </c>
      <c r="B7376" s="65">
        <v>87805</v>
      </c>
      <c r="C7376" s="56" t="s">
        <v>12315</v>
      </c>
      <c r="D7376" s="65" t="s">
        <v>26</v>
      </c>
      <c r="E7376" s="66">
        <v>73.12</v>
      </c>
      <c r="F7376" s="247">
        <v>0</v>
      </c>
      <c r="G7376" s="66">
        <v>71.040000000000006</v>
      </c>
      <c r="H7376" s="247">
        <v>0</v>
      </c>
    </row>
    <row r="7377" spans="1:8">
      <c r="A7377" s="64" t="s">
        <v>12224</v>
      </c>
      <c r="B7377" s="65">
        <v>87775</v>
      </c>
      <c r="C7377" s="56" t="s">
        <v>12316</v>
      </c>
      <c r="D7377" s="65" t="s">
        <v>26</v>
      </c>
      <c r="E7377" s="66">
        <v>57.98</v>
      </c>
      <c r="F7377" s="247">
        <v>0</v>
      </c>
      <c r="G7377" s="66">
        <v>60.12</v>
      </c>
      <c r="H7377" s="247">
        <v>0</v>
      </c>
    </row>
    <row r="7378" spans="1:8">
      <c r="A7378" s="64" t="s">
        <v>12224</v>
      </c>
      <c r="B7378" s="65">
        <v>87779</v>
      </c>
      <c r="C7378" s="56" t="s">
        <v>12317</v>
      </c>
      <c r="D7378" s="65" t="s">
        <v>26</v>
      </c>
      <c r="E7378" s="66">
        <v>74.900000000000006</v>
      </c>
      <c r="F7378" s="247">
        <v>0</v>
      </c>
      <c r="G7378" s="66">
        <v>77.400000000000006</v>
      </c>
      <c r="H7378" s="247">
        <v>0</v>
      </c>
    </row>
    <row r="7379" spans="1:8">
      <c r="A7379" s="64" t="s">
        <v>12224</v>
      </c>
      <c r="B7379" s="65">
        <v>87784</v>
      </c>
      <c r="C7379" s="56" t="s">
        <v>12318</v>
      </c>
      <c r="D7379" s="65" t="s">
        <v>26</v>
      </c>
      <c r="E7379" s="66">
        <v>82.37</v>
      </c>
      <c r="F7379" s="247">
        <v>0</v>
      </c>
      <c r="G7379" s="66">
        <v>83.05</v>
      </c>
      <c r="H7379" s="247">
        <v>0</v>
      </c>
    </row>
    <row r="7380" spans="1:8">
      <c r="A7380" s="64" t="s">
        <v>12224</v>
      </c>
      <c r="B7380" s="65">
        <v>87788</v>
      </c>
      <c r="C7380" s="56" t="s">
        <v>12319</v>
      </c>
      <c r="D7380" s="65" t="s">
        <v>26</v>
      </c>
      <c r="E7380" s="66">
        <v>96.81</v>
      </c>
      <c r="F7380" s="247">
        <v>0</v>
      </c>
      <c r="G7380" s="66">
        <v>99.08</v>
      </c>
      <c r="H7380" s="247">
        <v>0</v>
      </c>
    </row>
    <row r="7381" spans="1:8">
      <c r="A7381" s="64" t="s">
        <v>12224</v>
      </c>
      <c r="B7381" s="65">
        <v>87809</v>
      </c>
      <c r="C7381" s="56" t="s">
        <v>12320</v>
      </c>
      <c r="D7381" s="65" t="s">
        <v>26</v>
      </c>
      <c r="E7381" s="66">
        <v>80.86</v>
      </c>
      <c r="F7381" s="247">
        <v>0</v>
      </c>
      <c r="G7381" s="66">
        <v>89.87</v>
      </c>
      <c r="H7381" s="247">
        <v>0</v>
      </c>
    </row>
    <row r="7382" spans="1:8">
      <c r="A7382" s="64" t="s">
        <v>12224</v>
      </c>
      <c r="B7382" s="65">
        <v>87813</v>
      </c>
      <c r="C7382" s="56" t="s">
        <v>12321</v>
      </c>
      <c r="D7382" s="65" t="s">
        <v>26</v>
      </c>
      <c r="E7382" s="66">
        <v>97.32</v>
      </c>
      <c r="F7382" s="247">
        <v>0</v>
      </c>
      <c r="G7382" s="66">
        <v>106.85</v>
      </c>
      <c r="H7382" s="247">
        <v>0</v>
      </c>
    </row>
    <row r="7383" spans="1:8">
      <c r="A7383" s="64" t="s">
        <v>12224</v>
      </c>
      <c r="B7383" s="65">
        <v>104257</v>
      </c>
      <c r="C7383" s="56" t="s">
        <v>12322</v>
      </c>
      <c r="D7383" s="65" t="s">
        <v>26</v>
      </c>
      <c r="E7383" s="66">
        <v>96.27</v>
      </c>
      <c r="F7383" s="247">
        <v>0</v>
      </c>
      <c r="G7383" s="66">
        <v>102.22</v>
      </c>
      <c r="H7383" s="247">
        <v>0</v>
      </c>
    </row>
    <row r="7384" spans="1:8">
      <c r="A7384" s="64" t="s">
        <v>12224</v>
      </c>
      <c r="B7384" s="65">
        <v>87817</v>
      </c>
      <c r="C7384" s="56" t="s">
        <v>12323</v>
      </c>
      <c r="D7384" s="65" t="s">
        <v>26</v>
      </c>
      <c r="E7384" s="66">
        <v>104.31</v>
      </c>
      <c r="F7384" s="247">
        <v>0</v>
      </c>
      <c r="G7384" s="66">
        <v>112.13</v>
      </c>
      <c r="H7384" s="247">
        <v>0</v>
      </c>
    </row>
    <row r="7385" spans="1:8">
      <c r="A7385" s="64" t="s">
        <v>12224</v>
      </c>
      <c r="B7385" s="65">
        <v>104261</v>
      </c>
      <c r="C7385" s="56" t="s">
        <v>12324</v>
      </c>
      <c r="D7385" s="65" t="s">
        <v>26</v>
      </c>
      <c r="E7385" s="66">
        <v>123.51</v>
      </c>
      <c r="F7385" s="247">
        <v>0</v>
      </c>
      <c r="G7385" s="66">
        <v>134.11000000000001</v>
      </c>
      <c r="H7385" s="247">
        <v>0</v>
      </c>
    </row>
    <row r="7386" spans="1:8">
      <c r="A7386" s="64" t="s">
        <v>12224</v>
      </c>
      <c r="B7386" s="65">
        <v>87821</v>
      </c>
      <c r="C7386" s="56" t="s">
        <v>12325</v>
      </c>
      <c r="D7386" s="65" t="s">
        <v>26</v>
      </c>
      <c r="E7386" s="66">
        <v>134.49</v>
      </c>
      <c r="F7386" s="247">
        <v>0</v>
      </c>
      <c r="G7386" s="66">
        <v>147.63</v>
      </c>
      <c r="H7386" s="247">
        <v>0</v>
      </c>
    </row>
    <row r="7387" spans="1:8">
      <c r="A7387" s="64" t="s">
        <v>12224</v>
      </c>
      <c r="B7387" s="65">
        <v>87825</v>
      </c>
      <c r="C7387" s="56" t="s">
        <v>12326</v>
      </c>
      <c r="D7387" s="65" t="s">
        <v>26</v>
      </c>
      <c r="E7387" s="66">
        <v>76.58</v>
      </c>
      <c r="F7387" s="247">
        <v>0</v>
      </c>
      <c r="G7387" s="66">
        <v>82.42</v>
      </c>
      <c r="H7387" s="247">
        <v>0</v>
      </c>
    </row>
    <row r="7388" spans="1:8">
      <c r="A7388" s="64" t="s">
        <v>12224</v>
      </c>
      <c r="B7388" s="65">
        <v>87829</v>
      </c>
      <c r="C7388" s="56" t="s">
        <v>12327</v>
      </c>
      <c r="D7388" s="65" t="s">
        <v>26</v>
      </c>
      <c r="E7388" s="66">
        <v>93.2</v>
      </c>
      <c r="F7388" s="247">
        <v>0</v>
      </c>
      <c r="G7388" s="66">
        <v>98.84</v>
      </c>
      <c r="H7388" s="247">
        <v>0</v>
      </c>
    </row>
    <row r="7389" spans="1:8">
      <c r="A7389" s="64" t="s">
        <v>12328</v>
      </c>
      <c r="B7389" s="65">
        <v>87557</v>
      </c>
      <c r="C7389" s="56" t="s">
        <v>12329</v>
      </c>
      <c r="D7389" s="65" t="s">
        <v>26</v>
      </c>
      <c r="E7389" s="66">
        <v>54.57</v>
      </c>
      <c r="F7389" s="247">
        <v>0</v>
      </c>
      <c r="G7389" s="66">
        <v>45.31</v>
      </c>
      <c r="H7389" s="247">
        <v>0</v>
      </c>
    </row>
    <row r="7390" spans="1:8">
      <c r="A7390" s="64" t="s">
        <v>12328</v>
      </c>
      <c r="B7390" s="65">
        <v>87539</v>
      </c>
      <c r="C7390" s="56" t="s">
        <v>12330</v>
      </c>
      <c r="D7390" s="65" t="s">
        <v>26</v>
      </c>
      <c r="E7390" s="66">
        <v>83.25</v>
      </c>
      <c r="F7390" s="247">
        <v>0</v>
      </c>
      <c r="G7390" s="66">
        <v>68.28</v>
      </c>
      <c r="H7390" s="247">
        <v>0</v>
      </c>
    </row>
    <row r="7391" spans="1:8">
      <c r="A7391" s="64" t="s">
        <v>12328</v>
      </c>
      <c r="B7391" s="65">
        <v>104972</v>
      </c>
      <c r="C7391" s="56" t="s">
        <v>12331</v>
      </c>
      <c r="D7391" s="65" t="s">
        <v>26</v>
      </c>
      <c r="E7391" s="66">
        <v>36.950000000000003</v>
      </c>
      <c r="F7391" s="247">
        <v>0</v>
      </c>
      <c r="G7391" s="66">
        <v>38.69</v>
      </c>
      <c r="H7391" s="247">
        <v>0</v>
      </c>
    </row>
    <row r="7392" spans="1:8">
      <c r="A7392" s="64" t="s">
        <v>12328</v>
      </c>
      <c r="B7392" s="65">
        <v>104954</v>
      </c>
      <c r="C7392" s="56" t="s">
        <v>12332</v>
      </c>
      <c r="D7392" s="65" t="s">
        <v>26</v>
      </c>
      <c r="E7392" s="66">
        <v>51.76</v>
      </c>
      <c r="F7392" s="247">
        <v>0</v>
      </c>
      <c r="G7392" s="66">
        <v>53.13</v>
      </c>
      <c r="H7392" s="247">
        <v>0</v>
      </c>
    </row>
    <row r="7393" spans="1:8">
      <c r="A7393" s="64" t="s">
        <v>12328</v>
      </c>
      <c r="B7393" s="65">
        <v>104976</v>
      </c>
      <c r="C7393" s="56" t="s">
        <v>12333</v>
      </c>
      <c r="D7393" s="65" t="s">
        <v>26</v>
      </c>
      <c r="E7393" s="66">
        <v>32.99</v>
      </c>
      <c r="F7393" s="247">
        <v>0</v>
      </c>
      <c r="G7393" s="66">
        <v>33.869999999999997</v>
      </c>
      <c r="H7393" s="247">
        <v>0</v>
      </c>
    </row>
    <row r="7394" spans="1:8">
      <c r="A7394" s="64" t="s">
        <v>12328</v>
      </c>
      <c r="B7394" s="65">
        <v>104966</v>
      </c>
      <c r="C7394" s="56" t="s">
        <v>12334</v>
      </c>
      <c r="D7394" s="65" t="s">
        <v>26</v>
      </c>
      <c r="E7394" s="66">
        <v>47.79</v>
      </c>
      <c r="F7394" s="247">
        <v>0</v>
      </c>
      <c r="G7394" s="66">
        <v>48.31</v>
      </c>
      <c r="H7394" s="247">
        <v>0</v>
      </c>
    </row>
    <row r="7395" spans="1:8">
      <c r="A7395" s="64" t="s">
        <v>12328</v>
      </c>
      <c r="B7395" s="65">
        <v>104968</v>
      </c>
      <c r="C7395" s="56" t="s">
        <v>12335</v>
      </c>
      <c r="D7395" s="65" t="s">
        <v>26</v>
      </c>
      <c r="E7395" s="66">
        <v>43.59</v>
      </c>
      <c r="F7395" s="247">
        <v>0</v>
      </c>
      <c r="G7395" s="66">
        <v>46.78</v>
      </c>
      <c r="H7395" s="247">
        <v>0</v>
      </c>
    </row>
    <row r="7396" spans="1:8">
      <c r="A7396" s="64" t="s">
        <v>12328</v>
      </c>
      <c r="B7396" s="65">
        <v>104962</v>
      </c>
      <c r="C7396" s="56" t="s">
        <v>12336</v>
      </c>
      <c r="D7396" s="65" t="s">
        <v>26</v>
      </c>
      <c r="E7396" s="66">
        <v>58.39</v>
      </c>
      <c r="F7396" s="247">
        <v>0</v>
      </c>
      <c r="G7396" s="66">
        <v>61.23</v>
      </c>
      <c r="H7396" s="247">
        <v>0</v>
      </c>
    </row>
    <row r="7397" spans="1:8">
      <c r="A7397" s="64" t="s">
        <v>12328</v>
      </c>
      <c r="B7397" s="65">
        <v>87550</v>
      </c>
      <c r="C7397" s="56" t="s">
        <v>12337</v>
      </c>
      <c r="D7397" s="65" t="s">
        <v>26</v>
      </c>
      <c r="E7397" s="66">
        <v>29.6</v>
      </c>
      <c r="F7397" s="247">
        <v>0</v>
      </c>
      <c r="G7397" s="66">
        <v>29.74</v>
      </c>
      <c r="H7397" s="247">
        <v>0</v>
      </c>
    </row>
    <row r="7398" spans="1:8">
      <c r="A7398" s="64" t="s">
        <v>12328</v>
      </c>
      <c r="B7398" s="65">
        <v>87532</v>
      </c>
      <c r="C7398" s="56" t="s">
        <v>12338</v>
      </c>
      <c r="D7398" s="65" t="s">
        <v>26</v>
      </c>
      <c r="E7398" s="66">
        <v>42.43</v>
      </c>
      <c r="F7398" s="247">
        <v>0</v>
      </c>
      <c r="G7398" s="66">
        <v>41.77</v>
      </c>
      <c r="H7398" s="247">
        <v>0</v>
      </c>
    </row>
    <row r="7399" spans="1:8">
      <c r="A7399" s="64" t="s">
        <v>12328</v>
      </c>
      <c r="B7399" s="65">
        <v>87554</v>
      </c>
      <c r="C7399" s="56" t="s">
        <v>12339</v>
      </c>
      <c r="D7399" s="65" t="s">
        <v>26</v>
      </c>
      <c r="E7399" s="66">
        <v>27.06</v>
      </c>
      <c r="F7399" s="247">
        <v>0</v>
      </c>
      <c r="G7399" s="66">
        <v>26.62</v>
      </c>
      <c r="H7399" s="247">
        <v>0</v>
      </c>
    </row>
    <row r="7400" spans="1:8">
      <c r="A7400" s="64" t="s">
        <v>12328</v>
      </c>
      <c r="B7400" s="65">
        <v>87536</v>
      </c>
      <c r="C7400" s="56" t="s">
        <v>12340</v>
      </c>
      <c r="D7400" s="65" t="s">
        <v>26</v>
      </c>
      <c r="E7400" s="66">
        <v>39.880000000000003</v>
      </c>
      <c r="F7400" s="247">
        <v>0</v>
      </c>
      <c r="G7400" s="66">
        <v>38.659999999999997</v>
      </c>
      <c r="H7400" s="247">
        <v>0</v>
      </c>
    </row>
    <row r="7401" spans="1:8">
      <c r="A7401" s="64" t="s">
        <v>12328</v>
      </c>
      <c r="B7401" s="65">
        <v>87528</v>
      </c>
      <c r="C7401" s="56" t="s">
        <v>12341</v>
      </c>
      <c r="D7401" s="65" t="s">
        <v>26</v>
      </c>
      <c r="E7401" s="66">
        <v>46.71</v>
      </c>
      <c r="F7401" s="247">
        <v>0</v>
      </c>
      <c r="G7401" s="66">
        <v>46.99</v>
      </c>
      <c r="H7401" s="247">
        <v>0</v>
      </c>
    </row>
    <row r="7402" spans="1:8">
      <c r="A7402" s="64" t="s">
        <v>12328</v>
      </c>
      <c r="B7402" s="65">
        <v>87546</v>
      </c>
      <c r="C7402" s="56" t="s">
        <v>12342</v>
      </c>
      <c r="D7402" s="65" t="s">
        <v>26</v>
      </c>
      <c r="E7402" s="66">
        <v>33.89</v>
      </c>
      <c r="F7402" s="247">
        <v>0</v>
      </c>
      <c r="G7402" s="66">
        <v>34.96</v>
      </c>
      <c r="H7402" s="247">
        <v>0</v>
      </c>
    </row>
    <row r="7403" spans="1:8">
      <c r="A7403" s="64" t="s">
        <v>12328</v>
      </c>
      <c r="B7403" s="65">
        <v>104971</v>
      </c>
      <c r="C7403" s="56" t="s">
        <v>12343</v>
      </c>
      <c r="D7403" s="65" t="s">
        <v>26</v>
      </c>
      <c r="E7403" s="66">
        <v>34.24</v>
      </c>
      <c r="F7403" s="247">
        <v>0</v>
      </c>
      <c r="G7403" s="66">
        <v>35.479999999999997</v>
      </c>
      <c r="H7403" s="247">
        <v>0</v>
      </c>
    </row>
    <row r="7404" spans="1:8">
      <c r="A7404" s="64" t="s">
        <v>12328</v>
      </c>
      <c r="B7404" s="65">
        <v>104965</v>
      </c>
      <c r="C7404" s="56" t="s">
        <v>12344</v>
      </c>
      <c r="D7404" s="65" t="s">
        <v>26</v>
      </c>
      <c r="E7404" s="66">
        <v>47.52</v>
      </c>
      <c r="F7404" s="247">
        <v>0</v>
      </c>
      <c r="G7404" s="66">
        <v>48.1</v>
      </c>
      <c r="H7404" s="247">
        <v>0</v>
      </c>
    </row>
    <row r="7405" spans="1:8">
      <c r="A7405" s="64" t="s">
        <v>12328</v>
      </c>
      <c r="B7405" s="65">
        <v>104975</v>
      </c>
      <c r="C7405" s="56" t="s">
        <v>12345</v>
      </c>
      <c r="D7405" s="65" t="s">
        <v>26</v>
      </c>
      <c r="E7405" s="66">
        <v>30.28</v>
      </c>
      <c r="F7405" s="247">
        <v>0</v>
      </c>
      <c r="G7405" s="66">
        <v>30.66</v>
      </c>
      <c r="H7405" s="247">
        <v>0</v>
      </c>
    </row>
    <row r="7406" spans="1:8">
      <c r="A7406" s="64" t="s">
        <v>12328</v>
      </c>
      <c r="B7406" s="65">
        <v>104957</v>
      </c>
      <c r="C7406" s="56" t="s">
        <v>12346</v>
      </c>
      <c r="D7406" s="65" t="s">
        <v>26</v>
      </c>
      <c r="E7406" s="66">
        <v>43.55</v>
      </c>
      <c r="F7406" s="247">
        <v>0</v>
      </c>
      <c r="G7406" s="66">
        <v>43.28</v>
      </c>
      <c r="H7406" s="247">
        <v>0</v>
      </c>
    </row>
    <row r="7407" spans="1:8">
      <c r="A7407" s="64" t="s">
        <v>12328</v>
      </c>
      <c r="B7407" s="65">
        <v>104967</v>
      </c>
      <c r="C7407" s="56" t="s">
        <v>12347</v>
      </c>
      <c r="D7407" s="65" t="s">
        <v>26</v>
      </c>
      <c r="E7407" s="66">
        <v>40.880000000000003</v>
      </c>
      <c r="F7407" s="247">
        <v>0</v>
      </c>
      <c r="G7407" s="66">
        <v>43.57</v>
      </c>
      <c r="H7407" s="247">
        <v>0</v>
      </c>
    </row>
    <row r="7408" spans="1:8">
      <c r="A7408" s="64" t="s">
        <v>12328</v>
      </c>
      <c r="B7408" s="65">
        <v>104961</v>
      </c>
      <c r="C7408" s="56" t="s">
        <v>12348</v>
      </c>
      <c r="D7408" s="65" t="s">
        <v>26</v>
      </c>
      <c r="E7408" s="66">
        <v>54.15</v>
      </c>
      <c r="F7408" s="247">
        <v>0</v>
      </c>
      <c r="G7408" s="66">
        <v>56.2</v>
      </c>
      <c r="H7408" s="247">
        <v>0</v>
      </c>
    </row>
    <row r="7409" spans="1:8">
      <c r="A7409" s="64" t="s">
        <v>12328</v>
      </c>
      <c r="B7409" s="65">
        <v>87549</v>
      </c>
      <c r="C7409" s="56" t="s">
        <v>12349</v>
      </c>
      <c r="D7409" s="65" t="s">
        <v>26</v>
      </c>
      <c r="E7409" s="66">
        <v>26.89</v>
      </c>
      <c r="F7409" s="247">
        <v>0</v>
      </c>
      <c r="G7409" s="66">
        <v>26.53</v>
      </c>
      <c r="H7409" s="247">
        <v>0</v>
      </c>
    </row>
    <row r="7410" spans="1:8">
      <c r="A7410" s="64" t="s">
        <v>12328</v>
      </c>
      <c r="B7410" s="65">
        <v>87531</v>
      </c>
      <c r="C7410" s="56" t="s">
        <v>12350</v>
      </c>
      <c r="D7410" s="65" t="s">
        <v>26</v>
      </c>
      <c r="E7410" s="66">
        <v>38.19</v>
      </c>
      <c r="F7410" s="247">
        <v>0</v>
      </c>
      <c r="G7410" s="66">
        <v>36.74</v>
      </c>
      <c r="H7410" s="247">
        <v>0</v>
      </c>
    </row>
    <row r="7411" spans="1:8">
      <c r="A7411" s="64" t="s">
        <v>12328</v>
      </c>
      <c r="B7411" s="65">
        <v>87553</v>
      </c>
      <c r="C7411" s="56" t="s">
        <v>12351</v>
      </c>
      <c r="D7411" s="65" t="s">
        <v>26</v>
      </c>
      <c r="E7411" s="66">
        <v>24.35</v>
      </c>
      <c r="F7411" s="247">
        <v>0</v>
      </c>
      <c r="G7411" s="66">
        <v>23.41</v>
      </c>
      <c r="H7411" s="247">
        <v>0</v>
      </c>
    </row>
    <row r="7412" spans="1:8">
      <c r="A7412" s="64" t="s">
        <v>12328</v>
      </c>
      <c r="B7412" s="65">
        <v>87535</v>
      </c>
      <c r="C7412" s="56" t="s">
        <v>12352</v>
      </c>
      <c r="D7412" s="65" t="s">
        <v>26</v>
      </c>
      <c r="E7412" s="66">
        <v>35.64</v>
      </c>
      <c r="F7412" s="247">
        <v>0</v>
      </c>
      <c r="G7412" s="66">
        <v>33.630000000000003</v>
      </c>
      <c r="H7412" s="247">
        <v>0</v>
      </c>
    </row>
    <row r="7413" spans="1:8">
      <c r="A7413" s="64" t="s">
        <v>12328</v>
      </c>
      <c r="B7413" s="65">
        <v>87527</v>
      </c>
      <c r="C7413" s="56" t="s">
        <v>12353</v>
      </c>
      <c r="D7413" s="65" t="s">
        <v>26</v>
      </c>
      <c r="E7413" s="66">
        <v>42.47</v>
      </c>
      <c r="F7413" s="247">
        <v>0</v>
      </c>
      <c r="G7413" s="66">
        <v>41.96</v>
      </c>
      <c r="H7413" s="247">
        <v>0</v>
      </c>
    </row>
    <row r="7414" spans="1:8">
      <c r="A7414" s="64" t="s">
        <v>12328</v>
      </c>
      <c r="B7414" s="65">
        <v>87545</v>
      </c>
      <c r="C7414" s="56" t="s">
        <v>12354</v>
      </c>
      <c r="D7414" s="65" t="s">
        <v>26</v>
      </c>
      <c r="E7414" s="66">
        <v>31.18</v>
      </c>
      <c r="F7414" s="247">
        <v>0</v>
      </c>
      <c r="G7414" s="66">
        <v>31.75</v>
      </c>
      <c r="H7414" s="247">
        <v>0</v>
      </c>
    </row>
    <row r="7415" spans="1:8">
      <c r="A7415" s="64" t="s">
        <v>12328</v>
      </c>
      <c r="B7415" s="65">
        <v>104960</v>
      </c>
      <c r="C7415" s="56" t="s">
        <v>12355</v>
      </c>
      <c r="D7415" s="65" t="s">
        <v>26</v>
      </c>
      <c r="E7415" s="66">
        <v>53.07</v>
      </c>
      <c r="F7415" s="247">
        <v>0</v>
      </c>
      <c r="G7415" s="66">
        <v>43.5</v>
      </c>
      <c r="H7415" s="247">
        <v>0</v>
      </c>
    </row>
    <row r="7416" spans="1:8">
      <c r="A7416" s="64" t="s">
        <v>12328</v>
      </c>
      <c r="B7416" s="65">
        <v>87561</v>
      </c>
      <c r="C7416" s="56" t="s">
        <v>12356</v>
      </c>
      <c r="D7416" s="65" t="s">
        <v>26</v>
      </c>
      <c r="E7416" s="66">
        <v>54.02</v>
      </c>
      <c r="F7416" s="247">
        <v>0</v>
      </c>
      <c r="G7416" s="66">
        <v>44.65</v>
      </c>
      <c r="H7416" s="247">
        <v>0</v>
      </c>
    </row>
    <row r="7417" spans="1:8">
      <c r="A7417" s="64" t="s">
        <v>12328</v>
      </c>
      <c r="B7417" s="65">
        <v>104953</v>
      </c>
      <c r="C7417" s="56" t="s">
        <v>12357</v>
      </c>
      <c r="D7417" s="65" t="s">
        <v>26</v>
      </c>
      <c r="E7417" s="66">
        <v>81.75</v>
      </c>
      <c r="F7417" s="247">
        <v>0</v>
      </c>
      <c r="G7417" s="66">
        <v>66.48</v>
      </c>
      <c r="H7417" s="247">
        <v>0</v>
      </c>
    </row>
    <row r="7418" spans="1:8">
      <c r="A7418" s="64" t="s">
        <v>12328</v>
      </c>
      <c r="B7418" s="65">
        <v>87543</v>
      </c>
      <c r="C7418" s="56" t="s">
        <v>12358</v>
      </c>
      <c r="D7418" s="65" t="s">
        <v>26</v>
      </c>
      <c r="E7418" s="66">
        <v>31</v>
      </c>
      <c r="F7418" s="247">
        <v>0</v>
      </c>
      <c r="G7418" s="66">
        <v>26.4</v>
      </c>
      <c r="H7418" s="247">
        <v>0</v>
      </c>
    </row>
    <row r="7419" spans="1:8">
      <c r="A7419" s="64" t="s">
        <v>12328</v>
      </c>
      <c r="B7419" s="65">
        <v>104959</v>
      </c>
      <c r="C7419" s="56" t="s">
        <v>12359</v>
      </c>
      <c r="D7419" s="65" t="s">
        <v>26</v>
      </c>
      <c r="E7419" s="66">
        <v>27.69</v>
      </c>
      <c r="F7419" s="247">
        <v>0</v>
      </c>
      <c r="G7419" s="66">
        <v>27.41</v>
      </c>
      <c r="H7419" s="247">
        <v>0</v>
      </c>
    </row>
    <row r="7420" spans="1:8">
      <c r="A7420" s="64" t="s">
        <v>12328</v>
      </c>
      <c r="B7420" s="65">
        <v>104958</v>
      </c>
      <c r="C7420" s="56" t="s">
        <v>12360</v>
      </c>
      <c r="D7420" s="65" t="s">
        <v>26</v>
      </c>
      <c r="E7420" s="66">
        <v>24.98</v>
      </c>
      <c r="F7420" s="247">
        <v>0</v>
      </c>
      <c r="G7420" s="66">
        <v>24.2</v>
      </c>
      <c r="H7420" s="247">
        <v>0</v>
      </c>
    </row>
    <row r="7421" spans="1:8">
      <c r="A7421" s="64" t="s">
        <v>12328</v>
      </c>
      <c r="B7421" s="65">
        <v>104970</v>
      </c>
      <c r="C7421" s="56" t="s">
        <v>12361</v>
      </c>
      <c r="D7421" s="65" t="s">
        <v>26</v>
      </c>
      <c r="E7421" s="66">
        <v>38.869999999999997</v>
      </c>
      <c r="F7421" s="247">
        <v>0</v>
      </c>
      <c r="G7421" s="66">
        <v>41.03</v>
      </c>
      <c r="H7421" s="247">
        <v>0</v>
      </c>
    </row>
    <row r="7422" spans="1:8">
      <c r="A7422" s="64" t="s">
        <v>12328</v>
      </c>
      <c r="B7422" s="65">
        <v>104964</v>
      </c>
      <c r="C7422" s="56" t="s">
        <v>12362</v>
      </c>
      <c r="D7422" s="65" t="s">
        <v>26</v>
      </c>
      <c r="E7422" s="66">
        <v>53.67</v>
      </c>
      <c r="F7422" s="247">
        <v>0</v>
      </c>
      <c r="G7422" s="66">
        <v>55.46</v>
      </c>
      <c r="H7422" s="247">
        <v>0</v>
      </c>
    </row>
    <row r="7423" spans="1:8">
      <c r="A7423" s="64" t="s">
        <v>12328</v>
      </c>
      <c r="B7423" s="65">
        <v>104956</v>
      </c>
      <c r="C7423" s="56" t="s">
        <v>12363</v>
      </c>
      <c r="D7423" s="65" t="s">
        <v>26</v>
      </c>
      <c r="E7423" s="66">
        <v>48.79</v>
      </c>
      <c r="F7423" s="247">
        <v>0</v>
      </c>
      <c r="G7423" s="66">
        <v>49.51</v>
      </c>
      <c r="H7423" s="247">
        <v>0</v>
      </c>
    </row>
    <row r="7424" spans="1:8">
      <c r="A7424" s="64" t="s">
        <v>12328</v>
      </c>
      <c r="B7424" s="65">
        <v>104974</v>
      </c>
      <c r="C7424" s="56" t="s">
        <v>12364</v>
      </c>
      <c r="D7424" s="65" t="s">
        <v>26</v>
      </c>
      <c r="E7424" s="66">
        <v>33.99</v>
      </c>
      <c r="F7424" s="247">
        <v>0</v>
      </c>
      <c r="G7424" s="66">
        <v>35.06</v>
      </c>
      <c r="H7424" s="247">
        <v>0</v>
      </c>
    </row>
    <row r="7425" spans="1:8">
      <c r="A7425" s="64" t="s">
        <v>12328</v>
      </c>
      <c r="B7425" s="65">
        <v>87548</v>
      </c>
      <c r="C7425" s="56" t="s">
        <v>12365</v>
      </c>
      <c r="D7425" s="65" t="s">
        <v>26</v>
      </c>
      <c r="E7425" s="66">
        <v>30.84</v>
      </c>
      <c r="F7425" s="247">
        <v>0</v>
      </c>
      <c r="G7425" s="66">
        <v>31.25</v>
      </c>
      <c r="H7425" s="247">
        <v>0</v>
      </c>
    </row>
    <row r="7426" spans="1:8">
      <c r="A7426" s="64" t="s">
        <v>12328</v>
      </c>
      <c r="B7426" s="65">
        <v>87530</v>
      </c>
      <c r="C7426" s="56" t="s">
        <v>12366</v>
      </c>
      <c r="D7426" s="65" t="s">
        <v>26</v>
      </c>
      <c r="E7426" s="66">
        <v>43.67</v>
      </c>
      <c r="F7426" s="247">
        <v>0</v>
      </c>
      <c r="G7426" s="66">
        <v>43.28</v>
      </c>
      <c r="H7426" s="247">
        <v>0</v>
      </c>
    </row>
    <row r="7427" spans="1:8">
      <c r="A7427" s="64" t="s">
        <v>12328</v>
      </c>
      <c r="B7427" s="65">
        <v>104952</v>
      </c>
      <c r="C7427" s="56" t="s">
        <v>12367</v>
      </c>
      <c r="D7427" s="65" t="s">
        <v>26</v>
      </c>
      <c r="E7427" s="66">
        <v>40.520000000000003</v>
      </c>
      <c r="F7427" s="247">
        <v>0</v>
      </c>
      <c r="G7427" s="66">
        <v>39.44</v>
      </c>
      <c r="H7427" s="247">
        <v>0</v>
      </c>
    </row>
    <row r="7428" spans="1:8">
      <c r="A7428" s="64" t="s">
        <v>12328</v>
      </c>
      <c r="B7428" s="65">
        <v>104969</v>
      </c>
      <c r="C7428" s="56" t="s">
        <v>12368</v>
      </c>
      <c r="D7428" s="65" t="s">
        <v>26</v>
      </c>
      <c r="E7428" s="66">
        <v>36.159999999999997</v>
      </c>
      <c r="F7428" s="247">
        <v>0</v>
      </c>
      <c r="G7428" s="66">
        <v>37.82</v>
      </c>
      <c r="H7428" s="247">
        <v>0</v>
      </c>
    </row>
    <row r="7429" spans="1:8">
      <c r="A7429" s="64" t="s">
        <v>12328</v>
      </c>
      <c r="B7429" s="65">
        <v>104963</v>
      </c>
      <c r="C7429" s="56" t="s">
        <v>12369</v>
      </c>
      <c r="D7429" s="65" t="s">
        <v>26</v>
      </c>
      <c r="E7429" s="66">
        <v>49.43</v>
      </c>
      <c r="F7429" s="247">
        <v>0</v>
      </c>
      <c r="G7429" s="66">
        <v>50.43</v>
      </c>
      <c r="H7429" s="247">
        <v>0</v>
      </c>
    </row>
    <row r="7430" spans="1:8">
      <c r="A7430" s="64" t="s">
        <v>12328</v>
      </c>
      <c r="B7430" s="65">
        <v>104955</v>
      </c>
      <c r="C7430" s="56" t="s">
        <v>12370</v>
      </c>
      <c r="D7430" s="65" t="s">
        <v>26</v>
      </c>
      <c r="E7430" s="66">
        <v>44.55</v>
      </c>
      <c r="F7430" s="247">
        <v>0</v>
      </c>
      <c r="G7430" s="66">
        <v>44.48</v>
      </c>
      <c r="H7430" s="247">
        <v>0</v>
      </c>
    </row>
    <row r="7431" spans="1:8">
      <c r="A7431" s="64" t="s">
        <v>12328</v>
      </c>
      <c r="B7431" s="65">
        <v>104973</v>
      </c>
      <c r="C7431" s="56" t="s">
        <v>12371</v>
      </c>
      <c r="D7431" s="65" t="s">
        <v>26</v>
      </c>
      <c r="E7431" s="66">
        <v>31.28</v>
      </c>
      <c r="F7431" s="247">
        <v>0</v>
      </c>
      <c r="G7431" s="66">
        <v>31.85</v>
      </c>
      <c r="H7431" s="247">
        <v>0</v>
      </c>
    </row>
    <row r="7432" spans="1:8">
      <c r="A7432" s="64" t="s">
        <v>12328</v>
      </c>
      <c r="B7432" s="65">
        <v>87547</v>
      </c>
      <c r="C7432" s="56" t="s">
        <v>12372</v>
      </c>
      <c r="D7432" s="65" t="s">
        <v>26</v>
      </c>
      <c r="E7432" s="66">
        <v>28.13</v>
      </c>
      <c r="F7432" s="247">
        <v>0</v>
      </c>
      <c r="G7432" s="66">
        <v>28.04</v>
      </c>
      <c r="H7432" s="247">
        <v>0</v>
      </c>
    </row>
    <row r="7433" spans="1:8">
      <c r="A7433" s="64" t="s">
        <v>12328</v>
      </c>
      <c r="B7433" s="65">
        <v>87529</v>
      </c>
      <c r="C7433" s="56" t="s">
        <v>12373</v>
      </c>
      <c r="D7433" s="65" t="s">
        <v>26</v>
      </c>
      <c r="E7433" s="66">
        <v>39.43</v>
      </c>
      <c r="F7433" s="247">
        <v>0</v>
      </c>
      <c r="G7433" s="66">
        <v>38.25</v>
      </c>
      <c r="H7433" s="247">
        <v>0</v>
      </c>
    </row>
    <row r="7434" spans="1:8">
      <c r="A7434" s="64" t="s">
        <v>12328</v>
      </c>
      <c r="B7434" s="65">
        <v>104951</v>
      </c>
      <c r="C7434" s="56" t="s">
        <v>12374</v>
      </c>
      <c r="D7434" s="65" t="s">
        <v>26</v>
      </c>
      <c r="E7434" s="66">
        <v>36.28</v>
      </c>
      <c r="F7434" s="247">
        <v>0</v>
      </c>
      <c r="G7434" s="66">
        <v>34.409999999999997</v>
      </c>
      <c r="H7434" s="247">
        <v>0</v>
      </c>
    </row>
    <row r="7435" spans="1:8">
      <c r="A7435" s="64" t="s">
        <v>12328</v>
      </c>
      <c r="B7435" s="65">
        <v>104978</v>
      </c>
      <c r="C7435" s="56" t="s">
        <v>12375</v>
      </c>
      <c r="D7435" s="65" t="s">
        <v>26</v>
      </c>
      <c r="E7435" s="66">
        <v>38.58</v>
      </c>
      <c r="F7435" s="247">
        <v>0</v>
      </c>
      <c r="G7435" s="66">
        <v>40.76</v>
      </c>
      <c r="H7435" s="247">
        <v>0</v>
      </c>
    </row>
    <row r="7436" spans="1:8">
      <c r="A7436" s="64" t="s">
        <v>12328</v>
      </c>
      <c r="B7436" s="65">
        <v>104977</v>
      </c>
      <c r="C7436" s="56" t="s">
        <v>12376</v>
      </c>
      <c r="D7436" s="65" t="s">
        <v>26</v>
      </c>
      <c r="E7436" s="66">
        <v>51.68</v>
      </c>
      <c r="F7436" s="247">
        <v>0</v>
      </c>
      <c r="G7436" s="66">
        <v>53.17</v>
      </c>
      <c r="H7436" s="247">
        <v>0</v>
      </c>
    </row>
    <row r="7437" spans="1:8">
      <c r="A7437" s="64" t="s">
        <v>12328</v>
      </c>
      <c r="B7437" s="65">
        <v>90408</v>
      </c>
      <c r="C7437" s="56" t="s">
        <v>12377</v>
      </c>
      <c r="D7437" s="65" t="s">
        <v>26</v>
      </c>
      <c r="E7437" s="66">
        <v>34.06</v>
      </c>
      <c r="F7437" s="247">
        <v>0</v>
      </c>
      <c r="G7437" s="66">
        <v>35.25</v>
      </c>
      <c r="H7437" s="247">
        <v>0</v>
      </c>
    </row>
    <row r="7438" spans="1:8">
      <c r="A7438" s="64" t="s">
        <v>12328</v>
      </c>
      <c r="B7438" s="65">
        <v>90406</v>
      </c>
      <c r="C7438" s="56" t="s">
        <v>12378</v>
      </c>
      <c r="D7438" s="65" t="s">
        <v>26</v>
      </c>
      <c r="E7438" s="66">
        <v>46.18</v>
      </c>
      <c r="F7438" s="247">
        <v>0</v>
      </c>
      <c r="G7438" s="66">
        <v>46.47</v>
      </c>
      <c r="H7438" s="247">
        <v>0</v>
      </c>
    </row>
    <row r="7439" spans="1:8">
      <c r="A7439" s="64" t="s">
        <v>12379</v>
      </c>
      <c r="B7439" s="65">
        <v>103313</v>
      </c>
      <c r="C7439" s="56" t="s">
        <v>12380</v>
      </c>
      <c r="D7439" s="65" t="s">
        <v>211</v>
      </c>
      <c r="E7439" s="66">
        <v>0</v>
      </c>
      <c r="F7439" s="247"/>
      <c r="G7439" s="66">
        <v>0</v>
      </c>
      <c r="H7439" s="247"/>
    </row>
    <row r="7440" spans="1:8">
      <c r="A7440" s="64" t="s">
        <v>12379</v>
      </c>
      <c r="B7440" s="65">
        <v>103309</v>
      </c>
      <c r="C7440" s="56" t="s">
        <v>12381</v>
      </c>
      <c r="D7440" s="65" t="s">
        <v>211</v>
      </c>
      <c r="E7440" s="66">
        <v>0</v>
      </c>
      <c r="F7440" s="247"/>
      <c r="G7440" s="66">
        <v>0</v>
      </c>
      <c r="H7440" s="247"/>
    </row>
    <row r="7441" spans="1:8">
      <c r="A7441" s="64" t="s">
        <v>12379</v>
      </c>
      <c r="B7441" s="65">
        <v>103312</v>
      </c>
      <c r="C7441" s="56" t="s">
        <v>12382</v>
      </c>
      <c r="D7441" s="65" t="s">
        <v>211</v>
      </c>
      <c r="E7441" s="66">
        <v>0</v>
      </c>
      <c r="F7441" s="247"/>
      <c r="G7441" s="66">
        <v>0</v>
      </c>
      <c r="H7441" s="247"/>
    </row>
    <row r="7442" spans="1:8">
      <c r="A7442" s="64" t="s">
        <v>12379</v>
      </c>
      <c r="B7442" s="65">
        <v>103296</v>
      </c>
      <c r="C7442" s="56" t="s">
        <v>12383</v>
      </c>
      <c r="D7442" s="65" t="s">
        <v>211</v>
      </c>
      <c r="E7442" s="66">
        <v>0</v>
      </c>
      <c r="F7442" s="247"/>
      <c r="G7442" s="66">
        <v>0</v>
      </c>
      <c r="H7442" s="247"/>
    </row>
    <row r="7443" spans="1:8">
      <c r="A7443" s="64" t="s">
        <v>12379</v>
      </c>
      <c r="B7443" s="65">
        <v>103300</v>
      </c>
      <c r="C7443" s="56" t="s">
        <v>12384</v>
      </c>
      <c r="D7443" s="65" t="s">
        <v>211</v>
      </c>
      <c r="E7443" s="66">
        <v>0</v>
      </c>
      <c r="F7443" s="247"/>
      <c r="G7443" s="66">
        <v>0</v>
      </c>
      <c r="H7443" s="247"/>
    </row>
    <row r="7444" spans="1:8">
      <c r="A7444" s="64" t="s">
        <v>12379</v>
      </c>
      <c r="B7444" s="65">
        <v>103301</v>
      </c>
      <c r="C7444" s="56" t="s">
        <v>12385</v>
      </c>
      <c r="D7444" s="65" t="s">
        <v>211</v>
      </c>
      <c r="E7444" s="66">
        <v>0</v>
      </c>
      <c r="F7444" s="247"/>
      <c r="G7444" s="66">
        <v>0</v>
      </c>
      <c r="H7444" s="247"/>
    </row>
    <row r="7445" spans="1:8">
      <c r="A7445" s="64" t="s">
        <v>12379</v>
      </c>
      <c r="B7445" s="65">
        <v>103304</v>
      </c>
      <c r="C7445" s="56" t="s">
        <v>12386</v>
      </c>
      <c r="D7445" s="65" t="s">
        <v>211</v>
      </c>
      <c r="E7445" s="66">
        <v>1248.81</v>
      </c>
      <c r="F7445" s="247">
        <v>0.96719999999999995</v>
      </c>
      <c r="G7445" s="66">
        <v>1257.97</v>
      </c>
      <c r="H7445" s="247">
        <v>0</v>
      </c>
    </row>
    <row r="7446" spans="1:8">
      <c r="A7446" s="64" t="s">
        <v>12379</v>
      </c>
      <c r="B7446" s="65">
        <v>103305</v>
      </c>
      <c r="C7446" s="56" t="s">
        <v>12387</v>
      </c>
      <c r="D7446" s="65" t="s">
        <v>211</v>
      </c>
      <c r="E7446" s="66">
        <v>0</v>
      </c>
      <c r="F7446" s="247"/>
      <c r="G7446" s="66">
        <v>0</v>
      </c>
      <c r="H7446" s="247"/>
    </row>
    <row r="7447" spans="1:8">
      <c r="A7447" s="64" t="s">
        <v>12379</v>
      </c>
      <c r="B7447" s="65">
        <v>103294</v>
      </c>
      <c r="C7447" s="56" t="s">
        <v>12388</v>
      </c>
      <c r="D7447" s="65" t="s">
        <v>211</v>
      </c>
      <c r="E7447" s="66">
        <v>0</v>
      </c>
      <c r="F7447" s="247"/>
      <c r="G7447" s="66">
        <v>0</v>
      </c>
      <c r="H7447" s="247"/>
    </row>
    <row r="7448" spans="1:8">
      <c r="A7448" s="64" t="s">
        <v>12379</v>
      </c>
      <c r="B7448" s="65">
        <v>103298</v>
      </c>
      <c r="C7448" s="56" t="s">
        <v>12389</v>
      </c>
      <c r="D7448" s="65" t="s">
        <v>211</v>
      </c>
      <c r="E7448" s="66">
        <v>0</v>
      </c>
      <c r="F7448" s="247"/>
      <c r="G7448" s="66">
        <v>0</v>
      </c>
      <c r="H7448" s="247"/>
    </row>
    <row r="7449" spans="1:8">
      <c r="A7449" s="64" t="s">
        <v>12379</v>
      </c>
      <c r="B7449" s="65">
        <v>103293</v>
      </c>
      <c r="C7449" s="56" t="s">
        <v>12390</v>
      </c>
      <c r="D7449" s="65" t="s">
        <v>211</v>
      </c>
      <c r="E7449" s="66">
        <v>0</v>
      </c>
      <c r="F7449" s="247"/>
      <c r="G7449" s="66">
        <v>0</v>
      </c>
      <c r="H7449" s="247"/>
    </row>
    <row r="7450" spans="1:8">
      <c r="A7450" s="64" t="s">
        <v>12379</v>
      </c>
      <c r="B7450" s="65">
        <v>103297</v>
      </c>
      <c r="C7450" s="56" t="s">
        <v>12391</v>
      </c>
      <c r="D7450" s="65" t="s">
        <v>211</v>
      </c>
      <c r="E7450" s="66">
        <v>0</v>
      </c>
      <c r="F7450" s="247"/>
      <c r="G7450" s="66">
        <v>0</v>
      </c>
      <c r="H7450" s="247"/>
    </row>
    <row r="7451" spans="1:8">
      <c r="A7451" s="64" t="s">
        <v>12379</v>
      </c>
      <c r="B7451" s="65">
        <v>103311</v>
      </c>
      <c r="C7451" s="56" t="s">
        <v>12392</v>
      </c>
      <c r="D7451" s="65" t="s">
        <v>211</v>
      </c>
      <c r="E7451" s="66">
        <v>0</v>
      </c>
      <c r="F7451" s="247"/>
      <c r="G7451" s="66">
        <v>0</v>
      </c>
      <c r="H7451" s="247"/>
    </row>
    <row r="7452" spans="1:8">
      <c r="A7452" s="64" t="s">
        <v>12379</v>
      </c>
      <c r="B7452" s="65">
        <v>103306</v>
      </c>
      <c r="C7452" s="56" t="s">
        <v>12393</v>
      </c>
      <c r="D7452" s="65" t="s">
        <v>211</v>
      </c>
      <c r="E7452" s="66">
        <v>0</v>
      </c>
      <c r="F7452" s="247"/>
      <c r="G7452" s="66">
        <v>0</v>
      </c>
      <c r="H7452" s="247"/>
    </row>
    <row r="7453" spans="1:8">
      <c r="A7453" s="64" t="s">
        <v>12379</v>
      </c>
      <c r="B7453" s="65">
        <v>103308</v>
      </c>
      <c r="C7453" s="56" t="s">
        <v>12394</v>
      </c>
      <c r="D7453" s="65" t="s">
        <v>211</v>
      </c>
      <c r="E7453" s="66">
        <v>0</v>
      </c>
      <c r="F7453" s="247"/>
      <c r="G7453" s="66">
        <v>0</v>
      </c>
      <c r="H7453" s="247"/>
    </row>
    <row r="7454" spans="1:8">
      <c r="A7454" s="64" t="s">
        <v>12379</v>
      </c>
      <c r="B7454" s="65">
        <v>103295</v>
      </c>
      <c r="C7454" s="56" t="s">
        <v>12395</v>
      </c>
      <c r="D7454" s="65" t="s">
        <v>211</v>
      </c>
      <c r="E7454" s="66">
        <v>0</v>
      </c>
      <c r="F7454" s="247"/>
      <c r="G7454" s="66">
        <v>0</v>
      </c>
      <c r="H7454" s="247"/>
    </row>
    <row r="7455" spans="1:8">
      <c r="A7455" s="64" t="s">
        <v>12379</v>
      </c>
      <c r="B7455" s="65">
        <v>103299</v>
      </c>
      <c r="C7455" s="56" t="s">
        <v>12396</v>
      </c>
      <c r="D7455" s="65" t="s">
        <v>211</v>
      </c>
      <c r="E7455" s="66">
        <v>0</v>
      </c>
      <c r="F7455" s="247"/>
      <c r="G7455" s="66">
        <v>0</v>
      </c>
      <c r="H7455" s="247"/>
    </row>
    <row r="7456" spans="1:8">
      <c r="A7456" s="64" t="s">
        <v>12379</v>
      </c>
      <c r="B7456" s="65">
        <v>103302</v>
      </c>
      <c r="C7456" s="56" t="s">
        <v>12397</v>
      </c>
      <c r="D7456" s="65" t="s">
        <v>211</v>
      </c>
      <c r="E7456" s="66">
        <v>0</v>
      </c>
      <c r="F7456" s="247"/>
      <c r="G7456" s="66">
        <v>0</v>
      </c>
      <c r="H7456" s="247"/>
    </row>
    <row r="7457" spans="1:8">
      <c r="A7457" s="64" t="s">
        <v>12379</v>
      </c>
      <c r="B7457" s="65">
        <v>103307</v>
      </c>
      <c r="C7457" s="56" t="s">
        <v>12398</v>
      </c>
      <c r="D7457" s="65" t="s">
        <v>211</v>
      </c>
      <c r="E7457" s="66">
        <v>1337.56</v>
      </c>
      <c r="F7457" s="247">
        <v>0.92449999999999999</v>
      </c>
      <c r="G7457" s="66">
        <v>1356.54</v>
      </c>
      <c r="H7457" s="247">
        <v>0</v>
      </c>
    </row>
    <row r="7458" spans="1:8">
      <c r="A7458" s="64" t="s">
        <v>12379</v>
      </c>
      <c r="B7458" s="65">
        <v>103310</v>
      </c>
      <c r="C7458" s="56" t="s">
        <v>12399</v>
      </c>
      <c r="D7458" s="65" t="s">
        <v>211</v>
      </c>
      <c r="E7458" s="66">
        <v>1287.45</v>
      </c>
      <c r="F7458" s="247">
        <v>0.96</v>
      </c>
      <c r="G7458" s="66">
        <v>1293.6500000000001</v>
      </c>
      <c r="H7458" s="247">
        <v>0</v>
      </c>
    </row>
    <row r="7459" spans="1:8">
      <c r="A7459" s="64" t="s">
        <v>12379</v>
      </c>
      <c r="B7459" s="65">
        <v>103303</v>
      </c>
      <c r="C7459" s="56" t="s">
        <v>12400</v>
      </c>
      <c r="D7459" s="65" t="s">
        <v>211</v>
      </c>
      <c r="E7459" s="66">
        <v>0</v>
      </c>
      <c r="F7459" s="247"/>
      <c r="G7459" s="66">
        <v>0</v>
      </c>
      <c r="H7459" s="247"/>
    </row>
    <row r="7460" spans="1:8">
      <c r="A7460" s="64" t="s">
        <v>12379</v>
      </c>
      <c r="B7460" s="65">
        <v>103314</v>
      </c>
      <c r="C7460" s="56" t="s">
        <v>12401</v>
      </c>
      <c r="D7460" s="65" t="s">
        <v>26</v>
      </c>
      <c r="E7460" s="66">
        <v>284.20999999999998</v>
      </c>
      <c r="F7460" s="247">
        <v>5.9999999999999995E-4</v>
      </c>
      <c r="G7460" s="66">
        <v>297.18</v>
      </c>
      <c r="H7460" s="247">
        <v>0</v>
      </c>
    </row>
    <row r="7461" spans="1:8">
      <c r="A7461" s="64" t="s">
        <v>12379</v>
      </c>
      <c r="B7461" s="65">
        <v>103315</v>
      </c>
      <c r="C7461" s="56" t="s">
        <v>12402</v>
      </c>
      <c r="D7461" s="65" t="s">
        <v>26</v>
      </c>
      <c r="E7461" s="66">
        <v>275.99</v>
      </c>
      <c r="F7461" s="247">
        <v>0</v>
      </c>
      <c r="G7461" s="66">
        <v>286.75</v>
      </c>
      <c r="H7461" s="247">
        <v>0</v>
      </c>
    </row>
    <row r="7462" spans="1:8">
      <c r="A7462" s="64" t="s">
        <v>12403</v>
      </c>
      <c r="B7462" s="65">
        <v>105188</v>
      </c>
      <c r="C7462" s="56" t="s">
        <v>12404</v>
      </c>
      <c r="D7462" s="65" t="s">
        <v>26</v>
      </c>
      <c r="E7462" s="66">
        <v>194.11</v>
      </c>
      <c r="F7462" s="247">
        <v>3.5999999999999999E-3</v>
      </c>
      <c r="G7462" s="66">
        <v>150.57</v>
      </c>
      <c r="H7462" s="247">
        <v>0</v>
      </c>
    </row>
    <row r="7463" spans="1:8">
      <c r="A7463" s="64" t="s">
        <v>12403</v>
      </c>
      <c r="B7463" s="65">
        <v>87841</v>
      </c>
      <c r="C7463" s="56" t="s">
        <v>12405</v>
      </c>
      <c r="D7463" s="65" t="s">
        <v>26</v>
      </c>
      <c r="E7463" s="66">
        <v>176.34</v>
      </c>
      <c r="F7463" s="247">
        <v>0</v>
      </c>
      <c r="G7463" s="66">
        <v>136.78</v>
      </c>
      <c r="H7463" s="247">
        <v>0</v>
      </c>
    </row>
    <row r="7464" spans="1:8">
      <c r="A7464" s="64" t="s">
        <v>12403</v>
      </c>
      <c r="B7464" s="65">
        <v>87853</v>
      </c>
      <c r="C7464" s="56" t="s">
        <v>12406</v>
      </c>
      <c r="D7464" s="65" t="s">
        <v>26</v>
      </c>
      <c r="E7464" s="66">
        <v>196.29</v>
      </c>
      <c r="F7464" s="247">
        <v>5.8999999999999999E-3</v>
      </c>
      <c r="G7464" s="66">
        <v>153.08000000000001</v>
      </c>
      <c r="H7464" s="247">
        <v>0</v>
      </c>
    </row>
    <row r="7465" spans="1:8">
      <c r="A7465" s="64" t="s">
        <v>12403</v>
      </c>
      <c r="B7465" s="65">
        <v>105187</v>
      </c>
      <c r="C7465" s="56" t="s">
        <v>12407</v>
      </c>
      <c r="D7465" s="65" t="s">
        <v>26</v>
      </c>
      <c r="E7465" s="66">
        <v>266.58</v>
      </c>
      <c r="F7465" s="247">
        <v>2.5999999999999999E-3</v>
      </c>
      <c r="G7465" s="66">
        <v>205.2</v>
      </c>
      <c r="H7465" s="247">
        <v>0</v>
      </c>
    </row>
    <row r="7466" spans="1:8">
      <c r="A7466" s="64" t="s">
        <v>12403</v>
      </c>
      <c r="B7466" s="65">
        <v>87840</v>
      </c>
      <c r="C7466" s="56" t="s">
        <v>12408</v>
      </c>
      <c r="D7466" s="65" t="s">
        <v>26</v>
      </c>
      <c r="E7466" s="66">
        <v>248.82</v>
      </c>
      <c r="F7466" s="247">
        <v>0</v>
      </c>
      <c r="G7466" s="66">
        <v>191.41</v>
      </c>
      <c r="H7466" s="247">
        <v>0</v>
      </c>
    </row>
    <row r="7467" spans="1:8">
      <c r="A7467" s="64" t="s">
        <v>12403</v>
      </c>
      <c r="B7467" s="65">
        <v>87852</v>
      </c>
      <c r="C7467" s="56" t="s">
        <v>12409</v>
      </c>
      <c r="D7467" s="65" t="s">
        <v>26</v>
      </c>
      <c r="E7467" s="66">
        <v>268.76</v>
      </c>
      <c r="F7467" s="247">
        <v>4.3E-3</v>
      </c>
      <c r="G7467" s="66">
        <v>207.71</v>
      </c>
      <c r="H7467" s="247">
        <v>0</v>
      </c>
    </row>
    <row r="7468" spans="1:8">
      <c r="A7468" s="64" t="s">
        <v>12403</v>
      </c>
      <c r="B7468" s="65">
        <v>105186</v>
      </c>
      <c r="C7468" s="56" t="s">
        <v>12410</v>
      </c>
      <c r="D7468" s="65" t="s">
        <v>26</v>
      </c>
      <c r="E7468" s="66">
        <v>200.48</v>
      </c>
      <c r="F7468" s="247">
        <v>3.5000000000000001E-3</v>
      </c>
      <c r="G7468" s="66">
        <v>157.94</v>
      </c>
      <c r="H7468" s="247">
        <v>0</v>
      </c>
    </row>
    <row r="7469" spans="1:8">
      <c r="A7469" s="64" t="s">
        <v>12403</v>
      </c>
      <c r="B7469" s="65">
        <v>87839</v>
      </c>
      <c r="C7469" s="56" t="s">
        <v>12411</v>
      </c>
      <c r="D7469" s="65" t="s">
        <v>26</v>
      </c>
      <c r="E7469" s="66">
        <v>182.97</v>
      </c>
      <c r="F7469" s="247">
        <v>0</v>
      </c>
      <c r="G7469" s="66">
        <v>144.33000000000001</v>
      </c>
      <c r="H7469" s="247">
        <v>0</v>
      </c>
    </row>
    <row r="7470" spans="1:8">
      <c r="A7470" s="64" t="s">
        <v>12403</v>
      </c>
      <c r="B7470" s="65">
        <v>87851</v>
      </c>
      <c r="C7470" s="56" t="s">
        <v>12412</v>
      </c>
      <c r="D7470" s="65" t="s">
        <v>26</v>
      </c>
      <c r="E7470" s="66">
        <v>203.32</v>
      </c>
      <c r="F7470" s="247">
        <v>5.7000000000000002E-3</v>
      </c>
      <c r="G7470" s="66">
        <v>161.30000000000001</v>
      </c>
      <c r="H7470" s="247">
        <v>0</v>
      </c>
    </row>
    <row r="7471" spans="1:8">
      <c r="A7471" s="64" t="s">
        <v>12403</v>
      </c>
      <c r="B7471" s="65">
        <v>105185</v>
      </c>
      <c r="C7471" s="56" t="s">
        <v>12413</v>
      </c>
      <c r="D7471" s="65" t="s">
        <v>26</v>
      </c>
      <c r="E7471" s="66">
        <v>273.63</v>
      </c>
      <c r="F7471" s="247">
        <v>2.5999999999999999E-3</v>
      </c>
      <c r="G7471" s="66">
        <v>212.95</v>
      </c>
      <c r="H7471" s="247">
        <v>0</v>
      </c>
    </row>
    <row r="7472" spans="1:8">
      <c r="A7472" s="64" t="s">
        <v>12403</v>
      </c>
      <c r="B7472" s="65">
        <v>87838</v>
      </c>
      <c r="C7472" s="56" t="s">
        <v>12414</v>
      </c>
      <c r="D7472" s="65" t="s">
        <v>26</v>
      </c>
      <c r="E7472" s="66">
        <v>256.16000000000003</v>
      </c>
      <c r="F7472" s="247">
        <v>0</v>
      </c>
      <c r="G7472" s="66">
        <v>199.42</v>
      </c>
      <c r="H7472" s="247">
        <v>0</v>
      </c>
    </row>
    <row r="7473" spans="1:8">
      <c r="A7473" s="64" t="s">
        <v>12403</v>
      </c>
      <c r="B7473" s="65">
        <v>87850</v>
      </c>
      <c r="C7473" s="56" t="s">
        <v>12415</v>
      </c>
      <c r="D7473" s="65" t="s">
        <v>26</v>
      </c>
      <c r="E7473" s="66">
        <v>276.51</v>
      </c>
      <c r="F7473" s="247">
        <v>4.1999999999999997E-3</v>
      </c>
      <c r="G7473" s="66">
        <v>216.37</v>
      </c>
      <c r="H7473" s="247">
        <v>0</v>
      </c>
    </row>
    <row r="7474" spans="1:8">
      <c r="A7474" s="64" t="s">
        <v>12416</v>
      </c>
      <c r="B7474" s="65">
        <v>105110</v>
      </c>
      <c r="C7474" s="56" t="s">
        <v>12417</v>
      </c>
      <c r="D7474" s="65" t="s">
        <v>32</v>
      </c>
      <c r="E7474" s="66">
        <v>164.13</v>
      </c>
      <c r="F7474" s="247">
        <v>0</v>
      </c>
      <c r="G7474" s="66">
        <v>238.38</v>
      </c>
      <c r="H7474" s="247">
        <v>0</v>
      </c>
    </row>
    <row r="7475" spans="1:8">
      <c r="A7475" s="64" t="s">
        <v>12416</v>
      </c>
      <c r="B7475" s="65">
        <v>105105</v>
      </c>
      <c r="C7475" s="56" t="s">
        <v>12418</v>
      </c>
      <c r="D7475" s="65" t="s">
        <v>32</v>
      </c>
      <c r="E7475" s="66">
        <v>52.23</v>
      </c>
      <c r="F7475" s="247">
        <v>0</v>
      </c>
      <c r="G7475" s="66">
        <v>77.69</v>
      </c>
      <c r="H7475" s="247">
        <v>0</v>
      </c>
    </row>
    <row r="7476" spans="1:8">
      <c r="A7476" s="64" t="s">
        <v>12416</v>
      </c>
      <c r="B7476" s="65">
        <v>105103</v>
      </c>
      <c r="C7476" s="56" t="s">
        <v>12419</v>
      </c>
      <c r="D7476" s="65" t="s">
        <v>32</v>
      </c>
      <c r="E7476" s="66">
        <v>74.38</v>
      </c>
      <c r="F7476" s="247">
        <v>0</v>
      </c>
      <c r="G7476" s="66">
        <v>110.64</v>
      </c>
      <c r="H7476" s="247">
        <v>0</v>
      </c>
    </row>
    <row r="7477" spans="1:8">
      <c r="A7477" s="64" t="s">
        <v>12416</v>
      </c>
      <c r="B7477" s="65">
        <v>105112</v>
      </c>
      <c r="C7477" s="56" t="s">
        <v>12420</v>
      </c>
      <c r="D7477" s="65" t="s">
        <v>32</v>
      </c>
      <c r="E7477" s="66">
        <v>137.03</v>
      </c>
      <c r="F7477" s="247">
        <v>0</v>
      </c>
      <c r="G7477" s="66">
        <v>199.06</v>
      </c>
      <c r="H7477" s="247">
        <v>0</v>
      </c>
    </row>
    <row r="7478" spans="1:8">
      <c r="A7478" s="64" t="s">
        <v>12416</v>
      </c>
      <c r="B7478" s="65">
        <v>105109</v>
      </c>
      <c r="C7478" s="56" t="s">
        <v>12421</v>
      </c>
      <c r="D7478" s="65" t="s">
        <v>211</v>
      </c>
      <c r="E7478" s="66">
        <v>0</v>
      </c>
      <c r="F7478" s="247"/>
      <c r="G7478" s="66">
        <v>0</v>
      </c>
      <c r="H7478" s="247"/>
    </row>
    <row r="7479" spans="1:8">
      <c r="A7479" s="64" t="s">
        <v>12416</v>
      </c>
      <c r="B7479" s="65">
        <v>105108</v>
      </c>
      <c r="C7479" s="56" t="s">
        <v>12422</v>
      </c>
      <c r="D7479" s="65" t="s">
        <v>211</v>
      </c>
      <c r="E7479" s="66">
        <v>0</v>
      </c>
      <c r="F7479" s="247"/>
      <c r="G7479" s="66">
        <v>0</v>
      </c>
      <c r="H7479" s="247"/>
    </row>
    <row r="7480" spans="1:8">
      <c r="A7480" s="64" t="s">
        <v>12416</v>
      </c>
      <c r="B7480" s="65">
        <v>105104</v>
      </c>
      <c r="C7480" s="56" t="s">
        <v>12423</v>
      </c>
      <c r="D7480" s="65" t="s">
        <v>211</v>
      </c>
      <c r="E7480" s="66">
        <v>4061.89</v>
      </c>
      <c r="F7480" s="247">
        <v>6.4799999999999996E-2</v>
      </c>
      <c r="G7480" s="66">
        <v>5021.3599999999997</v>
      </c>
      <c r="H7480" s="247">
        <v>0</v>
      </c>
    </row>
    <row r="7481" spans="1:8">
      <c r="A7481" s="64" t="s">
        <v>12416</v>
      </c>
      <c r="B7481" s="65">
        <v>105107</v>
      </c>
      <c r="C7481" s="56" t="s">
        <v>12424</v>
      </c>
      <c r="D7481" s="65" t="s">
        <v>211</v>
      </c>
      <c r="E7481" s="66">
        <v>2500.2199999999998</v>
      </c>
      <c r="F7481" s="247">
        <v>0</v>
      </c>
      <c r="G7481" s="66">
        <v>3719.12</v>
      </c>
      <c r="H7481" s="247">
        <v>0</v>
      </c>
    </row>
    <row r="7482" spans="1:8">
      <c r="A7482" s="64" t="s">
        <v>12416</v>
      </c>
      <c r="B7482" s="65">
        <v>105106</v>
      </c>
      <c r="C7482" s="56" t="s">
        <v>12425</v>
      </c>
      <c r="D7482" s="65" t="s">
        <v>211</v>
      </c>
      <c r="E7482" s="66">
        <v>1693.24</v>
      </c>
      <c r="F7482" s="247">
        <v>0</v>
      </c>
      <c r="G7482" s="66">
        <v>2518.71</v>
      </c>
      <c r="H7482" s="247">
        <v>0</v>
      </c>
    </row>
    <row r="7483" spans="1:8">
      <c r="A7483" s="64" t="s">
        <v>12416</v>
      </c>
      <c r="B7483" s="65">
        <v>105111</v>
      </c>
      <c r="C7483" s="56" t="s">
        <v>12426</v>
      </c>
      <c r="D7483" s="65" t="s">
        <v>211</v>
      </c>
      <c r="E7483" s="66">
        <v>16723</v>
      </c>
      <c r="F7483" s="247">
        <v>0.61580000000000001</v>
      </c>
      <c r="G7483" s="66">
        <v>18925.919999999998</v>
      </c>
      <c r="H7483" s="247">
        <v>0</v>
      </c>
    </row>
    <row r="7484" spans="1:8">
      <c r="A7484" s="64" t="s">
        <v>12427</v>
      </c>
      <c r="B7484" s="65">
        <v>98520</v>
      </c>
      <c r="C7484" s="56" t="s">
        <v>12428</v>
      </c>
      <c r="D7484" s="65" t="s">
        <v>26</v>
      </c>
      <c r="E7484" s="66">
        <v>4.74</v>
      </c>
      <c r="F7484" s="247">
        <v>7.5899999999999995E-2</v>
      </c>
      <c r="G7484" s="66">
        <v>6.8</v>
      </c>
      <c r="H7484" s="247">
        <v>0</v>
      </c>
    </row>
    <row r="7485" spans="1:8">
      <c r="A7485" s="64" t="s">
        <v>12427</v>
      </c>
      <c r="B7485" s="65">
        <v>98521</v>
      </c>
      <c r="C7485" s="56" t="s">
        <v>12429</v>
      </c>
      <c r="D7485" s="65" t="s">
        <v>26</v>
      </c>
      <c r="E7485" s="66">
        <v>0.34</v>
      </c>
      <c r="F7485" s="247">
        <v>0</v>
      </c>
      <c r="G7485" s="66">
        <v>0.41</v>
      </c>
      <c r="H7485" s="247">
        <v>0</v>
      </c>
    </row>
    <row r="7486" spans="1:8">
      <c r="A7486" s="64" t="s">
        <v>12427</v>
      </c>
      <c r="B7486" s="65">
        <v>105521</v>
      </c>
      <c r="C7486" s="56" t="s">
        <v>12430</v>
      </c>
      <c r="D7486" s="65" t="s">
        <v>26</v>
      </c>
      <c r="E7486" s="66">
        <v>3.22</v>
      </c>
      <c r="F7486" s="247">
        <v>0</v>
      </c>
      <c r="G7486" s="66">
        <v>4.63</v>
      </c>
      <c r="H7486" s="247">
        <v>0</v>
      </c>
    </row>
    <row r="7487" spans="1:8">
      <c r="A7487" s="64" t="s">
        <v>12427</v>
      </c>
      <c r="B7487" s="65">
        <v>98509</v>
      </c>
      <c r="C7487" s="56" t="s">
        <v>12431</v>
      </c>
      <c r="D7487" s="65" t="s">
        <v>211</v>
      </c>
      <c r="E7487" s="66">
        <v>72.709999999999994</v>
      </c>
      <c r="F7487" s="247">
        <v>0</v>
      </c>
      <c r="G7487" s="66">
        <v>48.88</v>
      </c>
      <c r="H7487" s="247">
        <v>0</v>
      </c>
    </row>
    <row r="7488" spans="1:8">
      <c r="A7488" s="64" t="s">
        <v>12427</v>
      </c>
      <c r="B7488" s="65">
        <v>98507</v>
      </c>
      <c r="C7488" s="56" t="s">
        <v>12432</v>
      </c>
      <c r="D7488" s="65" t="s">
        <v>211</v>
      </c>
      <c r="E7488" s="66">
        <v>0</v>
      </c>
      <c r="F7488" s="247"/>
      <c r="G7488" s="66">
        <v>0</v>
      </c>
      <c r="H7488" s="247"/>
    </row>
    <row r="7489" spans="1:8">
      <c r="A7489" s="64" t="s">
        <v>12427</v>
      </c>
      <c r="B7489" s="65">
        <v>98508</v>
      </c>
      <c r="C7489" s="56" t="s">
        <v>12433</v>
      </c>
      <c r="D7489" s="65" t="s">
        <v>211</v>
      </c>
      <c r="E7489" s="66">
        <v>0</v>
      </c>
      <c r="F7489" s="247"/>
      <c r="G7489" s="66">
        <v>0</v>
      </c>
      <c r="H7489" s="247"/>
    </row>
    <row r="7490" spans="1:8">
      <c r="A7490" s="64" t="s">
        <v>12427</v>
      </c>
      <c r="B7490" s="65">
        <v>98506</v>
      </c>
      <c r="C7490" s="56" t="s">
        <v>12434</v>
      </c>
      <c r="D7490" s="65" t="s">
        <v>211</v>
      </c>
      <c r="E7490" s="66">
        <v>0</v>
      </c>
      <c r="F7490" s="247"/>
      <c r="G7490" s="66">
        <v>0</v>
      </c>
      <c r="H7490" s="247"/>
    </row>
    <row r="7491" spans="1:8">
      <c r="A7491" s="64" t="s">
        <v>12427</v>
      </c>
      <c r="B7491" s="65">
        <v>98505</v>
      </c>
      <c r="C7491" s="56" t="s">
        <v>12435</v>
      </c>
      <c r="D7491" s="65" t="s">
        <v>26</v>
      </c>
      <c r="E7491" s="66">
        <v>106.81</v>
      </c>
      <c r="F7491" s="247">
        <v>0</v>
      </c>
      <c r="G7491" s="66">
        <v>74.69</v>
      </c>
      <c r="H7491" s="247">
        <v>0</v>
      </c>
    </row>
    <row r="7492" spans="1:8">
      <c r="A7492" s="64" t="s">
        <v>12427</v>
      </c>
      <c r="B7492" s="65">
        <v>98504</v>
      </c>
      <c r="C7492" s="56" t="s">
        <v>12436</v>
      </c>
      <c r="D7492" s="65" t="s">
        <v>26</v>
      </c>
      <c r="E7492" s="66">
        <v>20.14</v>
      </c>
      <c r="F7492" s="247">
        <v>0</v>
      </c>
      <c r="G7492" s="66">
        <v>17.52</v>
      </c>
      <c r="H7492" s="247">
        <v>0</v>
      </c>
    </row>
    <row r="7493" spans="1:8">
      <c r="A7493" s="64" t="s">
        <v>12427</v>
      </c>
      <c r="B7493" s="65">
        <v>98503</v>
      </c>
      <c r="C7493" s="56" t="s">
        <v>12437</v>
      </c>
      <c r="D7493" s="65" t="s">
        <v>26</v>
      </c>
      <c r="E7493" s="66">
        <v>25.34</v>
      </c>
      <c r="F7493" s="247">
        <v>0</v>
      </c>
      <c r="G7493" s="66">
        <v>26.79</v>
      </c>
      <c r="H7493" s="247">
        <v>0</v>
      </c>
    </row>
    <row r="7494" spans="1:8">
      <c r="A7494" s="64" t="s">
        <v>12427</v>
      </c>
      <c r="B7494" s="65">
        <v>103946</v>
      </c>
      <c r="C7494" s="56" t="s">
        <v>12438</v>
      </c>
      <c r="D7494" s="65" t="s">
        <v>26</v>
      </c>
      <c r="E7494" s="66">
        <v>26.72</v>
      </c>
      <c r="F7494" s="247">
        <v>0</v>
      </c>
      <c r="G7494" s="66">
        <v>22.64</v>
      </c>
      <c r="H7494" s="247">
        <v>0</v>
      </c>
    </row>
    <row r="7495" spans="1:8">
      <c r="A7495" s="64" t="s">
        <v>12427</v>
      </c>
      <c r="B7495" s="65">
        <v>98517</v>
      </c>
      <c r="C7495" s="56" t="s">
        <v>12439</v>
      </c>
      <c r="D7495" s="65" t="s">
        <v>211</v>
      </c>
      <c r="E7495" s="66">
        <v>0</v>
      </c>
      <c r="F7495" s="247"/>
      <c r="G7495" s="66">
        <v>0</v>
      </c>
      <c r="H7495" s="247"/>
    </row>
    <row r="7496" spans="1:8">
      <c r="A7496" s="64" t="s">
        <v>12427</v>
      </c>
      <c r="B7496" s="65">
        <v>98518</v>
      </c>
      <c r="C7496" s="56" t="s">
        <v>12440</v>
      </c>
      <c r="D7496" s="65" t="s">
        <v>211</v>
      </c>
      <c r="E7496" s="66">
        <v>0</v>
      </c>
      <c r="F7496" s="247"/>
      <c r="G7496" s="66">
        <v>0</v>
      </c>
      <c r="H7496" s="247"/>
    </row>
    <row r="7497" spans="1:8">
      <c r="A7497" s="64" t="s">
        <v>12427</v>
      </c>
      <c r="B7497" s="65">
        <v>98516</v>
      </c>
      <c r="C7497" s="56" t="s">
        <v>12441</v>
      </c>
      <c r="D7497" s="65" t="s">
        <v>211</v>
      </c>
      <c r="E7497" s="66">
        <v>365.34</v>
      </c>
      <c r="F7497" s="247">
        <v>2.8400000000000002E-2</v>
      </c>
      <c r="G7497" s="66">
        <v>340.09</v>
      </c>
      <c r="H7497" s="247">
        <v>0</v>
      </c>
    </row>
    <row r="7498" spans="1:8">
      <c r="A7498" s="64" t="s">
        <v>12427</v>
      </c>
      <c r="B7498" s="65">
        <v>98514</v>
      </c>
      <c r="C7498" s="56" t="s">
        <v>12442</v>
      </c>
      <c r="D7498" s="65" t="s">
        <v>211</v>
      </c>
      <c r="E7498" s="66">
        <v>0</v>
      </c>
      <c r="F7498" s="247"/>
      <c r="G7498" s="66">
        <v>0</v>
      </c>
      <c r="H7498" s="247"/>
    </row>
    <row r="7499" spans="1:8">
      <c r="A7499" s="64" t="s">
        <v>12427</v>
      </c>
      <c r="B7499" s="65">
        <v>98515</v>
      </c>
      <c r="C7499" s="56" t="s">
        <v>12443</v>
      </c>
      <c r="D7499" s="65" t="s">
        <v>211</v>
      </c>
      <c r="E7499" s="66">
        <v>0</v>
      </c>
      <c r="F7499" s="247"/>
      <c r="G7499" s="66">
        <v>0</v>
      </c>
      <c r="H7499" s="247"/>
    </row>
    <row r="7500" spans="1:8">
      <c r="A7500" s="64" t="s">
        <v>12427</v>
      </c>
      <c r="B7500" s="65">
        <v>98513</v>
      </c>
      <c r="C7500" s="56" t="s">
        <v>12444</v>
      </c>
      <c r="D7500" s="65" t="s">
        <v>211</v>
      </c>
      <c r="E7500" s="66">
        <v>0</v>
      </c>
      <c r="F7500" s="247"/>
      <c r="G7500" s="66">
        <v>0</v>
      </c>
      <c r="H7500" s="247"/>
    </row>
    <row r="7501" spans="1:8">
      <c r="A7501" s="64" t="s">
        <v>12427</v>
      </c>
      <c r="B7501" s="65">
        <v>98511</v>
      </c>
      <c r="C7501" s="56" t="s">
        <v>12445</v>
      </c>
      <c r="D7501" s="65" t="s">
        <v>211</v>
      </c>
      <c r="E7501" s="66">
        <v>207.26</v>
      </c>
      <c r="F7501" s="247">
        <v>0</v>
      </c>
      <c r="G7501" s="66">
        <v>156.86000000000001</v>
      </c>
      <c r="H7501" s="247">
        <v>0</v>
      </c>
    </row>
    <row r="7502" spans="1:8">
      <c r="A7502" s="64" t="s">
        <v>12427</v>
      </c>
      <c r="B7502" s="65">
        <v>98512</v>
      </c>
      <c r="C7502" s="56" t="s">
        <v>12446</v>
      </c>
      <c r="D7502" s="65" t="s">
        <v>211</v>
      </c>
      <c r="E7502" s="66">
        <v>0</v>
      </c>
      <c r="F7502" s="247"/>
      <c r="G7502" s="66">
        <v>0</v>
      </c>
      <c r="H7502" s="247"/>
    </row>
    <row r="7503" spans="1:8">
      <c r="A7503" s="64" t="s">
        <v>12427</v>
      </c>
      <c r="B7503" s="65">
        <v>98510</v>
      </c>
      <c r="C7503" s="56" t="s">
        <v>12447</v>
      </c>
      <c r="D7503" s="65" t="s">
        <v>211</v>
      </c>
      <c r="E7503" s="66">
        <v>113.5</v>
      </c>
      <c r="F7503" s="247">
        <v>0</v>
      </c>
      <c r="G7503" s="66">
        <v>92.46</v>
      </c>
      <c r="H7503" s="247">
        <v>0</v>
      </c>
    </row>
    <row r="7504" spans="1:8">
      <c r="A7504" s="64" t="s">
        <v>12427</v>
      </c>
      <c r="B7504" s="65">
        <v>98519</v>
      </c>
      <c r="C7504" s="56" t="s">
        <v>12448</v>
      </c>
      <c r="D7504" s="65" t="s">
        <v>26</v>
      </c>
      <c r="E7504" s="66">
        <v>3.75</v>
      </c>
      <c r="F7504" s="247">
        <v>0</v>
      </c>
      <c r="G7504" s="66">
        <v>4.79</v>
      </c>
      <c r="H7504" s="247">
        <v>0</v>
      </c>
    </row>
    <row r="7505" spans="1:8">
      <c r="A7505" s="64" t="s">
        <v>12449</v>
      </c>
      <c r="B7505" s="65">
        <v>91599</v>
      </c>
      <c r="C7505" s="56" t="s">
        <v>12450</v>
      </c>
      <c r="D7505" s="65" t="s">
        <v>129</v>
      </c>
      <c r="E7505" s="66">
        <v>8.0399999999999991</v>
      </c>
      <c r="F7505" s="247">
        <v>0.13059999999999999</v>
      </c>
      <c r="G7505" s="66">
        <v>7.23</v>
      </c>
      <c r="H7505" s="247">
        <v>0</v>
      </c>
    </row>
    <row r="7506" spans="1:8">
      <c r="A7506" s="64" t="s">
        <v>12449</v>
      </c>
      <c r="B7506" s="65">
        <v>100065</v>
      </c>
      <c r="C7506" s="56" t="s">
        <v>12451</v>
      </c>
      <c r="D7506" s="65" t="s">
        <v>129</v>
      </c>
      <c r="E7506" s="66">
        <v>0</v>
      </c>
      <c r="F7506" s="247"/>
      <c r="G7506" s="66">
        <v>0</v>
      </c>
      <c r="H7506" s="247"/>
    </row>
    <row r="7507" spans="1:8">
      <c r="A7507" s="64" t="s">
        <v>12449</v>
      </c>
      <c r="B7507" s="65">
        <v>100069</v>
      </c>
      <c r="C7507" s="56" t="s">
        <v>12452</v>
      </c>
      <c r="D7507" s="65" t="s">
        <v>129</v>
      </c>
      <c r="E7507" s="66">
        <v>0</v>
      </c>
      <c r="F7507" s="247"/>
      <c r="G7507" s="66">
        <v>0</v>
      </c>
      <c r="H7507" s="247"/>
    </row>
    <row r="7508" spans="1:8">
      <c r="A7508" s="64" t="s">
        <v>12449</v>
      </c>
      <c r="B7508" s="65">
        <v>100063</v>
      </c>
      <c r="C7508" s="56" t="s">
        <v>12453</v>
      </c>
      <c r="D7508" s="65" t="s">
        <v>129</v>
      </c>
      <c r="E7508" s="66">
        <v>0</v>
      </c>
      <c r="F7508" s="247"/>
      <c r="G7508" s="66">
        <v>0</v>
      </c>
      <c r="H7508" s="247"/>
    </row>
    <row r="7509" spans="1:8">
      <c r="A7509" s="64" t="s">
        <v>12449</v>
      </c>
      <c r="B7509" s="65">
        <v>91597</v>
      </c>
      <c r="C7509" s="56" t="s">
        <v>12454</v>
      </c>
      <c r="D7509" s="65" t="s">
        <v>129</v>
      </c>
      <c r="E7509" s="66">
        <v>7.67</v>
      </c>
      <c r="F7509" s="247">
        <v>0.1095</v>
      </c>
      <c r="G7509" s="66">
        <v>6.87</v>
      </c>
      <c r="H7509" s="247">
        <v>0</v>
      </c>
    </row>
    <row r="7510" spans="1:8">
      <c r="A7510" s="64" t="s">
        <v>12449</v>
      </c>
      <c r="B7510" s="65">
        <v>91598</v>
      </c>
      <c r="C7510" s="56" t="s">
        <v>12455</v>
      </c>
      <c r="D7510" s="65" t="s">
        <v>129</v>
      </c>
      <c r="E7510" s="66">
        <v>9.9600000000000009</v>
      </c>
      <c r="F7510" s="247">
        <v>4.3200000000000002E-2</v>
      </c>
      <c r="G7510" s="66">
        <v>8.77</v>
      </c>
      <c r="H7510" s="247">
        <v>0</v>
      </c>
    </row>
    <row r="7511" spans="1:8">
      <c r="A7511" s="64" t="s">
        <v>12449</v>
      </c>
      <c r="B7511" s="65">
        <v>91596</v>
      </c>
      <c r="C7511" s="56" t="s">
        <v>12456</v>
      </c>
      <c r="D7511" s="65" t="s">
        <v>129</v>
      </c>
      <c r="E7511" s="66">
        <v>10.25</v>
      </c>
      <c r="F7511" s="247">
        <v>3.4099999999999998E-2</v>
      </c>
      <c r="G7511" s="66">
        <v>8.99</v>
      </c>
      <c r="H7511" s="247">
        <v>0</v>
      </c>
    </row>
    <row r="7512" spans="1:8">
      <c r="A7512" s="64" t="s">
        <v>12449</v>
      </c>
      <c r="B7512" s="65">
        <v>100064</v>
      </c>
      <c r="C7512" s="56" t="s">
        <v>12457</v>
      </c>
      <c r="D7512" s="65" t="s">
        <v>129</v>
      </c>
      <c r="E7512" s="66">
        <v>10.17</v>
      </c>
      <c r="F7512" s="247">
        <v>3.0499999999999999E-2</v>
      </c>
      <c r="G7512" s="66">
        <v>8.9</v>
      </c>
      <c r="H7512" s="247">
        <v>0</v>
      </c>
    </row>
    <row r="7513" spans="1:8">
      <c r="A7513" s="64" t="s">
        <v>12449</v>
      </c>
      <c r="B7513" s="65">
        <v>100066</v>
      </c>
      <c r="C7513" s="56" t="s">
        <v>12458</v>
      </c>
      <c r="D7513" s="65" t="s">
        <v>129</v>
      </c>
      <c r="E7513" s="66">
        <v>10.210000000000001</v>
      </c>
      <c r="F7513" s="247">
        <v>2.4500000000000001E-2</v>
      </c>
      <c r="G7513" s="66">
        <v>8.9</v>
      </c>
      <c r="H7513" s="247">
        <v>0</v>
      </c>
    </row>
    <row r="7514" spans="1:8">
      <c r="A7514" s="64" t="s">
        <v>12449</v>
      </c>
      <c r="B7514" s="65">
        <v>91603</v>
      </c>
      <c r="C7514" s="56" t="s">
        <v>12459</v>
      </c>
      <c r="D7514" s="65" t="s">
        <v>129</v>
      </c>
      <c r="E7514" s="66">
        <v>10.029999999999999</v>
      </c>
      <c r="F7514" s="247">
        <v>0</v>
      </c>
      <c r="G7514" s="66">
        <v>9.16</v>
      </c>
      <c r="H7514" s="247">
        <v>0</v>
      </c>
    </row>
    <row r="7515" spans="1:8">
      <c r="A7515" s="64" t="s">
        <v>12449</v>
      </c>
      <c r="B7515" s="65">
        <v>100068</v>
      </c>
      <c r="C7515" s="56" t="s">
        <v>12460</v>
      </c>
      <c r="D7515" s="65" t="s">
        <v>129</v>
      </c>
      <c r="E7515" s="66">
        <v>8.6300000000000008</v>
      </c>
      <c r="F7515" s="247">
        <v>0</v>
      </c>
      <c r="G7515" s="66">
        <v>7.86</v>
      </c>
      <c r="H7515" s="247">
        <v>0</v>
      </c>
    </row>
    <row r="7516" spans="1:8">
      <c r="A7516" s="64" t="s">
        <v>12449</v>
      </c>
      <c r="B7516" s="65">
        <v>100067</v>
      </c>
      <c r="C7516" s="56" t="s">
        <v>12461</v>
      </c>
      <c r="D7516" s="65" t="s">
        <v>129</v>
      </c>
      <c r="E7516" s="66">
        <v>11.76</v>
      </c>
      <c r="F7516" s="247">
        <v>0</v>
      </c>
      <c r="G7516" s="66">
        <v>11.4</v>
      </c>
      <c r="H7516" s="247">
        <v>0</v>
      </c>
    </row>
    <row r="7517" spans="1:8">
      <c r="A7517" s="64" t="s">
        <v>12449</v>
      </c>
      <c r="B7517" s="65">
        <v>91601</v>
      </c>
      <c r="C7517" s="56" t="s">
        <v>12462</v>
      </c>
      <c r="D7517" s="65" t="s">
        <v>129</v>
      </c>
      <c r="E7517" s="66">
        <v>12.13</v>
      </c>
      <c r="F7517" s="247">
        <v>0</v>
      </c>
      <c r="G7517" s="66">
        <v>11.5</v>
      </c>
      <c r="H7517" s="247">
        <v>0</v>
      </c>
    </row>
    <row r="7518" spans="1:8">
      <c r="A7518" s="64" t="s">
        <v>12449</v>
      </c>
      <c r="B7518" s="65">
        <v>91602</v>
      </c>
      <c r="C7518" s="56" t="s">
        <v>12463</v>
      </c>
      <c r="D7518" s="65" t="s">
        <v>129</v>
      </c>
      <c r="E7518" s="66">
        <v>11.26</v>
      </c>
      <c r="F7518" s="247">
        <v>0</v>
      </c>
      <c r="G7518" s="66">
        <v>10.44</v>
      </c>
      <c r="H7518" s="247">
        <v>0</v>
      </c>
    </row>
    <row r="7519" spans="1:8">
      <c r="A7519" s="64" t="s">
        <v>12449</v>
      </c>
      <c r="B7519" s="65">
        <v>91593</v>
      </c>
      <c r="C7519" s="56" t="s">
        <v>12464</v>
      </c>
      <c r="D7519" s="65" t="s">
        <v>129</v>
      </c>
      <c r="E7519" s="66">
        <v>10.28</v>
      </c>
      <c r="F7519" s="247">
        <v>1.95E-2</v>
      </c>
      <c r="G7519" s="66">
        <v>9.0500000000000007</v>
      </c>
      <c r="H7519" s="247">
        <v>0</v>
      </c>
    </row>
    <row r="7520" spans="1:8">
      <c r="A7520" s="64" t="s">
        <v>12449</v>
      </c>
      <c r="B7520" s="65">
        <v>105814</v>
      </c>
      <c r="C7520" s="56" t="s">
        <v>12465</v>
      </c>
      <c r="D7520" s="65" t="s">
        <v>129</v>
      </c>
      <c r="E7520" s="66">
        <v>10</v>
      </c>
      <c r="F7520" s="247">
        <v>0.01</v>
      </c>
      <c r="G7520" s="66">
        <v>8.7200000000000006</v>
      </c>
      <c r="H7520" s="247">
        <v>0</v>
      </c>
    </row>
    <row r="7521" spans="1:8">
      <c r="A7521" s="64" t="s">
        <v>12449</v>
      </c>
      <c r="B7521" s="65">
        <v>91594</v>
      </c>
      <c r="C7521" s="56" t="s">
        <v>12466</v>
      </c>
      <c r="D7521" s="65" t="s">
        <v>129</v>
      </c>
      <c r="E7521" s="66">
        <v>10.31</v>
      </c>
      <c r="F7521" s="247">
        <v>2.9100000000000001E-2</v>
      </c>
      <c r="G7521" s="66">
        <v>9.07</v>
      </c>
      <c r="H7521" s="247">
        <v>0</v>
      </c>
    </row>
    <row r="7522" spans="1:8">
      <c r="A7522" s="64" t="s">
        <v>12449</v>
      </c>
      <c r="B7522" s="65">
        <v>91595</v>
      </c>
      <c r="C7522" s="56" t="s">
        <v>12467</v>
      </c>
      <c r="D7522" s="65" t="s">
        <v>129</v>
      </c>
      <c r="E7522" s="66">
        <v>10.58</v>
      </c>
      <c r="F7522" s="247">
        <v>4.3499999999999997E-2</v>
      </c>
      <c r="G7522" s="66">
        <v>9.39</v>
      </c>
      <c r="H7522" s="247">
        <v>0</v>
      </c>
    </row>
    <row r="7523" spans="1:8">
      <c r="A7523" s="64" t="s">
        <v>12449</v>
      </c>
      <c r="B7523" s="65">
        <v>105815</v>
      </c>
      <c r="C7523" s="56" t="s">
        <v>12468</v>
      </c>
      <c r="D7523" s="65" t="s">
        <v>129</v>
      </c>
      <c r="E7523" s="66">
        <v>0</v>
      </c>
      <c r="F7523" s="247"/>
      <c r="G7523" s="66">
        <v>0</v>
      </c>
      <c r="H7523" s="247"/>
    </row>
    <row r="7524" spans="1:8">
      <c r="A7524" s="64" t="s">
        <v>12449</v>
      </c>
      <c r="B7524" s="65">
        <v>91600</v>
      </c>
      <c r="C7524" s="56" t="s">
        <v>12469</v>
      </c>
      <c r="D7524" s="65" t="s">
        <v>129</v>
      </c>
      <c r="E7524" s="66">
        <v>11.45</v>
      </c>
      <c r="F7524" s="247">
        <v>4.1000000000000002E-2</v>
      </c>
      <c r="G7524" s="66">
        <v>10.42</v>
      </c>
      <c r="H7524" s="247">
        <v>0</v>
      </c>
    </row>
    <row r="7525" spans="1:8">
      <c r="A7525" s="64" t="s">
        <v>12470</v>
      </c>
      <c r="B7525" s="65">
        <v>99235</v>
      </c>
      <c r="C7525" s="56" t="s">
        <v>12471</v>
      </c>
      <c r="D7525" s="65" t="s">
        <v>28</v>
      </c>
      <c r="E7525" s="66">
        <v>610.85</v>
      </c>
      <c r="F7525" s="247">
        <v>0</v>
      </c>
      <c r="G7525" s="66">
        <v>589.04</v>
      </c>
      <c r="H7525" s="247">
        <v>0</v>
      </c>
    </row>
    <row r="7526" spans="1:8">
      <c r="A7526" s="64" t="s">
        <v>12470</v>
      </c>
      <c r="B7526" s="65">
        <v>105539</v>
      </c>
      <c r="C7526" s="56" t="s">
        <v>12472</v>
      </c>
      <c r="D7526" s="65" t="s">
        <v>28</v>
      </c>
      <c r="E7526" s="66">
        <v>0</v>
      </c>
      <c r="F7526" s="247"/>
      <c r="G7526" s="66">
        <v>0</v>
      </c>
      <c r="H7526" s="247"/>
    </row>
    <row r="7527" spans="1:8">
      <c r="A7527" s="64" t="s">
        <v>12470</v>
      </c>
      <c r="B7527" s="65">
        <v>99439</v>
      </c>
      <c r="C7527" s="56" t="s">
        <v>12473</v>
      </c>
      <c r="D7527" s="65" t="s">
        <v>28</v>
      </c>
      <c r="E7527" s="66">
        <v>673.48</v>
      </c>
      <c r="F7527" s="247">
        <v>1E-4</v>
      </c>
      <c r="G7527" s="66">
        <v>652.16999999999996</v>
      </c>
      <c r="H7527" s="247">
        <v>0</v>
      </c>
    </row>
    <row r="7528" spans="1:8">
      <c r="A7528" s="64" t="s">
        <v>12470</v>
      </c>
      <c r="B7528" s="65">
        <v>105540</v>
      </c>
      <c r="C7528" s="56" t="s">
        <v>12474</v>
      </c>
      <c r="D7528" s="65" t="s">
        <v>28</v>
      </c>
      <c r="E7528" s="66">
        <v>0</v>
      </c>
      <c r="F7528" s="247"/>
      <c r="G7528" s="66">
        <v>0</v>
      </c>
      <c r="H7528" s="247"/>
    </row>
    <row r="7529" spans="1:8">
      <c r="A7529" s="64" t="s">
        <v>12470</v>
      </c>
      <c r="B7529" s="65">
        <v>103184</v>
      </c>
      <c r="C7529" s="56" t="s">
        <v>12475</v>
      </c>
      <c r="D7529" s="65" t="s">
        <v>28</v>
      </c>
      <c r="E7529" s="66">
        <v>631.41</v>
      </c>
      <c r="F7529" s="247">
        <v>0</v>
      </c>
      <c r="G7529" s="66">
        <v>613.97</v>
      </c>
      <c r="H7529" s="247">
        <v>0</v>
      </c>
    </row>
    <row r="7530" spans="1:8">
      <c r="A7530" s="64" t="s">
        <v>12470</v>
      </c>
      <c r="B7530" s="65">
        <v>103183</v>
      </c>
      <c r="C7530" s="56" t="s">
        <v>12476</v>
      </c>
      <c r="D7530" s="65" t="s">
        <v>28</v>
      </c>
      <c r="E7530" s="66">
        <v>745.27</v>
      </c>
      <c r="F7530" s="247">
        <v>4.0000000000000002E-4</v>
      </c>
      <c r="G7530" s="66">
        <v>739.92</v>
      </c>
      <c r="H7530" s="247">
        <v>0</v>
      </c>
    </row>
    <row r="7531" spans="1:8">
      <c r="A7531" s="64" t="s">
        <v>12470</v>
      </c>
      <c r="B7531" s="65">
        <v>99434</v>
      </c>
      <c r="C7531" s="56" t="s">
        <v>12477</v>
      </c>
      <c r="D7531" s="65" t="s">
        <v>28</v>
      </c>
      <c r="E7531" s="66">
        <v>685.42</v>
      </c>
      <c r="F7531" s="247">
        <v>1E-4</v>
      </c>
      <c r="G7531" s="66">
        <v>664.24</v>
      </c>
      <c r="H7531" s="247">
        <v>0</v>
      </c>
    </row>
    <row r="7532" spans="1:8">
      <c r="A7532" s="64" t="s">
        <v>12470</v>
      </c>
      <c r="B7532" s="65">
        <v>99431</v>
      </c>
      <c r="C7532" s="56" t="s">
        <v>12478</v>
      </c>
      <c r="D7532" s="65" t="s">
        <v>28</v>
      </c>
      <c r="E7532" s="66">
        <v>681.81</v>
      </c>
      <c r="F7532" s="247">
        <v>1E-4</v>
      </c>
      <c r="G7532" s="66">
        <v>659.83</v>
      </c>
      <c r="H7532" s="247">
        <v>0</v>
      </c>
    </row>
    <row r="7533" spans="1:8">
      <c r="A7533" s="64" t="s">
        <v>12470</v>
      </c>
      <c r="B7533" s="65">
        <v>99435</v>
      </c>
      <c r="C7533" s="56" t="s">
        <v>12479</v>
      </c>
      <c r="D7533" s="65" t="s">
        <v>28</v>
      </c>
      <c r="E7533" s="66">
        <v>668.95</v>
      </c>
      <c r="F7533" s="247">
        <v>1E-4</v>
      </c>
      <c r="G7533" s="66">
        <v>647.72</v>
      </c>
      <c r="H7533" s="247">
        <v>0</v>
      </c>
    </row>
    <row r="7534" spans="1:8">
      <c r="A7534" s="64" t="s">
        <v>12470</v>
      </c>
      <c r="B7534" s="65">
        <v>99432</v>
      </c>
      <c r="C7534" s="56" t="s">
        <v>12480</v>
      </c>
      <c r="D7534" s="65" t="s">
        <v>28</v>
      </c>
      <c r="E7534" s="66">
        <v>666.37</v>
      </c>
      <c r="F7534" s="247">
        <v>1E-4</v>
      </c>
      <c r="G7534" s="66">
        <v>644.55999999999995</v>
      </c>
      <c r="H7534" s="247">
        <v>0</v>
      </c>
    </row>
    <row r="7535" spans="1:8">
      <c r="A7535" s="64" t="s">
        <v>12470</v>
      </c>
      <c r="B7535" s="65">
        <v>99438</v>
      </c>
      <c r="C7535" s="56" t="s">
        <v>12481</v>
      </c>
      <c r="D7535" s="65" t="s">
        <v>28</v>
      </c>
      <c r="E7535" s="66">
        <v>656.68</v>
      </c>
      <c r="F7535" s="247">
        <v>0</v>
      </c>
      <c r="G7535" s="66">
        <v>635.96</v>
      </c>
      <c r="H7535" s="247">
        <v>0</v>
      </c>
    </row>
    <row r="7536" spans="1:8">
      <c r="A7536" s="64" t="s">
        <v>12470</v>
      </c>
      <c r="B7536" s="65">
        <v>105538</v>
      </c>
      <c r="C7536" s="56" t="s">
        <v>12482</v>
      </c>
      <c r="D7536" s="65" t="s">
        <v>28</v>
      </c>
      <c r="E7536" s="66">
        <v>0</v>
      </c>
      <c r="F7536" s="247"/>
      <c r="G7536" s="66">
        <v>0</v>
      </c>
      <c r="H7536" s="247"/>
    </row>
    <row r="7537" spans="1:8">
      <c r="A7537" s="64" t="s">
        <v>12470</v>
      </c>
      <c r="B7537" s="65">
        <v>99436</v>
      </c>
      <c r="C7537" s="56" t="s">
        <v>12483</v>
      </c>
      <c r="D7537" s="65" t="s">
        <v>28</v>
      </c>
      <c r="E7537" s="66">
        <v>744.21</v>
      </c>
      <c r="F7537" s="247">
        <v>2.0000000000000001E-4</v>
      </c>
      <c r="G7537" s="66">
        <v>728.88</v>
      </c>
      <c r="H7537" s="247">
        <v>0</v>
      </c>
    </row>
    <row r="7538" spans="1:8">
      <c r="A7538" s="64" t="s">
        <v>12470</v>
      </c>
      <c r="B7538" s="65">
        <v>99437</v>
      </c>
      <c r="C7538" s="56" t="s">
        <v>12484</v>
      </c>
      <c r="D7538" s="65" t="s">
        <v>28</v>
      </c>
      <c r="E7538" s="66">
        <v>649.9</v>
      </c>
      <c r="F7538" s="247">
        <v>0</v>
      </c>
      <c r="G7538" s="66">
        <v>627.74</v>
      </c>
      <c r="H7538" s="247">
        <v>0</v>
      </c>
    </row>
    <row r="7539" spans="1:8">
      <c r="A7539" s="64" t="s">
        <v>12470</v>
      </c>
      <c r="B7539" s="65">
        <v>105537</v>
      </c>
      <c r="C7539" s="56" t="s">
        <v>12485</v>
      </c>
      <c r="D7539" s="65" t="s">
        <v>28</v>
      </c>
      <c r="E7539" s="66">
        <v>0</v>
      </c>
      <c r="F7539" s="247"/>
      <c r="G7539" s="66">
        <v>0</v>
      </c>
      <c r="H7539" s="247"/>
    </row>
    <row r="7540" spans="1:8">
      <c r="A7540" s="64" t="s">
        <v>12470</v>
      </c>
      <c r="B7540" s="65">
        <v>99433</v>
      </c>
      <c r="C7540" s="56" t="s">
        <v>12486</v>
      </c>
      <c r="D7540" s="65" t="s">
        <v>28</v>
      </c>
      <c r="E7540" s="66">
        <v>723.6</v>
      </c>
      <c r="F7540" s="247">
        <v>2.0000000000000001E-4</v>
      </c>
      <c r="G7540" s="66">
        <v>703.67</v>
      </c>
      <c r="H7540" s="247">
        <v>0</v>
      </c>
    </row>
    <row r="7541" spans="1:8">
      <c r="A7541" s="64" t="s">
        <v>12487</v>
      </c>
      <c r="B7541" s="65">
        <v>104422</v>
      </c>
      <c r="C7541" s="56" t="s">
        <v>12488</v>
      </c>
      <c r="D7541" s="65" t="s">
        <v>26</v>
      </c>
      <c r="E7541" s="66">
        <v>11.63</v>
      </c>
      <c r="F7541" s="247">
        <v>0</v>
      </c>
      <c r="G7541" s="66">
        <v>11.25</v>
      </c>
      <c r="H7541" s="247">
        <v>0</v>
      </c>
    </row>
    <row r="7542" spans="1:8">
      <c r="A7542" s="64" t="s">
        <v>12487</v>
      </c>
      <c r="B7542" s="65">
        <v>105824</v>
      </c>
      <c r="C7542" s="56" t="s">
        <v>12489</v>
      </c>
      <c r="D7542" s="65" t="s">
        <v>26</v>
      </c>
      <c r="E7542" s="66">
        <v>13.57</v>
      </c>
      <c r="F7542" s="247">
        <v>0</v>
      </c>
      <c r="G7542" s="66">
        <v>14.19</v>
      </c>
      <c r="H7542" s="247">
        <v>0</v>
      </c>
    </row>
    <row r="7543" spans="1:8">
      <c r="A7543" s="64" t="s">
        <v>12487</v>
      </c>
      <c r="B7543" s="65">
        <v>105825</v>
      </c>
      <c r="C7543" s="56" t="s">
        <v>12490</v>
      </c>
      <c r="D7543" s="65" t="s">
        <v>26</v>
      </c>
      <c r="E7543" s="66">
        <v>6.43</v>
      </c>
      <c r="F7543" s="247">
        <v>0</v>
      </c>
      <c r="G7543" s="66">
        <v>7.53</v>
      </c>
      <c r="H7543" s="247">
        <v>0</v>
      </c>
    </row>
    <row r="7544" spans="1:8">
      <c r="A7544" s="64" t="s">
        <v>12487</v>
      </c>
      <c r="B7544" s="65">
        <v>104421</v>
      </c>
      <c r="C7544" s="56" t="s">
        <v>12491</v>
      </c>
      <c r="D7544" s="65" t="s">
        <v>26</v>
      </c>
      <c r="E7544" s="66">
        <v>16.73</v>
      </c>
      <c r="F7544" s="247">
        <v>0</v>
      </c>
      <c r="G7544" s="66">
        <v>17.420000000000002</v>
      </c>
      <c r="H7544" s="247">
        <v>0</v>
      </c>
    </row>
    <row r="7545" spans="1:8">
      <c r="A7545" s="64" t="s">
        <v>12487</v>
      </c>
      <c r="B7545" s="65">
        <v>105822</v>
      </c>
      <c r="C7545" s="56" t="s">
        <v>12492</v>
      </c>
      <c r="D7545" s="65" t="s">
        <v>26</v>
      </c>
      <c r="E7545" s="66">
        <v>18.670000000000002</v>
      </c>
      <c r="F7545" s="247">
        <v>0</v>
      </c>
      <c r="G7545" s="66">
        <v>20.36</v>
      </c>
      <c r="H7545" s="247">
        <v>0</v>
      </c>
    </row>
    <row r="7546" spans="1:8">
      <c r="A7546" s="64" t="s">
        <v>12487</v>
      </c>
      <c r="B7546" s="65">
        <v>105823</v>
      </c>
      <c r="C7546" s="56" t="s">
        <v>12493</v>
      </c>
      <c r="D7546" s="65" t="s">
        <v>26</v>
      </c>
      <c r="E7546" s="66">
        <v>11.53</v>
      </c>
      <c r="F7546" s="247">
        <v>0</v>
      </c>
      <c r="G7546" s="66">
        <v>13.7</v>
      </c>
      <c r="H7546" s="247">
        <v>0</v>
      </c>
    </row>
    <row r="7547" spans="1:8">
      <c r="A7547" s="64" t="s">
        <v>12487</v>
      </c>
      <c r="B7547" s="65">
        <v>104423</v>
      </c>
      <c r="C7547" s="56" t="s">
        <v>12494</v>
      </c>
      <c r="D7547" s="65" t="s">
        <v>26</v>
      </c>
      <c r="E7547" s="66">
        <v>15.21</v>
      </c>
      <c r="F7547" s="247">
        <v>0</v>
      </c>
      <c r="G7547" s="66">
        <v>15.57</v>
      </c>
      <c r="H7547" s="247">
        <v>0</v>
      </c>
    </row>
    <row r="7548" spans="1:8">
      <c r="A7548" s="64" t="s">
        <v>12487</v>
      </c>
      <c r="B7548" s="65">
        <v>105826</v>
      </c>
      <c r="C7548" s="56" t="s">
        <v>12495</v>
      </c>
      <c r="D7548" s="65" t="s">
        <v>26</v>
      </c>
      <c r="E7548" s="66">
        <v>17.149999999999999</v>
      </c>
      <c r="F7548" s="247">
        <v>0</v>
      </c>
      <c r="G7548" s="66">
        <v>18.510000000000002</v>
      </c>
      <c r="H7548" s="247">
        <v>0</v>
      </c>
    </row>
    <row r="7549" spans="1:8">
      <c r="A7549" s="64" t="s">
        <v>12487</v>
      </c>
      <c r="B7549" s="65">
        <v>105827</v>
      </c>
      <c r="C7549" s="56" t="s">
        <v>12496</v>
      </c>
      <c r="D7549" s="65" t="s">
        <v>26</v>
      </c>
      <c r="E7549" s="66">
        <v>10.01</v>
      </c>
      <c r="F7549" s="247">
        <v>0</v>
      </c>
      <c r="G7549" s="66">
        <v>11.85</v>
      </c>
      <c r="H7549" s="247">
        <v>0</v>
      </c>
    </row>
    <row r="7550" spans="1:8">
      <c r="A7550" s="64" t="s">
        <v>12487</v>
      </c>
      <c r="B7550" s="65">
        <v>104425</v>
      </c>
      <c r="C7550" s="56" t="s">
        <v>12497</v>
      </c>
      <c r="D7550" s="65" t="s">
        <v>26</v>
      </c>
      <c r="E7550" s="66">
        <v>10.08</v>
      </c>
      <c r="F7550" s="247">
        <v>0</v>
      </c>
      <c r="G7550" s="66">
        <v>9.3699999999999992</v>
      </c>
      <c r="H7550" s="247">
        <v>0</v>
      </c>
    </row>
    <row r="7551" spans="1:8">
      <c r="A7551" s="64" t="s">
        <v>12487</v>
      </c>
      <c r="B7551" s="65">
        <v>105828</v>
      </c>
      <c r="C7551" s="56" t="s">
        <v>12498</v>
      </c>
      <c r="D7551" s="65" t="s">
        <v>26</v>
      </c>
      <c r="E7551" s="66">
        <v>12.02</v>
      </c>
      <c r="F7551" s="247">
        <v>0</v>
      </c>
      <c r="G7551" s="66">
        <v>12.31</v>
      </c>
      <c r="H7551" s="247">
        <v>0</v>
      </c>
    </row>
    <row r="7552" spans="1:8">
      <c r="A7552" s="64" t="s">
        <v>12487</v>
      </c>
      <c r="B7552" s="65">
        <v>105829</v>
      </c>
      <c r="C7552" s="56" t="s">
        <v>12499</v>
      </c>
      <c r="D7552" s="65" t="s">
        <v>26</v>
      </c>
      <c r="E7552" s="66">
        <v>4.88</v>
      </c>
      <c r="F7552" s="247">
        <v>0</v>
      </c>
      <c r="G7552" s="66">
        <v>5.65</v>
      </c>
      <c r="H7552" s="247">
        <v>0</v>
      </c>
    </row>
    <row r="7553" spans="1:8">
      <c r="A7553" s="64" t="s">
        <v>12487</v>
      </c>
      <c r="B7553" s="65">
        <v>91525</v>
      </c>
      <c r="C7553" s="56" t="s">
        <v>12500</v>
      </c>
      <c r="D7553" s="65" t="s">
        <v>26</v>
      </c>
      <c r="E7553" s="66">
        <v>8</v>
      </c>
      <c r="F7553" s="247">
        <v>0</v>
      </c>
      <c r="G7553" s="66">
        <v>7.98</v>
      </c>
      <c r="H7553" s="247">
        <v>0</v>
      </c>
    </row>
    <row r="7554" spans="1:8">
      <c r="A7554" s="64" t="s">
        <v>12487</v>
      </c>
      <c r="B7554" s="65">
        <v>105818</v>
      </c>
      <c r="C7554" s="56" t="s">
        <v>12501</v>
      </c>
      <c r="D7554" s="65" t="s">
        <v>26</v>
      </c>
      <c r="E7554" s="66">
        <v>12.27</v>
      </c>
      <c r="F7554" s="247">
        <v>0</v>
      </c>
      <c r="G7554" s="66">
        <v>12.6</v>
      </c>
      <c r="H7554" s="247">
        <v>0</v>
      </c>
    </row>
    <row r="7555" spans="1:8">
      <c r="A7555" s="64" t="s">
        <v>12487</v>
      </c>
      <c r="B7555" s="65">
        <v>105819</v>
      </c>
      <c r="C7555" s="56" t="s">
        <v>12502</v>
      </c>
      <c r="D7555" s="65" t="s">
        <v>26</v>
      </c>
      <c r="E7555" s="66">
        <v>5.19</v>
      </c>
      <c r="F7555" s="247">
        <v>0</v>
      </c>
      <c r="G7555" s="66">
        <v>5.98</v>
      </c>
      <c r="H7555" s="247">
        <v>0</v>
      </c>
    </row>
    <row r="7556" spans="1:8">
      <c r="A7556" s="64" t="s">
        <v>12487</v>
      </c>
      <c r="B7556" s="65">
        <v>104414</v>
      </c>
      <c r="C7556" s="56" t="s">
        <v>12503</v>
      </c>
      <c r="D7556" s="65" t="s">
        <v>26</v>
      </c>
      <c r="E7556" s="66">
        <v>7.2</v>
      </c>
      <c r="F7556" s="247">
        <v>0</v>
      </c>
      <c r="G7556" s="66">
        <v>7.02</v>
      </c>
      <c r="H7556" s="247">
        <v>0</v>
      </c>
    </row>
    <row r="7557" spans="1:8">
      <c r="A7557" s="64" t="s">
        <v>12487</v>
      </c>
      <c r="B7557" s="65">
        <v>105816</v>
      </c>
      <c r="C7557" s="56" t="s">
        <v>12504</v>
      </c>
      <c r="D7557" s="65" t="s">
        <v>26</v>
      </c>
      <c r="E7557" s="66">
        <v>11.47</v>
      </c>
      <c r="F7557" s="247">
        <v>0</v>
      </c>
      <c r="G7557" s="66">
        <v>11.64</v>
      </c>
      <c r="H7557" s="247">
        <v>0</v>
      </c>
    </row>
    <row r="7558" spans="1:8">
      <c r="A7558" s="64" t="s">
        <v>12487</v>
      </c>
      <c r="B7558" s="65">
        <v>105817</v>
      </c>
      <c r="C7558" s="56" t="s">
        <v>12505</v>
      </c>
      <c r="D7558" s="65" t="s">
        <v>26</v>
      </c>
      <c r="E7558" s="66">
        <v>4.3899999999999997</v>
      </c>
      <c r="F7558" s="247">
        <v>0</v>
      </c>
      <c r="G7558" s="66">
        <v>5.0199999999999996</v>
      </c>
      <c r="H7558" s="247">
        <v>0</v>
      </c>
    </row>
    <row r="7559" spans="1:8">
      <c r="A7559" s="64" t="s">
        <v>12487</v>
      </c>
      <c r="B7559" s="65">
        <v>104415</v>
      </c>
      <c r="C7559" s="56" t="s">
        <v>12506</v>
      </c>
      <c r="D7559" s="65" t="s">
        <v>26</v>
      </c>
      <c r="E7559" s="66">
        <v>12.22</v>
      </c>
      <c r="F7559" s="247">
        <v>0</v>
      </c>
      <c r="G7559" s="66">
        <v>13.06</v>
      </c>
      <c r="H7559" s="247">
        <v>0</v>
      </c>
    </row>
    <row r="7560" spans="1:8">
      <c r="A7560" s="64" t="s">
        <v>12487</v>
      </c>
      <c r="B7560" s="65">
        <v>105820</v>
      </c>
      <c r="C7560" s="56" t="s">
        <v>12507</v>
      </c>
      <c r="D7560" s="65" t="s">
        <v>26</v>
      </c>
      <c r="E7560" s="66">
        <v>16.489999999999998</v>
      </c>
      <c r="F7560" s="247">
        <v>0</v>
      </c>
      <c r="G7560" s="66">
        <v>17.68</v>
      </c>
      <c r="H7560" s="247">
        <v>0</v>
      </c>
    </row>
    <row r="7561" spans="1:8">
      <c r="A7561" s="64" t="s">
        <v>12487</v>
      </c>
      <c r="B7561" s="65">
        <v>105821</v>
      </c>
      <c r="C7561" s="56" t="s">
        <v>12508</v>
      </c>
      <c r="D7561" s="65" t="s">
        <v>26</v>
      </c>
      <c r="E7561" s="66">
        <v>9.41</v>
      </c>
      <c r="F7561" s="247">
        <v>0</v>
      </c>
      <c r="G7561" s="66">
        <v>11.06</v>
      </c>
      <c r="H7561" s="247">
        <v>0</v>
      </c>
    </row>
    <row r="7562" spans="1:8">
      <c r="A7562" s="64" t="s">
        <v>12487</v>
      </c>
      <c r="B7562" s="65">
        <v>104418</v>
      </c>
      <c r="C7562" s="56" t="s">
        <v>12509</v>
      </c>
      <c r="D7562" s="65" t="s">
        <v>26</v>
      </c>
      <c r="E7562" s="66">
        <v>2.66</v>
      </c>
      <c r="F7562" s="247">
        <v>0</v>
      </c>
      <c r="G7562" s="66">
        <v>3.08</v>
      </c>
      <c r="H7562" s="247">
        <v>0</v>
      </c>
    </row>
    <row r="7563" spans="1:8">
      <c r="A7563" s="64" t="s">
        <v>12487</v>
      </c>
      <c r="B7563" s="65">
        <v>91515</v>
      </c>
      <c r="C7563" s="56" t="s">
        <v>12510</v>
      </c>
      <c r="D7563" s="65" t="s">
        <v>26</v>
      </c>
      <c r="E7563" s="66">
        <v>4.79</v>
      </c>
      <c r="F7563" s="247">
        <v>0</v>
      </c>
      <c r="G7563" s="66">
        <v>5.65</v>
      </c>
      <c r="H7563" s="247">
        <v>0</v>
      </c>
    </row>
    <row r="7564" spans="1:8">
      <c r="A7564" s="64" t="s">
        <v>12487</v>
      </c>
      <c r="B7564" s="65">
        <v>104419</v>
      </c>
      <c r="C7564" s="56" t="s">
        <v>12511</v>
      </c>
      <c r="D7564" s="65" t="s">
        <v>26</v>
      </c>
      <c r="E7564" s="66">
        <v>4.17</v>
      </c>
      <c r="F7564" s="247">
        <v>0</v>
      </c>
      <c r="G7564" s="66">
        <v>4.9000000000000004</v>
      </c>
      <c r="H7564" s="247">
        <v>0</v>
      </c>
    </row>
    <row r="7565" spans="1:8">
      <c r="A7565" s="64" t="s">
        <v>12487</v>
      </c>
      <c r="B7565" s="65">
        <v>91519</v>
      </c>
      <c r="C7565" s="56" t="s">
        <v>12512</v>
      </c>
      <c r="D7565" s="65" t="s">
        <v>26</v>
      </c>
      <c r="E7565" s="66">
        <v>2.06</v>
      </c>
      <c r="F7565" s="247">
        <v>0</v>
      </c>
      <c r="G7565" s="66">
        <v>2.35</v>
      </c>
      <c r="H7565" s="247">
        <v>0</v>
      </c>
    </row>
    <row r="7566" spans="1:8">
      <c r="A7566" s="64" t="s">
        <v>12487</v>
      </c>
      <c r="B7566" s="65">
        <v>91520</v>
      </c>
      <c r="C7566" s="56" t="s">
        <v>12513</v>
      </c>
      <c r="D7566" s="65" t="s">
        <v>26</v>
      </c>
      <c r="E7566" s="66">
        <v>2.04</v>
      </c>
      <c r="F7566" s="247">
        <v>0</v>
      </c>
      <c r="G7566" s="66">
        <v>2.38</v>
      </c>
      <c r="H7566" s="247">
        <v>0</v>
      </c>
    </row>
    <row r="7567" spans="1:8">
      <c r="A7567" s="64" t="s">
        <v>12487</v>
      </c>
      <c r="B7567" s="65">
        <v>104416</v>
      </c>
      <c r="C7567" s="56" t="s">
        <v>12514</v>
      </c>
      <c r="D7567" s="65" t="s">
        <v>26</v>
      </c>
      <c r="E7567" s="66">
        <v>1.7</v>
      </c>
      <c r="F7567" s="247">
        <v>0</v>
      </c>
      <c r="G7567" s="66">
        <v>1.97</v>
      </c>
      <c r="H7567" s="247">
        <v>0</v>
      </c>
    </row>
    <row r="7568" spans="1:8">
      <c r="A7568" s="64" t="s">
        <v>12487</v>
      </c>
      <c r="B7568" s="65">
        <v>104417</v>
      </c>
      <c r="C7568" s="56" t="s">
        <v>12515</v>
      </c>
      <c r="D7568" s="65" t="s">
        <v>26</v>
      </c>
      <c r="E7568" s="66">
        <v>3.77</v>
      </c>
      <c r="F7568" s="247">
        <v>0</v>
      </c>
      <c r="G7568" s="66">
        <v>4.46</v>
      </c>
      <c r="H7568" s="247">
        <v>0</v>
      </c>
    </row>
    <row r="7569" spans="1:8">
      <c r="A7569" s="64" t="s">
        <v>12487</v>
      </c>
      <c r="B7569" s="65">
        <v>91522</v>
      </c>
      <c r="C7569" s="56" t="s">
        <v>12516</v>
      </c>
      <c r="D7569" s="65" t="s">
        <v>26</v>
      </c>
      <c r="E7569" s="66">
        <v>3.39</v>
      </c>
      <c r="F7569" s="247">
        <v>0</v>
      </c>
      <c r="G7569" s="66">
        <v>4.01</v>
      </c>
      <c r="H7569" s="247">
        <v>0</v>
      </c>
    </row>
    <row r="7570" spans="1:8">
      <c r="A7570" s="64" t="s">
        <v>12487</v>
      </c>
      <c r="B7570" s="65">
        <v>104412</v>
      </c>
      <c r="C7570" s="56" t="s">
        <v>12517</v>
      </c>
      <c r="D7570" s="65" t="s">
        <v>26</v>
      </c>
      <c r="E7570" s="66">
        <v>3.05</v>
      </c>
      <c r="F7570" s="247">
        <v>0</v>
      </c>
      <c r="G7570" s="66">
        <v>3.59</v>
      </c>
      <c r="H7570" s="247">
        <v>0</v>
      </c>
    </row>
    <row r="7571" spans="1:8">
      <c r="A7571" s="64" t="s">
        <v>12487</v>
      </c>
      <c r="B7571" s="65">
        <v>104413</v>
      </c>
      <c r="C7571" s="56" t="s">
        <v>12518</v>
      </c>
      <c r="D7571" s="65" t="s">
        <v>26</v>
      </c>
      <c r="E7571" s="66">
        <v>5.15</v>
      </c>
      <c r="F7571" s="247">
        <v>0</v>
      </c>
      <c r="G7571" s="66">
        <v>6.12</v>
      </c>
      <c r="H7571" s="247">
        <v>0</v>
      </c>
    </row>
    <row r="7572" spans="1:8">
      <c r="A7572" s="64" t="s">
        <v>12519</v>
      </c>
      <c r="B7572" s="65">
        <v>102569</v>
      </c>
      <c r="C7572" s="56" t="s">
        <v>12520</v>
      </c>
      <c r="D7572" s="65" t="s">
        <v>26</v>
      </c>
      <c r="E7572" s="66">
        <v>0</v>
      </c>
      <c r="F7572" s="247"/>
      <c r="G7572" s="66">
        <v>0</v>
      </c>
      <c r="H7572" s="247"/>
    </row>
    <row r="7573" spans="1:8">
      <c r="A7573" s="64" t="s">
        <v>12519</v>
      </c>
      <c r="B7573" s="65">
        <v>102574</v>
      </c>
      <c r="C7573" s="56" t="s">
        <v>12521</v>
      </c>
      <c r="D7573" s="65" t="s">
        <v>26</v>
      </c>
      <c r="E7573" s="66">
        <v>0</v>
      </c>
      <c r="F7573" s="247"/>
      <c r="G7573" s="66">
        <v>0</v>
      </c>
      <c r="H7573" s="247"/>
    </row>
    <row r="7574" spans="1:8">
      <c r="A7574" s="64" t="s">
        <v>12519</v>
      </c>
      <c r="B7574" s="65">
        <v>102573</v>
      </c>
      <c r="C7574" s="56" t="s">
        <v>12522</v>
      </c>
      <c r="D7574" s="65" t="s">
        <v>26</v>
      </c>
      <c r="E7574" s="66">
        <v>0</v>
      </c>
      <c r="F7574" s="247"/>
      <c r="G7574" s="66">
        <v>0</v>
      </c>
      <c r="H7574" s="247"/>
    </row>
    <row r="7575" spans="1:8">
      <c r="A7575" s="64" t="s">
        <v>12519</v>
      </c>
      <c r="B7575" s="65">
        <v>102577</v>
      </c>
      <c r="C7575" s="56" t="s">
        <v>12523</v>
      </c>
      <c r="D7575" s="65" t="s">
        <v>26</v>
      </c>
      <c r="E7575" s="66">
        <v>0</v>
      </c>
      <c r="F7575" s="247"/>
      <c r="G7575" s="66">
        <v>0</v>
      </c>
      <c r="H7575" s="247"/>
    </row>
    <row r="7576" spans="1:8">
      <c r="A7576" s="64" t="s">
        <v>12519</v>
      </c>
      <c r="B7576" s="65">
        <v>102576</v>
      </c>
      <c r="C7576" s="56" t="s">
        <v>12524</v>
      </c>
      <c r="D7576" s="65" t="s">
        <v>26</v>
      </c>
      <c r="E7576" s="66">
        <v>0</v>
      </c>
      <c r="F7576" s="247"/>
      <c r="G7576" s="66">
        <v>0</v>
      </c>
      <c r="H7576" s="247"/>
    </row>
    <row r="7577" spans="1:8">
      <c r="A7577" s="64" t="s">
        <v>12519</v>
      </c>
      <c r="B7577" s="65">
        <v>103083</v>
      </c>
      <c r="C7577" s="56" t="s">
        <v>12525</v>
      </c>
      <c r="D7577" s="65" t="s">
        <v>26</v>
      </c>
      <c r="E7577" s="66">
        <v>0</v>
      </c>
      <c r="F7577" s="247"/>
      <c r="G7577" s="66">
        <v>0</v>
      </c>
      <c r="H7577" s="247"/>
    </row>
    <row r="7578" spans="1:8">
      <c r="A7578" s="64" t="s">
        <v>12519</v>
      </c>
      <c r="B7578" s="65">
        <v>103081</v>
      </c>
      <c r="C7578" s="56" t="s">
        <v>12526</v>
      </c>
      <c r="D7578" s="65" t="s">
        <v>26</v>
      </c>
      <c r="E7578" s="66">
        <v>0</v>
      </c>
      <c r="F7578" s="247"/>
      <c r="G7578" s="66">
        <v>0</v>
      </c>
      <c r="H7578" s="247"/>
    </row>
    <row r="7579" spans="1:8">
      <c r="A7579" s="64" t="s">
        <v>12519</v>
      </c>
      <c r="B7579" s="65">
        <v>103082</v>
      </c>
      <c r="C7579" s="56" t="s">
        <v>12527</v>
      </c>
      <c r="D7579" s="65" t="s">
        <v>26</v>
      </c>
      <c r="E7579" s="66">
        <v>0</v>
      </c>
      <c r="F7579" s="247"/>
      <c r="G7579" s="66">
        <v>0</v>
      </c>
      <c r="H7579" s="247"/>
    </row>
    <row r="7580" spans="1:8">
      <c r="A7580" s="64" t="s">
        <v>12519</v>
      </c>
      <c r="B7580" s="65">
        <v>103086</v>
      </c>
      <c r="C7580" s="56" t="s">
        <v>12528</v>
      </c>
      <c r="D7580" s="65" t="s">
        <v>26</v>
      </c>
      <c r="E7580" s="66">
        <v>0</v>
      </c>
      <c r="F7580" s="247"/>
      <c r="G7580" s="66">
        <v>0</v>
      </c>
      <c r="H7580" s="247"/>
    </row>
    <row r="7581" spans="1:8">
      <c r="A7581" s="64" t="s">
        <v>12519</v>
      </c>
      <c r="B7581" s="65">
        <v>103085</v>
      </c>
      <c r="C7581" s="56" t="s">
        <v>12529</v>
      </c>
      <c r="D7581" s="65" t="s">
        <v>26</v>
      </c>
      <c r="E7581" s="66">
        <v>0</v>
      </c>
      <c r="F7581" s="247"/>
      <c r="G7581" s="66">
        <v>0</v>
      </c>
      <c r="H7581" s="247"/>
    </row>
    <row r="7582" spans="1:8">
      <c r="A7582" s="64" t="s">
        <v>12530</v>
      </c>
      <c r="B7582" s="65">
        <v>104726</v>
      </c>
      <c r="C7582" s="56" t="s">
        <v>12531</v>
      </c>
      <c r="D7582" s="65" t="s">
        <v>26</v>
      </c>
      <c r="E7582" s="66">
        <v>0</v>
      </c>
      <c r="F7582" s="247"/>
      <c r="G7582" s="66">
        <v>0</v>
      </c>
      <c r="H7582" s="247"/>
    </row>
    <row r="7583" spans="1:8">
      <c r="A7583" s="64" t="s">
        <v>12530</v>
      </c>
      <c r="B7583" s="65">
        <v>104725</v>
      </c>
      <c r="C7583" s="56" t="s">
        <v>12532</v>
      </c>
      <c r="D7583" s="65" t="s">
        <v>26</v>
      </c>
      <c r="E7583" s="66">
        <v>0</v>
      </c>
      <c r="F7583" s="247"/>
      <c r="G7583" s="66">
        <v>0</v>
      </c>
      <c r="H7583" s="247"/>
    </row>
    <row r="7584" spans="1:8">
      <c r="A7584" s="64" t="s">
        <v>12530</v>
      </c>
      <c r="B7584" s="65">
        <v>96374</v>
      </c>
      <c r="C7584" s="56" t="s">
        <v>12533</v>
      </c>
      <c r="D7584" s="65" t="s">
        <v>32</v>
      </c>
      <c r="E7584" s="66">
        <v>32.69</v>
      </c>
      <c r="F7584" s="247">
        <v>0</v>
      </c>
      <c r="G7584" s="66">
        <v>33.770000000000003</v>
      </c>
      <c r="H7584" s="247">
        <v>0</v>
      </c>
    </row>
    <row r="7585" spans="1:8">
      <c r="A7585" s="64" t="s">
        <v>12530</v>
      </c>
      <c r="B7585" s="65">
        <v>96373</v>
      </c>
      <c r="C7585" s="56" t="s">
        <v>12534</v>
      </c>
      <c r="D7585" s="65" t="s">
        <v>32</v>
      </c>
      <c r="E7585" s="66">
        <v>12.15</v>
      </c>
      <c r="F7585" s="247">
        <v>0</v>
      </c>
      <c r="G7585" s="66">
        <v>11.3</v>
      </c>
      <c r="H7585" s="247">
        <v>0</v>
      </c>
    </row>
    <row r="7586" spans="1:8">
      <c r="A7586" s="64" t="s">
        <v>12530</v>
      </c>
      <c r="B7586" s="65">
        <v>96368</v>
      </c>
      <c r="C7586" s="56" t="s">
        <v>12535</v>
      </c>
      <c r="D7586" s="65" t="s">
        <v>26</v>
      </c>
      <c r="E7586" s="66">
        <v>167.19</v>
      </c>
      <c r="F7586" s="247">
        <v>1.54E-2</v>
      </c>
      <c r="G7586" s="66">
        <v>173.65</v>
      </c>
      <c r="H7586" s="247">
        <v>0</v>
      </c>
    </row>
    <row r="7587" spans="1:8">
      <c r="A7587" s="64" t="s">
        <v>12530</v>
      </c>
      <c r="B7587" s="65">
        <v>96364</v>
      </c>
      <c r="C7587" s="56" t="s">
        <v>12536</v>
      </c>
      <c r="D7587" s="65" t="s">
        <v>26</v>
      </c>
      <c r="E7587" s="66">
        <v>141.01</v>
      </c>
      <c r="F7587" s="247">
        <v>1.83E-2</v>
      </c>
      <c r="G7587" s="66">
        <v>146.37</v>
      </c>
      <c r="H7587" s="247">
        <v>0</v>
      </c>
    </row>
    <row r="7588" spans="1:8">
      <c r="A7588" s="64" t="s">
        <v>12530</v>
      </c>
      <c r="B7588" s="65">
        <v>96369</v>
      </c>
      <c r="C7588" s="56" t="s">
        <v>12537</v>
      </c>
      <c r="D7588" s="65" t="s">
        <v>26</v>
      </c>
      <c r="E7588" s="66">
        <v>189.16</v>
      </c>
      <c r="F7588" s="247">
        <v>1.6299999999999999E-2</v>
      </c>
      <c r="G7588" s="66">
        <v>195.55</v>
      </c>
      <c r="H7588" s="247">
        <v>0</v>
      </c>
    </row>
    <row r="7589" spans="1:8">
      <c r="A7589" s="64" t="s">
        <v>12530</v>
      </c>
      <c r="B7589" s="65">
        <v>104723</v>
      </c>
      <c r="C7589" s="56" t="s">
        <v>12538</v>
      </c>
      <c r="D7589" s="65" t="s">
        <v>26</v>
      </c>
      <c r="E7589" s="66">
        <v>227.8</v>
      </c>
      <c r="F7589" s="247">
        <v>1.5900000000000001E-2</v>
      </c>
      <c r="G7589" s="66">
        <v>234.71</v>
      </c>
      <c r="H7589" s="247">
        <v>0</v>
      </c>
    </row>
    <row r="7590" spans="1:8">
      <c r="A7590" s="64" t="s">
        <v>12530</v>
      </c>
      <c r="B7590" s="65">
        <v>96367</v>
      </c>
      <c r="C7590" s="56" t="s">
        <v>12539</v>
      </c>
      <c r="D7590" s="65" t="s">
        <v>26</v>
      </c>
      <c r="E7590" s="66">
        <v>151.51</v>
      </c>
      <c r="F7590" s="247">
        <v>1.0200000000000001E-2</v>
      </c>
      <c r="G7590" s="66">
        <v>159.63999999999999</v>
      </c>
      <c r="H7590" s="247">
        <v>0</v>
      </c>
    </row>
    <row r="7591" spans="1:8">
      <c r="A7591" s="64" t="s">
        <v>12530</v>
      </c>
      <c r="B7591" s="65">
        <v>104722</v>
      </c>
      <c r="C7591" s="56" t="s">
        <v>12540</v>
      </c>
      <c r="D7591" s="65" t="s">
        <v>26</v>
      </c>
      <c r="E7591" s="66">
        <v>173.19</v>
      </c>
      <c r="F7591" s="247">
        <v>1.0500000000000001E-2</v>
      </c>
      <c r="G7591" s="66">
        <v>182.59</v>
      </c>
      <c r="H7591" s="247">
        <v>0</v>
      </c>
    </row>
    <row r="7592" spans="1:8">
      <c r="A7592" s="64" t="s">
        <v>12530</v>
      </c>
      <c r="B7592" s="65">
        <v>96366</v>
      </c>
      <c r="C7592" s="56" t="s">
        <v>12541</v>
      </c>
      <c r="D7592" s="65" t="s">
        <v>26</v>
      </c>
      <c r="E7592" s="66">
        <v>139.52000000000001</v>
      </c>
      <c r="F7592" s="247">
        <v>9.1999999999999998E-3</v>
      </c>
      <c r="G7592" s="66">
        <v>147.22999999999999</v>
      </c>
      <c r="H7592" s="247">
        <v>0</v>
      </c>
    </row>
    <row r="7593" spans="1:8">
      <c r="A7593" s="64" t="s">
        <v>12530</v>
      </c>
      <c r="B7593" s="65">
        <v>96361</v>
      </c>
      <c r="C7593" s="56" t="s">
        <v>12542</v>
      </c>
      <c r="D7593" s="65" t="s">
        <v>26</v>
      </c>
      <c r="E7593" s="66">
        <v>135.82</v>
      </c>
      <c r="F7593" s="247">
        <v>2.2700000000000001E-2</v>
      </c>
      <c r="G7593" s="66">
        <v>139.53</v>
      </c>
      <c r="H7593" s="247">
        <v>0</v>
      </c>
    </row>
    <row r="7594" spans="1:8">
      <c r="A7594" s="64" t="s">
        <v>12530</v>
      </c>
      <c r="B7594" s="65">
        <v>104719</v>
      </c>
      <c r="C7594" s="56" t="s">
        <v>12543</v>
      </c>
      <c r="D7594" s="65" t="s">
        <v>26</v>
      </c>
      <c r="E7594" s="66">
        <v>172.46</v>
      </c>
      <c r="F7594" s="247">
        <v>2.1000000000000001E-2</v>
      </c>
      <c r="G7594" s="66">
        <v>175.75</v>
      </c>
      <c r="H7594" s="247">
        <v>0</v>
      </c>
    </row>
    <row r="7595" spans="1:8">
      <c r="A7595" s="64" t="s">
        <v>12530</v>
      </c>
      <c r="B7595" s="65">
        <v>96360</v>
      </c>
      <c r="C7595" s="56" t="s">
        <v>12544</v>
      </c>
      <c r="D7595" s="65" t="s">
        <v>26</v>
      </c>
      <c r="E7595" s="66">
        <v>114.85</v>
      </c>
      <c r="F7595" s="247">
        <v>2.2499999999999999E-2</v>
      </c>
      <c r="G7595" s="66">
        <v>119.13</v>
      </c>
      <c r="H7595" s="247">
        <v>0</v>
      </c>
    </row>
    <row r="7596" spans="1:8">
      <c r="A7596" s="64" t="s">
        <v>12530</v>
      </c>
      <c r="B7596" s="65">
        <v>96359</v>
      </c>
      <c r="C7596" s="56" t="s">
        <v>12545</v>
      </c>
      <c r="D7596" s="65" t="s">
        <v>26</v>
      </c>
      <c r="E7596" s="66">
        <v>98.19</v>
      </c>
      <c r="F7596" s="247">
        <v>1.5699999999999999E-2</v>
      </c>
      <c r="G7596" s="66">
        <v>103.66</v>
      </c>
      <c r="H7596" s="247">
        <v>0</v>
      </c>
    </row>
    <row r="7597" spans="1:8">
      <c r="A7597" s="64" t="s">
        <v>12530</v>
      </c>
      <c r="B7597" s="65">
        <v>104718</v>
      </c>
      <c r="C7597" s="56" t="s">
        <v>12546</v>
      </c>
      <c r="D7597" s="65" t="s">
        <v>26</v>
      </c>
      <c r="E7597" s="66">
        <v>117.85</v>
      </c>
      <c r="F7597" s="247">
        <v>1.54E-2</v>
      </c>
      <c r="G7597" s="66">
        <v>123.63</v>
      </c>
      <c r="H7597" s="247">
        <v>0</v>
      </c>
    </row>
    <row r="7598" spans="1:8">
      <c r="A7598" s="64" t="s">
        <v>12530</v>
      </c>
      <c r="B7598" s="65">
        <v>96358</v>
      </c>
      <c r="C7598" s="56" t="s">
        <v>12547</v>
      </c>
      <c r="D7598" s="65" t="s">
        <v>26</v>
      </c>
      <c r="E7598" s="66">
        <v>87.2</v>
      </c>
      <c r="F7598" s="247">
        <v>1.4800000000000001E-2</v>
      </c>
      <c r="G7598" s="66">
        <v>92.72</v>
      </c>
      <c r="H7598" s="247">
        <v>0</v>
      </c>
    </row>
    <row r="7599" spans="1:8">
      <c r="A7599" s="64" t="s">
        <v>12530</v>
      </c>
      <c r="B7599" s="65">
        <v>96371</v>
      </c>
      <c r="C7599" s="56" t="s">
        <v>12548</v>
      </c>
      <c r="D7599" s="65" t="s">
        <v>26</v>
      </c>
      <c r="E7599" s="66">
        <v>68.97</v>
      </c>
      <c r="F7599" s="247">
        <v>2.23E-2</v>
      </c>
      <c r="G7599" s="66">
        <v>71.25</v>
      </c>
      <c r="H7599" s="247">
        <v>0</v>
      </c>
    </row>
    <row r="7600" spans="1:8">
      <c r="A7600" s="64" t="s">
        <v>12530</v>
      </c>
      <c r="B7600" s="65">
        <v>104724</v>
      </c>
      <c r="C7600" s="56" t="s">
        <v>12549</v>
      </c>
      <c r="D7600" s="65" t="s">
        <v>26</v>
      </c>
      <c r="E7600" s="66">
        <v>87.62</v>
      </c>
      <c r="F7600" s="247">
        <v>2.07E-2</v>
      </c>
      <c r="G7600" s="66">
        <v>89.74</v>
      </c>
      <c r="H7600" s="247">
        <v>0</v>
      </c>
    </row>
    <row r="7601" spans="1:8">
      <c r="A7601" s="64" t="s">
        <v>12530</v>
      </c>
      <c r="B7601" s="65">
        <v>96370</v>
      </c>
      <c r="C7601" s="56" t="s">
        <v>12550</v>
      </c>
      <c r="D7601" s="65" t="s">
        <v>26</v>
      </c>
      <c r="E7601" s="66">
        <v>58.52</v>
      </c>
      <c r="F7601" s="247">
        <v>2.1999999999999999E-2</v>
      </c>
      <c r="G7601" s="66">
        <v>61.09</v>
      </c>
      <c r="H7601" s="247">
        <v>0</v>
      </c>
    </row>
    <row r="7602" spans="1:8">
      <c r="A7602" s="64" t="s">
        <v>12530</v>
      </c>
      <c r="B7602" s="65">
        <v>96365</v>
      </c>
      <c r="C7602" s="56" t="s">
        <v>12551</v>
      </c>
      <c r="D7602" s="65" t="s">
        <v>26</v>
      </c>
      <c r="E7602" s="66">
        <v>162.49</v>
      </c>
      <c r="F7602" s="247">
        <v>1.9E-2</v>
      </c>
      <c r="G7602" s="66">
        <v>167.55</v>
      </c>
      <c r="H7602" s="247">
        <v>0</v>
      </c>
    </row>
    <row r="7603" spans="1:8">
      <c r="A7603" s="64" t="s">
        <v>12530</v>
      </c>
      <c r="B7603" s="65">
        <v>104721</v>
      </c>
      <c r="C7603" s="56" t="s">
        <v>12552</v>
      </c>
      <c r="D7603" s="65" t="s">
        <v>26</v>
      </c>
      <c r="E7603" s="66">
        <v>200.12</v>
      </c>
      <c r="F7603" s="247">
        <v>1.8100000000000002E-2</v>
      </c>
      <c r="G7603" s="66">
        <v>205.22</v>
      </c>
      <c r="H7603" s="247">
        <v>0</v>
      </c>
    </row>
    <row r="7604" spans="1:8">
      <c r="A7604" s="64" t="s">
        <v>12530</v>
      </c>
      <c r="B7604" s="65">
        <v>96363</v>
      </c>
      <c r="C7604" s="56" t="s">
        <v>12553</v>
      </c>
      <c r="D7604" s="65" t="s">
        <v>26</v>
      </c>
      <c r="E7604" s="66">
        <v>124.84</v>
      </c>
      <c r="F7604" s="247">
        <v>1.23E-2</v>
      </c>
      <c r="G7604" s="66">
        <v>131.65</v>
      </c>
      <c r="H7604" s="247">
        <v>0</v>
      </c>
    </row>
    <row r="7605" spans="1:8">
      <c r="A7605" s="64" t="s">
        <v>12530</v>
      </c>
      <c r="B7605" s="65">
        <v>104720</v>
      </c>
      <c r="C7605" s="56" t="s">
        <v>12554</v>
      </c>
      <c r="D7605" s="65" t="s">
        <v>26</v>
      </c>
      <c r="E7605" s="66">
        <v>145.51</v>
      </c>
      <c r="F7605" s="247">
        <v>1.24E-2</v>
      </c>
      <c r="G7605" s="66">
        <v>153.11000000000001</v>
      </c>
      <c r="H7605" s="247">
        <v>0</v>
      </c>
    </row>
    <row r="7606" spans="1:8">
      <c r="A7606" s="64" t="s">
        <v>12530</v>
      </c>
      <c r="B7606" s="65">
        <v>96362</v>
      </c>
      <c r="C7606" s="56" t="s">
        <v>12555</v>
      </c>
      <c r="D7606" s="65" t="s">
        <v>26</v>
      </c>
      <c r="E7606" s="66">
        <v>113.35</v>
      </c>
      <c r="F7606" s="247">
        <v>1.14E-2</v>
      </c>
      <c r="G7606" s="66">
        <v>119.98</v>
      </c>
      <c r="H7606" s="247">
        <v>0</v>
      </c>
    </row>
    <row r="7607" spans="1:8">
      <c r="A7607" s="64" t="s">
        <v>12556</v>
      </c>
      <c r="B7607" s="65">
        <v>103191</v>
      </c>
      <c r="C7607" s="56" t="s">
        <v>12557</v>
      </c>
      <c r="D7607" s="65" t="s">
        <v>211</v>
      </c>
      <c r="E7607" s="66">
        <v>2383.71</v>
      </c>
      <c r="F7607" s="247">
        <v>0.95269999999999999</v>
      </c>
      <c r="G7607" s="66">
        <v>2391.23</v>
      </c>
      <c r="H7607" s="247">
        <v>0</v>
      </c>
    </row>
    <row r="7608" spans="1:8">
      <c r="A7608" s="64" t="s">
        <v>12556</v>
      </c>
      <c r="B7608" s="65">
        <v>103206</v>
      </c>
      <c r="C7608" s="56" t="s">
        <v>12558</v>
      </c>
      <c r="D7608" s="65" t="s">
        <v>211</v>
      </c>
      <c r="E7608" s="66">
        <v>2394.4</v>
      </c>
      <c r="F7608" s="247">
        <v>0.94899999999999995</v>
      </c>
      <c r="G7608" s="66">
        <v>2413.75</v>
      </c>
      <c r="H7608" s="247">
        <v>0</v>
      </c>
    </row>
    <row r="7609" spans="1:8">
      <c r="A7609" s="64" t="s">
        <v>12556</v>
      </c>
      <c r="B7609" s="65">
        <v>103211</v>
      </c>
      <c r="C7609" s="56" t="s">
        <v>12559</v>
      </c>
      <c r="D7609" s="65" t="s">
        <v>211</v>
      </c>
      <c r="E7609" s="66">
        <v>0</v>
      </c>
      <c r="F7609" s="247"/>
      <c r="G7609" s="66">
        <v>0</v>
      </c>
      <c r="H7609" s="247"/>
    </row>
    <row r="7610" spans="1:8">
      <c r="A7610" s="64" t="s">
        <v>12556</v>
      </c>
      <c r="B7610" s="65">
        <v>103196</v>
      </c>
      <c r="C7610" s="56" t="s">
        <v>12560</v>
      </c>
      <c r="D7610" s="65" t="s">
        <v>211</v>
      </c>
      <c r="E7610" s="66">
        <v>0</v>
      </c>
      <c r="F7610" s="247"/>
      <c r="G7610" s="66">
        <v>0</v>
      </c>
      <c r="H7610" s="247"/>
    </row>
    <row r="7611" spans="1:8">
      <c r="A7611" s="64" t="s">
        <v>12556</v>
      </c>
      <c r="B7611" s="65">
        <v>103212</v>
      </c>
      <c r="C7611" s="56" t="s">
        <v>12561</v>
      </c>
      <c r="D7611" s="65" t="s">
        <v>211</v>
      </c>
      <c r="E7611" s="66">
        <v>0</v>
      </c>
      <c r="F7611" s="247"/>
      <c r="G7611" s="66">
        <v>0</v>
      </c>
      <c r="H7611" s="247"/>
    </row>
    <row r="7612" spans="1:8">
      <c r="A7612" s="64" t="s">
        <v>12556</v>
      </c>
      <c r="B7612" s="65">
        <v>103197</v>
      </c>
      <c r="C7612" s="56" t="s">
        <v>12562</v>
      </c>
      <c r="D7612" s="65" t="s">
        <v>211</v>
      </c>
      <c r="E7612" s="66">
        <v>0</v>
      </c>
      <c r="F7612" s="247"/>
      <c r="G7612" s="66">
        <v>0</v>
      </c>
      <c r="H7612" s="247"/>
    </row>
    <row r="7613" spans="1:8">
      <c r="A7613" s="64" t="s">
        <v>12556</v>
      </c>
      <c r="B7613" s="65">
        <v>103217</v>
      </c>
      <c r="C7613" s="56" t="s">
        <v>12563</v>
      </c>
      <c r="D7613" s="65" t="s">
        <v>211</v>
      </c>
      <c r="E7613" s="66">
        <v>0</v>
      </c>
      <c r="F7613" s="247"/>
      <c r="G7613" s="66">
        <v>0</v>
      </c>
      <c r="H7613" s="247"/>
    </row>
    <row r="7614" spans="1:8">
      <c r="A7614" s="64" t="s">
        <v>12556</v>
      </c>
      <c r="B7614" s="65">
        <v>103202</v>
      </c>
      <c r="C7614" s="56" t="s">
        <v>12564</v>
      </c>
      <c r="D7614" s="65" t="s">
        <v>211</v>
      </c>
      <c r="E7614" s="66">
        <v>0</v>
      </c>
      <c r="F7614" s="247"/>
      <c r="G7614" s="66">
        <v>0</v>
      </c>
      <c r="H7614" s="247"/>
    </row>
    <row r="7615" spans="1:8">
      <c r="A7615" s="64" t="s">
        <v>12556</v>
      </c>
      <c r="B7615" s="65">
        <v>103215</v>
      </c>
      <c r="C7615" s="56" t="s">
        <v>12565</v>
      </c>
      <c r="D7615" s="65" t="s">
        <v>211</v>
      </c>
      <c r="E7615" s="66">
        <v>0</v>
      </c>
      <c r="F7615" s="247"/>
      <c r="G7615" s="66">
        <v>0</v>
      </c>
      <c r="H7615" s="247"/>
    </row>
    <row r="7616" spans="1:8">
      <c r="A7616" s="64" t="s">
        <v>12556</v>
      </c>
      <c r="B7616" s="65">
        <v>103200</v>
      </c>
      <c r="C7616" s="56" t="s">
        <v>12566</v>
      </c>
      <c r="D7616" s="65" t="s">
        <v>211</v>
      </c>
      <c r="E7616" s="66">
        <v>0</v>
      </c>
      <c r="F7616" s="247"/>
      <c r="G7616" s="66">
        <v>0</v>
      </c>
      <c r="H7616" s="247"/>
    </row>
    <row r="7617" spans="1:8">
      <c r="A7617" s="64" t="s">
        <v>12556</v>
      </c>
      <c r="B7617" s="65">
        <v>103216</v>
      </c>
      <c r="C7617" s="56" t="s">
        <v>12567</v>
      </c>
      <c r="D7617" s="65" t="s">
        <v>211</v>
      </c>
      <c r="E7617" s="66">
        <v>0</v>
      </c>
      <c r="F7617" s="247"/>
      <c r="G7617" s="66">
        <v>0</v>
      </c>
      <c r="H7617" s="247"/>
    </row>
    <row r="7618" spans="1:8">
      <c r="A7618" s="64" t="s">
        <v>12556</v>
      </c>
      <c r="B7618" s="65">
        <v>103201</v>
      </c>
      <c r="C7618" s="56" t="s">
        <v>12568</v>
      </c>
      <c r="D7618" s="65" t="s">
        <v>211</v>
      </c>
      <c r="E7618" s="66">
        <v>0</v>
      </c>
      <c r="F7618" s="247"/>
      <c r="G7618" s="66">
        <v>0</v>
      </c>
      <c r="H7618" s="247"/>
    </row>
    <row r="7619" spans="1:8">
      <c r="A7619" s="64" t="s">
        <v>12556</v>
      </c>
      <c r="B7619" s="65">
        <v>103185</v>
      </c>
      <c r="C7619" s="56" t="s">
        <v>12569</v>
      </c>
      <c r="D7619" s="65" t="s">
        <v>211</v>
      </c>
      <c r="E7619" s="66">
        <v>6154.34</v>
      </c>
      <c r="F7619" s="247">
        <v>0.97899999999999998</v>
      </c>
      <c r="G7619" s="66">
        <v>6182.57</v>
      </c>
      <c r="H7619" s="247">
        <v>0</v>
      </c>
    </row>
    <row r="7620" spans="1:8">
      <c r="A7620" s="64" t="s">
        <v>12556</v>
      </c>
      <c r="B7620" s="65">
        <v>103218</v>
      </c>
      <c r="C7620" s="56" t="s">
        <v>12570</v>
      </c>
      <c r="D7620" s="65" t="s">
        <v>211</v>
      </c>
      <c r="E7620" s="66">
        <v>0</v>
      </c>
      <c r="F7620" s="247"/>
      <c r="G7620" s="66">
        <v>0</v>
      </c>
      <c r="H7620" s="247"/>
    </row>
    <row r="7621" spans="1:8">
      <c r="A7621" s="64" t="s">
        <v>12556</v>
      </c>
      <c r="B7621" s="65">
        <v>103203</v>
      </c>
      <c r="C7621" s="56" t="s">
        <v>12571</v>
      </c>
      <c r="D7621" s="65" t="s">
        <v>211</v>
      </c>
      <c r="E7621" s="66">
        <v>0</v>
      </c>
      <c r="F7621" s="247"/>
      <c r="G7621" s="66">
        <v>0</v>
      </c>
      <c r="H7621" s="247"/>
    </row>
    <row r="7622" spans="1:8">
      <c r="A7622" s="64" t="s">
        <v>12556</v>
      </c>
      <c r="B7622" s="65">
        <v>103213</v>
      </c>
      <c r="C7622" s="56" t="s">
        <v>12572</v>
      </c>
      <c r="D7622" s="65" t="s">
        <v>211</v>
      </c>
      <c r="E7622" s="66">
        <v>0</v>
      </c>
      <c r="F7622" s="247"/>
      <c r="G7622" s="66">
        <v>0</v>
      </c>
      <c r="H7622" s="247"/>
    </row>
    <row r="7623" spans="1:8">
      <c r="A7623" s="64" t="s">
        <v>12556</v>
      </c>
      <c r="B7623" s="65">
        <v>103198</v>
      </c>
      <c r="C7623" s="56" t="s">
        <v>12573</v>
      </c>
      <c r="D7623" s="65" t="s">
        <v>211</v>
      </c>
      <c r="E7623" s="66">
        <v>0</v>
      </c>
      <c r="F7623" s="247"/>
      <c r="G7623" s="66">
        <v>0</v>
      </c>
      <c r="H7623" s="247"/>
    </row>
    <row r="7624" spans="1:8">
      <c r="A7624" s="64" t="s">
        <v>12556</v>
      </c>
      <c r="B7624" s="65">
        <v>103214</v>
      </c>
      <c r="C7624" s="56" t="s">
        <v>12574</v>
      </c>
      <c r="D7624" s="65" t="s">
        <v>211</v>
      </c>
      <c r="E7624" s="66">
        <v>0</v>
      </c>
      <c r="F7624" s="247"/>
      <c r="G7624" s="66">
        <v>0</v>
      </c>
      <c r="H7624" s="247"/>
    </row>
    <row r="7625" spans="1:8">
      <c r="A7625" s="64" t="s">
        <v>12556</v>
      </c>
      <c r="B7625" s="65">
        <v>103199</v>
      </c>
      <c r="C7625" s="56" t="s">
        <v>12575</v>
      </c>
      <c r="D7625" s="65" t="s">
        <v>211</v>
      </c>
      <c r="E7625" s="66">
        <v>0</v>
      </c>
      <c r="F7625" s="247"/>
      <c r="G7625" s="66">
        <v>0</v>
      </c>
      <c r="H7625" s="247"/>
    </row>
    <row r="7626" spans="1:8">
      <c r="A7626" s="64" t="s">
        <v>12556</v>
      </c>
      <c r="B7626" s="65">
        <v>103219</v>
      </c>
      <c r="C7626" s="56" t="s">
        <v>12576</v>
      </c>
      <c r="D7626" s="65" t="s">
        <v>211</v>
      </c>
      <c r="E7626" s="66">
        <v>0</v>
      </c>
      <c r="F7626" s="247"/>
      <c r="G7626" s="66">
        <v>0</v>
      </c>
      <c r="H7626" s="247"/>
    </row>
    <row r="7627" spans="1:8">
      <c r="A7627" s="64" t="s">
        <v>12556</v>
      </c>
      <c r="B7627" s="65">
        <v>103204</v>
      </c>
      <c r="C7627" s="56" t="s">
        <v>12577</v>
      </c>
      <c r="D7627" s="65" t="s">
        <v>211</v>
      </c>
      <c r="E7627" s="66">
        <v>0</v>
      </c>
      <c r="F7627" s="247"/>
      <c r="G7627" s="66">
        <v>0</v>
      </c>
      <c r="H7627" s="247"/>
    </row>
    <row r="7628" spans="1:8">
      <c r="A7628" s="64" t="s">
        <v>12556</v>
      </c>
      <c r="B7628" s="65">
        <v>103186</v>
      </c>
      <c r="C7628" s="56" t="s">
        <v>12578</v>
      </c>
      <c r="D7628" s="65" t="s">
        <v>211</v>
      </c>
      <c r="E7628" s="66">
        <v>6487.16</v>
      </c>
      <c r="F7628" s="247">
        <v>0.99180000000000001</v>
      </c>
      <c r="G7628" s="66">
        <v>6498.72</v>
      </c>
      <c r="H7628" s="247">
        <v>0</v>
      </c>
    </row>
    <row r="7629" spans="1:8">
      <c r="A7629" s="64" t="s">
        <v>12556</v>
      </c>
      <c r="B7629" s="65">
        <v>103210</v>
      </c>
      <c r="C7629" s="56" t="s">
        <v>12579</v>
      </c>
      <c r="D7629" s="65" t="s">
        <v>211</v>
      </c>
      <c r="E7629" s="66">
        <v>2297.37</v>
      </c>
      <c r="F7629" s="247">
        <v>0.91120000000000001</v>
      </c>
      <c r="G7629" s="66">
        <v>2336.6999999999998</v>
      </c>
      <c r="H7629" s="247">
        <v>0</v>
      </c>
    </row>
    <row r="7630" spans="1:8">
      <c r="A7630" s="64" t="s">
        <v>12556</v>
      </c>
      <c r="B7630" s="65">
        <v>103195</v>
      </c>
      <c r="C7630" s="56" t="s">
        <v>12580</v>
      </c>
      <c r="D7630" s="65" t="s">
        <v>211</v>
      </c>
      <c r="E7630" s="66">
        <v>2197.08</v>
      </c>
      <c r="F7630" s="247">
        <v>0.9516</v>
      </c>
      <c r="G7630" s="66">
        <v>2206.9299999999998</v>
      </c>
      <c r="H7630" s="247">
        <v>0</v>
      </c>
    </row>
    <row r="7631" spans="1:8">
      <c r="A7631" s="64" t="s">
        <v>12556</v>
      </c>
      <c r="B7631" s="65">
        <v>103205</v>
      </c>
      <c r="C7631" s="56" t="s">
        <v>12581</v>
      </c>
      <c r="D7631" s="65" t="s">
        <v>211</v>
      </c>
      <c r="E7631" s="66">
        <v>4097.38</v>
      </c>
      <c r="F7631" s="247">
        <v>0.96630000000000005</v>
      </c>
      <c r="G7631" s="66">
        <v>4120.25</v>
      </c>
      <c r="H7631" s="247">
        <v>0</v>
      </c>
    </row>
    <row r="7632" spans="1:8">
      <c r="A7632" s="64" t="s">
        <v>12556</v>
      </c>
      <c r="B7632" s="65">
        <v>103190</v>
      </c>
      <c r="C7632" s="56" t="s">
        <v>12582</v>
      </c>
      <c r="D7632" s="65" t="s">
        <v>211</v>
      </c>
      <c r="E7632" s="66">
        <v>4086.69</v>
      </c>
      <c r="F7632" s="247">
        <v>0.96850000000000003</v>
      </c>
      <c r="G7632" s="66">
        <v>4097.74</v>
      </c>
      <c r="H7632" s="247">
        <v>0</v>
      </c>
    </row>
    <row r="7633" spans="1:8">
      <c r="A7633" s="64" t="s">
        <v>12556</v>
      </c>
      <c r="B7633" s="65">
        <v>103207</v>
      </c>
      <c r="C7633" s="56" t="s">
        <v>12583</v>
      </c>
      <c r="D7633" s="65" t="s">
        <v>211</v>
      </c>
      <c r="E7633" s="66">
        <v>2548.04</v>
      </c>
      <c r="F7633" s="247">
        <v>0.95209999999999995</v>
      </c>
      <c r="G7633" s="66">
        <v>2567.39</v>
      </c>
      <c r="H7633" s="247">
        <v>0</v>
      </c>
    </row>
    <row r="7634" spans="1:8">
      <c r="A7634" s="64" t="s">
        <v>12556</v>
      </c>
      <c r="B7634" s="65">
        <v>103192</v>
      </c>
      <c r="C7634" s="56" t="s">
        <v>12584</v>
      </c>
      <c r="D7634" s="65" t="s">
        <v>211</v>
      </c>
      <c r="E7634" s="66">
        <v>2537.35</v>
      </c>
      <c r="F7634" s="247">
        <v>0.9556</v>
      </c>
      <c r="G7634" s="66">
        <v>2544.87</v>
      </c>
      <c r="H7634" s="247">
        <v>0</v>
      </c>
    </row>
    <row r="7635" spans="1:8">
      <c r="A7635" s="64" t="s">
        <v>12556</v>
      </c>
      <c r="B7635" s="65">
        <v>103208</v>
      </c>
      <c r="C7635" s="56" t="s">
        <v>12585</v>
      </c>
      <c r="D7635" s="65" t="s">
        <v>211</v>
      </c>
      <c r="E7635" s="66">
        <v>1966.77</v>
      </c>
      <c r="F7635" s="247">
        <v>0.93789999999999996</v>
      </c>
      <c r="G7635" s="66">
        <v>1986.12</v>
      </c>
      <c r="H7635" s="247">
        <v>0</v>
      </c>
    </row>
    <row r="7636" spans="1:8">
      <c r="A7636" s="64" t="s">
        <v>12556</v>
      </c>
      <c r="B7636" s="65">
        <v>103193</v>
      </c>
      <c r="C7636" s="56" t="s">
        <v>12586</v>
      </c>
      <c r="D7636" s="65" t="s">
        <v>211</v>
      </c>
      <c r="E7636" s="66">
        <v>1956.08</v>
      </c>
      <c r="F7636" s="247">
        <v>0.94240000000000002</v>
      </c>
      <c r="G7636" s="66">
        <v>1963.6</v>
      </c>
      <c r="H7636" s="247">
        <v>0</v>
      </c>
    </row>
    <row r="7637" spans="1:8">
      <c r="A7637" s="64" t="s">
        <v>12556</v>
      </c>
      <c r="B7637" s="65">
        <v>103187</v>
      </c>
      <c r="C7637" s="56" t="s">
        <v>12587</v>
      </c>
      <c r="D7637" s="65" t="s">
        <v>211</v>
      </c>
      <c r="E7637" s="66">
        <v>4877.58</v>
      </c>
      <c r="F7637" s="247">
        <v>0.9819</v>
      </c>
      <c r="G7637" s="66">
        <v>4896.8900000000003</v>
      </c>
      <c r="H7637" s="247">
        <v>0</v>
      </c>
    </row>
    <row r="7638" spans="1:8">
      <c r="A7638" s="64" t="s">
        <v>12556</v>
      </c>
      <c r="B7638" s="65">
        <v>103188</v>
      </c>
      <c r="C7638" s="56" t="s">
        <v>12588</v>
      </c>
      <c r="D7638" s="65" t="s">
        <v>211</v>
      </c>
      <c r="E7638" s="66">
        <v>5243.39</v>
      </c>
      <c r="F7638" s="247">
        <v>0.98699999999999999</v>
      </c>
      <c r="G7638" s="66">
        <v>5258.24</v>
      </c>
      <c r="H7638" s="247">
        <v>0</v>
      </c>
    </row>
    <row r="7639" spans="1:8">
      <c r="A7639" s="64" t="s">
        <v>12556</v>
      </c>
      <c r="B7639" s="65">
        <v>103189</v>
      </c>
      <c r="C7639" s="56" t="s">
        <v>12589</v>
      </c>
      <c r="D7639" s="65" t="s">
        <v>211</v>
      </c>
      <c r="E7639" s="66">
        <v>2628.34</v>
      </c>
      <c r="F7639" s="247">
        <v>0.9819</v>
      </c>
      <c r="G7639" s="66">
        <v>2638.73</v>
      </c>
      <c r="H7639" s="247">
        <v>0</v>
      </c>
    </row>
    <row r="7640" spans="1:8">
      <c r="A7640" s="64" t="s">
        <v>12556</v>
      </c>
      <c r="B7640" s="65">
        <v>103209</v>
      </c>
      <c r="C7640" s="56" t="s">
        <v>12590</v>
      </c>
      <c r="D7640" s="65" t="s">
        <v>211</v>
      </c>
      <c r="E7640" s="66">
        <v>2824.74</v>
      </c>
      <c r="F7640" s="247">
        <v>0.95679999999999998</v>
      </c>
      <c r="G7640" s="66">
        <v>2844.09</v>
      </c>
      <c r="H7640" s="247">
        <v>0</v>
      </c>
    </row>
    <row r="7641" spans="1:8">
      <c r="A7641" s="64" t="s">
        <v>12556</v>
      </c>
      <c r="B7641" s="65">
        <v>103194</v>
      </c>
      <c r="C7641" s="56" t="s">
        <v>12591</v>
      </c>
      <c r="D7641" s="65" t="s">
        <v>211</v>
      </c>
      <c r="E7641" s="66">
        <v>2814.05</v>
      </c>
      <c r="F7641" s="247">
        <v>0.95989999999999998</v>
      </c>
      <c r="G7641" s="66">
        <v>2821.57</v>
      </c>
      <c r="H7641" s="247">
        <v>0</v>
      </c>
    </row>
    <row r="7642" spans="1:8">
      <c r="A7642" s="64" t="s">
        <v>12592</v>
      </c>
      <c r="B7642" s="65">
        <v>95001</v>
      </c>
      <c r="C7642" s="56" t="s">
        <v>12593</v>
      </c>
      <c r="D7642" s="65" t="s">
        <v>26</v>
      </c>
      <c r="E7642" s="66">
        <v>0</v>
      </c>
      <c r="F7642" s="247"/>
      <c r="G7642" s="66">
        <v>0</v>
      </c>
      <c r="H7642" s="247"/>
    </row>
    <row r="7643" spans="1:8">
      <c r="A7643" s="64" t="s">
        <v>12592</v>
      </c>
      <c r="B7643" s="65">
        <v>95000</v>
      </c>
      <c r="C7643" s="56" t="s">
        <v>12594</v>
      </c>
      <c r="D7643" s="65" t="s">
        <v>26</v>
      </c>
      <c r="E7643" s="66">
        <v>0</v>
      </c>
      <c r="F7643" s="247"/>
      <c r="G7643" s="66">
        <v>0</v>
      </c>
      <c r="H7643" s="247"/>
    </row>
    <row r="7644" spans="1:8">
      <c r="A7644" s="64" t="s">
        <v>12592</v>
      </c>
      <c r="B7644" s="65">
        <v>95005</v>
      </c>
      <c r="C7644" s="56" t="s">
        <v>12595</v>
      </c>
      <c r="D7644" s="65" t="s">
        <v>26</v>
      </c>
      <c r="E7644" s="66">
        <v>0</v>
      </c>
      <c r="F7644" s="247"/>
      <c r="G7644" s="66">
        <v>0</v>
      </c>
      <c r="H7644" s="247"/>
    </row>
    <row r="7645" spans="1:8">
      <c r="A7645" s="64" t="s">
        <v>12592</v>
      </c>
      <c r="B7645" s="65">
        <v>95004</v>
      </c>
      <c r="C7645" s="56" t="s">
        <v>12596</v>
      </c>
      <c r="D7645" s="65" t="s">
        <v>26</v>
      </c>
      <c r="E7645" s="66">
        <v>0</v>
      </c>
      <c r="F7645" s="247"/>
      <c r="G7645" s="66">
        <v>0</v>
      </c>
      <c r="H7645" s="247"/>
    </row>
    <row r="7646" spans="1:8">
      <c r="A7646" s="64" t="s">
        <v>12592</v>
      </c>
      <c r="B7646" s="65">
        <v>95003</v>
      </c>
      <c r="C7646" s="56" t="s">
        <v>12597</v>
      </c>
      <c r="D7646" s="65" t="s">
        <v>26</v>
      </c>
      <c r="E7646" s="66">
        <v>0</v>
      </c>
      <c r="F7646" s="247"/>
      <c r="G7646" s="66">
        <v>0</v>
      </c>
      <c r="H7646" s="247"/>
    </row>
    <row r="7647" spans="1:8">
      <c r="A7647" s="64" t="s">
        <v>12592</v>
      </c>
      <c r="B7647" s="65">
        <v>95002</v>
      </c>
      <c r="C7647" s="56" t="s">
        <v>12598</v>
      </c>
      <c r="D7647" s="65" t="s">
        <v>26</v>
      </c>
      <c r="E7647" s="66">
        <v>0</v>
      </c>
      <c r="F7647" s="247"/>
      <c r="G7647" s="66">
        <v>0</v>
      </c>
      <c r="H7647" s="247"/>
    </row>
    <row r="7648" spans="1:8">
      <c r="A7648" s="64" t="s">
        <v>12592</v>
      </c>
      <c r="B7648" s="65">
        <v>95007</v>
      </c>
      <c r="C7648" s="56" t="s">
        <v>12599</v>
      </c>
      <c r="D7648" s="65" t="s">
        <v>26</v>
      </c>
      <c r="E7648" s="66">
        <v>0</v>
      </c>
      <c r="F7648" s="247"/>
      <c r="G7648" s="66">
        <v>0</v>
      </c>
      <c r="H7648" s="247"/>
    </row>
    <row r="7649" spans="1:8">
      <c r="A7649" s="64" t="s">
        <v>12592</v>
      </c>
      <c r="B7649" s="65">
        <v>95006</v>
      </c>
      <c r="C7649" s="56" t="s">
        <v>12600</v>
      </c>
      <c r="D7649" s="65" t="s">
        <v>26</v>
      </c>
      <c r="E7649" s="66">
        <v>0</v>
      </c>
      <c r="F7649" s="247"/>
      <c r="G7649" s="66">
        <v>0</v>
      </c>
      <c r="H7649" s="247"/>
    </row>
    <row r="7650" spans="1:8">
      <c r="A7650" s="64" t="s">
        <v>12592</v>
      </c>
      <c r="B7650" s="65">
        <v>104313</v>
      </c>
      <c r="C7650" s="56" t="s">
        <v>12601</v>
      </c>
      <c r="D7650" s="65" t="s">
        <v>26</v>
      </c>
      <c r="E7650" s="66">
        <v>0</v>
      </c>
      <c r="F7650" s="247"/>
      <c r="G7650" s="66">
        <v>0</v>
      </c>
      <c r="H7650" s="247"/>
    </row>
    <row r="7651" spans="1:8">
      <c r="A7651" s="64" t="s">
        <v>12592</v>
      </c>
      <c r="B7651" s="65">
        <v>104312</v>
      </c>
      <c r="C7651" s="56" t="s">
        <v>12602</v>
      </c>
      <c r="D7651" s="65" t="s">
        <v>26</v>
      </c>
      <c r="E7651" s="66">
        <v>0</v>
      </c>
      <c r="F7651" s="247"/>
      <c r="G7651" s="66">
        <v>0</v>
      </c>
      <c r="H7651" s="247"/>
    </row>
    <row r="7652" spans="1:8">
      <c r="A7652" s="64" t="s">
        <v>12592</v>
      </c>
      <c r="B7652" s="65">
        <v>94992</v>
      </c>
      <c r="C7652" s="56" t="s">
        <v>12603</v>
      </c>
      <c r="D7652" s="65" t="s">
        <v>26</v>
      </c>
      <c r="E7652" s="66">
        <v>78.22</v>
      </c>
      <c r="F7652" s="247">
        <v>0</v>
      </c>
      <c r="G7652" s="66">
        <v>72.58</v>
      </c>
      <c r="H7652" s="247">
        <v>0</v>
      </c>
    </row>
    <row r="7653" spans="1:8">
      <c r="A7653" s="64" t="s">
        <v>12592</v>
      </c>
      <c r="B7653" s="65">
        <v>94994</v>
      </c>
      <c r="C7653" s="56" t="s">
        <v>12604</v>
      </c>
      <c r="D7653" s="65" t="s">
        <v>26</v>
      </c>
      <c r="E7653" s="66">
        <v>94.18</v>
      </c>
      <c r="F7653" s="247">
        <v>0</v>
      </c>
      <c r="G7653" s="66">
        <v>88</v>
      </c>
      <c r="H7653" s="247">
        <v>0</v>
      </c>
    </row>
    <row r="7654" spans="1:8">
      <c r="A7654" s="64" t="s">
        <v>12592</v>
      </c>
      <c r="B7654" s="65">
        <v>94990</v>
      </c>
      <c r="C7654" s="56" t="s">
        <v>12605</v>
      </c>
      <c r="D7654" s="65" t="s">
        <v>28</v>
      </c>
      <c r="E7654" s="66">
        <v>779.51</v>
      </c>
      <c r="F7654" s="247">
        <v>0</v>
      </c>
      <c r="G7654" s="66">
        <v>743.42</v>
      </c>
      <c r="H7654" s="247">
        <v>0</v>
      </c>
    </row>
    <row r="7655" spans="1:8">
      <c r="A7655" s="64" t="s">
        <v>12592</v>
      </c>
      <c r="B7655" s="65">
        <v>94991</v>
      </c>
      <c r="C7655" s="56" t="s">
        <v>12606</v>
      </c>
      <c r="D7655" s="65" t="s">
        <v>28</v>
      </c>
      <c r="E7655" s="66">
        <v>685.73</v>
      </c>
      <c r="F7655" s="247">
        <v>0</v>
      </c>
      <c r="G7655" s="66">
        <v>674</v>
      </c>
      <c r="H7655" s="247">
        <v>0</v>
      </c>
    </row>
    <row r="7656" spans="1:8">
      <c r="A7656" s="64" t="s">
        <v>12592</v>
      </c>
      <c r="B7656" s="65">
        <v>104626</v>
      </c>
      <c r="C7656" s="56" t="s">
        <v>12607</v>
      </c>
      <c r="D7656" s="65" t="s">
        <v>28</v>
      </c>
      <c r="E7656" s="66">
        <v>701.69</v>
      </c>
      <c r="F7656" s="247">
        <v>0</v>
      </c>
      <c r="G7656" s="66">
        <v>689.27</v>
      </c>
      <c r="H7656" s="247">
        <v>0</v>
      </c>
    </row>
    <row r="7657" spans="1:8">
      <c r="A7657" s="64" t="s">
        <v>12592</v>
      </c>
      <c r="B7657" s="65">
        <v>94993</v>
      </c>
      <c r="C7657" s="56" t="s">
        <v>12608</v>
      </c>
      <c r="D7657" s="65" t="s">
        <v>26</v>
      </c>
      <c r="E7657" s="66">
        <v>72.599999999999994</v>
      </c>
      <c r="F7657" s="247">
        <v>0</v>
      </c>
      <c r="G7657" s="66">
        <v>68.42</v>
      </c>
      <c r="H7657" s="247">
        <v>0</v>
      </c>
    </row>
    <row r="7658" spans="1:8">
      <c r="A7658" s="64" t="s">
        <v>12592</v>
      </c>
      <c r="B7658" s="65">
        <v>94995</v>
      </c>
      <c r="C7658" s="56" t="s">
        <v>12609</v>
      </c>
      <c r="D7658" s="65" t="s">
        <v>26</v>
      </c>
      <c r="E7658" s="66">
        <v>86.68</v>
      </c>
      <c r="F7658" s="247">
        <v>0</v>
      </c>
      <c r="G7658" s="66">
        <v>82.45</v>
      </c>
      <c r="H7658" s="247">
        <v>0</v>
      </c>
    </row>
    <row r="7659" spans="1:8">
      <c r="A7659" s="64" t="s">
        <v>12610</v>
      </c>
      <c r="B7659" s="65">
        <v>101169</v>
      </c>
      <c r="C7659" s="56" t="s">
        <v>12611</v>
      </c>
      <c r="D7659" s="65" t="s">
        <v>26</v>
      </c>
      <c r="E7659" s="66">
        <v>89.43</v>
      </c>
      <c r="F7659" s="247">
        <v>6.2300000000000001E-2</v>
      </c>
      <c r="G7659" s="66">
        <v>150.57</v>
      </c>
      <c r="H7659" s="247">
        <v>0</v>
      </c>
    </row>
    <row r="7660" spans="1:8">
      <c r="A7660" s="64" t="s">
        <v>12610</v>
      </c>
      <c r="B7660" s="65">
        <v>104383</v>
      </c>
      <c r="C7660" s="56" t="s">
        <v>12612</v>
      </c>
      <c r="D7660" s="65" t="s">
        <v>26</v>
      </c>
      <c r="E7660" s="66">
        <v>0</v>
      </c>
      <c r="F7660" s="247"/>
      <c r="G7660" s="66">
        <v>0</v>
      </c>
      <c r="H7660" s="247"/>
    </row>
    <row r="7661" spans="1:8">
      <c r="A7661" s="64" t="s">
        <v>12610</v>
      </c>
      <c r="B7661" s="65">
        <v>101167</v>
      </c>
      <c r="C7661" s="56" t="s">
        <v>12613</v>
      </c>
      <c r="D7661" s="65" t="s">
        <v>26</v>
      </c>
      <c r="E7661" s="66">
        <v>75.010000000000005</v>
      </c>
      <c r="F7661" s="247">
        <v>6.1199999999999997E-2</v>
      </c>
      <c r="G7661" s="66">
        <v>135.72999999999999</v>
      </c>
      <c r="H7661" s="247">
        <v>0</v>
      </c>
    </row>
    <row r="7662" spans="1:8">
      <c r="A7662" s="64" t="s">
        <v>12610</v>
      </c>
      <c r="B7662" s="65">
        <v>101172</v>
      </c>
      <c r="C7662" s="56" t="s">
        <v>12614</v>
      </c>
      <c r="D7662" s="65" t="s">
        <v>26</v>
      </c>
      <c r="E7662" s="66">
        <v>78.33</v>
      </c>
      <c r="F7662" s="247">
        <v>5.8999999999999997E-2</v>
      </c>
      <c r="G7662" s="66">
        <v>70.64</v>
      </c>
      <c r="H7662" s="247">
        <v>0</v>
      </c>
    </row>
    <row r="7663" spans="1:8">
      <c r="A7663" s="64" t="s">
        <v>12610</v>
      </c>
      <c r="B7663" s="65">
        <v>104384</v>
      </c>
      <c r="C7663" s="56" t="s">
        <v>12615</v>
      </c>
      <c r="D7663" s="65" t="s">
        <v>26</v>
      </c>
      <c r="E7663" s="66">
        <v>0</v>
      </c>
      <c r="F7663" s="247"/>
      <c r="G7663" s="66">
        <v>0</v>
      </c>
      <c r="H7663" s="247"/>
    </row>
    <row r="7664" spans="1:8">
      <c r="A7664" s="64" t="s">
        <v>12610</v>
      </c>
      <c r="B7664" s="65">
        <v>101170</v>
      </c>
      <c r="C7664" s="56" t="s">
        <v>12616</v>
      </c>
      <c r="D7664" s="65" t="s">
        <v>26</v>
      </c>
      <c r="E7664" s="66">
        <v>53.13</v>
      </c>
      <c r="F7664" s="247">
        <v>6.8900000000000003E-2</v>
      </c>
      <c r="G7664" s="66">
        <v>45.75</v>
      </c>
      <c r="H7664" s="247">
        <v>0</v>
      </c>
    </row>
    <row r="7665" spans="1:8">
      <c r="A7665" s="64" t="s">
        <v>12617</v>
      </c>
      <c r="B7665" s="65">
        <v>104438</v>
      </c>
      <c r="C7665" s="56" t="s">
        <v>12618</v>
      </c>
      <c r="D7665" s="65" t="s">
        <v>26</v>
      </c>
      <c r="E7665" s="66">
        <v>0</v>
      </c>
      <c r="F7665" s="247"/>
      <c r="G7665" s="66">
        <v>0</v>
      </c>
      <c r="H7665" s="247"/>
    </row>
    <row r="7666" spans="1:8">
      <c r="A7666" s="64" t="s">
        <v>12617</v>
      </c>
      <c r="B7666" s="65">
        <v>92402</v>
      </c>
      <c r="C7666" s="56" t="s">
        <v>12619</v>
      </c>
      <c r="D7666" s="65" t="s">
        <v>26</v>
      </c>
      <c r="E7666" s="66">
        <v>79.16</v>
      </c>
      <c r="F7666" s="247">
        <v>1.4E-3</v>
      </c>
      <c r="G7666" s="66">
        <v>104.06</v>
      </c>
      <c r="H7666" s="247">
        <v>0</v>
      </c>
    </row>
    <row r="7667" spans="1:8">
      <c r="A7667" s="64" t="s">
        <v>12617</v>
      </c>
      <c r="B7667" s="65">
        <v>104429</v>
      </c>
      <c r="C7667" s="56" t="s">
        <v>12620</v>
      </c>
      <c r="D7667" s="65" t="s">
        <v>26</v>
      </c>
      <c r="E7667" s="66">
        <v>0</v>
      </c>
      <c r="F7667" s="247"/>
      <c r="G7667" s="66">
        <v>0</v>
      </c>
      <c r="H7667" s="247"/>
    </row>
    <row r="7668" spans="1:8">
      <c r="A7668" s="64" t="s">
        <v>12617</v>
      </c>
      <c r="B7668" s="65">
        <v>104426</v>
      </c>
      <c r="C7668" s="56" t="s">
        <v>12621</v>
      </c>
      <c r="D7668" s="65" t="s">
        <v>26</v>
      </c>
      <c r="E7668" s="66">
        <v>0</v>
      </c>
      <c r="F7668" s="247"/>
      <c r="G7668" s="66">
        <v>0</v>
      </c>
      <c r="H7668" s="247"/>
    </row>
    <row r="7669" spans="1:8">
      <c r="A7669" s="64" t="s">
        <v>12617</v>
      </c>
      <c r="B7669" s="65">
        <v>104436</v>
      </c>
      <c r="C7669" s="56" t="s">
        <v>12622</v>
      </c>
      <c r="D7669" s="65" t="s">
        <v>26</v>
      </c>
      <c r="E7669" s="66">
        <v>0</v>
      </c>
      <c r="F7669" s="247"/>
      <c r="G7669" s="66">
        <v>0</v>
      </c>
      <c r="H7669" s="247"/>
    </row>
    <row r="7670" spans="1:8">
      <c r="A7670" s="64" t="s">
        <v>12617</v>
      </c>
      <c r="B7670" s="65">
        <v>104434</v>
      </c>
      <c r="C7670" s="56" t="s">
        <v>12623</v>
      </c>
      <c r="D7670" s="65" t="s">
        <v>26</v>
      </c>
      <c r="E7670" s="66">
        <v>0</v>
      </c>
      <c r="F7670" s="247"/>
      <c r="G7670" s="66">
        <v>0</v>
      </c>
      <c r="H7670" s="247"/>
    </row>
    <row r="7671" spans="1:8">
      <c r="A7671" s="64" t="s">
        <v>12617</v>
      </c>
      <c r="B7671" s="65">
        <v>104432</v>
      </c>
      <c r="C7671" s="56" t="s">
        <v>12624</v>
      </c>
      <c r="D7671" s="65" t="s">
        <v>26</v>
      </c>
      <c r="E7671" s="66">
        <v>98.99</v>
      </c>
      <c r="F7671" s="247">
        <v>1.5E-3</v>
      </c>
      <c r="G7671" s="66">
        <v>131.63999999999999</v>
      </c>
      <c r="H7671" s="247">
        <v>0</v>
      </c>
    </row>
    <row r="7672" spans="1:8">
      <c r="A7672" s="64" t="s">
        <v>12617</v>
      </c>
      <c r="B7672" s="65">
        <v>93679</v>
      </c>
      <c r="C7672" s="56" t="s">
        <v>12625</v>
      </c>
      <c r="D7672" s="65" t="s">
        <v>26</v>
      </c>
      <c r="E7672" s="66">
        <v>95.42</v>
      </c>
      <c r="F7672" s="247">
        <v>1.4E-3</v>
      </c>
      <c r="G7672" s="66">
        <v>127.17</v>
      </c>
      <c r="H7672" s="247">
        <v>0</v>
      </c>
    </row>
    <row r="7673" spans="1:8">
      <c r="A7673" s="64" t="s">
        <v>12617</v>
      </c>
      <c r="B7673" s="65">
        <v>92396</v>
      </c>
      <c r="C7673" s="56" t="s">
        <v>12626</v>
      </c>
      <c r="D7673" s="65" t="s">
        <v>26</v>
      </c>
      <c r="E7673" s="66">
        <v>81.39</v>
      </c>
      <c r="F7673" s="247">
        <v>1.6000000000000001E-3</v>
      </c>
      <c r="G7673" s="66">
        <v>106.73</v>
      </c>
      <c r="H7673" s="247">
        <v>0</v>
      </c>
    </row>
    <row r="7674" spans="1:8">
      <c r="A7674" s="64" t="s">
        <v>12617</v>
      </c>
      <c r="B7674" s="65">
        <v>104439</v>
      </c>
      <c r="C7674" s="56" t="s">
        <v>12627</v>
      </c>
      <c r="D7674" s="65" t="s">
        <v>26</v>
      </c>
      <c r="E7674" s="66">
        <v>0</v>
      </c>
      <c r="F7674" s="247"/>
      <c r="G7674" s="66">
        <v>0</v>
      </c>
      <c r="H7674" s="247"/>
    </row>
    <row r="7675" spans="1:8">
      <c r="A7675" s="64" t="s">
        <v>12617</v>
      </c>
      <c r="B7675" s="65">
        <v>104440</v>
      </c>
      <c r="C7675" s="56" t="s">
        <v>12628</v>
      </c>
      <c r="D7675" s="65" t="s">
        <v>26</v>
      </c>
      <c r="E7675" s="66">
        <v>0</v>
      </c>
      <c r="F7675" s="247"/>
      <c r="G7675" s="66">
        <v>0</v>
      </c>
      <c r="H7675" s="247"/>
    </row>
    <row r="7676" spans="1:8">
      <c r="A7676" s="64" t="s">
        <v>12617</v>
      </c>
      <c r="B7676" s="65">
        <v>92406</v>
      </c>
      <c r="C7676" s="56" t="s">
        <v>12629</v>
      </c>
      <c r="D7676" s="65" t="s">
        <v>26</v>
      </c>
      <c r="E7676" s="66">
        <v>132.53</v>
      </c>
      <c r="F7676" s="247">
        <v>8.0000000000000004E-4</v>
      </c>
      <c r="G7676" s="66">
        <v>182.66</v>
      </c>
      <c r="H7676" s="247">
        <v>0</v>
      </c>
    </row>
    <row r="7677" spans="1:8">
      <c r="A7677" s="64" t="s">
        <v>12617</v>
      </c>
      <c r="B7677" s="65">
        <v>92403</v>
      </c>
      <c r="C7677" s="56" t="s">
        <v>12630</v>
      </c>
      <c r="D7677" s="65" t="s">
        <v>26</v>
      </c>
      <c r="E7677" s="66">
        <v>68.41</v>
      </c>
      <c r="F7677" s="247">
        <v>6.9999999999999999E-4</v>
      </c>
      <c r="G7677" s="66">
        <v>90.65</v>
      </c>
      <c r="H7677" s="247">
        <v>0</v>
      </c>
    </row>
    <row r="7678" spans="1:8">
      <c r="A7678" s="64" t="s">
        <v>12617</v>
      </c>
      <c r="B7678" s="65">
        <v>92404</v>
      </c>
      <c r="C7678" s="56" t="s">
        <v>12631</v>
      </c>
      <c r="D7678" s="65" t="s">
        <v>26</v>
      </c>
      <c r="E7678" s="66">
        <v>78.83</v>
      </c>
      <c r="F7678" s="247">
        <v>8.9999999999999998E-4</v>
      </c>
      <c r="G7678" s="66">
        <v>105.11</v>
      </c>
      <c r="H7678" s="247">
        <v>0</v>
      </c>
    </row>
    <row r="7679" spans="1:8">
      <c r="A7679" s="64" t="s">
        <v>12617</v>
      </c>
      <c r="B7679" s="65">
        <v>104430</v>
      </c>
      <c r="C7679" s="56" t="s">
        <v>12632</v>
      </c>
      <c r="D7679" s="65" t="s">
        <v>26</v>
      </c>
      <c r="E7679" s="66">
        <v>0</v>
      </c>
      <c r="F7679" s="247"/>
      <c r="G7679" s="66">
        <v>0</v>
      </c>
      <c r="H7679" s="247"/>
    </row>
    <row r="7680" spans="1:8">
      <c r="A7680" s="64" t="s">
        <v>12617</v>
      </c>
      <c r="B7680" s="65">
        <v>104431</v>
      </c>
      <c r="C7680" s="56" t="s">
        <v>12633</v>
      </c>
      <c r="D7680" s="65" t="s">
        <v>26</v>
      </c>
      <c r="E7680" s="66">
        <v>0</v>
      </c>
      <c r="F7680" s="247"/>
      <c r="G7680" s="66">
        <v>0</v>
      </c>
      <c r="H7680" s="247"/>
    </row>
    <row r="7681" spans="1:8">
      <c r="A7681" s="64" t="s">
        <v>12617</v>
      </c>
      <c r="B7681" s="65">
        <v>104427</v>
      </c>
      <c r="C7681" s="56" t="s">
        <v>12634</v>
      </c>
      <c r="D7681" s="65" t="s">
        <v>26</v>
      </c>
      <c r="E7681" s="66">
        <v>0</v>
      </c>
      <c r="F7681" s="247"/>
      <c r="G7681" s="66">
        <v>0</v>
      </c>
      <c r="H7681" s="247"/>
    </row>
    <row r="7682" spans="1:8">
      <c r="A7682" s="64" t="s">
        <v>12617</v>
      </c>
      <c r="B7682" s="65">
        <v>104428</v>
      </c>
      <c r="C7682" s="56" t="s">
        <v>12635</v>
      </c>
      <c r="D7682" s="65" t="s">
        <v>26</v>
      </c>
      <c r="E7682" s="66">
        <v>0</v>
      </c>
      <c r="F7682" s="247"/>
      <c r="G7682" s="66">
        <v>0</v>
      </c>
      <c r="H7682" s="247"/>
    </row>
    <row r="7683" spans="1:8">
      <c r="A7683" s="64" t="s">
        <v>12617</v>
      </c>
      <c r="B7683" s="65">
        <v>92391</v>
      </c>
      <c r="C7683" s="56" t="s">
        <v>12636</v>
      </c>
      <c r="D7683" s="65" t="s">
        <v>26</v>
      </c>
      <c r="E7683" s="66">
        <v>73.459999999999994</v>
      </c>
      <c r="F7683" s="247">
        <v>4.0000000000000002E-4</v>
      </c>
      <c r="G7683" s="66">
        <v>99.28</v>
      </c>
      <c r="H7683" s="247">
        <v>0</v>
      </c>
    </row>
    <row r="7684" spans="1:8">
      <c r="A7684" s="64" t="s">
        <v>12617</v>
      </c>
      <c r="B7684" s="65">
        <v>92392</v>
      </c>
      <c r="C7684" s="56" t="s">
        <v>12637</v>
      </c>
      <c r="D7684" s="65" t="s">
        <v>26</v>
      </c>
      <c r="E7684" s="66">
        <v>80.11</v>
      </c>
      <c r="F7684" s="247">
        <v>4.0000000000000002E-4</v>
      </c>
      <c r="G7684" s="66">
        <v>108.86</v>
      </c>
      <c r="H7684" s="247">
        <v>0</v>
      </c>
    </row>
    <row r="7685" spans="1:8">
      <c r="A7685" s="64" t="s">
        <v>12617</v>
      </c>
      <c r="B7685" s="65">
        <v>104437</v>
      </c>
      <c r="C7685" s="56" t="s">
        <v>12638</v>
      </c>
      <c r="D7685" s="65" t="s">
        <v>26</v>
      </c>
      <c r="E7685" s="66">
        <v>0</v>
      </c>
      <c r="F7685" s="247"/>
      <c r="G7685" s="66">
        <v>0</v>
      </c>
      <c r="H7685" s="247"/>
    </row>
    <row r="7686" spans="1:8">
      <c r="A7686" s="64" t="s">
        <v>12617</v>
      </c>
      <c r="B7686" s="65">
        <v>104435</v>
      </c>
      <c r="C7686" s="56" t="s">
        <v>12639</v>
      </c>
      <c r="D7686" s="65" t="s">
        <v>26</v>
      </c>
      <c r="E7686" s="66">
        <v>0</v>
      </c>
      <c r="F7686" s="247"/>
      <c r="G7686" s="66">
        <v>0</v>
      </c>
      <c r="H7686" s="247"/>
    </row>
    <row r="7687" spans="1:8">
      <c r="A7687" s="64" t="s">
        <v>12617</v>
      </c>
      <c r="B7687" s="65">
        <v>104433</v>
      </c>
      <c r="C7687" s="56" t="s">
        <v>12640</v>
      </c>
      <c r="D7687" s="65" t="s">
        <v>26</v>
      </c>
      <c r="E7687" s="66">
        <v>86.96</v>
      </c>
      <c r="F7687" s="247">
        <v>8.9999999999999998E-4</v>
      </c>
      <c r="G7687" s="66">
        <v>116.59</v>
      </c>
      <c r="H7687" s="247">
        <v>0</v>
      </c>
    </row>
    <row r="7688" spans="1:8">
      <c r="A7688" s="64" t="s">
        <v>12617</v>
      </c>
      <c r="B7688" s="65">
        <v>93680</v>
      </c>
      <c r="C7688" s="56" t="s">
        <v>12641</v>
      </c>
      <c r="D7688" s="65" t="s">
        <v>26</v>
      </c>
      <c r="E7688" s="66">
        <v>84.63</v>
      </c>
      <c r="F7688" s="247">
        <v>8.0000000000000004E-4</v>
      </c>
      <c r="G7688" s="66">
        <v>113.71</v>
      </c>
      <c r="H7688" s="247">
        <v>0</v>
      </c>
    </row>
    <row r="7689" spans="1:8">
      <c r="A7689" s="64" t="s">
        <v>12617</v>
      </c>
      <c r="B7689" s="65">
        <v>93681</v>
      </c>
      <c r="C7689" s="56" t="s">
        <v>12642</v>
      </c>
      <c r="D7689" s="65" t="s">
        <v>26</v>
      </c>
      <c r="E7689" s="66">
        <v>100.51</v>
      </c>
      <c r="F7689" s="247">
        <v>8.9999999999999998E-4</v>
      </c>
      <c r="G7689" s="66">
        <v>136.12</v>
      </c>
      <c r="H7689" s="247">
        <v>0</v>
      </c>
    </row>
    <row r="7690" spans="1:8">
      <c r="A7690" s="64" t="s">
        <v>12617</v>
      </c>
      <c r="B7690" s="65">
        <v>92397</v>
      </c>
      <c r="C7690" s="56" t="s">
        <v>12643</v>
      </c>
      <c r="D7690" s="65" t="s">
        <v>26</v>
      </c>
      <c r="E7690" s="66">
        <v>70.959999999999994</v>
      </c>
      <c r="F7690" s="247">
        <v>1E-3</v>
      </c>
      <c r="G7690" s="66">
        <v>93.77</v>
      </c>
      <c r="H7690" s="247">
        <v>0</v>
      </c>
    </row>
    <row r="7691" spans="1:8">
      <c r="A7691" s="64" t="s">
        <v>12617</v>
      </c>
      <c r="B7691" s="65">
        <v>92398</v>
      </c>
      <c r="C7691" s="56" t="s">
        <v>12644</v>
      </c>
      <c r="D7691" s="65" t="s">
        <v>26</v>
      </c>
      <c r="E7691" s="66">
        <v>81.37</v>
      </c>
      <c r="F7691" s="247">
        <v>1.1000000000000001E-3</v>
      </c>
      <c r="G7691" s="66">
        <v>108.23</v>
      </c>
      <c r="H7691" s="247">
        <v>0</v>
      </c>
    </row>
    <row r="7692" spans="1:8">
      <c r="A7692" s="64" t="s">
        <v>12617</v>
      </c>
      <c r="B7692" s="65">
        <v>92400</v>
      </c>
      <c r="C7692" s="56" t="s">
        <v>12645</v>
      </c>
      <c r="D7692" s="65" t="s">
        <v>26</v>
      </c>
      <c r="E7692" s="66">
        <v>94.53</v>
      </c>
      <c r="F7692" s="247">
        <v>1.2999999999999999E-3</v>
      </c>
      <c r="G7692" s="66">
        <v>126.67</v>
      </c>
      <c r="H7692" s="247">
        <v>0</v>
      </c>
    </row>
    <row r="7693" spans="1:8">
      <c r="A7693" s="64" t="s">
        <v>12617</v>
      </c>
      <c r="B7693" s="65">
        <v>92395</v>
      </c>
      <c r="C7693" s="56" t="s">
        <v>12646</v>
      </c>
      <c r="D7693" s="65" t="s">
        <v>26</v>
      </c>
      <c r="E7693" s="66">
        <v>114.08</v>
      </c>
      <c r="F7693" s="247">
        <v>6.9999999999999999E-4</v>
      </c>
      <c r="G7693" s="66">
        <v>156.5</v>
      </c>
      <c r="H7693" s="247">
        <v>0</v>
      </c>
    </row>
    <row r="7694" spans="1:8">
      <c r="A7694" s="64" t="s">
        <v>12617</v>
      </c>
      <c r="B7694" s="65">
        <v>92393</v>
      </c>
      <c r="C7694" s="56" t="s">
        <v>12647</v>
      </c>
      <c r="D7694" s="65" t="s">
        <v>26</v>
      </c>
      <c r="E7694" s="66">
        <v>74</v>
      </c>
      <c r="F7694" s="247">
        <v>5.0000000000000001E-4</v>
      </c>
      <c r="G7694" s="66">
        <v>99.34</v>
      </c>
      <c r="H7694" s="247">
        <v>0</v>
      </c>
    </row>
    <row r="7695" spans="1:8">
      <c r="A7695" s="64" t="s">
        <v>12617</v>
      </c>
      <c r="B7695" s="65">
        <v>92394</v>
      </c>
      <c r="C7695" s="56" t="s">
        <v>12648</v>
      </c>
      <c r="D7695" s="65" t="s">
        <v>26</v>
      </c>
      <c r="E7695" s="66">
        <v>88.08</v>
      </c>
      <c r="F7695" s="247">
        <v>5.9999999999999995E-4</v>
      </c>
      <c r="G7695" s="66">
        <v>119.36</v>
      </c>
      <c r="H7695" s="247">
        <v>0</v>
      </c>
    </row>
    <row r="7696" spans="1:8">
      <c r="A7696" s="64" t="s">
        <v>12649</v>
      </c>
      <c r="B7696" s="65">
        <v>97115</v>
      </c>
      <c r="C7696" s="56" t="s">
        <v>12650</v>
      </c>
      <c r="D7696" s="65" t="s">
        <v>129</v>
      </c>
      <c r="E7696" s="66">
        <v>56.24</v>
      </c>
      <c r="F7696" s="247">
        <v>0</v>
      </c>
      <c r="G7696" s="66">
        <v>62.82</v>
      </c>
      <c r="H7696" s="247">
        <v>0</v>
      </c>
    </row>
    <row r="7697" spans="1:8">
      <c r="A7697" s="64" t="s">
        <v>12649</v>
      </c>
      <c r="B7697" s="65">
        <v>97113</v>
      </c>
      <c r="C7697" s="56" t="s">
        <v>12651</v>
      </c>
      <c r="D7697" s="65" t="s">
        <v>26</v>
      </c>
      <c r="E7697" s="66">
        <v>2.23</v>
      </c>
      <c r="F7697" s="247">
        <v>0</v>
      </c>
      <c r="G7697" s="66">
        <v>2.89</v>
      </c>
      <c r="H7697" s="247">
        <v>0</v>
      </c>
    </row>
    <row r="7698" spans="1:8">
      <c r="A7698" s="64" t="s">
        <v>12649</v>
      </c>
      <c r="B7698" s="65">
        <v>97120</v>
      </c>
      <c r="C7698" s="56" t="s">
        <v>12652</v>
      </c>
      <c r="D7698" s="65" t="s">
        <v>129</v>
      </c>
      <c r="E7698" s="66">
        <v>9.61</v>
      </c>
      <c r="F7698" s="247">
        <v>0</v>
      </c>
      <c r="G7698" s="66">
        <v>8.8699999999999992</v>
      </c>
      <c r="H7698" s="247">
        <v>0</v>
      </c>
    </row>
    <row r="7699" spans="1:8">
      <c r="A7699" s="64" t="s">
        <v>12649</v>
      </c>
      <c r="B7699" s="65">
        <v>97116</v>
      </c>
      <c r="C7699" s="56" t="s">
        <v>12653</v>
      </c>
      <c r="D7699" s="65" t="s">
        <v>129</v>
      </c>
      <c r="E7699" s="66">
        <v>22.32</v>
      </c>
      <c r="F7699" s="247">
        <v>0</v>
      </c>
      <c r="G7699" s="66">
        <v>22.47</v>
      </c>
      <c r="H7699" s="247">
        <v>0</v>
      </c>
    </row>
    <row r="7700" spans="1:8">
      <c r="A7700" s="64" t="s">
        <v>12649</v>
      </c>
      <c r="B7700" s="65">
        <v>97117</v>
      </c>
      <c r="C7700" s="56" t="s">
        <v>12654</v>
      </c>
      <c r="D7700" s="65" t="s">
        <v>129</v>
      </c>
      <c r="E7700" s="66">
        <v>19.59</v>
      </c>
      <c r="F7700" s="247">
        <v>0</v>
      </c>
      <c r="G7700" s="66">
        <v>19.010000000000002</v>
      </c>
      <c r="H7700" s="247">
        <v>0</v>
      </c>
    </row>
    <row r="7701" spans="1:8">
      <c r="A7701" s="64" t="s">
        <v>12649</v>
      </c>
      <c r="B7701" s="65">
        <v>97118</v>
      </c>
      <c r="C7701" s="56" t="s">
        <v>12655</v>
      </c>
      <c r="D7701" s="65" t="s">
        <v>129</v>
      </c>
      <c r="E7701" s="66">
        <v>16.29</v>
      </c>
      <c r="F7701" s="247">
        <v>0</v>
      </c>
      <c r="G7701" s="66">
        <v>15.43</v>
      </c>
      <c r="H7701" s="247">
        <v>0</v>
      </c>
    </row>
    <row r="7702" spans="1:8">
      <c r="A7702" s="64" t="s">
        <v>12649</v>
      </c>
      <c r="B7702" s="65">
        <v>97119</v>
      </c>
      <c r="C7702" s="56" t="s">
        <v>12656</v>
      </c>
      <c r="D7702" s="65" t="s">
        <v>129</v>
      </c>
      <c r="E7702" s="66">
        <v>14.72</v>
      </c>
      <c r="F7702" s="247">
        <v>0</v>
      </c>
      <c r="G7702" s="66">
        <v>13.59</v>
      </c>
      <c r="H7702" s="247">
        <v>0</v>
      </c>
    </row>
    <row r="7703" spans="1:8">
      <c r="A7703" s="64" t="s">
        <v>12649</v>
      </c>
      <c r="B7703" s="65">
        <v>97114</v>
      </c>
      <c r="C7703" s="56" t="s">
        <v>12657</v>
      </c>
      <c r="D7703" s="65" t="s">
        <v>32</v>
      </c>
      <c r="E7703" s="66">
        <v>0.38</v>
      </c>
      <c r="F7703" s="247">
        <v>0</v>
      </c>
      <c r="G7703" s="66">
        <v>0.47</v>
      </c>
      <c r="H7703" s="247">
        <v>0</v>
      </c>
    </row>
    <row r="7704" spans="1:8">
      <c r="A7704" s="64" t="s">
        <v>12649</v>
      </c>
      <c r="B7704" s="65">
        <v>97111</v>
      </c>
      <c r="C7704" s="56" t="s">
        <v>12658</v>
      </c>
      <c r="D7704" s="65" t="s">
        <v>26</v>
      </c>
      <c r="E7704" s="66">
        <v>202.26</v>
      </c>
      <c r="F7704" s="247">
        <v>1E-4</v>
      </c>
      <c r="G7704" s="66">
        <v>190.44</v>
      </c>
      <c r="H7704" s="247">
        <v>0</v>
      </c>
    </row>
    <row r="7705" spans="1:8">
      <c r="A7705" s="64" t="s">
        <v>12649</v>
      </c>
      <c r="B7705" s="65">
        <v>97112</v>
      </c>
      <c r="C7705" s="56" t="s">
        <v>12659</v>
      </c>
      <c r="D7705" s="65" t="s">
        <v>26</v>
      </c>
      <c r="E7705" s="66">
        <v>208.99</v>
      </c>
      <c r="F7705" s="247">
        <v>1E-4</v>
      </c>
      <c r="G7705" s="66">
        <v>198.1</v>
      </c>
      <c r="H7705" s="247">
        <v>0</v>
      </c>
    </row>
    <row r="7706" spans="1:8">
      <c r="A7706" s="64" t="s">
        <v>12649</v>
      </c>
      <c r="B7706" s="65">
        <v>103904</v>
      </c>
      <c r="C7706" s="56" t="s">
        <v>12660</v>
      </c>
      <c r="D7706" s="65" t="s">
        <v>26</v>
      </c>
      <c r="E7706" s="66">
        <v>122.77</v>
      </c>
      <c r="F7706" s="247">
        <v>1E-4</v>
      </c>
      <c r="G7706" s="66">
        <v>121.7</v>
      </c>
      <c r="H7706" s="247">
        <v>0</v>
      </c>
    </row>
    <row r="7707" spans="1:8">
      <c r="A7707" s="64" t="s">
        <v>12649</v>
      </c>
      <c r="B7707" s="65">
        <v>103905</v>
      </c>
      <c r="C7707" s="56" t="s">
        <v>12661</v>
      </c>
      <c r="D7707" s="65" t="s">
        <v>26</v>
      </c>
      <c r="E7707" s="66">
        <v>129.57</v>
      </c>
      <c r="F7707" s="247">
        <v>1E-4</v>
      </c>
      <c r="G7707" s="66">
        <v>128.36000000000001</v>
      </c>
      <c r="H7707" s="247">
        <v>0</v>
      </c>
    </row>
    <row r="7708" spans="1:8">
      <c r="A7708" s="64" t="s">
        <v>12649</v>
      </c>
      <c r="B7708" s="65">
        <v>103907</v>
      </c>
      <c r="C7708" s="56" t="s">
        <v>12662</v>
      </c>
      <c r="D7708" s="65" t="s">
        <v>26</v>
      </c>
      <c r="E7708" s="66">
        <v>136.44999999999999</v>
      </c>
      <c r="F7708" s="247">
        <v>2.0000000000000001E-4</v>
      </c>
      <c r="G7708" s="66">
        <v>134.38</v>
      </c>
      <c r="H7708" s="247">
        <v>0</v>
      </c>
    </row>
    <row r="7709" spans="1:8">
      <c r="A7709" s="64" t="s">
        <v>12649</v>
      </c>
      <c r="B7709" s="65">
        <v>103911</v>
      </c>
      <c r="C7709" s="56" t="s">
        <v>12663</v>
      </c>
      <c r="D7709" s="65" t="s">
        <v>26</v>
      </c>
      <c r="E7709" s="66">
        <v>199.84</v>
      </c>
      <c r="F7709" s="247">
        <v>2.9999999999999997E-4</v>
      </c>
      <c r="G7709" s="66">
        <v>195.68</v>
      </c>
      <c r="H7709" s="247">
        <v>0</v>
      </c>
    </row>
    <row r="7710" spans="1:8">
      <c r="A7710" s="64" t="s">
        <v>12649</v>
      </c>
      <c r="B7710" s="65">
        <v>97104</v>
      </c>
      <c r="C7710" s="56" t="s">
        <v>12664</v>
      </c>
      <c r="D7710" s="65" t="s">
        <v>26</v>
      </c>
      <c r="E7710" s="66">
        <v>126.24</v>
      </c>
      <c r="F7710" s="247">
        <v>1E-4</v>
      </c>
      <c r="G7710" s="66">
        <v>125.01</v>
      </c>
      <c r="H7710" s="247">
        <v>0</v>
      </c>
    </row>
    <row r="7711" spans="1:8">
      <c r="A7711" s="64" t="s">
        <v>12649</v>
      </c>
      <c r="B7711" s="65">
        <v>103906</v>
      </c>
      <c r="C7711" s="56" t="s">
        <v>12665</v>
      </c>
      <c r="D7711" s="65" t="s">
        <v>26</v>
      </c>
      <c r="E7711" s="66">
        <v>157.35</v>
      </c>
      <c r="F7711" s="247">
        <v>1E-4</v>
      </c>
      <c r="G7711" s="66">
        <v>158.80000000000001</v>
      </c>
      <c r="H7711" s="247">
        <v>0</v>
      </c>
    </row>
    <row r="7712" spans="1:8">
      <c r="A7712" s="64" t="s">
        <v>12649</v>
      </c>
      <c r="B7712" s="65">
        <v>97105</v>
      </c>
      <c r="C7712" s="56" t="s">
        <v>12666</v>
      </c>
      <c r="D7712" s="65" t="s">
        <v>26</v>
      </c>
      <c r="E7712" s="66">
        <v>142.61000000000001</v>
      </c>
      <c r="F7712" s="247">
        <v>2.0000000000000001E-4</v>
      </c>
      <c r="G7712" s="66">
        <v>141</v>
      </c>
      <c r="H7712" s="247">
        <v>0</v>
      </c>
    </row>
    <row r="7713" spans="1:8">
      <c r="A7713" s="64" t="s">
        <v>12649</v>
      </c>
      <c r="B7713" s="65">
        <v>97106</v>
      </c>
      <c r="C7713" s="56" t="s">
        <v>12667</v>
      </c>
      <c r="D7713" s="65" t="s">
        <v>26</v>
      </c>
      <c r="E7713" s="66">
        <v>158.09</v>
      </c>
      <c r="F7713" s="247">
        <v>2.9999999999999997E-4</v>
      </c>
      <c r="G7713" s="66">
        <v>156.07</v>
      </c>
      <c r="H7713" s="247">
        <v>0</v>
      </c>
    </row>
    <row r="7714" spans="1:8">
      <c r="A7714" s="64" t="s">
        <v>12649</v>
      </c>
      <c r="B7714" s="65">
        <v>97107</v>
      </c>
      <c r="C7714" s="56" t="s">
        <v>12668</v>
      </c>
      <c r="D7714" s="65" t="s">
        <v>26</v>
      </c>
      <c r="E7714" s="66">
        <v>180.28</v>
      </c>
      <c r="F7714" s="247">
        <v>2.9999999999999997E-4</v>
      </c>
      <c r="G7714" s="66">
        <v>177.36</v>
      </c>
      <c r="H7714" s="247">
        <v>0</v>
      </c>
    </row>
    <row r="7715" spans="1:8">
      <c r="A7715" s="64" t="s">
        <v>12649</v>
      </c>
      <c r="B7715" s="65">
        <v>97108</v>
      </c>
      <c r="C7715" s="56" t="s">
        <v>12669</v>
      </c>
      <c r="D7715" s="65" t="s">
        <v>26</v>
      </c>
      <c r="E7715" s="66">
        <v>205.61</v>
      </c>
      <c r="F7715" s="247">
        <v>2.9999999999999997E-4</v>
      </c>
      <c r="G7715" s="66">
        <v>201.2</v>
      </c>
      <c r="H7715" s="247">
        <v>0</v>
      </c>
    </row>
    <row r="7716" spans="1:8">
      <c r="A7716" s="64" t="s">
        <v>12649</v>
      </c>
      <c r="B7716" s="65">
        <v>97109</v>
      </c>
      <c r="C7716" s="56" t="s">
        <v>12670</v>
      </c>
      <c r="D7716" s="65" t="s">
        <v>26</v>
      </c>
      <c r="E7716" s="66">
        <v>227.13</v>
      </c>
      <c r="F7716" s="247">
        <v>2.9999999999999997E-4</v>
      </c>
      <c r="G7716" s="66">
        <v>221.92</v>
      </c>
      <c r="H7716" s="247">
        <v>0</v>
      </c>
    </row>
    <row r="7717" spans="1:8">
      <c r="A7717" s="64" t="s">
        <v>12649</v>
      </c>
      <c r="B7717" s="65">
        <v>103913</v>
      </c>
      <c r="C7717" s="56" t="s">
        <v>12671</v>
      </c>
      <c r="D7717" s="65" t="s">
        <v>26</v>
      </c>
      <c r="E7717" s="66">
        <v>115.84</v>
      </c>
      <c r="F7717" s="247">
        <v>0</v>
      </c>
      <c r="G7717" s="66">
        <v>111.35</v>
      </c>
      <c r="H7717" s="247">
        <v>0</v>
      </c>
    </row>
    <row r="7718" spans="1:8">
      <c r="A7718" s="64" t="s">
        <v>12649</v>
      </c>
      <c r="B7718" s="65">
        <v>103914</v>
      </c>
      <c r="C7718" s="56" t="s">
        <v>12672</v>
      </c>
      <c r="D7718" s="65" t="s">
        <v>26</v>
      </c>
      <c r="E7718" s="66">
        <v>135.04</v>
      </c>
      <c r="F7718" s="247">
        <v>1E-4</v>
      </c>
      <c r="G7718" s="66">
        <v>129.49</v>
      </c>
      <c r="H7718" s="247">
        <v>0</v>
      </c>
    </row>
    <row r="7719" spans="1:8">
      <c r="A7719" s="64" t="s">
        <v>12649</v>
      </c>
      <c r="B7719" s="65">
        <v>103915</v>
      </c>
      <c r="C7719" s="56" t="s">
        <v>12673</v>
      </c>
      <c r="D7719" s="65" t="s">
        <v>26</v>
      </c>
      <c r="E7719" s="66">
        <v>147.1</v>
      </c>
      <c r="F7719" s="247">
        <v>1E-4</v>
      </c>
      <c r="G7719" s="66">
        <v>140.61000000000001</v>
      </c>
      <c r="H7719" s="247">
        <v>0</v>
      </c>
    </row>
    <row r="7720" spans="1:8">
      <c r="A7720" s="64" t="s">
        <v>12649</v>
      </c>
      <c r="B7720" s="65">
        <v>103916</v>
      </c>
      <c r="C7720" s="56" t="s">
        <v>12674</v>
      </c>
      <c r="D7720" s="65" t="s">
        <v>26</v>
      </c>
      <c r="E7720" s="66">
        <v>168.86</v>
      </c>
      <c r="F7720" s="247">
        <v>2.0000000000000001E-4</v>
      </c>
      <c r="G7720" s="66">
        <v>161.52000000000001</v>
      </c>
      <c r="H7720" s="247">
        <v>0</v>
      </c>
    </row>
    <row r="7721" spans="1:8">
      <c r="A7721" s="64" t="s">
        <v>12649</v>
      </c>
      <c r="B7721" s="65">
        <v>103917</v>
      </c>
      <c r="C7721" s="56" t="s">
        <v>12675</v>
      </c>
      <c r="D7721" s="65" t="s">
        <v>26</v>
      </c>
      <c r="E7721" s="66">
        <v>193.76</v>
      </c>
      <c r="F7721" s="247">
        <v>2.9999999999999997E-4</v>
      </c>
      <c r="G7721" s="66">
        <v>184.31</v>
      </c>
      <c r="H7721" s="247">
        <v>0</v>
      </c>
    </row>
    <row r="7722" spans="1:8">
      <c r="A7722" s="64" t="s">
        <v>12649</v>
      </c>
      <c r="B7722" s="65">
        <v>103918</v>
      </c>
      <c r="C7722" s="56" t="s">
        <v>12676</v>
      </c>
      <c r="D7722" s="65" t="s">
        <v>26</v>
      </c>
      <c r="E7722" s="66">
        <v>205.01</v>
      </c>
      <c r="F7722" s="247">
        <v>2.9999999999999997E-4</v>
      </c>
      <c r="G7722" s="66">
        <v>195.34</v>
      </c>
      <c r="H7722" s="247">
        <v>0</v>
      </c>
    </row>
    <row r="7723" spans="1:8">
      <c r="A7723" s="64" t="s">
        <v>12649</v>
      </c>
      <c r="B7723" s="65">
        <v>103919</v>
      </c>
      <c r="C7723" s="56" t="s">
        <v>12677</v>
      </c>
      <c r="D7723" s="65" t="s">
        <v>26</v>
      </c>
      <c r="E7723" s="66">
        <v>0</v>
      </c>
      <c r="F7723" s="247"/>
      <c r="G7723" s="66">
        <v>0</v>
      </c>
      <c r="H7723" s="247"/>
    </row>
    <row r="7724" spans="1:8">
      <c r="A7724" s="64" t="s">
        <v>12649</v>
      </c>
      <c r="B7724" s="65">
        <v>103920</v>
      </c>
      <c r="C7724" s="56" t="s">
        <v>12678</v>
      </c>
      <c r="D7724" s="65" t="s">
        <v>26</v>
      </c>
      <c r="E7724" s="66">
        <v>0</v>
      </c>
      <c r="F7724" s="247"/>
      <c r="G7724" s="66">
        <v>0</v>
      </c>
      <c r="H7724" s="247"/>
    </row>
    <row r="7725" spans="1:8">
      <c r="A7725" s="64" t="s">
        <v>12649</v>
      </c>
      <c r="B7725" s="65">
        <v>103921</v>
      </c>
      <c r="C7725" s="56" t="s">
        <v>12679</v>
      </c>
      <c r="D7725" s="65" t="s">
        <v>26</v>
      </c>
      <c r="E7725" s="66">
        <v>0</v>
      </c>
      <c r="F7725" s="247"/>
      <c r="G7725" s="66">
        <v>0</v>
      </c>
      <c r="H7725" s="247"/>
    </row>
    <row r="7726" spans="1:8">
      <c r="A7726" s="64" t="s">
        <v>12649</v>
      </c>
      <c r="B7726" s="65">
        <v>103922</v>
      </c>
      <c r="C7726" s="56" t="s">
        <v>12680</v>
      </c>
      <c r="D7726" s="65" t="s">
        <v>26</v>
      </c>
      <c r="E7726" s="66">
        <v>0</v>
      </c>
      <c r="F7726" s="247"/>
      <c r="G7726" s="66">
        <v>0</v>
      </c>
      <c r="H7726" s="247"/>
    </row>
    <row r="7727" spans="1:8">
      <c r="A7727" s="64" t="s">
        <v>12649</v>
      </c>
      <c r="B7727" s="65">
        <v>103923</v>
      </c>
      <c r="C7727" s="56" t="s">
        <v>12681</v>
      </c>
      <c r="D7727" s="65" t="s">
        <v>26</v>
      </c>
      <c r="E7727" s="66">
        <v>0</v>
      </c>
      <c r="F7727" s="247"/>
      <c r="G7727" s="66">
        <v>0</v>
      </c>
      <c r="H7727" s="247"/>
    </row>
    <row r="7728" spans="1:8">
      <c r="A7728" s="64" t="s">
        <v>12649</v>
      </c>
      <c r="B7728" s="65">
        <v>103908</v>
      </c>
      <c r="C7728" s="56" t="s">
        <v>12682</v>
      </c>
      <c r="D7728" s="65" t="s">
        <v>26</v>
      </c>
      <c r="E7728" s="66">
        <v>153.47</v>
      </c>
      <c r="F7728" s="247">
        <v>2.9999999999999997E-4</v>
      </c>
      <c r="G7728" s="66">
        <v>151.65</v>
      </c>
      <c r="H7728" s="247">
        <v>0</v>
      </c>
    </row>
    <row r="7729" spans="1:8">
      <c r="A7729" s="64" t="s">
        <v>12649</v>
      </c>
      <c r="B7729" s="65">
        <v>103909</v>
      </c>
      <c r="C7729" s="56" t="s">
        <v>12683</v>
      </c>
      <c r="D7729" s="65" t="s">
        <v>26</v>
      </c>
      <c r="E7729" s="66">
        <v>175.09</v>
      </c>
      <c r="F7729" s="247">
        <v>2.9999999999999997E-4</v>
      </c>
      <c r="G7729" s="66">
        <v>172.4</v>
      </c>
      <c r="H7729" s="247">
        <v>0</v>
      </c>
    </row>
    <row r="7730" spans="1:8">
      <c r="A7730" s="64" t="s">
        <v>12649</v>
      </c>
      <c r="B7730" s="65">
        <v>103912</v>
      </c>
      <c r="C7730" s="56" t="s">
        <v>12684</v>
      </c>
      <c r="D7730" s="65" t="s">
        <v>26</v>
      </c>
      <c r="E7730" s="66">
        <v>220.78</v>
      </c>
      <c r="F7730" s="247">
        <v>2.9999999999999997E-4</v>
      </c>
      <c r="G7730" s="66">
        <v>215.85</v>
      </c>
      <c r="H7730" s="247">
        <v>0</v>
      </c>
    </row>
    <row r="7731" spans="1:8">
      <c r="A7731" s="64" t="s">
        <v>12685</v>
      </c>
      <c r="B7731" s="65">
        <v>101979</v>
      </c>
      <c r="C7731" s="56" t="s">
        <v>12686</v>
      </c>
      <c r="D7731" s="65" t="s">
        <v>32</v>
      </c>
      <c r="E7731" s="66">
        <v>38.82</v>
      </c>
      <c r="F7731" s="247">
        <v>0</v>
      </c>
      <c r="G7731" s="66">
        <v>39.36</v>
      </c>
      <c r="H7731" s="247">
        <v>0</v>
      </c>
    </row>
    <row r="7732" spans="1:8">
      <c r="A7732" s="64" t="s">
        <v>12685</v>
      </c>
      <c r="B7732" s="65">
        <v>101970</v>
      </c>
      <c r="C7732" s="56" t="s">
        <v>12687</v>
      </c>
      <c r="D7732" s="65" t="s">
        <v>32</v>
      </c>
      <c r="E7732" s="66">
        <v>0</v>
      </c>
      <c r="F7732" s="247"/>
      <c r="G7732" s="66">
        <v>0</v>
      </c>
      <c r="H7732" s="247"/>
    </row>
    <row r="7733" spans="1:8">
      <c r="A7733" s="64" t="s">
        <v>12685</v>
      </c>
      <c r="B7733" s="65">
        <v>101972</v>
      </c>
      <c r="C7733" s="56" t="s">
        <v>12688</v>
      </c>
      <c r="D7733" s="65" t="s">
        <v>32</v>
      </c>
      <c r="E7733" s="66">
        <v>0</v>
      </c>
      <c r="F7733" s="247"/>
      <c r="G7733" s="66">
        <v>0</v>
      </c>
      <c r="H7733" s="247"/>
    </row>
    <row r="7734" spans="1:8">
      <c r="A7734" s="64" t="s">
        <v>12685</v>
      </c>
      <c r="B7734" s="65">
        <v>101966</v>
      </c>
      <c r="C7734" s="56" t="s">
        <v>12689</v>
      </c>
      <c r="D7734" s="65" t="s">
        <v>32</v>
      </c>
      <c r="E7734" s="66">
        <v>188.12</v>
      </c>
      <c r="F7734" s="247">
        <v>0</v>
      </c>
      <c r="G7734" s="66">
        <v>220.98</v>
      </c>
      <c r="H7734" s="247">
        <v>0</v>
      </c>
    </row>
    <row r="7735" spans="1:8">
      <c r="A7735" s="64" t="s">
        <v>12685</v>
      </c>
      <c r="B7735" s="65">
        <v>101976</v>
      </c>
      <c r="C7735" s="56" t="s">
        <v>12690</v>
      </c>
      <c r="D7735" s="65" t="s">
        <v>32</v>
      </c>
      <c r="E7735" s="66">
        <v>0</v>
      </c>
      <c r="F7735" s="247"/>
      <c r="G7735" s="66">
        <v>0</v>
      </c>
      <c r="H7735" s="247"/>
    </row>
    <row r="7736" spans="1:8">
      <c r="A7736" s="64" t="s">
        <v>12685</v>
      </c>
      <c r="B7736" s="65">
        <v>101978</v>
      </c>
      <c r="C7736" s="56" t="s">
        <v>12691</v>
      </c>
      <c r="D7736" s="65" t="s">
        <v>32</v>
      </c>
      <c r="E7736" s="66">
        <v>0</v>
      </c>
      <c r="F7736" s="247"/>
      <c r="G7736" s="66">
        <v>0</v>
      </c>
      <c r="H7736" s="247"/>
    </row>
    <row r="7737" spans="1:8">
      <c r="A7737" s="64" t="s">
        <v>12685</v>
      </c>
      <c r="B7737" s="65">
        <v>101967</v>
      </c>
      <c r="C7737" s="56" t="s">
        <v>12692</v>
      </c>
      <c r="D7737" s="65" t="s">
        <v>32</v>
      </c>
      <c r="E7737" s="66">
        <v>0</v>
      </c>
      <c r="F7737" s="247"/>
      <c r="G7737" s="66">
        <v>0</v>
      </c>
      <c r="H7737" s="247"/>
    </row>
    <row r="7738" spans="1:8">
      <c r="A7738" s="64" t="s">
        <v>12685</v>
      </c>
      <c r="B7738" s="65">
        <v>101968</v>
      </c>
      <c r="C7738" s="56" t="s">
        <v>12693</v>
      </c>
      <c r="D7738" s="65" t="s">
        <v>32</v>
      </c>
      <c r="E7738" s="66">
        <v>0</v>
      </c>
      <c r="F7738" s="247"/>
      <c r="G7738" s="66">
        <v>0</v>
      </c>
      <c r="H7738" s="247"/>
    </row>
    <row r="7739" spans="1:8">
      <c r="A7739" s="64" t="s">
        <v>12685</v>
      </c>
      <c r="B7739" s="65">
        <v>101965</v>
      </c>
      <c r="C7739" s="56" t="s">
        <v>12694</v>
      </c>
      <c r="D7739" s="65" t="s">
        <v>32</v>
      </c>
      <c r="E7739" s="66">
        <v>145.47999999999999</v>
      </c>
      <c r="F7739" s="247">
        <v>0</v>
      </c>
      <c r="G7739" s="66">
        <v>173.66</v>
      </c>
      <c r="H7739" s="247">
        <v>0</v>
      </c>
    </row>
    <row r="7740" spans="1:8">
      <c r="A7740" s="64" t="s">
        <v>12695</v>
      </c>
      <c r="B7740" s="65">
        <v>104100</v>
      </c>
      <c r="C7740" s="56" t="s">
        <v>12696</v>
      </c>
      <c r="D7740" s="65" t="s">
        <v>26</v>
      </c>
      <c r="E7740" s="66">
        <v>0</v>
      </c>
      <c r="F7740" s="247"/>
      <c r="G7740" s="66">
        <v>0</v>
      </c>
      <c r="H7740" s="247"/>
    </row>
    <row r="7741" spans="1:8">
      <c r="A7741" s="64" t="s">
        <v>12695</v>
      </c>
      <c r="B7741" s="65">
        <v>104099</v>
      </c>
      <c r="C7741" s="56" t="s">
        <v>12697</v>
      </c>
      <c r="D7741" s="65" t="s">
        <v>26</v>
      </c>
      <c r="E7741" s="66">
        <v>0</v>
      </c>
      <c r="F7741" s="247"/>
      <c r="G7741" s="66">
        <v>0</v>
      </c>
      <c r="H7741" s="247"/>
    </row>
    <row r="7742" spans="1:8">
      <c r="A7742" s="64" t="s">
        <v>12695</v>
      </c>
      <c r="B7742" s="65">
        <v>104102</v>
      </c>
      <c r="C7742" s="56" t="s">
        <v>12698</v>
      </c>
      <c r="D7742" s="65" t="s">
        <v>26</v>
      </c>
      <c r="E7742" s="66">
        <v>0</v>
      </c>
      <c r="F7742" s="247"/>
      <c r="G7742" s="66">
        <v>0</v>
      </c>
      <c r="H7742" s="247"/>
    </row>
    <row r="7743" spans="1:8">
      <c r="A7743" s="64" t="s">
        <v>12695</v>
      </c>
      <c r="B7743" s="65">
        <v>104101</v>
      </c>
      <c r="C7743" s="56" t="s">
        <v>12699</v>
      </c>
      <c r="D7743" s="65" t="s">
        <v>26</v>
      </c>
      <c r="E7743" s="66">
        <v>0</v>
      </c>
      <c r="F7743" s="247"/>
      <c r="G7743" s="66">
        <v>0</v>
      </c>
      <c r="H7743" s="247"/>
    </row>
    <row r="7744" spans="1:8">
      <c r="A7744" s="64" t="s">
        <v>12695</v>
      </c>
      <c r="B7744" s="65">
        <v>104103</v>
      </c>
      <c r="C7744" s="56" t="s">
        <v>12700</v>
      </c>
      <c r="D7744" s="65" t="s">
        <v>26</v>
      </c>
      <c r="E7744" s="66">
        <v>0</v>
      </c>
      <c r="F7744" s="247"/>
      <c r="G7744" s="66">
        <v>0</v>
      </c>
      <c r="H7744" s="247"/>
    </row>
    <row r="7745" spans="1:8">
      <c r="A7745" s="64" t="s">
        <v>12701</v>
      </c>
      <c r="B7745" s="65">
        <v>92123</v>
      </c>
      <c r="C7745" s="56" t="s">
        <v>12702</v>
      </c>
      <c r="D7745" s="65" t="s">
        <v>28</v>
      </c>
      <c r="E7745" s="66">
        <v>48.13</v>
      </c>
      <c r="F7745" s="247">
        <v>0</v>
      </c>
      <c r="G7745" s="66">
        <v>72.67</v>
      </c>
      <c r="H7745" s="247">
        <v>0</v>
      </c>
    </row>
    <row r="7746" spans="1:8">
      <c r="A7746" s="64" t="s">
        <v>12701</v>
      </c>
      <c r="B7746" s="65">
        <v>92121</v>
      </c>
      <c r="C7746" s="56" t="s">
        <v>12703</v>
      </c>
      <c r="D7746" s="65" t="s">
        <v>28</v>
      </c>
      <c r="E7746" s="66">
        <v>32.020000000000003</v>
      </c>
      <c r="F7746" s="247">
        <v>0</v>
      </c>
      <c r="G7746" s="66">
        <v>39.909999999999997</v>
      </c>
      <c r="H7746" s="247">
        <v>0</v>
      </c>
    </row>
    <row r="7747" spans="1:8">
      <c r="A7747" s="64" t="s">
        <v>12701</v>
      </c>
      <c r="B7747" s="65">
        <v>92122</v>
      </c>
      <c r="C7747" s="56" t="s">
        <v>12704</v>
      </c>
      <c r="D7747" s="65" t="s">
        <v>28</v>
      </c>
      <c r="E7747" s="66">
        <v>53.37</v>
      </c>
      <c r="F7747" s="247">
        <v>0</v>
      </c>
      <c r="G7747" s="66">
        <v>68.150000000000006</v>
      </c>
      <c r="H7747" s="247">
        <v>0</v>
      </c>
    </row>
    <row r="7748" spans="1:8">
      <c r="A7748" s="64" t="s">
        <v>12705</v>
      </c>
      <c r="B7748" s="65">
        <v>103615</v>
      </c>
      <c r="C7748" s="56" t="s">
        <v>12706</v>
      </c>
      <c r="D7748" s="65" t="s">
        <v>32</v>
      </c>
      <c r="E7748" s="66">
        <v>0</v>
      </c>
      <c r="F7748" s="247"/>
      <c r="G7748" s="66">
        <v>0</v>
      </c>
      <c r="H7748" s="247"/>
    </row>
    <row r="7749" spans="1:8">
      <c r="A7749" s="64" t="s">
        <v>12705</v>
      </c>
      <c r="B7749" s="65">
        <v>103637</v>
      </c>
      <c r="C7749" s="56" t="s">
        <v>12707</v>
      </c>
      <c r="D7749" s="65" t="s">
        <v>32</v>
      </c>
      <c r="E7749" s="66">
        <v>0</v>
      </c>
      <c r="F7749" s="247"/>
      <c r="G7749" s="66">
        <v>0</v>
      </c>
      <c r="H7749" s="247"/>
    </row>
    <row r="7750" spans="1:8">
      <c r="A7750" s="64" t="s">
        <v>12705</v>
      </c>
      <c r="B7750" s="65">
        <v>103593</v>
      </c>
      <c r="C7750" s="56" t="s">
        <v>12708</v>
      </c>
      <c r="D7750" s="65" t="s">
        <v>32</v>
      </c>
      <c r="E7750" s="66">
        <v>0</v>
      </c>
      <c r="F7750" s="247"/>
      <c r="G7750" s="66">
        <v>0</v>
      </c>
      <c r="H7750" s="247"/>
    </row>
    <row r="7751" spans="1:8">
      <c r="A7751" s="64" t="s">
        <v>12705</v>
      </c>
      <c r="B7751" s="65">
        <v>103616</v>
      </c>
      <c r="C7751" s="56" t="s">
        <v>12709</v>
      </c>
      <c r="D7751" s="65" t="s">
        <v>32</v>
      </c>
      <c r="E7751" s="66">
        <v>0</v>
      </c>
      <c r="F7751" s="247"/>
      <c r="G7751" s="66">
        <v>0</v>
      </c>
      <c r="H7751" s="247"/>
    </row>
    <row r="7752" spans="1:8">
      <c r="A7752" s="64" t="s">
        <v>12705</v>
      </c>
      <c r="B7752" s="65">
        <v>103638</v>
      </c>
      <c r="C7752" s="56" t="s">
        <v>12710</v>
      </c>
      <c r="D7752" s="65" t="s">
        <v>32</v>
      </c>
      <c r="E7752" s="66">
        <v>0</v>
      </c>
      <c r="F7752" s="247"/>
      <c r="G7752" s="66">
        <v>0</v>
      </c>
      <c r="H7752" s="247"/>
    </row>
    <row r="7753" spans="1:8">
      <c r="A7753" s="64" t="s">
        <v>12705</v>
      </c>
      <c r="B7753" s="65">
        <v>103594</v>
      </c>
      <c r="C7753" s="56" t="s">
        <v>12711</v>
      </c>
      <c r="D7753" s="65" t="s">
        <v>32</v>
      </c>
      <c r="E7753" s="66">
        <v>0</v>
      </c>
      <c r="F7753" s="247"/>
      <c r="G7753" s="66">
        <v>0</v>
      </c>
      <c r="H7753" s="247"/>
    </row>
    <row r="7754" spans="1:8">
      <c r="A7754" s="64" t="s">
        <v>12705</v>
      </c>
      <c r="B7754" s="65">
        <v>103617</v>
      </c>
      <c r="C7754" s="56" t="s">
        <v>12712</v>
      </c>
      <c r="D7754" s="65" t="s">
        <v>32</v>
      </c>
      <c r="E7754" s="66">
        <v>0</v>
      </c>
      <c r="F7754" s="247"/>
      <c r="G7754" s="66">
        <v>0</v>
      </c>
      <c r="H7754" s="247"/>
    </row>
    <row r="7755" spans="1:8">
      <c r="A7755" s="64" t="s">
        <v>12705</v>
      </c>
      <c r="B7755" s="65">
        <v>103639</v>
      </c>
      <c r="C7755" s="56" t="s">
        <v>12713</v>
      </c>
      <c r="D7755" s="65" t="s">
        <v>32</v>
      </c>
      <c r="E7755" s="66">
        <v>0</v>
      </c>
      <c r="F7755" s="247"/>
      <c r="G7755" s="66">
        <v>0</v>
      </c>
      <c r="H7755" s="247"/>
    </row>
    <row r="7756" spans="1:8">
      <c r="A7756" s="64" t="s">
        <v>12705</v>
      </c>
      <c r="B7756" s="65">
        <v>103595</v>
      </c>
      <c r="C7756" s="56" t="s">
        <v>12714</v>
      </c>
      <c r="D7756" s="65" t="s">
        <v>32</v>
      </c>
      <c r="E7756" s="66">
        <v>0</v>
      </c>
      <c r="F7756" s="247"/>
      <c r="G7756" s="66">
        <v>0</v>
      </c>
      <c r="H7756" s="247"/>
    </row>
    <row r="7757" spans="1:8">
      <c r="A7757" s="64" t="s">
        <v>12705</v>
      </c>
      <c r="B7757" s="65">
        <v>103609</v>
      </c>
      <c r="C7757" s="56" t="s">
        <v>12715</v>
      </c>
      <c r="D7757" s="65" t="s">
        <v>32</v>
      </c>
      <c r="E7757" s="66">
        <v>0</v>
      </c>
      <c r="F7757" s="247"/>
      <c r="G7757" s="66">
        <v>0</v>
      </c>
      <c r="H7757" s="247"/>
    </row>
    <row r="7758" spans="1:8">
      <c r="A7758" s="64" t="s">
        <v>12705</v>
      </c>
      <c r="B7758" s="65">
        <v>103631</v>
      </c>
      <c r="C7758" s="56" t="s">
        <v>12716</v>
      </c>
      <c r="D7758" s="65" t="s">
        <v>32</v>
      </c>
      <c r="E7758" s="66">
        <v>0</v>
      </c>
      <c r="F7758" s="247"/>
      <c r="G7758" s="66">
        <v>0</v>
      </c>
      <c r="H7758" s="247"/>
    </row>
    <row r="7759" spans="1:8">
      <c r="A7759" s="64" t="s">
        <v>12705</v>
      </c>
      <c r="B7759" s="65">
        <v>103587</v>
      </c>
      <c r="C7759" s="56" t="s">
        <v>12717</v>
      </c>
      <c r="D7759" s="65" t="s">
        <v>32</v>
      </c>
      <c r="E7759" s="66">
        <v>0</v>
      </c>
      <c r="F7759" s="247"/>
      <c r="G7759" s="66">
        <v>0</v>
      </c>
      <c r="H7759" s="247"/>
    </row>
    <row r="7760" spans="1:8">
      <c r="A7760" s="64" t="s">
        <v>12705</v>
      </c>
      <c r="B7760" s="65">
        <v>103618</v>
      </c>
      <c r="C7760" s="56" t="s">
        <v>12718</v>
      </c>
      <c r="D7760" s="65" t="s">
        <v>32</v>
      </c>
      <c r="E7760" s="66">
        <v>0</v>
      </c>
      <c r="F7760" s="247"/>
      <c r="G7760" s="66">
        <v>0</v>
      </c>
      <c r="H7760" s="247"/>
    </row>
    <row r="7761" spans="1:8">
      <c r="A7761" s="64" t="s">
        <v>12705</v>
      </c>
      <c r="B7761" s="65">
        <v>103640</v>
      </c>
      <c r="C7761" s="56" t="s">
        <v>12719</v>
      </c>
      <c r="D7761" s="65" t="s">
        <v>32</v>
      </c>
      <c r="E7761" s="66">
        <v>0</v>
      </c>
      <c r="F7761" s="247"/>
      <c r="G7761" s="66">
        <v>0</v>
      </c>
      <c r="H7761" s="247"/>
    </row>
    <row r="7762" spans="1:8">
      <c r="A7762" s="64" t="s">
        <v>12705</v>
      </c>
      <c r="B7762" s="65">
        <v>103596</v>
      </c>
      <c r="C7762" s="56" t="s">
        <v>12720</v>
      </c>
      <c r="D7762" s="65" t="s">
        <v>32</v>
      </c>
      <c r="E7762" s="66">
        <v>0</v>
      </c>
      <c r="F7762" s="247"/>
      <c r="G7762" s="66">
        <v>0</v>
      </c>
      <c r="H7762" s="247"/>
    </row>
    <row r="7763" spans="1:8">
      <c r="A7763" s="64" t="s">
        <v>12705</v>
      </c>
      <c r="B7763" s="65">
        <v>103619</v>
      </c>
      <c r="C7763" s="56" t="s">
        <v>12721</v>
      </c>
      <c r="D7763" s="65" t="s">
        <v>32</v>
      </c>
      <c r="E7763" s="66">
        <v>0</v>
      </c>
      <c r="F7763" s="247"/>
      <c r="G7763" s="66">
        <v>0</v>
      </c>
      <c r="H7763" s="247"/>
    </row>
    <row r="7764" spans="1:8">
      <c r="A7764" s="64" t="s">
        <v>12705</v>
      </c>
      <c r="B7764" s="65">
        <v>103641</v>
      </c>
      <c r="C7764" s="56" t="s">
        <v>12722</v>
      </c>
      <c r="D7764" s="65" t="s">
        <v>32</v>
      </c>
      <c r="E7764" s="66">
        <v>0</v>
      </c>
      <c r="F7764" s="247"/>
      <c r="G7764" s="66">
        <v>0</v>
      </c>
      <c r="H7764" s="247"/>
    </row>
    <row r="7765" spans="1:8">
      <c r="A7765" s="64" t="s">
        <v>12705</v>
      </c>
      <c r="B7765" s="65">
        <v>103597</v>
      </c>
      <c r="C7765" s="56" t="s">
        <v>12723</v>
      </c>
      <c r="D7765" s="65" t="s">
        <v>32</v>
      </c>
      <c r="E7765" s="66">
        <v>0</v>
      </c>
      <c r="F7765" s="247"/>
      <c r="G7765" s="66">
        <v>0</v>
      </c>
      <c r="H7765" s="247"/>
    </row>
    <row r="7766" spans="1:8">
      <c r="A7766" s="64" t="s">
        <v>12705</v>
      </c>
      <c r="B7766" s="65">
        <v>103620</v>
      </c>
      <c r="C7766" s="56" t="s">
        <v>12724</v>
      </c>
      <c r="D7766" s="65" t="s">
        <v>32</v>
      </c>
      <c r="E7766" s="66">
        <v>0</v>
      </c>
      <c r="F7766" s="247"/>
      <c r="G7766" s="66">
        <v>0</v>
      </c>
      <c r="H7766" s="247"/>
    </row>
    <row r="7767" spans="1:8">
      <c r="A7767" s="64" t="s">
        <v>12705</v>
      </c>
      <c r="B7767" s="65">
        <v>103642</v>
      </c>
      <c r="C7767" s="56" t="s">
        <v>12725</v>
      </c>
      <c r="D7767" s="65" t="s">
        <v>32</v>
      </c>
      <c r="E7767" s="66">
        <v>0</v>
      </c>
      <c r="F7767" s="247"/>
      <c r="G7767" s="66">
        <v>0</v>
      </c>
      <c r="H7767" s="247"/>
    </row>
    <row r="7768" spans="1:8">
      <c r="A7768" s="64" t="s">
        <v>12705</v>
      </c>
      <c r="B7768" s="65">
        <v>103598</v>
      </c>
      <c r="C7768" s="56" t="s">
        <v>12726</v>
      </c>
      <c r="D7768" s="65" t="s">
        <v>32</v>
      </c>
      <c r="E7768" s="66">
        <v>0</v>
      </c>
      <c r="F7768" s="247"/>
      <c r="G7768" s="66">
        <v>0</v>
      </c>
      <c r="H7768" s="247"/>
    </row>
    <row r="7769" spans="1:8">
      <c r="A7769" s="64" t="s">
        <v>12705</v>
      </c>
      <c r="B7769" s="65">
        <v>103621</v>
      </c>
      <c r="C7769" s="56" t="s">
        <v>12727</v>
      </c>
      <c r="D7769" s="65" t="s">
        <v>32</v>
      </c>
      <c r="E7769" s="66">
        <v>0</v>
      </c>
      <c r="F7769" s="247"/>
      <c r="G7769" s="66">
        <v>0</v>
      </c>
      <c r="H7769" s="247"/>
    </row>
    <row r="7770" spans="1:8">
      <c r="A7770" s="64" t="s">
        <v>12705</v>
      </c>
      <c r="B7770" s="65">
        <v>103643</v>
      </c>
      <c r="C7770" s="56" t="s">
        <v>12728</v>
      </c>
      <c r="D7770" s="65" t="s">
        <v>32</v>
      </c>
      <c r="E7770" s="66">
        <v>0</v>
      </c>
      <c r="F7770" s="247"/>
      <c r="G7770" s="66">
        <v>0</v>
      </c>
      <c r="H7770" s="247"/>
    </row>
    <row r="7771" spans="1:8">
      <c r="A7771" s="64" t="s">
        <v>12705</v>
      </c>
      <c r="B7771" s="65">
        <v>103599</v>
      </c>
      <c r="C7771" s="56" t="s">
        <v>12729</v>
      </c>
      <c r="D7771" s="65" t="s">
        <v>32</v>
      </c>
      <c r="E7771" s="66">
        <v>0</v>
      </c>
      <c r="F7771" s="247"/>
      <c r="G7771" s="66">
        <v>0</v>
      </c>
      <c r="H7771" s="247"/>
    </row>
    <row r="7772" spans="1:8">
      <c r="A7772" s="64" t="s">
        <v>12705</v>
      </c>
      <c r="B7772" s="65">
        <v>103622</v>
      </c>
      <c r="C7772" s="56" t="s">
        <v>12730</v>
      </c>
      <c r="D7772" s="65" t="s">
        <v>32</v>
      </c>
      <c r="E7772" s="66">
        <v>0</v>
      </c>
      <c r="F7772" s="247"/>
      <c r="G7772" s="66">
        <v>0</v>
      </c>
      <c r="H7772" s="247"/>
    </row>
    <row r="7773" spans="1:8">
      <c r="A7773" s="64" t="s">
        <v>12705</v>
      </c>
      <c r="B7773" s="65">
        <v>103644</v>
      </c>
      <c r="C7773" s="56" t="s">
        <v>12731</v>
      </c>
      <c r="D7773" s="65" t="s">
        <v>32</v>
      </c>
      <c r="E7773" s="66">
        <v>0</v>
      </c>
      <c r="F7773" s="247"/>
      <c r="G7773" s="66">
        <v>0</v>
      </c>
      <c r="H7773" s="247"/>
    </row>
    <row r="7774" spans="1:8">
      <c r="A7774" s="64" t="s">
        <v>12705</v>
      </c>
      <c r="B7774" s="65">
        <v>103600</v>
      </c>
      <c r="C7774" s="56" t="s">
        <v>12732</v>
      </c>
      <c r="D7774" s="65" t="s">
        <v>32</v>
      </c>
      <c r="E7774" s="66">
        <v>0</v>
      </c>
      <c r="F7774" s="247"/>
      <c r="G7774" s="66">
        <v>0</v>
      </c>
      <c r="H7774" s="247"/>
    </row>
    <row r="7775" spans="1:8">
      <c r="A7775" s="64" t="s">
        <v>12705</v>
      </c>
      <c r="B7775" s="65">
        <v>103610</v>
      </c>
      <c r="C7775" s="56" t="s">
        <v>12733</v>
      </c>
      <c r="D7775" s="65" t="s">
        <v>32</v>
      </c>
      <c r="E7775" s="66">
        <v>0</v>
      </c>
      <c r="F7775" s="247"/>
      <c r="G7775" s="66">
        <v>0</v>
      </c>
      <c r="H7775" s="247"/>
    </row>
    <row r="7776" spans="1:8">
      <c r="A7776" s="64" t="s">
        <v>12705</v>
      </c>
      <c r="B7776" s="65">
        <v>103632</v>
      </c>
      <c r="C7776" s="56" t="s">
        <v>12734</v>
      </c>
      <c r="D7776" s="65" t="s">
        <v>32</v>
      </c>
      <c r="E7776" s="66">
        <v>0</v>
      </c>
      <c r="F7776" s="247"/>
      <c r="G7776" s="66">
        <v>0</v>
      </c>
      <c r="H7776" s="247"/>
    </row>
    <row r="7777" spans="1:8">
      <c r="A7777" s="64" t="s">
        <v>12705</v>
      </c>
      <c r="B7777" s="65">
        <v>103588</v>
      </c>
      <c r="C7777" s="56" t="s">
        <v>12735</v>
      </c>
      <c r="D7777" s="65" t="s">
        <v>32</v>
      </c>
      <c r="E7777" s="66">
        <v>0</v>
      </c>
      <c r="F7777" s="247"/>
      <c r="G7777" s="66">
        <v>0</v>
      </c>
      <c r="H7777" s="247"/>
    </row>
    <row r="7778" spans="1:8">
      <c r="A7778" s="64" t="s">
        <v>12705</v>
      </c>
      <c r="B7778" s="65">
        <v>103623</v>
      </c>
      <c r="C7778" s="56" t="s">
        <v>12736</v>
      </c>
      <c r="D7778" s="65" t="s">
        <v>32</v>
      </c>
      <c r="E7778" s="66">
        <v>0</v>
      </c>
      <c r="F7778" s="247"/>
      <c r="G7778" s="66">
        <v>0</v>
      </c>
      <c r="H7778" s="247"/>
    </row>
    <row r="7779" spans="1:8">
      <c r="A7779" s="64" t="s">
        <v>12705</v>
      </c>
      <c r="B7779" s="65">
        <v>103645</v>
      </c>
      <c r="C7779" s="56" t="s">
        <v>12737</v>
      </c>
      <c r="D7779" s="65" t="s">
        <v>32</v>
      </c>
      <c r="E7779" s="66">
        <v>0</v>
      </c>
      <c r="F7779" s="247"/>
      <c r="G7779" s="66">
        <v>0</v>
      </c>
      <c r="H7779" s="247"/>
    </row>
    <row r="7780" spans="1:8">
      <c r="A7780" s="64" t="s">
        <v>12705</v>
      </c>
      <c r="B7780" s="65">
        <v>103601</v>
      </c>
      <c r="C7780" s="56" t="s">
        <v>12738</v>
      </c>
      <c r="D7780" s="65" t="s">
        <v>32</v>
      </c>
      <c r="E7780" s="66">
        <v>0</v>
      </c>
      <c r="F7780" s="247"/>
      <c r="G7780" s="66">
        <v>0</v>
      </c>
      <c r="H7780" s="247"/>
    </row>
    <row r="7781" spans="1:8">
      <c r="A7781" s="64" t="s">
        <v>12705</v>
      </c>
      <c r="B7781" s="65">
        <v>103624</v>
      </c>
      <c r="C7781" s="56" t="s">
        <v>12739</v>
      </c>
      <c r="D7781" s="65" t="s">
        <v>32</v>
      </c>
      <c r="E7781" s="66">
        <v>0</v>
      </c>
      <c r="F7781" s="247"/>
      <c r="G7781" s="66">
        <v>0</v>
      </c>
      <c r="H7781" s="247"/>
    </row>
    <row r="7782" spans="1:8">
      <c r="A7782" s="64" t="s">
        <v>12705</v>
      </c>
      <c r="B7782" s="65">
        <v>103646</v>
      </c>
      <c r="C7782" s="56" t="s">
        <v>12740</v>
      </c>
      <c r="D7782" s="65" t="s">
        <v>32</v>
      </c>
      <c r="E7782" s="66">
        <v>0</v>
      </c>
      <c r="F7782" s="247"/>
      <c r="G7782" s="66">
        <v>0</v>
      </c>
      <c r="H7782" s="247"/>
    </row>
    <row r="7783" spans="1:8">
      <c r="A7783" s="64" t="s">
        <v>12705</v>
      </c>
      <c r="B7783" s="65">
        <v>103602</v>
      </c>
      <c r="C7783" s="56" t="s">
        <v>12741</v>
      </c>
      <c r="D7783" s="65" t="s">
        <v>32</v>
      </c>
      <c r="E7783" s="66">
        <v>0</v>
      </c>
      <c r="F7783" s="247"/>
      <c r="G7783" s="66">
        <v>0</v>
      </c>
      <c r="H7783" s="247"/>
    </row>
    <row r="7784" spans="1:8">
      <c r="A7784" s="64" t="s">
        <v>12705</v>
      </c>
      <c r="B7784" s="65">
        <v>103625</v>
      </c>
      <c r="C7784" s="56" t="s">
        <v>12742</v>
      </c>
      <c r="D7784" s="65" t="s">
        <v>32</v>
      </c>
      <c r="E7784" s="66">
        <v>0</v>
      </c>
      <c r="F7784" s="247"/>
      <c r="G7784" s="66">
        <v>0</v>
      </c>
      <c r="H7784" s="247"/>
    </row>
    <row r="7785" spans="1:8">
      <c r="A7785" s="64" t="s">
        <v>12705</v>
      </c>
      <c r="B7785" s="65">
        <v>103647</v>
      </c>
      <c r="C7785" s="56" t="s">
        <v>12743</v>
      </c>
      <c r="D7785" s="65" t="s">
        <v>32</v>
      </c>
      <c r="E7785" s="66">
        <v>0</v>
      </c>
      <c r="F7785" s="247"/>
      <c r="G7785" s="66">
        <v>0</v>
      </c>
      <c r="H7785" s="247"/>
    </row>
    <row r="7786" spans="1:8">
      <c r="A7786" s="64" t="s">
        <v>12705</v>
      </c>
      <c r="B7786" s="65">
        <v>103603</v>
      </c>
      <c r="C7786" s="56" t="s">
        <v>12744</v>
      </c>
      <c r="D7786" s="65" t="s">
        <v>32</v>
      </c>
      <c r="E7786" s="66">
        <v>0</v>
      </c>
      <c r="F7786" s="247"/>
      <c r="G7786" s="66">
        <v>0</v>
      </c>
      <c r="H7786" s="247"/>
    </row>
    <row r="7787" spans="1:8">
      <c r="A7787" s="64" t="s">
        <v>12705</v>
      </c>
      <c r="B7787" s="65">
        <v>103611</v>
      </c>
      <c r="C7787" s="56" t="s">
        <v>12745</v>
      </c>
      <c r="D7787" s="65" t="s">
        <v>32</v>
      </c>
      <c r="E7787" s="66">
        <v>0</v>
      </c>
      <c r="F7787" s="247"/>
      <c r="G7787" s="66">
        <v>0</v>
      </c>
      <c r="H7787" s="247"/>
    </row>
    <row r="7788" spans="1:8">
      <c r="A7788" s="64" t="s">
        <v>12705</v>
      </c>
      <c r="B7788" s="65">
        <v>103633</v>
      </c>
      <c r="C7788" s="56" t="s">
        <v>12746</v>
      </c>
      <c r="D7788" s="65" t="s">
        <v>32</v>
      </c>
      <c r="E7788" s="66">
        <v>0</v>
      </c>
      <c r="F7788" s="247"/>
      <c r="G7788" s="66">
        <v>0</v>
      </c>
      <c r="H7788" s="247"/>
    </row>
    <row r="7789" spans="1:8">
      <c r="A7789" s="64" t="s">
        <v>12705</v>
      </c>
      <c r="B7789" s="65">
        <v>103589</v>
      </c>
      <c r="C7789" s="56" t="s">
        <v>12747</v>
      </c>
      <c r="D7789" s="65" t="s">
        <v>32</v>
      </c>
      <c r="E7789" s="66">
        <v>0</v>
      </c>
      <c r="F7789" s="247"/>
      <c r="G7789" s="66">
        <v>0</v>
      </c>
      <c r="H7789" s="247"/>
    </row>
    <row r="7790" spans="1:8">
      <c r="A7790" s="64" t="s">
        <v>12705</v>
      </c>
      <c r="B7790" s="65">
        <v>103626</v>
      </c>
      <c r="C7790" s="56" t="s">
        <v>12748</v>
      </c>
      <c r="D7790" s="65" t="s">
        <v>32</v>
      </c>
      <c r="E7790" s="66">
        <v>0</v>
      </c>
      <c r="F7790" s="247"/>
      <c r="G7790" s="66">
        <v>0</v>
      </c>
      <c r="H7790" s="247"/>
    </row>
    <row r="7791" spans="1:8">
      <c r="A7791" s="64" t="s">
        <v>12705</v>
      </c>
      <c r="B7791" s="65">
        <v>103648</v>
      </c>
      <c r="C7791" s="56" t="s">
        <v>12749</v>
      </c>
      <c r="D7791" s="65" t="s">
        <v>32</v>
      </c>
      <c r="E7791" s="66">
        <v>0</v>
      </c>
      <c r="F7791" s="247"/>
      <c r="G7791" s="66">
        <v>0</v>
      </c>
      <c r="H7791" s="247"/>
    </row>
    <row r="7792" spans="1:8">
      <c r="A7792" s="64" t="s">
        <v>12705</v>
      </c>
      <c r="B7792" s="65">
        <v>103604</v>
      </c>
      <c r="C7792" s="56" t="s">
        <v>12750</v>
      </c>
      <c r="D7792" s="65" t="s">
        <v>32</v>
      </c>
      <c r="E7792" s="66">
        <v>0</v>
      </c>
      <c r="F7792" s="247"/>
      <c r="G7792" s="66">
        <v>0</v>
      </c>
      <c r="H7792" s="247"/>
    </row>
    <row r="7793" spans="1:8">
      <c r="A7793" s="64" t="s">
        <v>12705</v>
      </c>
      <c r="B7793" s="65">
        <v>103627</v>
      </c>
      <c r="C7793" s="56" t="s">
        <v>12751</v>
      </c>
      <c r="D7793" s="65" t="s">
        <v>32</v>
      </c>
      <c r="E7793" s="66">
        <v>0</v>
      </c>
      <c r="F7793" s="247"/>
      <c r="G7793" s="66">
        <v>0</v>
      </c>
      <c r="H7793" s="247"/>
    </row>
    <row r="7794" spans="1:8">
      <c r="A7794" s="64" t="s">
        <v>12705</v>
      </c>
      <c r="B7794" s="65">
        <v>103649</v>
      </c>
      <c r="C7794" s="56" t="s">
        <v>12752</v>
      </c>
      <c r="D7794" s="65" t="s">
        <v>32</v>
      </c>
      <c r="E7794" s="66">
        <v>0</v>
      </c>
      <c r="F7794" s="247"/>
      <c r="G7794" s="66">
        <v>0</v>
      </c>
      <c r="H7794" s="247"/>
    </row>
    <row r="7795" spans="1:8">
      <c r="A7795" s="64" t="s">
        <v>12705</v>
      </c>
      <c r="B7795" s="65">
        <v>103605</v>
      </c>
      <c r="C7795" s="56" t="s">
        <v>12753</v>
      </c>
      <c r="D7795" s="65" t="s">
        <v>32</v>
      </c>
      <c r="E7795" s="66">
        <v>0</v>
      </c>
      <c r="F7795" s="247"/>
      <c r="G7795" s="66">
        <v>0</v>
      </c>
      <c r="H7795" s="247"/>
    </row>
    <row r="7796" spans="1:8">
      <c r="A7796" s="64" t="s">
        <v>12705</v>
      </c>
      <c r="B7796" s="65">
        <v>103612</v>
      </c>
      <c r="C7796" s="56" t="s">
        <v>12754</v>
      </c>
      <c r="D7796" s="65" t="s">
        <v>32</v>
      </c>
      <c r="E7796" s="66">
        <v>0</v>
      </c>
      <c r="F7796" s="247"/>
      <c r="G7796" s="66">
        <v>0</v>
      </c>
      <c r="H7796" s="247"/>
    </row>
    <row r="7797" spans="1:8">
      <c r="A7797" s="64" t="s">
        <v>12705</v>
      </c>
      <c r="B7797" s="65">
        <v>103634</v>
      </c>
      <c r="C7797" s="56" t="s">
        <v>12755</v>
      </c>
      <c r="D7797" s="65" t="s">
        <v>32</v>
      </c>
      <c r="E7797" s="66">
        <v>0</v>
      </c>
      <c r="F7797" s="247"/>
      <c r="G7797" s="66">
        <v>0</v>
      </c>
      <c r="H7797" s="247"/>
    </row>
    <row r="7798" spans="1:8">
      <c r="A7798" s="64" t="s">
        <v>12705</v>
      </c>
      <c r="B7798" s="65">
        <v>103590</v>
      </c>
      <c r="C7798" s="56" t="s">
        <v>12756</v>
      </c>
      <c r="D7798" s="65" t="s">
        <v>32</v>
      </c>
      <c r="E7798" s="66">
        <v>0</v>
      </c>
      <c r="F7798" s="247"/>
      <c r="G7798" s="66">
        <v>0</v>
      </c>
      <c r="H7798" s="247"/>
    </row>
    <row r="7799" spans="1:8">
      <c r="A7799" s="64" t="s">
        <v>12705</v>
      </c>
      <c r="B7799" s="65">
        <v>103628</v>
      </c>
      <c r="C7799" s="56" t="s">
        <v>12757</v>
      </c>
      <c r="D7799" s="65" t="s">
        <v>32</v>
      </c>
      <c r="E7799" s="66">
        <v>0</v>
      </c>
      <c r="F7799" s="247"/>
      <c r="G7799" s="66">
        <v>0</v>
      </c>
      <c r="H7799" s="247"/>
    </row>
    <row r="7800" spans="1:8">
      <c r="A7800" s="64" t="s">
        <v>12705</v>
      </c>
      <c r="B7800" s="65">
        <v>103650</v>
      </c>
      <c r="C7800" s="56" t="s">
        <v>12758</v>
      </c>
      <c r="D7800" s="65" t="s">
        <v>32</v>
      </c>
      <c r="E7800" s="66">
        <v>0</v>
      </c>
      <c r="F7800" s="247"/>
      <c r="G7800" s="66">
        <v>0</v>
      </c>
      <c r="H7800" s="247"/>
    </row>
    <row r="7801" spans="1:8">
      <c r="A7801" s="64" t="s">
        <v>12705</v>
      </c>
      <c r="B7801" s="65">
        <v>103606</v>
      </c>
      <c r="C7801" s="56" t="s">
        <v>12759</v>
      </c>
      <c r="D7801" s="65" t="s">
        <v>32</v>
      </c>
      <c r="E7801" s="66">
        <v>0</v>
      </c>
      <c r="F7801" s="247"/>
      <c r="G7801" s="66">
        <v>0</v>
      </c>
      <c r="H7801" s="247"/>
    </row>
    <row r="7802" spans="1:8">
      <c r="A7802" s="64" t="s">
        <v>12705</v>
      </c>
      <c r="B7802" s="65">
        <v>103629</v>
      </c>
      <c r="C7802" s="56" t="s">
        <v>12760</v>
      </c>
      <c r="D7802" s="65" t="s">
        <v>32</v>
      </c>
      <c r="E7802" s="66">
        <v>0</v>
      </c>
      <c r="F7802" s="247"/>
      <c r="G7802" s="66">
        <v>0</v>
      </c>
      <c r="H7802" s="247"/>
    </row>
    <row r="7803" spans="1:8">
      <c r="A7803" s="64" t="s">
        <v>12705</v>
      </c>
      <c r="B7803" s="65">
        <v>103651</v>
      </c>
      <c r="C7803" s="56" t="s">
        <v>12761</v>
      </c>
      <c r="D7803" s="65" t="s">
        <v>32</v>
      </c>
      <c r="E7803" s="66">
        <v>0</v>
      </c>
      <c r="F7803" s="247"/>
      <c r="G7803" s="66">
        <v>0</v>
      </c>
      <c r="H7803" s="247"/>
    </row>
    <row r="7804" spans="1:8">
      <c r="A7804" s="64" t="s">
        <v>12705</v>
      </c>
      <c r="B7804" s="65">
        <v>103607</v>
      </c>
      <c r="C7804" s="56" t="s">
        <v>12762</v>
      </c>
      <c r="D7804" s="65" t="s">
        <v>32</v>
      </c>
      <c r="E7804" s="66">
        <v>0</v>
      </c>
      <c r="F7804" s="247"/>
      <c r="G7804" s="66">
        <v>0</v>
      </c>
      <c r="H7804" s="247"/>
    </row>
    <row r="7805" spans="1:8">
      <c r="A7805" s="64" t="s">
        <v>12705</v>
      </c>
      <c r="B7805" s="65">
        <v>103613</v>
      </c>
      <c r="C7805" s="56" t="s">
        <v>12763</v>
      </c>
      <c r="D7805" s="65" t="s">
        <v>32</v>
      </c>
      <c r="E7805" s="66">
        <v>0</v>
      </c>
      <c r="F7805" s="247"/>
      <c r="G7805" s="66">
        <v>0</v>
      </c>
      <c r="H7805" s="247"/>
    </row>
    <row r="7806" spans="1:8">
      <c r="A7806" s="64" t="s">
        <v>12705</v>
      </c>
      <c r="B7806" s="65">
        <v>103635</v>
      </c>
      <c r="C7806" s="56" t="s">
        <v>12764</v>
      </c>
      <c r="D7806" s="65" t="s">
        <v>32</v>
      </c>
      <c r="E7806" s="66">
        <v>0</v>
      </c>
      <c r="F7806" s="247"/>
      <c r="G7806" s="66">
        <v>0</v>
      </c>
      <c r="H7806" s="247"/>
    </row>
    <row r="7807" spans="1:8">
      <c r="A7807" s="64" t="s">
        <v>12705</v>
      </c>
      <c r="B7807" s="65">
        <v>103591</v>
      </c>
      <c r="C7807" s="56" t="s">
        <v>12765</v>
      </c>
      <c r="D7807" s="65" t="s">
        <v>32</v>
      </c>
      <c r="E7807" s="66">
        <v>0</v>
      </c>
      <c r="F7807" s="247"/>
      <c r="G7807" s="66">
        <v>0</v>
      </c>
      <c r="H7807" s="247"/>
    </row>
    <row r="7808" spans="1:8">
      <c r="A7808" s="64" t="s">
        <v>12705</v>
      </c>
      <c r="B7808" s="65">
        <v>103630</v>
      </c>
      <c r="C7808" s="56" t="s">
        <v>12766</v>
      </c>
      <c r="D7808" s="65" t="s">
        <v>32</v>
      </c>
      <c r="E7808" s="66">
        <v>0</v>
      </c>
      <c r="F7808" s="247"/>
      <c r="G7808" s="66">
        <v>0</v>
      </c>
      <c r="H7808" s="247"/>
    </row>
    <row r="7809" spans="1:8">
      <c r="A7809" s="64" t="s">
        <v>12705</v>
      </c>
      <c r="B7809" s="65">
        <v>103652</v>
      </c>
      <c r="C7809" s="56" t="s">
        <v>12767</v>
      </c>
      <c r="D7809" s="65" t="s">
        <v>32</v>
      </c>
      <c r="E7809" s="66">
        <v>0</v>
      </c>
      <c r="F7809" s="247"/>
      <c r="G7809" s="66">
        <v>0</v>
      </c>
      <c r="H7809" s="247"/>
    </row>
    <row r="7810" spans="1:8">
      <c r="A7810" s="64" t="s">
        <v>12705</v>
      </c>
      <c r="B7810" s="65">
        <v>103608</v>
      </c>
      <c r="C7810" s="56" t="s">
        <v>12768</v>
      </c>
      <c r="D7810" s="65" t="s">
        <v>32</v>
      </c>
      <c r="E7810" s="66">
        <v>0</v>
      </c>
      <c r="F7810" s="247"/>
      <c r="G7810" s="66">
        <v>0</v>
      </c>
      <c r="H7810" s="247"/>
    </row>
    <row r="7811" spans="1:8">
      <c r="A7811" s="64" t="s">
        <v>12705</v>
      </c>
      <c r="B7811" s="65">
        <v>103614</v>
      </c>
      <c r="C7811" s="56" t="s">
        <v>12769</v>
      </c>
      <c r="D7811" s="65" t="s">
        <v>32</v>
      </c>
      <c r="E7811" s="66">
        <v>0</v>
      </c>
      <c r="F7811" s="247"/>
      <c r="G7811" s="66">
        <v>0</v>
      </c>
      <c r="H7811" s="247"/>
    </row>
    <row r="7812" spans="1:8">
      <c r="A7812" s="64" t="s">
        <v>12705</v>
      </c>
      <c r="B7812" s="65">
        <v>103636</v>
      </c>
      <c r="C7812" s="56" t="s">
        <v>12770</v>
      </c>
      <c r="D7812" s="65" t="s">
        <v>32</v>
      </c>
      <c r="E7812" s="66">
        <v>0</v>
      </c>
      <c r="F7812" s="247"/>
      <c r="G7812" s="66">
        <v>0</v>
      </c>
      <c r="H7812" s="247"/>
    </row>
    <row r="7813" spans="1:8">
      <c r="A7813" s="64" t="s">
        <v>12705</v>
      </c>
      <c r="B7813" s="65">
        <v>103592</v>
      </c>
      <c r="C7813" s="56" t="s">
        <v>12771</v>
      </c>
      <c r="D7813" s="65" t="s">
        <v>32</v>
      </c>
      <c r="E7813" s="66">
        <v>0</v>
      </c>
      <c r="F7813" s="247"/>
      <c r="G7813" s="66">
        <v>0</v>
      </c>
      <c r="H7813" s="247"/>
    </row>
    <row r="7814" spans="1:8">
      <c r="A7814" s="64" t="s">
        <v>12772</v>
      </c>
      <c r="B7814" s="65">
        <v>88412</v>
      </c>
      <c r="C7814" s="56" t="s">
        <v>12773</v>
      </c>
      <c r="D7814" s="65" t="s">
        <v>26</v>
      </c>
      <c r="E7814" s="66">
        <v>4.16</v>
      </c>
      <c r="F7814" s="247">
        <v>0</v>
      </c>
      <c r="G7814" s="66">
        <v>4.49</v>
      </c>
      <c r="H7814" s="247">
        <v>0</v>
      </c>
    </row>
    <row r="7815" spans="1:8">
      <c r="A7815" s="64" t="s">
        <v>12772</v>
      </c>
      <c r="B7815" s="65">
        <v>88411</v>
      </c>
      <c r="C7815" s="56" t="s">
        <v>12774</v>
      </c>
      <c r="D7815" s="65" t="s">
        <v>26</v>
      </c>
      <c r="E7815" s="66">
        <v>5.04</v>
      </c>
      <c r="F7815" s="247">
        <v>0</v>
      </c>
      <c r="G7815" s="66">
        <v>5.49</v>
      </c>
      <c r="H7815" s="247">
        <v>0</v>
      </c>
    </row>
    <row r="7816" spans="1:8">
      <c r="A7816" s="64" t="s">
        <v>12772</v>
      </c>
      <c r="B7816" s="65">
        <v>88415</v>
      </c>
      <c r="C7816" s="56" t="s">
        <v>12775</v>
      </c>
      <c r="D7816" s="65" t="s">
        <v>26</v>
      </c>
      <c r="E7816" s="66">
        <v>5.09</v>
      </c>
      <c r="F7816" s="247">
        <v>0</v>
      </c>
      <c r="G7816" s="66">
        <v>5.59</v>
      </c>
      <c r="H7816" s="247">
        <v>0</v>
      </c>
    </row>
    <row r="7817" spans="1:8">
      <c r="A7817" s="64" t="s">
        <v>12772</v>
      </c>
      <c r="B7817" s="65">
        <v>88413</v>
      </c>
      <c r="C7817" s="56" t="s">
        <v>12776</v>
      </c>
      <c r="D7817" s="65" t="s">
        <v>26</v>
      </c>
      <c r="E7817" s="66">
        <v>6.09</v>
      </c>
      <c r="F7817" s="247">
        <v>0</v>
      </c>
      <c r="G7817" s="66">
        <v>6.81</v>
      </c>
      <c r="H7817" s="247">
        <v>0</v>
      </c>
    </row>
    <row r="7818" spans="1:8">
      <c r="A7818" s="64" t="s">
        <v>12772</v>
      </c>
      <c r="B7818" s="65">
        <v>88414</v>
      </c>
      <c r="C7818" s="56" t="s">
        <v>12777</v>
      </c>
      <c r="D7818" s="65" t="s">
        <v>26</v>
      </c>
      <c r="E7818" s="66">
        <v>7.27</v>
      </c>
      <c r="F7818" s="247">
        <v>0</v>
      </c>
      <c r="G7818" s="66">
        <v>8.09</v>
      </c>
      <c r="H7818" s="247">
        <v>0</v>
      </c>
    </row>
    <row r="7819" spans="1:8">
      <c r="A7819" s="64" t="s">
        <v>12772</v>
      </c>
      <c r="B7819" s="65">
        <v>96131</v>
      </c>
      <c r="C7819" s="56" t="s">
        <v>12778</v>
      </c>
      <c r="D7819" s="65" t="s">
        <v>26</v>
      </c>
      <c r="E7819" s="66">
        <v>25.6</v>
      </c>
      <c r="F7819" s="247">
        <v>0</v>
      </c>
      <c r="G7819" s="66">
        <v>32.31</v>
      </c>
      <c r="H7819" s="247">
        <v>0</v>
      </c>
    </row>
    <row r="7820" spans="1:8">
      <c r="A7820" s="64" t="s">
        <v>12772</v>
      </c>
      <c r="B7820" s="65">
        <v>96126</v>
      </c>
      <c r="C7820" s="56" t="s">
        <v>12779</v>
      </c>
      <c r="D7820" s="65" t="s">
        <v>26</v>
      </c>
      <c r="E7820" s="66">
        <v>16.45</v>
      </c>
      <c r="F7820" s="247">
        <v>0</v>
      </c>
      <c r="G7820" s="66">
        <v>20.58</v>
      </c>
      <c r="H7820" s="247">
        <v>0</v>
      </c>
    </row>
    <row r="7821" spans="1:8">
      <c r="A7821" s="64" t="s">
        <v>12772</v>
      </c>
      <c r="B7821" s="65">
        <v>96132</v>
      </c>
      <c r="C7821" s="56" t="s">
        <v>12780</v>
      </c>
      <c r="D7821" s="65" t="s">
        <v>26</v>
      </c>
      <c r="E7821" s="66">
        <v>16.47</v>
      </c>
      <c r="F7821" s="247">
        <v>0</v>
      </c>
      <c r="G7821" s="66">
        <v>21.28</v>
      </c>
      <c r="H7821" s="247">
        <v>0</v>
      </c>
    </row>
    <row r="7822" spans="1:8">
      <c r="A7822" s="64" t="s">
        <v>12772</v>
      </c>
      <c r="B7822" s="65">
        <v>96127</v>
      </c>
      <c r="C7822" s="56" t="s">
        <v>12781</v>
      </c>
      <c r="D7822" s="65" t="s">
        <v>26</v>
      </c>
      <c r="E7822" s="66">
        <v>10.28</v>
      </c>
      <c r="F7822" s="247">
        <v>0</v>
      </c>
      <c r="G7822" s="66">
        <v>13.16</v>
      </c>
      <c r="H7822" s="247">
        <v>0</v>
      </c>
    </row>
    <row r="7823" spans="1:8">
      <c r="A7823" s="64" t="s">
        <v>12772</v>
      </c>
      <c r="B7823" s="65">
        <v>96135</v>
      </c>
      <c r="C7823" s="56" t="s">
        <v>12782</v>
      </c>
      <c r="D7823" s="65" t="s">
        <v>26</v>
      </c>
      <c r="E7823" s="66">
        <v>27.7</v>
      </c>
      <c r="F7823" s="247">
        <v>0</v>
      </c>
      <c r="G7823" s="66">
        <v>34.75</v>
      </c>
      <c r="H7823" s="247">
        <v>0</v>
      </c>
    </row>
    <row r="7824" spans="1:8">
      <c r="A7824" s="64" t="s">
        <v>12772</v>
      </c>
      <c r="B7824" s="65">
        <v>96130</v>
      </c>
      <c r="C7824" s="56" t="s">
        <v>12783</v>
      </c>
      <c r="D7824" s="65" t="s">
        <v>26</v>
      </c>
      <c r="E7824" s="66">
        <v>17.91</v>
      </c>
      <c r="F7824" s="247">
        <v>0</v>
      </c>
      <c r="G7824" s="66">
        <v>22.29</v>
      </c>
      <c r="H7824" s="247">
        <v>0</v>
      </c>
    </row>
    <row r="7825" spans="1:8">
      <c r="A7825" s="64" t="s">
        <v>12772</v>
      </c>
      <c r="B7825" s="65">
        <v>96133</v>
      </c>
      <c r="C7825" s="56" t="s">
        <v>12784</v>
      </c>
      <c r="D7825" s="65" t="s">
        <v>26</v>
      </c>
      <c r="E7825" s="66">
        <v>42.4</v>
      </c>
      <c r="F7825" s="247">
        <v>0</v>
      </c>
      <c r="G7825" s="66">
        <v>52.21</v>
      </c>
      <c r="H7825" s="247">
        <v>0</v>
      </c>
    </row>
    <row r="7826" spans="1:8">
      <c r="A7826" s="64" t="s">
        <v>12772</v>
      </c>
      <c r="B7826" s="65">
        <v>96128</v>
      </c>
      <c r="C7826" s="56" t="s">
        <v>12785</v>
      </c>
      <c r="D7826" s="65" t="s">
        <v>26</v>
      </c>
      <c r="E7826" s="66">
        <v>27.95</v>
      </c>
      <c r="F7826" s="247">
        <v>0</v>
      </c>
      <c r="G7826" s="66">
        <v>34.229999999999997</v>
      </c>
      <c r="H7826" s="247">
        <v>0</v>
      </c>
    </row>
    <row r="7827" spans="1:8">
      <c r="A7827" s="64" t="s">
        <v>12772</v>
      </c>
      <c r="B7827" s="65">
        <v>96134</v>
      </c>
      <c r="C7827" s="56" t="s">
        <v>12786</v>
      </c>
      <c r="D7827" s="65" t="s">
        <v>26</v>
      </c>
      <c r="E7827" s="66">
        <v>49.82</v>
      </c>
      <c r="F7827" s="247">
        <v>0</v>
      </c>
      <c r="G7827" s="66">
        <v>61.46</v>
      </c>
      <c r="H7827" s="247">
        <v>0</v>
      </c>
    </row>
    <row r="7828" spans="1:8">
      <c r="A7828" s="64" t="s">
        <v>12772</v>
      </c>
      <c r="B7828" s="65">
        <v>96129</v>
      </c>
      <c r="C7828" s="56" t="s">
        <v>12787</v>
      </c>
      <c r="D7828" s="65" t="s">
        <v>26</v>
      </c>
      <c r="E7828" s="66">
        <v>32.799999999999997</v>
      </c>
      <c r="F7828" s="247">
        <v>0</v>
      </c>
      <c r="G7828" s="66">
        <v>40.229999999999997</v>
      </c>
      <c r="H7828" s="247">
        <v>0</v>
      </c>
    </row>
    <row r="7829" spans="1:8">
      <c r="A7829" s="64" t="s">
        <v>12772</v>
      </c>
      <c r="B7829" s="65">
        <v>88432</v>
      </c>
      <c r="C7829" s="56" t="s">
        <v>12788</v>
      </c>
      <c r="D7829" s="65" t="s">
        <v>26</v>
      </c>
      <c r="E7829" s="66">
        <v>35.08</v>
      </c>
      <c r="F7829" s="247">
        <v>0</v>
      </c>
      <c r="G7829" s="66">
        <v>35.590000000000003</v>
      </c>
      <c r="H7829" s="247">
        <v>0</v>
      </c>
    </row>
    <row r="7830" spans="1:8">
      <c r="A7830" s="64" t="s">
        <v>12772</v>
      </c>
      <c r="B7830" s="65">
        <v>88426</v>
      </c>
      <c r="C7830" s="56" t="s">
        <v>12789</v>
      </c>
      <c r="D7830" s="65" t="s">
        <v>26</v>
      </c>
      <c r="E7830" s="66">
        <v>23.6</v>
      </c>
      <c r="F7830" s="247">
        <v>0</v>
      </c>
      <c r="G7830" s="66">
        <v>21.9</v>
      </c>
      <c r="H7830" s="247">
        <v>0</v>
      </c>
    </row>
    <row r="7831" spans="1:8">
      <c r="A7831" s="64" t="s">
        <v>12772</v>
      </c>
      <c r="B7831" s="65">
        <v>88417</v>
      </c>
      <c r="C7831" s="56" t="s">
        <v>12790</v>
      </c>
      <c r="D7831" s="65" t="s">
        <v>26</v>
      </c>
      <c r="E7831" s="66">
        <v>21.73</v>
      </c>
      <c r="F7831" s="247">
        <v>0</v>
      </c>
      <c r="G7831" s="66">
        <v>19.66</v>
      </c>
      <c r="H7831" s="247">
        <v>0</v>
      </c>
    </row>
    <row r="7832" spans="1:8">
      <c r="A7832" s="64" t="s">
        <v>12772</v>
      </c>
      <c r="B7832" s="65">
        <v>88424</v>
      </c>
      <c r="C7832" s="56" t="s">
        <v>12791</v>
      </c>
      <c r="D7832" s="65" t="s">
        <v>26</v>
      </c>
      <c r="E7832" s="66">
        <v>28.64</v>
      </c>
      <c r="F7832" s="247">
        <v>0</v>
      </c>
      <c r="G7832" s="66">
        <v>27.46</v>
      </c>
      <c r="H7832" s="247">
        <v>0</v>
      </c>
    </row>
    <row r="7833" spans="1:8">
      <c r="A7833" s="64" t="s">
        <v>12772</v>
      </c>
      <c r="B7833" s="65">
        <v>88416</v>
      </c>
      <c r="C7833" s="56" t="s">
        <v>12792</v>
      </c>
      <c r="D7833" s="65" t="s">
        <v>26</v>
      </c>
      <c r="E7833" s="66">
        <v>25.17</v>
      </c>
      <c r="F7833" s="247">
        <v>0</v>
      </c>
      <c r="G7833" s="66">
        <v>23.33</v>
      </c>
      <c r="H7833" s="247">
        <v>0</v>
      </c>
    </row>
    <row r="7834" spans="1:8">
      <c r="A7834" s="64" t="s">
        <v>12772</v>
      </c>
      <c r="B7834" s="65">
        <v>88431</v>
      </c>
      <c r="C7834" s="56" t="s">
        <v>12793</v>
      </c>
      <c r="D7834" s="65" t="s">
        <v>26</v>
      </c>
      <c r="E7834" s="66">
        <v>28.93</v>
      </c>
      <c r="F7834" s="247">
        <v>0</v>
      </c>
      <c r="G7834" s="66">
        <v>28.04</v>
      </c>
      <c r="H7834" s="247">
        <v>0</v>
      </c>
    </row>
    <row r="7835" spans="1:8">
      <c r="A7835" s="64" t="s">
        <v>12772</v>
      </c>
      <c r="B7835" s="65">
        <v>88423</v>
      </c>
      <c r="C7835" s="56" t="s">
        <v>12794</v>
      </c>
      <c r="D7835" s="65" t="s">
        <v>26</v>
      </c>
      <c r="E7835" s="66">
        <v>25.03</v>
      </c>
      <c r="F7835" s="247">
        <v>0</v>
      </c>
      <c r="G7835" s="66">
        <v>23.37</v>
      </c>
      <c r="H7835" s="247">
        <v>0</v>
      </c>
    </row>
    <row r="7836" spans="1:8">
      <c r="A7836" s="64" t="s">
        <v>12772</v>
      </c>
      <c r="B7836" s="65">
        <v>88428</v>
      </c>
      <c r="C7836" s="56" t="s">
        <v>12795</v>
      </c>
      <c r="D7836" s="65" t="s">
        <v>26</v>
      </c>
      <c r="E7836" s="66">
        <v>34.520000000000003</v>
      </c>
      <c r="F7836" s="247">
        <v>0</v>
      </c>
      <c r="G7836" s="66">
        <v>34.93</v>
      </c>
      <c r="H7836" s="247">
        <v>0</v>
      </c>
    </row>
    <row r="7837" spans="1:8">
      <c r="A7837" s="64" t="s">
        <v>12772</v>
      </c>
      <c r="B7837" s="65">
        <v>88420</v>
      </c>
      <c r="C7837" s="56" t="s">
        <v>12796</v>
      </c>
      <c r="D7837" s="65" t="s">
        <v>26</v>
      </c>
      <c r="E7837" s="66">
        <v>27.86</v>
      </c>
      <c r="F7837" s="247">
        <v>0</v>
      </c>
      <c r="G7837" s="66">
        <v>26.97</v>
      </c>
      <c r="H7837" s="247">
        <v>0</v>
      </c>
    </row>
    <row r="7838" spans="1:8">
      <c r="A7838" s="64" t="s">
        <v>12772</v>
      </c>
      <c r="B7838" s="65">
        <v>88429</v>
      </c>
      <c r="C7838" s="56" t="s">
        <v>12797</v>
      </c>
      <c r="D7838" s="65" t="s">
        <v>26</v>
      </c>
      <c r="E7838" s="66">
        <v>41.48</v>
      </c>
      <c r="F7838" s="247">
        <v>0</v>
      </c>
      <c r="G7838" s="66">
        <v>41.77</v>
      </c>
      <c r="H7838" s="247">
        <v>0</v>
      </c>
    </row>
    <row r="7839" spans="1:8">
      <c r="A7839" s="64" t="s">
        <v>12772</v>
      </c>
      <c r="B7839" s="65">
        <v>88421</v>
      </c>
      <c r="C7839" s="56" t="s">
        <v>12798</v>
      </c>
      <c r="D7839" s="65" t="s">
        <v>26</v>
      </c>
      <c r="E7839" s="66">
        <v>33.729999999999997</v>
      </c>
      <c r="F7839" s="247">
        <v>0</v>
      </c>
      <c r="G7839" s="66">
        <v>32.53</v>
      </c>
      <c r="H7839" s="247">
        <v>0</v>
      </c>
    </row>
    <row r="7840" spans="1:8">
      <c r="A7840" s="64" t="s">
        <v>12772</v>
      </c>
      <c r="B7840" s="65">
        <v>95622</v>
      </c>
      <c r="C7840" s="56" t="s">
        <v>12799</v>
      </c>
      <c r="D7840" s="65" t="s">
        <v>26</v>
      </c>
      <c r="E7840" s="66">
        <v>16.239999999999998</v>
      </c>
      <c r="F7840" s="247">
        <v>0</v>
      </c>
      <c r="G7840" s="66">
        <v>16.809999999999999</v>
      </c>
      <c r="H7840" s="247">
        <v>0</v>
      </c>
    </row>
    <row r="7841" spans="1:8">
      <c r="A7841" s="64" t="s">
        <v>12772</v>
      </c>
      <c r="B7841" s="65">
        <v>95623</v>
      </c>
      <c r="C7841" s="56" t="s">
        <v>12800</v>
      </c>
      <c r="D7841" s="65" t="s">
        <v>26</v>
      </c>
      <c r="E7841" s="66">
        <v>11.79</v>
      </c>
      <c r="F7841" s="247">
        <v>0</v>
      </c>
      <c r="G7841" s="66">
        <v>11.68</v>
      </c>
      <c r="H7841" s="247">
        <v>0</v>
      </c>
    </row>
    <row r="7842" spans="1:8">
      <c r="A7842" s="64" t="s">
        <v>12772</v>
      </c>
      <c r="B7842" s="65">
        <v>95626</v>
      </c>
      <c r="C7842" s="56" t="s">
        <v>12801</v>
      </c>
      <c r="D7842" s="65" t="s">
        <v>26</v>
      </c>
      <c r="E7842" s="66">
        <v>17.04</v>
      </c>
      <c r="F7842" s="247">
        <v>0</v>
      </c>
      <c r="G7842" s="66">
        <v>17.850000000000001</v>
      </c>
      <c r="H7842" s="247">
        <v>0</v>
      </c>
    </row>
    <row r="7843" spans="1:8">
      <c r="A7843" s="64" t="s">
        <v>12772</v>
      </c>
      <c r="B7843" s="65">
        <v>95624</v>
      </c>
      <c r="C7843" s="56" t="s">
        <v>12802</v>
      </c>
      <c r="D7843" s="65" t="s">
        <v>26</v>
      </c>
      <c r="E7843" s="66">
        <v>23.5</v>
      </c>
      <c r="F7843" s="247">
        <v>0</v>
      </c>
      <c r="G7843" s="66">
        <v>25.65</v>
      </c>
      <c r="H7843" s="247">
        <v>0</v>
      </c>
    </row>
    <row r="7844" spans="1:8">
      <c r="A7844" s="64" t="s">
        <v>12772</v>
      </c>
      <c r="B7844" s="65">
        <v>95625</v>
      </c>
      <c r="C7844" s="56" t="s">
        <v>12803</v>
      </c>
      <c r="D7844" s="65" t="s">
        <v>26</v>
      </c>
      <c r="E7844" s="66">
        <v>27.88</v>
      </c>
      <c r="F7844" s="247">
        <v>0</v>
      </c>
      <c r="G7844" s="66">
        <v>30.32</v>
      </c>
      <c r="H7844" s="247">
        <v>0</v>
      </c>
    </row>
    <row r="7845" spans="1:8">
      <c r="A7845" s="64" t="s">
        <v>12804</v>
      </c>
      <c r="B7845" s="65">
        <v>88497</v>
      </c>
      <c r="C7845" s="56" t="s">
        <v>12805</v>
      </c>
      <c r="D7845" s="65" t="s">
        <v>26</v>
      </c>
      <c r="E7845" s="66">
        <v>16.93</v>
      </c>
      <c r="F7845" s="247">
        <v>0</v>
      </c>
      <c r="G7845" s="66">
        <v>21.23</v>
      </c>
      <c r="H7845" s="247">
        <v>0</v>
      </c>
    </row>
    <row r="7846" spans="1:8">
      <c r="A7846" s="64" t="s">
        <v>12804</v>
      </c>
      <c r="B7846" s="65">
        <v>104648</v>
      </c>
      <c r="C7846" s="56" t="s">
        <v>12806</v>
      </c>
      <c r="D7846" s="65" t="s">
        <v>26</v>
      </c>
      <c r="E7846" s="66">
        <v>0</v>
      </c>
      <c r="F7846" s="247"/>
      <c r="G7846" s="66">
        <v>0</v>
      </c>
      <c r="H7846" s="247"/>
    </row>
    <row r="7847" spans="1:8">
      <c r="A7847" s="64" t="s">
        <v>12804</v>
      </c>
      <c r="B7847" s="65">
        <v>88495</v>
      </c>
      <c r="C7847" s="56" t="s">
        <v>12807</v>
      </c>
      <c r="D7847" s="65" t="s">
        <v>26</v>
      </c>
      <c r="E7847" s="66">
        <v>11.01</v>
      </c>
      <c r="F7847" s="247">
        <v>0</v>
      </c>
      <c r="G7847" s="66">
        <v>13.72</v>
      </c>
      <c r="H7847" s="247">
        <v>0</v>
      </c>
    </row>
    <row r="7848" spans="1:8">
      <c r="A7848" s="64" t="s">
        <v>12804</v>
      </c>
      <c r="B7848" s="65">
        <v>104646</v>
      </c>
      <c r="C7848" s="56" t="s">
        <v>12808</v>
      </c>
      <c r="D7848" s="65" t="s">
        <v>26</v>
      </c>
      <c r="E7848" s="66">
        <v>0</v>
      </c>
      <c r="F7848" s="247"/>
      <c r="G7848" s="66">
        <v>0</v>
      </c>
      <c r="H7848" s="247"/>
    </row>
    <row r="7849" spans="1:8">
      <c r="A7849" s="64" t="s">
        <v>12804</v>
      </c>
      <c r="B7849" s="65">
        <v>88496</v>
      </c>
      <c r="C7849" s="56" t="s">
        <v>12809</v>
      </c>
      <c r="D7849" s="65" t="s">
        <v>26</v>
      </c>
      <c r="E7849" s="66">
        <v>30.84</v>
      </c>
      <c r="F7849" s="247">
        <v>0</v>
      </c>
      <c r="G7849" s="66">
        <v>37.950000000000003</v>
      </c>
      <c r="H7849" s="247">
        <v>0</v>
      </c>
    </row>
    <row r="7850" spans="1:8">
      <c r="A7850" s="64" t="s">
        <v>12804</v>
      </c>
      <c r="B7850" s="65">
        <v>104647</v>
      </c>
      <c r="C7850" s="56" t="s">
        <v>12810</v>
      </c>
      <c r="D7850" s="65" t="s">
        <v>26</v>
      </c>
      <c r="E7850" s="66">
        <v>0</v>
      </c>
      <c r="F7850" s="247"/>
      <c r="G7850" s="66">
        <v>0</v>
      </c>
      <c r="H7850" s="247"/>
    </row>
    <row r="7851" spans="1:8">
      <c r="A7851" s="64" t="s">
        <v>12804</v>
      </c>
      <c r="B7851" s="65">
        <v>88494</v>
      </c>
      <c r="C7851" s="56" t="s">
        <v>12811</v>
      </c>
      <c r="D7851" s="65" t="s">
        <v>26</v>
      </c>
      <c r="E7851" s="66">
        <v>20.49</v>
      </c>
      <c r="F7851" s="247">
        <v>0</v>
      </c>
      <c r="G7851" s="66">
        <v>25.1</v>
      </c>
      <c r="H7851" s="247">
        <v>0</v>
      </c>
    </row>
    <row r="7852" spans="1:8">
      <c r="A7852" s="64" t="s">
        <v>12804</v>
      </c>
      <c r="B7852" s="65">
        <v>104645</v>
      </c>
      <c r="C7852" s="56" t="s">
        <v>12812</v>
      </c>
      <c r="D7852" s="65" t="s">
        <v>26</v>
      </c>
      <c r="E7852" s="66">
        <v>0</v>
      </c>
      <c r="F7852" s="247"/>
      <c r="G7852" s="66">
        <v>0</v>
      </c>
      <c r="H7852" s="247"/>
    </row>
    <row r="7853" spans="1:8">
      <c r="A7853" s="64" t="s">
        <v>12804</v>
      </c>
      <c r="B7853" s="65">
        <v>88485</v>
      </c>
      <c r="C7853" s="56" t="s">
        <v>12813</v>
      </c>
      <c r="D7853" s="65" t="s">
        <v>26</v>
      </c>
      <c r="E7853" s="66">
        <v>4.26</v>
      </c>
      <c r="F7853" s="247">
        <v>0</v>
      </c>
      <c r="G7853" s="66">
        <v>4.83</v>
      </c>
      <c r="H7853" s="247">
        <v>0</v>
      </c>
    </row>
    <row r="7854" spans="1:8">
      <c r="A7854" s="64" t="s">
        <v>12804</v>
      </c>
      <c r="B7854" s="65">
        <v>88484</v>
      </c>
      <c r="C7854" s="56" t="s">
        <v>12814</v>
      </c>
      <c r="D7854" s="65" t="s">
        <v>26</v>
      </c>
      <c r="E7854" s="66">
        <v>5.21</v>
      </c>
      <c r="F7854" s="247">
        <v>0</v>
      </c>
      <c r="G7854" s="66">
        <v>5.97</v>
      </c>
      <c r="H7854" s="247">
        <v>0</v>
      </c>
    </row>
    <row r="7855" spans="1:8">
      <c r="A7855" s="64" t="s">
        <v>12804</v>
      </c>
      <c r="B7855" s="65">
        <v>104638</v>
      </c>
      <c r="C7855" s="56" t="s">
        <v>12815</v>
      </c>
      <c r="D7855" s="65" t="s">
        <v>26</v>
      </c>
      <c r="E7855" s="66">
        <v>0</v>
      </c>
      <c r="F7855" s="247"/>
      <c r="G7855" s="66">
        <v>0</v>
      </c>
      <c r="H7855" s="247"/>
    </row>
    <row r="7856" spans="1:8">
      <c r="A7856" s="64" t="s">
        <v>12804</v>
      </c>
      <c r="B7856" s="65">
        <v>104637</v>
      </c>
      <c r="C7856" s="56" t="s">
        <v>12816</v>
      </c>
      <c r="D7856" s="65" t="s">
        <v>26</v>
      </c>
      <c r="E7856" s="66">
        <v>0</v>
      </c>
      <c r="F7856" s="247"/>
      <c r="G7856" s="66">
        <v>0</v>
      </c>
      <c r="H7856" s="247"/>
    </row>
    <row r="7857" spans="1:8">
      <c r="A7857" s="64" t="s">
        <v>12804</v>
      </c>
      <c r="B7857" s="65">
        <v>104641</v>
      </c>
      <c r="C7857" s="56" t="s">
        <v>12817</v>
      </c>
      <c r="D7857" s="65" t="s">
        <v>26</v>
      </c>
      <c r="E7857" s="66">
        <v>10.1</v>
      </c>
      <c r="F7857" s="247">
        <v>0</v>
      </c>
      <c r="G7857" s="66">
        <v>10.75</v>
      </c>
      <c r="H7857" s="247">
        <v>0</v>
      </c>
    </row>
    <row r="7858" spans="1:8">
      <c r="A7858" s="64" t="s">
        <v>12804</v>
      </c>
      <c r="B7858" s="65">
        <v>104639</v>
      </c>
      <c r="C7858" s="56" t="s">
        <v>12818</v>
      </c>
      <c r="D7858" s="65" t="s">
        <v>26</v>
      </c>
      <c r="E7858" s="66">
        <v>12.43</v>
      </c>
      <c r="F7858" s="247">
        <v>0</v>
      </c>
      <c r="G7858" s="66">
        <v>13.56</v>
      </c>
      <c r="H7858" s="247">
        <v>0</v>
      </c>
    </row>
    <row r="7859" spans="1:8">
      <c r="A7859" s="64" t="s">
        <v>12804</v>
      </c>
      <c r="B7859" s="65">
        <v>104644</v>
      </c>
      <c r="C7859" s="56" t="s">
        <v>12819</v>
      </c>
      <c r="D7859" s="65" t="s">
        <v>26</v>
      </c>
      <c r="E7859" s="66">
        <v>0</v>
      </c>
      <c r="F7859" s="247"/>
      <c r="G7859" s="66">
        <v>0</v>
      </c>
      <c r="H7859" s="247"/>
    </row>
    <row r="7860" spans="1:8">
      <c r="A7860" s="64" t="s">
        <v>12804</v>
      </c>
      <c r="B7860" s="65">
        <v>104643</v>
      </c>
      <c r="C7860" s="56" t="s">
        <v>12820</v>
      </c>
      <c r="D7860" s="65" t="s">
        <v>26</v>
      </c>
      <c r="E7860" s="66">
        <v>0</v>
      </c>
      <c r="F7860" s="247"/>
      <c r="G7860" s="66">
        <v>0</v>
      </c>
      <c r="H7860" s="247"/>
    </row>
    <row r="7861" spans="1:8">
      <c r="A7861" s="64" t="s">
        <v>12804</v>
      </c>
      <c r="B7861" s="65">
        <v>88489</v>
      </c>
      <c r="C7861" s="56" t="s">
        <v>12821</v>
      </c>
      <c r="D7861" s="65" t="s">
        <v>26</v>
      </c>
      <c r="E7861" s="66">
        <v>14.44</v>
      </c>
      <c r="F7861" s="247">
        <v>0</v>
      </c>
      <c r="G7861" s="66">
        <v>14.53</v>
      </c>
      <c r="H7861" s="247">
        <v>0</v>
      </c>
    </row>
    <row r="7862" spans="1:8">
      <c r="A7862" s="64" t="s">
        <v>12804</v>
      </c>
      <c r="B7862" s="65">
        <v>88488</v>
      </c>
      <c r="C7862" s="56" t="s">
        <v>12822</v>
      </c>
      <c r="D7862" s="65" t="s">
        <v>26</v>
      </c>
      <c r="E7862" s="66">
        <v>16.77</v>
      </c>
      <c r="F7862" s="247">
        <v>0</v>
      </c>
      <c r="G7862" s="66">
        <v>17.34</v>
      </c>
      <c r="H7862" s="247">
        <v>0</v>
      </c>
    </row>
    <row r="7863" spans="1:8">
      <c r="A7863" s="64" t="s">
        <v>12804</v>
      </c>
      <c r="B7863" s="65">
        <v>104642</v>
      </c>
      <c r="C7863" s="56" t="s">
        <v>12823</v>
      </c>
      <c r="D7863" s="65" t="s">
        <v>26</v>
      </c>
      <c r="E7863" s="66">
        <v>11.7</v>
      </c>
      <c r="F7863" s="247">
        <v>0</v>
      </c>
      <c r="G7863" s="66">
        <v>12.15</v>
      </c>
      <c r="H7863" s="247">
        <v>0</v>
      </c>
    </row>
    <row r="7864" spans="1:8">
      <c r="A7864" s="64" t="s">
        <v>12804</v>
      </c>
      <c r="B7864" s="65">
        <v>104640</v>
      </c>
      <c r="C7864" s="56" t="s">
        <v>12824</v>
      </c>
      <c r="D7864" s="65" t="s">
        <v>26</v>
      </c>
      <c r="E7864" s="66">
        <v>14.03</v>
      </c>
      <c r="F7864" s="247">
        <v>0</v>
      </c>
      <c r="G7864" s="66">
        <v>14.96</v>
      </c>
      <c r="H7864" s="247">
        <v>0</v>
      </c>
    </row>
    <row r="7865" spans="1:8">
      <c r="A7865" s="64" t="s">
        <v>12804</v>
      </c>
      <c r="B7865" s="65">
        <v>95305</v>
      </c>
      <c r="C7865" s="56" t="s">
        <v>12825</v>
      </c>
      <c r="D7865" s="65" t="s">
        <v>26</v>
      </c>
      <c r="E7865" s="66">
        <v>15.44</v>
      </c>
      <c r="F7865" s="247">
        <v>0</v>
      </c>
      <c r="G7865" s="66">
        <v>15.29</v>
      </c>
      <c r="H7865" s="247">
        <v>0</v>
      </c>
    </row>
    <row r="7866" spans="1:8">
      <c r="A7866" s="64" t="s">
        <v>12804</v>
      </c>
      <c r="B7866" s="65">
        <v>95306</v>
      </c>
      <c r="C7866" s="56" t="s">
        <v>12826</v>
      </c>
      <c r="D7866" s="65" t="s">
        <v>26</v>
      </c>
      <c r="E7866" s="66">
        <v>17.64</v>
      </c>
      <c r="F7866" s="247">
        <v>0</v>
      </c>
      <c r="G7866" s="66">
        <v>17.93</v>
      </c>
      <c r="H7866" s="247">
        <v>0</v>
      </c>
    </row>
    <row r="7867" spans="1:8">
      <c r="A7867" s="64" t="s">
        <v>12827</v>
      </c>
      <c r="B7867" s="65">
        <v>102201</v>
      </c>
      <c r="C7867" s="56" t="s">
        <v>12828</v>
      </c>
      <c r="D7867" s="65" t="s">
        <v>26</v>
      </c>
      <c r="E7867" s="66">
        <v>17.78</v>
      </c>
      <c r="F7867" s="247">
        <v>0</v>
      </c>
      <c r="G7867" s="66">
        <v>22.21</v>
      </c>
      <c r="H7867" s="247">
        <v>0</v>
      </c>
    </row>
    <row r="7868" spans="1:8">
      <c r="A7868" s="64" t="s">
        <v>12827</v>
      </c>
      <c r="B7868" s="65">
        <v>102200</v>
      </c>
      <c r="C7868" s="56" t="s">
        <v>12829</v>
      </c>
      <c r="D7868" s="65" t="s">
        <v>26</v>
      </c>
      <c r="E7868" s="66">
        <v>18.53</v>
      </c>
      <c r="F7868" s="247">
        <v>0</v>
      </c>
      <c r="G7868" s="66">
        <v>23.9</v>
      </c>
      <c r="H7868" s="247">
        <v>0</v>
      </c>
    </row>
    <row r="7869" spans="1:8">
      <c r="A7869" s="64" t="s">
        <v>12827</v>
      </c>
      <c r="B7869" s="65">
        <v>102202</v>
      </c>
      <c r="C7869" s="56" t="s">
        <v>12830</v>
      </c>
      <c r="D7869" s="65" t="s">
        <v>26</v>
      </c>
      <c r="E7869" s="66">
        <v>41.68</v>
      </c>
      <c r="F7869" s="247">
        <v>0</v>
      </c>
      <c r="G7869" s="66">
        <v>57.11</v>
      </c>
      <c r="H7869" s="247">
        <v>0</v>
      </c>
    </row>
    <row r="7870" spans="1:8">
      <c r="A7870" s="64" t="s">
        <v>12827</v>
      </c>
      <c r="B7870" s="65">
        <v>102193</v>
      </c>
      <c r="C7870" s="56" t="s">
        <v>12831</v>
      </c>
      <c r="D7870" s="65" t="s">
        <v>26</v>
      </c>
      <c r="E7870" s="66">
        <v>1.94</v>
      </c>
      <c r="F7870" s="247">
        <v>0</v>
      </c>
      <c r="G7870" s="66">
        <v>2.39</v>
      </c>
      <c r="H7870" s="247">
        <v>0</v>
      </c>
    </row>
    <row r="7871" spans="1:8">
      <c r="A7871" s="64" t="s">
        <v>12827</v>
      </c>
      <c r="B7871" s="65">
        <v>102194</v>
      </c>
      <c r="C7871" s="56" t="s">
        <v>12832</v>
      </c>
      <c r="D7871" s="65" t="s">
        <v>26</v>
      </c>
      <c r="E7871" s="66">
        <v>8.0399999999999991</v>
      </c>
      <c r="F7871" s="247">
        <v>0</v>
      </c>
      <c r="G7871" s="66">
        <v>9.6300000000000008</v>
      </c>
      <c r="H7871" s="247">
        <v>0</v>
      </c>
    </row>
    <row r="7872" spans="1:8">
      <c r="A7872" s="64" t="s">
        <v>12827</v>
      </c>
      <c r="B7872" s="65">
        <v>102198</v>
      </c>
      <c r="C7872" s="56" t="s">
        <v>12833</v>
      </c>
      <c r="D7872" s="65" t="s">
        <v>26</v>
      </c>
      <c r="E7872" s="66">
        <v>0</v>
      </c>
      <c r="F7872" s="247"/>
      <c r="G7872" s="66">
        <v>0</v>
      </c>
      <c r="H7872" s="247"/>
    </row>
    <row r="7873" spans="1:8">
      <c r="A7873" s="64" t="s">
        <v>12827</v>
      </c>
      <c r="B7873" s="65">
        <v>102197</v>
      </c>
      <c r="C7873" s="56" t="s">
        <v>12834</v>
      </c>
      <c r="D7873" s="65" t="s">
        <v>26</v>
      </c>
      <c r="E7873" s="66">
        <v>22.89</v>
      </c>
      <c r="F7873" s="247">
        <v>0</v>
      </c>
      <c r="G7873" s="66">
        <v>30.12</v>
      </c>
      <c r="H7873" s="247">
        <v>0</v>
      </c>
    </row>
    <row r="7874" spans="1:8">
      <c r="A7874" s="64" t="s">
        <v>12827</v>
      </c>
      <c r="B7874" s="65">
        <v>102195</v>
      </c>
      <c r="C7874" s="56" t="s">
        <v>12835</v>
      </c>
      <c r="D7874" s="65" t="s">
        <v>26</v>
      </c>
      <c r="E7874" s="66">
        <v>0</v>
      </c>
      <c r="F7874" s="247"/>
      <c r="G7874" s="66">
        <v>0</v>
      </c>
      <c r="H7874" s="247"/>
    </row>
    <row r="7875" spans="1:8">
      <c r="A7875" s="64" t="s">
        <v>12827</v>
      </c>
      <c r="B7875" s="65">
        <v>102199</v>
      </c>
      <c r="C7875" s="56" t="s">
        <v>12836</v>
      </c>
      <c r="D7875" s="65" t="s">
        <v>26</v>
      </c>
      <c r="E7875" s="66">
        <v>0</v>
      </c>
      <c r="F7875" s="247"/>
      <c r="G7875" s="66">
        <v>0</v>
      </c>
      <c r="H7875" s="247"/>
    </row>
    <row r="7876" spans="1:8">
      <c r="A7876" s="64" t="s">
        <v>12827</v>
      </c>
      <c r="B7876" s="65">
        <v>102196</v>
      </c>
      <c r="C7876" s="56" t="s">
        <v>12837</v>
      </c>
      <c r="D7876" s="65" t="s">
        <v>26</v>
      </c>
      <c r="E7876" s="66">
        <v>0</v>
      </c>
      <c r="F7876" s="247"/>
      <c r="G7876" s="66">
        <v>0</v>
      </c>
      <c r="H7876" s="247"/>
    </row>
    <row r="7877" spans="1:8">
      <c r="A7877" s="64" t="s">
        <v>12827</v>
      </c>
      <c r="B7877" s="65">
        <v>102233</v>
      </c>
      <c r="C7877" s="56" t="s">
        <v>12838</v>
      </c>
      <c r="D7877" s="65" t="s">
        <v>26</v>
      </c>
      <c r="E7877" s="66">
        <v>11.71</v>
      </c>
      <c r="F7877" s="247">
        <v>0</v>
      </c>
      <c r="G7877" s="66">
        <v>12.64</v>
      </c>
      <c r="H7877" s="247">
        <v>0</v>
      </c>
    </row>
    <row r="7878" spans="1:8">
      <c r="A7878" s="64" t="s">
        <v>12827</v>
      </c>
      <c r="B7878" s="65">
        <v>102234</v>
      </c>
      <c r="C7878" s="56" t="s">
        <v>12839</v>
      </c>
      <c r="D7878" s="65" t="s">
        <v>26</v>
      </c>
      <c r="E7878" s="66">
        <v>23.41</v>
      </c>
      <c r="F7878" s="247">
        <v>0</v>
      </c>
      <c r="G7878" s="66">
        <v>25.27</v>
      </c>
      <c r="H7878" s="247">
        <v>0</v>
      </c>
    </row>
    <row r="7879" spans="1:8">
      <c r="A7879" s="64" t="s">
        <v>12827</v>
      </c>
      <c r="B7879" s="65">
        <v>102207</v>
      </c>
      <c r="C7879" s="56" t="s">
        <v>12840</v>
      </c>
      <c r="D7879" s="65" t="s">
        <v>26</v>
      </c>
      <c r="E7879" s="66">
        <v>9.57</v>
      </c>
      <c r="F7879" s="247">
        <v>0</v>
      </c>
      <c r="G7879" s="66">
        <v>10.199999999999999</v>
      </c>
      <c r="H7879" s="247">
        <v>0</v>
      </c>
    </row>
    <row r="7880" spans="1:8">
      <c r="A7880" s="64" t="s">
        <v>12827</v>
      </c>
      <c r="B7880" s="65">
        <v>102217</v>
      </c>
      <c r="C7880" s="56" t="s">
        <v>12841</v>
      </c>
      <c r="D7880" s="65" t="s">
        <v>26</v>
      </c>
      <c r="E7880" s="66">
        <v>19.170000000000002</v>
      </c>
      <c r="F7880" s="247">
        <v>0</v>
      </c>
      <c r="G7880" s="66">
        <v>20.420000000000002</v>
      </c>
      <c r="H7880" s="247">
        <v>0</v>
      </c>
    </row>
    <row r="7881" spans="1:8">
      <c r="A7881" s="64" t="s">
        <v>12827</v>
      </c>
      <c r="B7881" s="65">
        <v>102227</v>
      </c>
      <c r="C7881" s="56" t="s">
        <v>12842</v>
      </c>
      <c r="D7881" s="65" t="s">
        <v>26</v>
      </c>
      <c r="E7881" s="66">
        <v>28.76</v>
      </c>
      <c r="F7881" s="247">
        <v>0</v>
      </c>
      <c r="G7881" s="66">
        <v>30.64</v>
      </c>
      <c r="H7881" s="247">
        <v>0</v>
      </c>
    </row>
    <row r="7882" spans="1:8">
      <c r="A7882" s="64" t="s">
        <v>12827</v>
      </c>
      <c r="B7882" s="65">
        <v>102211</v>
      </c>
      <c r="C7882" s="56" t="s">
        <v>12843</v>
      </c>
      <c r="D7882" s="65" t="s">
        <v>26</v>
      </c>
      <c r="E7882" s="66">
        <v>0</v>
      </c>
      <c r="F7882" s="247"/>
      <c r="G7882" s="66">
        <v>0</v>
      </c>
      <c r="H7882" s="247"/>
    </row>
    <row r="7883" spans="1:8">
      <c r="A7883" s="64" t="s">
        <v>12827</v>
      </c>
      <c r="B7883" s="65">
        <v>102221</v>
      </c>
      <c r="C7883" s="56" t="s">
        <v>12844</v>
      </c>
      <c r="D7883" s="65" t="s">
        <v>26</v>
      </c>
      <c r="E7883" s="66">
        <v>0</v>
      </c>
      <c r="F7883" s="247"/>
      <c r="G7883" s="66">
        <v>0</v>
      </c>
      <c r="H7883" s="247"/>
    </row>
    <row r="7884" spans="1:8">
      <c r="A7884" s="64" t="s">
        <v>12827</v>
      </c>
      <c r="B7884" s="65">
        <v>102231</v>
      </c>
      <c r="C7884" s="56" t="s">
        <v>12845</v>
      </c>
      <c r="D7884" s="65" t="s">
        <v>26</v>
      </c>
      <c r="E7884" s="66">
        <v>0</v>
      </c>
      <c r="F7884" s="247"/>
      <c r="G7884" s="66">
        <v>0</v>
      </c>
      <c r="H7884" s="247"/>
    </row>
    <row r="7885" spans="1:8">
      <c r="A7885" s="64" t="s">
        <v>12827</v>
      </c>
      <c r="B7885" s="65">
        <v>102209</v>
      </c>
      <c r="C7885" s="56" t="s">
        <v>12846</v>
      </c>
      <c r="D7885" s="65" t="s">
        <v>26</v>
      </c>
      <c r="E7885" s="66">
        <v>9.3699999999999992</v>
      </c>
      <c r="F7885" s="247">
        <v>0</v>
      </c>
      <c r="G7885" s="66">
        <v>10.050000000000001</v>
      </c>
      <c r="H7885" s="247">
        <v>0</v>
      </c>
    </row>
    <row r="7886" spans="1:8">
      <c r="A7886" s="64" t="s">
        <v>12827</v>
      </c>
      <c r="B7886" s="65">
        <v>102219</v>
      </c>
      <c r="C7886" s="56" t="s">
        <v>12847</v>
      </c>
      <c r="D7886" s="65" t="s">
        <v>26</v>
      </c>
      <c r="E7886" s="66">
        <v>18.760000000000002</v>
      </c>
      <c r="F7886" s="247">
        <v>0</v>
      </c>
      <c r="G7886" s="66">
        <v>20.100000000000001</v>
      </c>
      <c r="H7886" s="247">
        <v>0</v>
      </c>
    </row>
    <row r="7887" spans="1:8">
      <c r="A7887" s="64" t="s">
        <v>12827</v>
      </c>
      <c r="B7887" s="65">
        <v>102229</v>
      </c>
      <c r="C7887" s="56" t="s">
        <v>12848</v>
      </c>
      <c r="D7887" s="65" t="s">
        <v>26</v>
      </c>
      <c r="E7887" s="66">
        <v>28.15</v>
      </c>
      <c r="F7887" s="247">
        <v>0</v>
      </c>
      <c r="G7887" s="66">
        <v>30.16</v>
      </c>
      <c r="H7887" s="247">
        <v>0</v>
      </c>
    </row>
    <row r="7888" spans="1:8">
      <c r="A7888" s="64" t="s">
        <v>12827</v>
      </c>
      <c r="B7888" s="65">
        <v>102210</v>
      </c>
      <c r="C7888" s="56" t="s">
        <v>12849</v>
      </c>
      <c r="D7888" s="65" t="s">
        <v>26</v>
      </c>
      <c r="E7888" s="66">
        <v>8.85</v>
      </c>
      <c r="F7888" s="247">
        <v>0</v>
      </c>
      <c r="G7888" s="66">
        <v>9.58</v>
      </c>
      <c r="H7888" s="247">
        <v>0</v>
      </c>
    </row>
    <row r="7889" spans="1:8">
      <c r="A7889" s="64" t="s">
        <v>12827</v>
      </c>
      <c r="B7889" s="65">
        <v>102220</v>
      </c>
      <c r="C7889" s="56" t="s">
        <v>12850</v>
      </c>
      <c r="D7889" s="65" t="s">
        <v>26</v>
      </c>
      <c r="E7889" s="66">
        <v>17.739999999999998</v>
      </c>
      <c r="F7889" s="247">
        <v>0</v>
      </c>
      <c r="G7889" s="66">
        <v>19.16</v>
      </c>
      <c r="H7889" s="247">
        <v>0</v>
      </c>
    </row>
    <row r="7890" spans="1:8">
      <c r="A7890" s="64" t="s">
        <v>12827</v>
      </c>
      <c r="B7890" s="65">
        <v>102230</v>
      </c>
      <c r="C7890" s="56" t="s">
        <v>12851</v>
      </c>
      <c r="D7890" s="65" t="s">
        <v>26</v>
      </c>
      <c r="E7890" s="66">
        <v>26.61</v>
      </c>
      <c r="F7890" s="247">
        <v>0</v>
      </c>
      <c r="G7890" s="66">
        <v>28.74</v>
      </c>
      <c r="H7890" s="247">
        <v>0</v>
      </c>
    </row>
    <row r="7891" spans="1:8">
      <c r="A7891" s="64" t="s">
        <v>12827</v>
      </c>
      <c r="B7891" s="65">
        <v>102208</v>
      </c>
      <c r="C7891" s="56" t="s">
        <v>12852</v>
      </c>
      <c r="D7891" s="65" t="s">
        <v>26</v>
      </c>
      <c r="E7891" s="66">
        <v>9.0299999999999994</v>
      </c>
      <c r="F7891" s="247">
        <v>0</v>
      </c>
      <c r="G7891" s="66">
        <v>9.74</v>
      </c>
      <c r="H7891" s="247">
        <v>0</v>
      </c>
    </row>
    <row r="7892" spans="1:8">
      <c r="A7892" s="64" t="s">
        <v>12827</v>
      </c>
      <c r="B7892" s="65">
        <v>102218</v>
      </c>
      <c r="C7892" s="56" t="s">
        <v>12853</v>
      </c>
      <c r="D7892" s="65" t="s">
        <v>26</v>
      </c>
      <c r="E7892" s="66">
        <v>18.07</v>
      </c>
      <c r="F7892" s="247">
        <v>0</v>
      </c>
      <c r="G7892" s="66">
        <v>19.47</v>
      </c>
      <c r="H7892" s="247">
        <v>0</v>
      </c>
    </row>
    <row r="7893" spans="1:8">
      <c r="A7893" s="64" t="s">
        <v>12827</v>
      </c>
      <c r="B7893" s="65">
        <v>102228</v>
      </c>
      <c r="C7893" s="56" t="s">
        <v>12854</v>
      </c>
      <c r="D7893" s="65" t="s">
        <v>26</v>
      </c>
      <c r="E7893" s="66">
        <v>27.14</v>
      </c>
      <c r="F7893" s="247">
        <v>0</v>
      </c>
      <c r="G7893" s="66">
        <v>29.23</v>
      </c>
      <c r="H7893" s="247">
        <v>0</v>
      </c>
    </row>
    <row r="7894" spans="1:8">
      <c r="A7894" s="64" t="s">
        <v>12827</v>
      </c>
      <c r="B7894" s="65">
        <v>102212</v>
      </c>
      <c r="C7894" s="56" t="s">
        <v>12855</v>
      </c>
      <c r="D7894" s="65" t="s">
        <v>26</v>
      </c>
      <c r="E7894" s="66">
        <v>0</v>
      </c>
      <c r="F7894" s="247"/>
      <c r="G7894" s="66">
        <v>0</v>
      </c>
      <c r="H7894" s="247"/>
    </row>
    <row r="7895" spans="1:8">
      <c r="A7895" s="64" t="s">
        <v>12827</v>
      </c>
      <c r="B7895" s="65">
        <v>102222</v>
      </c>
      <c r="C7895" s="56" t="s">
        <v>12856</v>
      </c>
      <c r="D7895" s="65" t="s">
        <v>26</v>
      </c>
      <c r="E7895" s="66">
        <v>0</v>
      </c>
      <c r="F7895" s="247"/>
      <c r="G7895" s="66">
        <v>0</v>
      </c>
      <c r="H7895" s="247"/>
    </row>
    <row r="7896" spans="1:8">
      <c r="A7896" s="64" t="s">
        <v>12827</v>
      </c>
      <c r="B7896" s="65">
        <v>102232</v>
      </c>
      <c r="C7896" s="56" t="s">
        <v>12857</v>
      </c>
      <c r="D7896" s="65" t="s">
        <v>26</v>
      </c>
      <c r="E7896" s="66">
        <v>0</v>
      </c>
      <c r="F7896" s="247"/>
      <c r="G7896" s="66">
        <v>0</v>
      </c>
      <c r="H7896" s="247"/>
    </row>
    <row r="7897" spans="1:8">
      <c r="A7897" s="64" t="s">
        <v>12827</v>
      </c>
      <c r="B7897" s="65">
        <v>102203</v>
      </c>
      <c r="C7897" s="56" t="s">
        <v>12858</v>
      </c>
      <c r="D7897" s="65" t="s">
        <v>26</v>
      </c>
      <c r="E7897" s="66">
        <v>10.64</v>
      </c>
      <c r="F7897" s="247">
        <v>0</v>
      </c>
      <c r="G7897" s="66">
        <v>11.7</v>
      </c>
      <c r="H7897" s="247">
        <v>0</v>
      </c>
    </row>
    <row r="7898" spans="1:8">
      <c r="A7898" s="64" t="s">
        <v>12827</v>
      </c>
      <c r="B7898" s="65">
        <v>102213</v>
      </c>
      <c r="C7898" s="56" t="s">
        <v>12859</v>
      </c>
      <c r="D7898" s="65" t="s">
        <v>26</v>
      </c>
      <c r="E7898" s="66">
        <v>21.29</v>
      </c>
      <c r="F7898" s="247">
        <v>0</v>
      </c>
      <c r="G7898" s="66">
        <v>23.43</v>
      </c>
      <c r="H7898" s="247">
        <v>0</v>
      </c>
    </row>
    <row r="7899" spans="1:8">
      <c r="A7899" s="64" t="s">
        <v>12827</v>
      </c>
      <c r="B7899" s="65">
        <v>102223</v>
      </c>
      <c r="C7899" s="56" t="s">
        <v>12860</v>
      </c>
      <c r="D7899" s="65" t="s">
        <v>26</v>
      </c>
      <c r="E7899" s="66">
        <v>31.95</v>
      </c>
      <c r="F7899" s="247">
        <v>0</v>
      </c>
      <c r="G7899" s="66">
        <v>35.15</v>
      </c>
      <c r="H7899" s="247">
        <v>0</v>
      </c>
    </row>
    <row r="7900" spans="1:8">
      <c r="A7900" s="64" t="s">
        <v>12827</v>
      </c>
      <c r="B7900" s="65">
        <v>102204</v>
      </c>
      <c r="C7900" s="56" t="s">
        <v>12861</v>
      </c>
      <c r="D7900" s="65" t="s">
        <v>26</v>
      </c>
      <c r="E7900" s="66">
        <v>10.99</v>
      </c>
      <c r="F7900" s="247">
        <v>0</v>
      </c>
      <c r="G7900" s="66">
        <v>12.04</v>
      </c>
      <c r="H7900" s="247">
        <v>0</v>
      </c>
    </row>
    <row r="7901" spans="1:8">
      <c r="A7901" s="64" t="s">
        <v>12827</v>
      </c>
      <c r="B7901" s="65">
        <v>102214</v>
      </c>
      <c r="C7901" s="56" t="s">
        <v>12862</v>
      </c>
      <c r="D7901" s="65" t="s">
        <v>26</v>
      </c>
      <c r="E7901" s="66">
        <v>21.99</v>
      </c>
      <c r="F7901" s="247">
        <v>0</v>
      </c>
      <c r="G7901" s="66">
        <v>24.09</v>
      </c>
      <c r="H7901" s="247">
        <v>0</v>
      </c>
    </row>
    <row r="7902" spans="1:8">
      <c r="A7902" s="64" t="s">
        <v>12827</v>
      </c>
      <c r="B7902" s="65">
        <v>102224</v>
      </c>
      <c r="C7902" s="56" t="s">
        <v>12863</v>
      </c>
      <c r="D7902" s="65" t="s">
        <v>26</v>
      </c>
      <c r="E7902" s="66">
        <v>33</v>
      </c>
      <c r="F7902" s="247">
        <v>0</v>
      </c>
      <c r="G7902" s="66">
        <v>36.14</v>
      </c>
      <c r="H7902" s="247">
        <v>0</v>
      </c>
    </row>
    <row r="7903" spans="1:8">
      <c r="A7903" s="64" t="s">
        <v>12827</v>
      </c>
      <c r="B7903" s="65">
        <v>102205</v>
      </c>
      <c r="C7903" s="56" t="s">
        <v>12864</v>
      </c>
      <c r="D7903" s="65" t="s">
        <v>26</v>
      </c>
      <c r="E7903" s="66">
        <v>9.84</v>
      </c>
      <c r="F7903" s="247">
        <v>0</v>
      </c>
      <c r="G7903" s="66">
        <v>10.97</v>
      </c>
      <c r="H7903" s="247">
        <v>0</v>
      </c>
    </row>
    <row r="7904" spans="1:8">
      <c r="A7904" s="64" t="s">
        <v>12827</v>
      </c>
      <c r="B7904" s="65">
        <v>102215</v>
      </c>
      <c r="C7904" s="56" t="s">
        <v>12865</v>
      </c>
      <c r="D7904" s="65" t="s">
        <v>26</v>
      </c>
      <c r="E7904" s="66">
        <v>19.690000000000001</v>
      </c>
      <c r="F7904" s="247">
        <v>0</v>
      </c>
      <c r="G7904" s="66">
        <v>21.98</v>
      </c>
      <c r="H7904" s="247">
        <v>0</v>
      </c>
    </row>
    <row r="7905" spans="1:8">
      <c r="A7905" s="64" t="s">
        <v>12827</v>
      </c>
      <c r="B7905" s="65">
        <v>102225</v>
      </c>
      <c r="C7905" s="56" t="s">
        <v>12866</v>
      </c>
      <c r="D7905" s="65" t="s">
        <v>26</v>
      </c>
      <c r="E7905" s="66">
        <v>29.55</v>
      </c>
      <c r="F7905" s="247">
        <v>0</v>
      </c>
      <c r="G7905" s="66">
        <v>32.97</v>
      </c>
      <c r="H7905" s="247">
        <v>0</v>
      </c>
    </row>
    <row r="7906" spans="1:8">
      <c r="A7906" s="64" t="s">
        <v>12827</v>
      </c>
      <c r="B7906" s="65">
        <v>102206</v>
      </c>
      <c r="C7906" s="56" t="s">
        <v>12867</v>
      </c>
      <c r="D7906" s="65" t="s">
        <v>26</v>
      </c>
      <c r="E7906" s="66">
        <v>0</v>
      </c>
      <c r="F7906" s="247"/>
      <c r="G7906" s="66">
        <v>0</v>
      </c>
      <c r="H7906" s="247"/>
    </row>
    <row r="7907" spans="1:8">
      <c r="A7907" s="64" t="s">
        <v>12827</v>
      </c>
      <c r="B7907" s="65">
        <v>102216</v>
      </c>
      <c r="C7907" s="56" t="s">
        <v>12868</v>
      </c>
      <c r="D7907" s="65" t="s">
        <v>26</v>
      </c>
      <c r="E7907" s="66">
        <v>0</v>
      </c>
      <c r="F7907" s="247"/>
      <c r="G7907" s="66">
        <v>0</v>
      </c>
      <c r="H7907" s="247"/>
    </row>
    <row r="7908" spans="1:8">
      <c r="A7908" s="64" t="s">
        <v>12827</v>
      </c>
      <c r="B7908" s="65">
        <v>102226</v>
      </c>
      <c r="C7908" s="56" t="s">
        <v>12869</v>
      </c>
      <c r="D7908" s="65" t="s">
        <v>26</v>
      </c>
      <c r="E7908" s="66">
        <v>0</v>
      </c>
      <c r="F7908" s="247"/>
      <c r="G7908" s="66">
        <v>0</v>
      </c>
      <c r="H7908" s="247"/>
    </row>
    <row r="7909" spans="1:8">
      <c r="A7909" s="64" t="s">
        <v>12870</v>
      </c>
      <c r="B7909" s="65">
        <v>100718</v>
      </c>
      <c r="C7909" s="56" t="s">
        <v>12871</v>
      </c>
      <c r="D7909" s="65" t="s">
        <v>32</v>
      </c>
      <c r="E7909" s="66">
        <v>1.41</v>
      </c>
      <c r="F7909" s="247">
        <v>0</v>
      </c>
      <c r="G7909" s="66">
        <v>1.69</v>
      </c>
      <c r="H7909" s="247">
        <v>0</v>
      </c>
    </row>
    <row r="7910" spans="1:8">
      <c r="A7910" s="64" t="s">
        <v>12870</v>
      </c>
      <c r="B7910" s="65">
        <v>100716</v>
      </c>
      <c r="C7910" s="56" t="s">
        <v>12872</v>
      </c>
      <c r="D7910" s="65" t="s">
        <v>26</v>
      </c>
      <c r="E7910" s="66">
        <v>24.09</v>
      </c>
      <c r="F7910" s="247">
        <v>0.82269999999999999</v>
      </c>
      <c r="G7910" s="66">
        <v>24.99</v>
      </c>
      <c r="H7910" s="247">
        <v>0</v>
      </c>
    </row>
    <row r="7911" spans="1:8">
      <c r="A7911" s="64" t="s">
        <v>12870</v>
      </c>
      <c r="B7911" s="65">
        <v>100717</v>
      </c>
      <c r="C7911" s="56" t="s">
        <v>12873</v>
      </c>
      <c r="D7911" s="65" t="s">
        <v>26</v>
      </c>
      <c r="E7911" s="66">
        <v>9.51</v>
      </c>
      <c r="F7911" s="247">
        <v>0</v>
      </c>
      <c r="G7911" s="66">
        <v>11.47</v>
      </c>
      <c r="H7911" s="247">
        <v>0</v>
      </c>
    </row>
    <row r="7912" spans="1:8">
      <c r="A7912" s="64" t="s">
        <v>12870</v>
      </c>
      <c r="B7912" s="65">
        <v>100754</v>
      </c>
      <c r="C7912" s="56" t="s">
        <v>12874</v>
      </c>
      <c r="D7912" s="65" t="s">
        <v>26</v>
      </c>
      <c r="E7912" s="66">
        <v>30.69</v>
      </c>
      <c r="F7912" s="247">
        <v>0</v>
      </c>
      <c r="G7912" s="66">
        <v>35.21</v>
      </c>
      <c r="H7912" s="247">
        <v>0</v>
      </c>
    </row>
    <row r="7913" spans="1:8">
      <c r="A7913" s="64" t="s">
        <v>12870</v>
      </c>
      <c r="B7913" s="65">
        <v>100736</v>
      </c>
      <c r="C7913" s="56" t="s">
        <v>12875</v>
      </c>
      <c r="D7913" s="65" t="s">
        <v>26</v>
      </c>
      <c r="E7913" s="66">
        <v>15.34</v>
      </c>
      <c r="F7913" s="247">
        <v>0</v>
      </c>
      <c r="G7913" s="66">
        <v>17.600000000000001</v>
      </c>
      <c r="H7913" s="247">
        <v>0</v>
      </c>
    </row>
    <row r="7914" spans="1:8">
      <c r="A7914" s="64" t="s">
        <v>12870</v>
      </c>
      <c r="B7914" s="65">
        <v>100753</v>
      </c>
      <c r="C7914" s="56" t="s">
        <v>12876</v>
      </c>
      <c r="D7914" s="65" t="s">
        <v>26</v>
      </c>
      <c r="E7914" s="66">
        <v>23.79</v>
      </c>
      <c r="F7914" s="247">
        <v>0</v>
      </c>
      <c r="G7914" s="66">
        <v>26.55</v>
      </c>
      <c r="H7914" s="247">
        <v>0</v>
      </c>
    </row>
    <row r="7915" spans="1:8">
      <c r="A7915" s="64" t="s">
        <v>12870</v>
      </c>
      <c r="B7915" s="65">
        <v>100735</v>
      </c>
      <c r="C7915" s="56" t="s">
        <v>12877</v>
      </c>
      <c r="D7915" s="65" t="s">
        <v>26</v>
      </c>
      <c r="E7915" s="66">
        <v>11.88</v>
      </c>
      <c r="F7915" s="247">
        <v>0</v>
      </c>
      <c r="G7915" s="66">
        <v>13.27</v>
      </c>
      <c r="H7915" s="247">
        <v>0</v>
      </c>
    </row>
    <row r="7916" spans="1:8">
      <c r="A7916" s="64" t="s">
        <v>12870</v>
      </c>
      <c r="B7916" s="65">
        <v>100734</v>
      </c>
      <c r="C7916" s="56" t="s">
        <v>12878</v>
      </c>
      <c r="D7916" s="65" t="s">
        <v>26</v>
      </c>
      <c r="E7916" s="66">
        <v>16.29</v>
      </c>
      <c r="F7916" s="247">
        <v>0</v>
      </c>
      <c r="G7916" s="66">
        <v>18.829999999999998</v>
      </c>
      <c r="H7916" s="247">
        <v>0</v>
      </c>
    </row>
    <row r="7917" spans="1:8">
      <c r="A7917" s="64" t="s">
        <v>12870</v>
      </c>
      <c r="B7917" s="65">
        <v>100733</v>
      </c>
      <c r="C7917" s="56" t="s">
        <v>12879</v>
      </c>
      <c r="D7917" s="65" t="s">
        <v>26</v>
      </c>
      <c r="E7917" s="66">
        <v>12.92</v>
      </c>
      <c r="F7917" s="247">
        <v>0</v>
      </c>
      <c r="G7917" s="66">
        <v>14.71</v>
      </c>
      <c r="H7917" s="247">
        <v>0</v>
      </c>
    </row>
    <row r="7918" spans="1:8">
      <c r="A7918" s="64" t="s">
        <v>12870</v>
      </c>
      <c r="B7918" s="65">
        <v>100740</v>
      </c>
      <c r="C7918" s="56" t="s">
        <v>12880</v>
      </c>
      <c r="D7918" s="65" t="s">
        <v>26</v>
      </c>
      <c r="E7918" s="66">
        <v>13.06</v>
      </c>
      <c r="F7918" s="247">
        <v>0</v>
      </c>
      <c r="G7918" s="66">
        <v>13.6</v>
      </c>
      <c r="H7918" s="247">
        <v>0</v>
      </c>
    </row>
    <row r="7919" spans="1:8">
      <c r="A7919" s="64" t="s">
        <v>12870</v>
      </c>
      <c r="B7919" s="65">
        <v>100758</v>
      </c>
      <c r="C7919" s="56" t="s">
        <v>12881</v>
      </c>
      <c r="D7919" s="65" t="s">
        <v>26</v>
      </c>
      <c r="E7919" s="66">
        <v>53.43</v>
      </c>
      <c r="F7919" s="247">
        <v>0</v>
      </c>
      <c r="G7919" s="66">
        <v>59.41</v>
      </c>
      <c r="H7919" s="247">
        <v>0</v>
      </c>
    </row>
    <row r="7920" spans="1:8">
      <c r="A7920" s="64" t="s">
        <v>12870</v>
      </c>
      <c r="B7920" s="65">
        <v>100742</v>
      </c>
      <c r="C7920" s="56" t="s">
        <v>12882</v>
      </c>
      <c r="D7920" s="65" t="s">
        <v>26</v>
      </c>
      <c r="E7920" s="66">
        <v>26.7</v>
      </c>
      <c r="F7920" s="247">
        <v>0</v>
      </c>
      <c r="G7920" s="66">
        <v>29.69</v>
      </c>
      <c r="H7920" s="247">
        <v>0</v>
      </c>
    </row>
    <row r="7921" spans="1:8">
      <c r="A7921" s="64" t="s">
        <v>12870</v>
      </c>
      <c r="B7921" s="65">
        <v>100739</v>
      </c>
      <c r="C7921" s="56" t="s">
        <v>12883</v>
      </c>
      <c r="D7921" s="65" t="s">
        <v>26</v>
      </c>
      <c r="E7921" s="66">
        <v>13.79</v>
      </c>
      <c r="F7921" s="247">
        <v>0</v>
      </c>
      <c r="G7921" s="66">
        <v>12.77</v>
      </c>
      <c r="H7921" s="247">
        <v>0</v>
      </c>
    </row>
    <row r="7922" spans="1:8">
      <c r="A7922" s="64" t="s">
        <v>12870</v>
      </c>
      <c r="B7922" s="65">
        <v>100757</v>
      </c>
      <c r="C7922" s="56" t="s">
        <v>12884</v>
      </c>
      <c r="D7922" s="65" t="s">
        <v>26</v>
      </c>
      <c r="E7922" s="66">
        <v>56.03</v>
      </c>
      <c r="F7922" s="247">
        <v>0</v>
      </c>
      <c r="G7922" s="66">
        <v>58.78</v>
      </c>
      <c r="H7922" s="247">
        <v>0</v>
      </c>
    </row>
    <row r="7923" spans="1:8">
      <c r="A7923" s="64" t="s">
        <v>12870</v>
      </c>
      <c r="B7923" s="65">
        <v>100741</v>
      </c>
      <c r="C7923" s="56" t="s">
        <v>12885</v>
      </c>
      <c r="D7923" s="65" t="s">
        <v>26</v>
      </c>
      <c r="E7923" s="66">
        <v>28.01</v>
      </c>
      <c r="F7923" s="247">
        <v>0</v>
      </c>
      <c r="G7923" s="66">
        <v>29.39</v>
      </c>
      <c r="H7923" s="247">
        <v>0</v>
      </c>
    </row>
    <row r="7924" spans="1:8">
      <c r="A7924" s="64" t="s">
        <v>12870</v>
      </c>
      <c r="B7924" s="65">
        <v>100744</v>
      </c>
      <c r="C7924" s="56" t="s">
        <v>12886</v>
      </c>
      <c r="D7924" s="65" t="s">
        <v>26</v>
      </c>
      <c r="E7924" s="66">
        <v>12.85</v>
      </c>
      <c r="F7924" s="247">
        <v>0</v>
      </c>
      <c r="G7924" s="66">
        <v>13.41</v>
      </c>
      <c r="H7924" s="247">
        <v>0</v>
      </c>
    </row>
    <row r="7925" spans="1:8">
      <c r="A7925" s="64" t="s">
        <v>12870</v>
      </c>
      <c r="B7925" s="65">
        <v>100760</v>
      </c>
      <c r="C7925" s="56" t="s">
        <v>12887</v>
      </c>
      <c r="D7925" s="65" t="s">
        <v>26</v>
      </c>
      <c r="E7925" s="66">
        <v>53.01</v>
      </c>
      <c r="F7925" s="247">
        <v>0</v>
      </c>
      <c r="G7925" s="66">
        <v>59.02</v>
      </c>
      <c r="H7925" s="247">
        <v>0</v>
      </c>
    </row>
    <row r="7926" spans="1:8">
      <c r="A7926" s="64" t="s">
        <v>12870</v>
      </c>
      <c r="B7926" s="65">
        <v>100746</v>
      </c>
      <c r="C7926" s="56" t="s">
        <v>12888</v>
      </c>
      <c r="D7926" s="65" t="s">
        <v>26</v>
      </c>
      <c r="E7926" s="66">
        <v>26.49</v>
      </c>
      <c r="F7926" s="247">
        <v>0</v>
      </c>
      <c r="G7926" s="66">
        <v>29.5</v>
      </c>
      <c r="H7926" s="247">
        <v>0</v>
      </c>
    </row>
    <row r="7927" spans="1:8">
      <c r="A7927" s="64" t="s">
        <v>12870</v>
      </c>
      <c r="B7927" s="65">
        <v>100743</v>
      </c>
      <c r="C7927" s="56" t="s">
        <v>12889</v>
      </c>
      <c r="D7927" s="65" t="s">
        <v>26</v>
      </c>
      <c r="E7927" s="66">
        <v>13.47</v>
      </c>
      <c r="F7927" s="247">
        <v>0</v>
      </c>
      <c r="G7927" s="66">
        <v>12.48</v>
      </c>
      <c r="H7927" s="247">
        <v>0</v>
      </c>
    </row>
    <row r="7928" spans="1:8">
      <c r="A7928" s="64" t="s">
        <v>12870</v>
      </c>
      <c r="B7928" s="65">
        <v>100759</v>
      </c>
      <c r="C7928" s="56" t="s">
        <v>12890</v>
      </c>
      <c r="D7928" s="65" t="s">
        <v>26</v>
      </c>
      <c r="E7928" s="66">
        <v>55.36</v>
      </c>
      <c r="F7928" s="247">
        <v>0</v>
      </c>
      <c r="G7928" s="66">
        <v>58.15</v>
      </c>
      <c r="H7928" s="247">
        <v>0</v>
      </c>
    </row>
    <row r="7929" spans="1:8">
      <c r="A7929" s="64" t="s">
        <v>12870</v>
      </c>
      <c r="B7929" s="65">
        <v>100745</v>
      </c>
      <c r="C7929" s="56" t="s">
        <v>12891</v>
      </c>
      <c r="D7929" s="65" t="s">
        <v>26</v>
      </c>
      <c r="E7929" s="66">
        <v>27.68</v>
      </c>
      <c r="F7929" s="247">
        <v>0</v>
      </c>
      <c r="G7929" s="66">
        <v>29.07</v>
      </c>
      <c r="H7929" s="247">
        <v>0</v>
      </c>
    </row>
    <row r="7930" spans="1:8">
      <c r="A7930" s="64" t="s">
        <v>12870</v>
      </c>
      <c r="B7930" s="65">
        <v>100748</v>
      </c>
      <c r="C7930" s="56" t="s">
        <v>12892</v>
      </c>
      <c r="D7930" s="65" t="s">
        <v>26</v>
      </c>
      <c r="E7930" s="66">
        <v>12.94</v>
      </c>
      <c r="F7930" s="247">
        <v>0</v>
      </c>
      <c r="G7930" s="66">
        <v>13.49</v>
      </c>
      <c r="H7930" s="247">
        <v>0</v>
      </c>
    </row>
    <row r="7931" spans="1:8">
      <c r="A7931" s="64" t="s">
        <v>12870</v>
      </c>
      <c r="B7931" s="65">
        <v>100762</v>
      </c>
      <c r="C7931" s="56" t="s">
        <v>12893</v>
      </c>
      <c r="D7931" s="65" t="s">
        <v>26</v>
      </c>
      <c r="E7931" s="66">
        <v>53.19</v>
      </c>
      <c r="F7931" s="247">
        <v>0</v>
      </c>
      <c r="G7931" s="66">
        <v>59.18</v>
      </c>
      <c r="H7931" s="247">
        <v>0</v>
      </c>
    </row>
    <row r="7932" spans="1:8">
      <c r="A7932" s="64" t="s">
        <v>12870</v>
      </c>
      <c r="B7932" s="65">
        <v>100750</v>
      </c>
      <c r="C7932" s="56" t="s">
        <v>12894</v>
      </c>
      <c r="D7932" s="65" t="s">
        <v>26</v>
      </c>
      <c r="E7932" s="66">
        <v>26.58</v>
      </c>
      <c r="F7932" s="247">
        <v>0</v>
      </c>
      <c r="G7932" s="66">
        <v>29.58</v>
      </c>
      <c r="H7932" s="247">
        <v>0</v>
      </c>
    </row>
    <row r="7933" spans="1:8">
      <c r="A7933" s="64" t="s">
        <v>12870</v>
      </c>
      <c r="B7933" s="65">
        <v>100747</v>
      </c>
      <c r="C7933" s="56" t="s">
        <v>12895</v>
      </c>
      <c r="D7933" s="65" t="s">
        <v>26</v>
      </c>
      <c r="E7933" s="66">
        <v>13.6</v>
      </c>
      <c r="F7933" s="247">
        <v>0</v>
      </c>
      <c r="G7933" s="66">
        <v>12.6</v>
      </c>
      <c r="H7933" s="247">
        <v>0</v>
      </c>
    </row>
    <row r="7934" spans="1:8">
      <c r="A7934" s="64" t="s">
        <v>12870</v>
      </c>
      <c r="B7934" s="65">
        <v>100761</v>
      </c>
      <c r="C7934" s="56" t="s">
        <v>12896</v>
      </c>
      <c r="D7934" s="65" t="s">
        <v>26</v>
      </c>
      <c r="E7934" s="66">
        <v>55.64</v>
      </c>
      <c r="F7934" s="247">
        <v>0</v>
      </c>
      <c r="G7934" s="66">
        <v>58.41</v>
      </c>
      <c r="H7934" s="247">
        <v>0</v>
      </c>
    </row>
    <row r="7935" spans="1:8">
      <c r="A7935" s="64" t="s">
        <v>12870</v>
      </c>
      <c r="B7935" s="65">
        <v>100749</v>
      </c>
      <c r="C7935" s="56" t="s">
        <v>12897</v>
      </c>
      <c r="D7935" s="65" t="s">
        <v>26</v>
      </c>
      <c r="E7935" s="66">
        <v>27.82</v>
      </c>
      <c r="F7935" s="247">
        <v>0</v>
      </c>
      <c r="G7935" s="66">
        <v>29.2</v>
      </c>
      <c r="H7935" s="247">
        <v>0</v>
      </c>
    </row>
    <row r="7936" spans="1:8">
      <c r="A7936" s="64" t="s">
        <v>12870</v>
      </c>
      <c r="B7936" s="65">
        <v>100720</v>
      </c>
      <c r="C7936" s="56" t="s">
        <v>12898</v>
      </c>
      <c r="D7936" s="65" t="s">
        <v>26</v>
      </c>
      <c r="E7936" s="66">
        <v>12.31</v>
      </c>
      <c r="F7936" s="247">
        <v>0</v>
      </c>
      <c r="G7936" s="66">
        <v>12.91</v>
      </c>
      <c r="H7936" s="247">
        <v>0</v>
      </c>
    </row>
    <row r="7937" spans="1:8">
      <c r="A7937" s="64" t="s">
        <v>12870</v>
      </c>
      <c r="B7937" s="65">
        <v>100722</v>
      </c>
      <c r="C7937" s="56" t="s">
        <v>12899</v>
      </c>
      <c r="D7937" s="65" t="s">
        <v>26</v>
      </c>
      <c r="E7937" s="66">
        <v>25.99</v>
      </c>
      <c r="F7937" s="247">
        <v>0</v>
      </c>
      <c r="G7937" s="66">
        <v>29.04</v>
      </c>
      <c r="H7937" s="247">
        <v>0</v>
      </c>
    </row>
    <row r="7938" spans="1:8">
      <c r="A7938" s="64" t="s">
        <v>12870</v>
      </c>
      <c r="B7938" s="65">
        <v>100719</v>
      </c>
      <c r="C7938" s="56" t="s">
        <v>12900</v>
      </c>
      <c r="D7938" s="65" t="s">
        <v>26</v>
      </c>
      <c r="E7938" s="66">
        <v>14</v>
      </c>
      <c r="F7938" s="247">
        <v>0</v>
      </c>
      <c r="G7938" s="66">
        <v>12.98</v>
      </c>
      <c r="H7938" s="247">
        <v>0</v>
      </c>
    </row>
    <row r="7939" spans="1:8">
      <c r="A7939" s="64" t="s">
        <v>12870</v>
      </c>
      <c r="B7939" s="65">
        <v>100721</v>
      </c>
      <c r="C7939" s="56" t="s">
        <v>12901</v>
      </c>
      <c r="D7939" s="65" t="s">
        <v>26</v>
      </c>
      <c r="E7939" s="66">
        <v>28.5</v>
      </c>
      <c r="F7939" s="247">
        <v>0</v>
      </c>
      <c r="G7939" s="66">
        <v>29.83</v>
      </c>
      <c r="H7939" s="247">
        <v>0</v>
      </c>
    </row>
    <row r="7940" spans="1:8">
      <c r="A7940" s="64" t="s">
        <v>12870</v>
      </c>
      <c r="B7940" s="65">
        <v>100724</v>
      </c>
      <c r="C7940" s="56" t="s">
        <v>12902</v>
      </c>
      <c r="D7940" s="65" t="s">
        <v>26</v>
      </c>
      <c r="E7940" s="66">
        <v>16.559999999999999</v>
      </c>
      <c r="F7940" s="247">
        <v>0</v>
      </c>
      <c r="G7940" s="66">
        <v>16.79</v>
      </c>
      <c r="H7940" s="247">
        <v>0</v>
      </c>
    </row>
    <row r="7941" spans="1:8">
      <c r="A7941" s="64" t="s">
        <v>12870</v>
      </c>
      <c r="B7941" s="65">
        <v>100726</v>
      </c>
      <c r="C7941" s="56" t="s">
        <v>12903</v>
      </c>
      <c r="D7941" s="65" t="s">
        <v>26</v>
      </c>
      <c r="E7941" s="66">
        <v>30.11</v>
      </c>
      <c r="F7941" s="247">
        <v>0</v>
      </c>
      <c r="G7941" s="66">
        <v>32.81</v>
      </c>
      <c r="H7941" s="247">
        <v>0</v>
      </c>
    </row>
    <row r="7942" spans="1:8">
      <c r="A7942" s="64" t="s">
        <v>12870</v>
      </c>
      <c r="B7942" s="65">
        <v>100723</v>
      </c>
      <c r="C7942" s="56" t="s">
        <v>12904</v>
      </c>
      <c r="D7942" s="65" t="s">
        <v>26</v>
      </c>
      <c r="E7942" s="66">
        <v>15.07</v>
      </c>
      <c r="F7942" s="247">
        <v>0</v>
      </c>
      <c r="G7942" s="66">
        <v>13.94</v>
      </c>
      <c r="H7942" s="247">
        <v>0</v>
      </c>
    </row>
    <row r="7943" spans="1:8">
      <c r="A7943" s="64" t="s">
        <v>12870</v>
      </c>
      <c r="B7943" s="65">
        <v>100725</v>
      </c>
      <c r="C7943" s="56" t="s">
        <v>12905</v>
      </c>
      <c r="D7943" s="65" t="s">
        <v>26</v>
      </c>
      <c r="E7943" s="66">
        <v>28.84</v>
      </c>
      <c r="F7943" s="247">
        <v>0</v>
      </c>
      <c r="G7943" s="66">
        <v>30.15</v>
      </c>
      <c r="H7943" s="247">
        <v>0</v>
      </c>
    </row>
    <row r="7944" spans="1:8">
      <c r="A7944" s="64" t="s">
        <v>12870</v>
      </c>
      <c r="B7944" s="65">
        <v>100752</v>
      </c>
      <c r="C7944" s="56" t="s">
        <v>12906</v>
      </c>
      <c r="D7944" s="65" t="s">
        <v>26</v>
      </c>
      <c r="E7944" s="66">
        <v>58.67</v>
      </c>
      <c r="F7944" s="247">
        <v>0</v>
      </c>
      <c r="G7944" s="66">
        <v>56.44</v>
      </c>
      <c r="H7944" s="247">
        <v>0</v>
      </c>
    </row>
    <row r="7945" spans="1:8">
      <c r="A7945" s="64" t="s">
        <v>12870</v>
      </c>
      <c r="B7945" s="65">
        <v>100730</v>
      </c>
      <c r="C7945" s="56" t="s">
        <v>12907</v>
      </c>
      <c r="D7945" s="65" t="s">
        <v>26</v>
      </c>
      <c r="E7945" s="66">
        <v>29.33</v>
      </c>
      <c r="F7945" s="247">
        <v>0</v>
      </c>
      <c r="G7945" s="66">
        <v>28.22</v>
      </c>
      <c r="H7945" s="247">
        <v>0</v>
      </c>
    </row>
    <row r="7946" spans="1:8">
      <c r="A7946" s="64" t="s">
        <v>12870</v>
      </c>
      <c r="B7946" s="65">
        <v>100751</v>
      </c>
      <c r="C7946" s="56" t="s">
        <v>12908</v>
      </c>
      <c r="D7946" s="65" t="s">
        <v>26</v>
      </c>
      <c r="E7946" s="66">
        <v>52.67</v>
      </c>
      <c r="F7946" s="247">
        <v>0</v>
      </c>
      <c r="G7946" s="66">
        <v>48.22</v>
      </c>
      <c r="H7946" s="247">
        <v>0</v>
      </c>
    </row>
    <row r="7947" spans="1:8">
      <c r="A7947" s="64" t="s">
        <v>12870</v>
      </c>
      <c r="B7947" s="65">
        <v>100729</v>
      </c>
      <c r="C7947" s="56" t="s">
        <v>12909</v>
      </c>
      <c r="D7947" s="65" t="s">
        <v>26</v>
      </c>
      <c r="E7947" s="66">
        <v>26.33</v>
      </c>
      <c r="F7947" s="247">
        <v>0</v>
      </c>
      <c r="G7947" s="66">
        <v>24.1</v>
      </c>
      <c r="H7947" s="247">
        <v>0</v>
      </c>
    </row>
    <row r="7948" spans="1:8">
      <c r="A7948" s="64" t="s">
        <v>12870</v>
      </c>
      <c r="B7948" s="65">
        <v>100728</v>
      </c>
      <c r="C7948" s="56" t="s">
        <v>12910</v>
      </c>
      <c r="D7948" s="65" t="s">
        <v>26</v>
      </c>
      <c r="E7948" s="66">
        <v>29.74</v>
      </c>
      <c r="F7948" s="247">
        <v>0</v>
      </c>
      <c r="G7948" s="66">
        <v>28.75</v>
      </c>
      <c r="H7948" s="247">
        <v>0</v>
      </c>
    </row>
    <row r="7949" spans="1:8">
      <c r="A7949" s="64" t="s">
        <v>12870</v>
      </c>
      <c r="B7949" s="65">
        <v>100732</v>
      </c>
      <c r="C7949" s="56" t="s">
        <v>12911</v>
      </c>
      <c r="D7949" s="65" t="s">
        <v>26</v>
      </c>
      <c r="E7949" s="66">
        <v>0</v>
      </c>
      <c r="F7949" s="247"/>
      <c r="G7949" s="66">
        <v>0</v>
      </c>
      <c r="H7949" s="247"/>
    </row>
    <row r="7950" spans="1:8">
      <c r="A7950" s="64" t="s">
        <v>12870</v>
      </c>
      <c r="B7950" s="65">
        <v>100731</v>
      </c>
      <c r="C7950" s="56" t="s">
        <v>12912</v>
      </c>
      <c r="D7950" s="65" t="s">
        <v>26</v>
      </c>
      <c r="E7950" s="66">
        <v>0</v>
      </c>
      <c r="F7950" s="247"/>
      <c r="G7950" s="66">
        <v>0</v>
      </c>
      <c r="H7950" s="247"/>
    </row>
    <row r="7951" spans="1:8">
      <c r="A7951" s="64" t="s">
        <v>12870</v>
      </c>
      <c r="B7951" s="65">
        <v>100727</v>
      </c>
      <c r="C7951" s="56" t="s">
        <v>12913</v>
      </c>
      <c r="D7951" s="65" t="s">
        <v>26</v>
      </c>
      <c r="E7951" s="66">
        <v>34.67</v>
      </c>
      <c r="F7951" s="247">
        <v>0</v>
      </c>
      <c r="G7951" s="66">
        <v>32.03</v>
      </c>
      <c r="H7951" s="247">
        <v>0</v>
      </c>
    </row>
    <row r="7952" spans="1:8">
      <c r="A7952" s="64" t="s">
        <v>12870</v>
      </c>
      <c r="B7952" s="65">
        <v>100756</v>
      </c>
      <c r="C7952" s="56" t="s">
        <v>12914</v>
      </c>
      <c r="D7952" s="65" t="s">
        <v>26</v>
      </c>
      <c r="E7952" s="66">
        <v>0</v>
      </c>
      <c r="F7952" s="247"/>
      <c r="G7952" s="66">
        <v>0</v>
      </c>
      <c r="H7952" s="247"/>
    </row>
    <row r="7953" spans="1:8">
      <c r="A7953" s="64" t="s">
        <v>12870</v>
      </c>
      <c r="B7953" s="65">
        <v>100738</v>
      </c>
      <c r="C7953" s="56" t="s">
        <v>12915</v>
      </c>
      <c r="D7953" s="65" t="s">
        <v>26</v>
      </c>
      <c r="E7953" s="66">
        <v>0</v>
      </c>
      <c r="F7953" s="247"/>
      <c r="G7953" s="66">
        <v>0</v>
      </c>
      <c r="H7953" s="247"/>
    </row>
    <row r="7954" spans="1:8">
      <c r="A7954" s="64" t="s">
        <v>12870</v>
      </c>
      <c r="B7954" s="65">
        <v>100755</v>
      </c>
      <c r="C7954" s="56" t="s">
        <v>12916</v>
      </c>
      <c r="D7954" s="65" t="s">
        <v>26</v>
      </c>
      <c r="E7954" s="66">
        <v>0</v>
      </c>
      <c r="F7954" s="247"/>
      <c r="G7954" s="66">
        <v>0</v>
      </c>
      <c r="H7954" s="247"/>
    </row>
    <row r="7955" spans="1:8">
      <c r="A7955" s="64" t="s">
        <v>12870</v>
      </c>
      <c r="B7955" s="65">
        <v>100737</v>
      </c>
      <c r="C7955" s="56" t="s">
        <v>12917</v>
      </c>
      <c r="D7955" s="65" t="s">
        <v>26</v>
      </c>
      <c r="E7955" s="66">
        <v>0</v>
      </c>
      <c r="F7955" s="247"/>
      <c r="G7955" s="66">
        <v>0</v>
      </c>
      <c r="H7955" s="247"/>
    </row>
    <row r="7956" spans="1:8">
      <c r="A7956" s="64" t="s">
        <v>12918</v>
      </c>
      <c r="B7956" s="65">
        <v>102499</v>
      </c>
      <c r="C7956" s="56" t="s">
        <v>12919</v>
      </c>
      <c r="D7956" s="65" t="s">
        <v>26</v>
      </c>
      <c r="E7956" s="66">
        <v>4.28</v>
      </c>
      <c r="F7956" s="247">
        <v>0</v>
      </c>
      <c r="G7956" s="66">
        <v>3.86</v>
      </c>
      <c r="H7956" s="247">
        <v>0</v>
      </c>
    </row>
    <row r="7957" spans="1:8">
      <c r="A7957" s="64" t="s">
        <v>12918</v>
      </c>
      <c r="B7957" s="65">
        <v>102505</v>
      </c>
      <c r="C7957" s="56" t="s">
        <v>12920</v>
      </c>
      <c r="D7957" s="65" t="s">
        <v>32</v>
      </c>
      <c r="E7957" s="66">
        <v>10.58</v>
      </c>
      <c r="F7957" s="247">
        <v>0</v>
      </c>
      <c r="G7957" s="66">
        <v>12.63</v>
      </c>
      <c r="H7957" s="247">
        <v>0</v>
      </c>
    </row>
    <row r="7958" spans="1:8">
      <c r="A7958" s="64" t="s">
        <v>12918</v>
      </c>
      <c r="B7958" s="65">
        <v>102504</v>
      </c>
      <c r="C7958" s="56" t="s">
        <v>12921</v>
      </c>
      <c r="D7958" s="65" t="s">
        <v>32</v>
      </c>
      <c r="E7958" s="66">
        <v>10.130000000000001</v>
      </c>
      <c r="F7958" s="247">
        <v>0</v>
      </c>
      <c r="G7958" s="66">
        <v>12.08</v>
      </c>
      <c r="H7958" s="247">
        <v>0</v>
      </c>
    </row>
    <row r="7959" spans="1:8">
      <c r="A7959" s="64" t="s">
        <v>12918</v>
      </c>
      <c r="B7959" s="65">
        <v>102506</v>
      </c>
      <c r="C7959" s="56" t="s">
        <v>12922</v>
      </c>
      <c r="D7959" s="65" t="s">
        <v>32</v>
      </c>
      <c r="E7959" s="66">
        <v>11.47</v>
      </c>
      <c r="F7959" s="247">
        <v>0</v>
      </c>
      <c r="G7959" s="66">
        <v>13.3</v>
      </c>
      <c r="H7959" s="247">
        <v>0</v>
      </c>
    </row>
    <row r="7960" spans="1:8">
      <c r="A7960" s="64" t="s">
        <v>12918</v>
      </c>
      <c r="B7960" s="65">
        <v>102500</v>
      </c>
      <c r="C7960" s="56" t="s">
        <v>12923</v>
      </c>
      <c r="D7960" s="65" t="s">
        <v>32</v>
      </c>
      <c r="E7960" s="66">
        <v>4.6900000000000004</v>
      </c>
      <c r="F7960" s="247">
        <v>0</v>
      </c>
      <c r="G7960" s="66">
        <v>5.34</v>
      </c>
      <c r="H7960" s="247">
        <v>0</v>
      </c>
    </row>
    <row r="7961" spans="1:8">
      <c r="A7961" s="64" t="s">
        <v>12918</v>
      </c>
      <c r="B7961" s="65">
        <v>102502</v>
      </c>
      <c r="C7961" s="56" t="s">
        <v>12924</v>
      </c>
      <c r="D7961" s="65" t="s">
        <v>32</v>
      </c>
      <c r="E7961" s="66">
        <v>0</v>
      </c>
      <c r="F7961" s="247"/>
      <c r="G7961" s="66">
        <v>0</v>
      </c>
      <c r="H7961" s="247"/>
    </row>
    <row r="7962" spans="1:8">
      <c r="A7962" s="64" t="s">
        <v>12918</v>
      </c>
      <c r="B7962" s="65">
        <v>102507</v>
      </c>
      <c r="C7962" s="56" t="s">
        <v>12925</v>
      </c>
      <c r="D7962" s="65" t="s">
        <v>32</v>
      </c>
      <c r="E7962" s="66">
        <v>7.35</v>
      </c>
      <c r="F7962" s="247">
        <v>0</v>
      </c>
      <c r="G7962" s="66">
        <v>7.76</v>
      </c>
      <c r="H7962" s="247">
        <v>0</v>
      </c>
    </row>
    <row r="7963" spans="1:8">
      <c r="A7963" s="64" t="s">
        <v>12918</v>
      </c>
      <c r="B7963" s="65">
        <v>102510</v>
      </c>
      <c r="C7963" s="56" t="s">
        <v>12926</v>
      </c>
      <c r="D7963" s="65" t="s">
        <v>32</v>
      </c>
      <c r="E7963" s="66">
        <v>0</v>
      </c>
      <c r="F7963" s="247"/>
      <c r="G7963" s="66">
        <v>0</v>
      </c>
      <c r="H7963" s="247"/>
    </row>
    <row r="7964" spans="1:8">
      <c r="A7964" s="64" t="s">
        <v>12918</v>
      </c>
      <c r="B7964" s="65">
        <v>102512</v>
      </c>
      <c r="C7964" s="56" t="s">
        <v>12927</v>
      </c>
      <c r="D7964" s="65" t="s">
        <v>32</v>
      </c>
      <c r="E7964" s="66">
        <v>6.75</v>
      </c>
      <c r="F7964" s="247">
        <v>0.39560000000000001</v>
      </c>
      <c r="G7964" s="66">
        <v>7.46</v>
      </c>
      <c r="H7964" s="247">
        <v>0</v>
      </c>
    </row>
    <row r="7965" spans="1:8">
      <c r="A7965" s="64" t="s">
        <v>12918</v>
      </c>
      <c r="B7965" s="65">
        <v>102501</v>
      </c>
      <c r="C7965" s="56" t="s">
        <v>12928</v>
      </c>
      <c r="D7965" s="65" t="s">
        <v>26</v>
      </c>
      <c r="E7965" s="66">
        <v>27.34</v>
      </c>
      <c r="F7965" s="247">
        <v>0</v>
      </c>
      <c r="G7965" s="66">
        <v>29.39</v>
      </c>
      <c r="H7965" s="247">
        <v>0</v>
      </c>
    </row>
    <row r="7966" spans="1:8">
      <c r="A7966" s="64" t="s">
        <v>12918</v>
      </c>
      <c r="B7966" s="65">
        <v>102503</v>
      </c>
      <c r="C7966" s="56" t="s">
        <v>12929</v>
      </c>
      <c r="D7966" s="65" t="s">
        <v>26</v>
      </c>
      <c r="E7966" s="66">
        <v>0</v>
      </c>
      <c r="F7966" s="247"/>
      <c r="G7966" s="66">
        <v>0</v>
      </c>
      <c r="H7966" s="247"/>
    </row>
    <row r="7967" spans="1:8">
      <c r="A7967" s="64" t="s">
        <v>12918</v>
      </c>
      <c r="B7967" s="65">
        <v>102508</v>
      </c>
      <c r="C7967" s="56" t="s">
        <v>12930</v>
      </c>
      <c r="D7967" s="65" t="s">
        <v>26</v>
      </c>
      <c r="E7967" s="66">
        <v>54.68</v>
      </c>
      <c r="F7967" s="247">
        <v>0</v>
      </c>
      <c r="G7967" s="66">
        <v>54.14</v>
      </c>
      <c r="H7967" s="247">
        <v>0</v>
      </c>
    </row>
    <row r="7968" spans="1:8">
      <c r="A7968" s="64" t="s">
        <v>12918</v>
      </c>
      <c r="B7968" s="65">
        <v>102511</v>
      </c>
      <c r="C7968" s="56" t="s">
        <v>12931</v>
      </c>
      <c r="D7968" s="65" t="s">
        <v>26</v>
      </c>
      <c r="E7968" s="66">
        <v>0</v>
      </c>
      <c r="F7968" s="247"/>
      <c r="G7968" s="66">
        <v>0</v>
      </c>
      <c r="H7968" s="247"/>
    </row>
    <row r="7969" spans="1:8">
      <c r="A7969" s="64" t="s">
        <v>12918</v>
      </c>
      <c r="B7969" s="65">
        <v>102509</v>
      </c>
      <c r="C7969" s="56" t="s">
        <v>12932</v>
      </c>
      <c r="D7969" s="65" t="s">
        <v>26</v>
      </c>
      <c r="E7969" s="66">
        <v>33.71</v>
      </c>
      <c r="F7969" s="247">
        <v>0</v>
      </c>
      <c r="G7969" s="66">
        <v>37.950000000000003</v>
      </c>
      <c r="H7969" s="247">
        <v>0</v>
      </c>
    </row>
    <row r="7970" spans="1:8">
      <c r="A7970" s="64" t="s">
        <v>12918</v>
      </c>
      <c r="B7970" s="65">
        <v>102498</v>
      </c>
      <c r="C7970" s="56" t="s">
        <v>12933</v>
      </c>
      <c r="D7970" s="65" t="s">
        <v>32</v>
      </c>
      <c r="E7970" s="66">
        <v>1.72</v>
      </c>
      <c r="F7970" s="247">
        <v>0</v>
      </c>
      <c r="G7970" s="66">
        <v>1.88</v>
      </c>
      <c r="H7970" s="247">
        <v>0</v>
      </c>
    </row>
    <row r="7971" spans="1:8">
      <c r="A7971" s="64" t="s">
        <v>12918</v>
      </c>
      <c r="B7971" s="65">
        <v>102519</v>
      </c>
      <c r="C7971" s="56" t="s">
        <v>12934</v>
      </c>
      <c r="D7971" s="65" t="s">
        <v>211</v>
      </c>
      <c r="E7971" s="66">
        <v>0</v>
      </c>
      <c r="F7971" s="247"/>
      <c r="G7971" s="66">
        <v>0</v>
      </c>
      <c r="H7971" s="247"/>
    </row>
    <row r="7972" spans="1:8">
      <c r="A7972" s="64" t="s">
        <v>12918</v>
      </c>
      <c r="B7972" s="65">
        <v>102491</v>
      </c>
      <c r="C7972" s="56" t="s">
        <v>12935</v>
      </c>
      <c r="D7972" s="65" t="s">
        <v>26</v>
      </c>
      <c r="E7972" s="66">
        <v>23.06</v>
      </c>
      <c r="F7972" s="247">
        <v>0</v>
      </c>
      <c r="G7972" s="66">
        <v>23.95</v>
      </c>
      <c r="H7972" s="247">
        <v>0</v>
      </c>
    </row>
    <row r="7973" spans="1:8">
      <c r="A7973" s="64" t="s">
        <v>12918</v>
      </c>
      <c r="B7973" s="65">
        <v>102492</v>
      </c>
      <c r="C7973" s="56" t="s">
        <v>12936</v>
      </c>
      <c r="D7973" s="65" t="s">
        <v>26</v>
      </c>
      <c r="E7973" s="66">
        <v>29.18</v>
      </c>
      <c r="F7973" s="247">
        <v>0</v>
      </c>
      <c r="G7973" s="66">
        <v>30.42</v>
      </c>
      <c r="H7973" s="247">
        <v>0</v>
      </c>
    </row>
    <row r="7974" spans="1:8">
      <c r="A7974" s="64" t="s">
        <v>12918</v>
      </c>
      <c r="B7974" s="65">
        <v>102804</v>
      </c>
      <c r="C7974" s="56" t="s">
        <v>12937</v>
      </c>
      <c r="D7974" s="65" t="s">
        <v>26</v>
      </c>
      <c r="E7974" s="66">
        <v>0</v>
      </c>
      <c r="F7974" s="247"/>
      <c r="G7974" s="66">
        <v>0</v>
      </c>
      <c r="H7974" s="247"/>
    </row>
    <row r="7975" spans="1:8">
      <c r="A7975" s="64" t="s">
        <v>12918</v>
      </c>
      <c r="B7975" s="65">
        <v>102494</v>
      </c>
      <c r="C7975" s="56" t="s">
        <v>12938</v>
      </c>
      <c r="D7975" s="65" t="s">
        <v>26</v>
      </c>
      <c r="E7975" s="66">
        <v>79.94</v>
      </c>
      <c r="F7975" s="247">
        <v>0</v>
      </c>
      <c r="G7975" s="66">
        <v>75.81</v>
      </c>
      <c r="H7975" s="247">
        <v>0</v>
      </c>
    </row>
    <row r="7976" spans="1:8">
      <c r="A7976" s="64" t="s">
        <v>12918</v>
      </c>
      <c r="B7976" s="65">
        <v>102805</v>
      </c>
      <c r="C7976" s="56" t="s">
        <v>12939</v>
      </c>
      <c r="D7976" s="65" t="s">
        <v>26</v>
      </c>
      <c r="E7976" s="66">
        <v>0</v>
      </c>
      <c r="F7976" s="247"/>
      <c r="G7976" s="66">
        <v>0</v>
      </c>
      <c r="H7976" s="247"/>
    </row>
    <row r="7977" spans="1:8">
      <c r="A7977" s="64" t="s">
        <v>12918</v>
      </c>
      <c r="B7977" s="65">
        <v>102490</v>
      </c>
      <c r="C7977" s="56" t="s">
        <v>12940</v>
      </c>
      <c r="D7977" s="65" t="s">
        <v>26</v>
      </c>
      <c r="E7977" s="66">
        <v>0</v>
      </c>
      <c r="F7977" s="247"/>
      <c r="G7977" s="66">
        <v>0</v>
      </c>
      <c r="H7977" s="247"/>
    </row>
    <row r="7978" spans="1:8">
      <c r="A7978" s="64" t="s">
        <v>12918</v>
      </c>
      <c r="B7978" s="65">
        <v>102496</v>
      </c>
      <c r="C7978" s="56" t="s">
        <v>12941</v>
      </c>
      <c r="D7978" s="65" t="s">
        <v>32</v>
      </c>
      <c r="E7978" s="66">
        <v>15.95</v>
      </c>
      <c r="F7978" s="247">
        <v>0</v>
      </c>
      <c r="G7978" s="66">
        <v>16.02</v>
      </c>
      <c r="H7978" s="247">
        <v>0</v>
      </c>
    </row>
    <row r="7979" spans="1:8">
      <c r="A7979" s="64" t="s">
        <v>12918</v>
      </c>
      <c r="B7979" s="65">
        <v>102497</v>
      </c>
      <c r="C7979" s="56" t="s">
        <v>12942</v>
      </c>
      <c r="D7979" s="65" t="s">
        <v>32</v>
      </c>
      <c r="E7979" s="66">
        <v>5.0999999999999996</v>
      </c>
      <c r="F7979" s="247">
        <v>0</v>
      </c>
      <c r="G7979" s="66">
        <v>5.82</v>
      </c>
      <c r="H7979" s="247">
        <v>0</v>
      </c>
    </row>
    <row r="7980" spans="1:8">
      <c r="A7980" s="64" t="s">
        <v>12918</v>
      </c>
      <c r="B7980" s="65">
        <v>102520</v>
      </c>
      <c r="C7980" s="56" t="s">
        <v>12943</v>
      </c>
      <c r="D7980" s="65" t="s">
        <v>26</v>
      </c>
      <c r="E7980" s="66">
        <v>85.91</v>
      </c>
      <c r="F7980" s="247">
        <v>0</v>
      </c>
      <c r="G7980" s="66">
        <v>98.17</v>
      </c>
      <c r="H7980" s="247">
        <v>0</v>
      </c>
    </row>
    <row r="7981" spans="1:8">
      <c r="A7981" s="64" t="s">
        <v>12918</v>
      </c>
      <c r="B7981" s="65">
        <v>102518</v>
      </c>
      <c r="C7981" s="56" t="s">
        <v>12944</v>
      </c>
      <c r="D7981" s="65" t="s">
        <v>211</v>
      </c>
      <c r="E7981" s="66">
        <v>0</v>
      </c>
      <c r="F7981" s="247"/>
      <c r="G7981" s="66">
        <v>0</v>
      </c>
      <c r="H7981" s="247"/>
    </row>
    <row r="7982" spans="1:8">
      <c r="A7982" s="64" t="s">
        <v>12918</v>
      </c>
      <c r="B7982" s="65">
        <v>102514</v>
      </c>
      <c r="C7982" s="56" t="s">
        <v>12945</v>
      </c>
      <c r="D7982" s="65" t="s">
        <v>211</v>
      </c>
      <c r="E7982" s="66">
        <v>0</v>
      </c>
      <c r="F7982" s="247"/>
      <c r="G7982" s="66">
        <v>0</v>
      </c>
      <c r="H7982" s="247"/>
    </row>
    <row r="7983" spans="1:8">
      <c r="A7983" s="64" t="s">
        <v>12918</v>
      </c>
      <c r="B7983" s="65">
        <v>102516</v>
      </c>
      <c r="C7983" s="56" t="s">
        <v>12946</v>
      </c>
      <c r="D7983" s="65" t="s">
        <v>211</v>
      </c>
      <c r="E7983" s="66">
        <v>0</v>
      </c>
      <c r="F7983" s="247"/>
      <c r="G7983" s="66">
        <v>0</v>
      </c>
      <c r="H7983" s="247"/>
    </row>
    <row r="7984" spans="1:8">
      <c r="A7984" s="64" t="s">
        <v>12918</v>
      </c>
      <c r="B7984" s="65">
        <v>102515</v>
      </c>
      <c r="C7984" s="56" t="s">
        <v>12947</v>
      </c>
      <c r="D7984" s="65" t="s">
        <v>211</v>
      </c>
      <c r="E7984" s="66">
        <v>0</v>
      </c>
      <c r="F7984" s="247"/>
      <c r="G7984" s="66">
        <v>0</v>
      </c>
      <c r="H7984" s="247"/>
    </row>
    <row r="7985" spans="1:8">
      <c r="A7985" s="64" t="s">
        <v>12918</v>
      </c>
      <c r="B7985" s="65">
        <v>102517</v>
      </c>
      <c r="C7985" s="56" t="s">
        <v>12948</v>
      </c>
      <c r="D7985" s="65" t="s">
        <v>211</v>
      </c>
      <c r="E7985" s="66">
        <v>0</v>
      </c>
      <c r="F7985" s="247"/>
      <c r="G7985" s="66">
        <v>0</v>
      </c>
      <c r="H7985" s="247"/>
    </row>
    <row r="7986" spans="1:8">
      <c r="A7986" s="64" t="s">
        <v>12918</v>
      </c>
      <c r="B7986" s="65">
        <v>102513</v>
      </c>
      <c r="C7986" s="56" t="s">
        <v>12949</v>
      </c>
      <c r="D7986" s="65" t="s">
        <v>26</v>
      </c>
      <c r="E7986" s="66">
        <v>50</v>
      </c>
      <c r="F7986" s="247">
        <v>0</v>
      </c>
      <c r="G7986" s="66">
        <v>56.95</v>
      </c>
      <c r="H7986" s="247">
        <v>0</v>
      </c>
    </row>
    <row r="7987" spans="1:8">
      <c r="A7987" s="64" t="s">
        <v>12918</v>
      </c>
      <c r="B7987" s="65">
        <v>102489</v>
      </c>
      <c r="C7987" s="56" t="s">
        <v>12950</v>
      </c>
      <c r="D7987" s="65" t="s">
        <v>26</v>
      </c>
      <c r="E7987" s="66">
        <v>29.27</v>
      </c>
      <c r="F7987" s="247">
        <v>0</v>
      </c>
      <c r="G7987" s="66">
        <v>30.97</v>
      </c>
      <c r="H7987" s="247">
        <v>0</v>
      </c>
    </row>
    <row r="7988" spans="1:8">
      <c r="A7988" s="64" t="s">
        <v>12918</v>
      </c>
      <c r="B7988" s="65">
        <v>102488</v>
      </c>
      <c r="C7988" s="56" t="s">
        <v>12951</v>
      </c>
      <c r="D7988" s="65" t="s">
        <v>26</v>
      </c>
      <c r="E7988" s="66">
        <v>3.62</v>
      </c>
      <c r="F7988" s="247">
        <v>1.9300000000000001E-2</v>
      </c>
      <c r="G7988" s="66">
        <v>4.3600000000000003</v>
      </c>
      <c r="H7988" s="247">
        <v>0</v>
      </c>
    </row>
    <row r="7989" spans="1:8">
      <c r="A7989" s="64" t="s">
        <v>12952</v>
      </c>
      <c r="B7989" s="65">
        <v>101730</v>
      </c>
      <c r="C7989" s="56" t="s">
        <v>12953</v>
      </c>
      <c r="D7989" s="65" t="s">
        <v>26</v>
      </c>
      <c r="E7989" s="66">
        <v>0</v>
      </c>
      <c r="F7989" s="247"/>
      <c r="G7989" s="66">
        <v>0</v>
      </c>
      <c r="H7989" s="247"/>
    </row>
    <row r="7990" spans="1:8">
      <c r="A7990" s="64" t="s">
        <v>12952</v>
      </c>
      <c r="B7990" s="65">
        <v>101746</v>
      </c>
      <c r="C7990" s="56" t="s">
        <v>12954</v>
      </c>
      <c r="D7990" s="65" t="s">
        <v>26</v>
      </c>
      <c r="E7990" s="66">
        <v>525.86</v>
      </c>
      <c r="F7990" s="247">
        <v>0.92049999999999998</v>
      </c>
      <c r="G7990" s="66">
        <v>530.45000000000005</v>
      </c>
      <c r="H7990" s="247">
        <v>0</v>
      </c>
    </row>
    <row r="7991" spans="1:8">
      <c r="A7991" s="64" t="s">
        <v>12952</v>
      </c>
      <c r="B7991" s="65">
        <v>98679</v>
      </c>
      <c r="C7991" s="56" t="s">
        <v>12955</v>
      </c>
      <c r="D7991" s="65" t="s">
        <v>26</v>
      </c>
      <c r="E7991" s="66">
        <v>37.08</v>
      </c>
      <c r="F7991" s="247">
        <v>6.1499999999999999E-2</v>
      </c>
      <c r="G7991" s="66">
        <v>37.94</v>
      </c>
      <c r="H7991" s="247">
        <v>0</v>
      </c>
    </row>
    <row r="7992" spans="1:8">
      <c r="A7992" s="64" t="s">
        <v>12952</v>
      </c>
      <c r="B7992" s="65">
        <v>98680</v>
      </c>
      <c r="C7992" s="56" t="s">
        <v>12956</v>
      </c>
      <c r="D7992" s="65" t="s">
        <v>26</v>
      </c>
      <c r="E7992" s="66">
        <v>46.57</v>
      </c>
      <c r="F7992" s="247">
        <v>4.9000000000000002E-2</v>
      </c>
      <c r="G7992" s="66">
        <v>46.91</v>
      </c>
      <c r="H7992" s="247">
        <v>0</v>
      </c>
    </row>
    <row r="7993" spans="1:8">
      <c r="A7993" s="64" t="s">
        <v>12952</v>
      </c>
      <c r="B7993" s="65">
        <v>101749</v>
      </c>
      <c r="C7993" s="56" t="s">
        <v>12957</v>
      </c>
      <c r="D7993" s="65" t="s">
        <v>26</v>
      </c>
      <c r="E7993" s="66">
        <v>54.33</v>
      </c>
      <c r="F7993" s="247">
        <v>4.2000000000000003E-2</v>
      </c>
      <c r="G7993" s="66">
        <v>54.24</v>
      </c>
      <c r="H7993" s="247">
        <v>0</v>
      </c>
    </row>
    <row r="7994" spans="1:8">
      <c r="A7994" s="64" t="s">
        <v>12952</v>
      </c>
      <c r="B7994" s="65">
        <v>98681</v>
      </c>
      <c r="C7994" s="56" t="s">
        <v>12958</v>
      </c>
      <c r="D7994" s="65" t="s">
        <v>26</v>
      </c>
      <c r="E7994" s="66">
        <v>34.57</v>
      </c>
      <c r="F7994" s="247">
        <v>6.6000000000000003E-2</v>
      </c>
      <c r="G7994" s="66">
        <v>35</v>
      </c>
      <c r="H7994" s="247">
        <v>0</v>
      </c>
    </row>
    <row r="7995" spans="1:8">
      <c r="A7995" s="64" t="s">
        <v>12952</v>
      </c>
      <c r="B7995" s="65">
        <v>98682</v>
      </c>
      <c r="C7995" s="56" t="s">
        <v>12959</v>
      </c>
      <c r="D7995" s="65" t="s">
        <v>26</v>
      </c>
      <c r="E7995" s="66">
        <v>44.06</v>
      </c>
      <c r="F7995" s="247">
        <v>5.1700000000000003E-2</v>
      </c>
      <c r="G7995" s="66">
        <v>43.96</v>
      </c>
      <c r="H7995" s="247">
        <v>0</v>
      </c>
    </row>
    <row r="7996" spans="1:8">
      <c r="A7996" s="64" t="s">
        <v>12952</v>
      </c>
      <c r="B7996" s="65">
        <v>101750</v>
      </c>
      <c r="C7996" s="56" t="s">
        <v>12960</v>
      </c>
      <c r="D7996" s="65" t="s">
        <v>26</v>
      </c>
      <c r="E7996" s="66">
        <v>51.81</v>
      </c>
      <c r="F7996" s="247">
        <v>4.3999999999999997E-2</v>
      </c>
      <c r="G7996" s="66">
        <v>51.3</v>
      </c>
      <c r="H7996" s="247">
        <v>0</v>
      </c>
    </row>
    <row r="7997" spans="1:8">
      <c r="A7997" s="64" t="s">
        <v>12952</v>
      </c>
      <c r="B7997" s="65">
        <v>101737</v>
      </c>
      <c r="C7997" s="56" t="s">
        <v>12961</v>
      </c>
      <c r="D7997" s="65" t="s">
        <v>26</v>
      </c>
      <c r="E7997" s="66">
        <v>160.04</v>
      </c>
      <c r="F7997" s="247">
        <v>0</v>
      </c>
      <c r="G7997" s="66">
        <v>131.88</v>
      </c>
      <c r="H7997" s="247">
        <v>0</v>
      </c>
    </row>
    <row r="7998" spans="1:8">
      <c r="A7998" s="64" t="s">
        <v>12952</v>
      </c>
      <c r="B7998" s="65">
        <v>101735</v>
      </c>
      <c r="C7998" s="56" t="s">
        <v>12962</v>
      </c>
      <c r="D7998" s="65" t="s">
        <v>26</v>
      </c>
      <c r="E7998" s="66">
        <v>565.32000000000005</v>
      </c>
      <c r="F7998" s="247">
        <v>0</v>
      </c>
      <c r="G7998" s="66">
        <v>420.42</v>
      </c>
      <c r="H7998" s="247">
        <v>0</v>
      </c>
    </row>
    <row r="7999" spans="1:8">
      <c r="A7999" s="64" t="s">
        <v>12952</v>
      </c>
      <c r="B7999" s="65">
        <v>101734</v>
      </c>
      <c r="C7999" s="56" t="s">
        <v>12963</v>
      </c>
      <c r="D7999" s="65" t="s">
        <v>26</v>
      </c>
      <c r="E7999" s="66">
        <v>551.36</v>
      </c>
      <c r="F7999" s="247">
        <v>0</v>
      </c>
      <c r="G7999" s="66">
        <v>410.46</v>
      </c>
      <c r="H7999" s="247">
        <v>0</v>
      </c>
    </row>
    <row r="8000" spans="1:8">
      <c r="A8000" s="64" t="s">
        <v>12952</v>
      </c>
      <c r="B8000" s="65">
        <v>101736</v>
      </c>
      <c r="C8000" s="56" t="s">
        <v>12964</v>
      </c>
      <c r="D8000" s="65" t="s">
        <v>26</v>
      </c>
      <c r="E8000" s="66">
        <v>132.41999999999999</v>
      </c>
      <c r="F8000" s="247">
        <v>0</v>
      </c>
      <c r="G8000" s="66">
        <v>112.17</v>
      </c>
      <c r="H8000" s="247">
        <v>0</v>
      </c>
    </row>
    <row r="8001" spans="1:8">
      <c r="A8001" s="64" t="s">
        <v>12952</v>
      </c>
      <c r="B8001" s="65">
        <v>101733</v>
      </c>
      <c r="C8001" s="56" t="s">
        <v>12965</v>
      </c>
      <c r="D8001" s="65" t="s">
        <v>26</v>
      </c>
      <c r="E8001" s="66">
        <v>358.89</v>
      </c>
      <c r="F8001" s="247">
        <v>0</v>
      </c>
      <c r="G8001" s="66">
        <v>273.11</v>
      </c>
      <c r="H8001" s="247">
        <v>0</v>
      </c>
    </row>
    <row r="8002" spans="1:8">
      <c r="A8002" s="64" t="s">
        <v>12952</v>
      </c>
      <c r="B8002" s="65">
        <v>98678</v>
      </c>
      <c r="C8002" s="56" t="s">
        <v>12966</v>
      </c>
      <c r="D8002" s="65" t="s">
        <v>26</v>
      </c>
      <c r="E8002" s="66">
        <v>406.84</v>
      </c>
      <c r="F8002" s="247">
        <v>0</v>
      </c>
      <c r="G8002" s="66">
        <v>447.81</v>
      </c>
      <c r="H8002" s="247">
        <v>0</v>
      </c>
    </row>
    <row r="8003" spans="1:8">
      <c r="A8003" s="64" t="s">
        <v>12952</v>
      </c>
      <c r="B8003" s="65">
        <v>98677</v>
      </c>
      <c r="C8003" s="56" t="s">
        <v>12967</v>
      </c>
      <c r="D8003" s="65" t="s">
        <v>26</v>
      </c>
      <c r="E8003" s="66">
        <v>0</v>
      </c>
      <c r="F8003" s="247"/>
      <c r="G8003" s="66">
        <v>0</v>
      </c>
      <c r="H8003" s="247"/>
    </row>
    <row r="8004" spans="1:8">
      <c r="A8004" s="64" t="s">
        <v>12952</v>
      </c>
      <c r="B8004" s="65">
        <v>98676</v>
      </c>
      <c r="C8004" s="56" t="s">
        <v>12968</v>
      </c>
      <c r="D8004" s="65" t="s">
        <v>26</v>
      </c>
      <c r="E8004" s="66">
        <v>0</v>
      </c>
      <c r="F8004" s="247"/>
      <c r="G8004" s="66">
        <v>0</v>
      </c>
      <c r="H8004" s="247"/>
    </row>
    <row r="8005" spans="1:8">
      <c r="A8005" s="64" t="s">
        <v>12952</v>
      </c>
      <c r="B8005" s="65">
        <v>98675</v>
      </c>
      <c r="C8005" s="56" t="s">
        <v>12969</v>
      </c>
      <c r="D8005" s="65" t="s">
        <v>26</v>
      </c>
      <c r="E8005" s="66">
        <v>0</v>
      </c>
      <c r="F8005" s="247"/>
      <c r="G8005" s="66">
        <v>0</v>
      </c>
      <c r="H8005" s="247"/>
    </row>
    <row r="8006" spans="1:8">
      <c r="A8006" s="64" t="s">
        <v>12952</v>
      </c>
      <c r="B8006" s="65">
        <v>101747</v>
      </c>
      <c r="C8006" s="56" t="s">
        <v>12970</v>
      </c>
      <c r="D8006" s="65" t="s">
        <v>26</v>
      </c>
      <c r="E8006" s="66">
        <v>80.48</v>
      </c>
      <c r="F8006" s="247">
        <v>1E-4</v>
      </c>
      <c r="G8006" s="66">
        <v>76.7</v>
      </c>
      <c r="H8006" s="247">
        <v>0</v>
      </c>
    </row>
    <row r="8007" spans="1:8">
      <c r="A8007" s="64" t="s">
        <v>12952</v>
      </c>
      <c r="B8007" s="65">
        <v>104162</v>
      </c>
      <c r="C8007" s="56" t="s">
        <v>12971</v>
      </c>
      <c r="D8007" s="65" t="s">
        <v>26</v>
      </c>
      <c r="E8007" s="66">
        <v>95.54</v>
      </c>
      <c r="F8007" s="247">
        <v>2.6700000000000002E-2</v>
      </c>
      <c r="G8007" s="66">
        <v>103.08</v>
      </c>
      <c r="H8007" s="247">
        <v>0</v>
      </c>
    </row>
    <row r="8008" spans="1:8">
      <c r="A8008" s="64" t="s">
        <v>12952</v>
      </c>
      <c r="B8008" s="65">
        <v>98671</v>
      </c>
      <c r="C8008" s="56" t="s">
        <v>12972</v>
      </c>
      <c r="D8008" s="65" t="s">
        <v>26</v>
      </c>
      <c r="E8008" s="66">
        <v>517.78</v>
      </c>
      <c r="F8008" s="247">
        <v>0</v>
      </c>
      <c r="G8008" s="66">
        <v>494.3</v>
      </c>
      <c r="H8008" s="247">
        <v>0</v>
      </c>
    </row>
    <row r="8009" spans="1:8">
      <c r="A8009" s="64" t="s">
        <v>12952</v>
      </c>
      <c r="B8009" s="65">
        <v>101092</v>
      </c>
      <c r="C8009" s="56" t="s">
        <v>12973</v>
      </c>
      <c r="D8009" s="65" t="s">
        <v>26</v>
      </c>
      <c r="E8009" s="66">
        <v>528.80999999999995</v>
      </c>
      <c r="F8009" s="247">
        <v>0</v>
      </c>
      <c r="G8009" s="66">
        <v>507.99</v>
      </c>
      <c r="H8009" s="247">
        <v>0</v>
      </c>
    </row>
    <row r="8010" spans="1:8">
      <c r="A8010" s="64" t="s">
        <v>12952</v>
      </c>
      <c r="B8010" s="65">
        <v>101091</v>
      </c>
      <c r="C8010" s="56" t="s">
        <v>12974</v>
      </c>
      <c r="D8010" s="65" t="s">
        <v>26</v>
      </c>
      <c r="E8010" s="66">
        <v>156.69</v>
      </c>
      <c r="F8010" s="247">
        <v>0</v>
      </c>
      <c r="G8010" s="66">
        <v>195.71</v>
      </c>
      <c r="H8010" s="247">
        <v>0</v>
      </c>
    </row>
    <row r="8011" spans="1:8">
      <c r="A8011" s="64" t="s">
        <v>12952</v>
      </c>
      <c r="B8011" s="65">
        <v>101726</v>
      </c>
      <c r="C8011" s="56" t="s">
        <v>12975</v>
      </c>
      <c r="D8011" s="65" t="s">
        <v>26</v>
      </c>
      <c r="E8011" s="66">
        <v>200.02</v>
      </c>
      <c r="F8011" s="247">
        <v>0</v>
      </c>
      <c r="G8011" s="66">
        <v>246.08</v>
      </c>
      <c r="H8011" s="247">
        <v>0</v>
      </c>
    </row>
    <row r="8012" spans="1:8">
      <c r="A8012" s="64" t="s">
        <v>12952</v>
      </c>
      <c r="B8012" s="65">
        <v>101725</v>
      </c>
      <c r="C8012" s="56" t="s">
        <v>12976</v>
      </c>
      <c r="D8012" s="65" t="s">
        <v>26</v>
      </c>
      <c r="E8012" s="66">
        <v>292.02999999999997</v>
      </c>
      <c r="F8012" s="247">
        <v>0</v>
      </c>
      <c r="G8012" s="66">
        <v>358.21</v>
      </c>
      <c r="H8012" s="247">
        <v>0</v>
      </c>
    </row>
    <row r="8013" spans="1:8">
      <c r="A8013" s="64" t="s">
        <v>12952</v>
      </c>
      <c r="B8013" s="65">
        <v>98672</v>
      </c>
      <c r="C8013" s="56" t="s">
        <v>12977</v>
      </c>
      <c r="D8013" s="65" t="s">
        <v>26</v>
      </c>
      <c r="E8013" s="66">
        <v>626.66999999999996</v>
      </c>
      <c r="F8013" s="247">
        <v>0</v>
      </c>
      <c r="G8013" s="66">
        <v>721.87</v>
      </c>
      <c r="H8013" s="247">
        <v>0</v>
      </c>
    </row>
    <row r="8014" spans="1:8">
      <c r="A8014" s="64" t="s">
        <v>12952</v>
      </c>
      <c r="B8014" s="65">
        <v>101093</v>
      </c>
      <c r="C8014" s="56" t="s">
        <v>12978</v>
      </c>
      <c r="D8014" s="65" t="s">
        <v>26</v>
      </c>
      <c r="E8014" s="66">
        <v>637.70000000000005</v>
      </c>
      <c r="F8014" s="247">
        <v>0</v>
      </c>
      <c r="G8014" s="66">
        <v>735.56</v>
      </c>
      <c r="H8014" s="247">
        <v>0</v>
      </c>
    </row>
    <row r="8015" spans="1:8">
      <c r="A8015" s="64" t="s">
        <v>12952</v>
      </c>
      <c r="B8015" s="65">
        <v>101732</v>
      </c>
      <c r="C8015" s="56" t="s">
        <v>12979</v>
      </c>
      <c r="D8015" s="65" t="s">
        <v>26</v>
      </c>
      <c r="E8015" s="66">
        <v>102.44</v>
      </c>
      <c r="F8015" s="247">
        <v>0.4788</v>
      </c>
      <c r="G8015" s="66">
        <v>107.97</v>
      </c>
      <c r="H8015" s="247">
        <v>0</v>
      </c>
    </row>
    <row r="8016" spans="1:8">
      <c r="A8016" s="64" t="s">
        <v>12952</v>
      </c>
      <c r="B8016" s="65">
        <v>101731</v>
      </c>
      <c r="C8016" s="56" t="s">
        <v>12980</v>
      </c>
      <c r="D8016" s="65" t="s">
        <v>26</v>
      </c>
      <c r="E8016" s="66">
        <v>345.29</v>
      </c>
      <c r="F8016" s="247">
        <v>0.7964</v>
      </c>
      <c r="G8016" s="66">
        <v>354.73</v>
      </c>
      <c r="H8016" s="247">
        <v>0</v>
      </c>
    </row>
    <row r="8017" spans="1:8">
      <c r="A8017" s="64" t="s">
        <v>12952</v>
      </c>
      <c r="B8017" s="65">
        <v>101090</v>
      </c>
      <c r="C8017" s="56" t="s">
        <v>12981</v>
      </c>
      <c r="D8017" s="65" t="s">
        <v>26</v>
      </c>
      <c r="E8017" s="66">
        <v>233.92</v>
      </c>
      <c r="F8017" s="247">
        <v>0.69750000000000001</v>
      </c>
      <c r="G8017" s="66">
        <v>233.22</v>
      </c>
      <c r="H8017" s="247">
        <v>0</v>
      </c>
    </row>
    <row r="8018" spans="1:8">
      <c r="A8018" s="64" t="s">
        <v>12952</v>
      </c>
      <c r="B8018" s="65">
        <v>101751</v>
      </c>
      <c r="C8018" s="56" t="s">
        <v>12982</v>
      </c>
      <c r="D8018" s="65" t="s">
        <v>26</v>
      </c>
      <c r="E8018" s="66">
        <v>341.83</v>
      </c>
      <c r="F8018" s="247">
        <v>0.86650000000000005</v>
      </c>
      <c r="G8018" s="66">
        <v>347.36</v>
      </c>
      <c r="H8018" s="247">
        <v>0</v>
      </c>
    </row>
    <row r="8019" spans="1:8">
      <c r="A8019" s="64" t="s">
        <v>12952</v>
      </c>
      <c r="B8019" s="65">
        <v>101729</v>
      </c>
      <c r="C8019" s="56" t="s">
        <v>12983</v>
      </c>
      <c r="D8019" s="65" t="s">
        <v>26</v>
      </c>
      <c r="E8019" s="66">
        <v>335.32</v>
      </c>
      <c r="F8019" s="247">
        <v>0.88329999999999997</v>
      </c>
      <c r="G8019" s="66">
        <v>339.46</v>
      </c>
      <c r="H8019" s="247">
        <v>0</v>
      </c>
    </row>
    <row r="8020" spans="1:8">
      <c r="A8020" s="64" t="s">
        <v>12952</v>
      </c>
      <c r="B8020" s="65">
        <v>98683</v>
      </c>
      <c r="C8020" s="56" t="s">
        <v>12984</v>
      </c>
      <c r="D8020" s="65" t="s">
        <v>26</v>
      </c>
      <c r="E8020" s="66">
        <v>0</v>
      </c>
      <c r="F8020" s="247"/>
      <c r="G8020" s="66">
        <v>0</v>
      </c>
      <c r="H8020" s="247"/>
    </row>
    <row r="8021" spans="1:8">
      <c r="A8021" s="64" t="s">
        <v>12952</v>
      </c>
      <c r="B8021" s="65">
        <v>101094</v>
      </c>
      <c r="C8021" s="56" t="s">
        <v>12985</v>
      </c>
      <c r="D8021" s="65" t="s">
        <v>32</v>
      </c>
      <c r="E8021" s="66">
        <v>226.06</v>
      </c>
      <c r="F8021" s="247">
        <v>0</v>
      </c>
      <c r="G8021" s="66">
        <v>169.88</v>
      </c>
      <c r="H8021" s="247">
        <v>0</v>
      </c>
    </row>
    <row r="8022" spans="1:8">
      <c r="A8022" s="64" t="s">
        <v>12952</v>
      </c>
      <c r="B8022" s="65">
        <v>101095</v>
      </c>
      <c r="C8022" s="56" t="s">
        <v>12986</v>
      </c>
      <c r="D8022" s="65" t="s">
        <v>32</v>
      </c>
      <c r="E8022" s="66">
        <v>0</v>
      </c>
      <c r="F8022" s="247"/>
      <c r="G8022" s="66">
        <v>0</v>
      </c>
      <c r="H8022" s="247"/>
    </row>
    <row r="8023" spans="1:8">
      <c r="A8023" s="64" t="s">
        <v>12952</v>
      </c>
      <c r="B8023" s="65">
        <v>101728</v>
      </c>
      <c r="C8023" s="56" t="s">
        <v>12987</v>
      </c>
      <c r="D8023" s="65" t="s">
        <v>26</v>
      </c>
      <c r="E8023" s="66">
        <v>0</v>
      </c>
      <c r="F8023" s="247"/>
      <c r="G8023" s="66">
        <v>0</v>
      </c>
      <c r="H8023" s="247"/>
    </row>
    <row r="8024" spans="1:8">
      <c r="A8024" s="64" t="s">
        <v>12952</v>
      </c>
      <c r="B8024" s="65">
        <v>101727</v>
      </c>
      <c r="C8024" s="56" t="s">
        <v>12988</v>
      </c>
      <c r="D8024" s="65" t="s">
        <v>26</v>
      </c>
      <c r="E8024" s="66">
        <v>269.55</v>
      </c>
      <c r="F8024" s="247">
        <v>0</v>
      </c>
      <c r="G8024" s="66">
        <v>197.15</v>
      </c>
      <c r="H8024" s="247">
        <v>0</v>
      </c>
    </row>
    <row r="8025" spans="1:8">
      <c r="A8025" s="64" t="s">
        <v>12952</v>
      </c>
      <c r="B8025" s="65">
        <v>101748</v>
      </c>
      <c r="C8025" s="56" t="s">
        <v>12989</v>
      </c>
      <c r="D8025" s="65" t="s">
        <v>26</v>
      </c>
      <c r="E8025" s="66">
        <v>3.63</v>
      </c>
      <c r="F8025" s="247">
        <v>1.6500000000000001E-2</v>
      </c>
      <c r="G8025" s="66">
        <v>4.3499999999999996</v>
      </c>
      <c r="H8025" s="247">
        <v>0</v>
      </c>
    </row>
    <row r="8026" spans="1:8">
      <c r="A8026" s="64" t="s">
        <v>12952</v>
      </c>
      <c r="B8026" s="65">
        <v>101742</v>
      </c>
      <c r="C8026" s="56" t="s">
        <v>12990</v>
      </c>
      <c r="D8026" s="65" t="s">
        <v>32</v>
      </c>
      <c r="E8026" s="66">
        <v>73.16</v>
      </c>
      <c r="F8026" s="247">
        <v>0</v>
      </c>
      <c r="G8026" s="66">
        <v>64.95</v>
      </c>
      <c r="H8026" s="247">
        <v>0</v>
      </c>
    </row>
    <row r="8027" spans="1:8">
      <c r="A8027" s="64" t="s">
        <v>12952</v>
      </c>
      <c r="B8027" s="65">
        <v>101740</v>
      </c>
      <c r="C8027" s="56" t="s">
        <v>12991</v>
      </c>
      <c r="D8027" s="65" t="s">
        <v>32</v>
      </c>
      <c r="E8027" s="66">
        <v>51.56</v>
      </c>
      <c r="F8027" s="247">
        <v>0.35360000000000003</v>
      </c>
      <c r="G8027" s="66">
        <v>57.76</v>
      </c>
      <c r="H8027" s="247">
        <v>0</v>
      </c>
    </row>
    <row r="8028" spans="1:8">
      <c r="A8028" s="64" t="s">
        <v>12952</v>
      </c>
      <c r="B8028" s="65">
        <v>98685</v>
      </c>
      <c r="C8028" s="56" t="s">
        <v>12992</v>
      </c>
      <c r="D8028" s="65" t="s">
        <v>32</v>
      </c>
      <c r="E8028" s="66">
        <v>93.32</v>
      </c>
      <c r="F8028" s="247">
        <v>0</v>
      </c>
      <c r="G8028" s="66">
        <v>90.45</v>
      </c>
      <c r="H8028" s="247">
        <v>0</v>
      </c>
    </row>
    <row r="8029" spans="1:8">
      <c r="A8029" s="64" t="s">
        <v>12952</v>
      </c>
      <c r="B8029" s="65">
        <v>98686</v>
      </c>
      <c r="C8029" s="56" t="s">
        <v>12993</v>
      </c>
      <c r="D8029" s="65" t="s">
        <v>32</v>
      </c>
      <c r="E8029" s="66">
        <v>43.97</v>
      </c>
      <c r="F8029" s="247">
        <v>0</v>
      </c>
      <c r="G8029" s="66">
        <v>54.5</v>
      </c>
      <c r="H8029" s="247">
        <v>0</v>
      </c>
    </row>
    <row r="8030" spans="1:8">
      <c r="A8030" s="64" t="s">
        <v>12952</v>
      </c>
      <c r="B8030" s="65">
        <v>101739</v>
      </c>
      <c r="C8030" s="56" t="s">
        <v>12994</v>
      </c>
      <c r="D8030" s="65" t="s">
        <v>32</v>
      </c>
      <c r="E8030" s="66">
        <v>46.15</v>
      </c>
      <c r="F8030" s="247">
        <v>0.60540000000000005</v>
      </c>
      <c r="G8030" s="66">
        <v>48.77</v>
      </c>
      <c r="H8030" s="247">
        <v>0</v>
      </c>
    </row>
    <row r="8031" spans="1:8">
      <c r="A8031" s="64" t="s">
        <v>12952</v>
      </c>
      <c r="B8031" s="65">
        <v>101738</v>
      </c>
      <c r="C8031" s="56" t="s">
        <v>12995</v>
      </c>
      <c r="D8031" s="65" t="s">
        <v>32</v>
      </c>
      <c r="E8031" s="66">
        <v>42.85</v>
      </c>
      <c r="F8031" s="247">
        <v>0.65200000000000002</v>
      </c>
      <c r="G8031" s="66">
        <v>45.78</v>
      </c>
      <c r="H8031" s="247">
        <v>0</v>
      </c>
    </row>
    <row r="8032" spans="1:8">
      <c r="A8032" s="64" t="s">
        <v>12952</v>
      </c>
      <c r="B8032" s="65">
        <v>101741</v>
      </c>
      <c r="C8032" s="56" t="s">
        <v>12996</v>
      </c>
      <c r="D8032" s="65" t="s">
        <v>32</v>
      </c>
      <c r="E8032" s="66">
        <v>24.08</v>
      </c>
      <c r="F8032" s="247">
        <v>0</v>
      </c>
      <c r="G8032" s="66">
        <v>28.83</v>
      </c>
      <c r="H8032" s="247">
        <v>0</v>
      </c>
    </row>
    <row r="8033" spans="1:8">
      <c r="A8033" s="64" t="s">
        <v>12952</v>
      </c>
      <c r="B8033" s="65">
        <v>98697</v>
      </c>
      <c r="C8033" s="56" t="s">
        <v>12997</v>
      </c>
      <c r="D8033" s="65" t="s">
        <v>32</v>
      </c>
      <c r="E8033" s="66">
        <v>72.86</v>
      </c>
      <c r="F8033" s="247">
        <v>0</v>
      </c>
      <c r="G8033" s="66">
        <v>84.8</v>
      </c>
      <c r="H8033" s="247">
        <v>0</v>
      </c>
    </row>
    <row r="8034" spans="1:8">
      <c r="A8034" s="64" t="s">
        <v>12952</v>
      </c>
      <c r="B8034" s="65">
        <v>98688</v>
      </c>
      <c r="C8034" s="56" t="s">
        <v>12998</v>
      </c>
      <c r="D8034" s="65" t="s">
        <v>32</v>
      </c>
      <c r="E8034" s="66">
        <v>69.94</v>
      </c>
      <c r="F8034" s="247">
        <v>0.71850000000000003</v>
      </c>
      <c r="G8034" s="66">
        <v>71.45</v>
      </c>
      <c r="H8034" s="247">
        <v>0</v>
      </c>
    </row>
    <row r="8035" spans="1:8">
      <c r="A8035" s="64" t="s">
        <v>12952</v>
      </c>
      <c r="B8035" s="65">
        <v>98687</v>
      </c>
      <c r="C8035" s="56" t="s">
        <v>12999</v>
      </c>
      <c r="D8035" s="65" t="s">
        <v>32</v>
      </c>
      <c r="E8035" s="66">
        <v>0</v>
      </c>
      <c r="F8035" s="247"/>
      <c r="G8035" s="66">
        <v>0</v>
      </c>
      <c r="H8035" s="247"/>
    </row>
    <row r="8036" spans="1:8">
      <c r="A8036" s="64" t="s">
        <v>12952</v>
      </c>
      <c r="B8036" s="65">
        <v>98689</v>
      </c>
      <c r="C8036" s="56" t="s">
        <v>13000</v>
      </c>
      <c r="D8036" s="65" t="s">
        <v>32</v>
      </c>
      <c r="E8036" s="66">
        <v>131.74</v>
      </c>
      <c r="F8036" s="247">
        <v>0</v>
      </c>
      <c r="G8036" s="66">
        <v>129.28</v>
      </c>
      <c r="H8036" s="247">
        <v>0</v>
      </c>
    </row>
    <row r="8037" spans="1:8">
      <c r="A8037" s="64" t="s">
        <v>12952</v>
      </c>
      <c r="B8037" s="65">
        <v>98695</v>
      </c>
      <c r="C8037" s="56" t="s">
        <v>13001</v>
      </c>
      <c r="D8037" s="65" t="s">
        <v>32</v>
      </c>
      <c r="E8037" s="66">
        <v>109.75</v>
      </c>
      <c r="F8037" s="247">
        <v>0</v>
      </c>
      <c r="G8037" s="66">
        <v>127.77</v>
      </c>
      <c r="H8037" s="247">
        <v>0</v>
      </c>
    </row>
    <row r="8038" spans="1:8">
      <c r="A8038" s="64" t="s">
        <v>13002</v>
      </c>
      <c r="B8038" s="65">
        <v>100606</v>
      </c>
      <c r="C8038" s="56" t="s">
        <v>13003</v>
      </c>
      <c r="D8038" s="65" t="s">
        <v>211</v>
      </c>
      <c r="E8038" s="66">
        <v>1580.74</v>
      </c>
      <c r="F8038" s="247">
        <v>7.7999999999999996E-3</v>
      </c>
      <c r="G8038" s="66">
        <v>1706.59</v>
      </c>
      <c r="H8038" s="247">
        <v>0</v>
      </c>
    </row>
    <row r="8039" spans="1:8">
      <c r="A8039" s="64" t="s">
        <v>13002</v>
      </c>
      <c r="B8039" s="65">
        <v>100604</v>
      </c>
      <c r="C8039" s="56" t="s">
        <v>13004</v>
      </c>
      <c r="D8039" s="65" t="s">
        <v>211</v>
      </c>
      <c r="E8039" s="66">
        <v>733.29</v>
      </c>
      <c r="F8039" s="247">
        <v>1.67E-2</v>
      </c>
      <c r="G8039" s="66">
        <v>797.43</v>
      </c>
      <c r="H8039" s="247">
        <v>0</v>
      </c>
    </row>
    <row r="8040" spans="1:8">
      <c r="A8040" s="64" t="s">
        <v>13002</v>
      </c>
      <c r="B8040" s="65">
        <v>100605</v>
      </c>
      <c r="C8040" s="56" t="s">
        <v>13005</v>
      </c>
      <c r="D8040" s="65" t="s">
        <v>211</v>
      </c>
      <c r="E8040" s="66">
        <v>1083.1099999999999</v>
      </c>
      <c r="F8040" s="247">
        <v>1.1299999999999999E-2</v>
      </c>
      <c r="G8040" s="66">
        <v>1171.55</v>
      </c>
      <c r="H8040" s="247">
        <v>0</v>
      </c>
    </row>
    <row r="8041" spans="1:8">
      <c r="A8041" s="64" t="s">
        <v>13002</v>
      </c>
      <c r="B8041" s="65">
        <v>100580</v>
      </c>
      <c r="C8041" s="56" t="s">
        <v>13006</v>
      </c>
      <c r="D8041" s="65" t="s">
        <v>211</v>
      </c>
      <c r="E8041" s="66">
        <v>667.43</v>
      </c>
      <c r="F8041" s="247">
        <v>1.8800000000000001E-2</v>
      </c>
      <c r="G8041" s="66">
        <v>758.92</v>
      </c>
      <c r="H8041" s="247">
        <v>0</v>
      </c>
    </row>
    <row r="8042" spans="1:8">
      <c r="A8042" s="64" t="s">
        <v>13002</v>
      </c>
      <c r="B8042" s="65">
        <v>100579</v>
      </c>
      <c r="C8042" s="56" t="s">
        <v>13007</v>
      </c>
      <c r="D8042" s="65" t="s">
        <v>211</v>
      </c>
      <c r="E8042" s="66">
        <v>623.88</v>
      </c>
      <c r="F8042" s="247">
        <v>1.9599999999999999E-2</v>
      </c>
      <c r="G8042" s="66">
        <v>698.11</v>
      </c>
      <c r="H8042" s="247">
        <v>0</v>
      </c>
    </row>
    <row r="8043" spans="1:8">
      <c r="A8043" s="64" t="s">
        <v>13002</v>
      </c>
      <c r="B8043" s="65">
        <v>100609</v>
      </c>
      <c r="C8043" s="56" t="s">
        <v>13008</v>
      </c>
      <c r="D8043" s="65" t="s">
        <v>211</v>
      </c>
      <c r="E8043" s="66">
        <v>1609.92</v>
      </c>
      <c r="F8043" s="247">
        <v>7.7000000000000002E-3</v>
      </c>
      <c r="G8043" s="66">
        <v>1742.01</v>
      </c>
      <c r="H8043" s="247">
        <v>0</v>
      </c>
    </row>
    <row r="8044" spans="1:8">
      <c r="A8044" s="64" t="s">
        <v>13002</v>
      </c>
      <c r="B8044" s="65">
        <v>100607</v>
      </c>
      <c r="C8044" s="56" t="s">
        <v>13009</v>
      </c>
      <c r="D8044" s="65" t="s">
        <v>211</v>
      </c>
      <c r="E8044" s="66">
        <v>752.49</v>
      </c>
      <c r="F8044" s="247">
        <v>1.6299999999999999E-2</v>
      </c>
      <c r="G8044" s="66">
        <v>818.44</v>
      </c>
      <c r="H8044" s="247">
        <v>0</v>
      </c>
    </row>
    <row r="8045" spans="1:8">
      <c r="A8045" s="64" t="s">
        <v>13002</v>
      </c>
      <c r="B8045" s="65">
        <v>100608</v>
      </c>
      <c r="C8045" s="56" t="s">
        <v>13010</v>
      </c>
      <c r="D8045" s="65" t="s">
        <v>211</v>
      </c>
      <c r="E8045" s="66">
        <v>1106.01</v>
      </c>
      <c r="F8045" s="247">
        <v>1.11E-2</v>
      </c>
      <c r="G8045" s="66">
        <v>1197.8800000000001</v>
      </c>
      <c r="H8045" s="247">
        <v>0</v>
      </c>
    </row>
    <row r="8046" spans="1:8">
      <c r="A8046" s="64" t="s">
        <v>13002</v>
      </c>
      <c r="B8046" s="65">
        <v>100582</v>
      </c>
      <c r="C8046" s="56" t="s">
        <v>13011</v>
      </c>
      <c r="D8046" s="65" t="s">
        <v>211</v>
      </c>
      <c r="E8046" s="66">
        <v>725.07</v>
      </c>
      <c r="F8046" s="247">
        <v>1.77E-2</v>
      </c>
      <c r="G8046" s="66">
        <v>832.27</v>
      </c>
      <c r="H8046" s="247">
        <v>0</v>
      </c>
    </row>
    <row r="8047" spans="1:8">
      <c r="A8047" s="64" t="s">
        <v>13002</v>
      </c>
      <c r="B8047" s="65">
        <v>100581</v>
      </c>
      <c r="C8047" s="56" t="s">
        <v>13012</v>
      </c>
      <c r="D8047" s="65" t="s">
        <v>211</v>
      </c>
      <c r="E8047" s="66">
        <v>647.94000000000005</v>
      </c>
      <c r="F8047" s="247">
        <v>1.89E-2</v>
      </c>
      <c r="G8047" s="66">
        <v>724.23</v>
      </c>
      <c r="H8047" s="247">
        <v>0</v>
      </c>
    </row>
    <row r="8048" spans="1:8">
      <c r="A8048" s="64" t="s">
        <v>13002</v>
      </c>
      <c r="B8048" s="65">
        <v>100613</v>
      </c>
      <c r="C8048" s="56" t="s">
        <v>13013</v>
      </c>
      <c r="D8048" s="65" t="s">
        <v>211</v>
      </c>
      <c r="E8048" s="66">
        <v>1638.93</v>
      </c>
      <c r="F8048" s="247">
        <v>7.6E-3</v>
      </c>
      <c r="G8048" s="66">
        <v>1777.28</v>
      </c>
      <c r="H8048" s="247">
        <v>0</v>
      </c>
    </row>
    <row r="8049" spans="1:8">
      <c r="A8049" s="64" t="s">
        <v>13002</v>
      </c>
      <c r="B8049" s="65">
        <v>100610</v>
      </c>
      <c r="C8049" s="56" t="s">
        <v>13014</v>
      </c>
      <c r="D8049" s="65" t="s">
        <v>211</v>
      </c>
      <c r="E8049" s="66">
        <v>771.33</v>
      </c>
      <c r="F8049" s="247">
        <v>1.5900000000000001E-2</v>
      </c>
      <c r="G8049" s="66">
        <v>839.01</v>
      </c>
      <c r="H8049" s="247">
        <v>0</v>
      </c>
    </row>
    <row r="8050" spans="1:8">
      <c r="A8050" s="64" t="s">
        <v>13002</v>
      </c>
      <c r="B8050" s="65">
        <v>100611</v>
      </c>
      <c r="C8050" s="56" t="s">
        <v>13015</v>
      </c>
      <c r="D8050" s="65" t="s">
        <v>211</v>
      </c>
      <c r="E8050" s="66">
        <v>930.09</v>
      </c>
      <c r="F8050" s="247">
        <v>1.32E-2</v>
      </c>
      <c r="G8050" s="66">
        <v>1010.01</v>
      </c>
      <c r="H8050" s="247">
        <v>0</v>
      </c>
    </row>
    <row r="8051" spans="1:8">
      <c r="A8051" s="64" t="s">
        <v>13002</v>
      </c>
      <c r="B8051" s="65">
        <v>100612</v>
      </c>
      <c r="C8051" s="56" t="s">
        <v>13016</v>
      </c>
      <c r="D8051" s="65" t="s">
        <v>211</v>
      </c>
      <c r="E8051" s="66">
        <v>1128.54</v>
      </c>
      <c r="F8051" s="247">
        <v>1.09E-2</v>
      </c>
      <c r="G8051" s="66">
        <v>1223.76</v>
      </c>
      <c r="H8051" s="247">
        <v>0</v>
      </c>
    </row>
    <row r="8052" spans="1:8">
      <c r="A8052" s="64" t="s">
        <v>13002</v>
      </c>
      <c r="B8052" s="65">
        <v>100584</v>
      </c>
      <c r="C8052" s="56" t="s">
        <v>13017</v>
      </c>
      <c r="D8052" s="65" t="s">
        <v>211</v>
      </c>
      <c r="E8052" s="66">
        <v>720.55</v>
      </c>
      <c r="F8052" s="247">
        <v>1.7600000000000001E-2</v>
      </c>
      <c r="G8052" s="66">
        <v>818.09</v>
      </c>
      <c r="H8052" s="247">
        <v>0</v>
      </c>
    </row>
    <row r="8053" spans="1:8">
      <c r="A8053" s="64" t="s">
        <v>13002</v>
      </c>
      <c r="B8053" s="65">
        <v>100583</v>
      </c>
      <c r="C8053" s="56" t="s">
        <v>13018</v>
      </c>
      <c r="D8053" s="65" t="s">
        <v>211</v>
      </c>
      <c r="E8053" s="66">
        <v>673.33</v>
      </c>
      <c r="F8053" s="247">
        <v>1.8200000000000001E-2</v>
      </c>
      <c r="G8053" s="66">
        <v>752.15</v>
      </c>
      <c r="H8053" s="247">
        <v>0</v>
      </c>
    </row>
    <row r="8054" spans="1:8">
      <c r="A8054" s="64" t="s">
        <v>13002</v>
      </c>
      <c r="B8054" s="65">
        <v>100616</v>
      </c>
      <c r="C8054" s="56" t="s">
        <v>13019</v>
      </c>
      <c r="D8054" s="65" t="s">
        <v>211</v>
      </c>
      <c r="E8054" s="66">
        <v>1699.45</v>
      </c>
      <c r="F8054" s="247">
        <v>7.4000000000000003E-3</v>
      </c>
      <c r="G8054" s="66">
        <v>1851.29</v>
      </c>
      <c r="H8054" s="247">
        <v>0</v>
      </c>
    </row>
    <row r="8055" spans="1:8">
      <c r="A8055" s="64" t="s">
        <v>13002</v>
      </c>
      <c r="B8055" s="65">
        <v>100614</v>
      </c>
      <c r="C8055" s="56" t="s">
        <v>13020</v>
      </c>
      <c r="D8055" s="65" t="s">
        <v>211</v>
      </c>
      <c r="E8055" s="66">
        <v>970.92</v>
      </c>
      <c r="F8055" s="247">
        <v>1.2699999999999999E-2</v>
      </c>
      <c r="G8055" s="66">
        <v>1055.8699999999999</v>
      </c>
      <c r="H8055" s="247">
        <v>0</v>
      </c>
    </row>
    <row r="8056" spans="1:8">
      <c r="A8056" s="64" t="s">
        <v>13002</v>
      </c>
      <c r="B8056" s="65">
        <v>100615</v>
      </c>
      <c r="C8056" s="56" t="s">
        <v>13021</v>
      </c>
      <c r="D8056" s="65" t="s">
        <v>211</v>
      </c>
      <c r="E8056" s="66">
        <v>1173.49</v>
      </c>
      <c r="F8056" s="247">
        <v>1.0500000000000001E-2</v>
      </c>
      <c r="G8056" s="66">
        <v>1275.52</v>
      </c>
      <c r="H8056" s="247">
        <v>0</v>
      </c>
    </row>
    <row r="8057" spans="1:8">
      <c r="A8057" s="64" t="s">
        <v>13002</v>
      </c>
      <c r="B8057" s="65">
        <v>100586</v>
      </c>
      <c r="C8057" s="56" t="s">
        <v>13022</v>
      </c>
      <c r="D8057" s="65" t="s">
        <v>211</v>
      </c>
      <c r="E8057" s="66">
        <v>798.46</v>
      </c>
      <c r="F8057" s="247">
        <v>1.6299999999999999E-2</v>
      </c>
      <c r="G8057" s="66">
        <v>911.65</v>
      </c>
      <c r="H8057" s="247">
        <v>0</v>
      </c>
    </row>
    <row r="8058" spans="1:8">
      <c r="A8058" s="64" t="s">
        <v>13002</v>
      </c>
      <c r="B8058" s="65">
        <v>100585</v>
      </c>
      <c r="C8058" s="56" t="s">
        <v>13023</v>
      </c>
      <c r="D8058" s="65" t="s">
        <v>211</v>
      </c>
      <c r="E8058" s="66">
        <v>722.94</v>
      </c>
      <c r="F8058" s="247">
        <v>1.7000000000000001E-2</v>
      </c>
      <c r="G8058" s="66">
        <v>806.47</v>
      </c>
      <c r="H8058" s="247">
        <v>0</v>
      </c>
    </row>
    <row r="8059" spans="1:8">
      <c r="A8059" s="64" t="s">
        <v>13002</v>
      </c>
      <c r="B8059" s="65">
        <v>100618</v>
      </c>
      <c r="C8059" s="56" t="s">
        <v>13024</v>
      </c>
      <c r="D8059" s="65" t="s">
        <v>211</v>
      </c>
      <c r="E8059" s="66">
        <v>1765.08</v>
      </c>
      <c r="F8059" s="247">
        <v>7.1000000000000004E-3</v>
      </c>
      <c r="G8059" s="66">
        <v>1926.89</v>
      </c>
      <c r="H8059" s="247">
        <v>0</v>
      </c>
    </row>
    <row r="8060" spans="1:8">
      <c r="A8060" s="64" t="s">
        <v>13002</v>
      </c>
      <c r="B8060" s="65">
        <v>100617</v>
      </c>
      <c r="C8060" s="56" t="s">
        <v>13025</v>
      </c>
      <c r="D8060" s="65" t="s">
        <v>211</v>
      </c>
      <c r="E8060" s="66">
        <v>1218.3399999999999</v>
      </c>
      <c r="F8060" s="247">
        <v>1.0200000000000001E-2</v>
      </c>
      <c r="G8060" s="66">
        <v>1327.37</v>
      </c>
      <c r="H8060" s="247">
        <v>0</v>
      </c>
    </row>
    <row r="8061" spans="1:8">
      <c r="A8061" s="64" t="s">
        <v>13002</v>
      </c>
      <c r="B8061" s="65">
        <v>100588</v>
      </c>
      <c r="C8061" s="56" t="s">
        <v>13026</v>
      </c>
      <c r="D8061" s="65" t="s">
        <v>211</v>
      </c>
      <c r="E8061" s="66">
        <v>832.71</v>
      </c>
      <c r="F8061" s="247">
        <v>1.55E-2</v>
      </c>
      <c r="G8061" s="66">
        <v>944.61</v>
      </c>
      <c r="H8061" s="247">
        <v>0</v>
      </c>
    </row>
    <row r="8062" spans="1:8">
      <c r="A8062" s="64" t="s">
        <v>13002</v>
      </c>
      <c r="B8062" s="65">
        <v>100587</v>
      </c>
      <c r="C8062" s="56" t="s">
        <v>13027</v>
      </c>
      <c r="D8062" s="65" t="s">
        <v>211</v>
      </c>
      <c r="E8062" s="66">
        <v>774.13</v>
      </c>
      <c r="F8062" s="247">
        <v>1.6E-2</v>
      </c>
      <c r="G8062" s="66">
        <v>862.97</v>
      </c>
      <c r="H8062" s="247">
        <v>0</v>
      </c>
    </row>
    <row r="8063" spans="1:8">
      <c r="A8063" s="64" t="s">
        <v>13002</v>
      </c>
      <c r="B8063" s="65">
        <v>100590</v>
      </c>
      <c r="C8063" s="56" t="s">
        <v>13028</v>
      </c>
      <c r="D8063" s="65" t="s">
        <v>211</v>
      </c>
      <c r="E8063" s="66">
        <v>896.67</v>
      </c>
      <c r="F8063" s="247">
        <v>1.4500000000000001E-2</v>
      </c>
      <c r="G8063" s="66">
        <v>1027.6400000000001</v>
      </c>
      <c r="H8063" s="247">
        <v>0</v>
      </c>
    </row>
    <row r="8064" spans="1:8">
      <c r="A8064" s="64" t="s">
        <v>13002</v>
      </c>
      <c r="B8064" s="65">
        <v>100589</v>
      </c>
      <c r="C8064" s="56" t="s">
        <v>13029</v>
      </c>
      <c r="D8064" s="65" t="s">
        <v>211</v>
      </c>
      <c r="E8064" s="66">
        <v>838.61</v>
      </c>
      <c r="F8064" s="247">
        <v>1.4999999999999999E-2</v>
      </c>
      <c r="G8064" s="66">
        <v>946.22</v>
      </c>
      <c r="H8064" s="247">
        <v>0</v>
      </c>
    </row>
    <row r="8065" spans="1:8">
      <c r="A8065" s="64" t="s">
        <v>13002</v>
      </c>
      <c r="B8065" s="65">
        <v>100592</v>
      </c>
      <c r="C8065" s="56" t="s">
        <v>13030</v>
      </c>
      <c r="D8065" s="65" t="s">
        <v>211</v>
      </c>
      <c r="E8065" s="66">
        <v>888.8</v>
      </c>
      <c r="F8065" s="247">
        <v>1.46E-2</v>
      </c>
      <c r="G8065" s="66">
        <v>1007.94</v>
      </c>
      <c r="H8065" s="247">
        <v>0</v>
      </c>
    </row>
    <row r="8066" spans="1:8">
      <c r="A8066" s="64" t="s">
        <v>13002</v>
      </c>
      <c r="B8066" s="65">
        <v>100591</v>
      </c>
      <c r="C8066" s="56" t="s">
        <v>13031</v>
      </c>
      <c r="D8066" s="65" t="s">
        <v>211</v>
      </c>
      <c r="E8066" s="66">
        <v>826.34</v>
      </c>
      <c r="F8066" s="247">
        <v>1.4999999999999999E-2</v>
      </c>
      <c r="G8066" s="66">
        <v>920.89</v>
      </c>
      <c r="H8066" s="247">
        <v>0</v>
      </c>
    </row>
    <row r="8067" spans="1:8">
      <c r="A8067" s="64" t="s">
        <v>13002</v>
      </c>
      <c r="B8067" s="65">
        <v>100594</v>
      </c>
      <c r="C8067" s="56" t="s">
        <v>13032</v>
      </c>
      <c r="D8067" s="65" t="s">
        <v>211</v>
      </c>
      <c r="E8067" s="66">
        <v>976.16</v>
      </c>
      <c r="F8067" s="247">
        <v>1.37E-2</v>
      </c>
      <c r="G8067" s="66">
        <v>1114.6300000000001</v>
      </c>
      <c r="H8067" s="247">
        <v>0</v>
      </c>
    </row>
    <row r="8068" spans="1:8">
      <c r="A8068" s="64" t="s">
        <v>13002</v>
      </c>
      <c r="B8068" s="65">
        <v>100593</v>
      </c>
      <c r="C8068" s="56" t="s">
        <v>13033</v>
      </c>
      <c r="D8068" s="65" t="s">
        <v>211</v>
      </c>
      <c r="E8068" s="66">
        <v>894.27</v>
      </c>
      <c r="F8068" s="247">
        <v>1.4200000000000001E-2</v>
      </c>
      <c r="G8068" s="66">
        <v>1000.55</v>
      </c>
      <c r="H8068" s="247">
        <v>0</v>
      </c>
    </row>
    <row r="8069" spans="1:8">
      <c r="A8069" s="64" t="s">
        <v>13002</v>
      </c>
      <c r="B8069" s="65">
        <v>100596</v>
      </c>
      <c r="C8069" s="56" t="s">
        <v>13034</v>
      </c>
      <c r="D8069" s="65" t="s">
        <v>211</v>
      </c>
      <c r="E8069" s="66">
        <v>1166.43</v>
      </c>
      <c r="F8069" s="247">
        <v>1.1900000000000001E-2</v>
      </c>
      <c r="G8069" s="66">
        <v>1335.15</v>
      </c>
      <c r="H8069" s="247">
        <v>0</v>
      </c>
    </row>
    <row r="8070" spans="1:8">
      <c r="A8070" s="64" t="s">
        <v>13002</v>
      </c>
      <c r="B8070" s="65">
        <v>100595</v>
      </c>
      <c r="C8070" s="56" t="s">
        <v>13035</v>
      </c>
      <c r="D8070" s="65" t="s">
        <v>211</v>
      </c>
      <c r="E8070" s="66">
        <v>1055.6199999999999</v>
      </c>
      <c r="F8070" s="247">
        <v>1.21E-2</v>
      </c>
      <c r="G8070" s="66">
        <v>1181.3</v>
      </c>
      <c r="H8070" s="247">
        <v>0</v>
      </c>
    </row>
    <row r="8071" spans="1:8">
      <c r="A8071" s="64" t="s">
        <v>13002</v>
      </c>
      <c r="B8071" s="65">
        <v>100598</v>
      </c>
      <c r="C8071" s="56" t="s">
        <v>13036</v>
      </c>
      <c r="D8071" s="65" t="s">
        <v>211</v>
      </c>
      <c r="E8071" s="66">
        <v>1292.46</v>
      </c>
      <c r="F8071" s="247">
        <v>1.0999999999999999E-2</v>
      </c>
      <c r="G8071" s="66">
        <v>1481.42</v>
      </c>
      <c r="H8071" s="247">
        <v>0</v>
      </c>
    </row>
    <row r="8072" spans="1:8">
      <c r="A8072" s="64" t="s">
        <v>13002</v>
      </c>
      <c r="B8072" s="65">
        <v>100597</v>
      </c>
      <c r="C8072" s="56" t="s">
        <v>13037</v>
      </c>
      <c r="D8072" s="65" t="s">
        <v>211</v>
      </c>
      <c r="E8072" s="66">
        <v>1200.9100000000001</v>
      </c>
      <c r="F8072" s="247">
        <v>1.0999999999999999E-2</v>
      </c>
      <c r="G8072" s="66">
        <v>1354.33</v>
      </c>
      <c r="H8072" s="247">
        <v>0</v>
      </c>
    </row>
    <row r="8073" spans="1:8">
      <c r="A8073" s="64" t="s">
        <v>13002</v>
      </c>
      <c r="B8073" s="65">
        <v>100603</v>
      </c>
      <c r="C8073" s="56" t="s">
        <v>13038</v>
      </c>
      <c r="D8073" s="65" t="s">
        <v>211</v>
      </c>
      <c r="E8073" s="66">
        <v>1525.4</v>
      </c>
      <c r="F8073" s="247">
        <v>8.0000000000000002E-3</v>
      </c>
      <c r="G8073" s="66">
        <v>1639.93</v>
      </c>
      <c r="H8073" s="247">
        <v>0</v>
      </c>
    </row>
    <row r="8074" spans="1:8">
      <c r="A8074" s="64" t="s">
        <v>13002</v>
      </c>
      <c r="B8074" s="65">
        <v>100599</v>
      </c>
      <c r="C8074" s="56" t="s">
        <v>13039</v>
      </c>
      <c r="D8074" s="65" t="s">
        <v>211</v>
      </c>
      <c r="E8074" s="66">
        <v>604.59</v>
      </c>
      <c r="F8074" s="247">
        <v>1.9900000000000001E-2</v>
      </c>
      <c r="G8074" s="66">
        <v>654.71</v>
      </c>
      <c r="H8074" s="247">
        <v>0</v>
      </c>
    </row>
    <row r="8075" spans="1:8">
      <c r="A8075" s="64" t="s">
        <v>13002</v>
      </c>
      <c r="B8075" s="65">
        <v>100600</v>
      </c>
      <c r="C8075" s="56" t="s">
        <v>13040</v>
      </c>
      <c r="D8075" s="65" t="s">
        <v>211</v>
      </c>
      <c r="E8075" s="66">
        <v>694.24</v>
      </c>
      <c r="F8075" s="247">
        <v>1.7500000000000002E-2</v>
      </c>
      <c r="G8075" s="66">
        <v>754.79</v>
      </c>
      <c r="H8075" s="247">
        <v>0</v>
      </c>
    </row>
    <row r="8076" spans="1:8">
      <c r="A8076" s="64" t="s">
        <v>13002</v>
      </c>
      <c r="B8076" s="65">
        <v>100601</v>
      </c>
      <c r="C8076" s="56" t="s">
        <v>13041</v>
      </c>
      <c r="D8076" s="65" t="s">
        <v>211</v>
      </c>
      <c r="E8076" s="66">
        <v>846.44</v>
      </c>
      <c r="F8076" s="247">
        <v>1.44E-2</v>
      </c>
      <c r="G8076" s="66">
        <v>916.34</v>
      </c>
      <c r="H8076" s="247">
        <v>0</v>
      </c>
    </row>
    <row r="8077" spans="1:8">
      <c r="A8077" s="64" t="s">
        <v>13002</v>
      </c>
      <c r="B8077" s="65">
        <v>100602</v>
      </c>
      <c r="C8077" s="56" t="s">
        <v>13042</v>
      </c>
      <c r="D8077" s="65" t="s">
        <v>211</v>
      </c>
      <c r="E8077" s="66">
        <v>1036.68</v>
      </c>
      <c r="F8077" s="247">
        <v>1.17E-2</v>
      </c>
      <c r="G8077" s="66">
        <v>1118.28</v>
      </c>
      <c r="H8077" s="247">
        <v>0</v>
      </c>
    </row>
    <row r="8078" spans="1:8">
      <c r="A8078" s="64" t="s">
        <v>13002</v>
      </c>
      <c r="B8078" s="65">
        <v>100578</v>
      </c>
      <c r="C8078" s="56" t="s">
        <v>13043</v>
      </c>
      <c r="D8078" s="65" t="s">
        <v>211</v>
      </c>
      <c r="E8078" s="66">
        <v>575.6</v>
      </c>
      <c r="F8078" s="247">
        <v>2.12E-2</v>
      </c>
      <c r="G8078" s="66">
        <v>645.67999999999995</v>
      </c>
      <c r="H8078" s="247">
        <v>0</v>
      </c>
    </row>
    <row r="8079" spans="1:8">
      <c r="A8079" s="64" t="s">
        <v>13002</v>
      </c>
      <c r="B8079" s="65">
        <v>105975</v>
      </c>
      <c r="C8079" s="56" t="s">
        <v>13044</v>
      </c>
      <c r="D8079" s="65" t="s">
        <v>32</v>
      </c>
      <c r="E8079" s="66">
        <v>0</v>
      </c>
      <c r="F8079" s="247"/>
      <c r="G8079" s="66">
        <v>0</v>
      </c>
      <c r="H8079" s="247"/>
    </row>
    <row r="8080" spans="1:8">
      <c r="A8080" s="64" t="s">
        <v>13002</v>
      </c>
      <c r="B8080" s="65">
        <v>105976</v>
      </c>
      <c r="C8080" s="56" t="s">
        <v>13045</v>
      </c>
      <c r="D8080" s="65" t="s">
        <v>32</v>
      </c>
      <c r="E8080" s="66">
        <v>0</v>
      </c>
      <c r="F8080" s="247"/>
      <c r="G8080" s="66">
        <v>0</v>
      </c>
      <c r="H8080" s="247"/>
    </row>
    <row r="8081" spans="1:8">
      <c r="A8081" s="64" t="s">
        <v>13002</v>
      </c>
      <c r="B8081" s="65">
        <v>105977</v>
      </c>
      <c r="C8081" s="56" t="s">
        <v>13046</v>
      </c>
      <c r="D8081" s="65" t="s">
        <v>32</v>
      </c>
      <c r="E8081" s="66">
        <v>0</v>
      </c>
      <c r="F8081" s="247"/>
      <c r="G8081" s="66">
        <v>0</v>
      </c>
      <c r="H8081" s="247"/>
    </row>
    <row r="8082" spans="1:8">
      <c r="A8082" s="64" t="s">
        <v>13002</v>
      </c>
      <c r="B8082" s="65">
        <v>105978</v>
      </c>
      <c r="C8082" s="56" t="s">
        <v>13047</v>
      </c>
      <c r="D8082" s="65" t="s">
        <v>32</v>
      </c>
      <c r="E8082" s="66">
        <v>0</v>
      </c>
      <c r="F8082" s="247"/>
      <c r="G8082" s="66">
        <v>0</v>
      </c>
      <c r="H8082" s="247"/>
    </row>
    <row r="8083" spans="1:8">
      <c r="A8083" s="64" t="s">
        <v>13002</v>
      </c>
      <c r="B8083" s="65">
        <v>105970</v>
      </c>
      <c r="C8083" s="56" t="s">
        <v>13048</v>
      </c>
      <c r="D8083" s="65" t="s">
        <v>211</v>
      </c>
      <c r="E8083" s="66">
        <v>0</v>
      </c>
      <c r="F8083" s="247"/>
      <c r="G8083" s="66">
        <v>0</v>
      </c>
      <c r="H8083" s="247"/>
    </row>
    <row r="8084" spans="1:8">
      <c r="A8084" s="64" t="s">
        <v>13002</v>
      </c>
      <c r="B8084" s="65">
        <v>105972</v>
      </c>
      <c r="C8084" s="56" t="s">
        <v>13049</v>
      </c>
      <c r="D8084" s="65" t="s">
        <v>211</v>
      </c>
      <c r="E8084" s="66">
        <v>0</v>
      </c>
      <c r="F8084" s="247"/>
      <c r="G8084" s="66">
        <v>0</v>
      </c>
      <c r="H8084" s="247"/>
    </row>
    <row r="8085" spans="1:8">
      <c r="A8085" s="64" t="s">
        <v>13002</v>
      </c>
      <c r="B8085" s="65">
        <v>105973</v>
      </c>
      <c r="C8085" s="56" t="s">
        <v>13050</v>
      </c>
      <c r="D8085" s="65" t="s">
        <v>211</v>
      </c>
      <c r="E8085" s="66">
        <v>0</v>
      </c>
      <c r="F8085" s="247"/>
      <c r="G8085" s="66">
        <v>0</v>
      </c>
      <c r="H8085" s="247"/>
    </row>
    <row r="8086" spans="1:8">
      <c r="A8086" s="64" t="s">
        <v>13002</v>
      </c>
      <c r="B8086" s="65">
        <v>105974</v>
      </c>
      <c r="C8086" s="56" t="s">
        <v>13051</v>
      </c>
      <c r="D8086" s="65" t="s">
        <v>211</v>
      </c>
      <c r="E8086" s="66">
        <v>0</v>
      </c>
      <c r="F8086" s="247"/>
      <c r="G8086" s="66">
        <v>0</v>
      </c>
      <c r="H8086" s="247"/>
    </row>
    <row r="8087" spans="1:8">
      <c r="A8087" s="64" t="s">
        <v>13002</v>
      </c>
      <c r="B8087" s="65">
        <v>105971</v>
      </c>
      <c r="C8087" s="56" t="s">
        <v>13052</v>
      </c>
      <c r="D8087" s="65" t="s">
        <v>211</v>
      </c>
      <c r="E8087" s="66">
        <v>0</v>
      </c>
      <c r="F8087" s="247"/>
      <c r="G8087" s="66">
        <v>0</v>
      </c>
      <c r="H8087" s="247"/>
    </row>
    <row r="8088" spans="1:8">
      <c r="A8088" s="64" t="s">
        <v>13002</v>
      </c>
      <c r="B8088" s="65">
        <v>105967</v>
      </c>
      <c r="C8088" s="56" t="s">
        <v>13053</v>
      </c>
      <c r="D8088" s="65" t="s">
        <v>211</v>
      </c>
      <c r="E8088" s="66">
        <v>0</v>
      </c>
      <c r="F8088" s="247"/>
      <c r="G8088" s="66">
        <v>0</v>
      </c>
      <c r="H8088" s="247"/>
    </row>
    <row r="8089" spans="1:8">
      <c r="A8089" s="64" t="s">
        <v>13002</v>
      </c>
      <c r="B8089" s="65">
        <v>105968</v>
      </c>
      <c r="C8089" s="56" t="s">
        <v>13054</v>
      </c>
      <c r="D8089" s="65" t="s">
        <v>211</v>
      </c>
      <c r="E8089" s="66">
        <v>0</v>
      </c>
      <c r="F8089" s="247"/>
      <c r="G8089" s="66">
        <v>0</v>
      </c>
      <c r="H8089" s="247"/>
    </row>
    <row r="8090" spans="1:8">
      <c r="A8090" s="64" t="s">
        <v>13002</v>
      </c>
      <c r="B8090" s="65">
        <v>105969</v>
      </c>
      <c r="C8090" s="56" t="s">
        <v>13055</v>
      </c>
      <c r="D8090" s="65" t="s">
        <v>211</v>
      </c>
      <c r="E8090" s="66">
        <v>0</v>
      </c>
      <c r="F8090" s="247"/>
      <c r="G8090" s="66">
        <v>0</v>
      </c>
      <c r="H8090" s="247"/>
    </row>
    <row r="8091" spans="1:8">
      <c r="A8091" s="64" t="s">
        <v>13002</v>
      </c>
      <c r="B8091" s="65">
        <v>100623</v>
      </c>
      <c r="C8091" s="56" t="s">
        <v>13056</v>
      </c>
      <c r="D8091" s="65" t="s">
        <v>211</v>
      </c>
      <c r="E8091" s="66">
        <v>2205.75</v>
      </c>
      <c r="F8091" s="247">
        <v>0.75329999999999997</v>
      </c>
      <c r="G8091" s="66">
        <v>2257.59</v>
      </c>
      <c r="H8091" s="247">
        <v>0</v>
      </c>
    </row>
    <row r="8092" spans="1:8">
      <c r="A8092" s="64" t="s">
        <v>13002</v>
      </c>
      <c r="B8092" s="65">
        <v>105964</v>
      </c>
      <c r="C8092" s="56" t="s">
        <v>13057</v>
      </c>
      <c r="D8092" s="65" t="s">
        <v>211</v>
      </c>
      <c r="E8092" s="66">
        <v>0</v>
      </c>
      <c r="F8092" s="247"/>
      <c r="G8092" s="66">
        <v>0</v>
      </c>
      <c r="H8092" s="247"/>
    </row>
    <row r="8093" spans="1:8">
      <c r="A8093" s="64" t="s">
        <v>13002</v>
      </c>
      <c r="B8093" s="65">
        <v>105965</v>
      </c>
      <c r="C8093" s="56" t="s">
        <v>13058</v>
      </c>
      <c r="D8093" s="65" t="s">
        <v>211</v>
      </c>
      <c r="E8093" s="66">
        <v>0</v>
      </c>
      <c r="F8093" s="247"/>
      <c r="G8093" s="66">
        <v>0</v>
      </c>
      <c r="H8093" s="247"/>
    </row>
    <row r="8094" spans="1:8">
      <c r="A8094" s="64" t="s">
        <v>13002</v>
      </c>
      <c r="B8094" s="65">
        <v>105966</v>
      </c>
      <c r="C8094" s="56" t="s">
        <v>13059</v>
      </c>
      <c r="D8094" s="65" t="s">
        <v>211</v>
      </c>
      <c r="E8094" s="66">
        <v>0</v>
      </c>
      <c r="F8094" s="247"/>
      <c r="G8094" s="66">
        <v>0</v>
      </c>
      <c r="H8094" s="247"/>
    </row>
    <row r="8095" spans="1:8">
      <c r="A8095" s="64" t="s">
        <v>13002</v>
      </c>
      <c r="B8095" s="65">
        <v>100621</v>
      </c>
      <c r="C8095" s="56" t="s">
        <v>13060</v>
      </c>
      <c r="D8095" s="65" t="s">
        <v>211</v>
      </c>
      <c r="E8095" s="66">
        <v>2895.05</v>
      </c>
      <c r="F8095" s="247">
        <v>0.65159999999999996</v>
      </c>
      <c r="G8095" s="66">
        <v>2778.52</v>
      </c>
      <c r="H8095" s="247">
        <v>0</v>
      </c>
    </row>
    <row r="8096" spans="1:8">
      <c r="A8096" s="64" t="s">
        <v>13002</v>
      </c>
      <c r="B8096" s="65">
        <v>105960</v>
      </c>
      <c r="C8096" s="56" t="s">
        <v>13061</v>
      </c>
      <c r="D8096" s="65" t="s">
        <v>211</v>
      </c>
      <c r="E8096" s="66">
        <v>0</v>
      </c>
      <c r="F8096" s="247"/>
      <c r="G8096" s="66">
        <v>0</v>
      </c>
      <c r="H8096" s="247"/>
    </row>
    <row r="8097" spans="1:8">
      <c r="A8097" s="64" t="s">
        <v>13002</v>
      </c>
      <c r="B8097" s="65">
        <v>105961</v>
      </c>
      <c r="C8097" s="56" t="s">
        <v>13062</v>
      </c>
      <c r="D8097" s="65" t="s">
        <v>211</v>
      </c>
      <c r="E8097" s="66">
        <v>0</v>
      </c>
      <c r="F8097" s="247"/>
      <c r="G8097" s="66">
        <v>0</v>
      </c>
      <c r="H8097" s="247"/>
    </row>
    <row r="8098" spans="1:8">
      <c r="A8098" s="64" t="s">
        <v>13002</v>
      </c>
      <c r="B8098" s="65">
        <v>105962</v>
      </c>
      <c r="C8098" s="56" t="s">
        <v>13063</v>
      </c>
      <c r="D8098" s="65" t="s">
        <v>211</v>
      </c>
      <c r="E8098" s="66">
        <v>0</v>
      </c>
      <c r="F8098" s="247"/>
      <c r="G8098" s="66">
        <v>0</v>
      </c>
      <c r="H8098" s="247"/>
    </row>
    <row r="8099" spans="1:8">
      <c r="A8099" s="64" t="s">
        <v>13002</v>
      </c>
      <c r="B8099" s="65">
        <v>105963</v>
      </c>
      <c r="C8099" s="56" t="s">
        <v>13064</v>
      </c>
      <c r="D8099" s="65" t="s">
        <v>211</v>
      </c>
      <c r="E8099" s="66">
        <v>0</v>
      </c>
      <c r="F8099" s="247"/>
      <c r="G8099" s="66">
        <v>0</v>
      </c>
      <c r="H8099" s="247"/>
    </row>
    <row r="8100" spans="1:8">
      <c r="A8100" s="64" t="s">
        <v>13002</v>
      </c>
      <c r="B8100" s="65">
        <v>100622</v>
      </c>
      <c r="C8100" s="56" t="s">
        <v>13065</v>
      </c>
      <c r="D8100" s="65" t="s">
        <v>211</v>
      </c>
      <c r="E8100" s="66">
        <v>2146.6</v>
      </c>
      <c r="F8100" s="247">
        <v>0.74839999999999995</v>
      </c>
      <c r="G8100" s="66">
        <v>2196.6</v>
      </c>
      <c r="H8100" s="247">
        <v>0</v>
      </c>
    </row>
    <row r="8101" spans="1:8">
      <c r="A8101" s="64" t="s">
        <v>13002</v>
      </c>
      <c r="B8101" s="65">
        <v>105956</v>
      </c>
      <c r="C8101" s="56" t="s">
        <v>13066</v>
      </c>
      <c r="D8101" s="65" t="s">
        <v>211</v>
      </c>
      <c r="E8101" s="66">
        <v>0</v>
      </c>
      <c r="F8101" s="247"/>
      <c r="G8101" s="66">
        <v>0</v>
      </c>
      <c r="H8101" s="247"/>
    </row>
    <row r="8102" spans="1:8">
      <c r="A8102" s="64" t="s">
        <v>13002</v>
      </c>
      <c r="B8102" s="65">
        <v>105957</v>
      </c>
      <c r="C8102" s="56" t="s">
        <v>13067</v>
      </c>
      <c r="D8102" s="65" t="s">
        <v>211</v>
      </c>
      <c r="E8102" s="66">
        <v>0</v>
      </c>
      <c r="F8102" s="247"/>
      <c r="G8102" s="66">
        <v>0</v>
      </c>
      <c r="H8102" s="247"/>
    </row>
    <row r="8103" spans="1:8">
      <c r="A8103" s="64" t="s">
        <v>13002</v>
      </c>
      <c r="B8103" s="65">
        <v>105958</v>
      </c>
      <c r="C8103" s="56" t="s">
        <v>13068</v>
      </c>
      <c r="D8103" s="65" t="s">
        <v>211</v>
      </c>
      <c r="E8103" s="66">
        <v>2062.25</v>
      </c>
      <c r="F8103" s="247">
        <v>0.57520000000000004</v>
      </c>
      <c r="G8103" s="66">
        <v>1956.26</v>
      </c>
      <c r="H8103" s="247">
        <v>0</v>
      </c>
    </row>
    <row r="8104" spans="1:8">
      <c r="A8104" s="64" t="s">
        <v>13002</v>
      </c>
      <c r="B8104" s="65">
        <v>105959</v>
      </c>
      <c r="C8104" s="56" t="s">
        <v>13069</v>
      </c>
      <c r="D8104" s="65" t="s">
        <v>211</v>
      </c>
      <c r="E8104" s="66">
        <v>0</v>
      </c>
      <c r="F8104" s="247"/>
      <c r="G8104" s="66">
        <v>0</v>
      </c>
      <c r="H8104" s="247"/>
    </row>
    <row r="8105" spans="1:8">
      <c r="A8105" s="64" t="s">
        <v>13002</v>
      </c>
      <c r="B8105" s="65">
        <v>100620</v>
      </c>
      <c r="C8105" s="56" t="s">
        <v>13070</v>
      </c>
      <c r="D8105" s="65" t="s">
        <v>211</v>
      </c>
      <c r="E8105" s="66">
        <v>2608.64</v>
      </c>
      <c r="F8105" s="247">
        <v>0.61499999999999999</v>
      </c>
      <c r="G8105" s="66">
        <v>2490.27</v>
      </c>
      <c r="H8105" s="247">
        <v>0</v>
      </c>
    </row>
    <row r="8106" spans="1:8">
      <c r="A8106" s="64" t="s">
        <v>13002</v>
      </c>
      <c r="B8106" s="65">
        <v>105951</v>
      </c>
      <c r="C8106" s="56" t="s">
        <v>13071</v>
      </c>
      <c r="D8106" s="65" t="s">
        <v>211</v>
      </c>
      <c r="E8106" s="66">
        <v>0</v>
      </c>
      <c r="F8106" s="247"/>
      <c r="G8106" s="66">
        <v>0</v>
      </c>
      <c r="H8106" s="247"/>
    </row>
    <row r="8107" spans="1:8">
      <c r="A8107" s="64" t="s">
        <v>13002</v>
      </c>
      <c r="B8107" s="65">
        <v>105952</v>
      </c>
      <c r="C8107" s="56" t="s">
        <v>13072</v>
      </c>
      <c r="D8107" s="65" t="s">
        <v>211</v>
      </c>
      <c r="E8107" s="66">
        <v>0</v>
      </c>
      <c r="F8107" s="247"/>
      <c r="G8107" s="66">
        <v>0</v>
      </c>
      <c r="H8107" s="247"/>
    </row>
    <row r="8108" spans="1:8">
      <c r="A8108" s="64" t="s">
        <v>13002</v>
      </c>
      <c r="B8108" s="65">
        <v>105953</v>
      </c>
      <c r="C8108" s="56" t="s">
        <v>13073</v>
      </c>
      <c r="D8108" s="65" t="s">
        <v>211</v>
      </c>
      <c r="E8108" s="66">
        <v>1672.92</v>
      </c>
      <c r="F8108" s="247">
        <v>0.72670000000000001</v>
      </c>
      <c r="G8108" s="66">
        <v>1720.33</v>
      </c>
      <c r="H8108" s="247">
        <v>0</v>
      </c>
    </row>
    <row r="8109" spans="1:8">
      <c r="A8109" s="64" t="s">
        <v>13002</v>
      </c>
      <c r="B8109" s="65">
        <v>105954</v>
      </c>
      <c r="C8109" s="56" t="s">
        <v>13074</v>
      </c>
      <c r="D8109" s="65" t="s">
        <v>211</v>
      </c>
      <c r="E8109" s="66">
        <v>0</v>
      </c>
      <c r="F8109" s="247"/>
      <c r="G8109" s="66">
        <v>0</v>
      </c>
      <c r="H8109" s="247"/>
    </row>
    <row r="8110" spans="1:8">
      <c r="A8110" s="64" t="s">
        <v>13002</v>
      </c>
      <c r="B8110" s="65">
        <v>105955</v>
      </c>
      <c r="C8110" s="56" t="s">
        <v>13075</v>
      </c>
      <c r="D8110" s="65" t="s">
        <v>211</v>
      </c>
      <c r="E8110" s="66">
        <v>2224.38</v>
      </c>
      <c r="F8110" s="247">
        <v>0.75470000000000004</v>
      </c>
      <c r="G8110" s="66">
        <v>2276.87</v>
      </c>
      <c r="H8110" s="247">
        <v>0</v>
      </c>
    </row>
    <row r="8111" spans="1:8">
      <c r="A8111" s="64" t="s">
        <v>13002</v>
      </c>
      <c r="B8111" s="65">
        <v>105946</v>
      </c>
      <c r="C8111" s="56" t="s">
        <v>13076</v>
      </c>
      <c r="D8111" s="65" t="s">
        <v>211</v>
      </c>
      <c r="E8111" s="66">
        <v>0</v>
      </c>
      <c r="F8111" s="247"/>
      <c r="G8111" s="66">
        <v>0</v>
      </c>
      <c r="H8111" s="247"/>
    </row>
    <row r="8112" spans="1:8">
      <c r="A8112" s="64" t="s">
        <v>13002</v>
      </c>
      <c r="B8112" s="65">
        <v>105947</v>
      </c>
      <c r="C8112" s="56" t="s">
        <v>13077</v>
      </c>
      <c r="D8112" s="65" t="s">
        <v>211</v>
      </c>
      <c r="E8112" s="66">
        <v>0</v>
      </c>
      <c r="F8112" s="247"/>
      <c r="G8112" s="66">
        <v>0</v>
      </c>
      <c r="H8112" s="247"/>
    </row>
    <row r="8113" spans="1:8">
      <c r="A8113" s="64" t="s">
        <v>13002</v>
      </c>
      <c r="B8113" s="65">
        <v>105948</v>
      </c>
      <c r="C8113" s="56" t="s">
        <v>13078</v>
      </c>
      <c r="D8113" s="65" t="s">
        <v>211</v>
      </c>
      <c r="E8113" s="66">
        <v>0</v>
      </c>
      <c r="F8113" s="247"/>
      <c r="G8113" s="66">
        <v>0</v>
      </c>
      <c r="H8113" s="247"/>
    </row>
    <row r="8114" spans="1:8">
      <c r="A8114" s="64" t="s">
        <v>13002</v>
      </c>
      <c r="B8114" s="65">
        <v>105949</v>
      </c>
      <c r="C8114" s="56" t="s">
        <v>13079</v>
      </c>
      <c r="D8114" s="65" t="s">
        <v>211</v>
      </c>
      <c r="E8114" s="66">
        <v>0</v>
      </c>
      <c r="F8114" s="247"/>
      <c r="G8114" s="66">
        <v>0</v>
      </c>
      <c r="H8114" s="247"/>
    </row>
    <row r="8115" spans="1:8">
      <c r="A8115" s="64" t="s">
        <v>13002</v>
      </c>
      <c r="B8115" s="65">
        <v>105950</v>
      </c>
      <c r="C8115" s="56" t="s">
        <v>13080</v>
      </c>
      <c r="D8115" s="65" t="s">
        <v>211</v>
      </c>
      <c r="E8115" s="66">
        <v>0</v>
      </c>
      <c r="F8115" s="247"/>
      <c r="G8115" s="66">
        <v>0</v>
      </c>
      <c r="H8115" s="247"/>
    </row>
    <row r="8116" spans="1:8">
      <c r="A8116" s="64" t="s">
        <v>13002</v>
      </c>
      <c r="B8116" s="65">
        <v>100619</v>
      </c>
      <c r="C8116" s="56" t="s">
        <v>13081</v>
      </c>
      <c r="D8116" s="65" t="s">
        <v>211</v>
      </c>
      <c r="E8116" s="66">
        <v>597.4</v>
      </c>
      <c r="F8116" s="247">
        <v>0.40589999999999998</v>
      </c>
      <c r="G8116" s="66">
        <v>612.29</v>
      </c>
      <c r="H8116" s="247">
        <v>0</v>
      </c>
    </row>
    <row r="8117" spans="1:8">
      <c r="A8117" s="64" t="s">
        <v>13082</v>
      </c>
      <c r="B8117" s="65">
        <v>99283</v>
      </c>
      <c r="C8117" s="56" t="s">
        <v>13083</v>
      </c>
      <c r="D8117" s="65" t="s">
        <v>32</v>
      </c>
      <c r="E8117" s="66">
        <v>1049.47</v>
      </c>
      <c r="F8117" s="247">
        <v>0</v>
      </c>
      <c r="G8117" s="66">
        <v>1186.04</v>
      </c>
      <c r="H8117" s="247">
        <v>0</v>
      </c>
    </row>
    <row r="8118" spans="1:8">
      <c r="A8118" s="64" t="s">
        <v>13082</v>
      </c>
      <c r="B8118" s="65">
        <v>99293</v>
      </c>
      <c r="C8118" s="56" t="s">
        <v>13084</v>
      </c>
      <c r="D8118" s="65" t="s">
        <v>32</v>
      </c>
      <c r="E8118" s="66">
        <v>1266.6099999999999</v>
      </c>
      <c r="F8118" s="247">
        <v>0</v>
      </c>
      <c r="G8118" s="66">
        <v>1438.08</v>
      </c>
      <c r="H8118" s="247">
        <v>0</v>
      </c>
    </row>
    <row r="8119" spans="1:8">
      <c r="A8119" s="64" t="s">
        <v>13082</v>
      </c>
      <c r="B8119" s="65">
        <v>99243</v>
      </c>
      <c r="C8119" s="56" t="s">
        <v>13085</v>
      </c>
      <c r="D8119" s="65" t="s">
        <v>32</v>
      </c>
      <c r="E8119" s="66">
        <v>1483.7</v>
      </c>
      <c r="F8119" s="247">
        <v>0</v>
      </c>
      <c r="G8119" s="66">
        <v>1690.06</v>
      </c>
      <c r="H8119" s="247">
        <v>0</v>
      </c>
    </row>
    <row r="8120" spans="1:8">
      <c r="A8120" s="64" t="s">
        <v>13082</v>
      </c>
      <c r="B8120" s="65">
        <v>99249</v>
      </c>
      <c r="C8120" s="56" t="s">
        <v>13086</v>
      </c>
      <c r="D8120" s="65" t="s">
        <v>32</v>
      </c>
      <c r="E8120" s="66">
        <v>1809.44</v>
      </c>
      <c r="F8120" s="247">
        <v>0</v>
      </c>
      <c r="G8120" s="66">
        <v>2068.11</v>
      </c>
      <c r="H8120" s="247">
        <v>0</v>
      </c>
    </row>
    <row r="8121" spans="1:8">
      <c r="A8121" s="64" t="s">
        <v>13082</v>
      </c>
      <c r="B8121" s="65">
        <v>99278</v>
      </c>
      <c r="C8121" s="56" t="s">
        <v>13087</v>
      </c>
      <c r="D8121" s="65" t="s">
        <v>32</v>
      </c>
      <c r="E8121" s="66">
        <v>331.07</v>
      </c>
      <c r="F8121" s="247">
        <v>5.2499999999999998E-2</v>
      </c>
      <c r="G8121" s="66">
        <v>453.26</v>
      </c>
      <c r="H8121" s="247">
        <v>0</v>
      </c>
    </row>
    <row r="8122" spans="1:8">
      <c r="A8122" s="64" t="s">
        <v>13082</v>
      </c>
      <c r="B8122" s="65">
        <v>99288</v>
      </c>
      <c r="C8122" s="56" t="s">
        <v>13088</v>
      </c>
      <c r="D8122" s="65" t="s">
        <v>32</v>
      </c>
      <c r="E8122" s="66">
        <v>435.87</v>
      </c>
      <c r="F8122" s="247">
        <v>4.6399999999999997E-2</v>
      </c>
      <c r="G8122" s="66">
        <v>598.30999999999995</v>
      </c>
      <c r="H8122" s="247">
        <v>0</v>
      </c>
    </row>
    <row r="8123" spans="1:8">
      <c r="A8123" s="64" t="s">
        <v>13082</v>
      </c>
      <c r="B8123" s="65">
        <v>99240</v>
      </c>
      <c r="C8123" s="56" t="s">
        <v>13089</v>
      </c>
      <c r="D8123" s="65" t="s">
        <v>32</v>
      </c>
      <c r="E8123" s="66">
        <v>578.44000000000005</v>
      </c>
      <c r="F8123" s="247">
        <v>4.0599999999999997E-2</v>
      </c>
      <c r="G8123" s="66">
        <v>796.47</v>
      </c>
      <c r="H8123" s="247">
        <v>0</v>
      </c>
    </row>
    <row r="8124" spans="1:8">
      <c r="A8124" s="64" t="s">
        <v>13082</v>
      </c>
      <c r="B8124" s="65">
        <v>99246</v>
      </c>
      <c r="C8124" s="56" t="s">
        <v>13090</v>
      </c>
      <c r="D8124" s="65" t="s">
        <v>32</v>
      </c>
      <c r="E8124" s="66">
        <v>791.69</v>
      </c>
      <c r="F8124" s="247">
        <v>3.7999999999999999E-2</v>
      </c>
      <c r="G8124" s="66">
        <v>1091.58</v>
      </c>
      <c r="H8124" s="247">
        <v>0</v>
      </c>
    </row>
    <row r="8125" spans="1:8">
      <c r="A8125" s="64" t="s">
        <v>13082</v>
      </c>
      <c r="B8125" s="65">
        <v>97981</v>
      </c>
      <c r="C8125" s="56" t="s">
        <v>13091</v>
      </c>
      <c r="D8125" s="65" t="s">
        <v>32</v>
      </c>
      <c r="E8125" s="66">
        <v>1129.06</v>
      </c>
      <c r="F8125" s="247">
        <v>0</v>
      </c>
      <c r="G8125" s="66">
        <v>1261.07</v>
      </c>
      <c r="H8125" s="247">
        <v>0</v>
      </c>
    </row>
    <row r="8126" spans="1:8">
      <c r="A8126" s="64" t="s">
        <v>13082</v>
      </c>
      <c r="B8126" s="65">
        <v>97985</v>
      </c>
      <c r="C8126" s="56" t="s">
        <v>13092</v>
      </c>
      <c r="D8126" s="65" t="s">
        <v>32</v>
      </c>
      <c r="E8126" s="66">
        <v>1356.61</v>
      </c>
      <c r="F8126" s="247">
        <v>0</v>
      </c>
      <c r="G8126" s="66">
        <v>1522.93</v>
      </c>
      <c r="H8126" s="247">
        <v>0</v>
      </c>
    </row>
    <row r="8127" spans="1:8">
      <c r="A8127" s="64" t="s">
        <v>13082</v>
      </c>
      <c r="B8127" s="65">
        <v>97989</v>
      </c>
      <c r="C8127" s="56" t="s">
        <v>13093</v>
      </c>
      <c r="D8127" s="65" t="s">
        <v>32</v>
      </c>
      <c r="E8127" s="66">
        <v>1584.11</v>
      </c>
      <c r="F8127" s="247">
        <v>0</v>
      </c>
      <c r="G8127" s="66">
        <v>1784.72</v>
      </c>
      <c r="H8127" s="247">
        <v>0</v>
      </c>
    </row>
    <row r="8128" spans="1:8">
      <c r="A8128" s="64" t="s">
        <v>13082</v>
      </c>
      <c r="B8128" s="65">
        <v>97993</v>
      </c>
      <c r="C8128" s="56" t="s">
        <v>13094</v>
      </c>
      <c r="D8128" s="65" t="s">
        <v>32</v>
      </c>
      <c r="E8128" s="66">
        <v>1925.49</v>
      </c>
      <c r="F8128" s="247">
        <v>0</v>
      </c>
      <c r="G8128" s="66">
        <v>2177.5100000000002</v>
      </c>
      <c r="H8128" s="247">
        <v>0</v>
      </c>
    </row>
    <row r="8129" spans="1:8">
      <c r="A8129" s="64" t="s">
        <v>13082</v>
      </c>
      <c r="B8129" s="65">
        <v>98409</v>
      </c>
      <c r="C8129" s="56" t="s">
        <v>13095</v>
      </c>
      <c r="D8129" s="65" t="s">
        <v>32</v>
      </c>
      <c r="E8129" s="66">
        <v>333.33</v>
      </c>
      <c r="F8129" s="247">
        <v>5.2200000000000003E-2</v>
      </c>
      <c r="G8129" s="66">
        <v>455.39</v>
      </c>
      <c r="H8129" s="247">
        <v>0</v>
      </c>
    </row>
    <row r="8130" spans="1:8">
      <c r="A8130" s="64" t="s">
        <v>13082</v>
      </c>
      <c r="B8130" s="65">
        <v>97983</v>
      </c>
      <c r="C8130" s="56" t="s">
        <v>13096</v>
      </c>
      <c r="D8130" s="65" t="s">
        <v>32</v>
      </c>
      <c r="E8130" s="66">
        <v>438.83</v>
      </c>
      <c r="F8130" s="247">
        <v>4.6100000000000002E-2</v>
      </c>
      <c r="G8130" s="66">
        <v>601.1</v>
      </c>
      <c r="H8130" s="247">
        <v>0</v>
      </c>
    </row>
    <row r="8131" spans="1:8">
      <c r="A8131" s="64" t="s">
        <v>13082</v>
      </c>
      <c r="B8131" s="65">
        <v>97987</v>
      </c>
      <c r="C8131" s="56" t="s">
        <v>13097</v>
      </c>
      <c r="D8131" s="65" t="s">
        <v>32</v>
      </c>
      <c r="E8131" s="66">
        <v>582.15</v>
      </c>
      <c r="F8131" s="247">
        <v>4.0399999999999998E-2</v>
      </c>
      <c r="G8131" s="66">
        <v>799.97</v>
      </c>
      <c r="H8131" s="247">
        <v>0</v>
      </c>
    </row>
    <row r="8132" spans="1:8">
      <c r="A8132" s="64" t="s">
        <v>13082</v>
      </c>
      <c r="B8132" s="65">
        <v>97991</v>
      </c>
      <c r="C8132" s="56" t="s">
        <v>13098</v>
      </c>
      <c r="D8132" s="65" t="s">
        <v>32</v>
      </c>
      <c r="E8132" s="66">
        <v>796.76</v>
      </c>
      <c r="F8132" s="247">
        <v>3.78E-2</v>
      </c>
      <c r="G8132" s="66">
        <v>1096.3599999999999</v>
      </c>
      <c r="H8132" s="247">
        <v>0</v>
      </c>
    </row>
    <row r="8133" spans="1:8">
      <c r="A8133" s="64" t="s">
        <v>13082</v>
      </c>
      <c r="B8133" s="65">
        <v>99241</v>
      </c>
      <c r="C8133" s="56" t="s">
        <v>13099</v>
      </c>
      <c r="D8133" s="65" t="s">
        <v>32</v>
      </c>
      <c r="E8133" s="66">
        <v>1779.08</v>
      </c>
      <c r="F8133" s="247">
        <v>0</v>
      </c>
      <c r="G8133" s="66">
        <v>1936.15</v>
      </c>
      <c r="H8133" s="247">
        <v>0</v>
      </c>
    </row>
    <row r="8134" spans="1:8">
      <c r="A8134" s="64" t="s">
        <v>13082</v>
      </c>
      <c r="B8134" s="65">
        <v>99247</v>
      </c>
      <c r="C8134" s="56" t="s">
        <v>13100</v>
      </c>
      <c r="D8134" s="65" t="s">
        <v>32</v>
      </c>
      <c r="E8134" s="66">
        <v>2028.44</v>
      </c>
      <c r="F8134" s="247">
        <v>0</v>
      </c>
      <c r="G8134" s="66">
        <v>2208.7600000000002</v>
      </c>
      <c r="H8134" s="247">
        <v>0</v>
      </c>
    </row>
    <row r="8135" spans="1:8">
      <c r="A8135" s="64" t="s">
        <v>13082</v>
      </c>
      <c r="B8135" s="65">
        <v>99263</v>
      </c>
      <c r="C8135" s="56" t="s">
        <v>13101</v>
      </c>
      <c r="D8135" s="65" t="s">
        <v>32</v>
      </c>
      <c r="E8135" s="66">
        <v>2277.87</v>
      </c>
      <c r="F8135" s="247">
        <v>0</v>
      </c>
      <c r="G8135" s="66">
        <v>2481.42</v>
      </c>
      <c r="H8135" s="247">
        <v>0</v>
      </c>
    </row>
    <row r="8136" spans="1:8">
      <c r="A8136" s="64" t="s">
        <v>13082</v>
      </c>
      <c r="B8136" s="65">
        <v>99276</v>
      </c>
      <c r="C8136" s="56" t="s">
        <v>13102</v>
      </c>
      <c r="D8136" s="65" t="s">
        <v>32</v>
      </c>
      <c r="E8136" s="66">
        <v>2527.2800000000002</v>
      </c>
      <c r="F8136" s="247">
        <v>0</v>
      </c>
      <c r="G8136" s="66">
        <v>2754.06</v>
      </c>
      <c r="H8136" s="247">
        <v>0</v>
      </c>
    </row>
    <row r="8137" spans="1:8">
      <c r="A8137" s="64" t="s">
        <v>13082</v>
      </c>
      <c r="B8137" s="65">
        <v>99291</v>
      </c>
      <c r="C8137" s="56" t="s">
        <v>13103</v>
      </c>
      <c r="D8137" s="65" t="s">
        <v>32</v>
      </c>
      <c r="E8137" s="66">
        <v>2776.65</v>
      </c>
      <c r="F8137" s="247">
        <v>0</v>
      </c>
      <c r="G8137" s="66">
        <v>3026.68</v>
      </c>
      <c r="H8137" s="247">
        <v>0</v>
      </c>
    </row>
    <row r="8138" spans="1:8">
      <c r="A8138" s="64" t="s">
        <v>13082</v>
      </c>
      <c r="B8138" s="65">
        <v>99297</v>
      </c>
      <c r="C8138" s="56" t="s">
        <v>13104</v>
      </c>
      <c r="D8138" s="65" t="s">
        <v>32</v>
      </c>
      <c r="E8138" s="66">
        <v>3046.61</v>
      </c>
      <c r="F8138" s="247">
        <v>0</v>
      </c>
      <c r="G8138" s="66">
        <v>3320.61</v>
      </c>
      <c r="H8138" s="247">
        <v>0</v>
      </c>
    </row>
    <row r="8139" spans="1:8">
      <c r="A8139" s="64" t="s">
        <v>13082</v>
      </c>
      <c r="B8139" s="65">
        <v>99254</v>
      </c>
      <c r="C8139" s="56" t="s">
        <v>13105</v>
      </c>
      <c r="D8139" s="65" t="s">
        <v>32</v>
      </c>
      <c r="E8139" s="66">
        <v>1280.32</v>
      </c>
      <c r="F8139" s="247">
        <v>0</v>
      </c>
      <c r="G8139" s="66">
        <v>1390.89</v>
      </c>
      <c r="H8139" s="247">
        <v>0</v>
      </c>
    </row>
    <row r="8140" spans="1:8">
      <c r="A8140" s="64" t="s">
        <v>13082</v>
      </c>
      <c r="B8140" s="65">
        <v>99261</v>
      </c>
      <c r="C8140" s="56" t="s">
        <v>13106</v>
      </c>
      <c r="D8140" s="65" t="s">
        <v>32</v>
      </c>
      <c r="E8140" s="66">
        <v>1529.65</v>
      </c>
      <c r="F8140" s="247">
        <v>0</v>
      </c>
      <c r="G8140" s="66">
        <v>1663.5</v>
      </c>
      <c r="H8140" s="247">
        <v>0</v>
      </c>
    </row>
    <row r="8141" spans="1:8">
      <c r="A8141" s="64" t="s">
        <v>13082</v>
      </c>
      <c r="B8141" s="65">
        <v>99266</v>
      </c>
      <c r="C8141" s="56" t="s">
        <v>13107</v>
      </c>
      <c r="D8141" s="65" t="s">
        <v>32</v>
      </c>
      <c r="E8141" s="66">
        <v>1779.08</v>
      </c>
      <c r="F8141" s="247">
        <v>0</v>
      </c>
      <c r="G8141" s="66">
        <v>1936.15</v>
      </c>
      <c r="H8141" s="247">
        <v>0</v>
      </c>
    </row>
    <row r="8142" spans="1:8">
      <c r="A8142" s="64" t="s">
        <v>13082</v>
      </c>
      <c r="B8142" s="65">
        <v>99269</v>
      </c>
      <c r="C8142" s="56" t="s">
        <v>13108</v>
      </c>
      <c r="D8142" s="65" t="s">
        <v>32</v>
      </c>
      <c r="E8142" s="66">
        <v>2028.44</v>
      </c>
      <c r="F8142" s="247">
        <v>0</v>
      </c>
      <c r="G8142" s="66">
        <v>2208.7600000000002</v>
      </c>
      <c r="H8142" s="247">
        <v>0</v>
      </c>
    </row>
    <row r="8143" spans="1:8">
      <c r="A8143" s="64" t="s">
        <v>13082</v>
      </c>
      <c r="B8143" s="65">
        <v>99277</v>
      </c>
      <c r="C8143" s="56" t="s">
        <v>13109</v>
      </c>
      <c r="D8143" s="65" t="s">
        <v>32</v>
      </c>
      <c r="E8143" s="66">
        <v>2277.87</v>
      </c>
      <c r="F8143" s="247">
        <v>0</v>
      </c>
      <c r="G8143" s="66">
        <v>2481.42</v>
      </c>
      <c r="H8143" s="247">
        <v>0</v>
      </c>
    </row>
    <row r="8144" spans="1:8">
      <c r="A8144" s="64" t="s">
        <v>13082</v>
      </c>
      <c r="B8144" s="65">
        <v>99281</v>
      </c>
      <c r="C8144" s="56" t="s">
        <v>13110</v>
      </c>
      <c r="D8144" s="65" t="s">
        <v>32</v>
      </c>
      <c r="E8144" s="66">
        <v>2527.2800000000002</v>
      </c>
      <c r="F8144" s="247">
        <v>0</v>
      </c>
      <c r="G8144" s="66">
        <v>2754.06</v>
      </c>
      <c r="H8144" s="247">
        <v>0</v>
      </c>
    </row>
    <row r="8145" spans="1:8">
      <c r="A8145" s="64" t="s">
        <v>13082</v>
      </c>
      <c r="B8145" s="65">
        <v>99289</v>
      </c>
      <c r="C8145" s="56" t="s">
        <v>13111</v>
      </c>
      <c r="D8145" s="65" t="s">
        <v>32</v>
      </c>
      <c r="E8145" s="66">
        <v>2776.65</v>
      </c>
      <c r="F8145" s="247">
        <v>0</v>
      </c>
      <c r="G8145" s="66">
        <v>3026.68</v>
      </c>
      <c r="H8145" s="247">
        <v>0</v>
      </c>
    </row>
    <row r="8146" spans="1:8">
      <c r="A8146" s="64" t="s">
        <v>13082</v>
      </c>
      <c r="B8146" s="65">
        <v>99282</v>
      </c>
      <c r="C8146" s="56" t="s">
        <v>13112</v>
      </c>
      <c r="D8146" s="65" t="s">
        <v>32</v>
      </c>
      <c r="E8146" s="66">
        <v>2801.54</v>
      </c>
      <c r="F8146" s="247">
        <v>0</v>
      </c>
      <c r="G8146" s="66">
        <v>3052.45</v>
      </c>
      <c r="H8146" s="247">
        <v>0</v>
      </c>
    </row>
    <row r="8147" spans="1:8">
      <c r="A8147" s="64" t="s">
        <v>13082</v>
      </c>
      <c r="B8147" s="65">
        <v>99296</v>
      </c>
      <c r="C8147" s="56" t="s">
        <v>13113</v>
      </c>
      <c r="D8147" s="65" t="s">
        <v>32</v>
      </c>
      <c r="E8147" s="66">
        <v>3050.9</v>
      </c>
      <c r="F8147" s="247">
        <v>0</v>
      </c>
      <c r="G8147" s="66">
        <v>3325.05</v>
      </c>
      <c r="H8147" s="247">
        <v>0</v>
      </c>
    </row>
    <row r="8148" spans="1:8">
      <c r="A8148" s="64" t="s">
        <v>13082</v>
      </c>
      <c r="B8148" s="65">
        <v>99299</v>
      </c>
      <c r="C8148" s="56" t="s">
        <v>13114</v>
      </c>
      <c r="D8148" s="65" t="s">
        <v>32</v>
      </c>
      <c r="E8148" s="66">
        <v>3300.21</v>
      </c>
      <c r="F8148" s="247">
        <v>0</v>
      </c>
      <c r="G8148" s="66">
        <v>3597.62</v>
      </c>
      <c r="H8148" s="247">
        <v>0</v>
      </c>
    </row>
    <row r="8149" spans="1:8">
      <c r="A8149" s="64" t="s">
        <v>13082</v>
      </c>
      <c r="B8149" s="65">
        <v>99302</v>
      </c>
      <c r="C8149" s="56" t="s">
        <v>13115</v>
      </c>
      <c r="D8149" s="65" t="s">
        <v>32</v>
      </c>
      <c r="E8149" s="66">
        <v>3553.87</v>
      </c>
      <c r="F8149" s="247">
        <v>0</v>
      </c>
      <c r="G8149" s="66">
        <v>3874.67</v>
      </c>
      <c r="H8149" s="247">
        <v>0</v>
      </c>
    </row>
    <row r="8150" spans="1:8">
      <c r="A8150" s="64" t="s">
        <v>13082</v>
      </c>
      <c r="B8150" s="65">
        <v>99307</v>
      </c>
      <c r="C8150" s="56" t="s">
        <v>13116</v>
      </c>
      <c r="D8150" s="65" t="s">
        <v>32</v>
      </c>
      <c r="E8150" s="66">
        <v>2298.46</v>
      </c>
      <c r="F8150" s="247">
        <v>0</v>
      </c>
      <c r="G8150" s="66">
        <v>2502.75</v>
      </c>
      <c r="H8150" s="247">
        <v>0</v>
      </c>
    </row>
    <row r="8151" spans="1:8">
      <c r="A8151" s="64" t="s">
        <v>13082</v>
      </c>
      <c r="B8151" s="65">
        <v>99317</v>
      </c>
      <c r="C8151" s="56" t="s">
        <v>13117</v>
      </c>
      <c r="D8151" s="65" t="s">
        <v>32</v>
      </c>
      <c r="E8151" s="66">
        <v>2547.81</v>
      </c>
      <c r="F8151" s="247">
        <v>0</v>
      </c>
      <c r="G8151" s="66">
        <v>2775.34</v>
      </c>
      <c r="H8151" s="247">
        <v>0</v>
      </c>
    </row>
    <row r="8152" spans="1:8">
      <c r="A8152" s="64" t="s">
        <v>13082</v>
      </c>
      <c r="B8152" s="65">
        <v>99321</v>
      </c>
      <c r="C8152" s="56" t="s">
        <v>13118</v>
      </c>
      <c r="D8152" s="65" t="s">
        <v>32</v>
      </c>
      <c r="E8152" s="66">
        <v>2797.24</v>
      </c>
      <c r="F8152" s="247">
        <v>0</v>
      </c>
      <c r="G8152" s="66">
        <v>3048</v>
      </c>
      <c r="H8152" s="247">
        <v>0</v>
      </c>
    </row>
    <row r="8153" spans="1:8">
      <c r="A8153" s="64" t="s">
        <v>13082</v>
      </c>
      <c r="B8153" s="65">
        <v>99323</v>
      </c>
      <c r="C8153" s="56" t="s">
        <v>13119</v>
      </c>
      <c r="D8153" s="65" t="s">
        <v>32</v>
      </c>
      <c r="E8153" s="66">
        <v>3046.61</v>
      </c>
      <c r="F8153" s="247">
        <v>0</v>
      </c>
      <c r="G8153" s="66">
        <v>3320.61</v>
      </c>
      <c r="H8153" s="247">
        <v>0</v>
      </c>
    </row>
    <row r="8154" spans="1:8">
      <c r="A8154" s="64" t="s">
        <v>13082</v>
      </c>
      <c r="B8154" s="65">
        <v>99325</v>
      </c>
      <c r="C8154" s="56" t="s">
        <v>13120</v>
      </c>
      <c r="D8154" s="65" t="s">
        <v>32</v>
      </c>
      <c r="E8154" s="66">
        <v>3300.21</v>
      </c>
      <c r="F8154" s="247">
        <v>0</v>
      </c>
      <c r="G8154" s="66">
        <v>3597.62</v>
      </c>
      <c r="H8154" s="247">
        <v>0</v>
      </c>
    </row>
    <row r="8155" spans="1:8">
      <c r="A8155" s="64" t="s">
        <v>13082</v>
      </c>
      <c r="B8155" s="65">
        <v>99311</v>
      </c>
      <c r="C8155" s="56" t="s">
        <v>13121</v>
      </c>
      <c r="D8155" s="65" t="s">
        <v>32</v>
      </c>
      <c r="E8155" s="66">
        <v>3807.59</v>
      </c>
      <c r="F8155" s="247">
        <v>0</v>
      </c>
      <c r="G8155" s="66">
        <v>4151.79</v>
      </c>
      <c r="H8155" s="247">
        <v>0</v>
      </c>
    </row>
    <row r="8156" spans="1:8">
      <c r="A8156" s="64" t="s">
        <v>13082</v>
      </c>
      <c r="B8156" s="65">
        <v>99314</v>
      </c>
      <c r="C8156" s="56" t="s">
        <v>13122</v>
      </c>
      <c r="D8156" s="65" t="s">
        <v>32</v>
      </c>
      <c r="E8156" s="66">
        <v>4061.24</v>
      </c>
      <c r="F8156" s="247">
        <v>0</v>
      </c>
      <c r="G8156" s="66">
        <v>4428.8100000000004</v>
      </c>
      <c r="H8156" s="247">
        <v>0</v>
      </c>
    </row>
    <row r="8157" spans="1:8">
      <c r="A8157" s="64" t="s">
        <v>13082</v>
      </c>
      <c r="B8157" s="65">
        <v>99304</v>
      </c>
      <c r="C8157" s="56" t="s">
        <v>13123</v>
      </c>
      <c r="D8157" s="65" t="s">
        <v>32</v>
      </c>
      <c r="E8157" s="66">
        <v>3304.51</v>
      </c>
      <c r="F8157" s="247">
        <v>0</v>
      </c>
      <c r="G8157" s="66">
        <v>3602.07</v>
      </c>
      <c r="H8157" s="247">
        <v>0</v>
      </c>
    </row>
    <row r="8158" spans="1:8">
      <c r="A8158" s="64" t="s">
        <v>13082</v>
      </c>
      <c r="B8158" s="65">
        <v>99306</v>
      </c>
      <c r="C8158" s="56" t="s">
        <v>13124</v>
      </c>
      <c r="D8158" s="65" t="s">
        <v>32</v>
      </c>
      <c r="E8158" s="66">
        <v>3553.87</v>
      </c>
      <c r="F8158" s="247">
        <v>0</v>
      </c>
      <c r="G8158" s="66">
        <v>3874.67</v>
      </c>
      <c r="H8158" s="247">
        <v>0</v>
      </c>
    </row>
    <row r="8159" spans="1:8">
      <c r="A8159" s="64" t="s">
        <v>13082</v>
      </c>
      <c r="B8159" s="65">
        <v>99309</v>
      </c>
      <c r="C8159" s="56" t="s">
        <v>13125</v>
      </c>
      <c r="D8159" s="65" t="s">
        <v>32</v>
      </c>
      <c r="E8159" s="66">
        <v>3807.59</v>
      </c>
      <c r="F8159" s="247">
        <v>0</v>
      </c>
      <c r="G8159" s="66">
        <v>4151.79</v>
      </c>
      <c r="H8159" s="247">
        <v>0</v>
      </c>
    </row>
    <row r="8160" spans="1:8">
      <c r="A8160" s="64" t="s">
        <v>13082</v>
      </c>
      <c r="B8160" s="65">
        <v>99327</v>
      </c>
      <c r="C8160" s="56" t="s">
        <v>13126</v>
      </c>
      <c r="D8160" s="65" t="s">
        <v>32</v>
      </c>
      <c r="E8160" s="66">
        <v>4272.93</v>
      </c>
      <c r="F8160" s="247">
        <v>0</v>
      </c>
      <c r="G8160" s="66">
        <v>4662.41</v>
      </c>
      <c r="H8160" s="247">
        <v>0</v>
      </c>
    </row>
    <row r="8161" spans="1:8">
      <c r="A8161" s="64" t="s">
        <v>13082</v>
      </c>
      <c r="B8161" s="65">
        <v>98009</v>
      </c>
      <c r="C8161" s="56" t="s">
        <v>13127</v>
      </c>
      <c r="D8161" s="65" t="s">
        <v>32</v>
      </c>
      <c r="E8161" s="66">
        <v>1857.05</v>
      </c>
      <c r="F8161" s="247">
        <v>0</v>
      </c>
      <c r="G8161" s="66">
        <v>2009.66</v>
      </c>
      <c r="H8161" s="247">
        <v>0</v>
      </c>
    </row>
    <row r="8162" spans="1:8">
      <c r="A8162" s="64" t="s">
        <v>13082</v>
      </c>
      <c r="B8162" s="65">
        <v>98011</v>
      </c>
      <c r="C8162" s="56" t="s">
        <v>13128</v>
      </c>
      <c r="D8162" s="65" t="s">
        <v>32</v>
      </c>
      <c r="E8162" s="66">
        <v>2117.87</v>
      </c>
      <c r="F8162" s="247">
        <v>0</v>
      </c>
      <c r="G8162" s="66">
        <v>2293.0700000000002</v>
      </c>
      <c r="H8162" s="247">
        <v>0</v>
      </c>
    </row>
    <row r="8163" spans="1:8">
      <c r="A8163" s="64" t="s">
        <v>13082</v>
      </c>
      <c r="B8163" s="65">
        <v>98013</v>
      </c>
      <c r="C8163" s="56" t="s">
        <v>13129</v>
      </c>
      <c r="D8163" s="65" t="s">
        <v>32</v>
      </c>
      <c r="E8163" s="66">
        <v>2378.77</v>
      </c>
      <c r="F8163" s="247">
        <v>0</v>
      </c>
      <c r="G8163" s="66">
        <v>2576.5500000000002</v>
      </c>
      <c r="H8163" s="247">
        <v>0</v>
      </c>
    </row>
    <row r="8164" spans="1:8">
      <c r="A8164" s="64" t="s">
        <v>13082</v>
      </c>
      <c r="B8164" s="65">
        <v>98015</v>
      </c>
      <c r="C8164" s="56" t="s">
        <v>13130</v>
      </c>
      <c r="D8164" s="65" t="s">
        <v>32</v>
      </c>
      <c r="E8164" s="66">
        <v>2639.66</v>
      </c>
      <c r="F8164" s="247">
        <v>0</v>
      </c>
      <c r="G8164" s="66">
        <v>2860.01</v>
      </c>
      <c r="H8164" s="247">
        <v>0</v>
      </c>
    </row>
    <row r="8165" spans="1:8">
      <c r="A8165" s="64" t="s">
        <v>13082</v>
      </c>
      <c r="B8165" s="65">
        <v>98017</v>
      </c>
      <c r="C8165" s="56" t="s">
        <v>13131</v>
      </c>
      <c r="D8165" s="65" t="s">
        <v>32</v>
      </c>
      <c r="E8165" s="66">
        <v>2900.48</v>
      </c>
      <c r="F8165" s="247">
        <v>0</v>
      </c>
      <c r="G8165" s="66">
        <v>3143.42</v>
      </c>
      <c r="H8165" s="247">
        <v>0</v>
      </c>
    </row>
    <row r="8166" spans="1:8">
      <c r="A8166" s="64" t="s">
        <v>13082</v>
      </c>
      <c r="B8166" s="65">
        <v>98019</v>
      </c>
      <c r="C8166" s="56" t="s">
        <v>13132</v>
      </c>
      <c r="D8166" s="65" t="s">
        <v>32</v>
      </c>
      <c r="E8166" s="66">
        <v>3185.35</v>
      </c>
      <c r="F8166" s="247">
        <v>0</v>
      </c>
      <c r="G8166" s="66">
        <v>3451.41</v>
      </c>
      <c r="H8166" s="247">
        <v>0</v>
      </c>
    </row>
    <row r="8167" spans="1:8">
      <c r="A8167" s="64" t="s">
        <v>13082</v>
      </c>
      <c r="B8167" s="65">
        <v>97995</v>
      </c>
      <c r="C8167" s="56" t="s">
        <v>13133</v>
      </c>
      <c r="D8167" s="65" t="s">
        <v>32</v>
      </c>
      <c r="E8167" s="66">
        <v>1335.36</v>
      </c>
      <c r="F8167" s="247">
        <v>0</v>
      </c>
      <c r="G8167" s="66">
        <v>1442.78</v>
      </c>
      <c r="H8167" s="247">
        <v>0</v>
      </c>
    </row>
    <row r="8168" spans="1:8">
      <c r="A8168" s="64" t="s">
        <v>13082</v>
      </c>
      <c r="B8168" s="65">
        <v>97997</v>
      </c>
      <c r="C8168" s="56" t="s">
        <v>13134</v>
      </c>
      <c r="D8168" s="65" t="s">
        <v>32</v>
      </c>
      <c r="E8168" s="66">
        <v>1596.15</v>
      </c>
      <c r="F8168" s="247">
        <v>0</v>
      </c>
      <c r="G8168" s="66">
        <v>1726.19</v>
      </c>
      <c r="H8168" s="247">
        <v>0</v>
      </c>
    </row>
    <row r="8169" spans="1:8">
      <c r="A8169" s="64" t="s">
        <v>13082</v>
      </c>
      <c r="B8169" s="65">
        <v>97999</v>
      </c>
      <c r="C8169" s="56" t="s">
        <v>13135</v>
      </c>
      <c r="D8169" s="65" t="s">
        <v>32</v>
      </c>
      <c r="E8169" s="66">
        <v>1857.05</v>
      </c>
      <c r="F8169" s="247">
        <v>0</v>
      </c>
      <c r="G8169" s="66">
        <v>2009.66</v>
      </c>
      <c r="H8169" s="247">
        <v>0</v>
      </c>
    </row>
    <row r="8170" spans="1:8">
      <c r="A8170" s="64" t="s">
        <v>13082</v>
      </c>
      <c r="B8170" s="65">
        <v>98001</v>
      </c>
      <c r="C8170" s="56" t="s">
        <v>13136</v>
      </c>
      <c r="D8170" s="65" t="s">
        <v>32</v>
      </c>
      <c r="E8170" s="66">
        <v>2117.87</v>
      </c>
      <c r="F8170" s="247">
        <v>0</v>
      </c>
      <c r="G8170" s="66">
        <v>2293.0700000000002</v>
      </c>
      <c r="H8170" s="247">
        <v>0</v>
      </c>
    </row>
    <row r="8171" spans="1:8">
      <c r="A8171" s="64" t="s">
        <v>13082</v>
      </c>
      <c r="B8171" s="65">
        <v>98003</v>
      </c>
      <c r="C8171" s="56" t="s">
        <v>13137</v>
      </c>
      <c r="D8171" s="65" t="s">
        <v>32</v>
      </c>
      <c r="E8171" s="66">
        <v>2378.77</v>
      </c>
      <c r="F8171" s="247">
        <v>0</v>
      </c>
      <c r="G8171" s="66">
        <v>2576.5500000000002</v>
      </c>
      <c r="H8171" s="247">
        <v>0</v>
      </c>
    </row>
    <row r="8172" spans="1:8">
      <c r="A8172" s="64" t="s">
        <v>13082</v>
      </c>
      <c r="B8172" s="65">
        <v>98005</v>
      </c>
      <c r="C8172" s="56" t="s">
        <v>13138</v>
      </c>
      <c r="D8172" s="65" t="s">
        <v>32</v>
      </c>
      <c r="E8172" s="66">
        <v>2639.66</v>
      </c>
      <c r="F8172" s="247">
        <v>0</v>
      </c>
      <c r="G8172" s="66">
        <v>2860.01</v>
      </c>
      <c r="H8172" s="247">
        <v>0</v>
      </c>
    </row>
    <row r="8173" spans="1:8">
      <c r="A8173" s="64" t="s">
        <v>13082</v>
      </c>
      <c r="B8173" s="65">
        <v>98007</v>
      </c>
      <c r="C8173" s="56" t="s">
        <v>13139</v>
      </c>
      <c r="D8173" s="65" t="s">
        <v>32</v>
      </c>
      <c r="E8173" s="66">
        <v>2900.48</v>
      </c>
      <c r="F8173" s="247">
        <v>0</v>
      </c>
      <c r="G8173" s="66">
        <v>3143.42</v>
      </c>
      <c r="H8173" s="247">
        <v>0</v>
      </c>
    </row>
    <row r="8174" spans="1:8">
      <c r="A8174" s="64" t="s">
        <v>13082</v>
      </c>
      <c r="B8174" s="65">
        <v>98031</v>
      </c>
      <c r="C8174" s="56" t="s">
        <v>13140</v>
      </c>
      <c r="D8174" s="65" t="s">
        <v>32</v>
      </c>
      <c r="E8174" s="66">
        <v>2929.54</v>
      </c>
      <c r="F8174" s="247">
        <v>0</v>
      </c>
      <c r="G8174" s="66">
        <v>3173.13</v>
      </c>
      <c r="H8174" s="247">
        <v>0</v>
      </c>
    </row>
    <row r="8175" spans="1:8">
      <c r="A8175" s="64" t="s">
        <v>13082</v>
      </c>
      <c r="B8175" s="65">
        <v>98033</v>
      </c>
      <c r="C8175" s="56" t="s">
        <v>13141</v>
      </c>
      <c r="D8175" s="65" t="s">
        <v>32</v>
      </c>
      <c r="E8175" s="66">
        <v>3190.37</v>
      </c>
      <c r="F8175" s="247">
        <v>0</v>
      </c>
      <c r="G8175" s="66">
        <v>3456.53</v>
      </c>
      <c r="H8175" s="247">
        <v>0</v>
      </c>
    </row>
    <row r="8176" spans="1:8">
      <c r="A8176" s="64" t="s">
        <v>13082</v>
      </c>
      <c r="B8176" s="65">
        <v>98035</v>
      </c>
      <c r="C8176" s="56" t="s">
        <v>13142</v>
      </c>
      <c r="D8176" s="65" t="s">
        <v>32</v>
      </c>
      <c r="E8176" s="66">
        <v>3451.15</v>
      </c>
      <c r="F8176" s="247">
        <v>0</v>
      </c>
      <c r="G8176" s="66">
        <v>3739.92</v>
      </c>
      <c r="H8176" s="247">
        <v>0</v>
      </c>
    </row>
    <row r="8177" spans="1:8">
      <c r="A8177" s="64" t="s">
        <v>13082</v>
      </c>
      <c r="B8177" s="65">
        <v>98037</v>
      </c>
      <c r="C8177" s="56" t="s">
        <v>13143</v>
      </c>
      <c r="D8177" s="65" t="s">
        <v>32</v>
      </c>
      <c r="E8177" s="66">
        <v>3716.99</v>
      </c>
      <c r="F8177" s="247">
        <v>0</v>
      </c>
      <c r="G8177" s="66">
        <v>4028.44</v>
      </c>
      <c r="H8177" s="247">
        <v>0</v>
      </c>
    </row>
    <row r="8178" spans="1:8">
      <c r="A8178" s="64" t="s">
        <v>13082</v>
      </c>
      <c r="B8178" s="65">
        <v>98021</v>
      </c>
      <c r="C8178" s="56" t="s">
        <v>13144</v>
      </c>
      <c r="D8178" s="65" t="s">
        <v>32</v>
      </c>
      <c r="E8178" s="66">
        <v>2402.8200000000002</v>
      </c>
      <c r="F8178" s="247">
        <v>0</v>
      </c>
      <c r="G8178" s="66">
        <v>2601.14</v>
      </c>
      <c r="H8178" s="247">
        <v>0</v>
      </c>
    </row>
    <row r="8179" spans="1:8">
      <c r="A8179" s="64" t="s">
        <v>13082</v>
      </c>
      <c r="B8179" s="65">
        <v>98023</v>
      </c>
      <c r="C8179" s="56" t="s">
        <v>13145</v>
      </c>
      <c r="D8179" s="65" t="s">
        <v>32</v>
      </c>
      <c r="E8179" s="66">
        <v>2663.62</v>
      </c>
      <c r="F8179" s="247">
        <v>0</v>
      </c>
      <c r="G8179" s="66">
        <v>2884.52</v>
      </c>
      <c r="H8179" s="247">
        <v>0</v>
      </c>
    </row>
    <row r="8180" spans="1:8">
      <c r="A8180" s="64" t="s">
        <v>13082</v>
      </c>
      <c r="B8180" s="65">
        <v>98025</v>
      </c>
      <c r="C8180" s="56" t="s">
        <v>13146</v>
      </c>
      <c r="D8180" s="65" t="s">
        <v>32</v>
      </c>
      <c r="E8180" s="66">
        <v>2924.53</v>
      </c>
      <c r="F8180" s="247">
        <v>0</v>
      </c>
      <c r="G8180" s="66">
        <v>3168</v>
      </c>
      <c r="H8180" s="247">
        <v>0</v>
      </c>
    </row>
    <row r="8181" spans="1:8">
      <c r="A8181" s="64" t="s">
        <v>13082</v>
      </c>
      <c r="B8181" s="65">
        <v>98027</v>
      </c>
      <c r="C8181" s="56" t="s">
        <v>13147</v>
      </c>
      <c r="D8181" s="65" t="s">
        <v>32</v>
      </c>
      <c r="E8181" s="66">
        <v>3185.35</v>
      </c>
      <c r="F8181" s="247">
        <v>0</v>
      </c>
      <c r="G8181" s="66">
        <v>3451.41</v>
      </c>
      <c r="H8181" s="247">
        <v>0</v>
      </c>
    </row>
    <row r="8182" spans="1:8">
      <c r="A8182" s="64" t="s">
        <v>13082</v>
      </c>
      <c r="B8182" s="65">
        <v>98029</v>
      </c>
      <c r="C8182" s="56" t="s">
        <v>13148</v>
      </c>
      <c r="D8182" s="65" t="s">
        <v>32</v>
      </c>
      <c r="E8182" s="66">
        <v>3451.15</v>
      </c>
      <c r="F8182" s="247">
        <v>0</v>
      </c>
      <c r="G8182" s="66">
        <v>3739.92</v>
      </c>
      <c r="H8182" s="247">
        <v>0</v>
      </c>
    </row>
    <row r="8183" spans="1:8">
      <c r="A8183" s="64" t="s">
        <v>13082</v>
      </c>
      <c r="B8183" s="65">
        <v>98045</v>
      </c>
      <c r="C8183" s="56" t="s">
        <v>13149</v>
      </c>
      <c r="D8183" s="65" t="s">
        <v>32</v>
      </c>
      <c r="E8183" s="66">
        <v>3982.89</v>
      </c>
      <c r="F8183" s="247">
        <v>0</v>
      </c>
      <c r="G8183" s="66">
        <v>4317.0600000000004</v>
      </c>
      <c r="H8183" s="247">
        <v>0</v>
      </c>
    </row>
    <row r="8184" spans="1:8">
      <c r="A8184" s="64" t="s">
        <v>13082</v>
      </c>
      <c r="B8184" s="65">
        <v>98047</v>
      </c>
      <c r="C8184" s="56" t="s">
        <v>13150</v>
      </c>
      <c r="D8184" s="65" t="s">
        <v>32</v>
      </c>
      <c r="E8184" s="66">
        <v>4248.72</v>
      </c>
      <c r="F8184" s="247">
        <v>0</v>
      </c>
      <c r="G8184" s="66">
        <v>4605.5600000000004</v>
      </c>
      <c r="H8184" s="247">
        <v>0</v>
      </c>
    </row>
    <row r="8185" spans="1:8">
      <c r="A8185" s="64" t="s">
        <v>13082</v>
      </c>
      <c r="B8185" s="65">
        <v>98039</v>
      </c>
      <c r="C8185" s="56" t="s">
        <v>13151</v>
      </c>
      <c r="D8185" s="65" t="s">
        <v>32</v>
      </c>
      <c r="E8185" s="66">
        <v>3456.16</v>
      </c>
      <c r="F8185" s="247">
        <v>0</v>
      </c>
      <c r="G8185" s="66">
        <v>3745.05</v>
      </c>
      <c r="H8185" s="247">
        <v>0</v>
      </c>
    </row>
    <row r="8186" spans="1:8">
      <c r="A8186" s="64" t="s">
        <v>13082</v>
      </c>
      <c r="B8186" s="65">
        <v>98041</v>
      </c>
      <c r="C8186" s="56" t="s">
        <v>13152</v>
      </c>
      <c r="D8186" s="65" t="s">
        <v>32</v>
      </c>
      <c r="E8186" s="66">
        <v>3716.99</v>
      </c>
      <c r="F8186" s="247">
        <v>0</v>
      </c>
      <c r="G8186" s="66">
        <v>4028.44</v>
      </c>
      <c r="H8186" s="247">
        <v>0</v>
      </c>
    </row>
    <row r="8187" spans="1:8">
      <c r="A8187" s="64" t="s">
        <v>13082</v>
      </c>
      <c r="B8187" s="65">
        <v>98043</v>
      </c>
      <c r="C8187" s="56" t="s">
        <v>13153</v>
      </c>
      <c r="D8187" s="65" t="s">
        <v>32</v>
      </c>
      <c r="E8187" s="66">
        <v>3982.89</v>
      </c>
      <c r="F8187" s="247">
        <v>0</v>
      </c>
      <c r="G8187" s="66">
        <v>4317.0600000000004</v>
      </c>
      <c r="H8187" s="247">
        <v>0</v>
      </c>
    </row>
    <row r="8188" spans="1:8">
      <c r="A8188" s="64" t="s">
        <v>13082</v>
      </c>
      <c r="B8188" s="65">
        <v>98049</v>
      </c>
      <c r="C8188" s="56" t="s">
        <v>13154</v>
      </c>
      <c r="D8188" s="65" t="s">
        <v>32</v>
      </c>
      <c r="E8188" s="66">
        <v>4465.57</v>
      </c>
      <c r="F8188" s="247">
        <v>0</v>
      </c>
      <c r="G8188" s="66">
        <v>4844.0200000000004</v>
      </c>
      <c r="H8188" s="247">
        <v>0</v>
      </c>
    </row>
    <row r="8189" spans="1:8">
      <c r="A8189" s="64" t="s">
        <v>13082</v>
      </c>
      <c r="B8189" s="65">
        <v>101809</v>
      </c>
      <c r="C8189" s="56" t="s">
        <v>13155</v>
      </c>
      <c r="D8189" s="65" t="s">
        <v>211</v>
      </c>
      <c r="E8189" s="66">
        <v>2869.65</v>
      </c>
      <c r="F8189" s="247">
        <v>2.46E-2</v>
      </c>
      <c r="G8189" s="66">
        <v>2858.67</v>
      </c>
      <c r="H8189" s="247">
        <v>0</v>
      </c>
    </row>
    <row r="8190" spans="1:8">
      <c r="A8190" s="64" t="s">
        <v>13082</v>
      </c>
      <c r="B8190" s="65">
        <v>99280</v>
      </c>
      <c r="C8190" s="56" t="s">
        <v>13156</v>
      </c>
      <c r="D8190" s="65" t="s">
        <v>211</v>
      </c>
      <c r="E8190" s="66">
        <v>1897.22</v>
      </c>
      <c r="F8190" s="247">
        <v>2.24E-2</v>
      </c>
      <c r="G8190" s="66">
        <v>2038.86</v>
      </c>
      <c r="H8190" s="247">
        <v>0</v>
      </c>
    </row>
    <row r="8191" spans="1:8">
      <c r="A8191" s="64" t="s">
        <v>13082</v>
      </c>
      <c r="B8191" s="65">
        <v>99292</v>
      </c>
      <c r="C8191" s="56" t="s">
        <v>13157</v>
      </c>
      <c r="D8191" s="65" t="s">
        <v>211</v>
      </c>
      <c r="E8191" s="66">
        <v>2340.9899999999998</v>
      </c>
      <c r="F8191" s="247">
        <v>2.4E-2</v>
      </c>
      <c r="G8191" s="66">
        <v>2511.73</v>
      </c>
      <c r="H8191" s="247">
        <v>0</v>
      </c>
    </row>
    <row r="8192" spans="1:8">
      <c r="A8192" s="64" t="s">
        <v>13082</v>
      </c>
      <c r="B8192" s="65">
        <v>99242</v>
      </c>
      <c r="C8192" s="56" t="s">
        <v>13158</v>
      </c>
      <c r="D8192" s="65" t="s">
        <v>211</v>
      </c>
      <c r="E8192" s="66">
        <v>2786.18</v>
      </c>
      <c r="F8192" s="247">
        <v>2.5700000000000001E-2</v>
      </c>
      <c r="G8192" s="66">
        <v>2980.43</v>
      </c>
      <c r="H8192" s="247">
        <v>0</v>
      </c>
    </row>
    <row r="8193" spans="1:8">
      <c r="A8193" s="64" t="s">
        <v>13082</v>
      </c>
      <c r="B8193" s="65">
        <v>99248</v>
      </c>
      <c r="C8193" s="56" t="s">
        <v>13159</v>
      </c>
      <c r="D8193" s="65" t="s">
        <v>211</v>
      </c>
      <c r="E8193" s="66">
        <v>3566.9</v>
      </c>
      <c r="F8193" s="247">
        <v>2.76E-2</v>
      </c>
      <c r="G8193" s="66">
        <v>3802.58</v>
      </c>
      <c r="H8193" s="247">
        <v>0</v>
      </c>
    </row>
    <row r="8194" spans="1:8">
      <c r="A8194" s="64" t="s">
        <v>13082</v>
      </c>
      <c r="B8194" s="65">
        <v>99275</v>
      </c>
      <c r="C8194" s="56" t="s">
        <v>13160</v>
      </c>
      <c r="D8194" s="65" t="s">
        <v>211</v>
      </c>
      <c r="E8194" s="66">
        <v>854.47</v>
      </c>
      <c r="F8194" s="247">
        <v>5.3699999999999998E-2</v>
      </c>
      <c r="G8194" s="66">
        <v>1031.54</v>
      </c>
      <c r="H8194" s="247">
        <v>0</v>
      </c>
    </row>
    <row r="8195" spans="1:8">
      <c r="A8195" s="64" t="s">
        <v>13082</v>
      </c>
      <c r="B8195" s="65">
        <v>99285</v>
      </c>
      <c r="C8195" s="56" t="s">
        <v>13161</v>
      </c>
      <c r="D8195" s="65" t="s">
        <v>211</v>
      </c>
      <c r="E8195" s="66">
        <v>1179.81</v>
      </c>
      <c r="F8195" s="247">
        <v>6.0499999999999998E-2</v>
      </c>
      <c r="G8195" s="66">
        <v>1393.53</v>
      </c>
      <c r="H8195" s="247">
        <v>0</v>
      </c>
    </row>
    <row r="8196" spans="1:8">
      <c r="A8196" s="64" t="s">
        <v>13082</v>
      </c>
      <c r="B8196" s="65">
        <v>102457</v>
      </c>
      <c r="C8196" s="56" t="s">
        <v>13162</v>
      </c>
      <c r="D8196" s="65" t="s">
        <v>211</v>
      </c>
      <c r="E8196" s="66">
        <v>1468.5</v>
      </c>
      <c r="F8196" s="247">
        <v>5.1499999999999997E-2</v>
      </c>
      <c r="G8196" s="66">
        <v>1747.55</v>
      </c>
      <c r="H8196" s="247">
        <v>0</v>
      </c>
    </row>
    <row r="8197" spans="1:8">
      <c r="A8197" s="64" t="s">
        <v>13082</v>
      </c>
      <c r="B8197" s="65">
        <v>102142</v>
      </c>
      <c r="C8197" s="56" t="s">
        <v>13163</v>
      </c>
      <c r="D8197" s="65" t="s">
        <v>211</v>
      </c>
      <c r="E8197" s="66">
        <v>2291.64</v>
      </c>
      <c r="F8197" s="247">
        <v>5.1200000000000002E-2</v>
      </c>
      <c r="G8197" s="66">
        <v>2748.02</v>
      </c>
      <c r="H8197" s="247">
        <v>0</v>
      </c>
    </row>
    <row r="8198" spans="1:8">
      <c r="A8198" s="64" t="s">
        <v>13082</v>
      </c>
      <c r="B8198" s="65">
        <v>97980</v>
      </c>
      <c r="C8198" s="56" t="s">
        <v>13164</v>
      </c>
      <c r="D8198" s="65" t="s">
        <v>211</v>
      </c>
      <c r="E8198" s="66">
        <v>1980.84</v>
      </c>
      <c r="F8198" s="247">
        <v>2.1499999999999998E-2</v>
      </c>
      <c r="G8198" s="66">
        <v>2117.69</v>
      </c>
      <c r="H8198" s="247">
        <v>0</v>
      </c>
    </row>
    <row r="8199" spans="1:8">
      <c r="A8199" s="64" t="s">
        <v>13082</v>
      </c>
      <c r="B8199" s="65">
        <v>98405</v>
      </c>
      <c r="C8199" s="56" t="s">
        <v>13165</v>
      </c>
      <c r="D8199" s="65" t="s">
        <v>211</v>
      </c>
      <c r="E8199" s="66">
        <v>2436.3200000000002</v>
      </c>
      <c r="F8199" s="247">
        <v>2.3E-2</v>
      </c>
      <c r="G8199" s="66">
        <v>2601.61</v>
      </c>
      <c r="H8199" s="247">
        <v>0</v>
      </c>
    </row>
    <row r="8200" spans="1:8">
      <c r="A8200" s="64" t="s">
        <v>13082</v>
      </c>
      <c r="B8200" s="65">
        <v>97988</v>
      </c>
      <c r="C8200" s="56" t="s">
        <v>13166</v>
      </c>
      <c r="D8200" s="65" t="s">
        <v>211</v>
      </c>
      <c r="E8200" s="66">
        <v>2892.21</v>
      </c>
      <c r="F8200" s="247">
        <v>2.47E-2</v>
      </c>
      <c r="G8200" s="66">
        <v>3080.39</v>
      </c>
      <c r="H8200" s="247">
        <v>0</v>
      </c>
    </row>
    <row r="8201" spans="1:8">
      <c r="A8201" s="64" t="s">
        <v>13082</v>
      </c>
      <c r="B8201" s="65">
        <v>97992</v>
      </c>
      <c r="C8201" s="56" t="s">
        <v>13167</v>
      </c>
      <c r="D8201" s="65" t="s">
        <v>211</v>
      </c>
      <c r="E8201" s="66">
        <v>3694.85</v>
      </c>
      <c r="F8201" s="247">
        <v>2.6599999999999999E-2</v>
      </c>
      <c r="G8201" s="66">
        <v>3923.21</v>
      </c>
      <c r="H8201" s="247">
        <v>0</v>
      </c>
    </row>
    <row r="8202" spans="1:8">
      <c r="A8202" s="64" t="s">
        <v>13082</v>
      </c>
      <c r="B8202" s="65">
        <v>97978</v>
      </c>
      <c r="C8202" s="56" t="s">
        <v>13168</v>
      </c>
      <c r="D8202" s="65" t="s">
        <v>211</v>
      </c>
      <c r="E8202" s="66">
        <v>863.78</v>
      </c>
      <c r="F8202" s="247">
        <v>5.3100000000000001E-2</v>
      </c>
      <c r="G8202" s="66">
        <v>1040.32</v>
      </c>
      <c r="H8202" s="247">
        <v>0</v>
      </c>
    </row>
    <row r="8203" spans="1:8">
      <c r="A8203" s="64" t="s">
        <v>13082</v>
      </c>
      <c r="B8203" s="65">
        <v>98410</v>
      </c>
      <c r="C8203" s="56" t="s">
        <v>13169</v>
      </c>
      <c r="D8203" s="65" t="s">
        <v>211</v>
      </c>
      <c r="E8203" s="66">
        <v>1103.83</v>
      </c>
      <c r="F8203" s="247">
        <v>5.91E-2</v>
      </c>
      <c r="G8203" s="66">
        <v>1321.28</v>
      </c>
      <c r="H8203" s="247">
        <v>0</v>
      </c>
    </row>
    <row r="8204" spans="1:8">
      <c r="A8204" s="64" t="s">
        <v>13082</v>
      </c>
      <c r="B8204" s="65">
        <v>102139</v>
      </c>
      <c r="C8204" s="56" t="s">
        <v>13170</v>
      </c>
      <c r="D8204" s="65" t="s">
        <v>211</v>
      </c>
      <c r="E8204" s="66">
        <v>1516.56</v>
      </c>
      <c r="F8204" s="247">
        <v>5.5E-2</v>
      </c>
      <c r="G8204" s="66">
        <v>1810.89</v>
      </c>
      <c r="H8204" s="247">
        <v>0</v>
      </c>
    </row>
    <row r="8205" spans="1:8">
      <c r="A8205" s="64" t="s">
        <v>13082</v>
      </c>
      <c r="B8205" s="65">
        <v>102141</v>
      </c>
      <c r="C8205" s="56" t="s">
        <v>13171</v>
      </c>
      <c r="D8205" s="65" t="s">
        <v>211</v>
      </c>
      <c r="E8205" s="66">
        <v>2333.6999999999998</v>
      </c>
      <c r="F8205" s="247">
        <v>5.0299999999999997E-2</v>
      </c>
      <c r="G8205" s="66">
        <v>2787.67</v>
      </c>
      <c r="H8205" s="247">
        <v>0</v>
      </c>
    </row>
    <row r="8206" spans="1:8">
      <c r="A8206" s="64" t="s">
        <v>13082</v>
      </c>
      <c r="B8206" s="65">
        <v>99290</v>
      </c>
      <c r="C8206" s="56" t="s">
        <v>13172</v>
      </c>
      <c r="D8206" s="65" t="s">
        <v>211</v>
      </c>
      <c r="E8206" s="66">
        <v>3974.95</v>
      </c>
      <c r="F8206" s="247">
        <v>2.53E-2</v>
      </c>
      <c r="G8206" s="66">
        <v>4109.74</v>
      </c>
      <c r="H8206" s="247">
        <v>0</v>
      </c>
    </row>
    <row r="8207" spans="1:8">
      <c r="A8207" s="64" t="s">
        <v>13082</v>
      </c>
      <c r="B8207" s="65">
        <v>99244</v>
      </c>
      <c r="C8207" s="56" t="s">
        <v>13173</v>
      </c>
      <c r="D8207" s="65" t="s">
        <v>211</v>
      </c>
      <c r="E8207" s="66">
        <v>4856.75</v>
      </c>
      <c r="F8207" s="247">
        <v>3.1600000000000003E-2</v>
      </c>
      <c r="G8207" s="66">
        <v>5014.38</v>
      </c>
      <c r="H8207" s="247">
        <v>0</v>
      </c>
    </row>
    <row r="8208" spans="1:8">
      <c r="A8208" s="64" t="s">
        <v>13082</v>
      </c>
      <c r="B8208" s="65">
        <v>99256</v>
      </c>
      <c r="C8208" s="56" t="s">
        <v>13174</v>
      </c>
      <c r="D8208" s="65" t="s">
        <v>211</v>
      </c>
      <c r="E8208" s="66">
        <v>5709.6</v>
      </c>
      <c r="F8208" s="247">
        <v>3.2099999999999997E-2</v>
      </c>
      <c r="G8208" s="66">
        <v>5889.67</v>
      </c>
      <c r="H8208" s="247">
        <v>0</v>
      </c>
    </row>
    <row r="8209" spans="1:8">
      <c r="A8209" s="64" t="s">
        <v>13082</v>
      </c>
      <c r="B8209" s="65">
        <v>99271</v>
      </c>
      <c r="C8209" s="56" t="s">
        <v>13175</v>
      </c>
      <c r="D8209" s="65" t="s">
        <v>211</v>
      </c>
      <c r="E8209" s="66">
        <v>6562.38</v>
      </c>
      <c r="F8209" s="247">
        <v>3.2399999999999998E-2</v>
      </c>
      <c r="G8209" s="66">
        <v>6764.87</v>
      </c>
      <c r="H8209" s="247">
        <v>0</v>
      </c>
    </row>
    <row r="8210" spans="1:8">
      <c r="A8210" s="64" t="s">
        <v>13082</v>
      </c>
      <c r="B8210" s="65">
        <v>99284</v>
      </c>
      <c r="C8210" s="56" t="s">
        <v>13176</v>
      </c>
      <c r="D8210" s="65" t="s">
        <v>211</v>
      </c>
      <c r="E8210" s="66">
        <v>7415.25</v>
      </c>
      <c r="F8210" s="247">
        <v>3.27E-2</v>
      </c>
      <c r="G8210" s="66">
        <v>7640.22</v>
      </c>
      <c r="H8210" s="247">
        <v>0</v>
      </c>
    </row>
    <row r="8211" spans="1:8">
      <c r="A8211" s="64" t="s">
        <v>13082</v>
      </c>
      <c r="B8211" s="65">
        <v>99294</v>
      </c>
      <c r="C8211" s="56" t="s">
        <v>13177</v>
      </c>
      <c r="D8211" s="65" t="s">
        <v>211</v>
      </c>
      <c r="E8211" s="66">
        <v>8268</v>
      </c>
      <c r="F8211" s="247">
        <v>3.2899999999999999E-2</v>
      </c>
      <c r="G8211" s="66">
        <v>8515.4699999999993</v>
      </c>
      <c r="H8211" s="247">
        <v>0</v>
      </c>
    </row>
    <row r="8212" spans="1:8">
      <c r="A8212" s="64" t="s">
        <v>13082</v>
      </c>
      <c r="B8212" s="65">
        <v>99252</v>
      </c>
      <c r="C8212" s="56" t="s">
        <v>13178</v>
      </c>
      <c r="D8212" s="65" t="s">
        <v>211</v>
      </c>
      <c r="E8212" s="66">
        <v>2533.2800000000002</v>
      </c>
      <c r="F8212" s="247">
        <v>2.2700000000000001E-2</v>
      </c>
      <c r="G8212" s="66">
        <v>2635.16</v>
      </c>
      <c r="H8212" s="247">
        <v>0</v>
      </c>
    </row>
    <row r="8213" spans="1:8">
      <c r="A8213" s="64" t="s">
        <v>13082</v>
      </c>
      <c r="B8213" s="65">
        <v>99259</v>
      </c>
      <c r="C8213" s="56" t="s">
        <v>13179</v>
      </c>
      <c r="D8213" s="65" t="s">
        <v>211</v>
      </c>
      <c r="E8213" s="66">
        <v>3207.78</v>
      </c>
      <c r="F8213" s="247">
        <v>2.3699999999999999E-2</v>
      </c>
      <c r="G8213" s="66">
        <v>3332.05</v>
      </c>
      <c r="H8213" s="247">
        <v>0</v>
      </c>
    </row>
    <row r="8214" spans="1:8">
      <c r="A8214" s="64" t="s">
        <v>13082</v>
      </c>
      <c r="B8214" s="65">
        <v>99265</v>
      </c>
      <c r="C8214" s="56" t="s">
        <v>13180</v>
      </c>
      <c r="D8214" s="65" t="s">
        <v>211</v>
      </c>
      <c r="E8214" s="66">
        <v>3882.26</v>
      </c>
      <c r="F8214" s="247">
        <v>2.4400000000000002E-2</v>
      </c>
      <c r="G8214" s="66">
        <v>4028.89</v>
      </c>
      <c r="H8214" s="247">
        <v>0</v>
      </c>
    </row>
    <row r="8215" spans="1:8">
      <c r="A8215" s="64" t="s">
        <v>13082</v>
      </c>
      <c r="B8215" s="65">
        <v>99267</v>
      </c>
      <c r="C8215" s="56" t="s">
        <v>13181</v>
      </c>
      <c r="D8215" s="65" t="s">
        <v>211</v>
      </c>
      <c r="E8215" s="66">
        <v>4556.76</v>
      </c>
      <c r="F8215" s="247">
        <v>2.4799999999999999E-2</v>
      </c>
      <c r="G8215" s="66">
        <v>4725.7700000000004</v>
      </c>
      <c r="H8215" s="247">
        <v>0</v>
      </c>
    </row>
    <row r="8216" spans="1:8">
      <c r="A8216" s="64" t="s">
        <v>13082</v>
      </c>
      <c r="B8216" s="65">
        <v>99274</v>
      </c>
      <c r="C8216" s="56" t="s">
        <v>13182</v>
      </c>
      <c r="D8216" s="65" t="s">
        <v>211</v>
      </c>
      <c r="E8216" s="66">
        <v>5267.84</v>
      </c>
      <c r="F8216" s="247">
        <v>3.0499999999999999E-2</v>
      </c>
      <c r="G8216" s="66">
        <v>5459.68</v>
      </c>
      <c r="H8216" s="247">
        <v>0</v>
      </c>
    </row>
    <row r="8217" spans="1:8">
      <c r="A8217" s="64" t="s">
        <v>13082</v>
      </c>
      <c r="B8217" s="65">
        <v>99279</v>
      </c>
      <c r="C8217" s="56" t="s">
        <v>13183</v>
      </c>
      <c r="D8217" s="65" t="s">
        <v>211</v>
      </c>
      <c r="E8217" s="66">
        <v>5946.92</v>
      </c>
      <c r="F8217" s="247">
        <v>3.0800000000000001E-2</v>
      </c>
      <c r="G8217" s="66">
        <v>6161.2</v>
      </c>
      <c r="H8217" s="247">
        <v>0</v>
      </c>
    </row>
    <row r="8218" spans="1:8">
      <c r="A8218" s="64" t="s">
        <v>13082</v>
      </c>
      <c r="B8218" s="65">
        <v>99286</v>
      </c>
      <c r="C8218" s="56" t="s">
        <v>13184</v>
      </c>
      <c r="D8218" s="65" t="s">
        <v>211</v>
      </c>
      <c r="E8218" s="66">
        <v>6626.07</v>
      </c>
      <c r="F8218" s="247">
        <v>3.1E-2</v>
      </c>
      <c r="G8218" s="66">
        <v>6862.81</v>
      </c>
      <c r="H8218" s="247">
        <v>0</v>
      </c>
    </row>
    <row r="8219" spans="1:8">
      <c r="A8219" s="64" t="s">
        <v>13082</v>
      </c>
      <c r="B8219" s="65">
        <v>99326</v>
      </c>
      <c r="C8219" s="56" t="s">
        <v>13185</v>
      </c>
      <c r="D8219" s="65" t="s">
        <v>211</v>
      </c>
      <c r="E8219" s="66">
        <v>8149.77</v>
      </c>
      <c r="F8219" s="247">
        <v>3.4299999999999997E-2</v>
      </c>
      <c r="G8219" s="66">
        <v>8357.99</v>
      </c>
      <c r="H8219" s="247">
        <v>0</v>
      </c>
    </row>
    <row r="8220" spans="1:8">
      <c r="A8220" s="64" t="s">
        <v>13082</v>
      </c>
      <c r="B8220" s="65">
        <v>99287</v>
      </c>
      <c r="C8220" s="56" t="s">
        <v>13186</v>
      </c>
      <c r="D8220" s="65" t="s">
        <v>211</v>
      </c>
      <c r="E8220" s="66">
        <v>9381.91</v>
      </c>
      <c r="F8220" s="247">
        <v>3.4500000000000003E-2</v>
      </c>
      <c r="G8220" s="66">
        <v>9612.14</v>
      </c>
      <c r="H8220" s="247">
        <v>0</v>
      </c>
    </row>
    <row r="8221" spans="1:8">
      <c r="A8221" s="64" t="s">
        <v>13082</v>
      </c>
      <c r="B8221" s="65">
        <v>99298</v>
      </c>
      <c r="C8221" s="56" t="s">
        <v>13187</v>
      </c>
      <c r="D8221" s="65" t="s">
        <v>211</v>
      </c>
      <c r="E8221" s="66">
        <v>10614.04</v>
      </c>
      <c r="F8221" s="247">
        <v>3.4700000000000002E-2</v>
      </c>
      <c r="G8221" s="66">
        <v>10866.31</v>
      </c>
      <c r="H8221" s="247">
        <v>0</v>
      </c>
    </row>
    <row r="8222" spans="1:8">
      <c r="A8222" s="64" t="s">
        <v>13082</v>
      </c>
      <c r="B8222" s="65">
        <v>99300</v>
      </c>
      <c r="C8222" s="56" t="s">
        <v>13188</v>
      </c>
      <c r="D8222" s="65" t="s">
        <v>211</v>
      </c>
      <c r="E8222" s="66">
        <v>11846.16</v>
      </c>
      <c r="F8222" s="247">
        <v>3.49E-2</v>
      </c>
      <c r="G8222" s="66">
        <v>12120.47</v>
      </c>
      <c r="H8222" s="247">
        <v>0</v>
      </c>
    </row>
    <row r="8223" spans="1:8">
      <c r="A8223" s="64" t="s">
        <v>13082</v>
      </c>
      <c r="B8223" s="65">
        <v>99301</v>
      </c>
      <c r="C8223" s="56" t="s">
        <v>13189</v>
      </c>
      <c r="D8223" s="65" t="s">
        <v>211</v>
      </c>
      <c r="E8223" s="66">
        <v>5867.99</v>
      </c>
      <c r="F8223" s="247">
        <v>2.7199999999999998E-2</v>
      </c>
      <c r="G8223" s="66">
        <v>6049.33</v>
      </c>
      <c r="H8223" s="247">
        <v>0</v>
      </c>
    </row>
    <row r="8224" spans="1:8">
      <c r="A8224" s="64" t="s">
        <v>13082</v>
      </c>
      <c r="B8224" s="65">
        <v>99312</v>
      </c>
      <c r="C8224" s="56" t="s">
        <v>13190</v>
      </c>
      <c r="D8224" s="65" t="s">
        <v>211</v>
      </c>
      <c r="E8224" s="66">
        <v>6881.47</v>
      </c>
      <c r="F8224" s="247">
        <v>2.76E-2</v>
      </c>
      <c r="G8224" s="66">
        <v>7085.42</v>
      </c>
      <c r="H8224" s="247">
        <v>0</v>
      </c>
    </row>
    <row r="8225" spans="1:8">
      <c r="A8225" s="64" t="s">
        <v>13082</v>
      </c>
      <c r="B8225" s="65">
        <v>99320</v>
      </c>
      <c r="C8225" s="56" t="s">
        <v>13191</v>
      </c>
      <c r="D8225" s="65" t="s">
        <v>211</v>
      </c>
      <c r="E8225" s="66">
        <v>7959.1</v>
      </c>
      <c r="F8225" s="247">
        <v>3.4200000000000001E-2</v>
      </c>
      <c r="G8225" s="66">
        <v>8186.4</v>
      </c>
      <c r="H8225" s="247">
        <v>0</v>
      </c>
    </row>
    <row r="8226" spans="1:8">
      <c r="A8226" s="64" t="s">
        <v>13082</v>
      </c>
      <c r="B8226" s="65">
        <v>99322</v>
      </c>
      <c r="C8226" s="56" t="s">
        <v>13192</v>
      </c>
      <c r="D8226" s="65" t="s">
        <v>211</v>
      </c>
      <c r="E8226" s="66">
        <v>8980.65</v>
      </c>
      <c r="F8226" s="247">
        <v>3.44E-2</v>
      </c>
      <c r="G8226" s="66">
        <v>9230.66</v>
      </c>
      <c r="H8226" s="247">
        <v>0</v>
      </c>
    </row>
    <row r="8227" spans="1:8">
      <c r="A8227" s="64" t="s">
        <v>13082</v>
      </c>
      <c r="B8227" s="65">
        <v>99324</v>
      </c>
      <c r="C8227" s="56" t="s">
        <v>13193</v>
      </c>
      <c r="D8227" s="65" t="s">
        <v>211</v>
      </c>
      <c r="E8227" s="66">
        <v>10002.290000000001</v>
      </c>
      <c r="F8227" s="247">
        <v>3.4599999999999999E-2</v>
      </c>
      <c r="G8227" s="66">
        <v>10274.959999999999</v>
      </c>
      <c r="H8227" s="247">
        <v>0</v>
      </c>
    </row>
    <row r="8228" spans="1:8">
      <c r="A8228" s="64" t="s">
        <v>13082</v>
      </c>
      <c r="B8228" s="65">
        <v>99310</v>
      </c>
      <c r="C8228" s="56" t="s">
        <v>13194</v>
      </c>
      <c r="D8228" s="65" t="s">
        <v>211</v>
      </c>
      <c r="E8228" s="66">
        <v>13902.72</v>
      </c>
      <c r="F8228" s="247">
        <v>3.5099999999999999E-2</v>
      </c>
      <c r="G8228" s="66">
        <v>14197.61</v>
      </c>
      <c r="H8228" s="247">
        <v>0</v>
      </c>
    </row>
    <row r="8229" spans="1:8">
      <c r="A8229" s="64" t="s">
        <v>13082</v>
      </c>
      <c r="B8229" s="65">
        <v>99313</v>
      </c>
      <c r="C8229" s="56" t="s">
        <v>13195</v>
      </c>
      <c r="D8229" s="65" t="s">
        <v>211</v>
      </c>
      <c r="E8229" s="66">
        <v>15504.05</v>
      </c>
      <c r="F8229" s="247">
        <v>3.5299999999999998E-2</v>
      </c>
      <c r="G8229" s="66">
        <v>15820.87</v>
      </c>
      <c r="H8229" s="247">
        <v>0</v>
      </c>
    </row>
    <row r="8230" spans="1:8">
      <c r="A8230" s="64" t="s">
        <v>13082</v>
      </c>
      <c r="B8230" s="65">
        <v>99303</v>
      </c>
      <c r="C8230" s="56" t="s">
        <v>13196</v>
      </c>
      <c r="D8230" s="65" t="s">
        <v>211</v>
      </c>
      <c r="E8230" s="66">
        <v>10841.56</v>
      </c>
      <c r="F8230" s="247">
        <v>3.4700000000000002E-2</v>
      </c>
      <c r="G8230" s="66">
        <v>11093.21</v>
      </c>
      <c r="H8230" s="247">
        <v>0</v>
      </c>
    </row>
    <row r="8231" spans="1:8">
      <c r="A8231" s="64" t="s">
        <v>13082</v>
      </c>
      <c r="B8231" s="65">
        <v>99305</v>
      </c>
      <c r="C8231" s="56" t="s">
        <v>13197</v>
      </c>
      <c r="D8231" s="65" t="s">
        <v>211</v>
      </c>
      <c r="E8231" s="66">
        <v>12258.32</v>
      </c>
      <c r="F8231" s="247">
        <v>3.49E-2</v>
      </c>
      <c r="G8231" s="66">
        <v>12531.92</v>
      </c>
      <c r="H8231" s="247">
        <v>0</v>
      </c>
    </row>
    <row r="8232" spans="1:8">
      <c r="A8232" s="64" t="s">
        <v>13082</v>
      </c>
      <c r="B8232" s="65">
        <v>99308</v>
      </c>
      <c r="C8232" s="56" t="s">
        <v>13198</v>
      </c>
      <c r="D8232" s="65" t="s">
        <v>211</v>
      </c>
      <c r="E8232" s="66">
        <v>13675.17</v>
      </c>
      <c r="F8232" s="247">
        <v>3.5099999999999999E-2</v>
      </c>
      <c r="G8232" s="66">
        <v>13970.7</v>
      </c>
      <c r="H8232" s="247">
        <v>0</v>
      </c>
    </row>
    <row r="8233" spans="1:8">
      <c r="A8233" s="64" t="s">
        <v>13082</v>
      </c>
      <c r="B8233" s="65">
        <v>99315</v>
      </c>
      <c r="C8233" s="56" t="s">
        <v>13199</v>
      </c>
      <c r="D8233" s="65" t="s">
        <v>211</v>
      </c>
      <c r="E8233" s="66">
        <v>17333.04</v>
      </c>
      <c r="F8233" s="247">
        <v>3.5400000000000001E-2</v>
      </c>
      <c r="G8233" s="66">
        <v>17671.09</v>
      </c>
      <c r="H8233" s="247">
        <v>0</v>
      </c>
    </row>
    <row r="8234" spans="1:8">
      <c r="A8234" s="64" t="s">
        <v>13082</v>
      </c>
      <c r="B8234" s="65">
        <v>98008</v>
      </c>
      <c r="C8234" s="56" t="s">
        <v>13200</v>
      </c>
      <c r="D8234" s="65" t="s">
        <v>211</v>
      </c>
      <c r="E8234" s="66">
        <v>4079.36</v>
      </c>
      <c r="F8234" s="247">
        <v>2.47E-2</v>
      </c>
      <c r="G8234" s="66">
        <v>4208.17</v>
      </c>
      <c r="H8234" s="247">
        <v>0</v>
      </c>
    </row>
    <row r="8235" spans="1:8">
      <c r="A8235" s="64" t="s">
        <v>13082</v>
      </c>
      <c r="B8235" s="65">
        <v>98010</v>
      </c>
      <c r="C8235" s="56" t="s">
        <v>13201</v>
      </c>
      <c r="D8235" s="65" t="s">
        <v>211</v>
      </c>
      <c r="E8235" s="66">
        <v>4984.13</v>
      </c>
      <c r="F8235" s="247">
        <v>3.0800000000000001E-2</v>
      </c>
      <c r="G8235" s="66">
        <v>5134.4799999999996</v>
      </c>
      <c r="H8235" s="247">
        <v>0</v>
      </c>
    </row>
    <row r="8236" spans="1:8">
      <c r="A8236" s="64" t="s">
        <v>13082</v>
      </c>
      <c r="B8236" s="65">
        <v>98012</v>
      </c>
      <c r="C8236" s="56" t="s">
        <v>13202</v>
      </c>
      <c r="D8236" s="65" t="s">
        <v>211</v>
      </c>
      <c r="E8236" s="66">
        <v>5859.95</v>
      </c>
      <c r="F8236" s="247">
        <v>3.1300000000000001E-2</v>
      </c>
      <c r="G8236" s="66">
        <v>6031.41</v>
      </c>
      <c r="H8236" s="247">
        <v>0</v>
      </c>
    </row>
    <row r="8237" spans="1:8">
      <c r="A8237" s="64" t="s">
        <v>13082</v>
      </c>
      <c r="B8237" s="65">
        <v>98014</v>
      </c>
      <c r="C8237" s="56" t="s">
        <v>13203</v>
      </c>
      <c r="D8237" s="65" t="s">
        <v>211</v>
      </c>
      <c r="E8237" s="66">
        <v>6735.7</v>
      </c>
      <c r="F8237" s="247">
        <v>3.1600000000000003E-2</v>
      </c>
      <c r="G8237" s="66">
        <v>6928.28</v>
      </c>
      <c r="H8237" s="247">
        <v>0</v>
      </c>
    </row>
    <row r="8238" spans="1:8">
      <c r="A8238" s="64" t="s">
        <v>13082</v>
      </c>
      <c r="B8238" s="65">
        <v>98016</v>
      </c>
      <c r="C8238" s="56" t="s">
        <v>13204</v>
      </c>
      <c r="D8238" s="65" t="s">
        <v>211</v>
      </c>
      <c r="E8238" s="66">
        <v>7611.56</v>
      </c>
      <c r="F8238" s="247">
        <v>3.1899999999999998E-2</v>
      </c>
      <c r="G8238" s="66">
        <v>7825.29</v>
      </c>
      <c r="H8238" s="247">
        <v>0</v>
      </c>
    </row>
    <row r="8239" spans="1:8">
      <c r="A8239" s="64" t="s">
        <v>13082</v>
      </c>
      <c r="B8239" s="65">
        <v>98018</v>
      </c>
      <c r="C8239" s="56" t="s">
        <v>13205</v>
      </c>
      <c r="D8239" s="65" t="s">
        <v>211</v>
      </c>
      <c r="E8239" s="66">
        <v>8487.27</v>
      </c>
      <c r="F8239" s="247">
        <v>3.2099999999999997E-2</v>
      </c>
      <c r="G8239" s="66">
        <v>8722.19</v>
      </c>
      <c r="H8239" s="247">
        <v>0</v>
      </c>
    </row>
    <row r="8240" spans="1:8">
      <c r="A8240" s="64" t="s">
        <v>13082</v>
      </c>
      <c r="B8240" s="65">
        <v>97994</v>
      </c>
      <c r="C8240" s="56" t="s">
        <v>13206</v>
      </c>
      <c r="D8240" s="65" t="s">
        <v>211</v>
      </c>
      <c r="E8240" s="66">
        <v>2599.6799999999998</v>
      </c>
      <c r="F8240" s="247">
        <v>2.2100000000000002E-2</v>
      </c>
      <c r="G8240" s="66">
        <v>2697.76</v>
      </c>
      <c r="H8240" s="247">
        <v>0</v>
      </c>
    </row>
    <row r="8241" spans="1:8">
      <c r="A8241" s="64" t="s">
        <v>13082</v>
      </c>
      <c r="B8241" s="65">
        <v>97996</v>
      </c>
      <c r="C8241" s="56" t="s">
        <v>13207</v>
      </c>
      <c r="D8241" s="65" t="s">
        <v>211</v>
      </c>
      <c r="E8241" s="66">
        <v>3292.51</v>
      </c>
      <c r="F8241" s="247">
        <v>2.3099999999999999E-2</v>
      </c>
      <c r="G8241" s="66">
        <v>3411.93</v>
      </c>
      <c r="H8241" s="247">
        <v>0</v>
      </c>
    </row>
    <row r="8242" spans="1:8">
      <c r="A8242" s="64" t="s">
        <v>13082</v>
      </c>
      <c r="B8242" s="65">
        <v>98407</v>
      </c>
      <c r="C8242" s="56" t="s">
        <v>13208</v>
      </c>
      <c r="D8242" s="65" t="s">
        <v>211</v>
      </c>
      <c r="E8242" s="66">
        <v>3985.31</v>
      </c>
      <c r="F8242" s="247">
        <v>2.3699999999999999E-2</v>
      </c>
      <c r="G8242" s="66">
        <v>4126.03</v>
      </c>
      <c r="H8242" s="247">
        <v>0</v>
      </c>
    </row>
    <row r="8243" spans="1:8">
      <c r="A8243" s="64" t="s">
        <v>13082</v>
      </c>
      <c r="B8243" s="65">
        <v>98408</v>
      </c>
      <c r="C8243" s="56" t="s">
        <v>13209</v>
      </c>
      <c r="D8243" s="65" t="s">
        <v>211</v>
      </c>
      <c r="E8243" s="66">
        <v>4678.13</v>
      </c>
      <c r="F8243" s="247">
        <v>2.4199999999999999E-2</v>
      </c>
      <c r="G8243" s="66">
        <v>4840.2</v>
      </c>
      <c r="H8243" s="247">
        <v>0</v>
      </c>
    </row>
    <row r="8244" spans="1:8">
      <c r="A8244" s="64" t="s">
        <v>13082</v>
      </c>
      <c r="B8244" s="65">
        <v>98002</v>
      </c>
      <c r="C8244" s="56" t="s">
        <v>13210</v>
      </c>
      <c r="D8244" s="65" t="s">
        <v>211</v>
      </c>
      <c r="E8244" s="66">
        <v>5407.53</v>
      </c>
      <c r="F8244" s="247">
        <v>2.9700000000000001E-2</v>
      </c>
      <c r="G8244" s="66">
        <v>5591.37</v>
      </c>
      <c r="H8244" s="247">
        <v>0</v>
      </c>
    </row>
    <row r="8245" spans="1:8">
      <c r="A8245" s="64" t="s">
        <v>13082</v>
      </c>
      <c r="B8245" s="65">
        <v>98406</v>
      </c>
      <c r="C8245" s="56" t="s">
        <v>13211</v>
      </c>
      <c r="D8245" s="65" t="s">
        <v>211</v>
      </c>
      <c r="E8245" s="66">
        <v>6104.94</v>
      </c>
      <c r="F8245" s="247">
        <v>0.03</v>
      </c>
      <c r="G8245" s="66">
        <v>6310.18</v>
      </c>
      <c r="H8245" s="247">
        <v>0</v>
      </c>
    </row>
    <row r="8246" spans="1:8">
      <c r="A8246" s="64" t="s">
        <v>13082</v>
      </c>
      <c r="B8246" s="65">
        <v>98006</v>
      </c>
      <c r="C8246" s="56" t="s">
        <v>13212</v>
      </c>
      <c r="D8246" s="65" t="s">
        <v>211</v>
      </c>
      <c r="E8246" s="66">
        <v>6802.41</v>
      </c>
      <c r="F8246" s="247">
        <v>3.0200000000000001E-2</v>
      </c>
      <c r="G8246" s="66">
        <v>7029.05</v>
      </c>
      <c r="H8246" s="247">
        <v>0</v>
      </c>
    </row>
    <row r="8247" spans="1:8">
      <c r="A8247" s="64" t="s">
        <v>13082</v>
      </c>
      <c r="B8247" s="65">
        <v>98030</v>
      </c>
      <c r="C8247" s="56" t="s">
        <v>13213</v>
      </c>
      <c r="D8247" s="65" t="s">
        <v>211</v>
      </c>
      <c r="E8247" s="66">
        <v>8366.0499999999993</v>
      </c>
      <c r="F8247" s="247">
        <v>3.3399999999999999E-2</v>
      </c>
      <c r="G8247" s="66">
        <v>8561.89</v>
      </c>
      <c r="H8247" s="247">
        <v>0</v>
      </c>
    </row>
    <row r="8248" spans="1:8">
      <c r="A8248" s="64" t="s">
        <v>13082</v>
      </c>
      <c r="B8248" s="65">
        <v>98032</v>
      </c>
      <c r="C8248" s="56" t="s">
        <v>13214</v>
      </c>
      <c r="D8248" s="65" t="s">
        <v>211</v>
      </c>
      <c r="E8248" s="66">
        <v>9631.75</v>
      </c>
      <c r="F8248" s="247">
        <v>3.3599999999999998E-2</v>
      </c>
      <c r="G8248" s="66">
        <v>9847.68</v>
      </c>
      <c r="H8248" s="247">
        <v>0</v>
      </c>
    </row>
    <row r="8249" spans="1:8">
      <c r="A8249" s="64" t="s">
        <v>13082</v>
      </c>
      <c r="B8249" s="65">
        <v>98034</v>
      </c>
      <c r="C8249" s="56" t="s">
        <v>13215</v>
      </c>
      <c r="D8249" s="65" t="s">
        <v>211</v>
      </c>
      <c r="E8249" s="66">
        <v>10897.45</v>
      </c>
      <c r="F8249" s="247">
        <v>3.3799999999999997E-2</v>
      </c>
      <c r="G8249" s="66">
        <v>11133.5</v>
      </c>
      <c r="H8249" s="247">
        <v>0</v>
      </c>
    </row>
    <row r="8250" spans="1:8">
      <c r="A8250" s="64" t="s">
        <v>13082</v>
      </c>
      <c r="B8250" s="65">
        <v>98036</v>
      </c>
      <c r="C8250" s="56" t="s">
        <v>13216</v>
      </c>
      <c r="D8250" s="65" t="s">
        <v>211</v>
      </c>
      <c r="E8250" s="66">
        <v>12163.14</v>
      </c>
      <c r="F8250" s="247">
        <v>3.4000000000000002E-2</v>
      </c>
      <c r="G8250" s="66">
        <v>12419.3</v>
      </c>
      <c r="H8250" s="247">
        <v>0</v>
      </c>
    </row>
    <row r="8251" spans="1:8">
      <c r="A8251" s="64" t="s">
        <v>13082</v>
      </c>
      <c r="B8251" s="65">
        <v>98020</v>
      </c>
      <c r="C8251" s="56" t="s">
        <v>13217</v>
      </c>
      <c r="D8251" s="65" t="s">
        <v>211</v>
      </c>
      <c r="E8251" s="66">
        <v>6023.16</v>
      </c>
      <c r="F8251" s="247">
        <v>2.6499999999999999E-2</v>
      </c>
      <c r="G8251" s="66">
        <v>6195.62</v>
      </c>
      <c r="H8251" s="247">
        <v>0</v>
      </c>
    </row>
    <row r="8252" spans="1:8">
      <c r="A8252" s="64" t="s">
        <v>13082</v>
      </c>
      <c r="B8252" s="65">
        <v>98022</v>
      </c>
      <c r="C8252" s="56" t="s">
        <v>13218</v>
      </c>
      <c r="D8252" s="65" t="s">
        <v>211</v>
      </c>
      <c r="E8252" s="66">
        <v>7063.7</v>
      </c>
      <c r="F8252" s="247">
        <v>2.69E-2</v>
      </c>
      <c r="G8252" s="66">
        <v>7257.22</v>
      </c>
      <c r="H8252" s="247">
        <v>0</v>
      </c>
    </row>
    <row r="8253" spans="1:8">
      <c r="A8253" s="64" t="s">
        <v>13082</v>
      </c>
      <c r="B8253" s="65">
        <v>98024</v>
      </c>
      <c r="C8253" s="56" t="s">
        <v>13219</v>
      </c>
      <c r="D8253" s="65" t="s">
        <v>211</v>
      </c>
      <c r="E8253" s="66">
        <v>8168.4</v>
      </c>
      <c r="F8253" s="247">
        <v>3.3300000000000003E-2</v>
      </c>
      <c r="G8253" s="66">
        <v>8383.7199999999993</v>
      </c>
      <c r="H8253" s="247">
        <v>0</v>
      </c>
    </row>
    <row r="8254" spans="1:8">
      <c r="A8254" s="64" t="s">
        <v>13082</v>
      </c>
      <c r="B8254" s="65">
        <v>98026</v>
      </c>
      <c r="C8254" s="56" t="s">
        <v>13220</v>
      </c>
      <c r="D8254" s="65" t="s">
        <v>211</v>
      </c>
      <c r="E8254" s="66">
        <v>9217</v>
      </c>
      <c r="F8254" s="247">
        <v>3.3500000000000002E-2</v>
      </c>
      <c r="G8254" s="66">
        <v>9453.48</v>
      </c>
      <c r="H8254" s="247">
        <v>0</v>
      </c>
    </row>
    <row r="8255" spans="1:8">
      <c r="A8255" s="64" t="s">
        <v>13082</v>
      </c>
      <c r="B8255" s="65">
        <v>98028</v>
      </c>
      <c r="C8255" s="56" t="s">
        <v>13221</v>
      </c>
      <c r="D8255" s="65" t="s">
        <v>211</v>
      </c>
      <c r="E8255" s="66">
        <v>10265.719999999999</v>
      </c>
      <c r="F8255" s="247">
        <v>3.3700000000000001E-2</v>
      </c>
      <c r="G8255" s="66">
        <v>10523.31</v>
      </c>
      <c r="H8255" s="247">
        <v>0</v>
      </c>
    </row>
    <row r="8256" spans="1:8">
      <c r="A8256" s="64" t="s">
        <v>13082</v>
      </c>
      <c r="B8256" s="65">
        <v>98044</v>
      </c>
      <c r="C8256" s="56" t="s">
        <v>13222</v>
      </c>
      <c r="D8256" s="65" t="s">
        <v>211</v>
      </c>
      <c r="E8256" s="66">
        <v>14275.9</v>
      </c>
      <c r="F8256" s="247">
        <v>3.4099999999999998E-2</v>
      </c>
      <c r="G8256" s="66">
        <v>14549.43</v>
      </c>
      <c r="H8256" s="247">
        <v>0</v>
      </c>
    </row>
    <row r="8257" spans="1:8">
      <c r="A8257" s="64" t="s">
        <v>13082</v>
      </c>
      <c r="B8257" s="65">
        <v>98046</v>
      </c>
      <c r="C8257" s="56" t="s">
        <v>13223</v>
      </c>
      <c r="D8257" s="65" t="s">
        <v>211</v>
      </c>
      <c r="E8257" s="66">
        <v>15920.57</v>
      </c>
      <c r="F8257" s="247">
        <v>3.44E-2</v>
      </c>
      <c r="G8257" s="66">
        <v>16213.54</v>
      </c>
      <c r="H8257" s="247">
        <v>0</v>
      </c>
    </row>
    <row r="8258" spans="1:8">
      <c r="A8258" s="64" t="s">
        <v>13082</v>
      </c>
      <c r="B8258" s="65">
        <v>98038</v>
      </c>
      <c r="C8258" s="56" t="s">
        <v>13224</v>
      </c>
      <c r="D8258" s="65" t="s">
        <v>211</v>
      </c>
      <c r="E8258" s="66">
        <v>11131.39</v>
      </c>
      <c r="F8258" s="247">
        <v>3.3799999999999997E-2</v>
      </c>
      <c r="G8258" s="66">
        <v>11366.44</v>
      </c>
      <c r="H8258" s="247">
        <v>0</v>
      </c>
    </row>
    <row r="8259" spans="1:8">
      <c r="A8259" s="64" t="s">
        <v>13082</v>
      </c>
      <c r="B8259" s="65">
        <v>98040</v>
      </c>
      <c r="C8259" s="56" t="s">
        <v>13225</v>
      </c>
      <c r="D8259" s="65" t="s">
        <v>211</v>
      </c>
      <c r="E8259" s="66">
        <v>12586.61</v>
      </c>
      <c r="F8259" s="247">
        <v>3.4000000000000002E-2</v>
      </c>
      <c r="G8259" s="66">
        <v>12841.42</v>
      </c>
      <c r="H8259" s="247">
        <v>0</v>
      </c>
    </row>
    <row r="8260" spans="1:8">
      <c r="A8260" s="64" t="s">
        <v>13082</v>
      </c>
      <c r="B8260" s="65">
        <v>98042</v>
      </c>
      <c r="C8260" s="56" t="s">
        <v>13226</v>
      </c>
      <c r="D8260" s="65" t="s">
        <v>211</v>
      </c>
      <c r="E8260" s="66">
        <v>14041.92</v>
      </c>
      <c r="F8260" s="247">
        <v>3.4200000000000001E-2</v>
      </c>
      <c r="G8260" s="66">
        <v>14316.46</v>
      </c>
      <c r="H8260" s="247">
        <v>0</v>
      </c>
    </row>
    <row r="8261" spans="1:8">
      <c r="A8261" s="64" t="s">
        <v>13082</v>
      </c>
      <c r="B8261" s="65">
        <v>98048</v>
      </c>
      <c r="C8261" s="56" t="s">
        <v>13227</v>
      </c>
      <c r="D8261" s="65" t="s">
        <v>211</v>
      </c>
      <c r="E8261" s="66">
        <v>17799.330000000002</v>
      </c>
      <c r="F8261" s="247">
        <v>3.4500000000000003E-2</v>
      </c>
      <c r="G8261" s="66">
        <v>18110.689999999999</v>
      </c>
      <c r="H8261" s="247">
        <v>0</v>
      </c>
    </row>
    <row r="8262" spans="1:8">
      <c r="A8262" s="64" t="s">
        <v>13082</v>
      </c>
      <c r="B8262" s="65">
        <v>97955</v>
      </c>
      <c r="C8262" s="56" t="s">
        <v>13228</v>
      </c>
      <c r="D8262" s="65" t="s">
        <v>211</v>
      </c>
      <c r="E8262" s="66">
        <v>2818.23</v>
      </c>
      <c r="F8262" s="247">
        <v>3.2000000000000002E-3</v>
      </c>
      <c r="G8262" s="66">
        <v>3214.58</v>
      </c>
      <c r="H8262" s="247">
        <v>0</v>
      </c>
    </row>
    <row r="8263" spans="1:8">
      <c r="A8263" s="64" t="s">
        <v>13082</v>
      </c>
      <c r="B8263" s="65">
        <v>97948</v>
      </c>
      <c r="C8263" s="56" t="s">
        <v>13229</v>
      </c>
      <c r="D8263" s="65" t="s">
        <v>211</v>
      </c>
      <c r="E8263" s="66">
        <v>2959.69</v>
      </c>
      <c r="F8263" s="247">
        <v>3.0000000000000001E-3</v>
      </c>
      <c r="G8263" s="66">
        <v>3510.28</v>
      </c>
      <c r="H8263" s="247">
        <v>0</v>
      </c>
    </row>
    <row r="8264" spans="1:8">
      <c r="A8264" s="64" t="s">
        <v>13082</v>
      </c>
      <c r="B8264" s="65">
        <v>97934</v>
      </c>
      <c r="C8264" s="56" t="s">
        <v>13230</v>
      </c>
      <c r="D8264" s="65" t="s">
        <v>211</v>
      </c>
      <c r="E8264" s="66">
        <v>2169.87</v>
      </c>
      <c r="F8264" s="247">
        <v>7.0699999999999999E-2</v>
      </c>
      <c r="G8264" s="66">
        <v>2518.75</v>
      </c>
      <c r="H8264" s="247">
        <v>0</v>
      </c>
    </row>
    <row r="8265" spans="1:8">
      <c r="A8265" s="64" t="s">
        <v>13082</v>
      </c>
      <c r="B8265" s="65">
        <v>97953</v>
      </c>
      <c r="C8265" s="56" t="s">
        <v>13231</v>
      </c>
      <c r="D8265" s="65" t="s">
        <v>211</v>
      </c>
      <c r="E8265" s="66">
        <v>1299.4000000000001</v>
      </c>
      <c r="F8265" s="247">
        <v>2.2000000000000001E-3</v>
      </c>
      <c r="G8265" s="66">
        <v>1517.25</v>
      </c>
      <c r="H8265" s="247">
        <v>0</v>
      </c>
    </row>
    <row r="8266" spans="1:8">
      <c r="A8266" s="64" t="s">
        <v>13082</v>
      </c>
      <c r="B8266" s="65">
        <v>97947</v>
      </c>
      <c r="C8266" s="56" t="s">
        <v>13232</v>
      </c>
      <c r="D8266" s="65" t="s">
        <v>211</v>
      </c>
      <c r="E8266" s="66">
        <v>1603.74</v>
      </c>
      <c r="F8266" s="247">
        <v>1.8E-3</v>
      </c>
      <c r="G8266" s="66">
        <v>1897.16</v>
      </c>
      <c r="H8266" s="247">
        <v>0</v>
      </c>
    </row>
    <row r="8267" spans="1:8">
      <c r="A8267" s="64" t="s">
        <v>13082</v>
      </c>
      <c r="B8267" s="65">
        <v>97933</v>
      </c>
      <c r="C8267" s="56" t="s">
        <v>13233</v>
      </c>
      <c r="D8267" s="65" t="s">
        <v>211</v>
      </c>
      <c r="E8267" s="66">
        <v>899.96</v>
      </c>
      <c r="F8267" s="247">
        <v>2.3699999999999999E-2</v>
      </c>
      <c r="G8267" s="66">
        <v>1251.49</v>
      </c>
      <c r="H8267" s="247">
        <v>0</v>
      </c>
    </row>
    <row r="8268" spans="1:8">
      <c r="A8268" s="64" t="s">
        <v>13082</v>
      </c>
      <c r="B8268" s="65">
        <v>97961</v>
      </c>
      <c r="C8268" s="56" t="s">
        <v>13234</v>
      </c>
      <c r="D8268" s="65" t="s">
        <v>211</v>
      </c>
      <c r="E8268" s="66">
        <v>2321.02</v>
      </c>
      <c r="F8268" s="247">
        <v>3.8E-3</v>
      </c>
      <c r="G8268" s="66">
        <v>2571.6799999999998</v>
      </c>
      <c r="H8268" s="247">
        <v>0</v>
      </c>
    </row>
    <row r="8269" spans="1:8">
      <c r="A8269" s="64" t="s">
        <v>13082</v>
      </c>
      <c r="B8269" s="65">
        <v>97951</v>
      </c>
      <c r="C8269" s="56" t="s">
        <v>13235</v>
      </c>
      <c r="D8269" s="65" t="s">
        <v>211</v>
      </c>
      <c r="E8269" s="66">
        <v>2627.11</v>
      </c>
      <c r="F8269" s="247">
        <v>3.3E-3</v>
      </c>
      <c r="G8269" s="66">
        <v>3013.52</v>
      </c>
      <c r="H8269" s="247">
        <v>0</v>
      </c>
    </row>
    <row r="8270" spans="1:8">
      <c r="A8270" s="64" t="s">
        <v>13082</v>
      </c>
      <c r="B8270" s="65">
        <v>97973</v>
      </c>
      <c r="C8270" s="56" t="s">
        <v>13236</v>
      </c>
      <c r="D8270" s="65" t="s">
        <v>211</v>
      </c>
      <c r="E8270" s="66">
        <v>4319.8100000000004</v>
      </c>
      <c r="F8270" s="247">
        <v>5.3E-3</v>
      </c>
      <c r="G8270" s="66">
        <v>4779.43</v>
      </c>
      <c r="H8270" s="247">
        <v>0</v>
      </c>
    </row>
    <row r="8271" spans="1:8">
      <c r="A8271" s="64" t="s">
        <v>13082</v>
      </c>
      <c r="B8271" s="65">
        <v>97952</v>
      </c>
      <c r="C8271" s="56" t="s">
        <v>13237</v>
      </c>
      <c r="D8271" s="65" t="s">
        <v>211</v>
      </c>
      <c r="E8271" s="66">
        <v>4559.2700000000004</v>
      </c>
      <c r="F8271" s="247">
        <v>5.0000000000000001E-3</v>
      </c>
      <c r="G8271" s="66">
        <v>5236.54</v>
      </c>
      <c r="H8271" s="247">
        <v>0</v>
      </c>
    </row>
    <row r="8272" spans="1:8">
      <c r="A8272" s="64" t="s">
        <v>13082</v>
      </c>
      <c r="B8272" s="65">
        <v>97957</v>
      </c>
      <c r="C8272" s="56" t="s">
        <v>13238</v>
      </c>
      <c r="D8272" s="65" t="s">
        <v>211</v>
      </c>
      <c r="E8272" s="66">
        <v>2627.98</v>
      </c>
      <c r="F8272" s="247">
        <v>5.5999999999999999E-3</v>
      </c>
      <c r="G8272" s="66">
        <v>2746.97</v>
      </c>
      <c r="H8272" s="247">
        <v>0</v>
      </c>
    </row>
    <row r="8273" spans="1:8">
      <c r="A8273" s="64" t="s">
        <v>13082</v>
      </c>
      <c r="B8273" s="65">
        <v>97950</v>
      </c>
      <c r="C8273" s="56" t="s">
        <v>13239</v>
      </c>
      <c r="D8273" s="65" t="s">
        <v>211</v>
      </c>
      <c r="E8273" s="66">
        <v>2941.13</v>
      </c>
      <c r="F8273" s="247">
        <v>5.0000000000000001E-3</v>
      </c>
      <c r="G8273" s="66">
        <v>3227.24</v>
      </c>
      <c r="H8273" s="247">
        <v>0</v>
      </c>
    </row>
    <row r="8274" spans="1:8">
      <c r="A8274" s="64" t="s">
        <v>13082</v>
      </c>
      <c r="B8274" s="65">
        <v>97936</v>
      </c>
      <c r="C8274" s="56" t="s">
        <v>13240</v>
      </c>
      <c r="D8274" s="65" t="s">
        <v>211</v>
      </c>
      <c r="E8274" s="66">
        <v>1948.89</v>
      </c>
      <c r="F8274" s="247">
        <v>8.3199999999999996E-2</v>
      </c>
      <c r="G8274" s="66">
        <v>2018.01</v>
      </c>
      <c r="H8274" s="247">
        <v>0</v>
      </c>
    </row>
    <row r="8275" spans="1:8">
      <c r="A8275" s="64" t="s">
        <v>13082</v>
      </c>
      <c r="B8275" s="65">
        <v>97956</v>
      </c>
      <c r="C8275" s="56" t="s">
        <v>13241</v>
      </c>
      <c r="D8275" s="65" t="s">
        <v>211</v>
      </c>
      <c r="E8275" s="66">
        <v>1473.04</v>
      </c>
      <c r="F8275" s="247">
        <v>4.0000000000000001E-3</v>
      </c>
      <c r="G8275" s="66">
        <v>1536.28</v>
      </c>
      <c r="H8275" s="247">
        <v>0</v>
      </c>
    </row>
    <row r="8276" spans="1:8">
      <c r="A8276" s="64" t="s">
        <v>13082</v>
      </c>
      <c r="B8276" s="65">
        <v>97949</v>
      </c>
      <c r="C8276" s="56" t="s">
        <v>13242</v>
      </c>
      <c r="D8276" s="65" t="s">
        <v>211</v>
      </c>
      <c r="E8276" s="66">
        <v>1662.93</v>
      </c>
      <c r="F8276" s="247">
        <v>3.5999999999999999E-3</v>
      </c>
      <c r="G8276" s="66">
        <v>1833</v>
      </c>
      <c r="H8276" s="247">
        <v>0</v>
      </c>
    </row>
    <row r="8277" spans="1:8">
      <c r="A8277" s="64" t="s">
        <v>13082</v>
      </c>
      <c r="B8277" s="65">
        <v>97935</v>
      </c>
      <c r="C8277" s="56" t="s">
        <v>13243</v>
      </c>
      <c r="D8277" s="65" t="s">
        <v>211</v>
      </c>
      <c r="E8277" s="66">
        <v>773.48</v>
      </c>
      <c r="F8277" s="247">
        <v>3.0499999999999999E-2</v>
      </c>
      <c r="G8277" s="66">
        <v>985.63</v>
      </c>
      <c r="H8277" s="247">
        <v>0</v>
      </c>
    </row>
    <row r="8278" spans="1:8">
      <c r="A8278" s="64" t="s">
        <v>13082</v>
      </c>
      <c r="B8278" s="65">
        <v>99319</v>
      </c>
      <c r="C8278" s="56" t="s">
        <v>13244</v>
      </c>
      <c r="D8278" s="65" t="s">
        <v>32</v>
      </c>
      <c r="E8278" s="66">
        <v>843.35</v>
      </c>
      <c r="F8278" s="247">
        <v>0</v>
      </c>
      <c r="G8278" s="66">
        <v>941.63</v>
      </c>
      <c r="H8278" s="247">
        <v>0</v>
      </c>
    </row>
    <row r="8279" spans="1:8">
      <c r="A8279" s="64" t="s">
        <v>13082</v>
      </c>
      <c r="B8279" s="65">
        <v>99318</v>
      </c>
      <c r="C8279" s="56" t="s">
        <v>13245</v>
      </c>
      <c r="D8279" s="65" t="s">
        <v>32</v>
      </c>
      <c r="E8279" s="66">
        <v>240.86</v>
      </c>
      <c r="F8279" s="247">
        <v>4.0899999999999999E-2</v>
      </c>
      <c r="G8279" s="66">
        <v>332.36</v>
      </c>
      <c r="H8279" s="247">
        <v>0</v>
      </c>
    </row>
    <row r="8280" spans="1:8">
      <c r="A8280" s="64" t="s">
        <v>13082</v>
      </c>
      <c r="B8280" s="65">
        <v>98051</v>
      </c>
      <c r="C8280" s="56" t="s">
        <v>13246</v>
      </c>
      <c r="D8280" s="65" t="s">
        <v>32</v>
      </c>
      <c r="E8280" s="66">
        <v>909.93</v>
      </c>
      <c r="F8280" s="247">
        <v>0</v>
      </c>
      <c r="G8280" s="66">
        <v>1004.39</v>
      </c>
      <c r="H8280" s="247">
        <v>0</v>
      </c>
    </row>
    <row r="8281" spans="1:8">
      <c r="A8281" s="64" t="s">
        <v>13082</v>
      </c>
      <c r="B8281" s="65">
        <v>98050</v>
      </c>
      <c r="C8281" s="56" t="s">
        <v>13247</v>
      </c>
      <c r="D8281" s="65" t="s">
        <v>32</v>
      </c>
      <c r="E8281" s="66">
        <v>241.88</v>
      </c>
      <c r="F8281" s="247">
        <v>4.0800000000000003E-2</v>
      </c>
      <c r="G8281" s="66">
        <v>333.32</v>
      </c>
      <c r="H8281" s="247">
        <v>0</v>
      </c>
    </row>
    <row r="8282" spans="1:8">
      <c r="A8282" s="64" t="s">
        <v>13082</v>
      </c>
      <c r="B8282" s="65">
        <v>99272</v>
      </c>
      <c r="C8282" s="56" t="s">
        <v>13248</v>
      </c>
      <c r="D8282" s="65" t="s">
        <v>211</v>
      </c>
      <c r="E8282" s="66">
        <v>1033.3599999999999</v>
      </c>
      <c r="F8282" s="247">
        <v>1.4999999999999999E-2</v>
      </c>
      <c r="G8282" s="66">
        <v>1103.75</v>
      </c>
      <c r="H8282" s="247">
        <v>0</v>
      </c>
    </row>
    <row r="8283" spans="1:8">
      <c r="A8283" s="64" t="s">
        <v>13082</v>
      </c>
      <c r="B8283" s="65">
        <v>99273</v>
      </c>
      <c r="C8283" s="56" t="s">
        <v>13249</v>
      </c>
      <c r="D8283" s="65" t="s">
        <v>211</v>
      </c>
      <c r="E8283" s="66">
        <v>1454.37</v>
      </c>
      <c r="F8283" s="247">
        <v>1.0699999999999999E-2</v>
      </c>
      <c r="G8283" s="66">
        <v>1578.59</v>
      </c>
      <c r="H8283" s="247">
        <v>0</v>
      </c>
    </row>
    <row r="8284" spans="1:8">
      <c r="A8284" s="64" t="s">
        <v>13082</v>
      </c>
      <c r="B8284" s="65">
        <v>99268</v>
      </c>
      <c r="C8284" s="56" t="s">
        <v>13250</v>
      </c>
      <c r="D8284" s="65" t="s">
        <v>211</v>
      </c>
      <c r="E8284" s="66">
        <v>419.9</v>
      </c>
      <c r="F8284" s="247">
        <v>4.2099999999999999E-2</v>
      </c>
      <c r="G8284" s="66">
        <v>521.53</v>
      </c>
      <c r="H8284" s="247">
        <v>0</v>
      </c>
    </row>
    <row r="8285" spans="1:8">
      <c r="A8285" s="64" t="s">
        <v>13082</v>
      </c>
      <c r="B8285" s="65">
        <v>99270</v>
      </c>
      <c r="C8285" s="56" t="s">
        <v>13251</v>
      </c>
      <c r="D8285" s="65" t="s">
        <v>211</v>
      </c>
      <c r="E8285" s="66">
        <v>543.69000000000005</v>
      </c>
      <c r="F8285" s="247">
        <v>4.3200000000000002E-2</v>
      </c>
      <c r="G8285" s="66">
        <v>691.44</v>
      </c>
      <c r="H8285" s="247">
        <v>0</v>
      </c>
    </row>
    <row r="8286" spans="1:8">
      <c r="A8286" s="64" t="s">
        <v>13082</v>
      </c>
      <c r="B8286" s="65">
        <v>97976</v>
      </c>
      <c r="C8286" s="56" t="s">
        <v>13252</v>
      </c>
      <c r="D8286" s="65" t="s">
        <v>211</v>
      </c>
      <c r="E8286" s="66">
        <v>1081.0899999999999</v>
      </c>
      <c r="F8286" s="247">
        <v>1.44E-2</v>
      </c>
      <c r="G8286" s="66">
        <v>1148.74</v>
      </c>
      <c r="H8286" s="247">
        <v>0</v>
      </c>
    </row>
    <row r="8287" spans="1:8">
      <c r="A8287" s="64" t="s">
        <v>13082</v>
      </c>
      <c r="B8287" s="65">
        <v>97977</v>
      </c>
      <c r="C8287" s="56" t="s">
        <v>13253</v>
      </c>
      <c r="D8287" s="65" t="s">
        <v>211</v>
      </c>
      <c r="E8287" s="66">
        <v>1538.97</v>
      </c>
      <c r="F8287" s="247">
        <v>1.01E-2</v>
      </c>
      <c r="G8287" s="66">
        <v>1658.35</v>
      </c>
      <c r="H8287" s="247">
        <v>0</v>
      </c>
    </row>
    <row r="8288" spans="1:8">
      <c r="A8288" s="64" t="s">
        <v>13082</v>
      </c>
      <c r="B8288" s="65">
        <v>97974</v>
      </c>
      <c r="C8288" s="56" t="s">
        <v>13254</v>
      </c>
      <c r="D8288" s="65" t="s">
        <v>211</v>
      </c>
      <c r="E8288" s="66">
        <v>424.65</v>
      </c>
      <c r="F8288" s="247">
        <v>4.1599999999999998E-2</v>
      </c>
      <c r="G8288" s="66">
        <v>526</v>
      </c>
      <c r="H8288" s="247">
        <v>0</v>
      </c>
    </row>
    <row r="8289" spans="1:8">
      <c r="A8289" s="64" t="s">
        <v>13082</v>
      </c>
      <c r="B8289" s="65">
        <v>97975</v>
      </c>
      <c r="C8289" s="56" t="s">
        <v>13255</v>
      </c>
      <c r="D8289" s="65" t="s">
        <v>211</v>
      </c>
      <c r="E8289" s="66">
        <v>549.24</v>
      </c>
      <c r="F8289" s="247">
        <v>4.2799999999999998E-2</v>
      </c>
      <c r="G8289" s="66">
        <v>696.67</v>
      </c>
      <c r="H8289" s="247">
        <v>0</v>
      </c>
    </row>
    <row r="8290" spans="1:8">
      <c r="A8290" s="64" t="s">
        <v>13082</v>
      </c>
      <c r="B8290" s="65">
        <v>101798</v>
      </c>
      <c r="C8290" s="56" t="s">
        <v>13256</v>
      </c>
      <c r="D8290" s="65" t="s">
        <v>211</v>
      </c>
      <c r="E8290" s="66">
        <v>334.78</v>
      </c>
      <c r="F8290" s="247">
        <v>0.85729999999999995</v>
      </c>
      <c r="G8290" s="66">
        <v>344.78</v>
      </c>
      <c r="H8290" s="247">
        <v>0</v>
      </c>
    </row>
    <row r="8291" spans="1:8">
      <c r="A8291" s="64" t="s">
        <v>13082</v>
      </c>
      <c r="B8291" s="65">
        <v>101799</v>
      </c>
      <c r="C8291" s="56" t="s">
        <v>13257</v>
      </c>
      <c r="D8291" s="65" t="s">
        <v>211</v>
      </c>
      <c r="E8291" s="66">
        <v>807</v>
      </c>
      <c r="F8291" s="247">
        <v>0.90239999999999998</v>
      </c>
      <c r="G8291" s="66">
        <v>823.52</v>
      </c>
      <c r="H8291" s="247">
        <v>0</v>
      </c>
    </row>
    <row r="8292" spans="1:8">
      <c r="A8292" s="64" t="s">
        <v>13258</v>
      </c>
      <c r="B8292" s="65">
        <v>102487</v>
      </c>
      <c r="C8292" s="56" t="s">
        <v>13259</v>
      </c>
      <c r="D8292" s="65" t="s">
        <v>28</v>
      </c>
      <c r="E8292" s="66">
        <v>597.88</v>
      </c>
      <c r="F8292" s="247">
        <v>8.9999999999999998E-4</v>
      </c>
      <c r="G8292" s="66">
        <v>591.30999999999995</v>
      </c>
      <c r="H8292" s="247">
        <v>0</v>
      </c>
    </row>
    <row r="8293" spans="1:8">
      <c r="A8293" s="64" t="s">
        <v>13258</v>
      </c>
      <c r="B8293" s="65">
        <v>102486</v>
      </c>
      <c r="C8293" s="56" t="s">
        <v>13260</v>
      </c>
      <c r="D8293" s="65" t="s">
        <v>28</v>
      </c>
      <c r="E8293" s="66">
        <v>663.72</v>
      </c>
      <c r="F8293" s="247">
        <v>0</v>
      </c>
      <c r="G8293" s="66">
        <v>575.91</v>
      </c>
      <c r="H8293" s="247">
        <v>0</v>
      </c>
    </row>
    <row r="8294" spans="1:8">
      <c r="A8294" s="64" t="s">
        <v>13258</v>
      </c>
      <c r="B8294" s="65">
        <v>102474</v>
      </c>
      <c r="C8294" s="56" t="s">
        <v>13261</v>
      </c>
      <c r="D8294" s="65" t="s">
        <v>28</v>
      </c>
      <c r="E8294" s="66">
        <v>602.04999999999995</v>
      </c>
      <c r="F8294" s="247">
        <v>0</v>
      </c>
      <c r="G8294" s="66">
        <v>507.79</v>
      </c>
      <c r="H8294" s="247">
        <v>0</v>
      </c>
    </row>
    <row r="8295" spans="1:8">
      <c r="A8295" s="64" t="s">
        <v>13258</v>
      </c>
      <c r="B8295" s="65">
        <v>102480</v>
      </c>
      <c r="C8295" s="56" t="s">
        <v>13262</v>
      </c>
      <c r="D8295" s="65" t="s">
        <v>28</v>
      </c>
      <c r="E8295" s="66">
        <v>596.33000000000004</v>
      </c>
      <c r="F8295" s="247">
        <v>0</v>
      </c>
      <c r="G8295" s="66">
        <v>497.49</v>
      </c>
      <c r="H8295" s="247">
        <v>0</v>
      </c>
    </row>
    <row r="8296" spans="1:8">
      <c r="A8296" s="64" t="s">
        <v>13258</v>
      </c>
      <c r="B8296" s="65">
        <v>94975</v>
      </c>
      <c r="C8296" s="56" t="s">
        <v>13263</v>
      </c>
      <c r="D8296" s="65" t="s">
        <v>28</v>
      </c>
      <c r="E8296" s="66">
        <v>509.07</v>
      </c>
      <c r="F8296" s="247">
        <v>0</v>
      </c>
      <c r="G8296" s="66">
        <v>464.07</v>
      </c>
      <c r="H8296" s="247">
        <v>0</v>
      </c>
    </row>
    <row r="8297" spans="1:8">
      <c r="A8297" s="64" t="s">
        <v>13258</v>
      </c>
      <c r="B8297" s="65">
        <v>94963</v>
      </c>
      <c r="C8297" s="56" t="s">
        <v>13264</v>
      </c>
      <c r="D8297" s="65" t="s">
        <v>28</v>
      </c>
      <c r="E8297" s="66">
        <v>448.71</v>
      </c>
      <c r="F8297" s="247">
        <v>0</v>
      </c>
      <c r="G8297" s="66">
        <v>396.21</v>
      </c>
      <c r="H8297" s="247">
        <v>0</v>
      </c>
    </row>
    <row r="8298" spans="1:8">
      <c r="A8298" s="64" t="s">
        <v>13258</v>
      </c>
      <c r="B8298" s="65">
        <v>94969</v>
      </c>
      <c r="C8298" s="56" t="s">
        <v>13265</v>
      </c>
      <c r="D8298" s="65" t="s">
        <v>28</v>
      </c>
      <c r="E8298" s="66">
        <v>442.43</v>
      </c>
      <c r="F8298" s="247">
        <v>0</v>
      </c>
      <c r="G8298" s="66">
        <v>385.56</v>
      </c>
      <c r="H8298" s="247">
        <v>0</v>
      </c>
    </row>
    <row r="8299" spans="1:8">
      <c r="A8299" s="64" t="s">
        <v>13258</v>
      </c>
      <c r="B8299" s="65">
        <v>102475</v>
      </c>
      <c r="C8299" s="56" t="s">
        <v>13266</v>
      </c>
      <c r="D8299" s="65" t="s">
        <v>28</v>
      </c>
      <c r="E8299" s="66">
        <v>643.1</v>
      </c>
      <c r="F8299" s="247">
        <v>0</v>
      </c>
      <c r="G8299" s="66">
        <v>550.11</v>
      </c>
      <c r="H8299" s="247">
        <v>0</v>
      </c>
    </row>
    <row r="8300" spans="1:8">
      <c r="A8300" s="64" t="s">
        <v>13258</v>
      </c>
      <c r="B8300" s="65">
        <v>102481</v>
      </c>
      <c r="C8300" s="56" t="s">
        <v>13267</v>
      </c>
      <c r="D8300" s="65" t="s">
        <v>28</v>
      </c>
      <c r="E8300" s="66">
        <v>631.04</v>
      </c>
      <c r="F8300" s="247">
        <v>0</v>
      </c>
      <c r="G8300" s="66">
        <v>530.24</v>
      </c>
      <c r="H8300" s="247">
        <v>0</v>
      </c>
    </row>
    <row r="8301" spans="1:8">
      <c r="A8301" s="64" t="s">
        <v>13258</v>
      </c>
      <c r="B8301" s="65">
        <v>94964</v>
      </c>
      <c r="C8301" s="56" t="s">
        <v>13268</v>
      </c>
      <c r="D8301" s="65" t="s">
        <v>28</v>
      </c>
      <c r="E8301" s="66">
        <v>485.37</v>
      </c>
      <c r="F8301" s="247">
        <v>0</v>
      </c>
      <c r="G8301" s="66">
        <v>433.83</v>
      </c>
      <c r="H8301" s="247">
        <v>0</v>
      </c>
    </row>
    <row r="8302" spans="1:8">
      <c r="A8302" s="64" t="s">
        <v>13258</v>
      </c>
      <c r="B8302" s="65">
        <v>94970</v>
      </c>
      <c r="C8302" s="56" t="s">
        <v>13269</v>
      </c>
      <c r="D8302" s="65" t="s">
        <v>28</v>
      </c>
      <c r="E8302" s="66">
        <v>472.73</v>
      </c>
      <c r="F8302" s="247">
        <v>0</v>
      </c>
      <c r="G8302" s="66">
        <v>413.85</v>
      </c>
      <c r="H8302" s="247">
        <v>0</v>
      </c>
    </row>
    <row r="8303" spans="1:8">
      <c r="A8303" s="64" t="s">
        <v>13258</v>
      </c>
      <c r="B8303" s="65">
        <v>102476</v>
      </c>
      <c r="C8303" s="56" t="s">
        <v>13270</v>
      </c>
      <c r="D8303" s="65" t="s">
        <v>28</v>
      </c>
      <c r="E8303" s="66">
        <v>658.37</v>
      </c>
      <c r="F8303" s="247">
        <v>0</v>
      </c>
      <c r="G8303" s="66">
        <v>558.78</v>
      </c>
      <c r="H8303" s="247">
        <v>0</v>
      </c>
    </row>
    <row r="8304" spans="1:8">
      <c r="A8304" s="64" t="s">
        <v>13258</v>
      </c>
      <c r="B8304" s="65">
        <v>102482</v>
      </c>
      <c r="C8304" s="56" t="s">
        <v>13271</v>
      </c>
      <c r="D8304" s="65" t="s">
        <v>28</v>
      </c>
      <c r="E8304" s="66">
        <v>656.17</v>
      </c>
      <c r="F8304" s="247">
        <v>0</v>
      </c>
      <c r="G8304" s="66">
        <v>552.17999999999995</v>
      </c>
      <c r="H8304" s="247">
        <v>0</v>
      </c>
    </row>
    <row r="8305" spans="1:8">
      <c r="A8305" s="64" t="s">
        <v>13258</v>
      </c>
      <c r="B8305" s="65">
        <v>94965</v>
      </c>
      <c r="C8305" s="56" t="s">
        <v>13272</v>
      </c>
      <c r="D8305" s="65" t="s">
        <v>28</v>
      </c>
      <c r="E8305" s="66">
        <v>501.23</v>
      </c>
      <c r="F8305" s="247">
        <v>0</v>
      </c>
      <c r="G8305" s="66">
        <v>445.27</v>
      </c>
      <c r="H8305" s="247">
        <v>0</v>
      </c>
    </row>
    <row r="8306" spans="1:8">
      <c r="A8306" s="64" t="s">
        <v>13258</v>
      </c>
      <c r="B8306" s="65">
        <v>94971</v>
      </c>
      <c r="C8306" s="56" t="s">
        <v>13273</v>
      </c>
      <c r="D8306" s="65" t="s">
        <v>28</v>
      </c>
      <c r="E8306" s="66">
        <v>494.91</v>
      </c>
      <c r="F8306" s="247">
        <v>0</v>
      </c>
      <c r="G8306" s="66">
        <v>433.89</v>
      </c>
      <c r="H8306" s="247">
        <v>0</v>
      </c>
    </row>
    <row r="8307" spans="1:8">
      <c r="A8307" s="64" t="s">
        <v>13258</v>
      </c>
      <c r="B8307" s="65">
        <v>102477</v>
      </c>
      <c r="C8307" s="56" t="s">
        <v>13274</v>
      </c>
      <c r="D8307" s="65" t="s">
        <v>28</v>
      </c>
      <c r="E8307" s="66">
        <v>691.36</v>
      </c>
      <c r="F8307" s="247">
        <v>0</v>
      </c>
      <c r="G8307" s="66">
        <v>592.76</v>
      </c>
      <c r="H8307" s="247">
        <v>0</v>
      </c>
    </row>
    <row r="8308" spans="1:8">
      <c r="A8308" s="64" t="s">
        <v>13258</v>
      </c>
      <c r="B8308" s="65">
        <v>102483</v>
      </c>
      <c r="C8308" s="56" t="s">
        <v>13275</v>
      </c>
      <c r="D8308" s="65" t="s">
        <v>28</v>
      </c>
      <c r="E8308" s="66">
        <v>684.94</v>
      </c>
      <c r="F8308" s="247">
        <v>0</v>
      </c>
      <c r="G8308" s="66">
        <v>579.46</v>
      </c>
      <c r="H8308" s="247">
        <v>0</v>
      </c>
    </row>
    <row r="8309" spans="1:8">
      <c r="A8309" s="64" t="s">
        <v>13258</v>
      </c>
      <c r="B8309" s="65">
        <v>94966</v>
      </c>
      <c r="C8309" s="56" t="s">
        <v>13276</v>
      </c>
      <c r="D8309" s="65" t="s">
        <v>28</v>
      </c>
      <c r="E8309" s="66">
        <v>516.38</v>
      </c>
      <c r="F8309" s="247">
        <v>0</v>
      </c>
      <c r="G8309" s="66">
        <v>459</v>
      </c>
      <c r="H8309" s="247">
        <v>0</v>
      </c>
    </row>
    <row r="8310" spans="1:8">
      <c r="A8310" s="64" t="s">
        <v>13258</v>
      </c>
      <c r="B8310" s="65">
        <v>94972</v>
      </c>
      <c r="C8310" s="56" t="s">
        <v>13277</v>
      </c>
      <c r="D8310" s="65" t="s">
        <v>28</v>
      </c>
      <c r="E8310" s="66">
        <v>510.03</v>
      </c>
      <c r="F8310" s="247">
        <v>0</v>
      </c>
      <c r="G8310" s="66">
        <v>447.68</v>
      </c>
      <c r="H8310" s="247">
        <v>0</v>
      </c>
    </row>
    <row r="8311" spans="1:8">
      <c r="A8311" s="64" t="s">
        <v>13258</v>
      </c>
      <c r="B8311" s="65">
        <v>102478</v>
      </c>
      <c r="C8311" s="56" t="s">
        <v>13278</v>
      </c>
      <c r="D8311" s="65" t="s">
        <v>28</v>
      </c>
      <c r="E8311" s="66">
        <v>736.54</v>
      </c>
      <c r="F8311" s="247">
        <v>0</v>
      </c>
      <c r="G8311" s="66">
        <v>632.37</v>
      </c>
      <c r="H8311" s="247">
        <v>0</v>
      </c>
    </row>
    <row r="8312" spans="1:8">
      <c r="A8312" s="64" t="s">
        <v>13258</v>
      </c>
      <c r="B8312" s="65">
        <v>102484</v>
      </c>
      <c r="C8312" s="56" t="s">
        <v>13279</v>
      </c>
      <c r="D8312" s="65" t="s">
        <v>28</v>
      </c>
      <c r="E8312" s="66">
        <v>736.07</v>
      </c>
      <c r="F8312" s="247">
        <v>0</v>
      </c>
      <c r="G8312" s="66">
        <v>628.53</v>
      </c>
      <c r="H8312" s="247">
        <v>0</v>
      </c>
    </row>
    <row r="8313" spans="1:8">
      <c r="A8313" s="64" t="s">
        <v>13258</v>
      </c>
      <c r="B8313" s="65">
        <v>94967</v>
      </c>
      <c r="C8313" s="56" t="s">
        <v>13280</v>
      </c>
      <c r="D8313" s="65" t="s">
        <v>28</v>
      </c>
      <c r="E8313" s="66">
        <v>582.58000000000004</v>
      </c>
      <c r="F8313" s="247">
        <v>0</v>
      </c>
      <c r="G8313" s="66">
        <v>521.78</v>
      </c>
      <c r="H8313" s="247">
        <v>0</v>
      </c>
    </row>
    <row r="8314" spans="1:8">
      <c r="A8314" s="64" t="s">
        <v>13258</v>
      </c>
      <c r="B8314" s="65">
        <v>94973</v>
      </c>
      <c r="C8314" s="56" t="s">
        <v>13281</v>
      </c>
      <c r="D8314" s="65" t="s">
        <v>28</v>
      </c>
      <c r="E8314" s="66">
        <v>574.37</v>
      </c>
      <c r="F8314" s="247">
        <v>0</v>
      </c>
      <c r="G8314" s="66">
        <v>507.38</v>
      </c>
      <c r="H8314" s="247">
        <v>0</v>
      </c>
    </row>
    <row r="8315" spans="1:8">
      <c r="A8315" s="64" t="s">
        <v>13258</v>
      </c>
      <c r="B8315" s="65">
        <v>94974</v>
      </c>
      <c r="C8315" s="56" t="s">
        <v>13282</v>
      </c>
      <c r="D8315" s="65" t="s">
        <v>28</v>
      </c>
      <c r="E8315" s="66">
        <v>475.25</v>
      </c>
      <c r="F8315" s="247">
        <v>0</v>
      </c>
      <c r="G8315" s="66">
        <v>433.38</v>
      </c>
      <c r="H8315" s="247">
        <v>0</v>
      </c>
    </row>
    <row r="8316" spans="1:8">
      <c r="A8316" s="64" t="s">
        <v>13258</v>
      </c>
      <c r="B8316" s="65">
        <v>94962</v>
      </c>
      <c r="C8316" s="56" t="s">
        <v>13283</v>
      </c>
      <c r="D8316" s="65" t="s">
        <v>28</v>
      </c>
      <c r="E8316" s="66">
        <v>409.53</v>
      </c>
      <c r="F8316" s="247">
        <v>0</v>
      </c>
      <c r="G8316" s="66">
        <v>361</v>
      </c>
      <c r="H8316" s="247">
        <v>0</v>
      </c>
    </row>
    <row r="8317" spans="1:8">
      <c r="A8317" s="64" t="s">
        <v>13258</v>
      </c>
      <c r="B8317" s="65">
        <v>94968</v>
      </c>
      <c r="C8317" s="56" t="s">
        <v>13284</v>
      </c>
      <c r="D8317" s="65" t="s">
        <v>28</v>
      </c>
      <c r="E8317" s="66">
        <v>406.48</v>
      </c>
      <c r="F8317" s="247">
        <v>0</v>
      </c>
      <c r="G8317" s="66">
        <v>354.12</v>
      </c>
      <c r="H8317" s="247">
        <v>0</v>
      </c>
    </row>
    <row r="8318" spans="1:8">
      <c r="A8318" s="64" t="s">
        <v>13258</v>
      </c>
      <c r="B8318" s="65">
        <v>102485</v>
      </c>
      <c r="C8318" s="56" t="s">
        <v>13285</v>
      </c>
      <c r="D8318" s="65" t="s">
        <v>28</v>
      </c>
      <c r="E8318" s="66">
        <v>635.65</v>
      </c>
      <c r="F8318" s="247">
        <v>0</v>
      </c>
      <c r="G8318" s="66">
        <v>548.95000000000005</v>
      </c>
      <c r="H8318" s="247">
        <v>0</v>
      </c>
    </row>
    <row r="8319" spans="1:8">
      <c r="A8319" s="64" t="s">
        <v>13258</v>
      </c>
      <c r="B8319" s="65">
        <v>102473</v>
      </c>
      <c r="C8319" s="56" t="s">
        <v>13286</v>
      </c>
      <c r="D8319" s="65" t="s">
        <v>28</v>
      </c>
      <c r="E8319" s="66">
        <v>566.47</v>
      </c>
      <c r="F8319" s="247">
        <v>0</v>
      </c>
      <c r="G8319" s="66">
        <v>474.93</v>
      </c>
      <c r="H8319" s="247">
        <v>0</v>
      </c>
    </row>
    <row r="8320" spans="1:8">
      <c r="A8320" s="64" t="s">
        <v>13258</v>
      </c>
      <c r="B8320" s="65">
        <v>102479</v>
      </c>
      <c r="C8320" s="56" t="s">
        <v>13287</v>
      </c>
      <c r="D8320" s="65" t="s">
        <v>28</v>
      </c>
      <c r="E8320" s="66">
        <v>564.12</v>
      </c>
      <c r="F8320" s="247">
        <v>0</v>
      </c>
      <c r="G8320" s="66">
        <v>468.29</v>
      </c>
      <c r="H8320" s="247">
        <v>0</v>
      </c>
    </row>
    <row r="8321" spans="1:8">
      <c r="A8321" s="64" t="s">
        <v>13288</v>
      </c>
      <c r="B8321" s="65">
        <v>104835</v>
      </c>
      <c r="C8321" s="56" t="s">
        <v>13289</v>
      </c>
      <c r="D8321" s="65" t="s">
        <v>28</v>
      </c>
      <c r="E8321" s="66">
        <v>0</v>
      </c>
      <c r="F8321" s="247"/>
      <c r="G8321" s="66">
        <v>0</v>
      </c>
      <c r="H8321" s="247"/>
    </row>
    <row r="8322" spans="1:8">
      <c r="A8322" s="64" t="s">
        <v>13288</v>
      </c>
      <c r="B8322" s="65">
        <v>104833</v>
      </c>
      <c r="C8322" s="56" t="s">
        <v>13290</v>
      </c>
      <c r="D8322" s="65" t="s">
        <v>28</v>
      </c>
      <c r="E8322" s="66">
        <v>0</v>
      </c>
      <c r="F8322" s="247"/>
      <c r="G8322" s="66">
        <v>0</v>
      </c>
      <c r="H8322" s="247"/>
    </row>
    <row r="8323" spans="1:8">
      <c r="A8323" s="64" t="s">
        <v>13288</v>
      </c>
      <c r="B8323" s="65">
        <v>104834</v>
      </c>
      <c r="C8323" s="56" t="s">
        <v>13291</v>
      </c>
      <c r="D8323" s="65" t="s">
        <v>28</v>
      </c>
      <c r="E8323" s="66">
        <v>0</v>
      </c>
      <c r="F8323" s="247"/>
      <c r="G8323" s="66">
        <v>0</v>
      </c>
      <c r="H8323" s="247"/>
    </row>
    <row r="8324" spans="1:8">
      <c r="A8324" s="64" t="s">
        <v>13288</v>
      </c>
      <c r="B8324" s="65">
        <v>104836</v>
      </c>
      <c r="C8324" s="56" t="s">
        <v>13292</v>
      </c>
      <c r="D8324" s="65" t="s">
        <v>28</v>
      </c>
      <c r="E8324" s="66">
        <v>0</v>
      </c>
      <c r="F8324" s="247"/>
      <c r="G8324" s="66">
        <v>0</v>
      </c>
      <c r="H8324" s="247"/>
    </row>
    <row r="8325" spans="1:8">
      <c r="A8325" s="64" t="s">
        <v>13288</v>
      </c>
      <c r="B8325" s="65">
        <v>104837</v>
      </c>
      <c r="C8325" s="56" t="s">
        <v>13293</v>
      </c>
      <c r="D8325" s="65" t="s">
        <v>28</v>
      </c>
      <c r="E8325" s="66">
        <v>0</v>
      </c>
      <c r="F8325" s="247"/>
      <c r="G8325" s="66">
        <v>0</v>
      </c>
      <c r="H8325" s="247"/>
    </row>
    <row r="8326" spans="1:8">
      <c r="A8326" s="64" t="s">
        <v>13288</v>
      </c>
      <c r="B8326" s="65">
        <v>104838</v>
      </c>
      <c r="C8326" s="56" t="s">
        <v>13294</v>
      </c>
      <c r="D8326" s="65" t="s">
        <v>28</v>
      </c>
      <c r="E8326" s="66">
        <v>0</v>
      </c>
      <c r="F8326" s="247"/>
      <c r="G8326" s="66">
        <v>0</v>
      </c>
      <c r="H8326" s="247"/>
    </row>
    <row r="8327" spans="1:8">
      <c r="A8327" s="64" t="s">
        <v>13288</v>
      </c>
      <c r="B8327" s="65">
        <v>104839</v>
      </c>
      <c r="C8327" s="56" t="s">
        <v>13295</v>
      </c>
      <c r="D8327" s="65" t="s">
        <v>28</v>
      </c>
      <c r="E8327" s="66">
        <v>0</v>
      </c>
      <c r="F8327" s="247"/>
      <c r="G8327" s="66">
        <v>0</v>
      </c>
      <c r="H8327" s="247"/>
    </row>
    <row r="8328" spans="1:8">
      <c r="A8328" s="64" t="s">
        <v>13288</v>
      </c>
      <c r="B8328" s="65">
        <v>104840</v>
      </c>
      <c r="C8328" s="56" t="s">
        <v>13296</v>
      </c>
      <c r="D8328" s="65" t="s">
        <v>28</v>
      </c>
      <c r="E8328" s="66">
        <v>0</v>
      </c>
      <c r="F8328" s="247"/>
      <c r="G8328" s="66">
        <v>0</v>
      </c>
      <c r="H8328" s="247"/>
    </row>
    <row r="8329" spans="1:8">
      <c r="A8329" s="64" t="s">
        <v>13288</v>
      </c>
      <c r="B8329" s="65">
        <v>104830</v>
      </c>
      <c r="C8329" s="56" t="s">
        <v>13297</v>
      </c>
      <c r="D8329" s="65" t="s">
        <v>28</v>
      </c>
      <c r="E8329" s="66">
        <v>0</v>
      </c>
      <c r="F8329" s="247"/>
      <c r="G8329" s="66">
        <v>0</v>
      </c>
      <c r="H8329" s="247"/>
    </row>
    <row r="8330" spans="1:8">
      <c r="A8330" s="64" t="s">
        <v>13288</v>
      </c>
      <c r="B8330" s="65">
        <v>104829</v>
      </c>
      <c r="C8330" s="56" t="s">
        <v>13298</v>
      </c>
      <c r="D8330" s="65" t="s">
        <v>28</v>
      </c>
      <c r="E8330" s="66">
        <v>0</v>
      </c>
      <c r="F8330" s="247"/>
      <c r="G8330" s="66">
        <v>0</v>
      </c>
      <c r="H8330" s="247"/>
    </row>
    <row r="8331" spans="1:8">
      <c r="A8331" s="64" t="s">
        <v>13288</v>
      </c>
      <c r="B8331" s="65">
        <v>104832</v>
      </c>
      <c r="C8331" s="56" t="s">
        <v>13299</v>
      </c>
      <c r="D8331" s="65" t="s">
        <v>28</v>
      </c>
      <c r="E8331" s="66">
        <v>0</v>
      </c>
      <c r="F8331" s="247"/>
      <c r="G8331" s="66">
        <v>0</v>
      </c>
      <c r="H8331" s="247"/>
    </row>
    <row r="8332" spans="1:8">
      <c r="A8332" s="64" t="s">
        <v>13288</v>
      </c>
      <c r="B8332" s="65">
        <v>104831</v>
      </c>
      <c r="C8332" s="56" t="s">
        <v>13300</v>
      </c>
      <c r="D8332" s="65" t="s">
        <v>28</v>
      </c>
      <c r="E8332" s="66">
        <v>0</v>
      </c>
      <c r="F8332" s="247"/>
      <c r="G8332" s="66">
        <v>0</v>
      </c>
      <c r="H8332" s="247"/>
    </row>
    <row r="8333" spans="1:8">
      <c r="A8333" s="64" t="s">
        <v>13301</v>
      </c>
      <c r="B8333" s="65">
        <v>103773</v>
      </c>
      <c r="C8333" s="56" t="s">
        <v>13302</v>
      </c>
      <c r="D8333" s="65" t="s">
        <v>211</v>
      </c>
      <c r="E8333" s="66">
        <v>0</v>
      </c>
      <c r="F8333" s="247"/>
      <c r="G8333" s="66">
        <v>0</v>
      </c>
      <c r="H8333" s="247"/>
    </row>
    <row r="8334" spans="1:8">
      <c r="A8334" s="64" t="s">
        <v>13301</v>
      </c>
      <c r="B8334" s="65">
        <v>103772</v>
      </c>
      <c r="C8334" s="56" t="s">
        <v>13303</v>
      </c>
      <c r="D8334" s="65" t="s">
        <v>211</v>
      </c>
      <c r="E8334" s="66">
        <v>0</v>
      </c>
      <c r="F8334" s="247"/>
      <c r="G8334" s="66">
        <v>0</v>
      </c>
      <c r="H8334" s="247"/>
    </row>
    <row r="8335" spans="1:8">
      <c r="A8335" s="64" t="s">
        <v>13301</v>
      </c>
      <c r="B8335" s="65">
        <v>103768</v>
      </c>
      <c r="C8335" s="56" t="s">
        <v>13304</v>
      </c>
      <c r="D8335" s="65" t="s">
        <v>211</v>
      </c>
      <c r="E8335" s="66">
        <v>0</v>
      </c>
      <c r="F8335" s="247"/>
      <c r="G8335" s="66">
        <v>0</v>
      </c>
      <c r="H8335" s="247"/>
    </row>
    <row r="8336" spans="1:8">
      <c r="A8336" s="64" t="s">
        <v>13301</v>
      </c>
      <c r="B8336" s="65">
        <v>103767</v>
      </c>
      <c r="C8336" s="56" t="s">
        <v>13305</v>
      </c>
      <c r="D8336" s="65" t="s">
        <v>211</v>
      </c>
      <c r="E8336" s="66">
        <v>0</v>
      </c>
      <c r="F8336" s="247"/>
      <c r="G8336" s="66">
        <v>0</v>
      </c>
      <c r="H8336" s="247"/>
    </row>
    <row r="8337" spans="1:8">
      <c r="A8337" s="64" t="s">
        <v>13301</v>
      </c>
      <c r="B8337" s="65">
        <v>103766</v>
      </c>
      <c r="C8337" s="56" t="s">
        <v>13306</v>
      </c>
      <c r="D8337" s="65" t="s">
        <v>211</v>
      </c>
      <c r="E8337" s="66">
        <v>0</v>
      </c>
      <c r="F8337" s="247"/>
      <c r="G8337" s="66">
        <v>0</v>
      </c>
      <c r="H8337" s="247"/>
    </row>
    <row r="8338" spans="1:8">
      <c r="A8338" s="64" t="s">
        <v>13301</v>
      </c>
      <c r="B8338" s="65">
        <v>103765</v>
      </c>
      <c r="C8338" s="56" t="s">
        <v>13307</v>
      </c>
      <c r="D8338" s="65" t="s">
        <v>211</v>
      </c>
      <c r="E8338" s="66">
        <v>0</v>
      </c>
      <c r="F8338" s="247"/>
      <c r="G8338" s="66">
        <v>0</v>
      </c>
      <c r="H8338" s="247"/>
    </row>
    <row r="8339" spans="1:8">
      <c r="A8339" s="64" t="s">
        <v>13301</v>
      </c>
      <c r="B8339" s="65">
        <v>103771</v>
      </c>
      <c r="C8339" s="56" t="s">
        <v>13308</v>
      </c>
      <c r="D8339" s="65" t="s">
        <v>211</v>
      </c>
      <c r="E8339" s="66">
        <v>0</v>
      </c>
      <c r="F8339" s="247"/>
      <c r="G8339" s="66">
        <v>0</v>
      </c>
      <c r="H8339" s="247"/>
    </row>
    <row r="8340" spans="1:8">
      <c r="A8340" s="64" t="s">
        <v>13301</v>
      </c>
      <c r="B8340" s="65">
        <v>103769</v>
      </c>
      <c r="C8340" s="56" t="s">
        <v>13309</v>
      </c>
      <c r="D8340" s="65" t="s">
        <v>211</v>
      </c>
      <c r="E8340" s="66">
        <v>3045.21</v>
      </c>
      <c r="F8340" s="247">
        <v>0</v>
      </c>
      <c r="G8340" s="66">
        <v>2903.89</v>
      </c>
      <c r="H8340" s="247">
        <v>0</v>
      </c>
    </row>
    <row r="8341" spans="1:8">
      <c r="A8341" s="64" t="s">
        <v>13301</v>
      </c>
      <c r="B8341" s="65">
        <v>103770</v>
      </c>
      <c r="C8341" s="56" t="s">
        <v>13310</v>
      </c>
      <c r="D8341" s="65" t="s">
        <v>211</v>
      </c>
      <c r="E8341" s="66">
        <v>0</v>
      </c>
      <c r="F8341" s="247"/>
      <c r="G8341" s="66">
        <v>0</v>
      </c>
      <c r="H8341" s="247"/>
    </row>
    <row r="8342" spans="1:8">
      <c r="A8342" s="64" t="s">
        <v>13301</v>
      </c>
      <c r="B8342" s="65">
        <v>103764</v>
      </c>
      <c r="C8342" s="56" t="s">
        <v>13311</v>
      </c>
      <c r="D8342" s="65" t="s">
        <v>211</v>
      </c>
      <c r="E8342" s="66">
        <v>0</v>
      </c>
      <c r="F8342" s="247"/>
      <c r="G8342" s="66">
        <v>0</v>
      </c>
      <c r="H8342" s="247"/>
    </row>
    <row r="8343" spans="1:8">
      <c r="A8343" s="64" t="s">
        <v>13301</v>
      </c>
      <c r="B8343" s="65">
        <v>103780</v>
      </c>
      <c r="C8343" s="56" t="s">
        <v>13312</v>
      </c>
      <c r="D8343" s="65" t="s">
        <v>26</v>
      </c>
      <c r="E8343" s="66">
        <v>0</v>
      </c>
      <c r="F8343" s="247"/>
      <c r="G8343" s="66">
        <v>0</v>
      </c>
      <c r="H8343" s="247"/>
    </row>
    <row r="8344" spans="1:8">
      <c r="A8344" s="64" t="s">
        <v>13301</v>
      </c>
      <c r="B8344" s="65">
        <v>103781</v>
      </c>
      <c r="C8344" s="56" t="s">
        <v>13313</v>
      </c>
      <c r="D8344" s="65" t="s">
        <v>26</v>
      </c>
      <c r="E8344" s="66">
        <v>0</v>
      </c>
      <c r="F8344" s="247"/>
      <c r="G8344" s="66">
        <v>0</v>
      </c>
      <c r="H8344" s="247"/>
    </row>
    <row r="8345" spans="1:8">
      <c r="A8345" s="64" t="s">
        <v>13301</v>
      </c>
      <c r="B8345" s="65">
        <v>103779</v>
      </c>
      <c r="C8345" s="56" t="s">
        <v>13314</v>
      </c>
      <c r="D8345" s="65" t="s">
        <v>26</v>
      </c>
      <c r="E8345" s="66">
        <v>0</v>
      </c>
      <c r="F8345" s="247"/>
      <c r="G8345" s="66">
        <v>0</v>
      </c>
      <c r="H8345" s="247"/>
    </row>
    <row r="8346" spans="1:8">
      <c r="A8346" s="64" t="s">
        <v>13301</v>
      </c>
      <c r="B8346" s="65">
        <v>103778</v>
      </c>
      <c r="C8346" s="56" t="s">
        <v>13315</v>
      </c>
      <c r="D8346" s="65" t="s">
        <v>26</v>
      </c>
      <c r="E8346" s="66">
        <v>0</v>
      </c>
      <c r="F8346" s="247"/>
      <c r="G8346" s="66">
        <v>0</v>
      </c>
      <c r="H8346" s="247"/>
    </row>
    <row r="8347" spans="1:8">
      <c r="A8347" s="64" t="s">
        <v>13301</v>
      </c>
      <c r="B8347" s="65">
        <v>103924</v>
      </c>
      <c r="C8347" s="56" t="s">
        <v>13316</v>
      </c>
      <c r="D8347" s="65" t="s">
        <v>26</v>
      </c>
      <c r="E8347" s="66">
        <v>0</v>
      </c>
      <c r="F8347" s="247"/>
      <c r="G8347" s="66">
        <v>0</v>
      </c>
      <c r="H8347" s="247"/>
    </row>
    <row r="8348" spans="1:8">
      <c r="A8348" s="64" t="s">
        <v>13301</v>
      </c>
      <c r="B8348" s="65">
        <v>103776</v>
      </c>
      <c r="C8348" s="56" t="s">
        <v>13317</v>
      </c>
      <c r="D8348" s="65" t="s">
        <v>26</v>
      </c>
      <c r="E8348" s="66">
        <v>0</v>
      </c>
      <c r="F8348" s="247"/>
      <c r="G8348" s="66">
        <v>0</v>
      </c>
      <c r="H8348" s="247"/>
    </row>
    <row r="8349" spans="1:8">
      <c r="A8349" s="64" t="s">
        <v>13301</v>
      </c>
      <c r="B8349" s="65">
        <v>103774</v>
      </c>
      <c r="C8349" s="56" t="s">
        <v>13318</v>
      </c>
      <c r="D8349" s="65" t="s">
        <v>26</v>
      </c>
      <c r="E8349" s="66">
        <v>0</v>
      </c>
      <c r="F8349" s="247"/>
      <c r="G8349" s="66">
        <v>0</v>
      </c>
      <c r="H8349" s="247"/>
    </row>
    <row r="8350" spans="1:8">
      <c r="A8350" s="64" t="s">
        <v>13301</v>
      </c>
      <c r="B8350" s="65">
        <v>103775</v>
      </c>
      <c r="C8350" s="56" t="s">
        <v>13319</v>
      </c>
      <c r="D8350" s="65" t="s">
        <v>26</v>
      </c>
      <c r="E8350" s="66">
        <v>0</v>
      </c>
      <c r="F8350" s="247"/>
      <c r="G8350" s="66">
        <v>0</v>
      </c>
      <c r="H8350" s="247"/>
    </row>
    <row r="8351" spans="1:8">
      <c r="A8351" s="64" t="s">
        <v>13320</v>
      </c>
      <c r="B8351" s="65">
        <v>97097</v>
      </c>
      <c r="C8351" s="56" t="s">
        <v>13321</v>
      </c>
      <c r="D8351" s="65" t="s">
        <v>26</v>
      </c>
      <c r="E8351" s="66">
        <v>41.36</v>
      </c>
      <c r="F8351" s="247">
        <v>2.0000000000000001E-4</v>
      </c>
      <c r="G8351" s="66">
        <v>38.79</v>
      </c>
      <c r="H8351" s="247">
        <v>0</v>
      </c>
    </row>
    <row r="8352" spans="1:8">
      <c r="A8352" s="64" t="s">
        <v>13320</v>
      </c>
      <c r="B8352" s="65">
        <v>97089</v>
      </c>
      <c r="C8352" s="56" t="s">
        <v>13322</v>
      </c>
      <c r="D8352" s="65" t="s">
        <v>129</v>
      </c>
      <c r="E8352" s="66">
        <v>14.33</v>
      </c>
      <c r="F8352" s="247">
        <v>0</v>
      </c>
      <c r="G8352" s="66">
        <v>12.76</v>
      </c>
      <c r="H8352" s="247">
        <v>0</v>
      </c>
    </row>
    <row r="8353" spans="1:8">
      <c r="A8353" s="64" t="s">
        <v>13320</v>
      </c>
      <c r="B8353" s="65">
        <v>97090</v>
      </c>
      <c r="C8353" s="56" t="s">
        <v>13323</v>
      </c>
      <c r="D8353" s="65" t="s">
        <v>129</v>
      </c>
      <c r="E8353" s="66">
        <v>14.02</v>
      </c>
      <c r="F8353" s="247">
        <v>0</v>
      </c>
      <c r="G8353" s="66">
        <v>12.43</v>
      </c>
      <c r="H8353" s="247">
        <v>0</v>
      </c>
    </row>
    <row r="8354" spans="1:8">
      <c r="A8354" s="64" t="s">
        <v>13320</v>
      </c>
      <c r="B8354" s="65">
        <v>97091</v>
      </c>
      <c r="C8354" s="56" t="s">
        <v>13324</v>
      </c>
      <c r="D8354" s="65" t="s">
        <v>129</v>
      </c>
      <c r="E8354" s="66">
        <v>13.57</v>
      </c>
      <c r="F8354" s="247">
        <v>0</v>
      </c>
      <c r="G8354" s="66">
        <v>12.01</v>
      </c>
      <c r="H8354" s="247">
        <v>0</v>
      </c>
    </row>
    <row r="8355" spans="1:8">
      <c r="A8355" s="64" t="s">
        <v>13320</v>
      </c>
      <c r="B8355" s="65">
        <v>97092</v>
      </c>
      <c r="C8355" s="56" t="s">
        <v>13325</v>
      </c>
      <c r="D8355" s="65" t="s">
        <v>129</v>
      </c>
      <c r="E8355" s="66">
        <v>13.1</v>
      </c>
      <c r="F8355" s="247">
        <v>0</v>
      </c>
      <c r="G8355" s="66">
        <v>11.56</v>
      </c>
      <c r="H8355" s="247">
        <v>0</v>
      </c>
    </row>
    <row r="8356" spans="1:8">
      <c r="A8356" s="64" t="s">
        <v>13320</v>
      </c>
      <c r="B8356" s="65">
        <v>103053</v>
      </c>
      <c r="C8356" s="56" t="s">
        <v>13326</v>
      </c>
      <c r="D8356" s="65" t="s">
        <v>129</v>
      </c>
      <c r="E8356" s="66">
        <v>0</v>
      </c>
      <c r="F8356" s="247"/>
      <c r="G8356" s="66">
        <v>0</v>
      </c>
      <c r="H8356" s="247"/>
    </row>
    <row r="8357" spans="1:8">
      <c r="A8357" s="64" t="s">
        <v>13320</v>
      </c>
      <c r="B8357" s="65">
        <v>97093</v>
      </c>
      <c r="C8357" s="56" t="s">
        <v>13327</v>
      </c>
      <c r="D8357" s="65" t="s">
        <v>129</v>
      </c>
      <c r="E8357" s="66">
        <v>12.26</v>
      </c>
      <c r="F8357" s="247">
        <v>0</v>
      </c>
      <c r="G8357" s="66">
        <v>10.77</v>
      </c>
      <c r="H8357" s="247">
        <v>0</v>
      </c>
    </row>
    <row r="8358" spans="1:8">
      <c r="A8358" s="64" t="s">
        <v>13320</v>
      </c>
      <c r="B8358" s="65">
        <v>103054</v>
      </c>
      <c r="C8358" s="56" t="s">
        <v>13328</v>
      </c>
      <c r="D8358" s="65" t="s">
        <v>129</v>
      </c>
      <c r="E8358" s="66">
        <v>0</v>
      </c>
      <c r="F8358" s="247"/>
      <c r="G8358" s="66">
        <v>0</v>
      </c>
      <c r="H8358" s="247"/>
    </row>
    <row r="8359" spans="1:8">
      <c r="A8359" s="64" t="s">
        <v>13320</v>
      </c>
      <c r="B8359" s="65">
        <v>97088</v>
      </c>
      <c r="C8359" s="56" t="s">
        <v>13329</v>
      </c>
      <c r="D8359" s="65" t="s">
        <v>129</v>
      </c>
      <c r="E8359" s="66">
        <v>15.68</v>
      </c>
      <c r="F8359" s="247">
        <v>0</v>
      </c>
      <c r="G8359" s="66">
        <v>13.99</v>
      </c>
      <c r="H8359" s="247">
        <v>0</v>
      </c>
    </row>
    <row r="8360" spans="1:8">
      <c r="A8360" s="64" t="s">
        <v>13320</v>
      </c>
      <c r="B8360" s="65">
        <v>97087</v>
      </c>
      <c r="C8360" s="56" t="s">
        <v>13330</v>
      </c>
      <c r="D8360" s="65" t="s">
        <v>26</v>
      </c>
      <c r="E8360" s="66">
        <v>2.31</v>
      </c>
      <c r="F8360" s="247">
        <v>0</v>
      </c>
      <c r="G8360" s="66">
        <v>2.96</v>
      </c>
      <c r="H8360" s="247">
        <v>0</v>
      </c>
    </row>
    <row r="8361" spans="1:8">
      <c r="A8361" s="64" t="s">
        <v>13320</v>
      </c>
      <c r="B8361" s="65">
        <v>97083</v>
      </c>
      <c r="C8361" s="56" t="s">
        <v>13331</v>
      </c>
      <c r="D8361" s="65" t="s">
        <v>26</v>
      </c>
      <c r="E8361" s="66">
        <v>3.4</v>
      </c>
      <c r="F8361" s="247">
        <v>2.06E-2</v>
      </c>
      <c r="G8361" s="66">
        <v>4.18</v>
      </c>
      <c r="H8361" s="247">
        <v>0</v>
      </c>
    </row>
    <row r="8362" spans="1:8">
      <c r="A8362" s="64" t="s">
        <v>13320</v>
      </c>
      <c r="B8362" s="65">
        <v>97084</v>
      </c>
      <c r="C8362" s="56" t="s">
        <v>13332</v>
      </c>
      <c r="D8362" s="65" t="s">
        <v>26</v>
      </c>
      <c r="E8362" s="66">
        <v>0.71</v>
      </c>
      <c r="F8362" s="247">
        <v>0</v>
      </c>
      <c r="G8362" s="66">
        <v>0.87</v>
      </c>
      <c r="H8362" s="247">
        <v>0</v>
      </c>
    </row>
    <row r="8363" spans="1:8">
      <c r="A8363" s="64" t="s">
        <v>13320</v>
      </c>
      <c r="B8363" s="65">
        <v>97096</v>
      </c>
      <c r="C8363" s="56" t="s">
        <v>13333</v>
      </c>
      <c r="D8363" s="65" t="s">
        <v>28</v>
      </c>
      <c r="E8363" s="66">
        <v>580.30999999999995</v>
      </c>
      <c r="F8363" s="247">
        <v>1E-4</v>
      </c>
      <c r="G8363" s="66">
        <v>560.71</v>
      </c>
      <c r="H8363" s="247">
        <v>0</v>
      </c>
    </row>
    <row r="8364" spans="1:8">
      <c r="A8364" s="64" t="s">
        <v>13320</v>
      </c>
      <c r="B8364" s="65">
        <v>97082</v>
      </c>
      <c r="C8364" s="56" t="s">
        <v>13334</v>
      </c>
      <c r="D8364" s="65" t="s">
        <v>28</v>
      </c>
      <c r="E8364" s="66">
        <v>64.64</v>
      </c>
      <c r="F8364" s="247">
        <v>0</v>
      </c>
      <c r="G8364" s="66">
        <v>82.53</v>
      </c>
      <c r="H8364" s="247">
        <v>0</v>
      </c>
    </row>
    <row r="8365" spans="1:8">
      <c r="A8365" s="64" t="s">
        <v>13320</v>
      </c>
      <c r="B8365" s="65">
        <v>103076</v>
      </c>
      <c r="C8365" s="56" t="s">
        <v>13335</v>
      </c>
      <c r="D8365" s="65" t="s">
        <v>26</v>
      </c>
      <c r="E8365" s="66">
        <v>144.63999999999999</v>
      </c>
      <c r="F8365" s="247">
        <v>5.0000000000000001E-4</v>
      </c>
      <c r="G8365" s="66">
        <v>137.83000000000001</v>
      </c>
      <c r="H8365" s="247">
        <v>0</v>
      </c>
    </row>
    <row r="8366" spans="1:8">
      <c r="A8366" s="64" t="s">
        <v>13320</v>
      </c>
      <c r="B8366" s="65">
        <v>103067</v>
      </c>
      <c r="C8366" s="56" t="s">
        <v>13336</v>
      </c>
      <c r="D8366" s="65" t="s">
        <v>26</v>
      </c>
      <c r="E8366" s="66">
        <v>0</v>
      </c>
      <c r="F8366" s="247"/>
      <c r="G8366" s="66">
        <v>0</v>
      </c>
      <c r="H8366" s="247"/>
    </row>
    <row r="8367" spans="1:8">
      <c r="A8367" s="64" t="s">
        <v>13320</v>
      </c>
      <c r="B8367" s="65">
        <v>103077</v>
      </c>
      <c r="C8367" s="56" t="s">
        <v>13337</v>
      </c>
      <c r="D8367" s="65" t="s">
        <v>26</v>
      </c>
      <c r="E8367" s="66">
        <v>186.4</v>
      </c>
      <c r="F8367" s="247">
        <v>4.0000000000000002E-4</v>
      </c>
      <c r="G8367" s="66">
        <v>177.71</v>
      </c>
      <c r="H8367" s="247">
        <v>0</v>
      </c>
    </row>
    <row r="8368" spans="1:8">
      <c r="A8368" s="64" t="s">
        <v>13320</v>
      </c>
      <c r="B8368" s="65">
        <v>103068</v>
      </c>
      <c r="C8368" s="56" t="s">
        <v>13338</v>
      </c>
      <c r="D8368" s="65" t="s">
        <v>26</v>
      </c>
      <c r="E8368" s="66">
        <v>0</v>
      </c>
      <c r="F8368" s="247"/>
      <c r="G8368" s="66">
        <v>0</v>
      </c>
      <c r="H8368" s="247"/>
    </row>
    <row r="8369" spans="1:8">
      <c r="A8369" s="64" t="s">
        <v>13320</v>
      </c>
      <c r="B8369" s="65">
        <v>103078</v>
      </c>
      <c r="C8369" s="56" t="s">
        <v>13339</v>
      </c>
      <c r="D8369" s="65" t="s">
        <v>26</v>
      </c>
      <c r="E8369" s="66">
        <v>224.78</v>
      </c>
      <c r="F8369" s="247">
        <v>4.0000000000000002E-4</v>
      </c>
      <c r="G8369" s="66">
        <v>214.69</v>
      </c>
      <c r="H8369" s="247">
        <v>0</v>
      </c>
    </row>
    <row r="8370" spans="1:8">
      <c r="A8370" s="64" t="s">
        <v>13320</v>
      </c>
      <c r="B8370" s="65">
        <v>103069</v>
      </c>
      <c r="C8370" s="56" t="s">
        <v>13340</v>
      </c>
      <c r="D8370" s="65" t="s">
        <v>26</v>
      </c>
      <c r="E8370" s="66">
        <v>0</v>
      </c>
      <c r="F8370" s="247"/>
      <c r="G8370" s="66">
        <v>0</v>
      </c>
      <c r="H8370" s="247"/>
    </row>
    <row r="8371" spans="1:8">
      <c r="A8371" s="64" t="s">
        <v>13320</v>
      </c>
      <c r="B8371" s="65">
        <v>103079</v>
      </c>
      <c r="C8371" s="56" t="s">
        <v>13341</v>
      </c>
      <c r="D8371" s="65" t="s">
        <v>26</v>
      </c>
      <c r="E8371" s="66">
        <v>269.52999999999997</v>
      </c>
      <c r="F8371" s="247">
        <v>2.9999999999999997E-4</v>
      </c>
      <c r="G8371" s="66">
        <v>257.18</v>
      </c>
      <c r="H8371" s="247">
        <v>0</v>
      </c>
    </row>
    <row r="8372" spans="1:8">
      <c r="A8372" s="64" t="s">
        <v>13320</v>
      </c>
      <c r="B8372" s="65">
        <v>103070</v>
      </c>
      <c r="C8372" s="56" t="s">
        <v>13342</v>
      </c>
      <c r="D8372" s="65" t="s">
        <v>26</v>
      </c>
      <c r="E8372" s="66">
        <v>0</v>
      </c>
      <c r="F8372" s="247"/>
      <c r="G8372" s="66">
        <v>0</v>
      </c>
      <c r="H8372" s="247"/>
    </row>
    <row r="8373" spans="1:8">
      <c r="A8373" s="64" t="s">
        <v>13320</v>
      </c>
      <c r="B8373" s="65">
        <v>103080</v>
      </c>
      <c r="C8373" s="56" t="s">
        <v>13343</v>
      </c>
      <c r="D8373" s="65" t="s">
        <v>26</v>
      </c>
      <c r="E8373" s="66">
        <v>329.56</v>
      </c>
      <c r="F8373" s="247">
        <v>2.0000000000000001E-4</v>
      </c>
      <c r="G8373" s="66">
        <v>312.91000000000003</v>
      </c>
      <c r="H8373" s="247">
        <v>0</v>
      </c>
    </row>
    <row r="8374" spans="1:8">
      <c r="A8374" s="64" t="s">
        <v>13320</v>
      </c>
      <c r="B8374" s="65">
        <v>103071</v>
      </c>
      <c r="C8374" s="56" t="s">
        <v>13344</v>
      </c>
      <c r="D8374" s="65" t="s">
        <v>26</v>
      </c>
      <c r="E8374" s="66">
        <v>0</v>
      </c>
      <c r="F8374" s="247"/>
      <c r="G8374" s="66">
        <v>0</v>
      </c>
      <c r="H8374" s="247"/>
    </row>
    <row r="8375" spans="1:8">
      <c r="A8375" s="64" t="s">
        <v>13320</v>
      </c>
      <c r="B8375" s="65">
        <v>103075</v>
      </c>
      <c r="C8375" s="56" t="s">
        <v>13345</v>
      </c>
      <c r="D8375" s="65" t="s">
        <v>26</v>
      </c>
      <c r="E8375" s="66">
        <v>206.82</v>
      </c>
      <c r="F8375" s="247">
        <v>4.0000000000000002E-4</v>
      </c>
      <c r="G8375" s="66">
        <v>197.76</v>
      </c>
      <c r="H8375" s="247">
        <v>0</v>
      </c>
    </row>
    <row r="8376" spans="1:8">
      <c r="A8376" s="64" t="s">
        <v>13320</v>
      </c>
      <c r="B8376" s="65">
        <v>103062</v>
      </c>
      <c r="C8376" s="56" t="s">
        <v>13346</v>
      </c>
      <c r="D8376" s="65" t="s">
        <v>26</v>
      </c>
      <c r="E8376" s="66">
        <v>0</v>
      </c>
      <c r="F8376" s="247"/>
      <c r="G8376" s="66">
        <v>0</v>
      </c>
      <c r="H8376" s="247"/>
    </row>
    <row r="8377" spans="1:8">
      <c r="A8377" s="64" t="s">
        <v>13320</v>
      </c>
      <c r="B8377" s="65">
        <v>103065</v>
      </c>
      <c r="C8377" s="56" t="s">
        <v>13347</v>
      </c>
      <c r="D8377" s="65" t="s">
        <v>26</v>
      </c>
      <c r="E8377" s="66">
        <v>0</v>
      </c>
      <c r="F8377" s="247"/>
      <c r="G8377" s="66">
        <v>0</v>
      </c>
      <c r="H8377" s="247"/>
    </row>
    <row r="8378" spans="1:8">
      <c r="A8378" s="64" t="s">
        <v>13320</v>
      </c>
      <c r="B8378" s="65">
        <v>103063</v>
      </c>
      <c r="C8378" s="56" t="s">
        <v>13348</v>
      </c>
      <c r="D8378" s="65" t="s">
        <v>26</v>
      </c>
      <c r="E8378" s="66">
        <v>0</v>
      </c>
      <c r="F8378" s="247"/>
      <c r="G8378" s="66">
        <v>0</v>
      </c>
      <c r="H8378" s="247"/>
    </row>
    <row r="8379" spans="1:8">
      <c r="A8379" s="64" t="s">
        <v>13320</v>
      </c>
      <c r="B8379" s="65">
        <v>103066</v>
      </c>
      <c r="C8379" s="56" t="s">
        <v>13349</v>
      </c>
      <c r="D8379" s="65" t="s">
        <v>26</v>
      </c>
      <c r="E8379" s="66">
        <v>0</v>
      </c>
      <c r="F8379" s="247"/>
      <c r="G8379" s="66">
        <v>0</v>
      </c>
      <c r="H8379" s="247"/>
    </row>
    <row r="8380" spans="1:8">
      <c r="A8380" s="64" t="s">
        <v>13320</v>
      </c>
      <c r="B8380" s="65">
        <v>103064</v>
      </c>
      <c r="C8380" s="56" t="s">
        <v>13350</v>
      </c>
      <c r="D8380" s="65" t="s">
        <v>26</v>
      </c>
      <c r="E8380" s="66">
        <v>0</v>
      </c>
      <c r="F8380" s="247"/>
      <c r="G8380" s="66">
        <v>0</v>
      </c>
      <c r="H8380" s="247"/>
    </row>
    <row r="8381" spans="1:8">
      <c r="A8381" s="64" t="s">
        <v>13320</v>
      </c>
      <c r="B8381" s="65">
        <v>103074</v>
      </c>
      <c r="C8381" s="56" t="s">
        <v>13351</v>
      </c>
      <c r="D8381" s="65" t="s">
        <v>26</v>
      </c>
      <c r="E8381" s="66">
        <v>165.46</v>
      </c>
      <c r="F8381" s="247">
        <v>4.0000000000000002E-4</v>
      </c>
      <c r="G8381" s="66">
        <v>158.97</v>
      </c>
      <c r="H8381" s="247">
        <v>0</v>
      </c>
    </row>
    <row r="8382" spans="1:8">
      <c r="A8382" s="64" t="s">
        <v>13320</v>
      </c>
      <c r="B8382" s="65">
        <v>103057</v>
      </c>
      <c r="C8382" s="56" t="s">
        <v>13352</v>
      </c>
      <c r="D8382" s="65" t="s">
        <v>26</v>
      </c>
      <c r="E8382" s="66">
        <v>0</v>
      </c>
      <c r="F8382" s="247"/>
      <c r="G8382" s="66">
        <v>0</v>
      </c>
      <c r="H8382" s="247"/>
    </row>
    <row r="8383" spans="1:8">
      <c r="A8383" s="64" t="s">
        <v>13320</v>
      </c>
      <c r="B8383" s="65">
        <v>103060</v>
      </c>
      <c r="C8383" s="56" t="s">
        <v>13353</v>
      </c>
      <c r="D8383" s="65" t="s">
        <v>26</v>
      </c>
      <c r="E8383" s="66">
        <v>0</v>
      </c>
      <c r="F8383" s="247"/>
      <c r="G8383" s="66">
        <v>0</v>
      </c>
      <c r="H8383" s="247"/>
    </row>
    <row r="8384" spans="1:8">
      <c r="A8384" s="64" t="s">
        <v>13320</v>
      </c>
      <c r="B8384" s="65">
        <v>103058</v>
      </c>
      <c r="C8384" s="56" t="s">
        <v>13354</v>
      </c>
      <c r="D8384" s="65" t="s">
        <v>26</v>
      </c>
      <c r="E8384" s="66">
        <v>0</v>
      </c>
      <c r="F8384" s="247"/>
      <c r="G8384" s="66">
        <v>0</v>
      </c>
      <c r="H8384" s="247"/>
    </row>
    <row r="8385" spans="1:8">
      <c r="A8385" s="64" t="s">
        <v>13320</v>
      </c>
      <c r="B8385" s="65">
        <v>103061</v>
      </c>
      <c r="C8385" s="56" t="s">
        <v>13355</v>
      </c>
      <c r="D8385" s="65" t="s">
        <v>26</v>
      </c>
      <c r="E8385" s="66">
        <v>0</v>
      </c>
      <c r="F8385" s="247"/>
      <c r="G8385" s="66">
        <v>0</v>
      </c>
      <c r="H8385" s="247"/>
    </row>
    <row r="8386" spans="1:8">
      <c r="A8386" s="64" t="s">
        <v>13320</v>
      </c>
      <c r="B8386" s="65">
        <v>103059</v>
      </c>
      <c r="C8386" s="56" t="s">
        <v>13356</v>
      </c>
      <c r="D8386" s="65" t="s">
        <v>26</v>
      </c>
      <c r="E8386" s="66">
        <v>0</v>
      </c>
      <c r="F8386" s="247"/>
      <c r="G8386" s="66">
        <v>0</v>
      </c>
      <c r="H8386" s="247"/>
    </row>
    <row r="8387" spans="1:8">
      <c r="A8387" s="64" t="s">
        <v>13320</v>
      </c>
      <c r="B8387" s="65">
        <v>97101</v>
      </c>
      <c r="C8387" s="56" t="s">
        <v>13357</v>
      </c>
      <c r="D8387" s="65" t="s">
        <v>26</v>
      </c>
      <c r="E8387" s="66">
        <v>167.76</v>
      </c>
      <c r="F8387" s="247">
        <v>4.0000000000000002E-4</v>
      </c>
      <c r="G8387" s="66">
        <v>161.04</v>
      </c>
      <c r="H8387" s="247">
        <v>0</v>
      </c>
    </row>
    <row r="8388" spans="1:8">
      <c r="A8388" s="64" t="s">
        <v>13320</v>
      </c>
      <c r="B8388" s="65">
        <v>97098</v>
      </c>
      <c r="C8388" s="56" t="s">
        <v>13358</v>
      </c>
      <c r="D8388" s="65" t="s">
        <v>26</v>
      </c>
      <c r="E8388" s="66">
        <v>0</v>
      </c>
      <c r="F8388" s="247"/>
      <c r="G8388" s="66">
        <v>0</v>
      </c>
      <c r="H8388" s="247"/>
    </row>
    <row r="8389" spans="1:8">
      <c r="A8389" s="64" t="s">
        <v>13320</v>
      </c>
      <c r="B8389" s="65">
        <v>97102</v>
      </c>
      <c r="C8389" s="56" t="s">
        <v>13359</v>
      </c>
      <c r="D8389" s="65" t="s">
        <v>26</v>
      </c>
      <c r="E8389" s="66">
        <v>209.52</v>
      </c>
      <c r="F8389" s="247">
        <v>4.0000000000000002E-4</v>
      </c>
      <c r="G8389" s="66">
        <v>200.93</v>
      </c>
      <c r="H8389" s="247">
        <v>0</v>
      </c>
    </row>
    <row r="8390" spans="1:8">
      <c r="A8390" s="64" t="s">
        <v>13320</v>
      </c>
      <c r="B8390" s="65">
        <v>97099</v>
      </c>
      <c r="C8390" s="56" t="s">
        <v>13360</v>
      </c>
      <c r="D8390" s="65" t="s">
        <v>26</v>
      </c>
      <c r="E8390" s="66">
        <v>0</v>
      </c>
      <c r="F8390" s="247"/>
      <c r="G8390" s="66">
        <v>0</v>
      </c>
      <c r="H8390" s="247"/>
    </row>
    <row r="8391" spans="1:8">
      <c r="A8391" s="64" t="s">
        <v>13320</v>
      </c>
      <c r="B8391" s="65">
        <v>97103</v>
      </c>
      <c r="C8391" s="56" t="s">
        <v>13361</v>
      </c>
      <c r="D8391" s="65" t="s">
        <v>26</v>
      </c>
      <c r="E8391" s="66">
        <v>247.9</v>
      </c>
      <c r="F8391" s="247">
        <v>2.9999999999999997E-4</v>
      </c>
      <c r="G8391" s="66">
        <v>237.9</v>
      </c>
      <c r="H8391" s="247">
        <v>0</v>
      </c>
    </row>
    <row r="8392" spans="1:8">
      <c r="A8392" s="64" t="s">
        <v>13320</v>
      </c>
      <c r="B8392" s="65">
        <v>97100</v>
      </c>
      <c r="C8392" s="56" t="s">
        <v>13362</v>
      </c>
      <c r="D8392" s="65" t="s">
        <v>26</v>
      </c>
      <c r="E8392" s="66">
        <v>0</v>
      </c>
      <c r="F8392" s="247"/>
      <c r="G8392" s="66">
        <v>0</v>
      </c>
      <c r="H8392" s="247"/>
    </row>
    <row r="8393" spans="1:8">
      <c r="A8393" s="64" t="s">
        <v>13320</v>
      </c>
      <c r="B8393" s="65">
        <v>103072</v>
      </c>
      <c r="C8393" s="56" t="s">
        <v>13363</v>
      </c>
      <c r="D8393" s="65" t="s">
        <v>26</v>
      </c>
      <c r="E8393" s="66">
        <v>292.64999999999998</v>
      </c>
      <c r="F8393" s="247">
        <v>2.9999999999999997E-4</v>
      </c>
      <c r="G8393" s="66">
        <v>280.39999999999998</v>
      </c>
      <c r="H8393" s="247">
        <v>0</v>
      </c>
    </row>
    <row r="8394" spans="1:8">
      <c r="A8394" s="64" t="s">
        <v>13320</v>
      </c>
      <c r="B8394" s="65">
        <v>103055</v>
      </c>
      <c r="C8394" s="56" t="s">
        <v>13364</v>
      </c>
      <c r="D8394" s="65" t="s">
        <v>26</v>
      </c>
      <c r="E8394" s="66">
        <v>0</v>
      </c>
      <c r="F8394" s="247"/>
      <c r="G8394" s="66">
        <v>0</v>
      </c>
      <c r="H8394" s="247"/>
    </row>
    <row r="8395" spans="1:8">
      <c r="A8395" s="64" t="s">
        <v>13320</v>
      </c>
      <c r="B8395" s="65">
        <v>103073</v>
      </c>
      <c r="C8395" s="56" t="s">
        <v>13365</v>
      </c>
      <c r="D8395" s="65" t="s">
        <v>26</v>
      </c>
      <c r="E8395" s="66">
        <v>352.68</v>
      </c>
      <c r="F8395" s="247">
        <v>2.9999999999999997E-4</v>
      </c>
      <c r="G8395" s="66">
        <v>336.12</v>
      </c>
      <c r="H8395" s="247">
        <v>0</v>
      </c>
    </row>
    <row r="8396" spans="1:8">
      <c r="A8396" s="64" t="s">
        <v>13320</v>
      </c>
      <c r="B8396" s="65">
        <v>103056</v>
      </c>
      <c r="C8396" s="56" t="s">
        <v>13366</v>
      </c>
      <c r="D8396" s="65" t="s">
        <v>26</v>
      </c>
      <c r="E8396" s="66">
        <v>0</v>
      </c>
      <c r="F8396" s="247"/>
      <c r="G8396" s="66">
        <v>0</v>
      </c>
      <c r="H8396" s="247"/>
    </row>
    <row r="8397" spans="1:8">
      <c r="A8397" s="64" t="s">
        <v>13320</v>
      </c>
      <c r="B8397" s="65">
        <v>97086</v>
      </c>
      <c r="C8397" s="56" t="s">
        <v>13367</v>
      </c>
      <c r="D8397" s="65" t="s">
        <v>26</v>
      </c>
      <c r="E8397" s="66">
        <v>132.46</v>
      </c>
      <c r="F8397" s="247">
        <v>0</v>
      </c>
      <c r="G8397" s="66">
        <v>154.77000000000001</v>
      </c>
      <c r="H8397" s="247">
        <v>0</v>
      </c>
    </row>
    <row r="8398" spans="1:8">
      <c r="A8398" s="64" t="s">
        <v>13320</v>
      </c>
      <c r="B8398" s="65">
        <v>97085</v>
      </c>
      <c r="C8398" s="56" t="s">
        <v>13368</v>
      </c>
      <c r="D8398" s="65" t="s">
        <v>26</v>
      </c>
      <c r="E8398" s="66">
        <v>0</v>
      </c>
      <c r="F8398" s="247"/>
      <c r="G8398" s="66">
        <v>0</v>
      </c>
      <c r="H8398" s="247"/>
    </row>
    <row r="8399" spans="1:8">
      <c r="A8399" s="64" t="s">
        <v>13369</v>
      </c>
      <c r="B8399" s="65">
        <v>104766</v>
      </c>
      <c r="C8399" s="56" t="s">
        <v>13370</v>
      </c>
      <c r="D8399" s="65" t="s">
        <v>32</v>
      </c>
      <c r="E8399" s="66">
        <v>15.52</v>
      </c>
      <c r="F8399" s="247">
        <v>0</v>
      </c>
      <c r="G8399" s="66">
        <v>20.6</v>
      </c>
      <c r="H8399" s="247">
        <v>0</v>
      </c>
    </row>
    <row r="8400" spans="1:8">
      <c r="A8400" s="64" t="s">
        <v>13369</v>
      </c>
      <c r="B8400" s="65">
        <v>90467</v>
      </c>
      <c r="C8400" s="56" t="s">
        <v>13371</v>
      </c>
      <c r="D8400" s="65" t="s">
        <v>32</v>
      </c>
      <c r="E8400" s="66">
        <v>22.65</v>
      </c>
      <c r="F8400" s="247">
        <v>0</v>
      </c>
      <c r="G8400" s="66">
        <v>28.55</v>
      </c>
      <c r="H8400" s="247">
        <v>0</v>
      </c>
    </row>
    <row r="8401" spans="1:8">
      <c r="A8401" s="64" t="s">
        <v>13369</v>
      </c>
      <c r="B8401" s="65">
        <v>90466</v>
      </c>
      <c r="C8401" s="56" t="s">
        <v>13372</v>
      </c>
      <c r="D8401" s="65" t="s">
        <v>32</v>
      </c>
      <c r="E8401" s="66">
        <v>15.05</v>
      </c>
      <c r="F8401" s="247">
        <v>0</v>
      </c>
      <c r="G8401" s="66">
        <v>19.03</v>
      </c>
      <c r="H8401" s="247">
        <v>0</v>
      </c>
    </row>
    <row r="8402" spans="1:8">
      <c r="A8402" s="64" t="s">
        <v>13369</v>
      </c>
      <c r="B8402" s="65">
        <v>90469</v>
      </c>
      <c r="C8402" s="56" t="s">
        <v>13373</v>
      </c>
      <c r="D8402" s="65" t="s">
        <v>32</v>
      </c>
      <c r="E8402" s="66">
        <v>11.39</v>
      </c>
      <c r="F8402" s="247">
        <v>0</v>
      </c>
      <c r="G8402" s="66">
        <v>13.23</v>
      </c>
      <c r="H8402" s="247">
        <v>0</v>
      </c>
    </row>
    <row r="8403" spans="1:8">
      <c r="A8403" s="64" t="s">
        <v>13369</v>
      </c>
      <c r="B8403" s="65">
        <v>90470</v>
      </c>
      <c r="C8403" s="56" t="s">
        <v>13374</v>
      </c>
      <c r="D8403" s="65" t="s">
        <v>32</v>
      </c>
      <c r="E8403" s="66">
        <v>15.15</v>
      </c>
      <c r="F8403" s="247">
        <v>0</v>
      </c>
      <c r="G8403" s="66">
        <v>17.39</v>
      </c>
      <c r="H8403" s="247">
        <v>0</v>
      </c>
    </row>
    <row r="8404" spans="1:8">
      <c r="A8404" s="64" t="s">
        <v>13369</v>
      </c>
      <c r="B8404" s="65">
        <v>90468</v>
      </c>
      <c r="C8404" s="56" t="s">
        <v>13375</v>
      </c>
      <c r="D8404" s="65" t="s">
        <v>32</v>
      </c>
      <c r="E8404" s="66">
        <v>7.5</v>
      </c>
      <c r="F8404" s="247">
        <v>0</v>
      </c>
      <c r="G8404" s="66">
        <v>8.75</v>
      </c>
      <c r="H8404" s="247">
        <v>0</v>
      </c>
    </row>
    <row r="8405" spans="1:8">
      <c r="A8405" s="64" t="s">
        <v>13369</v>
      </c>
      <c r="B8405" s="65">
        <v>91188</v>
      </c>
      <c r="C8405" s="56" t="s">
        <v>13376</v>
      </c>
      <c r="D8405" s="65" t="s">
        <v>211</v>
      </c>
      <c r="E8405" s="66">
        <v>12.86</v>
      </c>
      <c r="F8405" s="247">
        <v>1.5599999999999999E-2</v>
      </c>
      <c r="G8405" s="66">
        <v>15.72</v>
      </c>
      <c r="H8405" s="247">
        <v>0</v>
      </c>
    </row>
    <row r="8406" spans="1:8">
      <c r="A8406" s="64" t="s">
        <v>13369</v>
      </c>
      <c r="B8406" s="65">
        <v>91189</v>
      </c>
      <c r="C8406" s="56" t="s">
        <v>13377</v>
      </c>
      <c r="D8406" s="65" t="s">
        <v>211</v>
      </c>
      <c r="E8406" s="66">
        <v>71.650000000000006</v>
      </c>
      <c r="F8406" s="247">
        <v>1.95E-2</v>
      </c>
      <c r="G8406" s="66">
        <v>80.38</v>
      </c>
      <c r="H8406" s="247">
        <v>0</v>
      </c>
    </row>
    <row r="8407" spans="1:8">
      <c r="A8407" s="64" t="s">
        <v>13369</v>
      </c>
      <c r="B8407" s="65">
        <v>91192</v>
      </c>
      <c r="C8407" s="56" t="s">
        <v>13378</v>
      </c>
      <c r="D8407" s="65" t="s">
        <v>211</v>
      </c>
      <c r="E8407" s="66">
        <v>21.84</v>
      </c>
      <c r="F8407" s="247">
        <v>0</v>
      </c>
      <c r="G8407" s="66">
        <v>23.62</v>
      </c>
      <c r="H8407" s="247">
        <v>0</v>
      </c>
    </row>
    <row r="8408" spans="1:8">
      <c r="A8408" s="64" t="s">
        <v>13369</v>
      </c>
      <c r="B8408" s="65">
        <v>91190</v>
      </c>
      <c r="C8408" s="56" t="s">
        <v>13379</v>
      </c>
      <c r="D8408" s="65" t="s">
        <v>211</v>
      </c>
      <c r="E8408" s="66">
        <v>10.42</v>
      </c>
      <c r="F8408" s="247">
        <v>0</v>
      </c>
      <c r="G8408" s="66">
        <v>12.46</v>
      </c>
      <c r="H8408" s="247">
        <v>0</v>
      </c>
    </row>
    <row r="8409" spans="1:8">
      <c r="A8409" s="64" t="s">
        <v>13369</v>
      </c>
      <c r="B8409" s="65">
        <v>91191</v>
      </c>
      <c r="C8409" s="56" t="s">
        <v>13380</v>
      </c>
      <c r="D8409" s="65" t="s">
        <v>211</v>
      </c>
      <c r="E8409" s="66">
        <v>14.51</v>
      </c>
      <c r="F8409" s="247">
        <v>0</v>
      </c>
      <c r="G8409" s="66">
        <v>16.46</v>
      </c>
      <c r="H8409" s="247">
        <v>0</v>
      </c>
    </row>
    <row r="8410" spans="1:8">
      <c r="A8410" s="64" t="s">
        <v>13369</v>
      </c>
      <c r="B8410" s="65">
        <v>95541</v>
      </c>
      <c r="C8410" s="56" t="s">
        <v>13381</v>
      </c>
      <c r="D8410" s="65" t="s">
        <v>211</v>
      </c>
      <c r="E8410" s="66">
        <v>22.93</v>
      </c>
      <c r="F8410" s="247">
        <v>0</v>
      </c>
      <c r="G8410" s="66">
        <v>32.42</v>
      </c>
      <c r="H8410" s="247">
        <v>0</v>
      </c>
    </row>
    <row r="8411" spans="1:8">
      <c r="A8411" s="64" t="s">
        <v>13369</v>
      </c>
      <c r="B8411" s="65">
        <v>96564</v>
      </c>
      <c r="C8411" s="56" t="s">
        <v>13382</v>
      </c>
      <c r="D8411" s="65" t="s">
        <v>32</v>
      </c>
      <c r="E8411" s="66">
        <v>0</v>
      </c>
      <c r="F8411" s="247"/>
      <c r="G8411" s="66">
        <v>0</v>
      </c>
      <c r="H8411" s="247"/>
    </row>
    <row r="8412" spans="1:8">
      <c r="A8412" s="64" t="s">
        <v>13369</v>
      </c>
      <c r="B8412" s="65">
        <v>104785</v>
      </c>
      <c r="C8412" s="56" t="s">
        <v>13383</v>
      </c>
      <c r="D8412" s="65" t="s">
        <v>32</v>
      </c>
      <c r="E8412" s="66">
        <v>13.74</v>
      </c>
      <c r="F8412" s="247">
        <v>0</v>
      </c>
      <c r="G8412" s="66">
        <v>14.53</v>
      </c>
      <c r="H8412" s="247">
        <v>0</v>
      </c>
    </row>
    <row r="8413" spans="1:8">
      <c r="A8413" s="64" t="s">
        <v>13369</v>
      </c>
      <c r="B8413" s="65">
        <v>91166</v>
      </c>
      <c r="C8413" s="56" t="s">
        <v>13384</v>
      </c>
      <c r="D8413" s="65" t="s">
        <v>32</v>
      </c>
      <c r="E8413" s="66">
        <v>4.6900000000000004</v>
      </c>
      <c r="F8413" s="247">
        <v>0</v>
      </c>
      <c r="G8413" s="66">
        <v>4.88</v>
      </c>
      <c r="H8413" s="247">
        <v>0</v>
      </c>
    </row>
    <row r="8414" spans="1:8">
      <c r="A8414" s="64" t="s">
        <v>13369</v>
      </c>
      <c r="B8414" s="65">
        <v>91167</v>
      </c>
      <c r="C8414" s="56" t="s">
        <v>13385</v>
      </c>
      <c r="D8414" s="65" t="s">
        <v>32</v>
      </c>
      <c r="E8414" s="66">
        <v>11.05</v>
      </c>
      <c r="F8414" s="247">
        <v>0</v>
      </c>
      <c r="G8414" s="66">
        <v>12.31</v>
      </c>
      <c r="H8414" s="247">
        <v>0</v>
      </c>
    </row>
    <row r="8415" spans="1:8">
      <c r="A8415" s="64" t="s">
        <v>13369</v>
      </c>
      <c r="B8415" s="65">
        <v>91176</v>
      </c>
      <c r="C8415" s="56" t="s">
        <v>13386</v>
      </c>
      <c r="D8415" s="65" t="s">
        <v>32</v>
      </c>
      <c r="E8415" s="66">
        <v>19.27</v>
      </c>
      <c r="F8415" s="247">
        <v>0</v>
      </c>
      <c r="G8415" s="66">
        <v>19.579999999999998</v>
      </c>
      <c r="H8415" s="247">
        <v>0</v>
      </c>
    </row>
    <row r="8416" spans="1:8">
      <c r="A8416" s="64" t="s">
        <v>13369</v>
      </c>
      <c r="B8416" s="65">
        <v>91182</v>
      </c>
      <c r="C8416" s="56" t="s">
        <v>13387</v>
      </c>
      <c r="D8416" s="65" t="s">
        <v>32</v>
      </c>
      <c r="E8416" s="66">
        <v>25.43</v>
      </c>
      <c r="F8416" s="247">
        <v>3.5799999999999998E-2</v>
      </c>
      <c r="G8416" s="66">
        <v>31.84</v>
      </c>
      <c r="H8416" s="247">
        <v>0</v>
      </c>
    </row>
    <row r="8417" spans="1:8">
      <c r="A8417" s="64" t="s">
        <v>13369</v>
      </c>
      <c r="B8417" s="65">
        <v>91186</v>
      </c>
      <c r="C8417" s="56" t="s">
        <v>13388</v>
      </c>
      <c r="D8417" s="65" t="s">
        <v>32</v>
      </c>
      <c r="E8417" s="66">
        <v>27.79</v>
      </c>
      <c r="F8417" s="247">
        <v>4.2799999999999998E-2</v>
      </c>
      <c r="G8417" s="66">
        <v>35.11</v>
      </c>
      <c r="H8417" s="247">
        <v>0</v>
      </c>
    </row>
    <row r="8418" spans="1:8">
      <c r="A8418" s="64" t="s">
        <v>13369</v>
      </c>
      <c r="B8418" s="65">
        <v>91171</v>
      </c>
      <c r="C8418" s="56" t="s">
        <v>13389</v>
      </c>
      <c r="D8418" s="65" t="s">
        <v>32</v>
      </c>
      <c r="E8418" s="66">
        <v>18.3</v>
      </c>
      <c r="F8418" s="247">
        <v>0</v>
      </c>
      <c r="G8418" s="66">
        <v>19.649999999999999</v>
      </c>
      <c r="H8418" s="247">
        <v>0</v>
      </c>
    </row>
    <row r="8419" spans="1:8">
      <c r="A8419" s="64" t="s">
        <v>13369</v>
      </c>
      <c r="B8419" s="65">
        <v>91187</v>
      </c>
      <c r="C8419" s="56" t="s">
        <v>13390</v>
      </c>
      <c r="D8419" s="65" t="s">
        <v>32</v>
      </c>
      <c r="E8419" s="66">
        <v>24.77</v>
      </c>
      <c r="F8419" s="247">
        <v>4.5999999999999999E-2</v>
      </c>
      <c r="G8419" s="66">
        <v>31.62</v>
      </c>
      <c r="H8419" s="247">
        <v>0</v>
      </c>
    </row>
    <row r="8420" spans="1:8">
      <c r="A8420" s="64" t="s">
        <v>13369</v>
      </c>
      <c r="B8420" s="65">
        <v>91172</v>
      </c>
      <c r="C8420" s="56" t="s">
        <v>13391</v>
      </c>
      <c r="D8420" s="65" t="s">
        <v>32</v>
      </c>
      <c r="E8420" s="66">
        <v>21.14</v>
      </c>
      <c r="F8420" s="247">
        <v>0</v>
      </c>
      <c r="G8420" s="66">
        <v>22.57</v>
      </c>
      <c r="H8420" s="247">
        <v>0</v>
      </c>
    </row>
    <row r="8421" spans="1:8">
      <c r="A8421" s="64" t="s">
        <v>13369</v>
      </c>
      <c r="B8421" s="65">
        <v>91185</v>
      </c>
      <c r="C8421" s="56" t="s">
        <v>13392</v>
      </c>
      <c r="D8421" s="65" t="s">
        <v>32</v>
      </c>
      <c r="E8421" s="66">
        <v>25.43</v>
      </c>
      <c r="F8421" s="247">
        <v>3.5799999999999998E-2</v>
      </c>
      <c r="G8421" s="66">
        <v>31.84</v>
      </c>
      <c r="H8421" s="247">
        <v>0</v>
      </c>
    </row>
    <row r="8422" spans="1:8">
      <c r="A8422" s="64" t="s">
        <v>13369</v>
      </c>
      <c r="B8422" s="65">
        <v>91170</v>
      </c>
      <c r="C8422" s="56" t="s">
        <v>13393</v>
      </c>
      <c r="D8422" s="65" t="s">
        <v>32</v>
      </c>
      <c r="E8422" s="66">
        <v>11.05</v>
      </c>
      <c r="F8422" s="247">
        <v>0</v>
      </c>
      <c r="G8422" s="66">
        <v>12.31</v>
      </c>
      <c r="H8422" s="247">
        <v>0</v>
      </c>
    </row>
    <row r="8423" spans="1:8">
      <c r="A8423" s="64" t="s">
        <v>13369</v>
      </c>
      <c r="B8423" s="65">
        <v>91180</v>
      </c>
      <c r="C8423" s="56" t="s">
        <v>13394</v>
      </c>
      <c r="D8423" s="65" t="s">
        <v>32</v>
      </c>
      <c r="E8423" s="66">
        <v>25.62</v>
      </c>
      <c r="F8423" s="247">
        <v>0</v>
      </c>
      <c r="G8423" s="66">
        <v>26.17</v>
      </c>
      <c r="H8423" s="247">
        <v>0</v>
      </c>
    </row>
    <row r="8424" spans="1:8">
      <c r="A8424" s="64" t="s">
        <v>13369</v>
      </c>
      <c r="B8424" s="65">
        <v>91181</v>
      </c>
      <c r="C8424" s="56" t="s">
        <v>13395</v>
      </c>
      <c r="D8424" s="65" t="s">
        <v>32</v>
      </c>
      <c r="E8424" s="66">
        <v>26.75</v>
      </c>
      <c r="F8424" s="247">
        <v>0</v>
      </c>
      <c r="G8424" s="66">
        <v>27.54</v>
      </c>
      <c r="H8424" s="247">
        <v>0</v>
      </c>
    </row>
    <row r="8425" spans="1:8">
      <c r="A8425" s="64" t="s">
        <v>13369</v>
      </c>
      <c r="B8425" s="65">
        <v>91179</v>
      </c>
      <c r="C8425" s="56" t="s">
        <v>13396</v>
      </c>
      <c r="D8425" s="65" t="s">
        <v>32</v>
      </c>
      <c r="E8425" s="66">
        <v>19.27</v>
      </c>
      <c r="F8425" s="247">
        <v>0</v>
      </c>
      <c r="G8425" s="66">
        <v>19.579999999999998</v>
      </c>
      <c r="H8425" s="247">
        <v>0</v>
      </c>
    </row>
    <row r="8426" spans="1:8">
      <c r="A8426" s="64" t="s">
        <v>13369</v>
      </c>
      <c r="B8426" s="65">
        <v>91174</v>
      </c>
      <c r="C8426" s="56" t="s">
        <v>13397</v>
      </c>
      <c r="D8426" s="65" t="s">
        <v>32</v>
      </c>
      <c r="E8426" s="66">
        <v>7.31</v>
      </c>
      <c r="F8426" s="247">
        <v>0</v>
      </c>
      <c r="G8426" s="66">
        <v>7.85</v>
      </c>
      <c r="H8426" s="247">
        <v>0</v>
      </c>
    </row>
    <row r="8427" spans="1:8">
      <c r="A8427" s="64" t="s">
        <v>13369</v>
      </c>
      <c r="B8427" s="65">
        <v>91175</v>
      </c>
      <c r="C8427" s="56" t="s">
        <v>13398</v>
      </c>
      <c r="D8427" s="65" t="s">
        <v>32</v>
      </c>
      <c r="E8427" s="66">
        <v>11.41</v>
      </c>
      <c r="F8427" s="247">
        <v>0</v>
      </c>
      <c r="G8427" s="66">
        <v>12.19</v>
      </c>
      <c r="H8427" s="247">
        <v>0</v>
      </c>
    </row>
    <row r="8428" spans="1:8">
      <c r="A8428" s="64" t="s">
        <v>13369</v>
      </c>
      <c r="B8428" s="65">
        <v>91173</v>
      </c>
      <c r="C8428" s="56" t="s">
        <v>13399</v>
      </c>
      <c r="D8428" s="65" t="s">
        <v>32</v>
      </c>
      <c r="E8428" s="66">
        <v>4.12</v>
      </c>
      <c r="F8428" s="247">
        <v>0</v>
      </c>
      <c r="G8428" s="66">
        <v>4.58</v>
      </c>
      <c r="H8428" s="247">
        <v>0</v>
      </c>
    </row>
    <row r="8429" spans="1:8">
      <c r="A8429" s="64" t="s">
        <v>13369</v>
      </c>
      <c r="B8429" s="65">
        <v>104759</v>
      </c>
      <c r="C8429" s="56" t="s">
        <v>13400</v>
      </c>
      <c r="D8429" s="65" t="s">
        <v>211</v>
      </c>
      <c r="E8429" s="66">
        <v>40.04</v>
      </c>
      <c r="F8429" s="247">
        <v>0</v>
      </c>
      <c r="G8429" s="66">
        <v>57.38</v>
      </c>
      <c r="H8429" s="247">
        <v>0</v>
      </c>
    </row>
    <row r="8430" spans="1:8">
      <c r="A8430" s="64" t="s">
        <v>13369</v>
      </c>
      <c r="B8430" s="65">
        <v>104760</v>
      </c>
      <c r="C8430" s="56" t="s">
        <v>13401</v>
      </c>
      <c r="D8430" s="65" t="s">
        <v>211</v>
      </c>
      <c r="E8430" s="66">
        <v>58.49</v>
      </c>
      <c r="F8430" s="247">
        <v>0</v>
      </c>
      <c r="G8430" s="66">
        <v>83.81</v>
      </c>
      <c r="H8430" s="247">
        <v>0</v>
      </c>
    </row>
    <row r="8431" spans="1:8">
      <c r="A8431" s="64" t="s">
        <v>13369</v>
      </c>
      <c r="B8431" s="65">
        <v>104758</v>
      </c>
      <c r="C8431" s="56" t="s">
        <v>13402</v>
      </c>
      <c r="D8431" s="65" t="s">
        <v>211</v>
      </c>
      <c r="E8431" s="66">
        <v>15.02</v>
      </c>
      <c r="F8431" s="247">
        <v>0</v>
      </c>
      <c r="G8431" s="66">
        <v>21.53</v>
      </c>
      <c r="H8431" s="247">
        <v>0</v>
      </c>
    </row>
    <row r="8432" spans="1:8">
      <c r="A8432" s="64" t="s">
        <v>13369</v>
      </c>
      <c r="B8432" s="65">
        <v>90437</v>
      </c>
      <c r="C8432" s="56" t="s">
        <v>13403</v>
      </c>
      <c r="D8432" s="65" t="s">
        <v>211</v>
      </c>
      <c r="E8432" s="66">
        <v>38.49</v>
      </c>
      <c r="F8432" s="247">
        <v>0</v>
      </c>
      <c r="G8432" s="66">
        <v>52.32</v>
      </c>
      <c r="H8432" s="247">
        <v>0</v>
      </c>
    </row>
    <row r="8433" spans="1:8">
      <c r="A8433" s="64" t="s">
        <v>13369</v>
      </c>
      <c r="B8433" s="65">
        <v>90438</v>
      </c>
      <c r="C8433" s="56" t="s">
        <v>13404</v>
      </c>
      <c r="D8433" s="65" t="s">
        <v>211</v>
      </c>
      <c r="E8433" s="66">
        <v>56.22</v>
      </c>
      <c r="F8433" s="247">
        <v>0</v>
      </c>
      <c r="G8433" s="66">
        <v>76.400000000000006</v>
      </c>
      <c r="H8433" s="247">
        <v>0</v>
      </c>
    </row>
    <row r="8434" spans="1:8">
      <c r="A8434" s="64" t="s">
        <v>13369</v>
      </c>
      <c r="B8434" s="65">
        <v>90436</v>
      </c>
      <c r="C8434" s="56" t="s">
        <v>13405</v>
      </c>
      <c r="D8434" s="65" t="s">
        <v>211</v>
      </c>
      <c r="E8434" s="66">
        <v>14.44</v>
      </c>
      <c r="F8434" s="247">
        <v>0</v>
      </c>
      <c r="G8434" s="66">
        <v>19.62</v>
      </c>
      <c r="H8434" s="247">
        <v>0</v>
      </c>
    </row>
    <row r="8435" spans="1:8">
      <c r="A8435" s="64" t="s">
        <v>13369</v>
      </c>
      <c r="B8435" s="65">
        <v>104770</v>
      </c>
      <c r="C8435" s="56" t="s">
        <v>13406</v>
      </c>
      <c r="D8435" s="65" t="s">
        <v>211</v>
      </c>
      <c r="E8435" s="66">
        <v>1.69</v>
      </c>
      <c r="F8435" s="247">
        <v>0</v>
      </c>
      <c r="G8435" s="66">
        <v>2.4300000000000002</v>
      </c>
      <c r="H8435" s="247">
        <v>0</v>
      </c>
    </row>
    <row r="8436" spans="1:8">
      <c r="A8436" s="64" t="s">
        <v>13369</v>
      </c>
      <c r="B8436" s="65">
        <v>104772</v>
      </c>
      <c r="C8436" s="56" t="s">
        <v>13407</v>
      </c>
      <c r="D8436" s="65" t="s">
        <v>211</v>
      </c>
      <c r="E8436" s="66">
        <v>2.4700000000000002</v>
      </c>
      <c r="F8436" s="247">
        <v>0</v>
      </c>
      <c r="G8436" s="66">
        <v>3.56</v>
      </c>
      <c r="H8436" s="247">
        <v>0</v>
      </c>
    </row>
    <row r="8437" spans="1:8">
      <c r="A8437" s="64" t="s">
        <v>13369</v>
      </c>
      <c r="B8437" s="65">
        <v>104768</v>
      </c>
      <c r="C8437" s="56" t="s">
        <v>13408</v>
      </c>
      <c r="D8437" s="65" t="s">
        <v>211</v>
      </c>
      <c r="E8437" s="66">
        <v>0.63</v>
      </c>
      <c r="F8437" s="247">
        <v>0</v>
      </c>
      <c r="G8437" s="66">
        <v>0.91</v>
      </c>
      <c r="H8437" s="247">
        <v>0</v>
      </c>
    </row>
    <row r="8438" spans="1:8">
      <c r="A8438" s="64" t="s">
        <v>13369</v>
      </c>
      <c r="B8438" s="65">
        <v>104769</v>
      </c>
      <c r="C8438" s="56" t="s">
        <v>13409</v>
      </c>
      <c r="D8438" s="65" t="s">
        <v>211</v>
      </c>
      <c r="E8438" s="66">
        <v>1.63</v>
      </c>
      <c r="F8438" s="247">
        <v>0</v>
      </c>
      <c r="G8438" s="66">
        <v>2.21</v>
      </c>
      <c r="H8438" s="247">
        <v>0</v>
      </c>
    </row>
    <row r="8439" spans="1:8">
      <c r="A8439" s="64" t="s">
        <v>13369</v>
      </c>
      <c r="B8439" s="65">
        <v>104771</v>
      </c>
      <c r="C8439" s="56" t="s">
        <v>13410</v>
      </c>
      <c r="D8439" s="65" t="s">
        <v>211</v>
      </c>
      <c r="E8439" s="66">
        <v>2.38</v>
      </c>
      <c r="F8439" s="247">
        <v>0</v>
      </c>
      <c r="G8439" s="66">
        <v>3.23</v>
      </c>
      <c r="H8439" s="247">
        <v>0</v>
      </c>
    </row>
    <row r="8440" spans="1:8">
      <c r="A8440" s="64" t="s">
        <v>13369</v>
      </c>
      <c r="B8440" s="65">
        <v>104767</v>
      </c>
      <c r="C8440" s="56" t="s">
        <v>13411</v>
      </c>
      <c r="D8440" s="65" t="s">
        <v>211</v>
      </c>
      <c r="E8440" s="66">
        <v>0.6</v>
      </c>
      <c r="F8440" s="247">
        <v>0</v>
      </c>
      <c r="G8440" s="66">
        <v>0.82</v>
      </c>
      <c r="H8440" s="247">
        <v>0</v>
      </c>
    </row>
    <row r="8441" spans="1:8">
      <c r="A8441" s="64" t="s">
        <v>13369</v>
      </c>
      <c r="B8441" s="65">
        <v>104762</v>
      </c>
      <c r="C8441" s="56" t="s">
        <v>13412</v>
      </c>
      <c r="D8441" s="65" t="s">
        <v>211</v>
      </c>
      <c r="E8441" s="66">
        <v>22.63</v>
      </c>
      <c r="F8441" s="247">
        <v>3.4500000000000003E-2</v>
      </c>
      <c r="G8441" s="66">
        <v>32.72</v>
      </c>
      <c r="H8441" s="247">
        <v>0</v>
      </c>
    </row>
    <row r="8442" spans="1:8">
      <c r="A8442" s="64" t="s">
        <v>13369</v>
      </c>
      <c r="B8442" s="65">
        <v>104763</v>
      </c>
      <c r="C8442" s="56" t="s">
        <v>13413</v>
      </c>
      <c r="D8442" s="65" t="s">
        <v>211</v>
      </c>
      <c r="E8442" s="66">
        <v>33.06</v>
      </c>
      <c r="F8442" s="247">
        <v>3.4799999999999998E-2</v>
      </c>
      <c r="G8442" s="66">
        <v>47.79</v>
      </c>
      <c r="H8442" s="247">
        <v>0</v>
      </c>
    </row>
    <row r="8443" spans="1:8">
      <c r="A8443" s="64" t="s">
        <v>13369</v>
      </c>
      <c r="B8443" s="65">
        <v>104761</v>
      </c>
      <c r="C8443" s="56" t="s">
        <v>13414</v>
      </c>
      <c r="D8443" s="65" t="s">
        <v>211</v>
      </c>
      <c r="E8443" s="66">
        <v>8.48</v>
      </c>
      <c r="F8443" s="247">
        <v>3.4200000000000001E-2</v>
      </c>
      <c r="G8443" s="66">
        <v>12.26</v>
      </c>
      <c r="H8443" s="247">
        <v>0</v>
      </c>
    </row>
    <row r="8444" spans="1:8">
      <c r="A8444" s="64" t="s">
        <v>13369</v>
      </c>
      <c r="B8444" s="65">
        <v>90440</v>
      </c>
      <c r="C8444" s="56" t="s">
        <v>13415</v>
      </c>
      <c r="D8444" s="65" t="s">
        <v>211</v>
      </c>
      <c r="E8444" s="66">
        <v>22.41</v>
      </c>
      <c r="F8444" s="247">
        <v>3.4799999999999998E-2</v>
      </c>
      <c r="G8444" s="66">
        <v>32.479999999999997</v>
      </c>
      <c r="H8444" s="247">
        <v>0</v>
      </c>
    </row>
    <row r="8445" spans="1:8">
      <c r="A8445" s="64" t="s">
        <v>13369</v>
      </c>
      <c r="B8445" s="65">
        <v>90441</v>
      </c>
      <c r="C8445" s="56" t="s">
        <v>13416</v>
      </c>
      <c r="D8445" s="65" t="s">
        <v>211</v>
      </c>
      <c r="E8445" s="66">
        <v>32.74</v>
      </c>
      <c r="F8445" s="247">
        <v>3.5099999999999999E-2</v>
      </c>
      <c r="G8445" s="66">
        <v>47.44</v>
      </c>
      <c r="H8445" s="247">
        <v>0</v>
      </c>
    </row>
    <row r="8446" spans="1:8">
      <c r="A8446" s="64" t="s">
        <v>13369</v>
      </c>
      <c r="B8446" s="65">
        <v>90439</v>
      </c>
      <c r="C8446" s="56" t="s">
        <v>13417</v>
      </c>
      <c r="D8446" s="65" t="s">
        <v>211</v>
      </c>
      <c r="E8446" s="66">
        <v>8.4</v>
      </c>
      <c r="F8446" s="247">
        <v>3.4500000000000003E-2</v>
      </c>
      <c r="G8446" s="66">
        <v>12.17</v>
      </c>
      <c r="H8446" s="247">
        <v>0</v>
      </c>
    </row>
    <row r="8447" spans="1:8">
      <c r="A8447" s="64" t="s">
        <v>13369</v>
      </c>
      <c r="B8447" s="65">
        <v>104776</v>
      </c>
      <c r="C8447" s="56" t="s">
        <v>13418</v>
      </c>
      <c r="D8447" s="65" t="s">
        <v>211</v>
      </c>
      <c r="E8447" s="66">
        <v>5.87</v>
      </c>
      <c r="F8447" s="247">
        <v>8.0100000000000005E-2</v>
      </c>
      <c r="G8447" s="66">
        <v>8.1300000000000008</v>
      </c>
      <c r="H8447" s="247">
        <v>0</v>
      </c>
    </row>
    <row r="8448" spans="1:8">
      <c r="A8448" s="64" t="s">
        <v>13369</v>
      </c>
      <c r="B8448" s="65">
        <v>104778</v>
      </c>
      <c r="C8448" s="56" t="s">
        <v>13419</v>
      </c>
      <c r="D8448" s="65" t="s">
        <v>211</v>
      </c>
      <c r="E8448" s="66">
        <v>8.58</v>
      </c>
      <c r="F8448" s="247">
        <v>8.0399999999999999E-2</v>
      </c>
      <c r="G8448" s="66">
        <v>11.87</v>
      </c>
      <c r="H8448" s="247">
        <v>0</v>
      </c>
    </row>
    <row r="8449" spans="1:8">
      <c r="A8449" s="64" t="s">
        <v>13369</v>
      </c>
      <c r="B8449" s="65">
        <v>104774</v>
      </c>
      <c r="C8449" s="56" t="s">
        <v>13420</v>
      </c>
      <c r="D8449" s="65" t="s">
        <v>211</v>
      </c>
      <c r="E8449" s="66">
        <v>2.19</v>
      </c>
      <c r="F8449" s="247">
        <v>7.7600000000000002E-2</v>
      </c>
      <c r="G8449" s="66">
        <v>3.04</v>
      </c>
      <c r="H8449" s="247">
        <v>0</v>
      </c>
    </row>
    <row r="8450" spans="1:8">
      <c r="A8450" s="64" t="s">
        <v>13369</v>
      </c>
      <c r="B8450" s="65">
        <v>104775</v>
      </c>
      <c r="C8450" s="56" t="s">
        <v>13421</v>
      </c>
      <c r="D8450" s="65" t="s">
        <v>211</v>
      </c>
      <c r="E8450" s="66">
        <v>5.67</v>
      </c>
      <c r="F8450" s="247">
        <v>8.2900000000000001E-2</v>
      </c>
      <c r="G8450" s="66">
        <v>7.46</v>
      </c>
      <c r="H8450" s="247">
        <v>0</v>
      </c>
    </row>
    <row r="8451" spans="1:8">
      <c r="A8451" s="64" t="s">
        <v>13369</v>
      </c>
      <c r="B8451" s="65">
        <v>104777</v>
      </c>
      <c r="C8451" s="56" t="s">
        <v>13422</v>
      </c>
      <c r="D8451" s="65" t="s">
        <v>211</v>
      </c>
      <c r="E8451" s="66">
        <v>8.2799999999999994</v>
      </c>
      <c r="F8451" s="247">
        <v>8.3299999999999999E-2</v>
      </c>
      <c r="G8451" s="66">
        <v>10.89</v>
      </c>
      <c r="H8451" s="247">
        <v>0</v>
      </c>
    </row>
    <row r="8452" spans="1:8">
      <c r="A8452" s="64" t="s">
        <v>13369</v>
      </c>
      <c r="B8452" s="65">
        <v>104773</v>
      </c>
      <c r="C8452" s="56" t="s">
        <v>13423</v>
      </c>
      <c r="D8452" s="65" t="s">
        <v>211</v>
      </c>
      <c r="E8452" s="66">
        <v>2.11</v>
      </c>
      <c r="F8452" s="247">
        <v>8.0600000000000005E-2</v>
      </c>
      <c r="G8452" s="66">
        <v>2.78</v>
      </c>
      <c r="H8452" s="247">
        <v>0</v>
      </c>
    </row>
    <row r="8453" spans="1:8">
      <c r="A8453" s="64" t="s">
        <v>13369</v>
      </c>
      <c r="B8453" s="65">
        <v>104782</v>
      </c>
      <c r="C8453" s="56" t="s">
        <v>13424</v>
      </c>
      <c r="D8453" s="65" t="s">
        <v>211</v>
      </c>
      <c r="E8453" s="66">
        <v>54.71</v>
      </c>
      <c r="F8453" s="247">
        <v>0</v>
      </c>
      <c r="G8453" s="66">
        <v>52.32</v>
      </c>
      <c r="H8453" s="247">
        <v>0</v>
      </c>
    </row>
    <row r="8454" spans="1:8">
      <c r="A8454" s="64" t="s">
        <v>13369</v>
      </c>
      <c r="B8454" s="65">
        <v>90451</v>
      </c>
      <c r="C8454" s="56" t="s">
        <v>13425</v>
      </c>
      <c r="D8454" s="65" t="s">
        <v>211</v>
      </c>
      <c r="E8454" s="66">
        <v>6.11</v>
      </c>
      <c r="F8454" s="247">
        <v>0.24390000000000001</v>
      </c>
      <c r="G8454" s="66">
        <v>7.51</v>
      </c>
      <c r="H8454" s="247">
        <v>0</v>
      </c>
    </row>
    <row r="8455" spans="1:8">
      <c r="A8455" s="64" t="s">
        <v>13369</v>
      </c>
      <c r="B8455" s="65">
        <v>90452</v>
      </c>
      <c r="C8455" s="56" t="s">
        <v>13426</v>
      </c>
      <c r="D8455" s="65" t="s">
        <v>211</v>
      </c>
      <c r="E8455" s="66">
        <v>22.89</v>
      </c>
      <c r="F8455" s="247">
        <v>0.6492</v>
      </c>
      <c r="G8455" s="66">
        <v>25.37</v>
      </c>
      <c r="H8455" s="247">
        <v>0</v>
      </c>
    </row>
    <row r="8456" spans="1:8">
      <c r="A8456" s="64" t="s">
        <v>13369</v>
      </c>
      <c r="B8456" s="65">
        <v>90455</v>
      </c>
      <c r="C8456" s="56" t="s">
        <v>13427</v>
      </c>
      <c r="D8456" s="65" t="s">
        <v>211</v>
      </c>
      <c r="E8456" s="66">
        <v>7.4</v>
      </c>
      <c r="F8456" s="247">
        <v>0</v>
      </c>
      <c r="G8456" s="66">
        <v>9.7100000000000009</v>
      </c>
      <c r="H8456" s="247">
        <v>0</v>
      </c>
    </row>
    <row r="8457" spans="1:8">
      <c r="A8457" s="64" t="s">
        <v>13369</v>
      </c>
      <c r="B8457" s="65">
        <v>104784</v>
      </c>
      <c r="C8457" s="56" t="s">
        <v>13428</v>
      </c>
      <c r="D8457" s="65" t="s">
        <v>211</v>
      </c>
      <c r="E8457" s="66">
        <v>12.28</v>
      </c>
      <c r="F8457" s="247">
        <v>0</v>
      </c>
      <c r="G8457" s="66">
        <v>16.22</v>
      </c>
      <c r="H8457" s="247">
        <v>0</v>
      </c>
    </row>
    <row r="8458" spans="1:8">
      <c r="A8458" s="64" t="s">
        <v>13369</v>
      </c>
      <c r="B8458" s="65">
        <v>90453</v>
      </c>
      <c r="C8458" s="56" t="s">
        <v>13429</v>
      </c>
      <c r="D8458" s="65" t="s">
        <v>211</v>
      </c>
      <c r="E8458" s="66">
        <v>3.61</v>
      </c>
      <c r="F8458" s="247">
        <v>0</v>
      </c>
      <c r="G8458" s="66">
        <v>4.6100000000000003</v>
      </c>
      <c r="H8458" s="247">
        <v>0</v>
      </c>
    </row>
    <row r="8459" spans="1:8">
      <c r="A8459" s="64" t="s">
        <v>13369</v>
      </c>
      <c r="B8459" s="65">
        <v>104783</v>
      </c>
      <c r="C8459" s="56" t="s">
        <v>13430</v>
      </c>
      <c r="D8459" s="65" t="s">
        <v>211</v>
      </c>
      <c r="E8459" s="66">
        <v>4.5199999999999996</v>
      </c>
      <c r="F8459" s="247">
        <v>0</v>
      </c>
      <c r="G8459" s="66">
        <v>5.81</v>
      </c>
      <c r="H8459" s="247">
        <v>0</v>
      </c>
    </row>
    <row r="8460" spans="1:8">
      <c r="A8460" s="64" t="s">
        <v>13369</v>
      </c>
      <c r="B8460" s="65">
        <v>90454</v>
      </c>
      <c r="C8460" s="56" t="s">
        <v>13431</v>
      </c>
      <c r="D8460" s="65" t="s">
        <v>211</v>
      </c>
      <c r="E8460" s="66">
        <v>5.72</v>
      </c>
      <c r="F8460" s="247">
        <v>0</v>
      </c>
      <c r="G8460" s="66">
        <v>7.43</v>
      </c>
      <c r="H8460" s="247">
        <v>0</v>
      </c>
    </row>
    <row r="8461" spans="1:8">
      <c r="A8461" s="64" t="s">
        <v>13369</v>
      </c>
      <c r="B8461" s="65">
        <v>90459</v>
      </c>
      <c r="C8461" s="56" t="s">
        <v>13432</v>
      </c>
      <c r="D8461" s="65" t="s">
        <v>211</v>
      </c>
      <c r="E8461" s="66">
        <v>47.35</v>
      </c>
      <c r="F8461" s="247">
        <v>0</v>
      </c>
      <c r="G8461" s="66">
        <v>64.36</v>
      </c>
      <c r="H8461" s="247">
        <v>0</v>
      </c>
    </row>
    <row r="8462" spans="1:8">
      <c r="A8462" s="64" t="s">
        <v>13369</v>
      </c>
      <c r="B8462" s="65">
        <v>90456</v>
      </c>
      <c r="C8462" s="56" t="s">
        <v>13433</v>
      </c>
      <c r="D8462" s="65" t="s">
        <v>211</v>
      </c>
      <c r="E8462" s="66">
        <v>5.35</v>
      </c>
      <c r="F8462" s="247">
        <v>0</v>
      </c>
      <c r="G8462" s="66">
        <v>7.66</v>
      </c>
      <c r="H8462" s="247">
        <v>0</v>
      </c>
    </row>
    <row r="8463" spans="1:8">
      <c r="A8463" s="64" t="s">
        <v>13369</v>
      </c>
      <c r="B8463" s="65">
        <v>90458</v>
      </c>
      <c r="C8463" s="56" t="s">
        <v>13434</v>
      </c>
      <c r="D8463" s="65" t="s">
        <v>211</v>
      </c>
      <c r="E8463" s="66">
        <v>34.81</v>
      </c>
      <c r="F8463" s="247">
        <v>0</v>
      </c>
      <c r="G8463" s="66">
        <v>49.88</v>
      </c>
      <c r="H8463" s="247">
        <v>0</v>
      </c>
    </row>
    <row r="8464" spans="1:8">
      <c r="A8464" s="64" t="s">
        <v>13369</v>
      </c>
      <c r="B8464" s="65">
        <v>90457</v>
      </c>
      <c r="C8464" s="56" t="s">
        <v>13435</v>
      </c>
      <c r="D8464" s="65" t="s">
        <v>211</v>
      </c>
      <c r="E8464" s="66">
        <v>12.2</v>
      </c>
      <c r="F8464" s="247">
        <v>0</v>
      </c>
      <c r="G8464" s="66">
        <v>17.489999999999998</v>
      </c>
      <c r="H8464" s="247">
        <v>0</v>
      </c>
    </row>
    <row r="8465" spans="1:8">
      <c r="A8465" s="64" t="s">
        <v>13369</v>
      </c>
      <c r="B8465" s="65">
        <v>90447</v>
      </c>
      <c r="C8465" s="56" t="s">
        <v>13436</v>
      </c>
      <c r="D8465" s="65" t="s">
        <v>32</v>
      </c>
      <c r="E8465" s="66">
        <v>8.07</v>
      </c>
      <c r="F8465" s="247">
        <v>0</v>
      </c>
      <c r="G8465" s="66">
        <v>11.56</v>
      </c>
      <c r="H8465" s="247">
        <v>0</v>
      </c>
    </row>
    <row r="8466" spans="1:8">
      <c r="A8466" s="64" t="s">
        <v>13369</v>
      </c>
      <c r="B8466" s="65">
        <v>91222</v>
      </c>
      <c r="C8466" s="56" t="s">
        <v>13437</v>
      </c>
      <c r="D8466" s="65" t="s">
        <v>32</v>
      </c>
      <c r="E8466" s="66">
        <v>8.61</v>
      </c>
      <c r="F8466" s="247">
        <v>0</v>
      </c>
      <c r="G8466" s="66">
        <v>11.72</v>
      </c>
      <c r="H8466" s="247">
        <v>0</v>
      </c>
    </row>
    <row r="8467" spans="1:8">
      <c r="A8467" s="64" t="s">
        <v>13369</v>
      </c>
      <c r="B8467" s="65">
        <v>90443</v>
      </c>
      <c r="C8467" s="56" t="s">
        <v>13438</v>
      </c>
      <c r="D8467" s="65" t="s">
        <v>32</v>
      </c>
      <c r="E8467" s="66">
        <v>7.76</v>
      </c>
      <c r="F8467" s="247">
        <v>0</v>
      </c>
      <c r="G8467" s="66">
        <v>10.54</v>
      </c>
      <c r="H8467" s="247">
        <v>0</v>
      </c>
    </row>
    <row r="8468" spans="1:8">
      <c r="A8468" s="64" t="s">
        <v>13369</v>
      </c>
      <c r="B8468" s="65">
        <v>104780</v>
      </c>
      <c r="C8468" s="56" t="s">
        <v>13439</v>
      </c>
      <c r="D8468" s="65" t="s">
        <v>32</v>
      </c>
      <c r="E8468" s="66">
        <v>5.17</v>
      </c>
      <c r="F8468" s="247">
        <v>0</v>
      </c>
      <c r="G8468" s="66">
        <v>7.54</v>
      </c>
      <c r="H8468" s="247">
        <v>0</v>
      </c>
    </row>
    <row r="8469" spans="1:8">
      <c r="A8469" s="64" t="s">
        <v>13369</v>
      </c>
      <c r="B8469" s="65">
        <v>104781</v>
      </c>
      <c r="C8469" s="56" t="s">
        <v>13440</v>
      </c>
      <c r="D8469" s="65" t="s">
        <v>32</v>
      </c>
      <c r="E8469" s="66">
        <v>5.92</v>
      </c>
      <c r="F8469" s="247">
        <v>0</v>
      </c>
      <c r="G8469" s="66">
        <v>8.66</v>
      </c>
      <c r="H8469" s="247">
        <v>0</v>
      </c>
    </row>
    <row r="8470" spans="1:8">
      <c r="A8470" s="64" t="s">
        <v>13369</v>
      </c>
      <c r="B8470" s="65">
        <v>104779</v>
      </c>
      <c r="C8470" s="56" t="s">
        <v>13441</v>
      </c>
      <c r="D8470" s="65" t="s">
        <v>32</v>
      </c>
      <c r="E8470" s="66">
        <v>5.13</v>
      </c>
      <c r="F8470" s="247">
        <v>0</v>
      </c>
      <c r="G8470" s="66">
        <v>7.49</v>
      </c>
      <c r="H8470" s="247">
        <v>0</v>
      </c>
    </row>
    <row r="8471" spans="1:8">
      <c r="A8471" s="64" t="s">
        <v>13369</v>
      </c>
      <c r="B8471" s="65">
        <v>104787</v>
      </c>
      <c r="C8471" s="56" t="s">
        <v>13442</v>
      </c>
      <c r="D8471" s="65" t="s">
        <v>32</v>
      </c>
      <c r="E8471" s="66">
        <v>7.42</v>
      </c>
      <c r="F8471" s="247">
        <v>3.3700000000000001E-2</v>
      </c>
      <c r="G8471" s="66">
        <v>10.74</v>
      </c>
      <c r="H8471" s="247">
        <v>0</v>
      </c>
    </row>
    <row r="8472" spans="1:8">
      <c r="A8472" s="64" t="s">
        <v>13369</v>
      </c>
      <c r="B8472" s="65">
        <v>104788</v>
      </c>
      <c r="C8472" s="56" t="s">
        <v>13443</v>
      </c>
      <c r="D8472" s="65" t="s">
        <v>32</v>
      </c>
      <c r="E8472" s="66">
        <v>9.85</v>
      </c>
      <c r="F8472" s="247">
        <v>3.4500000000000003E-2</v>
      </c>
      <c r="G8472" s="66">
        <v>14.27</v>
      </c>
      <c r="H8472" s="247">
        <v>0</v>
      </c>
    </row>
    <row r="8473" spans="1:8">
      <c r="A8473" s="64" t="s">
        <v>13369</v>
      </c>
      <c r="B8473" s="65">
        <v>104786</v>
      </c>
      <c r="C8473" s="56" t="s">
        <v>13444</v>
      </c>
      <c r="D8473" s="65" t="s">
        <v>32</v>
      </c>
      <c r="E8473" s="66">
        <v>5.59</v>
      </c>
      <c r="F8473" s="247">
        <v>3.2199999999999999E-2</v>
      </c>
      <c r="G8473" s="66">
        <v>8.11</v>
      </c>
      <c r="H8473" s="247">
        <v>0</v>
      </c>
    </row>
    <row r="8474" spans="1:8">
      <c r="A8474" s="64" t="s">
        <v>13369</v>
      </c>
      <c r="B8474" s="65">
        <v>90445</v>
      </c>
      <c r="C8474" s="56" t="s">
        <v>13445</v>
      </c>
      <c r="D8474" s="65" t="s">
        <v>32</v>
      </c>
      <c r="E8474" s="66">
        <v>15.06</v>
      </c>
      <c r="F8474" s="247">
        <v>1.9300000000000001E-2</v>
      </c>
      <c r="G8474" s="66">
        <v>22.29</v>
      </c>
      <c r="H8474" s="247">
        <v>0</v>
      </c>
    </row>
    <row r="8475" spans="1:8">
      <c r="A8475" s="64" t="s">
        <v>13369</v>
      </c>
      <c r="B8475" s="65">
        <v>90446</v>
      </c>
      <c r="C8475" s="56" t="s">
        <v>13446</v>
      </c>
      <c r="D8475" s="65" t="s">
        <v>32</v>
      </c>
      <c r="E8475" s="66">
        <v>20</v>
      </c>
      <c r="F8475" s="247">
        <v>0.02</v>
      </c>
      <c r="G8475" s="66">
        <v>29.6</v>
      </c>
      <c r="H8475" s="247">
        <v>0</v>
      </c>
    </row>
    <row r="8476" spans="1:8">
      <c r="A8476" s="64" t="s">
        <v>13369</v>
      </c>
      <c r="B8476" s="65">
        <v>90444</v>
      </c>
      <c r="C8476" s="56" t="s">
        <v>13447</v>
      </c>
      <c r="D8476" s="65" t="s">
        <v>32</v>
      </c>
      <c r="E8476" s="66">
        <v>11.35</v>
      </c>
      <c r="F8476" s="247">
        <v>1.9400000000000001E-2</v>
      </c>
      <c r="G8476" s="66">
        <v>16.8</v>
      </c>
      <c r="H8476" s="247">
        <v>0</v>
      </c>
    </row>
    <row r="8477" spans="1:8">
      <c r="A8477" s="64" t="s">
        <v>13369</v>
      </c>
      <c r="B8477" s="65">
        <v>104764</v>
      </c>
      <c r="C8477" s="56" t="s">
        <v>13448</v>
      </c>
      <c r="D8477" s="65" t="s">
        <v>32</v>
      </c>
      <c r="E8477" s="66">
        <v>22.4</v>
      </c>
      <c r="F8477" s="247">
        <v>0.24959999999999999</v>
      </c>
      <c r="G8477" s="66">
        <v>24.47</v>
      </c>
      <c r="H8477" s="247">
        <v>0</v>
      </c>
    </row>
    <row r="8478" spans="1:8">
      <c r="A8478" s="64" t="s">
        <v>13369</v>
      </c>
      <c r="B8478" s="65">
        <v>90460</v>
      </c>
      <c r="C8478" s="56" t="s">
        <v>13449</v>
      </c>
      <c r="D8478" s="65" t="s">
        <v>32</v>
      </c>
      <c r="E8478" s="66">
        <v>27.95</v>
      </c>
      <c r="F8478" s="247">
        <v>0.28549999999999998</v>
      </c>
      <c r="G8478" s="66">
        <v>28.51</v>
      </c>
      <c r="H8478" s="247">
        <v>0</v>
      </c>
    </row>
    <row r="8479" spans="1:8">
      <c r="A8479" s="64" t="s">
        <v>13369</v>
      </c>
      <c r="B8479" s="65">
        <v>90462</v>
      </c>
      <c r="C8479" s="56" t="s">
        <v>13450</v>
      </c>
      <c r="D8479" s="65" t="s">
        <v>32</v>
      </c>
      <c r="E8479" s="66">
        <v>4.88</v>
      </c>
      <c r="F8479" s="247">
        <v>0.30530000000000002</v>
      </c>
      <c r="G8479" s="66">
        <v>4.99</v>
      </c>
      <c r="H8479" s="247">
        <v>0</v>
      </c>
    </row>
    <row r="8480" spans="1:8">
      <c r="A8480" s="64" t="s">
        <v>13369</v>
      </c>
      <c r="B8480" s="65">
        <v>104765</v>
      </c>
      <c r="C8480" s="56" t="s">
        <v>13451</v>
      </c>
      <c r="D8480" s="65" t="s">
        <v>32</v>
      </c>
      <c r="E8480" s="66">
        <v>17.350000000000001</v>
      </c>
      <c r="F8480" s="247">
        <v>0.1608</v>
      </c>
      <c r="G8480" s="66">
        <v>20.82</v>
      </c>
      <c r="H8480" s="247">
        <v>0</v>
      </c>
    </row>
    <row r="8481" spans="1:8">
      <c r="A8481" s="64" t="s">
        <v>13369</v>
      </c>
      <c r="B8481" s="65">
        <v>90461</v>
      </c>
      <c r="C8481" s="56" t="s">
        <v>13452</v>
      </c>
      <c r="D8481" s="65" t="s">
        <v>32</v>
      </c>
      <c r="E8481" s="66">
        <v>20.100000000000001</v>
      </c>
      <c r="F8481" s="247">
        <v>0.19850000000000001</v>
      </c>
      <c r="G8481" s="66">
        <v>22.26</v>
      </c>
      <c r="H8481" s="247">
        <v>0</v>
      </c>
    </row>
    <row r="8482" spans="1:8">
      <c r="A8482" s="64" t="s">
        <v>13369</v>
      </c>
      <c r="B8482" s="65">
        <v>90463</v>
      </c>
      <c r="C8482" s="56" t="s">
        <v>13453</v>
      </c>
      <c r="D8482" s="65" t="s">
        <v>32</v>
      </c>
      <c r="E8482" s="66">
        <v>4.01</v>
      </c>
      <c r="F8482" s="247">
        <v>0.24690000000000001</v>
      </c>
      <c r="G8482" s="66">
        <v>4.3600000000000003</v>
      </c>
      <c r="H8482" s="247">
        <v>0</v>
      </c>
    </row>
    <row r="8483" spans="1:8">
      <c r="A8483" s="64" t="s">
        <v>13369</v>
      </c>
      <c r="B8483" s="65">
        <v>96560</v>
      </c>
      <c r="C8483" s="56" t="s">
        <v>13454</v>
      </c>
      <c r="D8483" s="65" t="s">
        <v>26</v>
      </c>
      <c r="E8483" s="66">
        <v>35.130000000000003</v>
      </c>
      <c r="F8483" s="247">
        <v>0.17680000000000001</v>
      </c>
      <c r="G8483" s="66">
        <v>39.21</v>
      </c>
      <c r="H8483" s="247">
        <v>0</v>
      </c>
    </row>
    <row r="8484" spans="1:8">
      <c r="A8484" s="64" t="s">
        <v>13369</v>
      </c>
      <c r="B8484" s="65">
        <v>96559</v>
      </c>
      <c r="C8484" s="56" t="s">
        <v>13455</v>
      </c>
      <c r="D8484" s="65" t="s">
        <v>26</v>
      </c>
      <c r="E8484" s="66">
        <v>38.68</v>
      </c>
      <c r="F8484" s="247">
        <v>0.25700000000000001</v>
      </c>
      <c r="G8484" s="66">
        <v>39.71</v>
      </c>
      <c r="H8484" s="247">
        <v>0</v>
      </c>
    </row>
    <row r="8485" spans="1:8">
      <c r="A8485" s="64" t="s">
        <v>13369</v>
      </c>
      <c r="B8485" s="65">
        <v>96562</v>
      </c>
      <c r="C8485" s="56" t="s">
        <v>13456</v>
      </c>
      <c r="D8485" s="65" t="s">
        <v>32</v>
      </c>
      <c r="E8485" s="66">
        <v>54.48</v>
      </c>
      <c r="F8485" s="247">
        <v>0.1825</v>
      </c>
      <c r="G8485" s="66">
        <v>61.75</v>
      </c>
      <c r="H8485" s="247">
        <v>0</v>
      </c>
    </row>
    <row r="8486" spans="1:8">
      <c r="A8486" s="64" t="s">
        <v>13369</v>
      </c>
      <c r="B8486" s="65">
        <v>96563</v>
      </c>
      <c r="C8486" s="56" t="s">
        <v>13457</v>
      </c>
      <c r="D8486" s="65" t="s">
        <v>32</v>
      </c>
      <c r="E8486" s="66">
        <v>61.17</v>
      </c>
      <c r="F8486" s="247">
        <v>0.16250000000000001</v>
      </c>
      <c r="G8486" s="66">
        <v>67.650000000000006</v>
      </c>
      <c r="H8486" s="247">
        <v>0</v>
      </c>
    </row>
    <row r="8487" spans="1:8">
      <c r="A8487" s="64" t="s">
        <v>13458</v>
      </c>
      <c r="B8487" s="65">
        <v>102469</v>
      </c>
      <c r="C8487" s="56" t="s">
        <v>13459</v>
      </c>
      <c r="D8487" s="65" t="s">
        <v>26</v>
      </c>
      <c r="E8487" s="66">
        <v>0</v>
      </c>
      <c r="F8487" s="247"/>
      <c r="G8487" s="66">
        <v>0</v>
      </c>
      <c r="H8487" s="247"/>
    </row>
    <row r="8488" spans="1:8">
      <c r="A8488" s="64" t="s">
        <v>13458</v>
      </c>
      <c r="B8488" s="65">
        <v>104388</v>
      </c>
      <c r="C8488" s="56" t="s">
        <v>13460</v>
      </c>
      <c r="D8488" s="65" t="s">
        <v>26</v>
      </c>
      <c r="E8488" s="66">
        <v>0</v>
      </c>
      <c r="F8488" s="247"/>
      <c r="G8488" s="66">
        <v>0</v>
      </c>
      <c r="H8488" s="247"/>
    </row>
    <row r="8489" spans="1:8">
      <c r="A8489" s="64" t="s">
        <v>13458</v>
      </c>
      <c r="B8489" s="65">
        <v>104387</v>
      </c>
      <c r="C8489" s="56" t="s">
        <v>13461</v>
      </c>
      <c r="D8489" s="65" t="s">
        <v>28</v>
      </c>
      <c r="E8489" s="66">
        <v>0</v>
      </c>
      <c r="F8489" s="247"/>
      <c r="G8489" s="66">
        <v>0</v>
      </c>
      <c r="H8489" s="247"/>
    </row>
    <row r="8490" spans="1:8">
      <c r="A8490" s="64" t="s">
        <v>13458</v>
      </c>
      <c r="B8490" s="65">
        <v>104364</v>
      </c>
      <c r="C8490" s="56" t="s">
        <v>13462</v>
      </c>
      <c r="D8490" s="65" t="s">
        <v>28</v>
      </c>
      <c r="E8490" s="66">
        <v>0</v>
      </c>
      <c r="F8490" s="247"/>
      <c r="G8490" s="66">
        <v>0</v>
      </c>
      <c r="H8490" s="247"/>
    </row>
    <row r="8491" spans="1:8">
      <c r="A8491" s="64" t="s">
        <v>13458</v>
      </c>
      <c r="B8491" s="65">
        <v>102097</v>
      </c>
      <c r="C8491" s="56" t="s">
        <v>13463</v>
      </c>
      <c r="D8491" s="65" t="s">
        <v>28</v>
      </c>
      <c r="E8491" s="66">
        <v>0</v>
      </c>
      <c r="F8491" s="247"/>
      <c r="G8491" s="66">
        <v>0</v>
      </c>
      <c r="H8491" s="247"/>
    </row>
    <row r="8492" spans="1:8">
      <c r="A8492" s="64" t="s">
        <v>13458</v>
      </c>
      <c r="B8492" s="65">
        <v>104365</v>
      </c>
      <c r="C8492" s="56" t="s">
        <v>13464</v>
      </c>
      <c r="D8492" s="65" t="s">
        <v>28</v>
      </c>
      <c r="E8492" s="66">
        <v>0</v>
      </c>
      <c r="F8492" s="247"/>
      <c r="G8492" s="66">
        <v>0</v>
      </c>
      <c r="H8492" s="247"/>
    </row>
    <row r="8493" spans="1:8">
      <c r="A8493" s="64" t="s">
        <v>13458</v>
      </c>
      <c r="B8493" s="65">
        <v>101870</v>
      </c>
      <c r="C8493" s="56" t="s">
        <v>13465</v>
      </c>
      <c r="D8493" s="65" t="s">
        <v>26</v>
      </c>
      <c r="E8493" s="66">
        <v>43.04</v>
      </c>
      <c r="F8493" s="247">
        <v>2.8E-3</v>
      </c>
      <c r="G8493" s="66">
        <v>47.54</v>
      </c>
      <c r="H8493" s="247">
        <v>0</v>
      </c>
    </row>
    <row r="8494" spans="1:8">
      <c r="A8494" s="64" t="s">
        <v>13458</v>
      </c>
      <c r="B8494" s="65">
        <v>101866</v>
      </c>
      <c r="C8494" s="56" t="s">
        <v>13466</v>
      </c>
      <c r="D8494" s="65" t="s">
        <v>26</v>
      </c>
      <c r="E8494" s="66">
        <v>36.94</v>
      </c>
      <c r="F8494" s="247">
        <v>1.9E-3</v>
      </c>
      <c r="G8494" s="66">
        <v>40.06</v>
      </c>
      <c r="H8494" s="247">
        <v>0</v>
      </c>
    </row>
    <row r="8495" spans="1:8">
      <c r="A8495" s="64" t="s">
        <v>13458</v>
      </c>
      <c r="B8495" s="65">
        <v>101867</v>
      </c>
      <c r="C8495" s="56" t="s">
        <v>13467</v>
      </c>
      <c r="D8495" s="65" t="s">
        <v>26</v>
      </c>
      <c r="E8495" s="66">
        <v>41.62</v>
      </c>
      <c r="F8495" s="247">
        <v>2.3999999999999998E-3</v>
      </c>
      <c r="G8495" s="66">
        <v>45.82</v>
      </c>
      <c r="H8495" s="247">
        <v>0</v>
      </c>
    </row>
    <row r="8496" spans="1:8">
      <c r="A8496" s="64" t="s">
        <v>13458</v>
      </c>
      <c r="B8496" s="65">
        <v>101868</v>
      </c>
      <c r="C8496" s="56" t="s">
        <v>13468</v>
      </c>
      <c r="D8496" s="65" t="s">
        <v>26</v>
      </c>
      <c r="E8496" s="66">
        <v>33.68</v>
      </c>
      <c r="F8496" s="247">
        <v>1.5E-3</v>
      </c>
      <c r="G8496" s="66">
        <v>36.049999999999997</v>
      </c>
      <c r="H8496" s="247">
        <v>0</v>
      </c>
    </row>
    <row r="8497" spans="1:8">
      <c r="A8497" s="64" t="s">
        <v>13458</v>
      </c>
      <c r="B8497" s="65">
        <v>101869</v>
      </c>
      <c r="C8497" s="56" t="s">
        <v>13469</v>
      </c>
      <c r="D8497" s="65" t="s">
        <v>26</v>
      </c>
      <c r="E8497" s="66">
        <v>38.36</v>
      </c>
      <c r="F8497" s="247">
        <v>2.0999999999999999E-3</v>
      </c>
      <c r="G8497" s="66">
        <v>41.8</v>
      </c>
      <c r="H8497" s="247">
        <v>0</v>
      </c>
    </row>
    <row r="8498" spans="1:8">
      <c r="A8498" s="64" t="s">
        <v>13458</v>
      </c>
      <c r="B8498" s="65">
        <v>101856</v>
      </c>
      <c r="C8498" s="56" t="s">
        <v>13470</v>
      </c>
      <c r="D8498" s="65" t="s">
        <v>26</v>
      </c>
      <c r="E8498" s="66">
        <v>30.81</v>
      </c>
      <c r="F8498" s="247">
        <v>1E-3</v>
      </c>
      <c r="G8498" s="66">
        <v>32.5</v>
      </c>
      <c r="H8498" s="247">
        <v>0</v>
      </c>
    </row>
    <row r="8499" spans="1:8">
      <c r="A8499" s="64" t="s">
        <v>13458</v>
      </c>
      <c r="B8499" s="65">
        <v>101865</v>
      </c>
      <c r="C8499" s="56" t="s">
        <v>13471</v>
      </c>
      <c r="D8499" s="65" t="s">
        <v>26</v>
      </c>
      <c r="E8499" s="66">
        <v>41.16</v>
      </c>
      <c r="F8499" s="247">
        <v>2.7000000000000001E-3</v>
      </c>
      <c r="G8499" s="66">
        <v>45.23</v>
      </c>
      <c r="H8499" s="247">
        <v>0</v>
      </c>
    </row>
    <row r="8500" spans="1:8">
      <c r="A8500" s="64" t="s">
        <v>13458</v>
      </c>
      <c r="B8500" s="65">
        <v>101861</v>
      </c>
      <c r="C8500" s="56" t="s">
        <v>13472</v>
      </c>
      <c r="D8500" s="65" t="s">
        <v>26</v>
      </c>
      <c r="E8500" s="66">
        <v>36.72</v>
      </c>
      <c r="F8500" s="247">
        <v>1.9E-3</v>
      </c>
      <c r="G8500" s="66">
        <v>39.78</v>
      </c>
      <c r="H8500" s="247">
        <v>0</v>
      </c>
    </row>
    <row r="8501" spans="1:8">
      <c r="A8501" s="64" t="s">
        <v>13458</v>
      </c>
      <c r="B8501" s="65">
        <v>101862</v>
      </c>
      <c r="C8501" s="56" t="s">
        <v>13473</v>
      </c>
      <c r="D8501" s="65" t="s">
        <v>26</v>
      </c>
      <c r="E8501" s="66">
        <v>39.74</v>
      </c>
      <c r="F8501" s="247">
        <v>2.3E-3</v>
      </c>
      <c r="G8501" s="66">
        <v>43.51</v>
      </c>
      <c r="H8501" s="247">
        <v>0</v>
      </c>
    </row>
    <row r="8502" spans="1:8">
      <c r="A8502" s="64" t="s">
        <v>13458</v>
      </c>
      <c r="B8502" s="65">
        <v>101863</v>
      </c>
      <c r="C8502" s="56" t="s">
        <v>13474</v>
      </c>
      <c r="D8502" s="65" t="s">
        <v>26</v>
      </c>
      <c r="E8502" s="66">
        <v>31.79</v>
      </c>
      <c r="F8502" s="247">
        <v>8.9999999999999998E-4</v>
      </c>
      <c r="G8502" s="66">
        <v>33.74</v>
      </c>
      <c r="H8502" s="247">
        <v>0</v>
      </c>
    </row>
    <row r="8503" spans="1:8">
      <c r="A8503" s="64" t="s">
        <v>13458</v>
      </c>
      <c r="B8503" s="65">
        <v>101864</v>
      </c>
      <c r="C8503" s="56" t="s">
        <v>13475</v>
      </c>
      <c r="D8503" s="65" t="s">
        <v>26</v>
      </c>
      <c r="E8503" s="66">
        <v>36.479999999999997</v>
      </c>
      <c r="F8503" s="247">
        <v>1.9E-3</v>
      </c>
      <c r="G8503" s="66">
        <v>39.49</v>
      </c>
      <c r="H8503" s="247">
        <v>0</v>
      </c>
    </row>
    <row r="8504" spans="1:8">
      <c r="A8504" s="64" t="s">
        <v>13458</v>
      </c>
      <c r="B8504" s="65">
        <v>101860</v>
      </c>
      <c r="C8504" s="56" t="s">
        <v>13476</v>
      </c>
      <c r="D8504" s="65" t="s">
        <v>26</v>
      </c>
      <c r="E8504" s="66">
        <v>39.04</v>
      </c>
      <c r="F8504" s="247">
        <v>2.3E-3</v>
      </c>
      <c r="G8504" s="66">
        <v>42.63</v>
      </c>
      <c r="H8504" s="247">
        <v>0</v>
      </c>
    </row>
    <row r="8505" spans="1:8">
      <c r="A8505" s="64" t="s">
        <v>13458</v>
      </c>
      <c r="B8505" s="65">
        <v>101857</v>
      </c>
      <c r="C8505" s="56" t="s">
        <v>13477</v>
      </c>
      <c r="D8505" s="65" t="s">
        <v>26</v>
      </c>
      <c r="E8505" s="66">
        <v>37.729999999999997</v>
      </c>
      <c r="F8505" s="247">
        <v>2.0999999999999999E-3</v>
      </c>
      <c r="G8505" s="66">
        <v>41.02</v>
      </c>
      <c r="H8505" s="247">
        <v>0</v>
      </c>
    </row>
    <row r="8506" spans="1:8">
      <c r="A8506" s="64" t="s">
        <v>13458</v>
      </c>
      <c r="B8506" s="65">
        <v>101858</v>
      </c>
      <c r="C8506" s="56" t="s">
        <v>13478</v>
      </c>
      <c r="D8506" s="65" t="s">
        <v>26</v>
      </c>
      <c r="E8506" s="66">
        <v>31.39</v>
      </c>
      <c r="F8506" s="247">
        <v>1E-3</v>
      </c>
      <c r="G8506" s="66">
        <v>33.229999999999997</v>
      </c>
      <c r="H8506" s="247">
        <v>0</v>
      </c>
    </row>
    <row r="8507" spans="1:8">
      <c r="A8507" s="64" t="s">
        <v>13458</v>
      </c>
      <c r="B8507" s="65">
        <v>101859</v>
      </c>
      <c r="C8507" s="56" t="s">
        <v>13479</v>
      </c>
      <c r="D8507" s="65" t="s">
        <v>26</v>
      </c>
      <c r="E8507" s="66">
        <v>34.36</v>
      </c>
      <c r="F8507" s="247">
        <v>1.5E-3</v>
      </c>
      <c r="G8507" s="66">
        <v>36.880000000000003</v>
      </c>
      <c r="H8507" s="247">
        <v>0</v>
      </c>
    </row>
    <row r="8508" spans="1:8">
      <c r="A8508" s="64" t="s">
        <v>13458</v>
      </c>
      <c r="B8508" s="65">
        <v>101852</v>
      </c>
      <c r="C8508" s="56" t="s">
        <v>13480</v>
      </c>
      <c r="D8508" s="65" t="s">
        <v>26</v>
      </c>
      <c r="E8508" s="66">
        <v>80.400000000000006</v>
      </c>
      <c r="F8508" s="247">
        <v>0.12709999999999999</v>
      </c>
      <c r="G8508" s="66">
        <v>84.24</v>
      </c>
      <c r="H8508" s="247">
        <v>0</v>
      </c>
    </row>
    <row r="8509" spans="1:8">
      <c r="A8509" s="64" t="s">
        <v>13458</v>
      </c>
      <c r="B8509" s="65">
        <v>104385</v>
      </c>
      <c r="C8509" s="56" t="s">
        <v>13481</v>
      </c>
      <c r="D8509" s="65" t="s">
        <v>26</v>
      </c>
      <c r="E8509" s="66">
        <v>0</v>
      </c>
      <c r="F8509" s="247"/>
      <c r="G8509" s="66">
        <v>0</v>
      </c>
      <c r="H8509" s="247"/>
    </row>
    <row r="8510" spans="1:8">
      <c r="A8510" s="64" t="s">
        <v>13458</v>
      </c>
      <c r="B8510" s="65">
        <v>101850</v>
      </c>
      <c r="C8510" s="56" t="s">
        <v>13482</v>
      </c>
      <c r="D8510" s="65" t="s">
        <v>26</v>
      </c>
      <c r="E8510" s="66">
        <v>66.03</v>
      </c>
      <c r="F8510" s="247">
        <v>0.1401</v>
      </c>
      <c r="G8510" s="66">
        <v>69.45</v>
      </c>
      <c r="H8510" s="247">
        <v>0</v>
      </c>
    </row>
    <row r="8511" spans="1:8">
      <c r="A8511" s="64" t="s">
        <v>13458</v>
      </c>
      <c r="B8511" s="65">
        <v>101855</v>
      </c>
      <c r="C8511" s="56" t="s">
        <v>13483</v>
      </c>
      <c r="D8511" s="65" t="s">
        <v>26</v>
      </c>
      <c r="E8511" s="66">
        <v>84.69</v>
      </c>
      <c r="F8511" s="247">
        <v>0.1008</v>
      </c>
      <c r="G8511" s="66">
        <v>85.29</v>
      </c>
      <c r="H8511" s="247">
        <v>0</v>
      </c>
    </row>
    <row r="8512" spans="1:8">
      <c r="A8512" s="64" t="s">
        <v>13458</v>
      </c>
      <c r="B8512" s="65">
        <v>104386</v>
      </c>
      <c r="C8512" s="56" t="s">
        <v>13484</v>
      </c>
      <c r="D8512" s="65" t="s">
        <v>26</v>
      </c>
      <c r="E8512" s="66">
        <v>0</v>
      </c>
      <c r="F8512" s="247"/>
      <c r="G8512" s="66">
        <v>0</v>
      </c>
      <c r="H8512" s="247"/>
    </row>
    <row r="8513" spans="1:8">
      <c r="A8513" s="64" t="s">
        <v>13458</v>
      </c>
      <c r="B8513" s="65">
        <v>101853</v>
      </c>
      <c r="C8513" s="56" t="s">
        <v>13485</v>
      </c>
      <c r="D8513" s="65" t="s">
        <v>26</v>
      </c>
      <c r="E8513" s="66">
        <v>59.64</v>
      </c>
      <c r="F8513" s="247">
        <v>0.12690000000000001</v>
      </c>
      <c r="G8513" s="66">
        <v>60.52</v>
      </c>
      <c r="H8513" s="247">
        <v>0</v>
      </c>
    </row>
    <row r="8514" spans="1:8">
      <c r="A8514" s="64" t="s">
        <v>13458</v>
      </c>
      <c r="B8514" s="65">
        <v>101849</v>
      </c>
      <c r="C8514" s="56" t="s">
        <v>13486</v>
      </c>
      <c r="D8514" s="65" t="s">
        <v>28</v>
      </c>
      <c r="E8514" s="66">
        <v>197.19</v>
      </c>
      <c r="F8514" s="247">
        <v>8.1000000000000003E-2</v>
      </c>
      <c r="G8514" s="66">
        <v>155.88</v>
      </c>
      <c r="H8514" s="247">
        <v>0</v>
      </c>
    </row>
    <row r="8515" spans="1:8">
      <c r="A8515" s="64" t="s">
        <v>13458</v>
      </c>
      <c r="B8515" s="65">
        <v>101841</v>
      </c>
      <c r="C8515" s="56" t="s">
        <v>13487</v>
      </c>
      <c r="D8515" s="65" t="s">
        <v>28</v>
      </c>
      <c r="E8515" s="66">
        <v>115.25</v>
      </c>
      <c r="F8515" s="247">
        <v>0.1159</v>
      </c>
      <c r="G8515" s="66">
        <v>94.57</v>
      </c>
      <c r="H8515" s="247">
        <v>0</v>
      </c>
    </row>
    <row r="8516" spans="1:8">
      <c r="A8516" s="64" t="s">
        <v>13458</v>
      </c>
      <c r="B8516" s="65">
        <v>101843</v>
      </c>
      <c r="C8516" s="56" t="s">
        <v>13488</v>
      </c>
      <c r="D8516" s="65" t="s">
        <v>28</v>
      </c>
      <c r="E8516" s="66">
        <v>176.78</v>
      </c>
      <c r="F8516" s="247">
        <v>7.5600000000000001E-2</v>
      </c>
      <c r="G8516" s="66">
        <v>149.66999999999999</v>
      </c>
      <c r="H8516" s="247">
        <v>0</v>
      </c>
    </row>
    <row r="8517" spans="1:8">
      <c r="A8517" s="64" t="s">
        <v>13458</v>
      </c>
      <c r="B8517" s="65">
        <v>101844</v>
      </c>
      <c r="C8517" s="56" t="s">
        <v>13489</v>
      </c>
      <c r="D8517" s="65" t="s">
        <v>28</v>
      </c>
      <c r="E8517" s="66">
        <v>205.54</v>
      </c>
      <c r="F8517" s="247">
        <v>6.5000000000000002E-2</v>
      </c>
      <c r="G8517" s="66">
        <v>175.45</v>
      </c>
      <c r="H8517" s="247">
        <v>0</v>
      </c>
    </row>
    <row r="8518" spans="1:8">
      <c r="A8518" s="64" t="s">
        <v>13458</v>
      </c>
      <c r="B8518" s="65">
        <v>101845</v>
      </c>
      <c r="C8518" s="56" t="s">
        <v>13490</v>
      </c>
      <c r="D8518" s="65" t="s">
        <v>28</v>
      </c>
      <c r="E8518" s="66">
        <v>233.9</v>
      </c>
      <c r="F8518" s="247">
        <v>5.7099999999999998E-2</v>
      </c>
      <c r="G8518" s="66">
        <v>200.87</v>
      </c>
      <c r="H8518" s="247">
        <v>0</v>
      </c>
    </row>
    <row r="8519" spans="1:8">
      <c r="A8519" s="64" t="s">
        <v>13458</v>
      </c>
      <c r="B8519" s="65">
        <v>101842</v>
      </c>
      <c r="C8519" s="56" t="s">
        <v>13491</v>
      </c>
      <c r="D8519" s="65" t="s">
        <v>28</v>
      </c>
      <c r="E8519" s="66">
        <v>100.35</v>
      </c>
      <c r="F8519" s="247">
        <v>0.1331</v>
      </c>
      <c r="G8519" s="66">
        <v>83.87</v>
      </c>
      <c r="H8519" s="247">
        <v>0</v>
      </c>
    </row>
    <row r="8520" spans="1:8">
      <c r="A8520" s="64" t="s">
        <v>13458</v>
      </c>
      <c r="B8520" s="65">
        <v>101846</v>
      </c>
      <c r="C8520" s="56" t="s">
        <v>13492</v>
      </c>
      <c r="D8520" s="65" t="s">
        <v>28</v>
      </c>
      <c r="E8520" s="66">
        <v>162.47999999999999</v>
      </c>
      <c r="F8520" s="247">
        <v>8.2199999999999995E-2</v>
      </c>
      <c r="G8520" s="66">
        <v>139.41</v>
      </c>
      <c r="H8520" s="247">
        <v>0</v>
      </c>
    </row>
    <row r="8521" spans="1:8">
      <c r="A8521" s="64" t="s">
        <v>13458</v>
      </c>
      <c r="B8521" s="65">
        <v>101847</v>
      </c>
      <c r="C8521" s="56" t="s">
        <v>13493</v>
      </c>
      <c r="D8521" s="65" t="s">
        <v>28</v>
      </c>
      <c r="E8521" s="66">
        <v>191.53</v>
      </c>
      <c r="F8521" s="247">
        <v>6.9800000000000001E-2</v>
      </c>
      <c r="G8521" s="66">
        <v>165.39</v>
      </c>
      <c r="H8521" s="247">
        <v>0</v>
      </c>
    </row>
    <row r="8522" spans="1:8">
      <c r="A8522" s="64" t="s">
        <v>13458</v>
      </c>
      <c r="B8522" s="65">
        <v>101848</v>
      </c>
      <c r="C8522" s="56" t="s">
        <v>13494</v>
      </c>
      <c r="D8522" s="65" t="s">
        <v>28</v>
      </c>
      <c r="E8522" s="66">
        <v>220.2</v>
      </c>
      <c r="F8522" s="247">
        <v>6.0699999999999997E-2</v>
      </c>
      <c r="G8522" s="66">
        <v>191.03</v>
      </c>
      <c r="H8522" s="247">
        <v>0</v>
      </c>
    </row>
    <row r="8523" spans="1:8">
      <c r="A8523" s="64" t="s">
        <v>13458</v>
      </c>
      <c r="B8523" s="65">
        <v>101839</v>
      </c>
      <c r="C8523" s="56" t="s">
        <v>13495</v>
      </c>
      <c r="D8523" s="65" t="s">
        <v>28</v>
      </c>
      <c r="E8523" s="66">
        <v>121.5</v>
      </c>
      <c r="F8523" s="247">
        <v>0.11</v>
      </c>
      <c r="G8523" s="66">
        <v>115.11</v>
      </c>
      <c r="H8523" s="247">
        <v>0</v>
      </c>
    </row>
    <row r="8524" spans="1:8">
      <c r="A8524" s="64" t="s">
        <v>13458</v>
      </c>
      <c r="B8524" s="65">
        <v>101840</v>
      </c>
      <c r="C8524" s="56" t="s">
        <v>13496</v>
      </c>
      <c r="D8524" s="65" t="s">
        <v>28</v>
      </c>
      <c r="E8524" s="66">
        <v>196.99</v>
      </c>
      <c r="F8524" s="247">
        <v>0.19650000000000001</v>
      </c>
      <c r="G8524" s="66">
        <v>199.68</v>
      </c>
      <c r="H8524" s="247">
        <v>0</v>
      </c>
    </row>
    <row r="8525" spans="1:8">
      <c r="A8525" s="64" t="s">
        <v>13458</v>
      </c>
      <c r="B8525" s="65">
        <v>101837</v>
      </c>
      <c r="C8525" s="56" t="s">
        <v>13497</v>
      </c>
      <c r="D8525" s="65" t="s">
        <v>28</v>
      </c>
      <c r="E8525" s="66">
        <v>59.56</v>
      </c>
      <c r="F8525" s="247">
        <v>0.2243</v>
      </c>
      <c r="G8525" s="66">
        <v>60.25</v>
      </c>
      <c r="H8525" s="247">
        <v>0</v>
      </c>
    </row>
    <row r="8526" spans="1:8">
      <c r="A8526" s="64" t="s">
        <v>13458</v>
      </c>
      <c r="B8526" s="65">
        <v>101838</v>
      </c>
      <c r="C8526" s="56" t="s">
        <v>13498</v>
      </c>
      <c r="D8526" s="65" t="s">
        <v>28</v>
      </c>
      <c r="E8526" s="66">
        <v>90.95</v>
      </c>
      <c r="F8526" s="247">
        <v>0.1469</v>
      </c>
      <c r="G8526" s="66">
        <v>88.06</v>
      </c>
      <c r="H8526" s="247">
        <v>0</v>
      </c>
    </row>
    <row r="8527" spans="1:8">
      <c r="A8527" s="64" t="s">
        <v>13458</v>
      </c>
      <c r="B8527" s="65">
        <v>101836</v>
      </c>
      <c r="C8527" s="56" t="s">
        <v>13499</v>
      </c>
      <c r="D8527" s="65" t="s">
        <v>28</v>
      </c>
      <c r="E8527" s="66">
        <v>25.84</v>
      </c>
      <c r="F8527" s="247">
        <v>0.51700000000000002</v>
      </c>
      <c r="G8527" s="66">
        <v>30.39</v>
      </c>
      <c r="H8527" s="247">
        <v>0</v>
      </c>
    </row>
    <row r="8528" spans="1:8">
      <c r="A8528" s="64" t="s">
        <v>13458</v>
      </c>
      <c r="B8528" s="65">
        <v>101835</v>
      </c>
      <c r="C8528" s="56" t="s">
        <v>13500</v>
      </c>
      <c r="D8528" s="65" t="s">
        <v>28</v>
      </c>
      <c r="E8528" s="66">
        <v>292.27999999999997</v>
      </c>
      <c r="F8528" s="247">
        <v>1.3599999999999999E-2</v>
      </c>
      <c r="G8528" s="66">
        <v>284.81</v>
      </c>
      <c r="H8528" s="247">
        <v>0</v>
      </c>
    </row>
    <row r="8529" spans="1:8">
      <c r="A8529" s="64" t="s">
        <v>13458</v>
      </c>
      <c r="B8529" s="65">
        <v>101827</v>
      </c>
      <c r="C8529" s="56" t="s">
        <v>13501</v>
      </c>
      <c r="D8529" s="65" t="s">
        <v>28</v>
      </c>
      <c r="E8529" s="66">
        <v>210.34</v>
      </c>
      <c r="F8529" s="247">
        <v>6.4999999999999997E-3</v>
      </c>
      <c r="G8529" s="66">
        <v>223.5</v>
      </c>
      <c r="H8529" s="247">
        <v>0</v>
      </c>
    </row>
    <row r="8530" spans="1:8">
      <c r="A8530" s="64" t="s">
        <v>13458</v>
      </c>
      <c r="B8530" s="65">
        <v>101829</v>
      </c>
      <c r="C8530" s="56" t="s">
        <v>13502</v>
      </c>
      <c r="D8530" s="65" t="s">
        <v>28</v>
      </c>
      <c r="E8530" s="66">
        <v>271.87</v>
      </c>
      <c r="F8530" s="247">
        <v>5.0000000000000001E-3</v>
      </c>
      <c r="G8530" s="66">
        <v>278.60000000000002</v>
      </c>
      <c r="H8530" s="247">
        <v>0</v>
      </c>
    </row>
    <row r="8531" spans="1:8">
      <c r="A8531" s="64" t="s">
        <v>13458</v>
      </c>
      <c r="B8531" s="65">
        <v>101830</v>
      </c>
      <c r="C8531" s="56" t="s">
        <v>13503</v>
      </c>
      <c r="D8531" s="65" t="s">
        <v>28</v>
      </c>
      <c r="E8531" s="66">
        <v>300.63</v>
      </c>
      <c r="F8531" s="247">
        <v>4.4999999999999997E-3</v>
      </c>
      <c r="G8531" s="66">
        <v>304.38</v>
      </c>
      <c r="H8531" s="247">
        <v>0</v>
      </c>
    </row>
    <row r="8532" spans="1:8">
      <c r="A8532" s="64" t="s">
        <v>13458</v>
      </c>
      <c r="B8532" s="65">
        <v>101831</v>
      </c>
      <c r="C8532" s="56" t="s">
        <v>13504</v>
      </c>
      <c r="D8532" s="65" t="s">
        <v>28</v>
      </c>
      <c r="E8532" s="66">
        <v>328.99</v>
      </c>
      <c r="F8532" s="247">
        <v>4.1000000000000003E-3</v>
      </c>
      <c r="G8532" s="66">
        <v>329.8</v>
      </c>
      <c r="H8532" s="247">
        <v>0</v>
      </c>
    </row>
    <row r="8533" spans="1:8">
      <c r="A8533" s="64" t="s">
        <v>13458</v>
      </c>
      <c r="B8533" s="65">
        <v>101828</v>
      </c>
      <c r="C8533" s="56" t="s">
        <v>13505</v>
      </c>
      <c r="D8533" s="65" t="s">
        <v>28</v>
      </c>
      <c r="E8533" s="66">
        <v>195.44</v>
      </c>
      <c r="F8533" s="247">
        <v>7.0000000000000001E-3</v>
      </c>
      <c r="G8533" s="66">
        <v>212.8</v>
      </c>
      <c r="H8533" s="247">
        <v>0</v>
      </c>
    </row>
    <row r="8534" spans="1:8">
      <c r="A8534" s="64" t="s">
        <v>13458</v>
      </c>
      <c r="B8534" s="65">
        <v>101832</v>
      </c>
      <c r="C8534" s="56" t="s">
        <v>13506</v>
      </c>
      <c r="D8534" s="65" t="s">
        <v>28</v>
      </c>
      <c r="E8534" s="66">
        <v>257.57</v>
      </c>
      <c r="F8534" s="247">
        <v>5.3E-3</v>
      </c>
      <c r="G8534" s="66">
        <v>268.33999999999997</v>
      </c>
      <c r="H8534" s="247">
        <v>0</v>
      </c>
    </row>
    <row r="8535" spans="1:8">
      <c r="A8535" s="64" t="s">
        <v>13458</v>
      </c>
      <c r="B8535" s="65">
        <v>101833</v>
      </c>
      <c r="C8535" s="56" t="s">
        <v>13507</v>
      </c>
      <c r="D8535" s="65" t="s">
        <v>28</v>
      </c>
      <c r="E8535" s="66">
        <v>286.62</v>
      </c>
      <c r="F8535" s="247">
        <v>4.7000000000000002E-3</v>
      </c>
      <c r="G8535" s="66">
        <v>294.32</v>
      </c>
      <c r="H8535" s="247">
        <v>0</v>
      </c>
    </row>
    <row r="8536" spans="1:8">
      <c r="A8536" s="64" t="s">
        <v>13458</v>
      </c>
      <c r="B8536" s="65">
        <v>101834</v>
      </c>
      <c r="C8536" s="56" t="s">
        <v>13508</v>
      </c>
      <c r="D8536" s="65" t="s">
        <v>28</v>
      </c>
      <c r="E8536" s="66">
        <v>315.29000000000002</v>
      </c>
      <c r="F8536" s="247">
        <v>4.3E-3</v>
      </c>
      <c r="G8536" s="66">
        <v>319.95999999999998</v>
      </c>
      <c r="H8536" s="247">
        <v>0</v>
      </c>
    </row>
    <row r="8537" spans="1:8">
      <c r="A8537" s="64" t="s">
        <v>13458</v>
      </c>
      <c r="B8537" s="65">
        <v>101825</v>
      </c>
      <c r="C8537" s="56" t="s">
        <v>13509</v>
      </c>
      <c r="D8537" s="65" t="s">
        <v>28</v>
      </c>
      <c r="E8537" s="66">
        <v>216.59</v>
      </c>
      <c r="F8537" s="247">
        <v>6.3E-3</v>
      </c>
      <c r="G8537" s="66">
        <v>244.05</v>
      </c>
      <c r="H8537" s="247">
        <v>0</v>
      </c>
    </row>
    <row r="8538" spans="1:8">
      <c r="A8538" s="64" t="s">
        <v>13458</v>
      </c>
      <c r="B8538" s="65">
        <v>101826</v>
      </c>
      <c r="C8538" s="56" t="s">
        <v>13510</v>
      </c>
      <c r="D8538" s="65" t="s">
        <v>28</v>
      </c>
      <c r="E8538" s="66">
        <v>246.74</v>
      </c>
      <c r="F8538" s="247">
        <v>5.4999999999999997E-3</v>
      </c>
      <c r="G8538" s="66">
        <v>270.75</v>
      </c>
      <c r="H8538" s="247">
        <v>0</v>
      </c>
    </row>
    <row r="8539" spans="1:8">
      <c r="A8539" s="64" t="s">
        <v>13458</v>
      </c>
      <c r="B8539" s="65">
        <v>101823</v>
      </c>
      <c r="C8539" s="56" t="s">
        <v>13511</v>
      </c>
      <c r="D8539" s="65" t="s">
        <v>28</v>
      </c>
      <c r="E8539" s="66">
        <v>154.65</v>
      </c>
      <c r="F8539" s="247">
        <v>8.8000000000000005E-3</v>
      </c>
      <c r="G8539" s="66">
        <v>189.18</v>
      </c>
      <c r="H8539" s="247">
        <v>0</v>
      </c>
    </row>
    <row r="8540" spans="1:8">
      <c r="A8540" s="64" t="s">
        <v>13458</v>
      </c>
      <c r="B8540" s="65">
        <v>101824</v>
      </c>
      <c r="C8540" s="56" t="s">
        <v>13512</v>
      </c>
      <c r="D8540" s="65" t="s">
        <v>28</v>
      </c>
      <c r="E8540" s="66">
        <v>186.04</v>
      </c>
      <c r="F8540" s="247">
        <v>7.3000000000000001E-3</v>
      </c>
      <c r="G8540" s="66">
        <v>216.99</v>
      </c>
      <c r="H8540" s="247">
        <v>0</v>
      </c>
    </row>
    <row r="8541" spans="1:8">
      <c r="A8541" s="64" t="s">
        <v>13458</v>
      </c>
      <c r="B8541" s="65">
        <v>101822</v>
      </c>
      <c r="C8541" s="56" t="s">
        <v>13513</v>
      </c>
      <c r="D8541" s="65" t="s">
        <v>28</v>
      </c>
      <c r="E8541" s="66">
        <v>120.93</v>
      </c>
      <c r="F8541" s="247">
        <v>1.12E-2</v>
      </c>
      <c r="G8541" s="66">
        <v>159.32</v>
      </c>
      <c r="H8541" s="247">
        <v>0</v>
      </c>
    </row>
    <row r="8542" spans="1:8">
      <c r="A8542" s="64" t="s">
        <v>13458</v>
      </c>
      <c r="B8542" s="65">
        <v>101819</v>
      </c>
      <c r="C8542" s="56" t="s">
        <v>13514</v>
      </c>
      <c r="D8542" s="65" t="s">
        <v>26</v>
      </c>
      <c r="E8542" s="66">
        <v>70.05</v>
      </c>
      <c r="F8542" s="247">
        <v>4.8999999999999998E-3</v>
      </c>
      <c r="G8542" s="66">
        <v>74.47</v>
      </c>
      <c r="H8542" s="247">
        <v>0</v>
      </c>
    </row>
    <row r="8543" spans="1:8">
      <c r="A8543" s="64" t="s">
        <v>13458</v>
      </c>
      <c r="B8543" s="65">
        <v>104370</v>
      </c>
      <c r="C8543" s="56" t="s">
        <v>13515</v>
      </c>
      <c r="D8543" s="65" t="s">
        <v>26</v>
      </c>
      <c r="E8543" s="66">
        <v>0</v>
      </c>
      <c r="F8543" s="247"/>
      <c r="G8543" s="66">
        <v>0</v>
      </c>
      <c r="H8543" s="247"/>
    </row>
    <row r="8544" spans="1:8">
      <c r="A8544" s="64" t="s">
        <v>13458</v>
      </c>
      <c r="B8544" s="65">
        <v>101817</v>
      </c>
      <c r="C8544" s="56" t="s">
        <v>13516</v>
      </c>
      <c r="D8544" s="65" t="s">
        <v>26</v>
      </c>
      <c r="E8544" s="66">
        <v>56.16</v>
      </c>
      <c r="F8544" s="247">
        <v>5.4999999999999997E-3</v>
      </c>
      <c r="G8544" s="66">
        <v>59.96</v>
      </c>
      <c r="H8544" s="247">
        <v>0</v>
      </c>
    </row>
    <row r="8545" spans="1:8">
      <c r="A8545" s="64" t="s">
        <v>13458</v>
      </c>
      <c r="B8545" s="65">
        <v>101816</v>
      </c>
      <c r="C8545" s="56" t="s">
        <v>13517</v>
      </c>
      <c r="D8545" s="65" t="s">
        <v>26</v>
      </c>
      <c r="E8545" s="66">
        <v>76.459999999999994</v>
      </c>
      <c r="F8545" s="247">
        <v>3.8E-3</v>
      </c>
      <c r="G8545" s="66">
        <v>77.62</v>
      </c>
      <c r="H8545" s="247">
        <v>0</v>
      </c>
    </row>
    <row r="8546" spans="1:8">
      <c r="A8546" s="64" t="s">
        <v>13458</v>
      </c>
      <c r="B8546" s="65">
        <v>104369</v>
      </c>
      <c r="C8546" s="56" t="s">
        <v>13518</v>
      </c>
      <c r="D8546" s="65" t="s">
        <v>26</v>
      </c>
      <c r="E8546" s="66">
        <v>0</v>
      </c>
      <c r="F8546" s="247"/>
      <c r="G8546" s="66">
        <v>0</v>
      </c>
      <c r="H8546" s="247"/>
    </row>
    <row r="8547" spans="1:8">
      <c r="A8547" s="64" t="s">
        <v>13458</v>
      </c>
      <c r="B8547" s="65">
        <v>101820</v>
      </c>
      <c r="C8547" s="56" t="s">
        <v>13519</v>
      </c>
      <c r="D8547" s="65" t="s">
        <v>26</v>
      </c>
      <c r="E8547" s="66">
        <v>46.67</v>
      </c>
      <c r="F8547" s="247">
        <v>3.3999999999999998E-3</v>
      </c>
      <c r="G8547" s="66">
        <v>52.9</v>
      </c>
      <c r="H8547" s="247">
        <v>0</v>
      </c>
    </row>
    <row r="8548" spans="1:8">
      <c r="A8548" s="64" t="s">
        <v>13458</v>
      </c>
      <c r="B8548" s="65">
        <v>102988</v>
      </c>
      <c r="C8548" s="56" t="s">
        <v>13520</v>
      </c>
      <c r="D8548" s="65" t="s">
        <v>26</v>
      </c>
      <c r="E8548" s="66">
        <v>61.02</v>
      </c>
      <c r="F8548" s="247">
        <v>4.5999999999999999E-3</v>
      </c>
      <c r="G8548" s="66">
        <v>71.19</v>
      </c>
      <c r="H8548" s="247">
        <v>0</v>
      </c>
    </row>
    <row r="8549" spans="1:8">
      <c r="A8549" s="64" t="s">
        <v>13458</v>
      </c>
      <c r="B8549" s="65">
        <v>101814</v>
      </c>
      <c r="C8549" s="56" t="s">
        <v>13521</v>
      </c>
      <c r="D8549" s="65" t="s">
        <v>26</v>
      </c>
      <c r="E8549" s="66">
        <v>51.78</v>
      </c>
      <c r="F8549" s="247">
        <v>4.7999999999999996E-3</v>
      </c>
      <c r="G8549" s="66">
        <v>53.03</v>
      </c>
      <c r="H8549" s="247">
        <v>0</v>
      </c>
    </row>
    <row r="8550" spans="1:8">
      <c r="A8550" s="64" t="s">
        <v>13458</v>
      </c>
      <c r="B8550" s="65">
        <v>102098</v>
      </c>
      <c r="C8550" s="56" t="s">
        <v>13522</v>
      </c>
      <c r="D8550" s="65" t="s">
        <v>28</v>
      </c>
      <c r="E8550" s="66">
        <v>2747.69</v>
      </c>
      <c r="F8550" s="247">
        <v>8.4699999999999998E-2</v>
      </c>
      <c r="G8550" s="66">
        <v>2006.48</v>
      </c>
      <c r="H8550" s="247">
        <v>0</v>
      </c>
    </row>
    <row r="8551" spans="1:8">
      <c r="A8551" s="64" t="s">
        <v>13458</v>
      </c>
      <c r="B8551" s="65">
        <v>104366</v>
      </c>
      <c r="C8551" s="56" t="s">
        <v>13523</v>
      </c>
      <c r="D8551" s="65" t="s">
        <v>28</v>
      </c>
      <c r="E8551" s="66">
        <v>0</v>
      </c>
      <c r="F8551" s="247"/>
      <c r="G8551" s="66">
        <v>0</v>
      </c>
      <c r="H8551" s="247"/>
    </row>
    <row r="8552" spans="1:8">
      <c r="A8552" s="64" t="s">
        <v>13458</v>
      </c>
      <c r="B8552" s="65">
        <v>102099</v>
      </c>
      <c r="C8552" s="56" t="s">
        <v>13524</v>
      </c>
      <c r="D8552" s="65" t="s">
        <v>28</v>
      </c>
      <c r="E8552" s="66">
        <v>0</v>
      </c>
      <c r="F8552" s="247"/>
      <c r="G8552" s="66">
        <v>0</v>
      </c>
      <c r="H8552" s="247"/>
    </row>
    <row r="8553" spans="1:8">
      <c r="A8553" s="64" t="s">
        <v>13458</v>
      </c>
      <c r="B8553" s="65">
        <v>104367</v>
      </c>
      <c r="C8553" s="56" t="s">
        <v>13525</v>
      </c>
      <c r="D8553" s="65" t="s">
        <v>28</v>
      </c>
      <c r="E8553" s="66">
        <v>0</v>
      </c>
      <c r="F8553" s="247"/>
      <c r="G8553" s="66">
        <v>0</v>
      </c>
      <c r="H8553" s="247"/>
    </row>
    <row r="8554" spans="1:8">
      <c r="A8554" s="64" t="s">
        <v>13526</v>
      </c>
      <c r="B8554" s="65">
        <v>92994</v>
      </c>
      <c r="C8554" s="56" t="s">
        <v>13527</v>
      </c>
      <c r="D8554" s="65" t="s">
        <v>32</v>
      </c>
      <c r="E8554" s="66">
        <v>134.56</v>
      </c>
      <c r="F8554" s="247">
        <v>0</v>
      </c>
      <c r="G8554" s="66">
        <v>138.16999999999999</v>
      </c>
      <c r="H8554" s="247">
        <v>0</v>
      </c>
    </row>
    <row r="8555" spans="1:8">
      <c r="A8555" s="64" t="s">
        <v>13526</v>
      </c>
      <c r="B8555" s="65">
        <v>92996</v>
      </c>
      <c r="C8555" s="56" t="s">
        <v>13528</v>
      </c>
      <c r="D8555" s="65" t="s">
        <v>32</v>
      </c>
      <c r="E8555" s="66">
        <v>162.82</v>
      </c>
      <c r="F8555" s="247">
        <v>0</v>
      </c>
      <c r="G8555" s="66">
        <v>167.09</v>
      </c>
      <c r="H8555" s="247">
        <v>0</v>
      </c>
    </row>
    <row r="8556" spans="1:8">
      <c r="A8556" s="64" t="s">
        <v>13526</v>
      </c>
      <c r="B8556" s="65">
        <v>92998</v>
      </c>
      <c r="C8556" s="56" t="s">
        <v>13529</v>
      </c>
      <c r="D8556" s="65" t="s">
        <v>32</v>
      </c>
      <c r="E8556" s="66">
        <v>199.56</v>
      </c>
      <c r="F8556" s="247">
        <v>0</v>
      </c>
      <c r="G8556" s="66">
        <v>204.63</v>
      </c>
      <c r="H8556" s="247">
        <v>0</v>
      </c>
    </row>
    <row r="8557" spans="1:8">
      <c r="A8557" s="64" t="s">
        <v>13526</v>
      </c>
      <c r="B8557" s="65">
        <v>93000</v>
      </c>
      <c r="C8557" s="56" t="s">
        <v>13530</v>
      </c>
      <c r="D8557" s="65" t="s">
        <v>32</v>
      </c>
      <c r="E8557" s="66">
        <v>264.25</v>
      </c>
      <c r="F8557" s="247">
        <v>0</v>
      </c>
      <c r="G8557" s="66">
        <v>270.64999999999998</v>
      </c>
      <c r="H8557" s="247">
        <v>0</v>
      </c>
    </row>
    <row r="8558" spans="1:8">
      <c r="A8558" s="64" t="s">
        <v>13526</v>
      </c>
      <c r="B8558" s="65">
        <v>92984</v>
      </c>
      <c r="C8558" s="56" t="s">
        <v>13531</v>
      </c>
      <c r="D8558" s="65" t="s">
        <v>32</v>
      </c>
      <c r="E8558" s="66">
        <v>28.76</v>
      </c>
      <c r="F8558" s="247">
        <v>0</v>
      </c>
      <c r="G8558" s="66">
        <v>30.15</v>
      </c>
      <c r="H8558" s="247">
        <v>0</v>
      </c>
    </row>
    <row r="8559" spans="1:8">
      <c r="A8559" s="64" t="s">
        <v>13526</v>
      </c>
      <c r="B8559" s="65">
        <v>93002</v>
      </c>
      <c r="C8559" s="56" t="s">
        <v>13532</v>
      </c>
      <c r="D8559" s="65" t="s">
        <v>32</v>
      </c>
      <c r="E8559" s="66">
        <v>341.73</v>
      </c>
      <c r="F8559" s="247">
        <v>0</v>
      </c>
      <c r="G8559" s="66">
        <v>349.6</v>
      </c>
      <c r="H8559" s="247">
        <v>0</v>
      </c>
    </row>
    <row r="8560" spans="1:8">
      <c r="A8560" s="64" t="s">
        <v>13526</v>
      </c>
      <c r="B8560" s="65">
        <v>92986</v>
      </c>
      <c r="C8560" s="56" t="s">
        <v>13533</v>
      </c>
      <c r="D8560" s="65" t="s">
        <v>32</v>
      </c>
      <c r="E8560" s="66">
        <v>39.81</v>
      </c>
      <c r="F8560" s="247">
        <v>0</v>
      </c>
      <c r="G8560" s="66">
        <v>41.41</v>
      </c>
      <c r="H8560" s="247">
        <v>0</v>
      </c>
    </row>
    <row r="8561" spans="1:8">
      <c r="A8561" s="64" t="s">
        <v>13526</v>
      </c>
      <c r="B8561" s="65">
        <v>92988</v>
      </c>
      <c r="C8561" s="56" t="s">
        <v>13534</v>
      </c>
      <c r="D8561" s="65" t="s">
        <v>32</v>
      </c>
      <c r="E8561" s="66">
        <v>57.81</v>
      </c>
      <c r="F8561" s="247">
        <v>0</v>
      </c>
      <c r="G8561" s="66">
        <v>59.78</v>
      </c>
      <c r="H8561" s="247">
        <v>0</v>
      </c>
    </row>
    <row r="8562" spans="1:8">
      <c r="A8562" s="64" t="s">
        <v>13526</v>
      </c>
      <c r="B8562" s="65">
        <v>92990</v>
      </c>
      <c r="C8562" s="56" t="s">
        <v>13535</v>
      </c>
      <c r="D8562" s="65" t="s">
        <v>32</v>
      </c>
      <c r="E8562" s="66">
        <v>80.06</v>
      </c>
      <c r="F8562" s="247">
        <v>0</v>
      </c>
      <c r="G8562" s="66">
        <v>82.51</v>
      </c>
      <c r="H8562" s="247">
        <v>0</v>
      </c>
    </row>
    <row r="8563" spans="1:8">
      <c r="A8563" s="64" t="s">
        <v>13526</v>
      </c>
      <c r="B8563" s="65">
        <v>92992</v>
      </c>
      <c r="C8563" s="56" t="s">
        <v>13536</v>
      </c>
      <c r="D8563" s="65" t="s">
        <v>32</v>
      </c>
      <c r="E8563" s="66">
        <v>103.53</v>
      </c>
      <c r="F8563" s="247">
        <v>0</v>
      </c>
      <c r="G8563" s="66">
        <v>106.53</v>
      </c>
      <c r="H8563" s="247">
        <v>0</v>
      </c>
    </row>
    <row r="8564" spans="1:8">
      <c r="A8564" s="64" t="s">
        <v>13526</v>
      </c>
      <c r="B8564" s="65">
        <v>103491</v>
      </c>
      <c r="C8564" s="56" t="s">
        <v>13537</v>
      </c>
      <c r="D8564" s="65" t="s">
        <v>28</v>
      </c>
      <c r="E8564" s="66">
        <v>598.45000000000005</v>
      </c>
      <c r="F8564" s="247">
        <v>0</v>
      </c>
      <c r="G8564" s="66">
        <v>622.04</v>
      </c>
      <c r="H8564" s="247">
        <v>0</v>
      </c>
    </row>
    <row r="8565" spans="1:8">
      <c r="A8565" s="64" t="s">
        <v>13526</v>
      </c>
      <c r="B8565" s="65">
        <v>93026</v>
      </c>
      <c r="C8565" s="56" t="s">
        <v>13538</v>
      </c>
      <c r="D8565" s="65" t="s">
        <v>211</v>
      </c>
      <c r="E8565" s="66">
        <v>102.77</v>
      </c>
      <c r="F8565" s="247">
        <v>0</v>
      </c>
      <c r="G8565" s="66">
        <v>83.37</v>
      </c>
      <c r="H8565" s="247">
        <v>0</v>
      </c>
    </row>
    <row r="8566" spans="1:8">
      <c r="A8566" s="64" t="s">
        <v>13526</v>
      </c>
      <c r="B8566" s="65">
        <v>93018</v>
      </c>
      <c r="C8566" s="56" t="s">
        <v>13539</v>
      </c>
      <c r="D8566" s="65" t="s">
        <v>211</v>
      </c>
      <c r="E8566" s="66">
        <v>25.66</v>
      </c>
      <c r="F8566" s="247">
        <v>0</v>
      </c>
      <c r="G8566" s="66">
        <v>28.61</v>
      </c>
      <c r="H8566" s="247">
        <v>0</v>
      </c>
    </row>
    <row r="8567" spans="1:8">
      <c r="A8567" s="64" t="s">
        <v>13526</v>
      </c>
      <c r="B8567" s="65">
        <v>93020</v>
      </c>
      <c r="C8567" s="56" t="s">
        <v>13540</v>
      </c>
      <c r="D8567" s="65" t="s">
        <v>211</v>
      </c>
      <c r="E8567" s="66">
        <v>33.479999999999997</v>
      </c>
      <c r="F8567" s="247">
        <v>0</v>
      </c>
      <c r="G8567" s="66">
        <v>35.03</v>
      </c>
      <c r="H8567" s="247">
        <v>0</v>
      </c>
    </row>
    <row r="8568" spans="1:8">
      <c r="A8568" s="64" t="s">
        <v>13526</v>
      </c>
      <c r="B8568" s="65">
        <v>93022</v>
      </c>
      <c r="C8568" s="56" t="s">
        <v>13541</v>
      </c>
      <c r="D8568" s="65" t="s">
        <v>211</v>
      </c>
      <c r="E8568" s="66">
        <v>58.52</v>
      </c>
      <c r="F8568" s="247">
        <v>0</v>
      </c>
      <c r="G8568" s="66">
        <v>51.81</v>
      </c>
      <c r="H8568" s="247">
        <v>0</v>
      </c>
    </row>
    <row r="8569" spans="1:8">
      <c r="A8569" s="64" t="s">
        <v>13526</v>
      </c>
      <c r="B8569" s="65">
        <v>93024</v>
      </c>
      <c r="C8569" s="56" t="s">
        <v>13542</v>
      </c>
      <c r="D8569" s="65" t="s">
        <v>211</v>
      </c>
      <c r="E8569" s="66">
        <v>61.15</v>
      </c>
      <c r="F8569" s="247">
        <v>0</v>
      </c>
      <c r="G8569" s="66">
        <v>55.46</v>
      </c>
      <c r="H8569" s="247">
        <v>0</v>
      </c>
    </row>
    <row r="8570" spans="1:8">
      <c r="A8570" s="64" t="s">
        <v>13526</v>
      </c>
      <c r="B8570" s="65">
        <v>97670</v>
      </c>
      <c r="C8570" s="56" t="s">
        <v>13543</v>
      </c>
      <c r="D8570" s="65" t="s">
        <v>32</v>
      </c>
      <c r="E8570" s="66">
        <v>21.72</v>
      </c>
      <c r="F8570" s="247">
        <v>0.59389999999999998</v>
      </c>
      <c r="G8570" s="66">
        <v>25.22</v>
      </c>
      <c r="H8570" s="247">
        <v>0</v>
      </c>
    </row>
    <row r="8571" spans="1:8">
      <c r="A8571" s="64" t="s">
        <v>13526</v>
      </c>
      <c r="B8571" s="65">
        <v>103486</v>
      </c>
      <c r="C8571" s="56" t="s">
        <v>13544</v>
      </c>
      <c r="D8571" s="65" t="s">
        <v>32</v>
      </c>
      <c r="E8571" s="66">
        <v>0</v>
      </c>
      <c r="F8571" s="247"/>
      <c r="G8571" s="66">
        <v>0</v>
      </c>
      <c r="H8571" s="247"/>
    </row>
    <row r="8572" spans="1:8">
      <c r="A8572" s="64" t="s">
        <v>13526</v>
      </c>
      <c r="B8572" s="65">
        <v>103487</v>
      </c>
      <c r="C8572" s="56" t="s">
        <v>13545</v>
      </c>
      <c r="D8572" s="65" t="s">
        <v>32</v>
      </c>
      <c r="E8572" s="66">
        <v>0</v>
      </c>
      <c r="F8572" s="247"/>
      <c r="G8572" s="66">
        <v>0</v>
      </c>
      <c r="H8572" s="247"/>
    </row>
    <row r="8573" spans="1:8">
      <c r="A8573" s="64" t="s">
        <v>13526</v>
      </c>
      <c r="B8573" s="65">
        <v>103488</v>
      </c>
      <c r="C8573" s="56" t="s">
        <v>13546</v>
      </c>
      <c r="D8573" s="65" t="s">
        <v>32</v>
      </c>
      <c r="E8573" s="66">
        <v>0</v>
      </c>
      <c r="F8573" s="247"/>
      <c r="G8573" s="66">
        <v>0</v>
      </c>
      <c r="H8573" s="247"/>
    </row>
    <row r="8574" spans="1:8">
      <c r="A8574" s="64" t="s">
        <v>13526</v>
      </c>
      <c r="B8574" s="65">
        <v>103489</v>
      </c>
      <c r="C8574" s="56" t="s">
        <v>13547</v>
      </c>
      <c r="D8574" s="65" t="s">
        <v>32</v>
      </c>
      <c r="E8574" s="66">
        <v>0</v>
      </c>
      <c r="F8574" s="247"/>
      <c r="G8574" s="66">
        <v>0</v>
      </c>
      <c r="H8574" s="247"/>
    </row>
    <row r="8575" spans="1:8">
      <c r="A8575" s="64" t="s">
        <v>13526</v>
      </c>
      <c r="B8575" s="65">
        <v>97667</v>
      </c>
      <c r="C8575" s="56" t="s">
        <v>13548</v>
      </c>
      <c r="D8575" s="65" t="s">
        <v>32</v>
      </c>
      <c r="E8575" s="66">
        <v>8.0299999999999994</v>
      </c>
      <c r="F8575" s="247">
        <v>0.5716</v>
      </c>
      <c r="G8575" s="66">
        <v>9.4</v>
      </c>
      <c r="H8575" s="247">
        <v>0</v>
      </c>
    </row>
    <row r="8576" spans="1:8">
      <c r="A8576" s="64" t="s">
        <v>13526</v>
      </c>
      <c r="B8576" s="65">
        <v>97668</v>
      </c>
      <c r="C8576" s="56" t="s">
        <v>13549</v>
      </c>
      <c r="D8576" s="65" t="s">
        <v>32</v>
      </c>
      <c r="E8576" s="66">
        <v>11.45</v>
      </c>
      <c r="F8576" s="247">
        <v>0.57730000000000004</v>
      </c>
      <c r="G8576" s="66">
        <v>13.37</v>
      </c>
      <c r="H8576" s="247">
        <v>0</v>
      </c>
    </row>
    <row r="8577" spans="1:8">
      <c r="A8577" s="64" t="s">
        <v>13526</v>
      </c>
      <c r="B8577" s="65">
        <v>97669</v>
      </c>
      <c r="C8577" s="56" t="s">
        <v>13550</v>
      </c>
      <c r="D8577" s="65" t="s">
        <v>32</v>
      </c>
      <c r="E8577" s="66">
        <v>17.010000000000002</v>
      </c>
      <c r="F8577" s="247">
        <v>0.5444</v>
      </c>
      <c r="G8577" s="66">
        <v>20.079999999999998</v>
      </c>
      <c r="H8577" s="247">
        <v>0</v>
      </c>
    </row>
    <row r="8578" spans="1:8">
      <c r="A8578" s="64" t="s">
        <v>13526</v>
      </c>
      <c r="B8578" s="65">
        <v>93012</v>
      </c>
      <c r="C8578" s="56" t="s">
        <v>13551</v>
      </c>
      <c r="D8578" s="65" t="s">
        <v>32</v>
      </c>
      <c r="E8578" s="66">
        <v>74.819999999999993</v>
      </c>
      <c r="F8578" s="247">
        <v>0</v>
      </c>
      <c r="G8578" s="66">
        <v>65.86</v>
      </c>
      <c r="H8578" s="247">
        <v>0</v>
      </c>
    </row>
    <row r="8579" spans="1:8">
      <c r="A8579" s="64" t="s">
        <v>13526</v>
      </c>
      <c r="B8579" s="65">
        <v>93008</v>
      </c>
      <c r="C8579" s="56" t="s">
        <v>13552</v>
      </c>
      <c r="D8579" s="65" t="s">
        <v>32</v>
      </c>
      <c r="E8579" s="66">
        <v>19.309999999999999</v>
      </c>
      <c r="F8579" s="247">
        <v>0</v>
      </c>
      <c r="G8579" s="66">
        <v>18.760000000000002</v>
      </c>
      <c r="H8579" s="247">
        <v>0</v>
      </c>
    </row>
    <row r="8580" spans="1:8">
      <c r="A8580" s="64" t="s">
        <v>13526</v>
      </c>
      <c r="B8580" s="65">
        <v>93009</v>
      </c>
      <c r="C8580" s="56" t="s">
        <v>13553</v>
      </c>
      <c r="D8580" s="65" t="s">
        <v>32</v>
      </c>
      <c r="E8580" s="66">
        <v>28.78</v>
      </c>
      <c r="F8580" s="247">
        <v>0</v>
      </c>
      <c r="G8580" s="66">
        <v>26.78</v>
      </c>
      <c r="H8580" s="247">
        <v>0</v>
      </c>
    </row>
    <row r="8581" spans="1:8">
      <c r="A8581" s="64" t="s">
        <v>13526</v>
      </c>
      <c r="B8581" s="65">
        <v>93010</v>
      </c>
      <c r="C8581" s="56" t="s">
        <v>13554</v>
      </c>
      <c r="D8581" s="65" t="s">
        <v>32</v>
      </c>
      <c r="E8581" s="66">
        <v>40.229999999999997</v>
      </c>
      <c r="F8581" s="247">
        <v>0</v>
      </c>
      <c r="G8581" s="66">
        <v>36.64</v>
      </c>
      <c r="H8581" s="247">
        <v>0</v>
      </c>
    </row>
    <row r="8582" spans="1:8">
      <c r="A8582" s="64" t="s">
        <v>13526</v>
      </c>
      <c r="B8582" s="65">
        <v>93011</v>
      </c>
      <c r="C8582" s="56" t="s">
        <v>13555</v>
      </c>
      <c r="D8582" s="65" t="s">
        <v>32</v>
      </c>
      <c r="E8582" s="66">
        <v>49.31</v>
      </c>
      <c r="F8582" s="247">
        <v>0</v>
      </c>
      <c r="G8582" s="66">
        <v>44.36</v>
      </c>
      <c r="H8582" s="247">
        <v>0</v>
      </c>
    </row>
    <row r="8583" spans="1:8">
      <c r="A8583" s="64" t="s">
        <v>13526</v>
      </c>
      <c r="B8583" s="65">
        <v>103492</v>
      </c>
      <c r="C8583" s="56" t="s">
        <v>13556</v>
      </c>
      <c r="D8583" s="65" t="s">
        <v>32</v>
      </c>
      <c r="E8583" s="66">
        <v>0</v>
      </c>
      <c r="F8583" s="247"/>
      <c r="G8583" s="66">
        <v>0</v>
      </c>
      <c r="H8583" s="247"/>
    </row>
    <row r="8584" spans="1:8">
      <c r="A8584" s="64" t="s">
        <v>13526</v>
      </c>
      <c r="B8584" s="65">
        <v>93017</v>
      </c>
      <c r="C8584" s="56" t="s">
        <v>13557</v>
      </c>
      <c r="D8584" s="65" t="s">
        <v>211</v>
      </c>
      <c r="E8584" s="66">
        <v>61.63</v>
      </c>
      <c r="F8584" s="247">
        <v>0</v>
      </c>
      <c r="G8584" s="66">
        <v>51.89</v>
      </c>
      <c r="H8584" s="247">
        <v>0</v>
      </c>
    </row>
    <row r="8585" spans="1:8">
      <c r="A8585" s="64" t="s">
        <v>13526</v>
      </c>
      <c r="B8585" s="65">
        <v>93013</v>
      </c>
      <c r="C8585" s="56" t="s">
        <v>13558</v>
      </c>
      <c r="D8585" s="65" t="s">
        <v>211</v>
      </c>
      <c r="E8585" s="66">
        <v>16.739999999999998</v>
      </c>
      <c r="F8585" s="247">
        <v>0</v>
      </c>
      <c r="G8585" s="66">
        <v>18.87</v>
      </c>
      <c r="H8585" s="247">
        <v>0</v>
      </c>
    </row>
    <row r="8586" spans="1:8">
      <c r="A8586" s="64" t="s">
        <v>13526</v>
      </c>
      <c r="B8586" s="65">
        <v>93014</v>
      </c>
      <c r="C8586" s="56" t="s">
        <v>13559</v>
      </c>
      <c r="D8586" s="65" t="s">
        <v>211</v>
      </c>
      <c r="E8586" s="66">
        <v>20.81</v>
      </c>
      <c r="F8586" s="247">
        <v>0</v>
      </c>
      <c r="G8586" s="66">
        <v>22.54</v>
      </c>
      <c r="H8586" s="247">
        <v>0</v>
      </c>
    </row>
    <row r="8587" spans="1:8">
      <c r="A8587" s="64" t="s">
        <v>13526</v>
      </c>
      <c r="B8587" s="65">
        <v>93015</v>
      </c>
      <c r="C8587" s="56" t="s">
        <v>13560</v>
      </c>
      <c r="D8587" s="65" t="s">
        <v>211</v>
      </c>
      <c r="E8587" s="66">
        <v>32.67</v>
      </c>
      <c r="F8587" s="247">
        <v>0</v>
      </c>
      <c r="G8587" s="66">
        <v>31.15</v>
      </c>
      <c r="H8587" s="247">
        <v>0</v>
      </c>
    </row>
    <row r="8588" spans="1:8">
      <c r="A8588" s="64" t="s">
        <v>13526</v>
      </c>
      <c r="B8588" s="65">
        <v>93016</v>
      </c>
      <c r="C8588" s="56" t="s">
        <v>13561</v>
      </c>
      <c r="D8588" s="65" t="s">
        <v>211</v>
      </c>
      <c r="E8588" s="66">
        <v>40.18</v>
      </c>
      <c r="F8588" s="247">
        <v>0</v>
      </c>
      <c r="G8588" s="66">
        <v>36.65</v>
      </c>
      <c r="H8588" s="247">
        <v>0</v>
      </c>
    </row>
    <row r="8589" spans="1:8">
      <c r="A8589" s="64" t="s">
        <v>13526</v>
      </c>
      <c r="B8589" s="65">
        <v>103490</v>
      </c>
      <c r="C8589" s="56" t="s">
        <v>13562</v>
      </c>
      <c r="D8589" s="65" t="s">
        <v>28</v>
      </c>
      <c r="E8589" s="66">
        <v>3077.69</v>
      </c>
      <c r="F8589" s="247">
        <v>1.06E-2</v>
      </c>
      <c r="G8589" s="66">
        <v>3481.72</v>
      </c>
      <c r="H8589" s="247">
        <v>0</v>
      </c>
    </row>
    <row r="8590" spans="1:8">
      <c r="A8590" s="64" t="s">
        <v>13563</v>
      </c>
      <c r="B8590" s="65">
        <v>98306</v>
      </c>
      <c r="C8590" s="56" t="s">
        <v>13564</v>
      </c>
      <c r="D8590" s="65" t="s">
        <v>211</v>
      </c>
      <c r="E8590" s="66">
        <v>89.15</v>
      </c>
      <c r="F8590" s="247">
        <v>0</v>
      </c>
      <c r="G8590" s="66">
        <v>79.040000000000006</v>
      </c>
      <c r="H8590" s="247">
        <v>0</v>
      </c>
    </row>
    <row r="8591" spans="1:8">
      <c r="A8591" s="64" t="s">
        <v>13563</v>
      </c>
      <c r="B8591" s="65">
        <v>100553</v>
      </c>
      <c r="C8591" s="56" t="s">
        <v>13565</v>
      </c>
      <c r="D8591" s="65" t="s">
        <v>32</v>
      </c>
      <c r="E8591" s="66">
        <v>23.48</v>
      </c>
      <c r="F8591" s="247">
        <v>0</v>
      </c>
      <c r="G8591" s="66">
        <v>29.12</v>
      </c>
      <c r="H8591" s="247">
        <v>0</v>
      </c>
    </row>
    <row r="8592" spans="1:8">
      <c r="A8592" s="64" t="s">
        <v>13563</v>
      </c>
      <c r="B8592" s="65">
        <v>100554</v>
      </c>
      <c r="C8592" s="56" t="s">
        <v>13566</v>
      </c>
      <c r="D8592" s="65" t="s">
        <v>32</v>
      </c>
      <c r="E8592" s="66">
        <v>5.39</v>
      </c>
      <c r="F8592" s="247">
        <v>0</v>
      </c>
      <c r="G8592" s="66">
        <v>7.19</v>
      </c>
      <c r="H8592" s="247">
        <v>0</v>
      </c>
    </row>
    <row r="8593" spans="1:8">
      <c r="A8593" s="64" t="s">
        <v>13563</v>
      </c>
      <c r="B8593" s="65">
        <v>98300</v>
      </c>
      <c r="C8593" s="56" t="s">
        <v>13567</v>
      </c>
      <c r="D8593" s="65" t="s">
        <v>32</v>
      </c>
      <c r="E8593" s="66">
        <v>5.64</v>
      </c>
      <c r="F8593" s="247">
        <v>0</v>
      </c>
      <c r="G8593" s="66">
        <v>7.55</v>
      </c>
      <c r="H8593" s="247">
        <v>0</v>
      </c>
    </row>
    <row r="8594" spans="1:8">
      <c r="A8594" s="64" t="s">
        <v>13563</v>
      </c>
      <c r="B8594" s="65">
        <v>98295</v>
      </c>
      <c r="C8594" s="56" t="s">
        <v>13568</v>
      </c>
      <c r="D8594" s="65" t="s">
        <v>32</v>
      </c>
      <c r="E8594" s="66">
        <v>5.42</v>
      </c>
      <c r="F8594" s="247">
        <v>0</v>
      </c>
      <c r="G8594" s="66">
        <v>6.59</v>
      </c>
      <c r="H8594" s="247">
        <v>0</v>
      </c>
    </row>
    <row r="8595" spans="1:8">
      <c r="A8595" s="64" t="s">
        <v>13563</v>
      </c>
      <c r="B8595" s="65">
        <v>98294</v>
      </c>
      <c r="C8595" s="56" t="s">
        <v>13569</v>
      </c>
      <c r="D8595" s="65" t="s">
        <v>32</v>
      </c>
      <c r="E8595" s="66">
        <v>6.14</v>
      </c>
      <c r="F8595" s="247">
        <v>0</v>
      </c>
      <c r="G8595" s="66">
        <v>7.6</v>
      </c>
      <c r="H8595" s="247">
        <v>0</v>
      </c>
    </row>
    <row r="8596" spans="1:8">
      <c r="A8596" s="64" t="s">
        <v>13563</v>
      </c>
      <c r="B8596" s="65">
        <v>98297</v>
      </c>
      <c r="C8596" s="56" t="s">
        <v>13570</v>
      </c>
      <c r="D8596" s="65" t="s">
        <v>32</v>
      </c>
      <c r="E8596" s="66">
        <v>7.83</v>
      </c>
      <c r="F8596" s="247">
        <v>0</v>
      </c>
      <c r="G8596" s="66">
        <v>9.52</v>
      </c>
      <c r="H8596" s="247">
        <v>0</v>
      </c>
    </row>
    <row r="8597" spans="1:8">
      <c r="A8597" s="64" t="s">
        <v>13563</v>
      </c>
      <c r="B8597" s="65">
        <v>98296</v>
      </c>
      <c r="C8597" s="56" t="s">
        <v>13571</v>
      </c>
      <c r="D8597" s="65" t="s">
        <v>32</v>
      </c>
      <c r="E8597" s="66">
        <v>8.98</v>
      </c>
      <c r="F8597" s="247">
        <v>0</v>
      </c>
      <c r="G8597" s="66">
        <v>11.13</v>
      </c>
      <c r="H8597" s="247">
        <v>0</v>
      </c>
    </row>
    <row r="8598" spans="1:8">
      <c r="A8598" s="64" t="s">
        <v>13563</v>
      </c>
      <c r="B8598" s="65">
        <v>98299</v>
      </c>
      <c r="C8598" s="56" t="s">
        <v>13572</v>
      </c>
      <c r="D8598" s="65" t="s">
        <v>32</v>
      </c>
      <c r="E8598" s="66">
        <v>20.329999999999998</v>
      </c>
      <c r="F8598" s="247">
        <v>0</v>
      </c>
      <c r="G8598" s="66">
        <v>24.66</v>
      </c>
      <c r="H8598" s="247">
        <v>0</v>
      </c>
    </row>
    <row r="8599" spans="1:8">
      <c r="A8599" s="64" t="s">
        <v>13563</v>
      </c>
      <c r="B8599" s="65">
        <v>98298</v>
      </c>
      <c r="C8599" s="56" t="s">
        <v>13573</v>
      </c>
      <c r="D8599" s="65" t="s">
        <v>32</v>
      </c>
      <c r="E8599" s="66">
        <v>21.75</v>
      </c>
      <c r="F8599" s="247">
        <v>0</v>
      </c>
      <c r="G8599" s="66">
        <v>26.63</v>
      </c>
      <c r="H8599" s="247">
        <v>0</v>
      </c>
    </row>
    <row r="8600" spans="1:8">
      <c r="A8600" s="64" t="s">
        <v>13563</v>
      </c>
      <c r="B8600" s="65">
        <v>98261</v>
      </c>
      <c r="C8600" s="56" t="s">
        <v>13574</v>
      </c>
      <c r="D8600" s="65" t="s">
        <v>32</v>
      </c>
      <c r="E8600" s="66">
        <v>3.82</v>
      </c>
      <c r="F8600" s="247">
        <v>0</v>
      </c>
      <c r="G8600" s="66">
        <v>5.2</v>
      </c>
      <c r="H8600" s="247">
        <v>0</v>
      </c>
    </row>
    <row r="8601" spans="1:8">
      <c r="A8601" s="64" t="s">
        <v>13563</v>
      </c>
      <c r="B8601" s="65">
        <v>98287</v>
      </c>
      <c r="C8601" s="56" t="s">
        <v>13575</v>
      </c>
      <c r="D8601" s="65" t="s">
        <v>32</v>
      </c>
      <c r="E8601" s="66">
        <v>1.43</v>
      </c>
      <c r="F8601" s="247">
        <v>0</v>
      </c>
      <c r="G8601" s="66">
        <v>1.87</v>
      </c>
      <c r="H8601" s="247">
        <v>0</v>
      </c>
    </row>
    <row r="8602" spans="1:8">
      <c r="A8602" s="64" t="s">
        <v>13563</v>
      </c>
      <c r="B8602" s="65">
        <v>98280</v>
      </c>
      <c r="C8602" s="56" t="s">
        <v>13576</v>
      </c>
      <c r="D8602" s="65" t="s">
        <v>32</v>
      </c>
      <c r="E8602" s="66">
        <v>7.8</v>
      </c>
      <c r="F8602" s="247">
        <v>0</v>
      </c>
      <c r="G8602" s="66">
        <v>10.75</v>
      </c>
      <c r="H8602" s="247">
        <v>0</v>
      </c>
    </row>
    <row r="8603" spans="1:8">
      <c r="A8603" s="64" t="s">
        <v>13563</v>
      </c>
      <c r="B8603" s="65">
        <v>98288</v>
      </c>
      <c r="C8603" s="56" t="s">
        <v>13577</v>
      </c>
      <c r="D8603" s="65" t="s">
        <v>32</v>
      </c>
      <c r="E8603" s="66">
        <v>2.2000000000000002</v>
      </c>
      <c r="F8603" s="247">
        <v>0</v>
      </c>
      <c r="G8603" s="66">
        <v>2.83</v>
      </c>
      <c r="H8603" s="247">
        <v>0</v>
      </c>
    </row>
    <row r="8604" spans="1:8">
      <c r="A8604" s="64" t="s">
        <v>13563</v>
      </c>
      <c r="B8604" s="65">
        <v>98281</v>
      </c>
      <c r="C8604" s="56" t="s">
        <v>13578</v>
      </c>
      <c r="D8604" s="65" t="s">
        <v>32</v>
      </c>
      <c r="E8604" s="66">
        <v>8.57</v>
      </c>
      <c r="F8604" s="247">
        <v>0</v>
      </c>
      <c r="G8604" s="66">
        <v>11.72</v>
      </c>
      <c r="H8604" s="247">
        <v>0</v>
      </c>
    </row>
    <row r="8605" spans="1:8">
      <c r="A8605" s="64" t="s">
        <v>13563</v>
      </c>
      <c r="B8605" s="65">
        <v>98262</v>
      </c>
      <c r="C8605" s="56" t="s">
        <v>13579</v>
      </c>
      <c r="D8605" s="65" t="s">
        <v>32</v>
      </c>
      <c r="E8605" s="66">
        <v>4.5999999999999996</v>
      </c>
      <c r="F8605" s="247">
        <v>0</v>
      </c>
      <c r="G8605" s="66">
        <v>6.16</v>
      </c>
      <c r="H8605" s="247">
        <v>0</v>
      </c>
    </row>
    <row r="8606" spans="1:8">
      <c r="A8606" s="64" t="s">
        <v>13563</v>
      </c>
      <c r="B8606" s="65">
        <v>98289</v>
      </c>
      <c r="C8606" s="56" t="s">
        <v>13580</v>
      </c>
      <c r="D8606" s="65" t="s">
        <v>32</v>
      </c>
      <c r="E8606" s="66">
        <v>2.4</v>
      </c>
      <c r="F8606" s="247">
        <v>0</v>
      </c>
      <c r="G8606" s="66">
        <v>3.11</v>
      </c>
      <c r="H8606" s="247">
        <v>0</v>
      </c>
    </row>
    <row r="8607" spans="1:8">
      <c r="A8607" s="64" t="s">
        <v>13563</v>
      </c>
      <c r="B8607" s="65">
        <v>98282</v>
      </c>
      <c r="C8607" s="56" t="s">
        <v>13581</v>
      </c>
      <c r="D8607" s="65" t="s">
        <v>32</v>
      </c>
      <c r="E8607" s="66">
        <v>8.77</v>
      </c>
      <c r="F8607" s="247">
        <v>0</v>
      </c>
      <c r="G8607" s="66">
        <v>12</v>
      </c>
      <c r="H8607" s="247">
        <v>0</v>
      </c>
    </row>
    <row r="8608" spans="1:8">
      <c r="A8608" s="64" t="s">
        <v>13563</v>
      </c>
      <c r="B8608" s="65">
        <v>98263</v>
      </c>
      <c r="C8608" s="56" t="s">
        <v>13582</v>
      </c>
      <c r="D8608" s="65" t="s">
        <v>32</v>
      </c>
      <c r="E8608" s="66">
        <v>4.78</v>
      </c>
      <c r="F8608" s="247">
        <v>0</v>
      </c>
      <c r="G8608" s="66">
        <v>6.44</v>
      </c>
      <c r="H8608" s="247">
        <v>0</v>
      </c>
    </row>
    <row r="8609" spans="1:8">
      <c r="A8609" s="64" t="s">
        <v>13563</v>
      </c>
      <c r="B8609" s="65">
        <v>98290</v>
      </c>
      <c r="C8609" s="56" t="s">
        <v>13583</v>
      </c>
      <c r="D8609" s="65" t="s">
        <v>32</v>
      </c>
      <c r="E8609" s="66">
        <v>3.24</v>
      </c>
      <c r="F8609" s="247">
        <v>0</v>
      </c>
      <c r="G8609" s="66">
        <v>4.12</v>
      </c>
      <c r="H8609" s="247">
        <v>0</v>
      </c>
    </row>
    <row r="8610" spans="1:8">
      <c r="A8610" s="64" t="s">
        <v>13563</v>
      </c>
      <c r="B8610" s="65">
        <v>98283</v>
      </c>
      <c r="C8610" s="56" t="s">
        <v>13584</v>
      </c>
      <c r="D8610" s="65" t="s">
        <v>32</v>
      </c>
      <c r="E8610" s="66">
        <v>9.6</v>
      </c>
      <c r="F8610" s="247">
        <v>0</v>
      </c>
      <c r="G8610" s="66">
        <v>13.01</v>
      </c>
      <c r="H8610" s="247">
        <v>0</v>
      </c>
    </row>
    <row r="8611" spans="1:8">
      <c r="A8611" s="64" t="s">
        <v>13563</v>
      </c>
      <c r="B8611" s="65">
        <v>98264</v>
      </c>
      <c r="C8611" s="56" t="s">
        <v>13585</v>
      </c>
      <c r="D8611" s="65" t="s">
        <v>32</v>
      </c>
      <c r="E8611" s="66">
        <v>5.62</v>
      </c>
      <c r="F8611" s="247">
        <v>0</v>
      </c>
      <c r="G8611" s="66">
        <v>7.46</v>
      </c>
      <c r="H8611" s="247">
        <v>0</v>
      </c>
    </row>
    <row r="8612" spans="1:8">
      <c r="A8612" s="64" t="s">
        <v>13563</v>
      </c>
      <c r="B8612" s="65">
        <v>98273</v>
      </c>
      <c r="C8612" s="56" t="s">
        <v>13586</v>
      </c>
      <c r="D8612" s="65" t="s">
        <v>32</v>
      </c>
      <c r="E8612" s="66">
        <v>2.5299999999999998</v>
      </c>
      <c r="F8612" s="247">
        <v>0</v>
      </c>
      <c r="G8612" s="66">
        <v>3.15</v>
      </c>
      <c r="H8612" s="247">
        <v>0</v>
      </c>
    </row>
    <row r="8613" spans="1:8">
      <c r="A8613" s="64" t="s">
        <v>13563</v>
      </c>
      <c r="B8613" s="65">
        <v>98291</v>
      </c>
      <c r="C8613" s="56" t="s">
        <v>13587</v>
      </c>
      <c r="D8613" s="65" t="s">
        <v>32</v>
      </c>
      <c r="E8613" s="66">
        <v>3.79</v>
      </c>
      <c r="F8613" s="247">
        <v>0</v>
      </c>
      <c r="G8613" s="66">
        <v>4.8</v>
      </c>
      <c r="H8613" s="247">
        <v>0</v>
      </c>
    </row>
    <row r="8614" spans="1:8">
      <c r="A8614" s="64" t="s">
        <v>13563</v>
      </c>
      <c r="B8614" s="65">
        <v>98284</v>
      </c>
      <c r="C8614" s="56" t="s">
        <v>13588</v>
      </c>
      <c r="D8614" s="65" t="s">
        <v>32</v>
      </c>
      <c r="E8614" s="66">
        <v>10.15</v>
      </c>
      <c r="F8614" s="247">
        <v>0</v>
      </c>
      <c r="G8614" s="66">
        <v>13.67</v>
      </c>
      <c r="H8614" s="247">
        <v>0</v>
      </c>
    </row>
    <row r="8615" spans="1:8">
      <c r="A8615" s="64" t="s">
        <v>13563</v>
      </c>
      <c r="B8615" s="65">
        <v>98265</v>
      </c>
      <c r="C8615" s="56" t="s">
        <v>13589</v>
      </c>
      <c r="D8615" s="65" t="s">
        <v>32</v>
      </c>
      <c r="E8615" s="66">
        <v>6.17</v>
      </c>
      <c r="F8615" s="247">
        <v>0</v>
      </c>
      <c r="G8615" s="66">
        <v>8.1199999999999992</v>
      </c>
      <c r="H8615" s="247">
        <v>0</v>
      </c>
    </row>
    <row r="8616" spans="1:8">
      <c r="A8616" s="64" t="s">
        <v>13563</v>
      </c>
      <c r="B8616" s="65">
        <v>98274</v>
      </c>
      <c r="C8616" s="56" t="s">
        <v>13590</v>
      </c>
      <c r="D8616" s="65" t="s">
        <v>32</v>
      </c>
      <c r="E8616" s="66">
        <v>3.07</v>
      </c>
      <c r="F8616" s="247">
        <v>0</v>
      </c>
      <c r="G8616" s="66">
        <v>3.81</v>
      </c>
      <c r="H8616" s="247">
        <v>0</v>
      </c>
    </row>
    <row r="8617" spans="1:8">
      <c r="A8617" s="64" t="s">
        <v>13563</v>
      </c>
      <c r="B8617" s="65">
        <v>98292</v>
      </c>
      <c r="C8617" s="56" t="s">
        <v>13591</v>
      </c>
      <c r="D8617" s="65" t="s">
        <v>32</v>
      </c>
      <c r="E8617" s="66">
        <v>4.51</v>
      </c>
      <c r="F8617" s="247">
        <v>0</v>
      </c>
      <c r="G8617" s="66">
        <v>5.7</v>
      </c>
      <c r="H8617" s="247">
        <v>0</v>
      </c>
    </row>
    <row r="8618" spans="1:8">
      <c r="A8618" s="64" t="s">
        <v>13563</v>
      </c>
      <c r="B8618" s="65">
        <v>98285</v>
      </c>
      <c r="C8618" s="56" t="s">
        <v>13592</v>
      </c>
      <c r="D8618" s="65" t="s">
        <v>32</v>
      </c>
      <c r="E8618" s="66">
        <v>10.88</v>
      </c>
      <c r="F8618" s="247">
        <v>0</v>
      </c>
      <c r="G8618" s="66">
        <v>14.59</v>
      </c>
      <c r="H8618" s="247">
        <v>0</v>
      </c>
    </row>
    <row r="8619" spans="1:8">
      <c r="A8619" s="64" t="s">
        <v>13563</v>
      </c>
      <c r="B8619" s="65">
        <v>98266</v>
      </c>
      <c r="C8619" s="56" t="s">
        <v>13593</v>
      </c>
      <c r="D8619" s="65" t="s">
        <v>32</v>
      </c>
      <c r="E8619" s="66">
        <v>6.9</v>
      </c>
      <c r="F8619" s="247">
        <v>0</v>
      </c>
      <c r="G8619" s="66">
        <v>9.0399999999999991</v>
      </c>
      <c r="H8619" s="247">
        <v>0</v>
      </c>
    </row>
    <row r="8620" spans="1:8">
      <c r="A8620" s="64" t="s">
        <v>13563</v>
      </c>
      <c r="B8620" s="65">
        <v>98275</v>
      </c>
      <c r="C8620" s="56" t="s">
        <v>13594</v>
      </c>
      <c r="D8620" s="65" t="s">
        <v>32</v>
      </c>
      <c r="E8620" s="66">
        <v>3.8</v>
      </c>
      <c r="F8620" s="247">
        <v>0</v>
      </c>
      <c r="G8620" s="66">
        <v>4.71</v>
      </c>
      <c r="H8620" s="247">
        <v>0</v>
      </c>
    </row>
    <row r="8621" spans="1:8">
      <c r="A8621" s="64" t="s">
        <v>13563</v>
      </c>
      <c r="B8621" s="65">
        <v>98293</v>
      </c>
      <c r="C8621" s="56" t="s">
        <v>13595</v>
      </c>
      <c r="D8621" s="65" t="s">
        <v>32</v>
      </c>
      <c r="E8621" s="66">
        <v>8.31</v>
      </c>
      <c r="F8621" s="247">
        <v>0</v>
      </c>
      <c r="G8621" s="66">
        <v>10.49</v>
      </c>
      <c r="H8621" s="247">
        <v>0</v>
      </c>
    </row>
    <row r="8622" spans="1:8">
      <c r="A8622" s="64" t="s">
        <v>13563</v>
      </c>
      <c r="B8622" s="65">
        <v>98286</v>
      </c>
      <c r="C8622" s="56" t="s">
        <v>13596</v>
      </c>
      <c r="D8622" s="65" t="s">
        <v>32</v>
      </c>
      <c r="E8622" s="66">
        <v>14.67</v>
      </c>
      <c r="F8622" s="247">
        <v>0</v>
      </c>
      <c r="G8622" s="66">
        <v>19.37</v>
      </c>
      <c r="H8622" s="247">
        <v>0</v>
      </c>
    </row>
    <row r="8623" spans="1:8">
      <c r="A8623" s="64" t="s">
        <v>13563</v>
      </c>
      <c r="B8623" s="65">
        <v>98267</v>
      </c>
      <c r="C8623" s="56" t="s">
        <v>13597</v>
      </c>
      <c r="D8623" s="65" t="s">
        <v>32</v>
      </c>
      <c r="E8623" s="66">
        <v>10.69</v>
      </c>
      <c r="F8623" s="247">
        <v>0</v>
      </c>
      <c r="G8623" s="66">
        <v>13.81</v>
      </c>
      <c r="H8623" s="247">
        <v>0</v>
      </c>
    </row>
    <row r="8624" spans="1:8">
      <c r="A8624" s="64" t="s">
        <v>13563</v>
      </c>
      <c r="B8624" s="65">
        <v>98276</v>
      </c>
      <c r="C8624" s="56" t="s">
        <v>13598</v>
      </c>
      <c r="D8624" s="65" t="s">
        <v>32</v>
      </c>
      <c r="E8624" s="66">
        <v>7.59</v>
      </c>
      <c r="F8624" s="247">
        <v>0</v>
      </c>
      <c r="G8624" s="66">
        <v>9.5</v>
      </c>
      <c r="H8624" s="247">
        <v>0</v>
      </c>
    </row>
    <row r="8625" spans="1:8">
      <c r="A8625" s="64" t="s">
        <v>13563</v>
      </c>
      <c r="B8625" s="65">
        <v>98268</v>
      </c>
      <c r="C8625" s="56" t="s">
        <v>13599</v>
      </c>
      <c r="D8625" s="65" t="s">
        <v>32</v>
      </c>
      <c r="E8625" s="66">
        <v>16.72</v>
      </c>
      <c r="F8625" s="247">
        <v>0</v>
      </c>
      <c r="G8625" s="66">
        <v>21.21</v>
      </c>
      <c r="H8625" s="247">
        <v>0</v>
      </c>
    </row>
    <row r="8626" spans="1:8">
      <c r="A8626" s="64" t="s">
        <v>13563</v>
      </c>
      <c r="B8626" s="65">
        <v>98277</v>
      </c>
      <c r="C8626" s="56" t="s">
        <v>13600</v>
      </c>
      <c r="D8626" s="65" t="s">
        <v>32</v>
      </c>
      <c r="E8626" s="66">
        <v>13.62</v>
      </c>
      <c r="F8626" s="247">
        <v>0</v>
      </c>
      <c r="G8626" s="66">
        <v>16.89</v>
      </c>
      <c r="H8626" s="247">
        <v>0</v>
      </c>
    </row>
    <row r="8627" spans="1:8">
      <c r="A8627" s="64" t="s">
        <v>13563</v>
      </c>
      <c r="B8627" s="65">
        <v>98272</v>
      </c>
      <c r="C8627" s="56" t="s">
        <v>13601</v>
      </c>
      <c r="D8627" s="65" t="s">
        <v>32</v>
      </c>
      <c r="E8627" s="66">
        <v>105.29</v>
      </c>
      <c r="F8627" s="247">
        <v>0</v>
      </c>
      <c r="G8627" s="66">
        <v>129.16</v>
      </c>
      <c r="H8627" s="247">
        <v>0</v>
      </c>
    </row>
    <row r="8628" spans="1:8">
      <c r="A8628" s="64" t="s">
        <v>13563</v>
      </c>
      <c r="B8628" s="65">
        <v>98269</v>
      </c>
      <c r="C8628" s="56" t="s">
        <v>13602</v>
      </c>
      <c r="D8628" s="65" t="s">
        <v>32</v>
      </c>
      <c r="E8628" s="66">
        <v>22.51</v>
      </c>
      <c r="F8628" s="247">
        <v>0</v>
      </c>
      <c r="G8628" s="66">
        <v>28.31</v>
      </c>
      <c r="H8628" s="247">
        <v>0</v>
      </c>
    </row>
    <row r="8629" spans="1:8">
      <c r="A8629" s="64" t="s">
        <v>13563</v>
      </c>
      <c r="B8629" s="65">
        <v>98278</v>
      </c>
      <c r="C8629" s="56" t="s">
        <v>13603</v>
      </c>
      <c r="D8629" s="65" t="s">
        <v>32</v>
      </c>
      <c r="E8629" s="66">
        <v>19.420000000000002</v>
      </c>
      <c r="F8629" s="247">
        <v>0</v>
      </c>
      <c r="G8629" s="66">
        <v>24</v>
      </c>
      <c r="H8629" s="247">
        <v>0</v>
      </c>
    </row>
    <row r="8630" spans="1:8">
      <c r="A8630" s="64" t="s">
        <v>13563</v>
      </c>
      <c r="B8630" s="65">
        <v>98270</v>
      </c>
      <c r="C8630" s="56" t="s">
        <v>13604</v>
      </c>
      <c r="D8630" s="65" t="s">
        <v>32</v>
      </c>
      <c r="E8630" s="66">
        <v>33.42</v>
      </c>
      <c r="F8630" s="247">
        <v>0</v>
      </c>
      <c r="G8630" s="66">
        <v>41.63</v>
      </c>
      <c r="H8630" s="247">
        <v>0</v>
      </c>
    </row>
    <row r="8631" spans="1:8">
      <c r="A8631" s="64" t="s">
        <v>13563</v>
      </c>
      <c r="B8631" s="65">
        <v>98279</v>
      </c>
      <c r="C8631" s="56" t="s">
        <v>13605</v>
      </c>
      <c r="D8631" s="65" t="s">
        <v>32</v>
      </c>
      <c r="E8631" s="66">
        <v>30.33</v>
      </c>
      <c r="F8631" s="247">
        <v>0</v>
      </c>
      <c r="G8631" s="66">
        <v>37.31</v>
      </c>
      <c r="H8631" s="247">
        <v>0</v>
      </c>
    </row>
    <row r="8632" spans="1:8">
      <c r="A8632" s="64" t="s">
        <v>13563</v>
      </c>
      <c r="B8632" s="65">
        <v>98271</v>
      </c>
      <c r="C8632" s="56" t="s">
        <v>13606</v>
      </c>
      <c r="D8632" s="65" t="s">
        <v>32</v>
      </c>
      <c r="E8632" s="66">
        <v>46.53</v>
      </c>
      <c r="F8632" s="247">
        <v>0</v>
      </c>
      <c r="G8632" s="66">
        <v>57.61</v>
      </c>
      <c r="H8632" s="247">
        <v>0</v>
      </c>
    </row>
    <row r="8633" spans="1:8">
      <c r="A8633" s="64" t="s">
        <v>13563</v>
      </c>
      <c r="B8633" s="65">
        <v>98400</v>
      </c>
      <c r="C8633" s="56" t="s">
        <v>13607</v>
      </c>
      <c r="D8633" s="65" t="s">
        <v>32</v>
      </c>
      <c r="E8633" s="66">
        <v>12.9</v>
      </c>
      <c r="F8633" s="247">
        <v>0</v>
      </c>
      <c r="G8633" s="66">
        <v>16.48</v>
      </c>
      <c r="H8633" s="247">
        <v>0</v>
      </c>
    </row>
    <row r="8634" spans="1:8">
      <c r="A8634" s="64" t="s">
        <v>13563</v>
      </c>
      <c r="B8634" s="65">
        <v>98401</v>
      </c>
      <c r="C8634" s="56" t="s">
        <v>13608</v>
      </c>
      <c r="D8634" s="65" t="s">
        <v>32</v>
      </c>
      <c r="E8634" s="66">
        <v>19.77</v>
      </c>
      <c r="F8634" s="247">
        <v>0</v>
      </c>
      <c r="G8634" s="66">
        <v>24.91</v>
      </c>
      <c r="H8634" s="247">
        <v>0</v>
      </c>
    </row>
    <row r="8635" spans="1:8">
      <c r="A8635" s="64" t="s">
        <v>13563</v>
      </c>
      <c r="B8635" s="65">
        <v>98402</v>
      </c>
      <c r="C8635" s="56" t="s">
        <v>13609</v>
      </c>
      <c r="D8635" s="65" t="s">
        <v>32</v>
      </c>
      <c r="E8635" s="66">
        <v>22.98</v>
      </c>
      <c r="F8635" s="247">
        <v>0</v>
      </c>
      <c r="G8635" s="66">
        <v>28.89</v>
      </c>
      <c r="H8635" s="247">
        <v>0</v>
      </c>
    </row>
    <row r="8636" spans="1:8">
      <c r="A8636" s="64" t="s">
        <v>13563</v>
      </c>
      <c r="B8636" s="65">
        <v>100556</v>
      </c>
      <c r="C8636" s="56" t="s">
        <v>13610</v>
      </c>
      <c r="D8636" s="65" t="s">
        <v>211</v>
      </c>
      <c r="E8636" s="66">
        <v>36.78</v>
      </c>
      <c r="F8636" s="247">
        <v>0</v>
      </c>
      <c r="G8636" s="66">
        <v>43.54</v>
      </c>
      <c r="H8636" s="247">
        <v>0</v>
      </c>
    </row>
    <row r="8637" spans="1:8">
      <c r="A8637" s="64" t="s">
        <v>13563</v>
      </c>
      <c r="B8637" s="65">
        <v>100557</v>
      </c>
      <c r="C8637" s="56" t="s">
        <v>13611</v>
      </c>
      <c r="D8637" s="65" t="s">
        <v>211</v>
      </c>
      <c r="E8637" s="66">
        <v>408.76</v>
      </c>
      <c r="F8637" s="247">
        <v>0</v>
      </c>
      <c r="G8637" s="66">
        <v>424.63</v>
      </c>
      <c r="H8637" s="247">
        <v>0</v>
      </c>
    </row>
    <row r="8638" spans="1:8">
      <c r="A8638" s="64" t="s">
        <v>13563</v>
      </c>
      <c r="B8638" s="65">
        <v>98301</v>
      </c>
      <c r="C8638" s="56" t="s">
        <v>13612</v>
      </c>
      <c r="D8638" s="65" t="s">
        <v>211</v>
      </c>
      <c r="E8638" s="66">
        <v>930.15</v>
      </c>
      <c r="F8638" s="247">
        <v>0</v>
      </c>
      <c r="G8638" s="66">
        <v>785.14</v>
      </c>
      <c r="H8638" s="247">
        <v>0</v>
      </c>
    </row>
    <row r="8639" spans="1:8">
      <c r="A8639" s="64" t="s">
        <v>13563</v>
      </c>
      <c r="B8639" s="65">
        <v>98302</v>
      </c>
      <c r="C8639" s="56" t="s">
        <v>13613</v>
      </c>
      <c r="D8639" s="65" t="s">
        <v>211</v>
      </c>
      <c r="E8639" s="66">
        <v>1956.82</v>
      </c>
      <c r="F8639" s="247">
        <v>0</v>
      </c>
      <c r="G8639" s="66">
        <v>1357.15</v>
      </c>
      <c r="H8639" s="247">
        <v>0</v>
      </c>
    </row>
    <row r="8640" spans="1:8">
      <c r="A8640" s="64" t="s">
        <v>13563</v>
      </c>
      <c r="B8640" s="65">
        <v>98593</v>
      </c>
      <c r="C8640" s="56" t="s">
        <v>13614</v>
      </c>
      <c r="D8640" s="65" t="s">
        <v>211</v>
      </c>
      <c r="E8640" s="66">
        <v>4314.1099999999997</v>
      </c>
      <c r="F8640" s="247">
        <v>0</v>
      </c>
      <c r="G8640" s="66">
        <v>2934.08</v>
      </c>
      <c r="H8640" s="247">
        <v>0</v>
      </c>
    </row>
    <row r="8641" spans="1:8">
      <c r="A8641" s="64" t="s">
        <v>13563</v>
      </c>
      <c r="B8641" s="65">
        <v>98304</v>
      </c>
      <c r="C8641" s="56" t="s">
        <v>13615</v>
      </c>
      <c r="D8641" s="65" t="s">
        <v>211</v>
      </c>
      <c r="E8641" s="66">
        <v>6407.5</v>
      </c>
      <c r="F8641" s="247">
        <v>0</v>
      </c>
      <c r="G8641" s="66">
        <v>4100.41</v>
      </c>
      <c r="H8641" s="247">
        <v>0</v>
      </c>
    </row>
    <row r="8642" spans="1:8">
      <c r="A8642" s="64" t="s">
        <v>13563</v>
      </c>
      <c r="B8642" s="65">
        <v>100561</v>
      </c>
      <c r="C8642" s="56" t="s">
        <v>13616</v>
      </c>
      <c r="D8642" s="65" t="s">
        <v>211</v>
      </c>
      <c r="E8642" s="66">
        <v>175.3</v>
      </c>
      <c r="F8642" s="247">
        <v>0</v>
      </c>
      <c r="G8642" s="66">
        <v>191.77</v>
      </c>
      <c r="H8642" s="247">
        <v>0</v>
      </c>
    </row>
    <row r="8643" spans="1:8">
      <c r="A8643" s="64" t="s">
        <v>13563</v>
      </c>
      <c r="B8643" s="65">
        <v>100562</v>
      </c>
      <c r="C8643" s="56" t="s">
        <v>13617</v>
      </c>
      <c r="D8643" s="65" t="s">
        <v>211</v>
      </c>
      <c r="E8643" s="66">
        <v>266.64999999999998</v>
      </c>
      <c r="F8643" s="247">
        <v>0</v>
      </c>
      <c r="G8643" s="66">
        <v>282.01</v>
      </c>
      <c r="H8643" s="247">
        <v>0</v>
      </c>
    </row>
    <row r="8644" spans="1:8">
      <c r="A8644" s="64" t="s">
        <v>13563</v>
      </c>
      <c r="B8644" s="65">
        <v>100560</v>
      </c>
      <c r="C8644" s="56" t="s">
        <v>13618</v>
      </c>
      <c r="D8644" s="65" t="s">
        <v>211</v>
      </c>
      <c r="E8644" s="66">
        <v>100.34</v>
      </c>
      <c r="F8644" s="247">
        <v>0</v>
      </c>
      <c r="G8644" s="66">
        <v>117.01</v>
      </c>
      <c r="H8644" s="247">
        <v>0</v>
      </c>
    </row>
    <row r="8645" spans="1:8">
      <c r="A8645" s="64" t="s">
        <v>13563</v>
      </c>
      <c r="B8645" s="65">
        <v>100563</v>
      </c>
      <c r="C8645" s="56" t="s">
        <v>13619</v>
      </c>
      <c r="D8645" s="65" t="s">
        <v>211</v>
      </c>
      <c r="E8645" s="66">
        <v>380.66</v>
      </c>
      <c r="F8645" s="247">
        <v>0</v>
      </c>
      <c r="G8645" s="66">
        <v>394</v>
      </c>
      <c r="H8645" s="247">
        <v>0</v>
      </c>
    </row>
    <row r="8646" spans="1:8">
      <c r="A8646" s="64" t="s">
        <v>13563</v>
      </c>
      <c r="B8646" s="65">
        <v>100555</v>
      </c>
      <c r="C8646" s="56" t="s">
        <v>13620</v>
      </c>
      <c r="D8646" s="65" t="s">
        <v>211</v>
      </c>
      <c r="E8646" s="66">
        <v>2499.4699999999998</v>
      </c>
      <c r="F8646" s="247">
        <v>0</v>
      </c>
      <c r="G8646" s="66">
        <v>1436.73</v>
      </c>
      <c r="H8646" s="247">
        <v>0</v>
      </c>
    </row>
    <row r="8647" spans="1:8">
      <c r="A8647" s="64" t="s">
        <v>13563</v>
      </c>
      <c r="B8647" s="65">
        <v>98305</v>
      </c>
      <c r="C8647" s="56" t="s">
        <v>13621</v>
      </c>
      <c r="D8647" s="65" t="s">
        <v>211</v>
      </c>
      <c r="E8647" s="66">
        <v>5031.46</v>
      </c>
      <c r="F8647" s="247">
        <v>0</v>
      </c>
      <c r="G8647" s="66">
        <v>2847.43</v>
      </c>
      <c r="H8647" s="247">
        <v>0</v>
      </c>
    </row>
    <row r="8648" spans="1:8">
      <c r="A8648" s="64" t="s">
        <v>13563</v>
      </c>
      <c r="B8648" s="65">
        <v>98307</v>
      </c>
      <c r="C8648" s="56" t="s">
        <v>13622</v>
      </c>
      <c r="D8648" s="65" t="s">
        <v>211</v>
      </c>
      <c r="E8648" s="66">
        <v>42.47</v>
      </c>
      <c r="F8648" s="247">
        <v>0</v>
      </c>
      <c r="G8648" s="66">
        <v>51.28</v>
      </c>
      <c r="H8648" s="247">
        <v>0</v>
      </c>
    </row>
    <row r="8649" spans="1:8">
      <c r="A8649" s="64" t="s">
        <v>13563</v>
      </c>
      <c r="B8649" s="65">
        <v>98308</v>
      </c>
      <c r="C8649" s="56" t="s">
        <v>13623</v>
      </c>
      <c r="D8649" s="65" t="s">
        <v>211</v>
      </c>
      <c r="E8649" s="66">
        <v>28.65</v>
      </c>
      <c r="F8649" s="247">
        <v>0</v>
      </c>
      <c r="G8649" s="66">
        <v>35.46</v>
      </c>
      <c r="H8649" s="247">
        <v>0</v>
      </c>
    </row>
    <row r="8650" spans="1:8">
      <c r="A8650" s="64" t="s">
        <v>13624</v>
      </c>
      <c r="B8650" s="65">
        <v>103401</v>
      </c>
      <c r="C8650" s="56" t="s">
        <v>13625</v>
      </c>
      <c r="D8650" s="65" t="s">
        <v>211</v>
      </c>
      <c r="E8650" s="66">
        <v>19.64</v>
      </c>
      <c r="F8650" s="247">
        <v>0</v>
      </c>
      <c r="G8650" s="66">
        <v>27.35</v>
      </c>
      <c r="H8650" s="247">
        <v>0</v>
      </c>
    </row>
    <row r="8651" spans="1:8">
      <c r="A8651" s="64" t="s">
        <v>13624</v>
      </c>
      <c r="B8651" s="65">
        <v>103402</v>
      </c>
      <c r="C8651" s="56" t="s">
        <v>13626</v>
      </c>
      <c r="D8651" s="65" t="s">
        <v>211</v>
      </c>
      <c r="E8651" s="66">
        <v>28.57</v>
      </c>
      <c r="F8651" s="247">
        <v>0</v>
      </c>
      <c r="G8651" s="66">
        <v>39.79</v>
      </c>
      <c r="H8651" s="247">
        <v>0</v>
      </c>
    </row>
    <row r="8652" spans="1:8">
      <c r="A8652" s="64" t="s">
        <v>13624</v>
      </c>
      <c r="B8652" s="65">
        <v>103403</v>
      </c>
      <c r="C8652" s="56" t="s">
        <v>13627</v>
      </c>
      <c r="D8652" s="65" t="s">
        <v>211</v>
      </c>
      <c r="E8652" s="66">
        <v>32.14</v>
      </c>
      <c r="F8652" s="247">
        <v>0</v>
      </c>
      <c r="G8652" s="66">
        <v>44.76</v>
      </c>
      <c r="H8652" s="247">
        <v>0</v>
      </c>
    </row>
    <row r="8653" spans="1:8">
      <c r="A8653" s="64" t="s">
        <v>13624</v>
      </c>
      <c r="B8653" s="65">
        <v>103397</v>
      </c>
      <c r="C8653" s="56" t="s">
        <v>13628</v>
      </c>
      <c r="D8653" s="65" t="s">
        <v>211</v>
      </c>
      <c r="E8653" s="66">
        <v>3.57</v>
      </c>
      <c r="F8653" s="247">
        <v>0</v>
      </c>
      <c r="G8653" s="66">
        <v>4.97</v>
      </c>
      <c r="H8653" s="247">
        <v>0</v>
      </c>
    </row>
    <row r="8654" spans="1:8">
      <c r="A8654" s="64" t="s">
        <v>13624</v>
      </c>
      <c r="B8654" s="65">
        <v>103404</v>
      </c>
      <c r="C8654" s="56" t="s">
        <v>13629</v>
      </c>
      <c r="D8654" s="65" t="s">
        <v>211</v>
      </c>
      <c r="E8654" s="66">
        <v>35.71</v>
      </c>
      <c r="F8654" s="247">
        <v>0</v>
      </c>
      <c r="G8654" s="66">
        <v>49.74</v>
      </c>
      <c r="H8654" s="247">
        <v>0</v>
      </c>
    </row>
    <row r="8655" spans="1:8">
      <c r="A8655" s="64" t="s">
        <v>13624</v>
      </c>
      <c r="B8655" s="65">
        <v>103405</v>
      </c>
      <c r="C8655" s="56" t="s">
        <v>13630</v>
      </c>
      <c r="D8655" s="65" t="s">
        <v>211</v>
      </c>
      <c r="E8655" s="66">
        <v>40.17</v>
      </c>
      <c r="F8655" s="247">
        <v>0</v>
      </c>
      <c r="G8655" s="66">
        <v>55.96</v>
      </c>
      <c r="H8655" s="247">
        <v>0</v>
      </c>
    </row>
    <row r="8656" spans="1:8">
      <c r="A8656" s="64" t="s">
        <v>13624</v>
      </c>
      <c r="B8656" s="65">
        <v>103406</v>
      </c>
      <c r="C8656" s="56" t="s">
        <v>13631</v>
      </c>
      <c r="D8656" s="65" t="s">
        <v>211</v>
      </c>
      <c r="E8656" s="66">
        <v>44.65</v>
      </c>
      <c r="F8656" s="247">
        <v>0</v>
      </c>
      <c r="G8656" s="66">
        <v>62.18</v>
      </c>
      <c r="H8656" s="247">
        <v>0</v>
      </c>
    </row>
    <row r="8657" spans="1:8">
      <c r="A8657" s="64" t="s">
        <v>13624</v>
      </c>
      <c r="B8657" s="65">
        <v>103407</v>
      </c>
      <c r="C8657" s="56" t="s">
        <v>13632</v>
      </c>
      <c r="D8657" s="65" t="s">
        <v>211</v>
      </c>
      <c r="E8657" s="66">
        <v>50</v>
      </c>
      <c r="F8657" s="247">
        <v>0</v>
      </c>
      <c r="G8657" s="66">
        <v>69.64</v>
      </c>
      <c r="H8657" s="247">
        <v>0</v>
      </c>
    </row>
    <row r="8658" spans="1:8">
      <c r="A8658" s="64" t="s">
        <v>13624</v>
      </c>
      <c r="B8658" s="65">
        <v>103408</v>
      </c>
      <c r="C8658" s="56" t="s">
        <v>13633</v>
      </c>
      <c r="D8658" s="65" t="s">
        <v>211</v>
      </c>
      <c r="E8658" s="66">
        <v>56.25</v>
      </c>
      <c r="F8658" s="247">
        <v>0</v>
      </c>
      <c r="G8658" s="66">
        <v>78.349999999999994</v>
      </c>
      <c r="H8658" s="247">
        <v>0</v>
      </c>
    </row>
    <row r="8659" spans="1:8">
      <c r="A8659" s="64" t="s">
        <v>13624</v>
      </c>
      <c r="B8659" s="65">
        <v>103398</v>
      </c>
      <c r="C8659" s="56" t="s">
        <v>13634</v>
      </c>
      <c r="D8659" s="65" t="s">
        <v>211</v>
      </c>
      <c r="E8659" s="66">
        <v>5.71</v>
      </c>
      <c r="F8659" s="247">
        <v>0</v>
      </c>
      <c r="G8659" s="66">
        <v>7.96</v>
      </c>
      <c r="H8659" s="247">
        <v>0</v>
      </c>
    </row>
    <row r="8660" spans="1:8">
      <c r="A8660" s="64" t="s">
        <v>13624</v>
      </c>
      <c r="B8660" s="65">
        <v>103409</v>
      </c>
      <c r="C8660" s="56" t="s">
        <v>13635</v>
      </c>
      <c r="D8660" s="65" t="s">
        <v>211</v>
      </c>
      <c r="E8660" s="66">
        <v>63.4</v>
      </c>
      <c r="F8660" s="247">
        <v>0</v>
      </c>
      <c r="G8660" s="66">
        <v>88.3</v>
      </c>
      <c r="H8660" s="247">
        <v>0</v>
      </c>
    </row>
    <row r="8661" spans="1:8">
      <c r="A8661" s="64" t="s">
        <v>13624</v>
      </c>
      <c r="B8661" s="65">
        <v>103410</v>
      </c>
      <c r="C8661" s="56" t="s">
        <v>13636</v>
      </c>
      <c r="D8661" s="65" t="s">
        <v>211</v>
      </c>
      <c r="E8661" s="66">
        <v>71.430000000000007</v>
      </c>
      <c r="F8661" s="247">
        <v>0</v>
      </c>
      <c r="G8661" s="66">
        <v>99.49</v>
      </c>
      <c r="H8661" s="247">
        <v>0</v>
      </c>
    </row>
    <row r="8662" spans="1:8">
      <c r="A8662" s="64" t="s">
        <v>13624</v>
      </c>
      <c r="B8662" s="65">
        <v>103399</v>
      </c>
      <c r="C8662" s="56" t="s">
        <v>13637</v>
      </c>
      <c r="D8662" s="65" t="s">
        <v>211</v>
      </c>
      <c r="E8662" s="66">
        <v>11.24</v>
      </c>
      <c r="F8662" s="247">
        <v>0</v>
      </c>
      <c r="G8662" s="66">
        <v>15.66</v>
      </c>
      <c r="H8662" s="247">
        <v>0</v>
      </c>
    </row>
    <row r="8663" spans="1:8">
      <c r="A8663" s="64" t="s">
        <v>13624</v>
      </c>
      <c r="B8663" s="65">
        <v>103400</v>
      </c>
      <c r="C8663" s="56" t="s">
        <v>13638</v>
      </c>
      <c r="D8663" s="65" t="s">
        <v>211</v>
      </c>
      <c r="E8663" s="66">
        <v>16.059999999999999</v>
      </c>
      <c r="F8663" s="247">
        <v>0</v>
      </c>
      <c r="G8663" s="66">
        <v>22.37</v>
      </c>
      <c r="H8663" s="247">
        <v>0</v>
      </c>
    </row>
    <row r="8664" spans="1:8">
      <c r="A8664" s="64" t="s">
        <v>13624</v>
      </c>
      <c r="B8664" s="65">
        <v>103415</v>
      </c>
      <c r="C8664" s="56" t="s">
        <v>13639</v>
      </c>
      <c r="D8664" s="65" t="s">
        <v>211</v>
      </c>
      <c r="E8664" s="66">
        <v>39.28</v>
      </c>
      <c r="F8664" s="247">
        <v>0</v>
      </c>
      <c r="G8664" s="66">
        <v>54.71</v>
      </c>
      <c r="H8664" s="247">
        <v>0</v>
      </c>
    </row>
    <row r="8665" spans="1:8">
      <c r="A8665" s="64" t="s">
        <v>13624</v>
      </c>
      <c r="B8665" s="65">
        <v>103416</v>
      </c>
      <c r="C8665" s="56" t="s">
        <v>13640</v>
      </c>
      <c r="D8665" s="65" t="s">
        <v>211</v>
      </c>
      <c r="E8665" s="66">
        <v>57.14</v>
      </c>
      <c r="F8665" s="247">
        <v>0</v>
      </c>
      <c r="G8665" s="66">
        <v>79.59</v>
      </c>
      <c r="H8665" s="247">
        <v>0</v>
      </c>
    </row>
    <row r="8666" spans="1:8">
      <c r="A8666" s="64" t="s">
        <v>13624</v>
      </c>
      <c r="B8666" s="65">
        <v>103417</v>
      </c>
      <c r="C8666" s="56" t="s">
        <v>13641</v>
      </c>
      <c r="D8666" s="65" t="s">
        <v>211</v>
      </c>
      <c r="E8666" s="66">
        <v>64.290000000000006</v>
      </c>
      <c r="F8666" s="247">
        <v>0</v>
      </c>
      <c r="G8666" s="66">
        <v>89.55</v>
      </c>
      <c r="H8666" s="247">
        <v>0</v>
      </c>
    </row>
    <row r="8667" spans="1:8">
      <c r="A8667" s="64" t="s">
        <v>13624</v>
      </c>
      <c r="B8667" s="65">
        <v>103411</v>
      </c>
      <c r="C8667" s="56" t="s">
        <v>13642</v>
      </c>
      <c r="D8667" s="65" t="s">
        <v>211</v>
      </c>
      <c r="E8667" s="66">
        <v>7.13</v>
      </c>
      <c r="F8667" s="247">
        <v>0</v>
      </c>
      <c r="G8667" s="66">
        <v>9.94</v>
      </c>
      <c r="H8667" s="247">
        <v>0</v>
      </c>
    </row>
    <row r="8668" spans="1:8">
      <c r="A8668" s="64" t="s">
        <v>13624</v>
      </c>
      <c r="B8668" s="65">
        <v>103418</v>
      </c>
      <c r="C8668" s="56" t="s">
        <v>13643</v>
      </c>
      <c r="D8668" s="65" t="s">
        <v>211</v>
      </c>
      <c r="E8668" s="66">
        <v>71.430000000000007</v>
      </c>
      <c r="F8668" s="247">
        <v>0</v>
      </c>
      <c r="G8668" s="66">
        <v>99.49</v>
      </c>
      <c r="H8668" s="247">
        <v>0</v>
      </c>
    </row>
    <row r="8669" spans="1:8">
      <c r="A8669" s="64" t="s">
        <v>13624</v>
      </c>
      <c r="B8669" s="65">
        <v>103419</v>
      </c>
      <c r="C8669" s="56" t="s">
        <v>13644</v>
      </c>
      <c r="D8669" s="65" t="s">
        <v>211</v>
      </c>
      <c r="E8669" s="66">
        <v>80.36</v>
      </c>
      <c r="F8669" s="247">
        <v>0</v>
      </c>
      <c r="G8669" s="66">
        <v>111.94</v>
      </c>
      <c r="H8669" s="247">
        <v>0</v>
      </c>
    </row>
    <row r="8670" spans="1:8">
      <c r="A8670" s="64" t="s">
        <v>13624</v>
      </c>
      <c r="B8670" s="65">
        <v>103420</v>
      </c>
      <c r="C8670" s="56" t="s">
        <v>13645</v>
      </c>
      <c r="D8670" s="65" t="s">
        <v>211</v>
      </c>
      <c r="E8670" s="66">
        <v>89.3</v>
      </c>
      <c r="F8670" s="247">
        <v>0</v>
      </c>
      <c r="G8670" s="66">
        <v>124.37</v>
      </c>
      <c r="H8670" s="247">
        <v>0</v>
      </c>
    </row>
    <row r="8671" spans="1:8">
      <c r="A8671" s="64" t="s">
        <v>13624</v>
      </c>
      <c r="B8671" s="65">
        <v>103421</v>
      </c>
      <c r="C8671" s="56" t="s">
        <v>13646</v>
      </c>
      <c r="D8671" s="65" t="s">
        <v>211</v>
      </c>
      <c r="E8671" s="66">
        <v>100.01</v>
      </c>
      <c r="F8671" s="247">
        <v>0</v>
      </c>
      <c r="G8671" s="66">
        <v>139.30000000000001</v>
      </c>
      <c r="H8671" s="247">
        <v>0</v>
      </c>
    </row>
    <row r="8672" spans="1:8">
      <c r="A8672" s="64" t="s">
        <v>13624</v>
      </c>
      <c r="B8672" s="65">
        <v>103422</v>
      </c>
      <c r="C8672" s="56" t="s">
        <v>13647</v>
      </c>
      <c r="D8672" s="65" t="s">
        <v>211</v>
      </c>
      <c r="E8672" s="66">
        <v>112.51</v>
      </c>
      <c r="F8672" s="247">
        <v>0</v>
      </c>
      <c r="G8672" s="66">
        <v>156.71</v>
      </c>
      <c r="H8672" s="247">
        <v>0</v>
      </c>
    </row>
    <row r="8673" spans="1:8">
      <c r="A8673" s="64" t="s">
        <v>13624</v>
      </c>
      <c r="B8673" s="65">
        <v>103412</v>
      </c>
      <c r="C8673" s="56" t="s">
        <v>13648</v>
      </c>
      <c r="D8673" s="65" t="s">
        <v>211</v>
      </c>
      <c r="E8673" s="66">
        <v>11.42</v>
      </c>
      <c r="F8673" s="247">
        <v>0</v>
      </c>
      <c r="G8673" s="66">
        <v>15.92</v>
      </c>
      <c r="H8673" s="247">
        <v>0</v>
      </c>
    </row>
    <row r="8674" spans="1:8">
      <c r="A8674" s="64" t="s">
        <v>13624</v>
      </c>
      <c r="B8674" s="65">
        <v>103423</v>
      </c>
      <c r="C8674" s="56" t="s">
        <v>13649</v>
      </c>
      <c r="D8674" s="65" t="s">
        <v>211</v>
      </c>
      <c r="E8674" s="66">
        <v>126.81</v>
      </c>
      <c r="F8674" s="247">
        <v>0</v>
      </c>
      <c r="G8674" s="66">
        <v>176.61</v>
      </c>
      <c r="H8674" s="247">
        <v>0</v>
      </c>
    </row>
    <row r="8675" spans="1:8">
      <c r="A8675" s="64" t="s">
        <v>13624</v>
      </c>
      <c r="B8675" s="65">
        <v>103424</v>
      </c>
      <c r="C8675" s="56" t="s">
        <v>13650</v>
      </c>
      <c r="D8675" s="65" t="s">
        <v>211</v>
      </c>
      <c r="E8675" s="66">
        <v>142.87</v>
      </c>
      <c r="F8675" s="247">
        <v>0</v>
      </c>
      <c r="G8675" s="66">
        <v>198.99</v>
      </c>
      <c r="H8675" s="247">
        <v>0</v>
      </c>
    </row>
    <row r="8676" spans="1:8">
      <c r="A8676" s="64" t="s">
        <v>13624</v>
      </c>
      <c r="B8676" s="65">
        <v>103413</v>
      </c>
      <c r="C8676" s="56" t="s">
        <v>13651</v>
      </c>
      <c r="D8676" s="65" t="s">
        <v>211</v>
      </c>
      <c r="E8676" s="66">
        <v>22.5</v>
      </c>
      <c r="F8676" s="247">
        <v>0</v>
      </c>
      <c r="G8676" s="66">
        <v>31.33</v>
      </c>
      <c r="H8676" s="247">
        <v>0</v>
      </c>
    </row>
    <row r="8677" spans="1:8">
      <c r="A8677" s="64" t="s">
        <v>13624</v>
      </c>
      <c r="B8677" s="65">
        <v>103414</v>
      </c>
      <c r="C8677" s="56" t="s">
        <v>13652</v>
      </c>
      <c r="D8677" s="65" t="s">
        <v>211</v>
      </c>
      <c r="E8677" s="66">
        <v>32.14</v>
      </c>
      <c r="F8677" s="247">
        <v>0</v>
      </c>
      <c r="G8677" s="66">
        <v>44.76</v>
      </c>
      <c r="H8677" s="247">
        <v>0</v>
      </c>
    </row>
    <row r="8678" spans="1:8">
      <c r="A8678" s="64" t="s">
        <v>13624</v>
      </c>
      <c r="B8678" s="65">
        <v>103432</v>
      </c>
      <c r="C8678" s="56" t="s">
        <v>13653</v>
      </c>
      <c r="D8678" s="65" t="s">
        <v>211</v>
      </c>
      <c r="E8678" s="66">
        <v>1644.55</v>
      </c>
      <c r="F8678" s="247">
        <v>0.97829999999999995</v>
      </c>
      <c r="G8678" s="66">
        <v>1658.58</v>
      </c>
      <c r="H8678" s="247">
        <v>0</v>
      </c>
    </row>
    <row r="8679" spans="1:8">
      <c r="A8679" s="64" t="s">
        <v>13624</v>
      </c>
      <c r="B8679" s="65">
        <v>103430</v>
      </c>
      <c r="C8679" s="56" t="s">
        <v>13654</v>
      </c>
      <c r="D8679" s="65" t="s">
        <v>211</v>
      </c>
      <c r="E8679" s="66">
        <v>34.630000000000003</v>
      </c>
      <c r="F8679" s="247">
        <v>0.83509999999999995</v>
      </c>
      <c r="G8679" s="66">
        <v>36.880000000000003</v>
      </c>
      <c r="H8679" s="247">
        <v>0</v>
      </c>
    </row>
    <row r="8680" spans="1:8">
      <c r="A8680" s="64" t="s">
        <v>13624</v>
      </c>
      <c r="B8680" s="65">
        <v>103431</v>
      </c>
      <c r="C8680" s="56" t="s">
        <v>13655</v>
      </c>
      <c r="D8680" s="65" t="s">
        <v>211</v>
      </c>
      <c r="E8680" s="66">
        <v>60.6</v>
      </c>
      <c r="F8680" s="247">
        <v>0.8145</v>
      </c>
      <c r="G8680" s="66">
        <v>65.02</v>
      </c>
      <c r="H8680" s="247">
        <v>0</v>
      </c>
    </row>
    <row r="8681" spans="1:8">
      <c r="A8681" s="64" t="s">
        <v>13624</v>
      </c>
      <c r="B8681" s="65">
        <v>103433</v>
      </c>
      <c r="C8681" s="56" t="s">
        <v>13656</v>
      </c>
      <c r="D8681" s="65" t="s">
        <v>211</v>
      </c>
      <c r="E8681" s="66">
        <v>34.409999999999997</v>
      </c>
      <c r="F8681" s="247">
        <v>0.89629999999999999</v>
      </c>
      <c r="G8681" s="66">
        <v>35.81</v>
      </c>
      <c r="H8681" s="247">
        <v>0</v>
      </c>
    </row>
    <row r="8682" spans="1:8">
      <c r="A8682" s="64" t="s">
        <v>13624</v>
      </c>
      <c r="B8682" s="65">
        <v>103434</v>
      </c>
      <c r="C8682" s="56" t="s">
        <v>13657</v>
      </c>
      <c r="D8682" s="65" t="s">
        <v>211</v>
      </c>
      <c r="E8682" s="66">
        <v>47.54</v>
      </c>
      <c r="F8682" s="247">
        <v>0.87990000000000002</v>
      </c>
      <c r="G8682" s="66">
        <v>49.79</v>
      </c>
      <c r="H8682" s="247">
        <v>0</v>
      </c>
    </row>
    <row r="8683" spans="1:8">
      <c r="A8683" s="64" t="s">
        <v>13624</v>
      </c>
      <c r="B8683" s="65">
        <v>103435</v>
      </c>
      <c r="C8683" s="56" t="s">
        <v>13658</v>
      </c>
      <c r="D8683" s="65" t="s">
        <v>211</v>
      </c>
      <c r="E8683" s="66">
        <v>88.4</v>
      </c>
      <c r="F8683" s="247">
        <v>0.87290000000000001</v>
      </c>
      <c r="G8683" s="66">
        <v>92.82</v>
      </c>
      <c r="H8683" s="247">
        <v>0</v>
      </c>
    </row>
    <row r="8684" spans="1:8">
      <c r="A8684" s="64" t="s">
        <v>13624</v>
      </c>
      <c r="B8684" s="65">
        <v>103436</v>
      </c>
      <c r="C8684" s="56" t="s">
        <v>13659</v>
      </c>
      <c r="D8684" s="65" t="s">
        <v>211</v>
      </c>
      <c r="E8684" s="66">
        <v>2330.13</v>
      </c>
      <c r="F8684" s="247">
        <v>0.98470000000000002</v>
      </c>
      <c r="G8684" s="66">
        <v>2344.16</v>
      </c>
      <c r="H8684" s="247">
        <v>0</v>
      </c>
    </row>
    <row r="8685" spans="1:8">
      <c r="A8685" s="64" t="s">
        <v>13624</v>
      </c>
      <c r="B8685" s="65">
        <v>103482</v>
      </c>
      <c r="C8685" s="56" t="s">
        <v>13660</v>
      </c>
      <c r="D8685" s="65" t="s">
        <v>211</v>
      </c>
      <c r="E8685" s="66">
        <v>0</v>
      </c>
      <c r="F8685" s="247"/>
      <c r="G8685" s="66">
        <v>0</v>
      </c>
      <c r="H8685" s="247"/>
    </row>
    <row r="8686" spans="1:8">
      <c r="A8686" s="64" t="s">
        <v>13624</v>
      </c>
      <c r="B8686" s="65">
        <v>103465</v>
      </c>
      <c r="C8686" s="56" t="s">
        <v>13661</v>
      </c>
      <c r="D8686" s="65" t="s">
        <v>211</v>
      </c>
      <c r="E8686" s="66">
        <v>0</v>
      </c>
      <c r="F8686" s="247"/>
      <c r="G8686" s="66">
        <v>0</v>
      </c>
      <c r="H8686" s="247"/>
    </row>
    <row r="8687" spans="1:8">
      <c r="A8687" s="64" t="s">
        <v>13624</v>
      </c>
      <c r="B8687" s="65">
        <v>103483</v>
      </c>
      <c r="C8687" s="56" t="s">
        <v>13662</v>
      </c>
      <c r="D8687" s="65" t="s">
        <v>211</v>
      </c>
      <c r="E8687" s="66">
        <v>0</v>
      </c>
      <c r="F8687" s="247"/>
      <c r="G8687" s="66">
        <v>0</v>
      </c>
      <c r="H8687" s="247"/>
    </row>
    <row r="8688" spans="1:8">
      <c r="A8688" s="64" t="s">
        <v>13624</v>
      </c>
      <c r="B8688" s="65">
        <v>103484</v>
      </c>
      <c r="C8688" s="56" t="s">
        <v>13663</v>
      </c>
      <c r="D8688" s="65" t="s">
        <v>211</v>
      </c>
      <c r="E8688" s="66">
        <v>0</v>
      </c>
      <c r="F8688" s="247"/>
      <c r="G8688" s="66">
        <v>0</v>
      </c>
      <c r="H8688" s="247"/>
    </row>
    <row r="8689" spans="1:8">
      <c r="A8689" s="64" t="s">
        <v>13624</v>
      </c>
      <c r="B8689" s="65">
        <v>103466</v>
      </c>
      <c r="C8689" s="56" t="s">
        <v>13664</v>
      </c>
      <c r="D8689" s="65" t="s">
        <v>211</v>
      </c>
      <c r="E8689" s="66">
        <v>0</v>
      </c>
      <c r="F8689" s="247"/>
      <c r="G8689" s="66">
        <v>0</v>
      </c>
      <c r="H8689" s="247"/>
    </row>
    <row r="8690" spans="1:8">
      <c r="A8690" s="64" t="s">
        <v>13624</v>
      </c>
      <c r="B8690" s="65">
        <v>103485</v>
      </c>
      <c r="C8690" s="56" t="s">
        <v>13665</v>
      </c>
      <c r="D8690" s="65" t="s">
        <v>211</v>
      </c>
      <c r="E8690" s="66">
        <v>0</v>
      </c>
      <c r="F8690" s="247"/>
      <c r="G8690" s="66">
        <v>0</v>
      </c>
      <c r="H8690" s="247"/>
    </row>
    <row r="8691" spans="1:8">
      <c r="A8691" s="64" t="s">
        <v>13624</v>
      </c>
      <c r="B8691" s="65">
        <v>103467</v>
      </c>
      <c r="C8691" s="56" t="s">
        <v>13666</v>
      </c>
      <c r="D8691" s="65" t="s">
        <v>211</v>
      </c>
      <c r="E8691" s="66">
        <v>0</v>
      </c>
      <c r="F8691" s="247"/>
      <c r="G8691" s="66">
        <v>0</v>
      </c>
      <c r="H8691" s="247"/>
    </row>
    <row r="8692" spans="1:8">
      <c r="A8692" s="64" t="s">
        <v>13624</v>
      </c>
      <c r="B8692" s="65">
        <v>103461</v>
      </c>
      <c r="C8692" s="56" t="s">
        <v>13667</v>
      </c>
      <c r="D8692" s="65" t="s">
        <v>211</v>
      </c>
      <c r="E8692" s="66">
        <v>0</v>
      </c>
      <c r="F8692" s="247"/>
      <c r="G8692" s="66">
        <v>0</v>
      </c>
      <c r="H8692" s="247"/>
    </row>
    <row r="8693" spans="1:8">
      <c r="A8693" s="64" t="s">
        <v>13624</v>
      </c>
      <c r="B8693" s="65">
        <v>103468</v>
      </c>
      <c r="C8693" s="56" t="s">
        <v>13668</v>
      </c>
      <c r="D8693" s="65" t="s">
        <v>211</v>
      </c>
      <c r="E8693" s="66">
        <v>0</v>
      </c>
      <c r="F8693" s="247"/>
      <c r="G8693" s="66">
        <v>0</v>
      </c>
      <c r="H8693" s="247"/>
    </row>
    <row r="8694" spans="1:8">
      <c r="A8694" s="64" t="s">
        <v>13624</v>
      </c>
      <c r="B8694" s="65">
        <v>103469</v>
      </c>
      <c r="C8694" s="56" t="s">
        <v>13669</v>
      </c>
      <c r="D8694" s="65" t="s">
        <v>211</v>
      </c>
      <c r="E8694" s="66">
        <v>0</v>
      </c>
      <c r="F8694" s="247"/>
      <c r="G8694" s="66">
        <v>0</v>
      </c>
      <c r="H8694" s="247"/>
    </row>
    <row r="8695" spans="1:8">
      <c r="A8695" s="64" t="s">
        <v>13624</v>
      </c>
      <c r="B8695" s="65">
        <v>103470</v>
      </c>
      <c r="C8695" s="56" t="s">
        <v>13670</v>
      </c>
      <c r="D8695" s="65" t="s">
        <v>211</v>
      </c>
      <c r="E8695" s="66">
        <v>0</v>
      </c>
      <c r="F8695" s="247"/>
      <c r="G8695" s="66">
        <v>0</v>
      </c>
      <c r="H8695" s="247"/>
    </row>
    <row r="8696" spans="1:8">
      <c r="A8696" s="64" t="s">
        <v>13624</v>
      </c>
      <c r="B8696" s="65">
        <v>103471</v>
      </c>
      <c r="C8696" s="56" t="s">
        <v>13671</v>
      </c>
      <c r="D8696" s="65" t="s">
        <v>211</v>
      </c>
      <c r="E8696" s="66">
        <v>0</v>
      </c>
      <c r="F8696" s="247"/>
      <c r="G8696" s="66">
        <v>0</v>
      </c>
      <c r="H8696" s="247"/>
    </row>
    <row r="8697" spans="1:8">
      <c r="A8697" s="64" t="s">
        <v>13624</v>
      </c>
      <c r="B8697" s="65">
        <v>103472</v>
      </c>
      <c r="C8697" s="56" t="s">
        <v>13672</v>
      </c>
      <c r="D8697" s="65" t="s">
        <v>211</v>
      </c>
      <c r="E8697" s="66">
        <v>0</v>
      </c>
      <c r="F8697" s="247"/>
      <c r="G8697" s="66">
        <v>0</v>
      </c>
      <c r="H8697" s="247"/>
    </row>
    <row r="8698" spans="1:8">
      <c r="A8698" s="64" t="s">
        <v>13624</v>
      </c>
      <c r="B8698" s="65">
        <v>103462</v>
      </c>
      <c r="C8698" s="56" t="s">
        <v>13673</v>
      </c>
      <c r="D8698" s="65" t="s">
        <v>211</v>
      </c>
      <c r="E8698" s="66">
        <v>0</v>
      </c>
      <c r="F8698" s="247"/>
      <c r="G8698" s="66">
        <v>0</v>
      </c>
      <c r="H8698" s="247"/>
    </row>
    <row r="8699" spans="1:8">
      <c r="A8699" s="64" t="s">
        <v>13624</v>
      </c>
      <c r="B8699" s="65">
        <v>103473</v>
      </c>
      <c r="C8699" s="56" t="s">
        <v>13674</v>
      </c>
      <c r="D8699" s="65" t="s">
        <v>211</v>
      </c>
      <c r="E8699" s="66">
        <v>0</v>
      </c>
      <c r="F8699" s="247"/>
      <c r="G8699" s="66">
        <v>0</v>
      </c>
      <c r="H8699" s="247"/>
    </row>
    <row r="8700" spans="1:8">
      <c r="A8700" s="64" t="s">
        <v>13624</v>
      </c>
      <c r="B8700" s="65">
        <v>103474</v>
      </c>
      <c r="C8700" s="56" t="s">
        <v>13675</v>
      </c>
      <c r="D8700" s="65" t="s">
        <v>211</v>
      </c>
      <c r="E8700" s="66">
        <v>0</v>
      </c>
      <c r="F8700" s="247"/>
      <c r="G8700" s="66">
        <v>0</v>
      </c>
      <c r="H8700" s="247"/>
    </row>
    <row r="8701" spans="1:8">
      <c r="A8701" s="64" t="s">
        <v>13624</v>
      </c>
      <c r="B8701" s="65">
        <v>103475</v>
      </c>
      <c r="C8701" s="56" t="s">
        <v>13676</v>
      </c>
      <c r="D8701" s="65" t="s">
        <v>211</v>
      </c>
      <c r="E8701" s="66">
        <v>0</v>
      </c>
      <c r="F8701" s="247"/>
      <c r="G8701" s="66">
        <v>0</v>
      </c>
      <c r="H8701" s="247"/>
    </row>
    <row r="8702" spans="1:8">
      <c r="A8702" s="64" t="s">
        <v>13624</v>
      </c>
      <c r="B8702" s="65">
        <v>103476</v>
      </c>
      <c r="C8702" s="56" t="s">
        <v>13677</v>
      </c>
      <c r="D8702" s="65" t="s">
        <v>211</v>
      </c>
      <c r="E8702" s="66">
        <v>0</v>
      </c>
      <c r="F8702" s="247"/>
      <c r="G8702" s="66">
        <v>0</v>
      </c>
      <c r="H8702" s="247"/>
    </row>
    <row r="8703" spans="1:8">
      <c r="A8703" s="64" t="s">
        <v>13624</v>
      </c>
      <c r="B8703" s="65">
        <v>103477</v>
      </c>
      <c r="C8703" s="56" t="s">
        <v>13678</v>
      </c>
      <c r="D8703" s="65" t="s">
        <v>211</v>
      </c>
      <c r="E8703" s="66">
        <v>0</v>
      </c>
      <c r="F8703" s="247"/>
      <c r="G8703" s="66">
        <v>0</v>
      </c>
      <c r="H8703" s="247"/>
    </row>
    <row r="8704" spans="1:8">
      <c r="A8704" s="64" t="s">
        <v>13624</v>
      </c>
      <c r="B8704" s="65">
        <v>103463</v>
      </c>
      <c r="C8704" s="56" t="s">
        <v>13679</v>
      </c>
      <c r="D8704" s="65" t="s">
        <v>211</v>
      </c>
      <c r="E8704" s="66">
        <v>0</v>
      </c>
      <c r="F8704" s="247"/>
      <c r="G8704" s="66">
        <v>0</v>
      </c>
      <c r="H8704" s="247"/>
    </row>
    <row r="8705" spans="1:8">
      <c r="A8705" s="64" t="s">
        <v>13624</v>
      </c>
      <c r="B8705" s="65">
        <v>103478</v>
      </c>
      <c r="C8705" s="56" t="s">
        <v>13680</v>
      </c>
      <c r="D8705" s="65" t="s">
        <v>211</v>
      </c>
      <c r="E8705" s="66">
        <v>0</v>
      </c>
      <c r="F8705" s="247"/>
      <c r="G8705" s="66">
        <v>0</v>
      </c>
      <c r="H8705" s="247"/>
    </row>
    <row r="8706" spans="1:8">
      <c r="A8706" s="64" t="s">
        <v>13624</v>
      </c>
      <c r="B8706" s="65">
        <v>103479</v>
      </c>
      <c r="C8706" s="56" t="s">
        <v>13681</v>
      </c>
      <c r="D8706" s="65" t="s">
        <v>211</v>
      </c>
      <c r="E8706" s="66">
        <v>0</v>
      </c>
      <c r="F8706" s="247"/>
      <c r="G8706" s="66">
        <v>0</v>
      </c>
      <c r="H8706" s="247"/>
    </row>
    <row r="8707" spans="1:8">
      <c r="A8707" s="64" t="s">
        <v>13624</v>
      </c>
      <c r="B8707" s="65">
        <v>103480</v>
      </c>
      <c r="C8707" s="56" t="s">
        <v>13682</v>
      </c>
      <c r="D8707" s="65" t="s">
        <v>211</v>
      </c>
      <c r="E8707" s="66">
        <v>0</v>
      </c>
      <c r="F8707" s="247"/>
      <c r="G8707" s="66">
        <v>0</v>
      </c>
      <c r="H8707" s="247"/>
    </row>
    <row r="8708" spans="1:8">
      <c r="A8708" s="64" t="s">
        <v>13624</v>
      </c>
      <c r="B8708" s="65">
        <v>103464</v>
      </c>
      <c r="C8708" s="56" t="s">
        <v>13683</v>
      </c>
      <c r="D8708" s="65" t="s">
        <v>211</v>
      </c>
      <c r="E8708" s="66">
        <v>0</v>
      </c>
      <c r="F8708" s="247"/>
      <c r="G8708" s="66">
        <v>0</v>
      </c>
      <c r="H8708" s="247"/>
    </row>
    <row r="8709" spans="1:8">
      <c r="A8709" s="64" t="s">
        <v>13624</v>
      </c>
      <c r="B8709" s="65">
        <v>103481</v>
      </c>
      <c r="C8709" s="56" t="s">
        <v>13684</v>
      </c>
      <c r="D8709" s="65" t="s">
        <v>211</v>
      </c>
      <c r="E8709" s="66">
        <v>0</v>
      </c>
      <c r="F8709" s="247"/>
      <c r="G8709" s="66">
        <v>0</v>
      </c>
      <c r="H8709" s="247"/>
    </row>
    <row r="8710" spans="1:8">
      <c r="A8710" s="64" t="s">
        <v>13624</v>
      </c>
      <c r="B8710" s="65">
        <v>103459</v>
      </c>
      <c r="C8710" s="56" t="s">
        <v>13685</v>
      </c>
      <c r="D8710" s="65" t="s">
        <v>211</v>
      </c>
      <c r="E8710" s="66">
        <v>0</v>
      </c>
      <c r="F8710" s="247"/>
      <c r="G8710" s="66">
        <v>0</v>
      </c>
      <c r="H8710" s="247"/>
    </row>
    <row r="8711" spans="1:8">
      <c r="A8711" s="64" t="s">
        <v>13624</v>
      </c>
      <c r="B8711" s="65">
        <v>103460</v>
      </c>
      <c r="C8711" s="56" t="s">
        <v>13686</v>
      </c>
      <c r="D8711" s="65" t="s">
        <v>211</v>
      </c>
      <c r="E8711" s="66">
        <v>0</v>
      </c>
      <c r="F8711" s="247"/>
      <c r="G8711" s="66">
        <v>0</v>
      </c>
      <c r="H8711" s="247"/>
    </row>
    <row r="8712" spans="1:8">
      <c r="A8712" s="64" t="s">
        <v>13624</v>
      </c>
      <c r="B8712" s="65">
        <v>103443</v>
      </c>
      <c r="C8712" s="56" t="s">
        <v>13687</v>
      </c>
      <c r="D8712" s="65" t="s">
        <v>211</v>
      </c>
      <c r="E8712" s="66">
        <v>0</v>
      </c>
      <c r="F8712" s="247"/>
      <c r="G8712" s="66">
        <v>0</v>
      </c>
      <c r="H8712" s="247"/>
    </row>
    <row r="8713" spans="1:8">
      <c r="A8713" s="64" t="s">
        <v>13624</v>
      </c>
      <c r="B8713" s="65">
        <v>103444</v>
      </c>
      <c r="C8713" s="56" t="s">
        <v>13688</v>
      </c>
      <c r="D8713" s="65" t="s">
        <v>211</v>
      </c>
      <c r="E8713" s="66">
        <v>0</v>
      </c>
      <c r="F8713" s="247"/>
      <c r="G8713" s="66">
        <v>0</v>
      </c>
      <c r="H8713" s="247"/>
    </row>
    <row r="8714" spans="1:8">
      <c r="A8714" s="64" t="s">
        <v>13624</v>
      </c>
      <c r="B8714" s="65">
        <v>103445</v>
      </c>
      <c r="C8714" s="56" t="s">
        <v>13689</v>
      </c>
      <c r="D8714" s="65" t="s">
        <v>211</v>
      </c>
      <c r="E8714" s="66">
        <v>0</v>
      </c>
      <c r="F8714" s="247"/>
      <c r="G8714" s="66">
        <v>0</v>
      </c>
      <c r="H8714" s="247"/>
    </row>
    <row r="8715" spans="1:8">
      <c r="A8715" s="64" t="s">
        <v>13624</v>
      </c>
      <c r="B8715" s="65">
        <v>103446</v>
      </c>
      <c r="C8715" s="56" t="s">
        <v>13690</v>
      </c>
      <c r="D8715" s="65" t="s">
        <v>211</v>
      </c>
      <c r="E8715" s="66">
        <v>0</v>
      </c>
      <c r="F8715" s="247"/>
      <c r="G8715" s="66">
        <v>0</v>
      </c>
      <c r="H8715" s="247"/>
    </row>
    <row r="8716" spans="1:8">
      <c r="A8716" s="64" t="s">
        <v>13624</v>
      </c>
      <c r="B8716" s="65">
        <v>103447</v>
      </c>
      <c r="C8716" s="56" t="s">
        <v>13691</v>
      </c>
      <c r="D8716" s="65" t="s">
        <v>211</v>
      </c>
      <c r="E8716" s="66">
        <v>0</v>
      </c>
      <c r="F8716" s="247"/>
      <c r="G8716" s="66">
        <v>0</v>
      </c>
      <c r="H8716" s="247"/>
    </row>
    <row r="8717" spans="1:8">
      <c r="A8717" s="64" t="s">
        <v>13624</v>
      </c>
      <c r="B8717" s="65">
        <v>103448</v>
      </c>
      <c r="C8717" s="56" t="s">
        <v>13692</v>
      </c>
      <c r="D8717" s="65" t="s">
        <v>211</v>
      </c>
      <c r="E8717" s="66">
        <v>0</v>
      </c>
      <c r="F8717" s="247"/>
      <c r="G8717" s="66">
        <v>0</v>
      </c>
      <c r="H8717" s="247"/>
    </row>
    <row r="8718" spans="1:8">
      <c r="A8718" s="64" t="s">
        <v>13624</v>
      </c>
      <c r="B8718" s="65">
        <v>103449</v>
      </c>
      <c r="C8718" s="56" t="s">
        <v>13693</v>
      </c>
      <c r="D8718" s="65" t="s">
        <v>211</v>
      </c>
      <c r="E8718" s="66">
        <v>0</v>
      </c>
      <c r="F8718" s="247"/>
      <c r="G8718" s="66">
        <v>0</v>
      </c>
      <c r="H8718" s="247"/>
    </row>
    <row r="8719" spans="1:8">
      <c r="A8719" s="64" t="s">
        <v>13624</v>
      </c>
      <c r="B8719" s="65">
        <v>103450</v>
      </c>
      <c r="C8719" s="56" t="s">
        <v>13694</v>
      </c>
      <c r="D8719" s="65" t="s">
        <v>211</v>
      </c>
      <c r="E8719" s="66">
        <v>0</v>
      </c>
      <c r="F8719" s="247"/>
      <c r="G8719" s="66">
        <v>0</v>
      </c>
      <c r="H8719" s="247"/>
    </row>
    <row r="8720" spans="1:8">
      <c r="A8720" s="64" t="s">
        <v>13624</v>
      </c>
      <c r="B8720" s="65">
        <v>103451</v>
      </c>
      <c r="C8720" s="56" t="s">
        <v>13695</v>
      </c>
      <c r="D8720" s="65" t="s">
        <v>211</v>
      </c>
      <c r="E8720" s="66">
        <v>0</v>
      </c>
      <c r="F8720" s="247"/>
      <c r="G8720" s="66">
        <v>0</v>
      </c>
      <c r="H8720" s="247"/>
    </row>
    <row r="8721" spans="1:8">
      <c r="A8721" s="64" t="s">
        <v>13624</v>
      </c>
      <c r="B8721" s="65">
        <v>103452</v>
      </c>
      <c r="C8721" s="56" t="s">
        <v>13696</v>
      </c>
      <c r="D8721" s="65" t="s">
        <v>211</v>
      </c>
      <c r="E8721" s="66">
        <v>0</v>
      </c>
      <c r="F8721" s="247"/>
      <c r="G8721" s="66">
        <v>0</v>
      </c>
      <c r="H8721" s="247"/>
    </row>
    <row r="8722" spans="1:8">
      <c r="A8722" s="64" t="s">
        <v>13624</v>
      </c>
      <c r="B8722" s="65">
        <v>103453</v>
      </c>
      <c r="C8722" s="56" t="s">
        <v>13697</v>
      </c>
      <c r="D8722" s="65" t="s">
        <v>211</v>
      </c>
      <c r="E8722" s="66">
        <v>0</v>
      </c>
      <c r="F8722" s="247"/>
      <c r="G8722" s="66">
        <v>0</v>
      </c>
      <c r="H8722" s="247"/>
    </row>
    <row r="8723" spans="1:8">
      <c r="A8723" s="64" t="s">
        <v>13624</v>
      </c>
      <c r="B8723" s="65">
        <v>103454</v>
      </c>
      <c r="C8723" s="56" t="s">
        <v>13698</v>
      </c>
      <c r="D8723" s="65" t="s">
        <v>211</v>
      </c>
      <c r="E8723" s="66">
        <v>0</v>
      </c>
      <c r="F8723" s="247"/>
      <c r="G8723" s="66">
        <v>0</v>
      </c>
      <c r="H8723" s="247"/>
    </row>
    <row r="8724" spans="1:8">
      <c r="A8724" s="64" t="s">
        <v>13624</v>
      </c>
      <c r="B8724" s="65">
        <v>103455</v>
      </c>
      <c r="C8724" s="56" t="s">
        <v>13699</v>
      </c>
      <c r="D8724" s="65" t="s">
        <v>211</v>
      </c>
      <c r="E8724" s="66">
        <v>0</v>
      </c>
      <c r="F8724" s="247"/>
      <c r="G8724" s="66">
        <v>0</v>
      </c>
      <c r="H8724" s="247"/>
    </row>
    <row r="8725" spans="1:8">
      <c r="A8725" s="64" t="s">
        <v>13624</v>
      </c>
      <c r="B8725" s="65">
        <v>103456</v>
      </c>
      <c r="C8725" s="56" t="s">
        <v>13700</v>
      </c>
      <c r="D8725" s="65" t="s">
        <v>211</v>
      </c>
      <c r="E8725" s="66">
        <v>0</v>
      </c>
      <c r="F8725" s="247"/>
      <c r="G8725" s="66">
        <v>0</v>
      </c>
      <c r="H8725" s="247"/>
    </row>
    <row r="8726" spans="1:8">
      <c r="A8726" s="64" t="s">
        <v>13624</v>
      </c>
      <c r="B8726" s="65">
        <v>103457</v>
      </c>
      <c r="C8726" s="56" t="s">
        <v>13701</v>
      </c>
      <c r="D8726" s="65" t="s">
        <v>211</v>
      </c>
      <c r="E8726" s="66">
        <v>0</v>
      </c>
      <c r="F8726" s="247"/>
      <c r="G8726" s="66">
        <v>0</v>
      </c>
      <c r="H8726" s="247"/>
    </row>
    <row r="8727" spans="1:8">
      <c r="A8727" s="64" t="s">
        <v>13624</v>
      </c>
      <c r="B8727" s="65">
        <v>103458</v>
      </c>
      <c r="C8727" s="56" t="s">
        <v>13702</v>
      </c>
      <c r="D8727" s="65" t="s">
        <v>211</v>
      </c>
      <c r="E8727" s="66">
        <v>0</v>
      </c>
      <c r="F8727" s="247"/>
      <c r="G8727" s="66">
        <v>0</v>
      </c>
      <c r="H8727" s="247"/>
    </row>
    <row r="8728" spans="1:8">
      <c r="A8728" s="64" t="s">
        <v>13624</v>
      </c>
      <c r="B8728" s="65">
        <v>103425</v>
      </c>
      <c r="C8728" s="56" t="s">
        <v>13703</v>
      </c>
      <c r="D8728" s="65" t="s">
        <v>211</v>
      </c>
      <c r="E8728" s="66">
        <v>16.059999999999999</v>
      </c>
      <c r="F8728" s="247">
        <v>0.77769999999999995</v>
      </c>
      <c r="G8728" s="66">
        <v>17.46</v>
      </c>
      <c r="H8728" s="247">
        <v>0</v>
      </c>
    </row>
    <row r="8729" spans="1:8">
      <c r="A8729" s="64" t="s">
        <v>13624</v>
      </c>
      <c r="B8729" s="65">
        <v>103428</v>
      </c>
      <c r="C8729" s="56" t="s">
        <v>13704</v>
      </c>
      <c r="D8729" s="65" t="s">
        <v>211</v>
      </c>
      <c r="E8729" s="66">
        <v>259.10000000000002</v>
      </c>
      <c r="F8729" s="247">
        <v>0.86219999999999997</v>
      </c>
      <c r="G8729" s="66">
        <v>273.13</v>
      </c>
      <c r="H8729" s="247">
        <v>0</v>
      </c>
    </row>
    <row r="8730" spans="1:8">
      <c r="A8730" s="64" t="s">
        <v>13624</v>
      </c>
      <c r="B8730" s="65">
        <v>103426</v>
      </c>
      <c r="C8730" s="56" t="s">
        <v>13705</v>
      </c>
      <c r="D8730" s="65" t="s">
        <v>211</v>
      </c>
      <c r="E8730" s="66">
        <v>19.170000000000002</v>
      </c>
      <c r="F8730" s="247">
        <v>0.70209999999999995</v>
      </c>
      <c r="G8730" s="66">
        <v>21.42</v>
      </c>
      <c r="H8730" s="247">
        <v>0</v>
      </c>
    </row>
    <row r="8731" spans="1:8">
      <c r="A8731" s="64" t="s">
        <v>13624</v>
      </c>
      <c r="B8731" s="65">
        <v>103429</v>
      </c>
      <c r="C8731" s="56" t="s">
        <v>13706</v>
      </c>
      <c r="D8731" s="65" t="s">
        <v>211</v>
      </c>
      <c r="E8731" s="66">
        <v>2896.32</v>
      </c>
      <c r="F8731" s="247">
        <v>0.97529999999999994</v>
      </c>
      <c r="G8731" s="66">
        <v>2924.38</v>
      </c>
      <c r="H8731" s="247">
        <v>0</v>
      </c>
    </row>
    <row r="8732" spans="1:8">
      <c r="A8732" s="64" t="s">
        <v>13624</v>
      </c>
      <c r="B8732" s="65">
        <v>103427</v>
      </c>
      <c r="C8732" s="56" t="s">
        <v>13707</v>
      </c>
      <c r="D8732" s="65" t="s">
        <v>211</v>
      </c>
      <c r="E8732" s="66">
        <v>38.409999999999997</v>
      </c>
      <c r="F8732" s="247">
        <v>0.70740000000000003</v>
      </c>
      <c r="G8732" s="66">
        <v>42.83</v>
      </c>
      <c r="H8732" s="247">
        <v>0</v>
      </c>
    </row>
    <row r="8733" spans="1:8">
      <c r="A8733" s="64" t="s">
        <v>13624</v>
      </c>
      <c r="B8733" s="65">
        <v>103393</v>
      </c>
      <c r="C8733" s="56" t="s">
        <v>13708</v>
      </c>
      <c r="D8733" s="65" t="s">
        <v>32</v>
      </c>
      <c r="E8733" s="66">
        <v>5464.16</v>
      </c>
      <c r="F8733" s="247">
        <v>0.99180000000000001</v>
      </c>
      <c r="G8733" s="66">
        <v>5470.2</v>
      </c>
      <c r="H8733" s="247">
        <v>0</v>
      </c>
    </row>
    <row r="8734" spans="1:8">
      <c r="A8734" s="64" t="s">
        <v>13624</v>
      </c>
      <c r="B8734" s="65">
        <v>103376</v>
      </c>
      <c r="C8734" s="56" t="s">
        <v>13709</v>
      </c>
      <c r="D8734" s="65" t="s">
        <v>32</v>
      </c>
      <c r="E8734" s="66">
        <v>133.84</v>
      </c>
      <c r="F8734" s="247">
        <v>0.99150000000000005</v>
      </c>
      <c r="G8734" s="66">
        <v>134.29</v>
      </c>
      <c r="H8734" s="247">
        <v>0</v>
      </c>
    </row>
    <row r="8735" spans="1:8">
      <c r="A8735" s="64" t="s">
        <v>13624</v>
      </c>
      <c r="B8735" s="65">
        <v>104804</v>
      </c>
      <c r="C8735" s="56" t="s">
        <v>13710</v>
      </c>
      <c r="D8735" s="65" t="s">
        <v>32</v>
      </c>
      <c r="E8735" s="66">
        <v>0</v>
      </c>
      <c r="F8735" s="247"/>
      <c r="G8735" s="66">
        <v>0</v>
      </c>
      <c r="H8735" s="247"/>
    </row>
    <row r="8736" spans="1:8">
      <c r="A8736" s="64" t="s">
        <v>13624</v>
      </c>
      <c r="B8736" s="65">
        <v>104805</v>
      </c>
      <c r="C8736" s="56" t="s">
        <v>13711</v>
      </c>
      <c r="D8736" s="65" t="s">
        <v>32</v>
      </c>
      <c r="E8736" s="66">
        <v>0</v>
      </c>
      <c r="F8736" s="247"/>
      <c r="G8736" s="66">
        <v>0</v>
      </c>
      <c r="H8736" s="247"/>
    </row>
    <row r="8737" spans="1:8">
      <c r="A8737" s="64" t="s">
        <v>13624</v>
      </c>
      <c r="B8737" s="65">
        <v>103377</v>
      </c>
      <c r="C8737" s="56" t="s">
        <v>13712</v>
      </c>
      <c r="D8737" s="65" t="s">
        <v>32</v>
      </c>
      <c r="E8737" s="66">
        <v>286.51</v>
      </c>
      <c r="F8737" s="247">
        <v>0.99419999999999997</v>
      </c>
      <c r="G8737" s="66">
        <v>287.17</v>
      </c>
      <c r="H8737" s="247">
        <v>0</v>
      </c>
    </row>
    <row r="8738" spans="1:8">
      <c r="A8738" s="64" t="s">
        <v>13624</v>
      </c>
      <c r="B8738" s="65">
        <v>104806</v>
      </c>
      <c r="C8738" s="56" t="s">
        <v>13713</v>
      </c>
      <c r="D8738" s="65" t="s">
        <v>32</v>
      </c>
      <c r="E8738" s="66">
        <v>0</v>
      </c>
      <c r="F8738" s="247"/>
      <c r="G8738" s="66">
        <v>0</v>
      </c>
      <c r="H8738" s="247"/>
    </row>
    <row r="8739" spans="1:8">
      <c r="A8739" s="64" t="s">
        <v>13624</v>
      </c>
      <c r="B8739" s="65">
        <v>103378</v>
      </c>
      <c r="C8739" s="56" t="s">
        <v>13714</v>
      </c>
      <c r="D8739" s="65" t="s">
        <v>32</v>
      </c>
      <c r="E8739" s="66">
        <v>0</v>
      </c>
      <c r="F8739" s="247"/>
      <c r="G8739" s="66">
        <v>0</v>
      </c>
      <c r="H8739" s="247"/>
    </row>
    <row r="8740" spans="1:8">
      <c r="A8740" s="64" t="s">
        <v>13624</v>
      </c>
      <c r="B8740" s="65">
        <v>103372</v>
      </c>
      <c r="C8740" s="56" t="s">
        <v>13715</v>
      </c>
      <c r="D8740" s="65" t="s">
        <v>32</v>
      </c>
      <c r="E8740" s="66">
        <v>5.71</v>
      </c>
      <c r="F8740" s="247">
        <v>0.96499999999999997</v>
      </c>
      <c r="G8740" s="66">
        <v>5.79</v>
      </c>
      <c r="H8740" s="247">
        <v>0</v>
      </c>
    </row>
    <row r="8741" spans="1:8">
      <c r="A8741" s="64" t="s">
        <v>13624</v>
      </c>
      <c r="B8741" s="65">
        <v>103379</v>
      </c>
      <c r="C8741" s="56" t="s">
        <v>13716</v>
      </c>
      <c r="D8741" s="65" t="s">
        <v>32</v>
      </c>
      <c r="E8741" s="66">
        <v>446.12</v>
      </c>
      <c r="F8741" s="247">
        <v>0.99529999999999996</v>
      </c>
      <c r="G8741" s="66">
        <v>446.94</v>
      </c>
      <c r="H8741" s="247">
        <v>0</v>
      </c>
    </row>
    <row r="8742" spans="1:8">
      <c r="A8742" s="64" t="s">
        <v>13624</v>
      </c>
      <c r="B8742" s="65">
        <v>103380</v>
      </c>
      <c r="C8742" s="56" t="s">
        <v>13717</v>
      </c>
      <c r="D8742" s="65" t="s">
        <v>32</v>
      </c>
      <c r="E8742" s="66">
        <v>0</v>
      </c>
      <c r="F8742" s="247"/>
      <c r="G8742" s="66">
        <v>0</v>
      </c>
      <c r="H8742" s="247"/>
    </row>
    <row r="8743" spans="1:8">
      <c r="A8743" s="64" t="s">
        <v>13624</v>
      </c>
      <c r="B8743" s="65">
        <v>103381</v>
      </c>
      <c r="C8743" s="56" t="s">
        <v>13718</v>
      </c>
      <c r="D8743" s="65" t="s">
        <v>32</v>
      </c>
      <c r="E8743" s="66">
        <v>0</v>
      </c>
      <c r="F8743" s="247"/>
      <c r="G8743" s="66">
        <v>0</v>
      </c>
      <c r="H8743" s="247"/>
    </row>
    <row r="8744" spans="1:8">
      <c r="A8744" s="64" t="s">
        <v>13624</v>
      </c>
      <c r="B8744" s="65">
        <v>103382</v>
      </c>
      <c r="C8744" s="56" t="s">
        <v>13719</v>
      </c>
      <c r="D8744" s="65" t="s">
        <v>32</v>
      </c>
      <c r="E8744" s="66">
        <v>0</v>
      </c>
      <c r="F8744" s="247"/>
      <c r="G8744" s="66">
        <v>0</v>
      </c>
      <c r="H8744" s="247"/>
    </row>
    <row r="8745" spans="1:8">
      <c r="A8745" s="64" t="s">
        <v>13624</v>
      </c>
      <c r="B8745" s="65">
        <v>103383</v>
      </c>
      <c r="C8745" s="56" t="s">
        <v>13720</v>
      </c>
      <c r="D8745" s="65" t="s">
        <v>32</v>
      </c>
      <c r="E8745" s="66">
        <v>1093.93</v>
      </c>
      <c r="F8745" s="247">
        <v>0.99509999999999998</v>
      </c>
      <c r="G8745" s="66">
        <v>1094.6600000000001</v>
      </c>
      <c r="H8745" s="247">
        <v>0</v>
      </c>
    </row>
    <row r="8746" spans="1:8">
      <c r="A8746" s="64" t="s">
        <v>13624</v>
      </c>
      <c r="B8746" s="65">
        <v>103373</v>
      </c>
      <c r="C8746" s="56" t="s">
        <v>13721</v>
      </c>
      <c r="D8746" s="65" t="s">
        <v>32</v>
      </c>
      <c r="E8746" s="66">
        <v>11.21</v>
      </c>
      <c r="F8746" s="247">
        <v>0.97060000000000002</v>
      </c>
      <c r="G8746" s="66">
        <v>11.33</v>
      </c>
      <c r="H8746" s="247">
        <v>0</v>
      </c>
    </row>
    <row r="8747" spans="1:8">
      <c r="A8747" s="64" t="s">
        <v>13624</v>
      </c>
      <c r="B8747" s="65">
        <v>103384</v>
      </c>
      <c r="C8747" s="56" t="s">
        <v>13722</v>
      </c>
      <c r="D8747" s="65" t="s">
        <v>32</v>
      </c>
      <c r="E8747" s="66">
        <v>0</v>
      </c>
      <c r="F8747" s="247"/>
      <c r="G8747" s="66">
        <v>0</v>
      </c>
      <c r="H8747" s="247"/>
    </row>
    <row r="8748" spans="1:8">
      <c r="A8748" s="64" t="s">
        <v>13624</v>
      </c>
      <c r="B8748" s="65">
        <v>103385</v>
      </c>
      <c r="C8748" s="56" t="s">
        <v>13723</v>
      </c>
      <c r="D8748" s="65" t="s">
        <v>32</v>
      </c>
      <c r="E8748" s="66">
        <v>1763.73</v>
      </c>
      <c r="F8748" s="247">
        <v>0.99419999999999997</v>
      </c>
      <c r="G8748" s="66">
        <v>1765.13</v>
      </c>
      <c r="H8748" s="247">
        <v>0</v>
      </c>
    </row>
    <row r="8749" spans="1:8">
      <c r="A8749" s="64" t="s">
        <v>13624</v>
      </c>
      <c r="B8749" s="65">
        <v>103386</v>
      </c>
      <c r="C8749" s="56" t="s">
        <v>13724</v>
      </c>
      <c r="D8749" s="65" t="s">
        <v>32</v>
      </c>
      <c r="E8749" s="66">
        <v>0</v>
      </c>
      <c r="F8749" s="247"/>
      <c r="G8749" s="66">
        <v>0</v>
      </c>
      <c r="H8749" s="247"/>
    </row>
    <row r="8750" spans="1:8">
      <c r="A8750" s="64" t="s">
        <v>13624</v>
      </c>
      <c r="B8750" s="65">
        <v>103387</v>
      </c>
      <c r="C8750" s="56" t="s">
        <v>13725</v>
      </c>
      <c r="D8750" s="65" t="s">
        <v>32</v>
      </c>
      <c r="E8750" s="66">
        <v>3094.27</v>
      </c>
      <c r="F8750" s="247">
        <v>0.99480000000000002</v>
      </c>
      <c r="G8750" s="66">
        <v>3096.43</v>
      </c>
      <c r="H8750" s="247">
        <v>0</v>
      </c>
    </row>
    <row r="8751" spans="1:8">
      <c r="A8751" s="64" t="s">
        <v>13624</v>
      </c>
      <c r="B8751" s="65">
        <v>103388</v>
      </c>
      <c r="C8751" s="56" t="s">
        <v>13726</v>
      </c>
      <c r="D8751" s="65" t="s">
        <v>32</v>
      </c>
      <c r="E8751" s="66">
        <v>0</v>
      </c>
      <c r="F8751" s="247"/>
      <c r="G8751" s="66">
        <v>0</v>
      </c>
      <c r="H8751" s="247"/>
    </row>
    <row r="8752" spans="1:8">
      <c r="A8752" s="64" t="s">
        <v>13624</v>
      </c>
      <c r="B8752" s="65">
        <v>103374</v>
      </c>
      <c r="C8752" s="56" t="s">
        <v>13727</v>
      </c>
      <c r="D8752" s="65" t="s">
        <v>32</v>
      </c>
      <c r="E8752" s="66">
        <v>0</v>
      </c>
      <c r="F8752" s="247"/>
      <c r="G8752" s="66">
        <v>0</v>
      </c>
      <c r="H8752" s="247"/>
    </row>
    <row r="8753" spans="1:8">
      <c r="A8753" s="64" t="s">
        <v>13624</v>
      </c>
      <c r="B8753" s="65">
        <v>103389</v>
      </c>
      <c r="C8753" s="56" t="s">
        <v>13728</v>
      </c>
      <c r="D8753" s="65" t="s">
        <v>32</v>
      </c>
      <c r="E8753" s="66">
        <v>4601.7299999999996</v>
      </c>
      <c r="F8753" s="247">
        <v>0.99490000000000001</v>
      </c>
      <c r="G8753" s="66">
        <v>4604.8999999999996</v>
      </c>
      <c r="H8753" s="247">
        <v>0</v>
      </c>
    </row>
    <row r="8754" spans="1:8">
      <c r="A8754" s="64" t="s">
        <v>13624</v>
      </c>
      <c r="B8754" s="65">
        <v>103390</v>
      </c>
      <c r="C8754" s="56" t="s">
        <v>13729</v>
      </c>
      <c r="D8754" s="65" t="s">
        <v>32</v>
      </c>
      <c r="E8754" s="66">
        <v>0</v>
      </c>
      <c r="F8754" s="247"/>
      <c r="G8754" s="66">
        <v>0</v>
      </c>
      <c r="H8754" s="247"/>
    </row>
    <row r="8755" spans="1:8">
      <c r="A8755" s="64" t="s">
        <v>13624</v>
      </c>
      <c r="B8755" s="65">
        <v>103391</v>
      </c>
      <c r="C8755" s="56" t="s">
        <v>13730</v>
      </c>
      <c r="D8755" s="65" t="s">
        <v>32</v>
      </c>
      <c r="E8755" s="66">
        <v>3030.57</v>
      </c>
      <c r="F8755" s="247">
        <v>0.98899999999999999</v>
      </c>
      <c r="G8755" s="66">
        <v>3035.07</v>
      </c>
      <c r="H8755" s="247">
        <v>0</v>
      </c>
    </row>
    <row r="8756" spans="1:8">
      <c r="A8756" s="64" t="s">
        <v>13624</v>
      </c>
      <c r="B8756" s="65">
        <v>103375</v>
      </c>
      <c r="C8756" s="56" t="s">
        <v>13731</v>
      </c>
      <c r="D8756" s="65" t="s">
        <v>32</v>
      </c>
      <c r="E8756" s="66">
        <v>0</v>
      </c>
      <c r="F8756" s="247"/>
      <c r="G8756" s="66">
        <v>0</v>
      </c>
      <c r="H8756" s="247"/>
    </row>
    <row r="8757" spans="1:8">
      <c r="A8757" s="64" t="s">
        <v>13624</v>
      </c>
      <c r="B8757" s="65">
        <v>103392</v>
      </c>
      <c r="C8757" s="56" t="s">
        <v>13732</v>
      </c>
      <c r="D8757" s="65" t="s">
        <v>32</v>
      </c>
      <c r="E8757" s="66">
        <v>4954.1899999999996</v>
      </c>
      <c r="F8757" s="247">
        <v>0.99209999999999998</v>
      </c>
      <c r="G8757" s="66">
        <v>4959.4399999999996</v>
      </c>
      <c r="H8757" s="247">
        <v>0</v>
      </c>
    </row>
    <row r="8758" spans="1:8">
      <c r="A8758" s="64" t="s">
        <v>13624</v>
      </c>
      <c r="B8758" s="65">
        <v>103440</v>
      </c>
      <c r="C8758" s="56" t="s">
        <v>13733</v>
      </c>
      <c r="D8758" s="65" t="s">
        <v>211</v>
      </c>
      <c r="E8758" s="66">
        <v>412.25</v>
      </c>
      <c r="F8758" s="247">
        <v>0.82669999999999999</v>
      </c>
      <c r="G8758" s="66">
        <v>440.31</v>
      </c>
      <c r="H8758" s="247">
        <v>0</v>
      </c>
    </row>
    <row r="8759" spans="1:8">
      <c r="A8759" s="64" t="s">
        <v>13624</v>
      </c>
      <c r="B8759" s="65">
        <v>103441</v>
      </c>
      <c r="C8759" s="56" t="s">
        <v>13734</v>
      </c>
      <c r="D8759" s="65" t="s">
        <v>211</v>
      </c>
      <c r="E8759" s="66">
        <v>417.58</v>
      </c>
      <c r="F8759" s="247">
        <v>0.82889999999999997</v>
      </c>
      <c r="G8759" s="66">
        <v>445.64</v>
      </c>
      <c r="H8759" s="247">
        <v>0</v>
      </c>
    </row>
    <row r="8760" spans="1:8">
      <c r="A8760" s="64" t="s">
        <v>13624</v>
      </c>
      <c r="B8760" s="65">
        <v>103442</v>
      </c>
      <c r="C8760" s="56" t="s">
        <v>13735</v>
      </c>
      <c r="D8760" s="65" t="s">
        <v>211</v>
      </c>
      <c r="E8760" s="66">
        <v>546.23</v>
      </c>
      <c r="F8760" s="247">
        <v>0.86919999999999997</v>
      </c>
      <c r="G8760" s="66">
        <v>574.29</v>
      </c>
      <c r="H8760" s="247">
        <v>0</v>
      </c>
    </row>
    <row r="8761" spans="1:8">
      <c r="A8761" s="64" t="s">
        <v>13624</v>
      </c>
      <c r="B8761" s="65">
        <v>103437</v>
      </c>
      <c r="C8761" s="56" t="s">
        <v>13736</v>
      </c>
      <c r="D8761" s="65" t="s">
        <v>211</v>
      </c>
      <c r="E8761" s="66">
        <v>183.48</v>
      </c>
      <c r="F8761" s="247">
        <v>0.87739999999999996</v>
      </c>
      <c r="G8761" s="66">
        <v>192.31</v>
      </c>
      <c r="H8761" s="247">
        <v>0</v>
      </c>
    </row>
    <row r="8762" spans="1:8">
      <c r="A8762" s="64" t="s">
        <v>13624</v>
      </c>
      <c r="B8762" s="65">
        <v>103438</v>
      </c>
      <c r="C8762" s="56" t="s">
        <v>13737</v>
      </c>
      <c r="D8762" s="65" t="s">
        <v>211</v>
      </c>
      <c r="E8762" s="66">
        <v>183.48</v>
      </c>
      <c r="F8762" s="247">
        <v>0.87739999999999996</v>
      </c>
      <c r="G8762" s="66">
        <v>192.31</v>
      </c>
      <c r="H8762" s="247">
        <v>0</v>
      </c>
    </row>
    <row r="8763" spans="1:8">
      <c r="A8763" s="64" t="s">
        <v>13624</v>
      </c>
      <c r="B8763" s="65">
        <v>103439</v>
      </c>
      <c r="C8763" s="56" t="s">
        <v>13738</v>
      </c>
      <c r="D8763" s="65" t="s">
        <v>211</v>
      </c>
      <c r="E8763" s="66">
        <v>216.39</v>
      </c>
      <c r="F8763" s="247">
        <v>0.89600000000000002</v>
      </c>
      <c r="G8763" s="66">
        <v>225.22</v>
      </c>
      <c r="H8763" s="247">
        <v>0</v>
      </c>
    </row>
    <row r="8764" spans="1:8">
      <c r="A8764" s="64" t="s">
        <v>13739</v>
      </c>
      <c r="B8764" s="65">
        <v>88789</v>
      </c>
      <c r="C8764" s="56" t="s">
        <v>13740</v>
      </c>
      <c r="D8764" s="65" t="s">
        <v>26</v>
      </c>
      <c r="E8764" s="66">
        <v>461.18</v>
      </c>
      <c r="F8764" s="247">
        <v>0</v>
      </c>
      <c r="G8764" s="66">
        <v>383.66</v>
      </c>
      <c r="H8764" s="247">
        <v>0</v>
      </c>
    </row>
    <row r="8765" spans="1:8">
      <c r="A8765" s="64" t="s">
        <v>13739</v>
      </c>
      <c r="B8765" s="65">
        <v>88788</v>
      </c>
      <c r="C8765" s="56" t="s">
        <v>13741</v>
      </c>
      <c r="D8765" s="65" t="s">
        <v>26</v>
      </c>
      <c r="E8765" s="66">
        <v>385.18</v>
      </c>
      <c r="F8765" s="247">
        <v>0</v>
      </c>
      <c r="G8765" s="66">
        <v>320.76</v>
      </c>
      <c r="H8765" s="247">
        <v>0</v>
      </c>
    </row>
    <row r="8766" spans="1:8">
      <c r="A8766" s="64" t="s">
        <v>13739</v>
      </c>
      <c r="B8766" s="65">
        <v>87245</v>
      </c>
      <c r="C8766" s="56" t="s">
        <v>13742</v>
      </c>
      <c r="D8766" s="65" t="s">
        <v>26</v>
      </c>
      <c r="E8766" s="66">
        <v>351.76</v>
      </c>
      <c r="F8766" s="247">
        <v>0</v>
      </c>
      <c r="G8766" s="66">
        <v>297.36</v>
      </c>
      <c r="H8766" s="247">
        <v>0</v>
      </c>
    </row>
    <row r="8767" spans="1:8">
      <c r="A8767" s="64" t="s">
        <v>13739</v>
      </c>
      <c r="B8767" s="65">
        <v>87244</v>
      </c>
      <c r="C8767" s="56" t="s">
        <v>13743</v>
      </c>
      <c r="D8767" s="65" t="s">
        <v>26</v>
      </c>
      <c r="E8767" s="66">
        <v>294.3</v>
      </c>
      <c r="F8767" s="247">
        <v>0</v>
      </c>
      <c r="G8767" s="66">
        <v>249.02</v>
      </c>
      <c r="H8767" s="247">
        <v>0</v>
      </c>
    </row>
    <row r="8768" spans="1:8">
      <c r="A8768" s="64" t="s">
        <v>13739</v>
      </c>
      <c r="B8768" s="65">
        <v>104589</v>
      </c>
      <c r="C8768" s="56" t="s">
        <v>13744</v>
      </c>
      <c r="D8768" s="65" t="s">
        <v>26</v>
      </c>
      <c r="E8768" s="66">
        <v>290.05</v>
      </c>
      <c r="F8768" s="247">
        <v>0</v>
      </c>
      <c r="G8768" s="66">
        <v>248.76</v>
      </c>
      <c r="H8768" s="247">
        <v>0</v>
      </c>
    </row>
    <row r="8769" spans="1:8">
      <c r="A8769" s="64" t="s">
        <v>13739</v>
      </c>
      <c r="B8769" s="65">
        <v>104588</v>
      </c>
      <c r="C8769" s="56" t="s">
        <v>13745</v>
      </c>
      <c r="D8769" s="65" t="s">
        <v>26</v>
      </c>
      <c r="E8769" s="66">
        <v>243.31</v>
      </c>
      <c r="F8769" s="247">
        <v>0</v>
      </c>
      <c r="G8769" s="66">
        <v>208.85</v>
      </c>
      <c r="H8769" s="247">
        <v>0</v>
      </c>
    </row>
    <row r="8770" spans="1:8">
      <c r="A8770" s="64" t="s">
        <v>13739</v>
      </c>
      <c r="B8770" s="65">
        <v>104591</v>
      </c>
      <c r="C8770" s="56" t="s">
        <v>13746</v>
      </c>
      <c r="D8770" s="65" t="s">
        <v>26</v>
      </c>
      <c r="E8770" s="66">
        <v>316.01</v>
      </c>
      <c r="F8770" s="247">
        <v>0</v>
      </c>
      <c r="G8770" s="66">
        <v>274.7</v>
      </c>
      <c r="H8770" s="247">
        <v>0</v>
      </c>
    </row>
    <row r="8771" spans="1:8">
      <c r="A8771" s="64" t="s">
        <v>13739</v>
      </c>
      <c r="B8771" s="65">
        <v>104590</v>
      </c>
      <c r="C8771" s="56" t="s">
        <v>13747</v>
      </c>
      <c r="D8771" s="65" t="s">
        <v>26</v>
      </c>
      <c r="E8771" s="66">
        <v>266.02999999999997</v>
      </c>
      <c r="F8771" s="247">
        <v>0</v>
      </c>
      <c r="G8771" s="66">
        <v>232.27</v>
      </c>
      <c r="H8771" s="247">
        <v>0</v>
      </c>
    </row>
    <row r="8772" spans="1:8">
      <c r="A8772" s="64" t="s">
        <v>13748</v>
      </c>
      <c r="B8772" s="65">
        <v>87267</v>
      </c>
      <c r="C8772" s="56" t="s">
        <v>13749</v>
      </c>
      <c r="D8772" s="65" t="s">
        <v>26</v>
      </c>
      <c r="E8772" s="66">
        <v>66.989999999999995</v>
      </c>
      <c r="F8772" s="247">
        <v>0</v>
      </c>
      <c r="G8772" s="66">
        <v>63.16</v>
      </c>
      <c r="H8772" s="247">
        <v>0</v>
      </c>
    </row>
    <row r="8773" spans="1:8">
      <c r="A8773" s="64" t="s">
        <v>13748</v>
      </c>
      <c r="B8773" s="65">
        <v>104614</v>
      </c>
      <c r="C8773" s="56" t="s">
        <v>13750</v>
      </c>
      <c r="D8773" s="65" t="s">
        <v>26</v>
      </c>
      <c r="E8773" s="66">
        <v>71.94</v>
      </c>
      <c r="F8773" s="247">
        <v>0</v>
      </c>
      <c r="G8773" s="66">
        <v>68.900000000000006</v>
      </c>
      <c r="H8773" s="247">
        <v>0</v>
      </c>
    </row>
    <row r="8774" spans="1:8">
      <c r="A8774" s="64" t="s">
        <v>13748</v>
      </c>
      <c r="B8774" s="65">
        <v>104613</v>
      </c>
      <c r="C8774" s="56" t="s">
        <v>13751</v>
      </c>
      <c r="D8774" s="65" t="s">
        <v>26</v>
      </c>
      <c r="E8774" s="66">
        <v>65.319999999999993</v>
      </c>
      <c r="F8774" s="247">
        <v>0</v>
      </c>
      <c r="G8774" s="66">
        <v>61.06</v>
      </c>
      <c r="H8774" s="247">
        <v>0</v>
      </c>
    </row>
    <row r="8775" spans="1:8">
      <c r="A8775" s="64" t="s">
        <v>13748</v>
      </c>
      <c r="B8775" s="65">
        <v>87265</v>
      </c>
      <c r="C8775" s="56" t="s">
        <v>13752</v>
      </c>
      <c r="D8775" s="65" t="s">
        <v>26</v>
      </c>
      <c r="E8775" s="66">
        <v>61.92</v>
      </c>
      <c r="F8775" s="247">
        <v>0</v>
      </c>
      <c r="G8775" s="66">
        <v>57.12</v>
      </c>
      <c r="H8775" s="247">
        <v>0</v>
      </c>
    </row>
    <row r="8776" spans="1:8">
      <c r="A8776" s="64" t="s">
        <v>13748</v>
      </c>
      <c r="B8776" s="65">
        <v>87271</v>
      </c>
      <c r="C8776" s="56" t="s">
        <v>13753</v>
      </c>
      <c r="D8776" s="65" t="s">
        <v>26</v>
      </c>
      <c r="E8776" s="66">
        <v>70.59</v>
      </c>
      <c r="F8776" s="247">
        <v>0</v>
      </c>
      <c r="G8776" s="66">
        <v>67.7</v>
      </c>
      <c r="H8776" s="247">
        <v>0</v>
      </c>
    </row>
    <row r="8777" spans="1:8">
      <c r="A8777" s="64" t="s">
        <v>13748</v>
      </c>
      <c r="B8777" s="65">
        <v>87269</v>
      </c>
      <c r="C8777" s="56" t="s">
        <v>13754</v>
      </c>
      <c r="D8777" s="65" t="s">
        <v>26</v>
      </c>
      <c r="E8777" s="66">
        <v>65.45</v>
      </c>
      <c r="F8777" s="247">
        <v>0</v>
      </c>
      <c r="G8777" s="66">
        <v>61.57</v>
      </c>
      <c r="H8777" s="247">
        <v>0</v>
      </c>
    </row>
    <row r="8778" spans="1:8">
      <c r="A8778" s="64" t="s">
        <v>13748</v>
      </c>
      <c r="B8778" s="65">
        <v>87275</v>
      </c>
      <c r="C8778" s="56" t="s">
        <v>13755</v>
      </c>
      <c r="D8778" s="65" t="s">
        <v>26</v>
      </c>
      <c r="E8778" s="66">
        <v>75.8</v>
      </c>
      <c r="F8778" s="247">
        <v>0</v>
      </c>
      <c r="G8778" s="66">
        <v>73.03</v>
      </c>
      <c r="H8778" s="247">
        <v>0</v>
      </c>
    </row>
    <row r="8779" spans="1:8">
      <c r="A8779" s="64" t="s">
        <v>13748</v>
      </c>
      <c r="B8779" s="65">
        <v>87273</v>
      </c>
      <c r="C8779" s="56" t="s">
        <v>13756</v>
      </c>
      <c r="D8779" s="65" t="s">
        <v>26</v>
      </c>
      <c r="E8779" s="66">
        <v>68.989999999999995</v>
      </c>
      <c r="F8779" s="247">
        <v>0</v>
      </c>
      <c r="G8779" s="66">
        <v>64.95</v>
      </c>
      <c r="H8779" s="247">
        <v>0</v>
      </c>
    </row>
    <row r="8780" spans="1:8">
      <c r="A8780" s="64" t="s">
        <v>13748</v>
      </c>
      <c r="B8780" s="65">
        <v>104612</v>
      </c>
      <c r="C8780" s="56" t="s">
        <v>13757</v>
      </c>
      <c r="D8780" s="65" t="s">
        <v>26</v>
      </c>
      <c r="E8780" s="66">
        <v>97.32</v>
      </c>
      <c r="F8780" s="247">
        <v>0</v>
      </c>
      <c r="G8780" s="66">
        <v>88.41</v>
      </c>
      <c r="H8780" s="247">
        <v>0</v>
      </c>
    </row>
    <row r="8781" spans="1:8">
      <c r="A8781" s="64" t="s">
        <v>13748</v>
      </c>
      <c r="B8781" s="65">
        <v>104611</v>
      </c>
      <c r="C8781" s="56" t="s">
        <v>13758</v>
      </c>
      <c r="D8781" s="65" t="s">
        <v>26</v>
      </c>
      <c r="E8781" s="66">
        <v>96.69</v>
      </c>
      <c r="F8781" s="247">
        <v>0</v>
      </c>
      <c r="G8781" s="66">
        <v>87.41</v>
      </c>
      <c r="H8781" s="247">
        <v>0</v>
      </c>
    </row>
    <row r="8782" spans="1:8">
      <c r="A8782" s="64" t="s">
        <v>13748</v>
      </c>
      <c r="B8782" s="65">
        <v>104618</v>
      </c>
      <c r="C8782" s="56" t="s">
        <v>13759</v>
      </c>
      <c r="D8782" s="65" t="s">
        <v>26</v>
      </c>
      <c r="E8782" s="66">
        <v>398.75</v>
      </c>
      <c r="F8782" s="247">
        <v>0</v>
      </c>
      <c r="G8782" s="66">
        <v>331.78</v>
      </c>
      <c r="H8782" s="247">
        <v>0</v>
      </c>
    </row>
    <row r="8783" spans="1:8">
      <c r="A8783" s="64" t="s">
        <v>13748</v>
      </c>
      <c r="B8783" s="65">
        <v>104616</v>
      </c>
      <c r="C8783" s="56" t="s">
        <v>13760</v>
      </c>
      <c r="D8783" s="65" t="s">
        <v>26</v>
      </c>
      <c r="E8783" s="66">
        <v>388.56</v>
      </c>
      <c r="F8783" s="247">
        <v>0</v>
      </c>
      <c r="G8783" s="66">
        <v>319.45</v>
      </c>
      <c r="H8783" s="247">
        <v>0</v>
      </c>
    </row>
    <row r="8784" spans="1:8">
      <c r="A8784" s="64" t="s">
        <v>13748</v>
      </c>
      <c r="B8784" s="65">
        <v>104617</v>
      </c>
      <c r="C8784" s="56" t="s">
        <v>13761</v>
      </c>
      <c r="D8784" s="65" t="s">
        <v>26</v>
      </c>
      <c r="E8784" s="66">
        <v>303.44</v>
      </c>
      <c r="F8784" s="247">
        <v>0</v>
      </c>
      <c r="G8784" s="66">
        <v>257.39</v>
      </c>
      <c r="H8784" s="247">
        <v>0</v>
      </c>
    </row>
    <row r="8785" spans="1:8">
      <c r="A8785" s="64" t="s">
        <v>13748</v>
      </c>
      <c r="B8785" s="65">
        <v>104615</v>
      </c>
      <c r="C8785" s="56" t="s">
        <v>13762</v>
      </c>
      <c r="D8785" s="65" t="s">
        <v>26</v>
      </c>
      <c r="E8785" s="66">
        <v>293.25</v>
      </c>
      <c r="F8785" s="247">
        <v>0</v>
      </c>
      <c r="G8785" s="66">
        <v>245.06</v>
      </c>
      <c r="H8785" s="247">
        <v>0</v>
      </c>
    </row>
    <row r="8786" spans="1:8">
      <c r="A8786" s="64" t="s">
        <v>13748</v>
      </c>
      <c r="B8786" s="65">
        <v>87247</v>
      </c>
      <c r="C8786" s="56" t="s">
        <v>13763</v>
      </c>
      <c r="D8786" s="65" t="s">
        <v>26</v>
      </c>
      <c r="E8786" s="66">
        <v>64.069999999999993</v>
      </c>
      <c r="F8786" s="247">
        <v>0</v>
      </c>
      <c r="G8786" s="66">
        <v>56.77</v>
      </c>
      <c r="H8786" s="247">
        <v>0</v>
      </c>
    </row>
    <row r="8787" spans="1:8">
      <c r="A8787" s="64" t="s">
        <v>13748</v>
      </c>
      <c r="B8787" s="65">
        <v>87248</v>
      </c>
      <c r="C8787" s="56" t="s">
        <v>13764</v>
      </c>
      <c r="D8787" s="65" t="s">
        <v>26</v>
      </c>
      <c r="E8787" s="66">
        <v>56.85</v>
      </c>
      <c r="F8787" s="247">
        <v>0</v>
      </c>
      <c r="G8787" s="66">
        <v>48.15</v>
      </c>
      <c r="H8787" s="247">
        <v>0</v>
      </c>
    </row>
    <row r="8788" spans="1:8">
      <c r="A8788" s="64" t="s">
        <v>13748</v>
      </c>
      <c r="B8788" s="65">
        <v>87246</v>
      </c>
      <c r="C8788" s="56" t="s">
        <v>13765</v>
      </c>
      <c r="D8788" s="65" t="s">
        <v>26</v>
      </c>
      <c r="E8788" s="66">
        <v>70.97</v>
      </c>
      <c r="F8788" s="247">
        <v>0</v>
      </c>
      <c r="G8788" s="66">
        <v>64.8</v>
      </c>
      <c r="H8788" s="247">
        <v>0</v>
      </c>
    </row>
    <row r="8789" spans="1:8">
      <c r="A8789" s="64" t="s">
        <v>13748</v>
      </c>
      <c r="B8789" s="65">
        <v>104601</v>
      </c>
      <c r="C8789" s="56" t="s">
        <v>13766</v>
      </c>
      <c r="D8789" s="65" t="s">
        <v>26</v>
      </c>
      <c r="E8789" s="66">
        <v>68.959999999999994</v>
      </c>
      <c r="F8789" s="247">
        <v>0</v>
      </c>
      <c r="G8789" s="66">
        <v>62.21</v>
      </c>
      <c r="H8789" s="247">
        <v>0</v>
      </c>
    </row>
    <row r="8790" spans="1:8">
      <c r="A8790" s="64" t="s">
        <v>13748</v>
      </c>
      <c r="B8790" s="65">
        <v>104603</v>
      </c>
      <c r="C8790" s="56" t="s">
        <v>13767</v>
      </c>
      <c r="D8790" s="65" t="s">
        <v>26</v>
      </c>
      <c r="E8790" s="66">
        <v>59.28</v>
      </c>
      <c r="F8790" s="247">
        <v>0</v>
      </c>
      <c r="G8790" s="66">
        <v>50.86</v>
      </c>
      <c r="H8790" s="247">
        <v>0</v>
      </c>
    </row>
    <row r="8791" spans="1:8">
      <c r="A8791" s="64" t="s">
        <v>13748</v>
      </c>
      <c r="B8791" s="65">
        <v>104599</v>
      </c>
      <c r="C8791" s="56" t="s">
        <v>13768</v>
      </c>
      <c r="D8791" s="65" t="s">
        <v>26</v>
      </c>
      <c r="E8791" s="66">
        <v>83.94</v>
      </c>
      <c r="F8791" s="247">
        <v>0</v>
      </c>
      <c r="G8791" s="66">
        <v>79.209999999999994</v>
      </c>
      <c r="H8791" s="247">
        <v>0</v>
      </c>
    </row>
    <row r="8792" spans="1:8">
      <c r="A8792" s="64" t="s">
        <v>13748</v>
      </c>
      <c r="B8792" s="65">
        <v>87250</v>
      </c>
      <c r="C8792" s="56" t="s">
        <v>13769</v>
      </c>
      <c r="D8792" s="65" t="s">
        <v>26</v>
      </c>
      <c r="E8792" s="66">
        <v>65.27</v>
      </c>
      <c r="F8792" s="247">
        <v>0</v>
      </c>
      <c r="G8792" s="66">
        <v>58.25</v>
      </c>
      <c r="H8792" s="247">
        <v>0</v>
      </c>
    </row>
    <row r="8793" spans="1:8">
      <c r="A8793" s="64" t="s">
        <v>13748</v>
      </c>
      <c r="B8793" s="65">
        <v>87251</v>
      </c>
      <c r="C8793" s="56" t="s">
        <v>13770</v>
      </c>
      <c r="D8793" s="65" t="s">
        <v>26</v>
      </c>
      <c r="E8793" s="66">
        <v>57</v>
      </c>
      <c r="F8793" s="247">
        <v>0</v>
      </c>
      <c r="G8793" s="66">
        <v>48.44</v>
      </c>
      <c r="H8793" s="247">
        <v>0</v>
      </c>
    </row>
    <row r="8794" spans="1:8">
      <c r="A8794" s="64" t="s">
        <v>13748</v>
      </c>
      <c r="B8794" s="65">
        <v>87249</v>
      </c>
      <c r="C8794" s="56" t="s">
        <v>13771</v>
      </c>
      <c r="D8794" s="65" t="s">
        <v>26</v>
      </c>
      <c r="E8794" s="66">
        <v>75.58</v>
      </c>
      <c r="F8794" s="247">
        <v>0</v>
      </c>
      <c r="G8794" s="66">
        <v>70.05</v>
      </c>
      <c r="H8794" s="247">
        <v>0</v>
      </c>
    </row>
    <row r="8795" spans="1:8">
      <c r="A8795" s="64" t="s">
        <v>13748</v>
      </c>
      <c r="B8795" s="65">
        <v>104606</v>
      </c>
      <c r="C8795" s="56" t="s">
        <v>13772</v>
      </c>
      <c r="D8795" s="65" t="s">
        <v>26</v>
      </c>
      <c r="E8795" s="66">
        <v>73.040000000000006</v>
      </c>
      <c r="F8795" s="247">
        <v>0</v>
      </c>
      <c r="G8795" s="66">
        <v>66.88</v>
      </c>
      <c r="H8795" s="247">
        <v>0</v>
      </c>
    </row>
    <row r="8796" spans="1:8">
      <c r="A8796" s="64" t="s">
        <v>13748</v>
      </c>
      <c r="B8796" s="65">
        <v>104607</v>
      </c>
      <c r="C8796" s="56" t="s">
        <v>13773</v>
      </c>
      <c r="D8796" s="65" t="s">
        <v>26</v>
      </c>
      <c r="E8796" s="66">
        <v>60.46</v>
      </c>
      <c r="F8796" s="247">
        <v>0</v>
      </c>
      <c r="G8796" s="66">
        <v>52.29</v>
      </c>
      <c r="H8796" s="247">
        <v>0</v>
      </c>
    </row>
    <row r="8797" spans="1:8">
      <c r="A8797" s="64" t="s">
        <v>13748</v>
      </c>
      <c r="B8797" s="65">
        <v>104605</v>
      </c>
      <c r="C8797" s="56" t="s">
        <v>13774</v>
      </c>
      <c r="D8797" s="65" t="s">
        <v>26</v>
      </c>
      <c r="E8797" s="66">
        <v>103.01</v>
      </c>
      <c r="F8797" s="247">
        <v>0</v>
      </c>
      <c r="G8797" s="66">
        <v>100.55</v>
      </c>
      <c r="H8797" s="247">
        <v>0</v>
      </c>
    </row>
    <row r="8798" spans="1:8">
      <c r="A8798" s="64" t="s">
        <v>13748</v>
      </c>
      <c r="B8798" s="65">
        <v>87256</v>
      </c>
      <c r="C8798" s="56" t="s">
        <v>13775</v>
      </c>
      <c r="D8798" s="65" t="s">
        <v>26</v>
      </c>
      <c r="E8798" s="66">
        <v>76.42</v>
      </c>
      <c r="F8798" s="247">
        <v>0</v>
      </c>
      <c r="G8798" s="66">
        <v>67.790000000000006</v>
      </c>
      <c r="H8798" s="247">
        <v>0</v>
      </c>
    </row>
    <row r="8799" spans="1:8">
      <c r="A8799" s="64" t="s">
        <v>13748</v>
      </c>
      <c r="B8799" s="65">
        <v>87257</v>
      </c>
      <c r="C8799" s="56" t="s">
        <v>13776</v>
      </c>
      <c r="D8799" s="65" t="s">
        <v>26</v>
      </c>
      <c r="E8799" s="66">
        <v>67.09</v>
      </c>
      <c r="F8799" s="247">
        <v>0</v>
      </c>
      <c r="G8799" s="66">
        <v>56.87</v>
      </c>
      <c r="H8799" s="247">
        <v>0</v>
      </c>
    </row>
    <row r="8800" spans="1:8">
      <c r="A8800" s="64" t="s">
        <v>13748</v>
      </c>
      <c r="B8800" s="65">
        <v>87255</v>
      </c>
      <c r="C8800" s="56" t="s">
        <v>13777</v>
      </c>
      <c r="D8800" s="65" t="s">
        <v>26</v>
      </c>
      <c r="E8800" s="66">
        <v>87.79</v>
      </c>
      <c r="F8800" s="247">
        <v>0</v>
      </c>
      <c r="G8800" s="66">
        <v>80.650000000000006</v>
      </c>
      <c r="H8800" s="247">
        <v>0</v>
      </c>
    </row>
    <row r="8801" spans="1:8">
      <c r="A8801" s="64" t="s">
        <v>13748</v>
      </c>
      <c r="B8801" s="65">
        <v>104594</v>
      </c>
      <c r="C8801" s="56" t="s">
        <v>13778</v>
      </c>
      <c r="D8801" s="65" t="s">
        <v>26</v>
      </c>
      <c r="E8801" s="66">
        <v>78.430000000000007</v>
      </c>
      <c r="F8801" s="247">
        <v>0</v>
      </c>
      <c r="G8801" s="66">
        <v>70.06</v>
      </c>
      <c r="H8801" s="247">
        <v>0</v>
      </c>
    </row>
    <row r="8802" spans="1:8">
      <c r="A8802" s="64" t="s">
        <v>13748</v>
      </c>
      <c r="B8802" s="65">
        <v>104595</v>
      </c>
      <c r="C8802" s="56" t="s">
        <v>13779</v>
      </c>
      <c r="D8802" s="65" t="s">
        <v>26</v>
      </c>
      <c r="E8802" s="66">
        <v>67.47</v>
      </c>
      <c r="F8802" s="247">
        <v>0</v>
      </c>
      <c r="G8802" s="66">
        <v>57.35</v>
      </c>
      <c r="H8802" s="247">
        <v>0</v>
      </c>
    </row>
    <row r="8803" spans="1:8">
      <c r="A8803" s="64" t="s">
        <v>13748</v>
      </c>
      <c r="B8803" s="65">
        <v>104593</v>
      </c>
      <c r="C8803" s="56" t="s">
        <v>13780</v>
      </c>
      <c r="D8803" s="65" t="s">
        <v>26</v>
      </c>
      <c r="E8803" s="66">
        <v>91.13</v>
      </c>
      <c r="F8803" s="247">
        <v>0</v>
      </c>
      <c r="G8803" s="66">
        <v>84.38</v>
      </c>
      <c r="H8803" s="247">
        <v>0</v>
      </c>
    </row>
    <row r="8804" spans="1:8">
      <c r="A8804" s="64" t="s">
        <v>13748</v>
      </c>
      <c r="B8804" s="65">
        <v>87262</v>
      </c>
      <c r="C8804" s="56" t="s">
        <v>13781</v>
      </c>
      <c r="D8804" s="65" t="s">
        <v>26</v>
      </c>
      <c r="E8804" s="66">
        <v>134.19999999999999</v>
      </c>
      <c r="F8804" s="247">
        <v>0</v>
      </c>
      <c r="G8804" s="66">
        <v>114.96</v>
      </c>
      <c r="H8804" s="247">
        <v>0</v>
      </c>
    </row>
    <row r="8805" spans="1:8">
      <c r="A8805" s="64" t="s">
        <v>13748</v>
      </c>
      <c r="B8805" s="65">
        <v>87263</v>
      </c>
      <c r="C8805" s="56" t="s">
        <v>13782</v>
      </c>
      <c r="D8805" s="65" t="s">
        <v>26</v>
      </c>
      <c r="E8805" s="66">
        <v>124.38</v>
      </c>
      <c r="F8805" s="247">
        <v>0</v>
      </c>
      <c r="G8805" s="66">
        <v>103.64</v>
      </c>
      <c r="H8805" s="247">
        <v>0</v>
      </c>
    </row>
    <row r="8806" spans="1:8">
      <c r="A8806" s="64" t="s">
        <v>13748</v>
      </c>
      <c r="B8806" s="65">
        <v>87261</v>
      </c>
      <c r="C8806" s="56" t="s">
        <v>13783</v>
      </c>
      <c r="D8806" s="65" t="s">
        <v>26</v>
      </c>
      <c r="E8806" s="66">
        <v>146.85</v>
      </c>
      <c r="F8806" s="247">
        <v>0</v>
      </c>
      <c r="G8806" s="66">
        <v>128.81</v>
      </c>
      <c r="H8806" s="247">
        <v>0</v>
      </c>
    </row>
    <row r="8807" spans="1:8">
      <c r="A8807" s="64" t="s">
        <v>13748</v>
      </c>
      <c r="B8807" s="65">
        <v>104597</v>
      </c>
      <c r="C8807" s="56" t="s">
        <v>13784</v>
      </c>
      <c r="D8807" s="65" t="s">
        <v>26</v>
      </c>
      <c r="E8807" s="66">
        <v>136.59</v>
      </c>
      <c r="F8807" s="247">
        <v>0</v>
      </c>
      <c r="G8807" s="66">
        <v>117.52</v>
      </c>
      <c r="H8807" s="247">
        <v>0</v>
      </c>
    </row>
    <row r="8808" spans="1:8">
      <c r="A8808" s="64" t="s">
        <v>13748</v>
      </c>
      <c r="B8808" s="65">
        <v>104598</v>
      </c>
      <c r="C8808" s="56" t="s">
        <v>13785</v>
      </c>
      <c r="D8808" s="65" t="s">
        <v>26</v>
      </c>
      <c r="E8808" s="66">
        <v>124.87</v>
      </c>
      <c r="F8808" s="247">
        <v>0</v>
      </c>
      <c r="G8808" s="66">
        <v>104.21</v>
      </c>
      <c r="H8808" s="247">
        <v>0</v>
      </c>
    </row>
    <row r="8809" spans="1:8">
      <c r="A8809" s="64" t="s">
        <v>13748</v>
      </c>
      <c r="B8809" s="65">
        <v>104596</v>
      </c>
      <c r="C8809" s="56" t="s">
        <v>13786</v>
      </c>
      <c r="D8809" s="65" t="s">
        <v>26</v>
      </c>
      <c r="E8809" s="66">
        <v>150.78</v>
      </c>
      <c r="F8809" s="247">
        <v>0</v>
      </c>
      <c r="G8809" s="66">
        <v>133.01</v>
      </c>
      <c r="H8809" s="247">
        <v>0</v>
      </c>
    </row>
    <row r="8810" spans="1:8">
      <c r="A8810" s="64" t="s">
        <v>13748</v>
      </c>
      <c r="B8810" s="65">
        <v>88648</v>
      </c>
      <c r="C8810" s="56" t="s">
        <v>13787</v>
      </c>
      <c r="D8810" s="65" t="s">
        <v>32</v>
      </c>
      <c r="E8810" s="66">
        <v>8.0500000000000007</v>
      </c>
      <c r="F8810" s="247">
        <v>0</v>
      </c>
      <c r="G8810" s="66">
        <v>7.37</v>
      </c>
      <c r="H8810" s="247">
        <v>0</v>
      </c>
    </row>
    <row r="8811" spans="1:8">
      <c r="A8811" s="64" t="s">
        <v>13748</v>
      </c>
      <c r="B8811" s="65">
        <v>88649</v>
      </c>
      <c r="C8811" s="56" t="s">
        <v>13788</v>
      </c>
      <c r="D8811" s="65" t="s">
        <v>32</v>
      </c>
      <c r="E8811" s="66">
        <v>9.09</v>
      </c>
      <c r="F8811" s="247">
        <v>0</v>
      </c>
      <c r="G8811" s="66">
        <v>8.26</v>
      </c>
      <c r="H8811" s="247">
        <v>0</v>
      </c>
    </row>
    <row r="8812" spans="1:8">
      <c r="A8812" s="64" t="s">
        <v>13748</v>
      </c>
      <c r="B8812" s="65">
        <v>88650</v>
      </c>
      <c r="C8812" s="56" t="s">
        <v>13789</v>
      </c>
      <c r="D8812" s="65" t="s">
        <v>32</v>
      </c>
      <c r="E8812" s="66">
        <v>12.29</v>
      </c>
      <c r="F8812" s="247">
        <v>0</v>
      </c>
      <c r="G8812" s="66">
        <v>10.92</v>
      </c>
      <c r="H8812" s="247">
        <v>0</v>
      </c>
    </row>
    <row r="8813" spans="1:8">
      <c r="A8813" s="64" t="s">
        <v>13748</v>
      </c>
      <c r="B8813" s="65">
        <v>104619</v>
      </c>
      <c r="C8813" s="56" t="s">
        <v>13790</v>
      </c>
      <c r="D8813" s="65" t="s">
        <v>32</v>
      </c>
      <c r="E8813" s="66">
        <v>14.56</v>
      </c>
      <c r="F8813" s="247">
        <v>0</v>
      </c>
      <c r="G8813" s="66">
        <v>12.8</v>
      </c>
      <c r="H8813" s="247">
        <v>0</v>
      </c>
    </row>
    <row r="8814" spans="1:8">
      <c r="A8814" s="64" t="s">
        <v>13791</v>
      </c>
      <c r="B8814" s="65">
        <v>103741</v>
      </c>
      <c r="C8814" s="56" t="s">
        <v>13792</v>
      </c>
      <c r="D8814" s="65" t="s">
        <v>211</v>
      </c>
      <c r="E8814" s="66">
        <v>0</v>
      </c>
      <c r="F8814" s="247"/>
      <c r="G8814" s="66">
        <v>0</v>
      </c>
      <c r="H8814" s="247"/>
    </row>
    <row r="8815" spans="1:8">
      <c r="A8815" s="64" t="s">
        <v>13791</v>
      </c>
      <c r="B8815" s="65">
        <v>103755</v>
      </c>
      <c r="C8815" s="56" t="s">
        <v>13793</v>
      </c>
      <c r="D8815" s="65" t="s">
        <v>32</v>
      </c>
      <c r="E8815" s="66">
        <v>0</v>
      </c>
      <c r="F8815" s="247"/>
      <c r="G8815" s="66">
        <v>0</v>
      </c>
      <c r="H8815" s="247"/>
    </row>
    <row r="8816" spans="1:8">
      <c r="A8816" s="64" t="s">
        <v>13791</v>
      </c>
      <c r="B8816" s="65">
        <v>103753</v>
      </c>
      <c r="C8816" s="56" t="s">
        <v>13794</v>
      </c>
      <c r="D8816" s="65" t="s">
        <v>32</v>
      </c>
      <c r="E8816" s="66">
        <v>0</v>
      </c>
      <c r="F8816" s="247"/>
      <c r="G8816" s="66">
        <v>0</v>
      </c>
      <c r="H8816" s="247"/>
    </row>
    <row r="8817" spans="1:8">
      <c r="A8817" s="64" t="s">
        <v>13791</v>
      </c>
      <c r="B8817" s="65">
        <v>103754</v>
      </c>
      <c r="C8817" s="56" t="s">
        <v>13795</v>
      </c>
      <c r="D8817" s="65" t="s">
        <v>32</v>
      </c>
      <c r="E8817" s="66">
        <v>0</v>
      </c>
      <c r="F8817" s="247"/>
      <c r="G8817" s="66">
        <v>0</v>
      </c>
      <c r="H8817" s="247"/>
    </row>
    <row r="8818" spans="1:8">
      <c r="A8818" s="64" t="s">
        <v>13791</v>
      </c>
      <c r="B8818" s="65">
        <v>103752</v>
      </c>
      <c r="C8818" s="56" t="s">
        <v>13796</v>
      </c>
      <c r="D8818" s="65" t="s">
        <v>32</v>
      </c>
      <c r="E8818" s="66">
        <v>0</v>
      </c>
      <c r="F8818" s="247"/>
      <c r="G8818" s="66">
        <v>0</v>
      </c>
      <c r="H8818" s="247"/>
    </row>
    <row r="8819" spans="1:8">
      <c r="A8819" s="64" t="s">
        <v>13791</v>
      </c>
      <c r="B8819" s="65">
        <v>103759</v>
      </c>
      <c r="C8819" s="56" t="s">
        <v>13797</v>
      </c>
      <c r="D8819" s="65" t="s">
        <v>32</v>
      </c>
      <c r="E8819" s="66">
        <v>0</v>
      </c>
      <c r="F8819" s="247"/>
      <c r="G8819" s="66">
        <v>0</v>
      </c>
      <c r="H8819" s="247"/>
    </row>
    <row r="8820" spans="1:8">
      <c r="A8820" s="64" t="s">
        <v>13791</v>
      </c>
      <c r="B8820" s="65">
        <v>103757</v>
      </c>
      <c r="C8820" s="56" t="s">
        <v>13798</v>
      </c>
      <c r="D8820" s="65" t="s">
        <v>32</v>
      </c>
      <c r="E8820" s="66">
        <v>0</v>
      </c>
      <c r="F8820" s="247"/>
      <c r="G8820" s="66">
        <v>0</v>
      </c>
      <c r="H8820" s="247"/>
    </row>
    <row r="8821" spans="1:8">
      <c r="A8821" s="64" t="s">
        <v>13791</v>
      </c>
      <c r="B8821" s="65">
        <v>103758</v>
      </c>
      <c r="C8821" s="56" t="s">
        <v>13799</v>
      </c>
      <c r="D8821" s="65" t="s">
        <v>32</v>
      </c>
      <c r="E8821" s="66">
        <v>0</v>
      </c>
      <c r="F8821" s="247"/>
      <c r="G8821" s="66">
        <v>0</v>
      </c>
      <c r="H8821" s="247"/>
    </row>
    <row r="8822" spans="1:8">
      <c r="A8822" s="64" t="s">
        <v>13791</v>
      </c>
      <c r="B8822" s="65">
        <v>103756</v>
      </c>
      <c r="C8822" s="56" t="s">
        <v>13800</v>
      </c>
      <c r="D8822" s="65" t="s">
        <v>32</v>
      </c>
      <c r="E8822" s="66">
        <v>0</v>
      </c>
      <c r="F8822" s="247"/>
      <c r="G8822" s="66">
        <v>0</v>
      </c>
      <c r="H8822" s="247"/>
    </row>
    <row r="8823" spans="1:8">
      <c r="A8823" s="64" t="s">
        <v>13791</v>
      </c>
      <c r="B8823" s="65">
        <v>103734</v>
      </c>
      <c r="C8823" s="56" t="s">
        <v>13801</v>
      </c>
      <c r="D8823" s="65" t="s">
        <v>211</v>
      </c>
      <c r="E8823" s="66">
        <v>0</v>
      </c>
      <c r="F8823" s="247"/>
      <c r="G8823" s="66">
        <v>0</v>
      </c>
      <c r="H8823" s="247"/>
    </row>
    <row r="8824" spans="1:8">
      <c r="A8824" s="64" t="s">
        <v>13791</v>
      </c>
      <c r="B8824" s="65">
        <v>103740</v>
      </c>
      <c r="C8824" s="56" t="s">
        <v>13802</v>
      </c>
      <c r="D8824" s="65" t="s">
        <v>211</v>
      </c>
      <c r="E8824" s="66">
        <v>0</v>
      </c>
      <c r="F8824" s="247"/>
      <c r="G8824" s="66">
        <v>0</v>
      </c>
      <c r="H8824" s="247"/>
    </row>
    <row r="8825" spans="1:8">
      <c r="A8825" s="64" t="s">
        <v>13791</v>
      </c>
      <c r="B8825" s="65">
        <v>103747</v>
      </c>
      <c r="C8825" s="56" t="s">
        <v>13803</v>
      </c>
      <c r="D8825" s="65" t="s">
        <v>32</v>
      </c>
      <c r="E8825" s="66">
        <v>0</v>
      </c>
      <c r="F8825" s="247"/>
      <c r="G8825" s="66">
        <v>0</v>
      </c>
      <c r="H8825" s="247"/>
    </row>
    <row r="8826" spans="1:8">
      <c r="A8826" s="64" t="s">
        <v>13791</v>
      </c>
      <c r="B8826" s="65">
        <v>103746</v>
      </c>
      <c r="C8826" s="56" t="s">
        <v>13804</v>
      </c>
      <c r="D8826" s="65" t="s">
        <v>32</v>
      </c>
      <c r="E8826" s="66">
        <v>0</v>
      </c>
      <c r="F8826" s="247"/>
      <c r="G8826" s="66">
        <v>0</v>
      </c>
      <c r="H8826" s="247"/>
    </row>
    <row r="8827" spans="1:8">
      <c r="A8827" s="64" t="s">
        <v>13791</v>
      </c>
      <c r="B8827" s="65">
        <v>103749</v>
      </c>
      <c r="C8827" s="56" t="s">
        <v>13805</v>
      </c>
      <c r="D8827" s="65" t="s">
        <v>32</v>
      </c>
      <c r="E8827" s="66">
        <v>0</v>
      </c>
      <c r="F8827" s="247"/>
      <c r="G8827" s="66">
        <v>0</v>
      </c>
      <c r="H8827" s="247"/>
    </row>
    <row r="8828" spans="1:8">
      <c r="A8828" s="64" t="s">
        <v>13791</v>
      </c>
      <c r="B8828" s="65">
        <v>103744</v>
      </c>
      <c r="C8828" s="56" t="s">
        <v>13806</v>
      </c>
      <c r="D8828" s="65" t="s">
        <v>32</v>
      </c>
      <c r="E8828" s="66">
        <v>0</v>
      </c>
      <c r="F8828" s="247"/>
      <c r="G8828" s="66">
        <v>0</v>
      </c>
      <c r="H8828" s="247"/>
    </row>
    <row r="8829" spans="1:8">
      <c r="A8829" s="64" t="s">
        <v>13791</v>
      </c>
      <c r="B8829" s="65">
        <v>103748</v>
      </c>
      <c r="C8829" s="56" t="s">
        <v>13807</v>
      </c>
      <c r="D8829" s="65" t="s">
        <v>32</v>
      </c>
      <c r="E8829" s="66">
        <v>0</v>
      </c>
      <c r="F8829" s="247"/>
      <c r="G8829" s="66">
        <v>0</v>
      </c>
      <c r="H8829" s="247"/>
    </row>
    <row r="8830" spans="1:8">
      <c r="A8830" s="64" t="s">
        <v>13791</v>
      </c>
      <c r="B8830" s="65">
        <v>103745</v>
      </c>
      <c r="C8830" s="56" t="s">
        <v>13808</v>
      </c>
      <c r="D8830" s="65" t="s">
        <v>32</v>
      </c>
      <c r="E8830" s="66">
        <v>0</v>
      </c>
      <c r="F8830" s="247"/>
      <c r="G8830" s="66">
        <v>0</v>
      </c>
      <c r="H8830" s="247"/>
    </row>
    <row r="8831" spans="1:8">
      <c r="A8831" s="64" t="s">
        <v>13791</v>
      </c>
      <c r="B8831" s="65">
        <v>103751</v>
      </c>
      <c r="C8831" s="56" t="s">
        <v>13809</v>
      </c>
      <c r="D8831" s="65" t="s">
        <v>32</v>
      </c>
      <c r="E8831" s="66">
        <v>0</v>
      </c>
      <c r="F8831" s="247"/>
      <c r="G8831" s="66">
        <v>0</v>
      </c>
      <c r="H8831" s="247"/>
    </row>
    <row r="8832" spans="1:8">
      <c r="A8832" s="64" t="s">
        <v>13791</v>
      </c>
      <c r="B8832" s="65">
        <v>103750</v>
      </c>
      <c r="C8832" s="56" t="s">
        <v>13810</v>
      </c>
      <c r="D8832" s="65" t="s">
        <v>32</v>
      </c>
      <c r="E8832" s="66">
        <v>0</v>
      </c>
      <c r="F8832" s="247"/>
      <c r="G8832" s="66">
        <v>0</v>
      </c>
      <c r="H8832" s="247"/>
    </row>
    <row r="8833" spans="1:8">
      <c r="A8833" s="64" t="s">
        <v>13791</v>
      </c>
      <c r="B8833" s="65">
        <v>103735</v>
      </c>
      <c r="C8833" s="56" t="s">
        <v>13811</v>
      </c>
      <c r="D8833" s="65" t="s">
        <v>211</v>
      </c>
      <c r="E8833" s="66">
        <v>0</v>
      </c>
      <c r="F8833" s="247"/>
      <c r="G8833" s="66">
        <v>0</v>
      </c>
      <c r="H8833" s="247"/>
    </row>
    <row r="8834" spans="1:8">
      <c r="A8834" s="64" t="s">
        <v>13791</v>
      </c>
      <c r="B8834" s="65">
        <v>103738</v>
      </c>
      <c r="C8834" s="56" t="s">
        <v>13812</v>
      </c>
      <c r="D8834" s="65" t="s">
        <v>211</v>
      </c>
      <c r="E8834" s="66">
        <v>0</v>
      </c>
      <c r="F8834" s="247"/>
      <c r="G8834" s="66">
        <v>0</v>
      </c>
      <c r="H8834" s="247"/>
    </row>
    <row r="8835" spans="1:8">
      <c r="A8835" s="64" t="s">
        <v>13791</v>
      </c>
      <c r="B8835" s="65">
        <v>103736</v>
      </c>
      <c r="C8835" s="56" t="s">
        <v>13813</v>
      </c>
      <c r="D8835" s="65" t="s">
        <v>211</v>
      </c>
      <c r="E8835" s="66">
        <v>0</v>
      </c>
      <c r="F8835" s="247"/>
      <c r="G8835" s="66">
        <v>0</v>
      </c>
      <c r="H8835" s="247"/>
    </row>
    <row r="8836" spans="1:8">
      <c r="A8836" s="64" t="s">
        <v>13791</v>
      </c>
      <c r="B8836" s="65">
        <v>103739</v>
      </c>
      <c r="C8836" s="56" t="s">
        <v>13814</v>
      </c>
      <c r="D8836" s="65" t="s">
        <v>211</v>
      </c>
      <c r="E8836" s="66">
        <v>0</v>
      </c>
      <c r="F8836" s="247"/>
      <c r="G8836" s="66">
        <v>0</v>
      </c>
      <c r="H8836" s="247"/>
    </row>
    <row r="8837" spans="1:8">
      <c r="A8837" s="64" t="s">
        <v>13791</v>
      </c>
      <c r="B8837" s="65">
        <v>103737</v>
      </c>
      <c r="C8837" s="56" t="s">
        <v>13815</v>
      </c>
      <c r="D8837" s="65" t="s">
        <v>211</v>
      </c>
      <c r="E8837" s="66">
        <v>0</v>
      </c>
      <c r="F8837" s="247"/>
      <c r="G8837" s="66">
        <v>0</v>
      </c>
      <c r="H8837" s="247"/>
    </row>
    <row r="8838" spans="1:8">
      <c r="A8838" s="64" t="s">
        <v>13791</v>
      </c>
      <c r="B8838" s="65">
        <v>103742</v>
      </c>
      <c r="C8838" s="56" t="s">
        <v>13816</v>
      </c>
      <c r="D8838" s="65" t="s">
        <v>211</v>
      </c>
      <c r="E8838" s="66">
        <v>0</v>
      </c>
      <c r="F8838" s="247"/>
      <c r="G8838" s="66">
        <v>0</v>
      </c>
      <c r="H8838" s="247"/>
    </row>
    <row r="8839" spans="1:8">
      <c r="A8839" s="64" t="s">
        <v>13817</v>
      </c>
      <c r="B8839" s="65">
        <v>103689</v>
      </c>
      <c r="C8839" s="56" t="s">
        <v>13818</v>
      </c>
      <c r="D8839" s="65" t="s">
        <v>26</v>
      </c>
      <c r="E8839" s="66">
        <v>464.59</v>
      </c>
      <c r="F8839" s="247">
        <v>0.86099999999999999</v>
      </c>
      <c r="G8839" s="66">
        <v>470.13</v>
      </c>
      <c r="H8839" s="247">
        <v>0</v>
      </c>
    </row>
    <row r="8840" spans="1:8">
      <c r="A8840" s="64" t="s">
        <v>13817</v>
      </c>
      <c r="B8840" s="65">
        <v>103702</v>
      </c>
      <c r="C8840" s="56" t="s">
        <v>13819</v>
      </c>
      <c r="D8840" s="65" t="s">
        <v>26</v>
      </c>
      <c r="E8840" s="66">
        <v>0</v>
      </c>
      <c r="F8840" s="247"/>
      <c r="G8840" s="66">
        <v>0</v>
      </c>
      <c r="H8840" s="247"/>
    </row>
    <row r="8841" spans="1:8">
      <c r="A8841" s="64" t="s">
        <v>13817</v>
      </c>
      <c r="B8841" s="65">
        <v>103700</v>
      </c>
      <c r="C8841" s="56" t="s">
        <v>13820</v>
      </c>
      <c r="D8841" s="65" t="s">
        <v>26</v>
      </c>
      <c r="E8841" s="66">
        <v>0</v>
      </c>
      <c r="F8841" s="247"/>
      <c r="G8841" s="66">
        <v>0</v>
      </c>
      <c r="H8841" s="247"/>
    </row>
    <row r="8842" spans="1:8">
      <c r="A8842" s="64" t="s">
        <v>13817</v>
      </c>
      <c r="B8842" s="65">
        <v>103698</v>
      </c>
      <c r="C8842" s="56" t="s">
        <v>13821</v>
      </c>
      <c r="D8842" s="65" t="s">
        <v>26</v>
      </c>
      <c r="E8842" s="66">
        <v>0</v>
      </c>
      <c r="F8842" s="247"/>
      <c r="G8842" s="66">
        <v>0</v>
      </c>
      <c r="H8842" s="247"/>
    </row>
    <row r="8843" spans="1:8">
      <c r="A8843" s="64" t="s">
        <v>13817</v>
      </c>
      <c r="B8843" s="65">
        <v>103703</v>
      </c>
      <c r="C8843" s="56" t="s">
        <v>13822</v>
      </c>
      <c r="D8843" s="65" t="s">
        <v>26</v>
      </c>
      <c r="E8843" s="66">
        <v>0</v>
      </c>
      <c r="F8843" s="247"/>
      <c r="G8843" s="66">
        <v>0</v>
      </c>
      <c r="H8843" s="247"/>
    </row>
    <row r="8844" spans="1:8">
      <c r="A8844" s="64" t="s">
        <v>13817</v>
      </c>
      <c r="B8844" s="65">
        <v>103701</v>
      </c>
      <c r="C8844" s="56" t="s">
        <v>13823</v>
      </c>
      <c r="D8844" s="65" t="s">
        <v>26</v>
      </c>
      <c r="E8844" s="66">
        <v>0</v>
      </c>
      <c r="F8844" s="247"/>
      <c r="G8844" s="66">
        <v>0</v>
      </c>
      <c r="H8844" s="247"/>
    </row>
    <row r="8845" spans="1:8">
      <c r="A8845" s="64" t="s">
        <v>13817</v>
      </c>
      <c r="B8845" s="65">
        <v>103699</v>
      </c>
      <c r="C8845" s="56" t="s">
        <v>13824</v>
      </c>
      <c r="D8845" s="65" t="s">
        <v>26</v>
      </c>
      <c r="E8845" s="66">
        <v>0</v>
      </c>
      <c r="F8845" s="247"/>
      <c r="G8845" s="66">
        <v>0</v>
      </c>
      <c r="H8845" s="247"/>
    </row>
    <row r="8846" spans="1:8">
      <c r="A8846" s="64" t="s">
        <v>13817</v>
      </c>
      <c r="B8846" s="65">
        <v>103704</v>
      </c>
      <c r="C8846" s="56" t="s">
        <v>13825</v>
      </c>
      <c r="D8846" s="65" t="s">
        <v>26</v>
      </c>
      <c r="E8846" s="66">
        <v>0</v>
      </c>
      <c r="F8846" s="247"/>
      <c r="G8846" s="66">
        <v>0</v>
      </c>
      <c r="H8846" s="247"/>
    </row>
    <row r="8847" spans="1:8">
      <c r="A8847" s="64" t="s">
        <v>13817</v>
      </c>
      <c r="B8847" s="65">
        <v>103706</v>
      </c>
      <c r="C8847" s="56" t="s">
        <v>13826</v>
      </c>
      <c r="D8847" s="65" t="s">
        <v>211</v>
      </c>
      <c r="E8847" s="66">
        <v>0</v>
      </c>
      <c r="F8847" s="247"/>
      <c r="G8847" s="66">
        <v>0</v>
      </c>
      <c r="H8847" s="247"/>
    </row>
    <row r="8848" spans="1:8">
      <c r="A8848" s="64" t="s">
        <v>13817</v>
      </c>
      <c r="B8848" s="65">
        <v>103707</v>
      </c>
      <c r="C8848" s="56" t="s">
        <v>13827</v>
      </c>
      <c r="D8848" s="65" t="s">
        <v>211</v>
      </c>
      <c r="E8848" s="66">
        <v>0</v>
      </c>
      <c r="F8848" s="247"/>
      <c r="G8848" s="66">
        <v>0</v>
      </c>
      <c r="H8848" s="247"/>
    </row>
    <row r="8849" spans="1:8">
      <c r="A8849" s="64" t="s">
        <v>13817</v>
      </c>
      <c r="B8849" s="65">
        <v>103708</v>
      </c>
      <c r="C8849" s="56" t="s">
        <v>13828</v>
      </c>
      <c r="D8849" s="65" t="s">
        <v>211</v>
      </c>
      <c r="E8849" s="66">
        <v>0</v>
      </c>
      <c r="F8849" s="247"/>
      <c r="G8849" s="66">
        <v>0</v>
      </c>
      <c r="H8849" s="247"/>
    </row>
    <row r="8850" spans="1:8">
      <c r="A8850" s="64" t="s">
        <v>13817</v>
      </c>
      <c r="B8850" s="65">
        <v>103709</v>
      </c>
      <c r="C8850" s="56" t="s">
        <v>13829</v>
      </c>
      <c r="D8850" s="65" t="s">
        <v>211</v>
      </c>
      <c r="E8850" s="66">
        <v>0</v>
      </c>
      <c r="F8850" s="247"/>
      <c r="G8850" s="66">
        <v>0</v>
      </c>
      <c r="H8850" s="247"/>
    </row>
    <row r="8851" spans="1:8">
      <c r="A8851" s="64" t="s">
        <v>13817</v>
      </c>
      <c r="B8851" s="65">
        <v>103710</v>
      </c>
      <c r="C8851" s="56" t="s">
        <v>13830</v>
      </c>
      <c r="D8851" s="65" t="s">
        <v>211</v>
      </c>
      <c r="E8851" s="66">
        <v>0</v>
      </c>
      <c r="F8851" s="247"/>
      <c r="G8851" s="66">
        <v>0</v>
      </c>
      <c r="H8851" s="247"/>
    </row>
    <row r="8852" spans="1:8">
      <c r="A8852" s="64" t="s">
        <v>13817</v>
      </c>
      <c r="B8852" s="65">
        <v>103711</v>
      </c>
      <c r="C8852" s="56" t="s">
        <v>13831</v>
      </c>
      <c r="D8852" s="65" t="s">
        <v>211</v>
      </c>
      <c r="E8852" s="66">
        <v>0</v>
      </c>
      <c r="F8852" s="247"/>
      <c r="G8852" s="66">
        <v>0</v>
      </c>
      <c r="H8852" s="247"/>
    </row>
    <row r="8853" spans="1:8">
      <c r="A8853" s="64" t="s">
        <v>13817</v>
      </c>
      <c r="B8853" s="65">
        <v>103712</v>
      </c>
      <c r="C8853" s="56" t="s">
        <v>13832</v>
      </c>
      <c r="D8853" s="65" t="s">
        <v>211</v>
      </c>
      <c r="E8853" s="66">
        <v>0</v>
      </c>
      <c r="F8853" s="247"/>
      <c r="G8853" s="66">
        <v>0</v>
      </c>
      <c r="H8853" s="247"/>
    </row>
    <row r="8854" spans="1:8">
      <c r="A8854" s="64" t="s">
        <v>13817</v>
      </c>
      <c r="B8854" s="65">
        <v>103713</v>
      </c>
      <c r="C8854" s="56" t="s">
        <v>13833</v>
      </c>
      <c r="D8854" s="65" t="s">
        <v>211</v>
      </c>
      <c r="E8854" s="66">
        <v>0</v>
      </c>
      <c r="F8854" s="247"/>
      <c r="G8854" s="66">
        <v>0</v>
      </c>
      <c r="H8854" s="247"/>
    </row>
    <row r="8855" spans="1:8">
      <c r="A8855" s="64" t="s">
        <v>13817</v>
      </c>
      <c r="B8855" s="65">
        <v>103714</v>
      </c>
      <c r="C8855" s="56" t="s">
        <v>13834</v>
      </c>
      <c r="D8855" s="65" t="s">
        <v>211</v>
      </c>
      <c r="E8855" s="66">
        <v>0</v>
      </c>
      <c r="F8855" s="247"/>
      <c r="G8855" s="66">
        <v>0</v>
      </c>
      <c r="H8855" s="247"/>
    </row>
    <row r="8856" spans="1:8">
      <c r="A8856" s="64" t="s">
        <v>13817</v>
      </c>
      <c r="B8856" s="65">
        <v>103715</v>
      </c>
      <c r="C8856" s="56" t="s">
        <v>13835</v>
      </c>
      <c r="D8856" s="65" t="s">
        <v>211</v>
      </c>
      <c r="E8856" s="66">
        <v>0</v>
      </c>
      <c r="F8856" s="247"/>
      <c r="G8856" s="66">
        <v>0</v>
      </c>
      <c r="H8856" s="247"/>
    </row>
    <row r="8857" spans="1:8">
      <c r="A8857" s="64" t="s">
        <v>13817</v>
      </c>
      <c r="B8857" s="65">
        <v>103716</v>
      </c>
      <c r="C8857" s="56" t="s">
        <v>13836</v>
      </c>
      <c r="D8857" s="65" t="s">
        <v>211</v>
      </c>
      <c r="E8857" s="66">
        <v>0</v>
      </c>
      <c r="F8857" s="247"/>
      <c r="G8857" s="66">
        <v>0</v>
      </c>
      <c r="H8857" s="247"/>
    </row>
    <row r="8858" spans="1:8">
      <c r="A8858" s="64" t="s">
        <v>13817</v>
      </c>
      <c r="B8858" s="65">
        <v>103717</v>
      </c>
      <c r="C8858" s="56" t="s">
        <v>13837</v>
      </c>
      <c r="D8858" s="65" t="s">
        <v>211</v>
      </c>
      <c r="E8858" s="66">
        <v>0</v>
      </c>
      <c r="F8858" s="247"/>
      <c r="G8858" s="66">
        <v>0</v>
      </c>
      <c r="H8858" s="247"/>
    </row>
    <row r="8859" spans="1:8">
      <c r="A8859" s="64" t="s">
        <v>13817</v>
      </c>
      <c r="B8859" s="65">
        <v>103718</v>
      </c>
      <c r="C8859" s="56" t="s">
        <v>13838</v>
      </c>
      <c r="D8859" s="65" t="s">
        <v>211</v>
      </c>
      <c r="E8859" s="66">
        <v>0</v>
      </c>
      <c r="F8859" s="247"/>
      <c r="G8859" s="66">
        <v>0</v>
      </c>
      <c r="H8859" s="247"/>
    </row>
    <row r="8860" spans="1:8">
      <c r="A8860" s="64" t="s">
        <v>13817</v>
      </c>
      <c r="B8860" s="65">
        <v>103719</v>
      </c>
      <c r="C8860" s="56" t="s">
        <v>13839</v>
      </c>
      <c r="D8860" s="65" t="s">
        <v>211</v>
      </c>
      <c r="E8860" s="66">
        <v>0</v>
      </c>
      <c r="F8860" s="247"/>
      <c r="G8860" s="66">
        <v>0</v>
      </c>
      <c r="H8860" s="247"/>
    </row>
    <row r="8861" spans="1:8">
      <c r="A8861" s="64" t="s">
        <v>13817</v>
      </c>
      <c r="B8861" s="65">
        <v>103720</v>
      </c>
      <c r="C8861" s="56" t="s">
        <v>13840</v>
      </c>
      <c r="D8861" s="65" t="s">
        <v>211</v>
      </c>
      <c r="E8861" s="66">
        <v>0</v>
      </c>
      <c r="F8861" s="247"/>
      <c r="G8861" s="66">
        <v>0</v>
      </c>
      <c r="H8861" s="247"/>
    </row>
    <row r="8862" spans="1:8">
      <c r="A8862" s="64" t="s">
        <v>13817</v>
      </c>
      <c r="B8862" s="65">
        <v>103721</v>
      </c>
      <c r="C8862" s="56" t="s">
        <v>13841</v>
      </c>
      <c r="D8862" s="65" t="s">
        <v>211</v>
      </c>
      <c r="E8862" s="66">
        <v>0</v>
      </c>
      <c r="F8862" s="247"/>
      <c r="G8862" s="66">
        <v>0</v>
      </c>
      <c r="H8862" s="247"/>
    </row>
    <row r="8863" spans="1:8">
      <c r="A8863" s="64" t="s">
        <v>13817</v>
      </c>
      <c r="B8863" s="65">
        <v>103705</v>
      </c>
      <c r="C8863" s="56" t="s">
        <v>13842</v>
      </c>
      <c r="D8863" s="65" t="s">
        <v>211</v>
      </c>
      <c r="E8863" s="66">
        <v>0</v>
      </c>
      <c r="F8863" s="247"/>
      <c r="G8863" s="66">
        <v>0</v>
      </c>
      <c r="H8863" s="247"/>
    </row>
    <row r="8864" spans="1:8">
      <c r="A8864" s="64" t="s">
        <v>13817</v>
      </c>
      <c r="B8864" s="65">
        <v>103722</v>
      </c>
      <c r="C8864" s="56" t="s">
        <v>13843</v>
      </c>
      <c r="D8864" s="65" t="s">
        <v>211</v>
      </c>
      <c r="E8864" s="66">
        <v>0</v>
      </c>
      <c r="F8864" s="247"/>
      <c r="G8864" s="66">
        <v>0</v>
      </c>
      <c r="H8864" s="247"/>
    </row>
    <row r="8865" spans="1:8">
      <c r="A8865" s="64" t="s">
        <v>13817</v>
      </c>
      <c r="B8865" s="65">
        <v>103723</v>
      </c>
      <c r="C8865" s="56" t="s">
        <v>13844</v>
      </c>
      <c r="D8865" s="65" t="s">
        <v>211</v>
      </c>
      <c r="E8865" s="66">
        <v>0</v>
      </c>
      <c r="F8865" s="247"/>
      <c r="G8865" s="66">
        <v>0</v>
      </c>
      <c r="H8865" s="247"/>
    </row>
    <row r="8866" spans="1:8">
      <c r="A8866" s="64" t="s">
        <v>13817</v>
      </c>
      <c r="B8866" s="65">
        <v>103724</v>
      </c>
      <c r="C8866" s="56" t="s">
        <v>13845</v>
      </c>
      <c r="D8866" s="65" t="s">
        <v>211</v>
      </c>
      <c r="E8866" s="66">
        <v>0</v>
      </c>
      <c r="F8866" s="247"/>
      <c r="G8866" s="66">
        <v>0</v>
      </c>
      <c r="H8866" s="247"/>
    </row>
    <row r="8867" spans="1:8">
      <c r="A8867" s="64" t="s">
        <v>13817</v>
      </c>
      <c r="B8867" s="65">
        <v>103725</v>
      </c>
      <c r="C8867" s="56" t="s">
        <v>13846</v>
      </c>
      <c r="D8867" s="65" t="s">
        <v>211</v>
      </c>
      <c r="E8867" s="66">
        <v>0</v>
      </c>
      <c r="F8867" s="247"/>
      <c r="G8867" s="66">
        <v>0</v>
      </c>
      <c r="H8867" s="247"/>
    </row>
    <row r="8868" spans="1:8">
      <c r="A8868" s="64" t="s">
        <v>13817</v>
      </c>
      <c r="B8868" s="65">
        <v>103726</v>
      </c>
      <c r="C8868" s="56" t="s">
        <v>13847</v>
      </c>
      <c r="D8868" s="65" t="s">
        <v>211</v>
      </c>
      <c r="E8868" s="66">
        <v>0</v>
      </c>
      <c r="F8868" s="247"/>
      <c r="G8868" s="66">
        <v>0</v>
      </c>
      <c r="H8868" s="247"/>
    </row>
    <row r="8869" spans="1:8">
      <c r="A8869" s="64" t="s">
        <v>13817</v>
      </c>
      <c r="B8869" s="65">
        <v>103727</v>
      </c>
      <c r="C8869" s="56" t="s">
        <v>13848</v>
      </c>
      <c r="D8869" s="65" t="s">
        <v>211</v>
      </c>
      <c r="E8869" s="66">
        <v>0</v>
      </c>
      <c r="F8869" s="247"/>
      <c r="G8869" s="66">
        <v>0</v>
      </c>
      <c r="H8869" s="247"/>
    </row>
    <row r="8870" spans="1:8">
      <c r="A8870" s="64" t="s">
        <v>13817</v>
      </c>
      <c r="B8870" s="65">
        <v>103728</v>
      </c>
      <c r="C8870" s="56" t="s">
        <v>13849</v>
      </c>
      <c r="D8870" s="65" t="s">
        <v>211</v>
      </c>
      <c r="E8870" s="66">
        <v>0</v>
      </c>
      <c r="F8870" s="247"/>
      <c r="G8870" s="66">
        <v>0</v>
      </c>
      <c r="H8870" s="247"/>
    </row>
    <row r="8871" spans="1:8">
      <c r="A8871" s="64" t="s">
        <v>13817</v>
      </c>
      <c r="B8871" s="65">
        <v>103729</v>
      </c>
      <c r="C8871" s="56" t="s">
        <v>13850</v>
      </c>
      <c r="D8871" s="65" t="s">
        <v>211</v>
      </c>
      <c r="E8871" s="66">
        <v>0</v>
      </c>
      <c r="F8871" s="247"/>
      <c r="G8871" s="66">
        <v>0</v>
      </c>
      <c r="H8871" s="247"/>
    </row>
    <row r="8872" spans="1:8">
      <c r="A8872" s="64" t="s">
        <v>13817</v>
      </c>
      <c r="B8872" s="65">
        <v>103730</v>
      </c>
      <c r="C8872" s="56" t="s">
        <v>13851</v>
      </c>
      <c r="D8872" s="65" t="s">
        <v>211</v>
      </c>
      <c r="E8872" s="66">
        <v>0</v>
      </c>
      <c r="F8872" s="247"/>
      <c r="G8872" s="66">
        <v>0</v>
      </c>
      <c r="H8872" s="247"/>
    </row>
    <row r="8873" spans="1:8">
      <c r="A8873" s="64" t="s">
        <v>13817</v>
      </c>
      <c r="B8873" s="65">
        <v>103731</v>
      </c>
      <c r="C8873" s="56" t="s">
        <v>13852</v>
      </c>
      <c r="D8873" s="65" t="s">
        <v>211</v>
      </c>
      <c r="E8873" s="66">
        <v>0</v>
      </c>
      <c r="F8873" s="247"/>
      <c r="G8873" s="66">
        <v>0</v>
      </c>
      <c r="H8873" s="247"/>
    </row>
    <row r="8874" spans="1:8">
      <c r="A8874" s="64" t="s">
        <v>13817</v>
      </c>
      <c r="B8874" s="65">
        <v>103732</v>
      </c>
      <c r="C8874" s="56" t="s">
        <v>13853</v>
      </c>
      <c r="D8874" s="65" t="s">
        <v>211</v>
      </c>
      <c r="E8874" s="66">
        <v>0</v>
      </c>
      <c r="F8874" s="247"/>
      <c r="G8874" s="66">
        <v>0</v>
      </c>
      <c r="H8874" s="247"/>
    </row>
    <row r="8875" spans="1:8">
      <c r="A8875" s="64" t="s">
        <v>13817</v>
      </c>
      <c r="B8875" s="65">
        <v>103733</v>
      </c>
      <c r="C8875" s="56" t="s">
        <v>13854</v>
      </c>
      <c r="D8875" s="65" t="s">
        <v>211</v>
      </c>
      <c r="E8875" s="66">
        <v>0</v>
      </c>
      <c r="F8875" s="247"/>
      <c r="G8875" s="66">
        <v>0</v>
      </c>
      <c r="H8875" s="247"/>
    </row>
    <row r="8876" spans="1:8">
      <c r="A8876" s="64" t="s">
        <v>13817</v>
      </c>
      <c r="B8876" s="65">
        <v>103696</v>
      </c>
      <c r="C8876" s="56" t="s">
        <v>13855</v>
      </c>
      <c r="D8876" s="65" t="s">
        <v>211</v>
      </c>
      <c r="E8876" s="66">
        <v>142.4</v>
      </c>
      <c r="F8876" s="247">
        <v>0</v>
      </c>
      <c r="G8876" s="66">
        <v>152.08000000000001</v>
      </c>
      <c r="H8876" s="247">
        <v>0</v>
      </c>
    </row>
    <row r="8877" spans="1:8">
      <c r="A8877" s="64" t="s">
        <v>13817</v>
      </c>
      <c r="B8877" s="65">
        <v>103697</v>
      </c>
      <c r="C8877" s="56" t="s">
        <v>13856</v>
      </c>
      <c r="D8877" s="65" t="s">
        <v>211</v>
      </c>
      <c r="E8877" s="66">
        <v>130.38999999999999</v>
      </c>
      <c r="F8877" s="247">
        <v>0</v>
      </c>
      <c r="G8877" s="66">
        <v>140.18</v>
      </c>
      <c r="H8877" s="247">
        <v>0</v>
      </c>
    </row>
    <row r="8878" spans="1:8">
      <c r="A8878" s="64" t="s">
        <v>13817</v>
      </c>
      <c r="B8878" s="65">
        <v>103695</v>
      </c>
      <c r="C8878" s="56" t="s">
        <v>13857</v>
      </c>
      <c r="D8878" s="65" t="s">
        <v>211</v>
      </c>
      <c r="E8878" s="66">
        <v>102.12</v>
      </c>
      <c r="F8878" s="247">
        <v>0</v>
      </c>
      <c r="G8878" s="66">
        <v>104.74</v>
      </c>
      <c r="H8878" s="247">
        <v>0</v>
      </c>
    </row>
    <row r="8879" spans="1:8">
      <c r="A8879" s="64" t="s">
        <v>13817</v>
      </c>
      <c r="B8879" s="65">
        <v>103694</v>
      </c>
      <c r="C8879" s="56" t="s">
        <v>13858</v>
      </c>
      <c r="D8879" s="65" t="s">
        <v>211</v>
      </c>
      <c r="E8879" s="66">
        <v>114.13</v>
      </c>
      <c r="F8879" s="247">
        <v>0</v>
      </c>
      <c r="G8879" s="66">
        <v>116.64</v>
      </c>
      <c r="H8879" s="247">
        <v>0</v>
      </c>
    </row>
    <row r="8880" spans="1:8">
      <c r="A8880" s="64" t="s">
        <v>13817</v>
      </c>
      <c r="B8880" s="65">
        <v>103690</v>
      </c>
      <c r="C8880" s="56" t="s">
        <v>13859</v>
      </c>
      <c r="D8880" s="65" t="s">
        <v>211</v>
      </c>
      <c r="E8880" s="66">
        <v>0</v>
      </c>
      <c r="F8880" s="247"/>
      <c r="G8880" s="66">
        <v>0</v>
      </c>
      <c r="H8880" s="247"/>
    </row>
    <row r="8881" spans="1:8">
      <c r="A8881" s="64" t="s">
        <v>13817</v>
      </c>
      <c r="B8881" s="65">
        <v>103693</v>
      </c>
      <c r="C8881" s="56" t="s">
        <v>13860</v>
      </c>
      <c r="D8881" s="65" t="s">
        <v>211</v>
      </c>
      <c r="E8881" s="66">
        <v>0</v>
      </c>
      <c r="F8881" s="247"/>
      <c r="G8881" s="66">
        <v>0</v>
      </c>
      <c r="H8881" s="247"/>
    </row>
    <row r="8882" spans="1:8">
      <c r="A8882" s="64" t="s">
        <v>13817</v>
      </c>
      <c r="B8882" s="65">
        <v>103692</v>
      </c>
      <c r="C8882" s="56" t="s">
        <v>13861</v>
      </c>
      <c r="D8882" s="65" t="s">
        <v>211</v>
      </c>
      <c r="E8882" s="66">
        <v>0</v>
      </c>
      <c r="F8882" s="247"/>
      <c r="G8882" s="66">
        <v>0</v>
      </c>
      <c r="H8882" s="247"/>
    </row>
    <row r="8883" spans="1:8">
      <c r="A8883" s="64" t="s">
        <v>13817</v>
      </c>
      <c r="B8883" s="65">
        <v>103691</v>
      </c>
      <c r="C8883" s="56" t="s">
        <v>13862</v>
      </c>
      <c r="D8883" s="65" t="s">
        <v>211</v>
      </c>
      <c r="E8883" s="66">
        <v>0</v>
      </c>
      <c r="F8883" s="247"/>
      <c r="G8883" s="66">
        <v>0</v>
      </c>
      <c r="H8883" s="247"/>
    </row>
    <row r="8884" spans="1:8">
      <c r="A8884" s="64" t="s">
        <v>13863</v>
      </c>
      <c r="B8884" s="65">
        <v>96987</v>
      </c>
      <c r="C8884" s="56" t="s">
        <v>13864</v>
      </c>
      <c r="D8884" s="65" t="s">
        <v>211</v>
      </c>
      <c r="E8884" s="66">
        <v>128.13999999999999</v>
      </c>
      <c r="F8884" s="247">
        <v>0.49630000000000002</v>
      </c>
      <c r="G8884" s="66">
        <v>149.41999999999999</v>
      </c>
      <c r="H8884" s="247">
        <v>0</v>
      </c>
    </row>
    <row r="8885" spans="1:8">
      <c r="A8885" s="64" t="s">
        <v>13863</v>
      </c>
      <c r="B8885" s="65">
        <v>96989</v>
      </c>
      <c r="C8885" s="56" t="s">
        <v>13865</v>
      </c>
      <c r="D8885" s="65" t="s">
        <v>211</v>
      </c>
      <c r="E8885" s="66">
        <v>150.43</v>
      </c>
      <c r="F8885" s="247">
        <v>0.95409999999999995</v>
      </c>
      <c r="G8885" s="66">
        <v>153.16</v>
      </c>
      <c r="H8885" s="247">
        <v>0</v>
      </c>
    </row>
    <row r="8886" spans="1:8">
      <c r="A8886" s="64" t="s">
        <v>13863</v>
      </c>
      <c r="B8886" s="65">
        <v>104749</v>
      </c>
      <c r="C8886" s="56" t="s">
        <v>13866</v>
      </c>
      <c r="D8886" s="65" t="s">
        <v>211</v>
      </c>
      <c r="E8886" s="66">
        <v>23.93</v>
      </c>
      <c r="F8886" s="247">
        <v>0</v>
      </c>
      <c r="G8886" s="66">
        <v>24.12</v>
      </c>
      <c r="H8886" s="247">
        <v>0</v>
      </c>
    </row>
    <row r="8887" spans="1:8">
      <c r="A8887" s="64" t="s">
        <v>13863</v>
      </c>
      <c r="B8887" s="65">
        <v>104750</v>
      </c>
      <c r="C8887" s="56" t="s">
        <v>13867</v>
      </c>
      <c r="D8887" s="65" t="s">
        <v>211</v>
      </c>
      <c r="E8887" s="66">
        <v>18.47</v>
      </c>
      <c r="F8887" s="247">
        <v>0</v>
      </c>
      <c r="G8887" s="66">
        <v>20.02</v>
      </c>
      <c r="H8887" s="247">
        <v>0</v>
      </c>
    </row>
    <row r="8888" spans="1:8">
      <c r="A8888" s="64" t="s">
        <v>13863</v>
      </c>
      <c r="B8888" s="65">
        <v>104751</v>
      </c>
      <c r="C8888" s="56" t="s">
        <v>13868</v>
      </c>
      <c r="D8888" s="65" t="s">
        <v>211</v>
      </c>
      <c r="E8888" s="66">
        <v>27.84</v>
      </c>
      <c r="F8888" s="247">
        <v>0</v>
      </c>
      <c r="G8888" s="66">
        <v>27.05</v>
      </c>
      <c r="H8888" s="247">
        <v>0</v>
      </c>
    </row>
    <row r="8889" spans="1:8">
      <c r="A8889" s="64" t="s">
        <v>13863</v>
      </c>
      <c r="B8889" s="65">
        <v>104752</v>
      </c>
      <c r="C8889" s="56" t="s">
        <v>13869</v>
      </c>
      <c r="D8889" s="65" t="s">
        <v>211</v>
      </c>
      <c r="E8889" s="66">
        <v>21.18</v>
      </c>
      <c r="F8889" s="247">
        <v>0</v>
      </c>
      <c r="G8889" s="66">
        <v>23.97</v>
      </c>
      <c r="H8889" s="247">
        <v>0</v>
      </c>
    </row>
    <row r="8890" spans="1:8">
      <c r="A8890" s="64" t="s">
        <v>13863</v>
      </c>
      <c r="B8890" s="65">
        <v>104753</v>
      </c>
      <c r="C8890" s="56" t="s">
        <v>13870</v>
      </c>
      <c r="D8890" s="65" t="s">
        <v>211</v>
      </c>
      <c r="E8890" s="66">
        <v>25.86</v>
      </c>
      <c r="F8890" s="247">
        <v>0</v>
      </c>
      <c r="G8890" s="66">
        <v>28.25</v>
      </c>
      <c r="H8890" s="247">
        <v>0</v>
      </c>
    </row>
    <row r="8891" spans="1:8">
      <c r="A8891" s="64" t="s">
        <v>13863</v>
      </c>
      <c r="B8891" s="65">
        <v>104754</v>
      </c>
      <c r="C8891" s="56" t="s">
        <v>13871</v>
      </c>
      <c r="D8891" s="65" t="s">
        <v>211</v>
      </c>
      <c r="E8891" s="66">
        <v>33.89</v>
      </c>
      <c r="F8891" s="247">
        <v>0</v>
      </c>
      <c r="G8891" s="66">
        <v>35.590000000000003</v>
      </c>
      <c r="H8891" s="247">
        <v>0</v>
      </c>
    </row>
    <row r="8892" spans="1:8">
      <c r="A8892" s="64" t="s">
        <v>13863</v>
      </c>
      <c r="B8892" s="65">
        <v>104755</v>
      </c>
      <c r="C8892" s="56" t="s">
        <v>13872</v>
      </c>
      <c r="D8892" s="65" t="s">
        <v>211</v>
      </c>
      <c r="E8892" s="66">
        <v>46.34</v>
      </c>
      <c r="F8892" s="247">
        <v>0</v>
      </c>
      <c r="G8892" s="66">
        <v>46.98</v>
      </c>
      <c r="H8892" s="247">
        <v>0</v>
      </c>
    </row>
    <row r="8893" spans="1:8">
      <c r="A8893" s="64" t="s">
        <v>13863</v>
      </c>
      <c r="B8893" s="65">
        <v>96982</v>
      </c>
      <c r="C8893" s="56" t="s">
        <v>13873</v>
      </c>
      <c r="D8893" s="65" t="s">
        <v>211</v>
      </c>
      <c r="E8893" s="66">
        <v>0</v>
      </c>
      <c r="F8893" s="247"/>
      <c r="G8893" s="66">
        <v>0</v>
      </c>
      <c r="H8893" s="247"/>
    </row>
    <row r="8894" spans="1:8">
      <c r="A8894" s="64" t="s">
        <v>13863</v>
      </c>
      <c r="B8894" s="65">
        <v>96993</v>
      </c>
      <c r="C8894" s="56" t="s">
        <v>13874</v>
      </c>
      <c r="D8894" s="65" t="s">
        <v>211</v>
      </c>
      <c r="E8894" s="66">
        <v>0</v>
      </c>
      <c r="F8894" s="247"/>
      <c r="G8894" s="66">
        <v>0</v>
      </c>
      <c r="H8894" s="247"/>
    </row>
    <row r="8895" spans="1:8">
      <c r="A8895" s="64" t="s">
        <v>13863</v>
      </c>
      <c r="B8895" s="65">
        <v>96990</v>
      </c>
      <c r="C8895" s="56" t="s">
        <v>13875</v>
      </c>
      <c r="D8895" s="65" t="s">
        <v>211</v>
      </c>
      <c r="E8895" s="66">
        <v>0</v>
      </c>
      <c r="F8895" s="247"/>
      <c r="G8895" s="66">
        <v>0</v>
      </c>
      <c r="H8895" s="247"/>
    </row>
    <row r="8896" spans="1:8">
      <c r="A8896" s="64" t="s">
        <v>13863</v>
      </c>
      <c r="B8896" s="65">
        <v>96991</v>
      </c>
      <c r="C8896" s="56" t="s">
        <v>13876</v>
      </c>
      <c r="D8896" s="65" t="s">
        <v>211</v>
      </c>
      <c r="E8896" s="66">
        <v>0</v>
      </c>
      <c r="F8896" s="247"/>
      <c r="G8896" s="66">
        <v>0</v>
      </c>
      <c r="H8896" s="247"/>
    </row>
    <row r="8897" spans="1:8">
      <c r="A8897" s="64" t="s">
        <v>13863</v>
      </c>
      <c r="B8897" s="65">
        <v>96992</v>
      </c>
      <c r="C8897" s="56" t="s">
        <v>13877</v>
      </c>
      <c r="D8897" s="65" t="s">
        <v>211</v>
      </c>
      <c r="E8897" s="66">
        <v>0</v>
      </c>
      <c r="F8897" s="247"/>
      <c r="G8897" s="66">
        <v>0</v>
      </c>
      <c r="H8897" s="247"/>
    </row>
    <row r="8898" spans="1:8">
      <c r="A8898" s="64" t="s">
        <v>13863</v>
      </c>
      <c r="B8898" s="65">
        <v>96994</v>
      </c>
      <c r="C8898" s="56" t="s">
        <v>13878</v>
      </c>
      <c r="D8898" s="65" t="s">
        <v>211</v>
      </c>
      <c r="E8898" s="66">
        <v>0</v>
      </c>
      <c r="F8898" s="247"/>
      <c r="G8898" s="66">
        <v>0</v>
      </c>
      <c r="H8898" s="247"/>
    </row>
    <row r="8899" spans="1:8">
      <c r="A8899" s="64" t="s">
        <v>13863</v>
      </c>
      <c r="B8899" s="65">
        <v>96973</v>
      </c>
      <c r="C8899" s="56" t="s">
        <v>13879</v>
      </c>
      <c r="D8899" s="65" t="s">
        <v>32</v>
      </c>
      <c r="E8899" s="66">
        <v>71.38</v>
      </c>
      <c r="F8899" s="247">
        <v>9.1300000000000006E-2</v>
      </c>
      <c r="G8899" s="66">
        <v>80.39</v>
      </c>
      <c r="H8899" s="247">
        <v>0</v>
      </c>
    </row>
    <row r="8900" spans="1:8">
      <c r="A8900" s="64" t="s">
        <v>13863</v>
      </c>
      <c r="B8900" s="65">
        <v>104743</v>
      </c>
      <c r="C8900" s="56" t="s">
        <v>13880</v>
      </c>
      <c r="D8900" s="65" t="s">
        <v>32</v>
      </c>
      <c r="E8900" s="66">
        <v>0</v>
      </c>
      <c r="F8900" s="247"/>
      <c r="G8900" s="66">
        <v>0</v>
      </c>
      <c r="H8900" s="247"/>
    </row>
    <row r="8901" spans="1:8">
      <c r="A8901" s="64" t="s">
        <v>13863</v>
      </c>
      <c r="B8901" s="65">
        <v>96977</v>
      </c>
      <c r="C8901" s="56" t="s">
        <v>13881</v>
      </c>
      <c r="D8901" s="65" t="s">
        <v>32</v>
      </c>
      <c r="E8901" s="66">
        <v>59.88</v>
      </c>
      <c r="F8901" s="247">
        <v>0</v>
      </c>
      <c r="G8901" s="66">
        <v>60.85</v>
      </c>
      <c r="H8901" s="247">
        <v>0</v>
      </c>
    </row>
    <row r="8902" spans="1:8">
      <c r="A8902" s="64" t="s">
        <v>13863</v>
      </c>
      <c r="B8902" s="65">
        <v>96974</v>
      </c>
      <c r="C8902" s="56" t="s">
        <v>13882</v>
      </c>
      <c r="D8902" s="65" t="s">
        <v>32</v>
      </c>
      <c r="E8902" s="66">
        <v>92.35</v>
      </c>
      <c r="F8902" s="247">
        <v>7.0599999999999996E-2</v>
      </c>
      <c r="G8902" s="66">
        <v>102.88</v>
      </c>
      <c r="H8902" s="247">
        <v>0</v>
      </c>
    </row>
    <row r="8903" spans="1:8">
      <c r="A8903" s="64" t="s">
        <v>13863</v>
      </c>
      <c r="B8903" s="65">
        <v>104744</v>
      </c>
      <c r="C8903" s="56" t="s">
        <v>13883</v>
      </c>
      <c r="D8903" s="65" t="s">
        <v>32</v>
      </c>
      <c r="E8903" s="66">
        <v>0</v>
      </c>
      <c r="F8903" s="247"/>
      <c r="G8903" s="66">
        <v>0</v>
      </c>
      <c r="H8903" s="247"/>
    </row>
    <row r="8904" spans="1:8">
      <c r="A8904" s="64" t="s">
        <v>13863</v>
      </c>
      <c r="B8904" s="65">
        <v>96978</v>
      </c>
      <c r="C8904" s="56" t="s">
        <v>13884</v>
      </c>
      <c r="D8904" s="65" t="s">
        <v>32</v>
      </c>
      <c r="E8904" s="66">
        <v>78.92</v>
      </c>
      <c r="F8904" s="247">
        <v>0</v>
      </c>
      <c r="G8904" s="66">
        <v>80.11</v>
      </c>
      <c r="H8904" s="247">
        <v>0</v>
      </c>
    </row>
    <row r="8905" spans="1:8">
      <c r="A8905" s="64" t="s">
        <v>13863</v>
      </c>
      <c r="B8905" s="65">
        <v>96975</v>
      </c>
      <c r="C8905" s="56" t="s">
        <v>13885</v>
      </c>
      <c r="D8905" s="65" t="s">
        <v>32</v>
      </c>
      <c r="E8905" s="66">
        <v>114.44</v>
      </c>
      <c r="F8905" s="247">
        <v>5.7000000000000002E-2</v>
      </c>
      <c r="G8905" s="66">
        <v>126.4</v>
      </c>
      <c r="H8905" s="247">
        <v>0</v>
      </c>
    </row>
    <row r="8906" spans="1:8">
      <c r="A8906" s="64" t="s">
        <v>13863</v>
      </c>
      <c r="B8906" s="65">
        <v>104745</v>
      </c>
      <c r="C8906" s="56" t="s">
        <v>13886</v>
      </c>
      <c r="D8906" s="65" t="s">
        <v>32</v>
      </c>
      <c r="E8906" s="66">
        <v>0</v>
      </c>
      <c r="F8906" s="247"/>
      <c r="G8906" s="66">
        <v>0</v>
      </c>
      <c r="H8906" s="247"/>
    </row>
    <row r="8907" spans="1:8">
      <c r="A8907" s="64" t="s">
        <v>13863</v>
      </c>
      <c r="B8907" s="65">
        <v>96979</v>
      </c>
      <c r="C8907" s="56" t="s">
        <v>13887</v>
      </c>
      <c r="D8907" s="65" t="s">
        <v>32</v>
      </c>
      <c r="E8907" s="66">
        <v>112.92</v>
      </c>
      <c r="F8907" s="247">
        <v>0</v>
      </c>
      <c r="G8907" s="66">
        <v>114.43</v>
      </c>
      <c r="H8907" s="247">
        <v>0</v>
      </c>
    </row>
    <row r="8908" spans="1:8">
      <c r="A8908" s="64" t="s">
        <v>13863</v>
      </c>
      <c r="B8908" s="65">
        <v>96976</v>
      </c>
      <c r="C8908" s="56" t="s">
        <v>13888</v>
      </c>
      <c r="D8908" s="65" t="s">
        <v>32</v>
      </c>
      <c r="E8908" s="66">
        <v>151.22999999999999</v>
      </c>
      <c r="F8908" s="247">
        <v>4.3099999999999999E-2</v>
      </c>
      <c r="G8908" s="66">
        <v>164.6</v>
      </c>
      <c r="H8908" s="247">
        <v>0</v>
      </c>
    </row>
    <row r="8909" spans="1:8">
      <c r="A8909" s="64" t="s">
        <v>13863</v>
      </c>
      <c r="B8909" s="65">
        <v>96984</v>
      </c>
      <c r="C8909" s="56" t="s">
        <v>13889</v>
      </c>
      <c r="D8909" s="65" t="s">
        <v>211</v>
      </c>
      <c r="E8909" s="66">
        <v>58.56</v>
      </c>
      <c r="F8909" s="247">
        <v>0</v>
      </c>
      <c r="G8909" s="66">
        <v>69.47</v>
      </c>
      <c r="H8909" s="247">
        <v>0</v>
      </c>
    </row>
    <row r="8910" spans="1:8">
      <c r="A8910" s="64" t="s">
        <v>13863</v>
      </c>
      <c r="B8910" s="65">
        <v>96980</v>
      </c>
      <c r="C8910" s="56" t="s">
        <v>13890</v>
      </c>
      <c r="D8910" s="65" t="s">
        <v>32</v>
      </c>
      <c r="E8910" s="66">
        <v>0</v>
      </c>
      <c r="F8910" s="247"/>
      <c r="G8910" s="66">
        <v>0</v>
      </c>
      <c r="H8910" s="247"/>
    </row>
    <row r="8911" spans="1:8">
      <c r="A8911" s="64" t="s">
        <v>13863</v>
      </c>
      <c r="B8911" s="65">
        <v>96986</v>
      </c>
      <c r="C8911" s="56" t="s">
        <v>13891</v>
      </c>
      <c r="D8911" s="65" t="s">
        <v>211</v>
      </c>
      <c r="E8911" s="66">
        <v>158.84</v>
      </c>
      <c r="F8911" s="247">
        <v>0</v>
      </c>
      <c r="G8911" s="66">
        <v>132.02000000000001</v>
      </c>
      <c r="H8911" s="247">
        <v>0</v>
      </c>
    </row>
    <row r="8912" spans="1:8">
      <c r="A8912" s="64" t="s">
        <v>13863</v>
      </c>
      <c r="B8912" s="65">
        <v>96985</v>
      </c>
      <c r="C8912" s="56" t="s">
        <v>13892</v>
      </c>
      <c r="D8912" s="65" t="s">
        <v>211</v>
      </c>
      <c r="E8912" s="66">
        <v>106.63</v>
      </c>
      <c r="F8912" s="247">
        <v>0</v>
      </c>
      <c r="G8912" s="66">
        <v>88.23</v>
      </c>
      <c r="H8912" s="247">
        <v>0</v>
      </c>
    </row>
    <row r="8913" spans="1:8">
      <c r="A8913" s="64" t="s">
        <v>13863</v>
      </c>
      <c r="B8913" s="65">
        <v>96988</v>
      </c>
      <c r="C8913" s="56" t="s">
        <v>13893</v>
      </c>
      <c r="D8913" s="65" t="s">
        <v>211</v>
      </c>
      <c r="E8913" s="66">
        <v>179.66</v>
      </c>
      <c r="F8913" s="247">
        <v>0.95250000000000001</v>
      </c>
      <c r="G8913" s="66">
        <v>183.05</v>
      </c>
      <c r="H8913" s="247">
        <v>0</v>
      </c>
    </row>
    <row r="8914" spans="1:8">
      <c r="A8914" s="64" t="s">
        <v>13863</v>
      </c>
      <c r="B8914" s="65">
        <v>104746</v>
      </c>
      <c r="C8914" s="56" t="s">
        <v>13894</v>
      </c>
      <c r="D8914" s="65" t="s">
        <v>211</v>
      </c>
      <c r="E8914" s="66">
        <v>28.59</v>
      </c>
      <c r="F8914" s="247">
        <v>0.61109999999999998</v>
      </c>
      <c r="G8914" s="66">
        <v>31.51</v>
      </c>
      <c r="H8914" s="247">
        <v>0</v>
      </c>
    </row>
    <row r="8915" spans="1:8">
      <c r="A8915" s="64" t="s">
        <v>13863</v>
      </c>
      <c r="B8915" s="65">
        <v>104747</v>
      </c>
      <c r="C8915" s="56" t="s">
        <v>13895</v>
      </c>
      <c r="D8915" s="65" t="s">
        <v>211</v>
      </c>
      <c r="E8915" s="66">
        <v>0</v>
      </c>
      <c r="F8915" s="247"/>
      <c r="G8915" s="66">
        <v>0</v>
      </c>
      <c r="H8915" s="247"/>
    </row>
    <row r="8916" spans="1:8">
      <c r="A8916" s="64" t="s">
        <v>13863</v>
      </c>
      <c r="B8916" s="65">
        <v>96983</v>
      </c>
      <c r="C8916" s="56" t="s">
        <v>13896</v>
      </c>
      <c r="D8916" s="65" t="s">
        <v>211</v>
      </c>
      <c r="E8916" s="66">
        <v>0</v>
      </c>
      <c r="F8916" s="247"/>
      <c r="G8916" s="66">
        <v>0</v>
      </c>
      <c r="H8916" s="247"/>
    </row>
    <row r="8917" spans="1:8">
      <c r="A8917" s="64" t="s">
        <v>13863</v>
      </c>
      <c r="B8917" s="65">
        <v>104748</v>
      </c>
      <c r="C8917" s="56" t="s">
        <v>13897</v>
      </c>
      <c r="D8917" s="65" t="s">
        <v>211</v>
      </c>
      <c r="E8917" s="66">
        <v>0</v>
      </c>
      <c r="F8917" s="247"/>
      <c r="G8917" s="66">
        <v>0</v>
      </c>
      <c r="H8917" s="247"/>
    </row>
    <row r="8918" spans="1:8">
      <c r="A8918" s="64" t="s">
        <v>13863</v>
      </c>
      <c r="B8918" s="65">
        <v>98463</v>
      </c>
      <c r="C8918" s="56" t="s">
        <v>13898</v>
      </c>
      <c r="D8918" s="65" t="s">
        <v>211</v>
      </c>
      <c r="E8918" s="66">
        <v>26.7</v>
      </c>
      <c r="F8918" s="247">
        <v>0.36630000000000001</v>
      </c>
      <c r="G8918" s="66">
        <v>32.33</v>
      </c>
      <c r="H8918" s="247">
        <v>0</v>
      </c>
    </row>
    <row r="8919" spans="1:8">
      <c r="A8919" s="64" t="s">
        <v>13899</v>
      </c>
      <c r="B8919" s="65">
        <v>104827</v>
      </c>
      <c r="C8919" s="56" t="s">
        <v>13900</v>
      </c>
      <c r="D8919" s="65" t="s">
        <v>211</v>
      </c>
      <c r="E8919" s="66">
        <v>0</v>
      </c>
      <c r="F8919" s="247"/>
      <c r="G8919" s="66">
        <v>0</v>
      </c>
      <c r="H8919" s="247"/>
    </row>
    <row r="8920" spans="1:8">
      <c r="A8920" s="64" t="s">
        <v>13899</v>
      </c>
      <c r="B8920" s="65">
        <v>104828</v>
      </c>
      <c r="C8920" s="56" t="s">
        <v>13901</v>
      </c>
      <c r="D8920" s="65" t="s">
        <v>211</v>
      </c>
      <c r="E8920" s="66">
        <v>0</v>
      </c>
      <c r="F8920" s="247"/>
      <c r="G8920" s="66">
        <v>0</v>
      </c>
      <c r="H8920" s="247"/>
    </row>
    <row r="8921" spans="1:8">
      <c r="A8921" s="64" t="s">
        <v>13899</v>
      </c>
      <c r="B8921" s="65">
        <v>104824</v>
      </c>
      <c r="C8921" s="56" t="s">
        <v>13902</v>
      </c>
      <c r="D8921" s="65" t="s">
        <v>211</v>
      </c>
      <c r="E8921" s="66">
        <v>0</v>
      </c>
      <c r="F8921" s="247"/>
      <c r="G8921" s="66">
        <v>0</v>
      </c>
      <c r="H8921" s="247"/>
    </row>
    <row r="8922" spans="1:8">
      <c r="A8922" s="64" t="s">
        <v>13899</v>
      </c>
      <c r="B8922" s="65">
        <v>104826</v>
      </c>
      <c r="C8922" s="56" t="s">
        <v>13903</v>
      </c>
      <c r="D8922" s="65" t="s">
        <v>211</v>
      </c>
      <c r="E8922" s="66">
        <v>0</v>
      </c>
      <c r="F8922" s="247"/>
      <c r="G8922" s="66">
        <v>0</v>
      </c>
      <c r="H8922" s="247"/>
    </row>
    <row r="8923" spans="1:8">
      <c r="A8923" s="64" t="s">
        <v>13899</v>
      </c>
      <c r="B8923" s="65">
        <v>104825</v>
      </c>
      <c r="C8923" s="56" t="s">
        <v>13904</v>
      </c>
      <c r="D8923" s="65" t="s">
        <v>211</v>
      </c>
      <c r="E8923" s="66">
        <v>0</v>
      </c>
      <c r="F8923" s="247"/>
      <c r="G8923" s="66">
        <v>0</v>
      </c>
      <c r="H8923" s="247"/>
    </row>
    <row r="8924" spans="1:8">
      <c r="A8924" s="64" t="s">
        <v>13905</v>
      </c>
      <c r="B8924" s="65">
        <v>104993</v>
      </c>
      <c r="C8924" s="56" t="s">
        <v>13906</v>
      </c>
      <c r="D8924" s="65" t="s">
        <v>211</v>
      </c>
      <c r="E8924" s="66">
        <v>0</v>
      </c>
      <c r="F8924" s="247"/>
      <c r="G8924" s="66">
        <v>0</v>
      </c>
      <c r="H8924" s="247"/>
    </row>
    <row r="8925" spans="1:8">
      <c r="A8925" s="64" t="s">
        <v>13905</v>
      </c>
      <c r="B8925" s="65">
        <v>104994</v>
      </c>
      <c r="C8925" s="56" t="s">
        <v>13907</v>
      </c>
      <c r="D8925" s="65" t="s">
        <v>211</v>
      </c>
      <c r="E8925" s="66">
        <v>0</v>
      </c>
      <c r="F8925" s="247"/>
      <c r="G8925" s="66">
        <v>0</v>
      </c>
      <c r="H8925" s="247"/>
    </row>
    <row r="8926" spans="1:8">
      <c r="A8926" s="64" t="s">
        <v>13905</v>
      </c>
      <c r="B8926" s="65">
        <v>104995</v>
      </c>
      <c r="C8926" s="56" t="s">
        <v>13908</v>
      </c>
      <c r="D8926" s="65" t="s">
        <v>211</v>
      </c>
      <c r="E8926" s="66">
        <v>0</v>
      </c>
      <c r="F8926" s="247"/>
      <c r="G8926" s="66">
        <v>0</v>
      </c>
      <c r="H8926" s="247"/>
    </row>
    <row r="8927" spans="1:8">
      <c r="A8927" s="64" t="s">
        <v>13905</v>
      </c>
      <c r="B8927" s="65">
        <v>104996</v>
      </c>
      <c r="C8927" s="56" t="s">
        <v>13909</v>
      </c>
      <c r="D8927" s="65" t="s">
        <v>211</v>
      </c>
      <c r="E8927" s="66">
        <v>0</v>
      </c>
      <c r="F8927" s="247"/>
      <c r="G8927" s="66">
        <v>0</v>
      </c>
      <c r="H8927" s="247"/>
    </row>
    <row r="8928" spans="1:8">
      <c r="A8928" s="64" t="s">
        <v>13905</v>
      </c>
      <c r="B8928" s="65">
        <v>95676</v>
      </c>
      <c r="C8928" s="56" t="s">
        <v>13910</v>
      </c>
      <c r="D8928" s="65" t="s">
        <v>211</v>
      </c>
      <c r="E8928" s="66">
        <v>109.33</v>
      </c>
      <c r="F8928" s="247">
        <v>0</v>
      </c>
      <c r="G8928" s="66">
        <v>153.85</v>
      </c>
      <c r="H8928" s="247">
        <v>0</v>
      </c>
    </row>
    <row r="8929" spans="1:8">
      <c r="A8929" s="64" t="s">
        <v>13905</v>
      </c>
      <c r="B8929" s="65">
        <v>95677</v>
      </c>
      <c r="C8929" s="56" t="s">
        <v>13911</v>
      </c>
      <c r="D8929" s="65" t="s">
        <v>211</v>
      </c>
      <c r="E8929" s="66">
        <v>0</v>
      </c>
      <c r="F8929" s="247"/>
      <c r="G8929" s="66">
        <v>0</v>
      </c>
      <c r="H8929" s="247"/>
    </row>
    <row r="8930" spans="1:8">
      <c r="A8930" s="64" t="s">
        <v>13905</v>
      </c>
      <c r="B8930" s="65">
        <v>105135</v>
      </c>
      <c r="C8930" s="56" t="s">
        <v>13912</v>
      </c>
      <c r="D8930" s="65" t="s">
        <v>211</v>
      </c>
      <c r="E8930" s="66">
        <v>991.65</v>
      </c>
      <c r="F8930" s="247">
        <v>0.96240000000000003</v>
      </c>
      <c r="G8930" s="66">
        <v>1004.51</v>
      </c>
      <c r="H8930" s="247">
        <v>0</v>
      </c>
    </row>
    <row r="8931" spans="1:8">
      <c r="A8931" s="64" t="s">
        <v>13905</v>
      </c>
      <c r="B8931" s="65">
        <v>104998</v>
      </c>
      <c r="C8931" s="56" t="s">
        <v>13913</v>
      </c>
      <c r="D8931" s="65" t="s">
        <v>211</v>
      </c>
      <c r="E8931" s="66">
        <v>606.4</v>
      </c>
      <c r="F8931" s="247">
        <v>0.94699999999999995</v>
      </c>
      <c r="G8931" s="66">
        <v>617.51</v>
      </c>
      <c r="H8931" s="247">
        <v>0</v>
      </c>
    </row>
    <row r="8932" spans="1:8">
      <c r="A8932" s="64" t="s">
        <v>13905</v>
      </c>
      <c r="B8932" s="65">
        <v>104997</v>
      </c>
      <c r="C8932" s="56" t="s">
        <v>13914</v>
      </c>
      <c r="D8932" s="65" t="s">
        <v>211</v>
      </c>
      <c r="E8932" s="66">
        <v>452.72</v>
      </c>
      <c r="F8932" s="247">
        <v>0.92900000000000005</v>
      </c>
      <c r="G8932" s="66">
        <v>463.83</v>
      </c>
      <c r="H8932" s="247">
        <v>0</v>
      </c>
    </row>
    <row r="8933" spans="1:8">
      <c r="A8933" s="64" t="s">
        <v>13905</v>
      </c>
      <c r="B8933" s="65">
        <v>95673</v>
      </c>
      <c r="C8933" s="56" t="s">
        <v>13915</v>
      </c>
      <c r="D8933" s="65" t="s">
        <v>211</v>
      </c>
      <c r="E8933" s="66">
        <v>131.38999999999999</v>
      </c>
      <c r="F8933" s="247">
        <v>0.83720000000000006</v>
      </c>
      <c r="G8933" s="66">
        <v>138.79</v>
      </c>
      <c r="H8933" s="247">
        <v>0</v>
      </c>
    </row>
    <row r="8934" spans="1:8">
      <c r="A8934" s="64" t="s">
        <v>13905</v>
      </c>
      <c r="B8934" s="65">
        <v>95674</v>
      </c>
      <c r="C8934" s="56" t="s">
        <v>13916</v>
      </c>
      <c r="D8934" s="65" t="s">
        <v>211</v>
      </c>
      <c r="E8934" s="66">
        <v>139.47</v>
      </c>
      <c r="F8934" s="247">
        <v>0.84660000000000002</v>
      </c>
      <c r="G8934" s="66">
        <v>146.87</v>
      </c>
      <c r="H8934" s="247">
        <v>0</v>
      </c>
    </row>
    <row r="8935" spans="1:8">
      <c r="A8935" s="64" t="s">
        <v>13905</v>
      </c>
      <c r="B8935" s="65">
        <v>104992</v>
      </c>
      <c r="C8935" s="56" t="s">
        <v>13917</v>
      </c>
      <c r="D8935" s="65" t="s">
        <v>211</v>
      </c>
      <c r="E8935" s="66">
        <v>1385</v>
      </c>
      <c r="F8935" s="247">
        <v>0.96940000000000004</v>
      </c>
      <c r="G8935" s="66">
        <v>1399.62</v>
      </c>
      <c r="H8935" s="247">
        <v>0</v>
      </c>
    </row>
    <row r="8936" spans="1:8">
      <c r="A8936" s="64" t="s">
        <v>13905</v>
      </c>
      <c r="B8936" s="65">
        <v>95675</v>
      </c>
      <c r="C8936" s="56" t="s">
        <v>13918</v>
      </c>
      <c r="D8936" s="65" t="s">
        <v>211</v>
      </c>
      <c r="E8936" s="66">
        <v>172.07</v>
      </c>
      <c r="F8936" s="247">
        <v>0.84609999999999996</v>
      </c>
      <c r="G8936" s="66">
        <v>181.22</v>
      </c>
      <c r="H8936" s="247">
        <v>0</v>
      </c>
    </row>
    <row r="8937" spans="1:8">
      <c r="A8937" s="64" t="s">
        <v>13905</v>
      </c>
      <c r="B8937" s="65">
        <v>95648</v>
      </c>
      <c r="C8937" s="56" t="s">
        <v>13919</v>
      </c>
      <c r="D8937" s="65" t="s">
        <v>211</v>
      </c>
      <c r="E8937" s="66">
        <v>594.29</v>
      </c>
      <c r="F8937" s="247">
        <v>0</v>
      </c>
      <c r="G8937" s="66">
        <v>629.15</v>
      </c>
      <c r="H8937" s="247">
        <v>0</v>
      </c>
    </row>
    <row r="8938" spans="1:8">
      <c r="A8938" s="64" t="s">
        <v>13905</v>
      </c>
      <c r="B8938" s="65">
        <v>95649</v>
      </c>
      <c r="C8938" s="56" t="s">
        <v>13920</v>
      </c>
      <c r="D8938" s="65" t="s">
        <v>211</v>
      </c>
      <c r="E8938" s="66">
        <v>1028.7</v>
      </c>
      <c r="F8938" s="247">
        <v>0</v>
      </c>
      <c r="G8938" s="66">
        <v>1082.03</v>
      </c>
      <c r="H8938" s="247">
        <v>0</v>
      </c>
    </row>
    <row r="8939" spans="1:8">
      <c r="A8939" s="64" t="s">
        <v>13905</v>
      </c>
      <c r="B8939" s="65">
        <v>95650</v>
      </c>
      <c r="C8939" s="56" t="s">
        <v>13921</v>
      </c>
      <c r="D8939" s="65" t="s">
        <v>211</v>
      </c>
      <c r="E8939" s="66">
        <v>1503.48</v>
      </c>
      <c r="F8939" s="247">
        <v>0</v>
      </c>
      <c r="G8939" s="66">
        <v>1580.1</v>
      </c>
      <c r="H8939" s="247">
        <v>0</v>
      </c>
    </row>
    <row r="8940" spans="1:8">
      <c r="A8940" s="64" t="s">
        <v>13905</v>
      </c>
      <c r="B8940" s="65">
        <v>95651</v>
      </c>
      <c r="C8940" s="56" t="s">
        <v>13922</v>
      </c>
      <c r="D8940" s="65" t="s">
        <v>211</v>
      </c>
      <c r="E8940" s="66">
        <v>1954.27</v>
      </c>
      <c r="F8940" s="247">
        <v>0</v>
      </c>
      <c r="G8940" s="66">
        <v>2051.12</v>
      </c>
      <c r="H8940" s="247">
        <v>0</v>
      </c>
    </row>
    <row r="8941" spans="1:8">
      <c r="A8941" s="64" t="s">
        <v>13905</v>
      </c>
      <c r="B8941" s="65">
        <v>95652</v>
      </c>
      <c r="C8941" s="56" t="s">
        <v>13923</v>
      </c>
      <c r="D8941" s="65" t="s">
        <v>211</v>
      </c>
      <c r="E8941" s="66">
        <v>736.2</v>
      </c>
      <c r="F8941" s="247">
        <v>0</v>
      </c>
      <c r="G8941" s="66">
        <v>774.19</v>
      </c>
      <c r="H8941" s="247">
        <v>0</v>
      </c>
    </row>
    <row r="8942" spans="1:8">
      <c r="A8942" s="64" t="s">
        <v>13905</v>
      </c>
      <c r="B8942" s="65">
        <v>95653</v>
      </c>
      <c r="C8942" s="56" t="s">
        <v>13924</v>
      </c>
      <c r="D8942" s="65" t="s">
        <v>211</v>
      </c>
      <c r="E8942" s="66">
        <v>1310.6600000000001</v>
      </c>
      <c r="F8942" s="247">
        <v>0</v>
      </c>
      <c r="G8942" s="66">
        <v>1370.06</v>
      </c>
      <c r="H8942" s="247">
        <v>0</v>
      </c>
    </row>
    <row r="8943" spans="1:8">
      <c r="A8943" s="64" t="s">
        <v>13905</v>
      </c>
      <c r="B8943" s="65">
        <v>95654</v>
      </c>
      <c r="C8943" s="56" t="s">
        <v>13925</v>
      </c>
      <c r="D8943" s="65" t="s">
        <v>211</v>
      </c>
      <c r="E8943" s="66">
        <v>1931.04</v>
      </c>
      <c r="F8943" s="247">
        <v>0</v>
      </c>
      <c r="G8943" s="66">
        <v>2017.27</v>
      </c>
      <c r="H8943" s="247">
        <v>0</v>
      </c>
    </row>
    <row r="8944" spans="1:8">
      <c r="A8944" s="64" t="s">
        <v>13905</v>
      </c>
      <c r="B8944" s="65">
        <v>95655</v>
      </c>
      <c r="C8944" s="56" t="s">
        <v>13926</v>
      </c>
      <c r="D8944" s="65" t="s">
        <v>211</v>
      </c>
      <c r="E8944" s="66">
        <v>2520.65</v>
      </c>
      <c r="F8944" s="247">
        <v>0</v>
      </c>
      <c r="G8944" s="66">
        <v>2629.91</v>
      </c>
      <c r="H8944" s="247">
        <v>0</v>
      </c>
    </row>
    <row r="8945" spans="1:8">
      <c r="A8945" s="64" t="s">
        <v>13905</v>
      </c>
      <c r="B8945" s="65">
        <v>95657</v>
      </c>
      <c r="C8945" s="56" t="s">
        <v>13927</v>
      </c>
      <c r="D8945" s="65" t="s">
        <v>211</v>
      </c>
      <c r="E8945" s="66">
        <v>320.51</v>
      </c>
      <c r="F8945" s="247">
        <v>0.51470000000000005</v>
      </c>
      <c r="G8945" s="66">
        <v>347.73</v>
      </c>
      <c r="H8945" s="247">
        <v>0</v>
      </c>
    </row>
    <row r="8946" spans="1:8">
      <c r="A8946" s="64" t="s">
        <v>13905</v>
      </c>
      <c r="B8946" s="65">
        <v>95658</v>
      </c>
      <c r="C8946" s="56" t="s">
        <v>13928</v>
      </c>
      <c r="D8946" s="65" t="s">
        <v>211</v>
      </c>
      <c r="E8946" s="66">
        <v>584.62</v>
      </c>
      <c r="F8946" s="247">
        <v>0.51600000000000001</v>
      </c>
      <c r="G8946" s="66">
        <v>629.41</v>
      </c>
      <c r="H8946" s="247">
        <v>0</v>
      </c>
    </row>
    <row r="8947" spans="1:8">
      <c r="A8947" s="64" t="s">
        <v>13905</v>
      </c>
      <c r="B8947" s="65">
        <v>95659</v>
      </c>
      <c r="C8947" s="56" t="s">
        <v>13929</v>
      </c>
      <c r="D8947" s="65" t="s">
        <v>211</v>
      </c>
      <c r="E8947" s="66">
        <v>870.28</v>
      </c>
      <c r="F8947" s="247">
        <v>0.51759999999999995</v>
      </c>
      <c r="G8947" s="66">
        <v>935.87</v>
      </c>
      <c r="H8947" s="247">
        <v>0</v>
      </c>
    </row>
    <row r="8948" spans="1:8">
      <c r="A8948" s="64" t="s">
        <v>13905</v>
      </c>
      <c r="B8948" s="65">
        <v>95660</v>
      </c>
      <c r="C8948" s="56" t="s">
        <v>13930</v>
      </c>
      <c r="D8948" s="65" t="s">
        <v>211</v>
      </c>
      <c r="E8948" s="66">
        <v>1141.1600000000001</v>
      </c>
      <c r="F8948" s="247">
        <v>0.51800000000000002</v>
      </c>
      <c r="G8948" s="66">
        <v>1225.31</v>
      </c>
      <c r="H8948" s="247">
        <v>0</v>
      </c>
    </row>
    <row r="8949" spans="1:8">
      <c r="A8949" s="64" t="s">
        <v>13905</v>
      </c>
      <c r="B8949" s="65">
        <v>95661</v>
      </c>
      <c r="C8949" s="56" t="s">
        <v>13931</v>
      </c>
      <c r="D8949" s="65" t="s">
        <v>211</v>
      </c>
      <c r="E8949" s="66">
        <v>399.68</v>
      </c>
      <c r="F8949" s="247">
        <v>0.52080000000000004</v>
      </c>
      <c r="G8949" s="66">
        <v>424.18</v>
      </c>
      <c r="H8949" s="247">
        <v>0</v>
      </c>
    </row>
    <row r="8950" spans="1:8">
      <c r="A8950" s="64" t="s">
        <v>13905</v>
      </c>
      <c r="B8950" s="65">
        <v>95662</v>
      </c>
      <c r="C8950" s="56" t="s">
        <v>13932</v>
      </c>
      <c r="D8950" s="65" t="s">
        <v>211</v>
      </c>
      <c r="E8950" s="66">
        <v>741.49</v>
      </c>
      <c r="F8950" s="247">
        <v>0.52180000000000004</v>
      </c>
      <c r="G8950" s="66">
        <v>780.71</v>
      </c>
      <c r="H8950" s="247">
        <v>0</v>
      </c>
    </row>
    <row r="8951" spans="1:8">
      <c r="A8951" s="64" t="s">
        <v>13905</v>
      </c>
      <c r="B8951" s="65">
        <v>95663</v>
      </c>
      <c r="C8951" s="56" t="s">
        <v>13933</v>
      </c>
      <c r="D8951" s="65" t="s">
        <v>211</v>
      </c>
      <c r="E8951" s="66">
        <v>1109.25</v>
      </c>
      <c r="F8951" s="247">
        <v>0.52380000000000004</v>
      </c>
      <c r="G8951" s="66">
        <v>1166.77</v>
      </c>
      <c r="H8951" s="247">
        <v>0</v>
      </c>
    </row>
    <row r="8952" spans="1:8">
      <c r="A8952" s="64" t="s">
        <v>13905</v>
      </c>
      <c r="B8952" s="65">
        <v>95664</v>
      </c>
      <c r="C8952" s="56" t="s">
        <v>13934</v>
      </c>
      <c r="D8952" s="65" t="s">
        <v>211</v>
      </c>
      <c r="E8952" s="66">
        <v>1456.88</v>
      </c>
      <c r="F8952" s="247">
        <v>0.52370000000000005</v>
      </c>
      <c r="G8952" s="66">
        <v>1530</v>
      </c>
      <c r="H8952" s="247">
        <v>0</v>
      </c>
    </row>
    <row r="8953" spans="1:8">
      <c r="A8953" s="64" t="s">
        <v>13905</v>
      </c>
      <c r="B8953" s="65">
        <v>95665</v>
      </c>
      <c r="C8953" s="56" t="s">
        <v>13935</v>
      </c>
      <c r="D8953" s="65" t="s">
        <v>211</v>
      </c>
      <c r="E8953" s="66">
        <v>355</v>
      </c>
      <c r="F8953" s="247">
        <v>0.53849999999999998</v>
      </c>
      <c r="G8953" s="66">
        <v>385.07</v>
      </c>
      <c r="H8953" s="247">
        <v>0</v>
      </c>
    </row>
    <row r="8954" spans="1:8">
      <c r="A8954" s="64" t="s">
        <v>13905</v>
      </c>
      <c r="B8954" s="65">
        <v>95666</v>
      </c>
      <c r="C8954" s="56" t="s">
        <v>13936</v>
      </c>
      <c r="D8954" s="65" t="s">
        <v>211</v>
      </c>
      <c r="E8954" s="66">
        <v>629.05999999999995</v>
      </c>
      <c r="F8954" s="247">
        <v>0.52890000000000004</v>
      </c>
      <c r="G8954" s="66">
        <v>678.46</v>
      </c>
      <c r="H8954" s="247">
        <v>0</v>
      </c>
    </row>
    <row r="8955" spans="1:8">
      <c r="A8955" s="64" t="s">
        <v>13905</v>
      </c>
      <c r="B8955" s="65">
        <v>95667</v>
      </c>
      <c r="C8955" s="56" t="s">
        <v>13937</v>
      </c>
      <c r="D8955" s="65" t="s">
        <v>211</v>
      </c>
      <c r="E8955" s="66">
        <v>931.65</v>
      </c>
      <c r="F8955" s="247">
        <v>0.52780000000000005</v>
      </c>
      <c r="G8955" s="66">
        <v>1004.14</v>
      </c>
      <c r="H8955" s="247">
        <v>0</v>
      </c>
    </row>
    <row r="8956" spans="1:8">
      <c r="A8956" s="64" t="s">
        <v>13905</v>
      </c>
      <c r="B8956" s="65">
        <v>95668</v>
      </c>
      <c r="C8956" s="56" t="s">
        <v>13938</v>
      </c>
      <c r="D8956" s="65" t="s">
        <v>211</v>
      </c>
      <c r="E8956" s="66">
        <v>1217.45</v>
      </c>
      <c r="F8956" s="247">
        <v>0.52710000000000001</v>
      </c>
      <c r="G8956" s="66">
        <v>1310.4000000000001</v>
      </c>
      <c r="H8956" s="247">
        <v>0</v>
      </c>
    </row>
    <row r="8957" spans="1:8">
      <c r="A8957" s="64" t="s">
        <v>13905</v>
      </c>
      <c r="B8957" s="65">
        <v>95669</v>
      </c>
      <c r="C8957" s="56" t="s">
        <v>13939</v>
      </c>
      <c r="D8957" s="65" t="s">
        <v>211</v>
      </c>
      <c r="E8957" s="66">
        <v>429.97</v>
      </c>
      <c r="F8957" s="247">
        <v>0.53280000000000005</v>
      </c>
      <c r="G8957" s="66">
        <v>457.66</v>
      </c>
      <c r="H8957" s="247">
        <v>0</v>
      </c>
    </row>
    <row r="8958" spans="1:8">
      <c r="A8958" s="64" t="s">
        <v>13905</v>
      </c>
      <c r="B8958" s="65">
        <v>95670</v>
      </c>
      <c r="C8958" s="56" t="s">
        <v>13940</v>
      </c>
      <c r="D8958" s="65" t="s">
        <v>211</v>
      </c>
      <c r="E8958" s="66">
        <v>777.72</v>
      </c>
      <c r="F8958" s="247">
        <v>0.5242</v>
      </c>
      <c r="G8958" s="66">
        <v>822.22</v>
      </c>
      <c r="H8958" s="247">
        <v>0</v>
      </c>
    </row>
    <row r="8959" spans="1:8">
      <c r="A8959" s="64" t="s">
        <v>13905</v>
      </c>
      <c r="B8959" s="65">
        <v>95671</v>
      </c>
      <c r="C8959" s="56" t="s">
        <v>13941</v>
      </c>
      <c r="D8959" s="65" t="s">
        <v>211</v>
      </c>
      <c r="E8959" s="66">
        <v>1157.75</v>
      </c>
      <c r="F8959" s="247">
        <v>0.52370000000000005</v>
      </c>
      <c r="G8959" s="66">
        <v>1223.26</v>
      </c>
      <c r="H8959" s="247">
        <v>0</v>
      </c>
    </row>
    <row r="8960" spans="1:8">
      <c r="A8960" s="64" t="s">
        <v>13905</v>
      </c>
      <c r="B8960" s="65">
        <v>95672</v>
      </c>
      <c r="C8960" s="56" t="s">
        <v>13942</v>
      </c>
      <c r="D8960" s="65" t="s">
        <v>211</v>
      </c>
      <c r="E8960" s="66">
        <v>1516.45</v>
      </c>
      <c r="F8960" s="247">
        <v>0.52280000000000004</v>
      </c>
      <c r="G8960" s="66">
        <v>1599.81</v>
      </c>
      <c r="H8960" s="247">
        <v>0</v>
      </c>
    </row>
    <row r="8961" spans="1:8">
      <c r="A8961" s="64" t="s">
        <v>13905</v>
      </c>
      <c r="B8961" s="65">
        <v>97741</v>
      </c>
      <c r="C8961" s="56" t="s">
        <v>13943</v>
      </c>
      <c r="D8961" s="65" t="s">
        <v>211</v>
      </c>
      <c r="E8961" s="66">
        <v>169.87</v>
      </c>
      <c r="F8961" s="247">
        <v>0</v>
      </c>
      <c r="G8961" s="66">
        <v>185</v>
      </c>
      <c r="H8961" s="247">
        <v>0</v>
      </c>
    </row>
    <row r="8962" spans="1:8">
      <c r="A8962" s="64" t="s">
        <v>13905</v>
      </c>
      <c r="B8962" s="65">
        <v>95641</v>
      </c>
      <c r="C8962" s="56" t="s">
        <v>13944</v>
      </c>
      <c r="D8962" s="65" t="s">
        <v>211</v>
      </c>
      <c r="E8962" s="66">
        <v>304.13</v>
      </c>
      <c r="F8962" s="247">
        <v>0</v>
      </c>
      <c r="G8962" s="66">
        <v>327.01</v>
      </c>
      <c r="H8962" s="247">
        <v>0</v>
      </c>
    </row>
    <row r="8963" spans="1:8">
      <c r="A8963" s="64" t="s">
        <v>13905</v>
      </c>
      <c r="B8963" s="65">
        <v>95642</v>
      </c>
      <c r="C8963" s="56" t="s">
        <v>13945</v>
      </c>
      <c r="D8963" s="65" t="s">
        <v>211</v>
      </c>
      <c r="E8963" s="66">
        <v>450.18</v>
      </c>
      <c r="F8963" s="247">
        <v>0</v>
      </c>
      <c r="G8963" s="66">
        <v>483.42</v>
      </c>
      <c r="H8963" s="247">
        <v>0</v>
      </c>
    </row>
    <row r="8964" spans="1:8">
      <c r="A8964" s="64" t="s">
        <v>13905</v>
      </c>
      <c r="B8964" s="65">
        <v>95643</v>
      </c>
      <c r="C8964" s="56" t="s">
        <v>13946</v>
      </c>
      <c r="D8964" s="65" t="s">
        <v>211</v>
      </c>
      <c r="E8964" s="66">
        <v>589.20000000000005</v>
      </c>
      <c r="F8964" s="247">
        <v>0</v>
      </c>
      <c r="G8964" s="66">
        <v>631.07000000000005</v>
      </c>
      <c r="H8964" s="247">
        <v>0</v>
      </c>
    </row>
    <row r="8965" spans="1:8">
      <c r="A8965" s="64" t="s">
        <v>13905</v>
      </c>
      <c r="B8965" s="65">
        <v>95644</v>
      </c>
      <c r="C8965" s="56" t="s">
        <v>13947</v>
      </c>
      <c r="D8965" s="65" t="s">
        <v>211</v>
      </c>
      <c r="E8965" s="66">
        <v>223.61</v>
      </c>
      <c r="F8965" s="247">
        <v>0</v>
      </c>
      <c r="G8965" s="66">
        <v>235.44</v>
      </c>
      <c r="H8965" s="247">
        <v>0</v>
      </c>
    </row>
    <row r="8966" spans="1:8">
      <c r="A8966" s="64" t="s">
        <v>13905</v>
      </c>
      <c r="B8966" s="65">
        <v>95645</v>
      </c>
      <c r="C8966" s="56" t="s">
        <v>13948</v>
      </c>
      <c r="D8966" s="65" t="s">
        <v>211</v>
      </c>
      <c r="E8966" s="66">
        <v>410.58</v>
      </c>
      <c r="F8966" s="247">
        <v>0</v>
      </c>
      <c r="G8966" s="66">
        <v>426.78</v>
      </c>
      <c r="H8966" s="247">
        <v>0</v>
      </c>
    </row>
    <row r="8967" spans="1:8">
      <c r="A8967" s="64" t="s">
        <v>13905</v>
      </c>
      <c r="B8967" s="65">
        <v>95646</v>
      </c>
      <c r="C8967" s="56" t="s">
        <v>13949</v>
      </c>
      <c r="D8967" s="65" t="s">
        <v>211</v>
      </c>
      <c r="E8967" s="66">
        <v>612.33000000000004</v>
      </c>
      <c r="F8967" s="247">
        <v>0</v>
      </c>
      <c r="G8967" s="66">
        <v>635.87</v>
      </c>
      <c r="H8967" s="247">
        <v>0</v>
      </c>
    </row>
    <row r="8968" spans="1:8">
      <c r="A8968" s="64" t="s">
        <v>13905</v>
      </c>
      <c r="B8968" s="65">
        <v>95647</v>
      </c>
      <c r="C8968" s="56" t="s">
        <v>13950</v>
      </c>
      <c r="D8968" s="65" t="s">
        <v>211</v>
      </c>
      <c r="E8968" s="66">
        <v>803.44</v>
      </c>
      <c r="F8968" s="247">
        <v>0</v>
      </c>
      <c r="G8968" s="66">
        <v>832.1</v>
      </c>
      <c r="H8968" s="247">
        <v>0</v>
      </c>
    </row>
    <row r="8969" spans="1:8">
      <c r="A8969" s="64" t="s">
        <v>13905</v>
      </c>
      <c r="B8969" s="65">
        <v>95636</v>
      </c>
      <c r="C8969" s="56" t="s">
        <v>13951</v>
      </c>
      <c r="D8969" s="65" t="s">
        <v>211</v>
      </c>
      <c r="E8969" s="66">
        <v>394.92</v>
      </c>
      <c r="F8969" s="247">
        <v>0.30299999999999999</v>
      </c>
      <c r="G8969" s="66">
        <v>439.91</v>
      </c>
      <c r="H8969" s="247">
        <v>0</v>
      </c>
    </row>
    <row r="8970" spans="1:8">
      <c r="A8970" s="64" t="s">
        <v>13905</v>
      </c>
      <c r="B8970" s="65">
        <v>95637</v>
      </c>
      <c r="C8970" s="56" t="s">
        <v>13952</v>
      </c>
      <c r="D8970" s="65" t="s">
        <v>211</v>
      </c>
      <c r="E8970" s="66">
        <v>525.66999999999996</v>
      </c>
      <c r="F8970" s="247">
        <v>0.35070000000000001</v>
      </c>
      <c r="G8970" s="66">
        <v>576.15</v>
      </c>
      <c r="H8970" s="247">
        <v>0</v>
      </c>
    </row>
    <row r="8971" spans="1:8">
      <c r="A8971" s="64" t="s">
        <v>13905</v>
      </c>
      <c r="B8971" s="65">
        <v>95638</v>
      </c>
      <c r="C8971" s="56" t="s">
        <v>13953</v>
      </c>
      <c r="D8971" s="65" t="s">
        <v>211</v>
      </c>
      <c r="E8971" s="66">
        <v>650.66999999999996</v>
      </c>
      <c r="F8971" s="247">
        <v>0.3705</v>
      </c>
      <c r="G8971" s="66">
        <v>708.26</v>
      </c>
      <c r="H8971" s="247">
        <v>0</v>
      </c>
    </row>
    <row r="8972" spans="1:8">
      <c r="A8972" s="64" t="s">
        <v>13905</v>
      </c>
      <c r="B8972" s="65">
        <v>95639</v>
      </c>
      <c r="C8972" s="56" t="s">
        <v>13954</v>
      </c>
      <c r="D8972" s="65" t="s">
        <v>211</v>
      </c>
      <c r="E8972" s="66">
        <v>895.56</v>
      </c>
      <c r="F8972" s="247">
        <v>0.41560000000000002</v>
      </c>
      <c r="G8972" s="66">
        <v>959.04</v>
      </c>
      <c r="H8972" s="247">
        <v>0</v>
      </c>
    </row>
    <row r="8973" spans="1:8">
      <c r="A8973" s="64" t="s">
        <v>13905</v>
      </c>
      <c r="B8973" s="65">
        <v>95634</v>
      </c>
      <c r="C8973" s="56" t="s">
        <v>13955</v>
      </c>
      <c r="D8973" s="65" t="s">
        <v>211</v>
      </c>
      <c r="E8973" s="66">
        <v>201.17</v>
      </c>
      <c r="F8973" s="247">
        <v>0</v>
      </c>
      <c r="G8973" s="66">
        <v>230.68</v>
      </c>
      <c r="H8973" s="247">
        <v>0</v>
      </c>
    </row>
    <row r="8974" spans="1:8">
      <c r="A8974" s="64" t="s">
        <v>13905</v>
      </c>
      <c r="B8974" s="65">
        <v>95635</v>
      </c>
      <c r="C8974" s="56" t="s">
        <v>13956</v>
      </c>
      <c r="D8974" s="65" t="s">
        <v>211</v>
      </c>
      <c r="E8974" s="66">
        <v>211.54</v>
      </c>
      <c r="F8974" s="247">
        <v>0</v>
      </c>
      <c r="G8974" s="66">
        <v>244.5</v>
      </c>
      <c r="H8974" s="247">
        <v>0</v>
      </c>
    </row>
    <row r="8975" spans="1:8">
      <c r="A8975" s="64" t="s">
        <v>13957</v>
      </c>
      <c r="B8975" s="65">
        <v>98751</v>
      </c>
      <c r="C8975" s="56" t="s">
        <v>13958</v>
      </c>
      <c r="D8975" s="65" t="s">
        <v>32</v>
      </c>
      <c r="E8975" s="66">
        <v>121.78</v>
      </c>
      <c r="F8975" s="247">
        <v>0</v>
      </c>
      <c r="G8975" s="66">
        <v>188.34</v>
      </c>
      <c r="H8975" s="247">
        <v>0</v>
      </c>
    </row>
    <row r="8976" spans="1:8">
      <c r="A8976" s="64" t="s">
        <v>13957</v>
      </c>
      <c r="B8976" s="65">
        <v>98746</v>
      </c>
      <c r="C8976" s="56" t="s">
        <v>13959</v>
      </c>
      <c r="D8976" s="65" t="s">
        <v>32</v>
      </c>
      <c r="E8976" s="66">
        <v>62.48</v>
      </c>
      <c r="F8976" s="247">
        <v>0</v>
      </c>
      <c r="G8976" s="66">
        <v>88.7</v>
      </c>
      <c r="H8976" s="247">
        <v>0</v>
      </c>
    </row>
    <row r="8977" spans="1:8">
      <c r="A8977" s="64" t="s">
        <v>13957</v>
      </c>
      <c r="B8977" s="65">
        <v>98753</v>
      </c>
      <c r="C8977" s="56" t="s">
        <v>13960</v>
      </c>
      <c r="D8977" s="65" t="s">
        <v>32</v>
      </c>
      <c r="E8977" s="66">
        <v>215.39</v>
      </c>
      <c r="F8977" s="247">
        <v>0</v>
      </c>
      <c r="G8977" s="66">
        <v>347.39</v>
      </c>
      <c r="H8977" s="247">
        <v>0</v>
      </c>
    </row>
    <row r="8978" spans="1:8">
      <c r="A8978" s="64" t="s">
        <v>13957</v>
      </c>
      <c r="B8978" s="65">
        <v>98750</v>
      </c>
      <c r="C8978" s="56" t="s">
        <v>13961</v>
      </c>
      <c r="D8978" s="65" t="s">
        <v>32</v>
      </c>
      <c r="E8978" s="66">
        <v>86.96</v>
      </c>
      <c r="F8978" s="247">
        <v>0</v>
      </c>
      <c r="G8978" s="66">
        <v>129.63999999999999</v>
      </c>
      <c r="H8978" s="247">
        <v>0</v>
      </c>
    </row>
    <row r="8979" spans="1:8">
      <c r="A8979" s="64" t="s">
        <v>13957</v>
      </c>
      <c r="B8979" s="65">
        <v>98749</v>
      </c>
      <c r="C8979" s="56" t="s">
        <v>13962</v>
      </c>
      <c r="D8979" s="65" t="s">
        <v>32</v>
      </c>
      <c r="E8979" s="66">
        <v>73.61</v>
      </c>
      <c r="F8979" s="247">
        <v>0</v>
      </c>
      <c r="G8979" s="66">
        <v>107.18</v>
      </c>
      <c r="H8979" s="247">
        <v>0</v>
      </c>
    </row>
    <row r="8980" spans="1:8">
      <c r="A8980" s="64" t="s">
        <v>13957</v>
      </c>
      <c r="B8980" s="65">
        <v>98752</v>
      </c>
      <c r="C8980" s="56" t="s">
        <v>13963</v>
      </c>
      <c r="D8980" s="65" t="s">
        <v>32</v>
      </c>
      <c r="E8980" s="66">
        <v>163.56</v>
      </c>
      <c r="F8980" s="247">
        <v>0</v>
      </c>
      <c r="G8980" s="66">
        <v>259.17</v>
      </c>
      <c r="H8980" s="247">
        <v>0</v>
      </c>
    </row>
    <row r="8981" spans="1:8">
      <c r="A8981" s="64" t="s">
        <v>13964</v>
      </c>
      <c r="B8981" s="65">
        <v>98529</v>
      </c>
      <c r="C8981" s="56" t="s">
        <v>13965</v>
      </c>
      <c r="D8981" s="65" t="s">
        <v>211</v>
      </c>
      <c r="E8981" s="66">
        <v>75</v>
      </c>
      <c r="F8981" s="247">
        <v>0</v>
      </c>
      <c r="G8981" s="66">
        <v>95.74</v>
      </c>
      <c r="H8981" s="247">
        <v>0</v>
      </c>
    </row>
    <row r="8982" spans="1:8">
      <c r="A8982" s="64" t="s">
        <v>13964</v>
      </c>
      <c r="B8982" s="65">
        <v>98530</v>
      </c>
      <c r="C8982" s="56" t="s">
        <v>13966</v>
      </c>
      <c r="D8982" s="65" t="s">
        <v>211</v>
      </c>
      <c r="E8982" s="66">
        <v>147.21</v>
      </c>
      <c r="F8982" s="247">
        <v>0</v>
      </c>
      <c r="G8982" s="66">
        <v>187.92</v>
      </c>
      <c r="H8982" s="247">
        <v>0</v>
      </c>
    </row>
    <row r="8983" spans="1:8">
      <c r="A8983" s="64" t="s">
        <v>13964</v>
      </c>
      <c r="B8983" s="65">
        <v>98531</v>
      </c>
      <c r="C8983" s="56" t="s">
        <v>13967</v>
      </c>
      <c r="D8983" s="65" t="s">
        <v>211</v>
      </c>
      <c r="E8983" s="66">
        <v>384.04</v>
      </c>
      <c r="F8983" s="247">
        <v>0.32940000000000003</v>
      </c>
      <c r="G8983" s="66">
        <v>446.16</v>
      </c>
      <c r="H8983" s="247">
        <v>0</v>
      </c>
    </row>
    <row r="8984" spans="1:8">
      <c r="A8984" s="64" t="s">
        <v>13964</v>
      </c>
      <c r="B8984" s="65">
        <v>98524</v>
      </c>
      <c r="C8984" s="56" t="s">
        <v>13968</v>
      </c>
      <c r="D8984" s="65" t="s">
        <v>26</v>
      </c>
      <c r="E8984" s="66">
        <v>4.74</v>
      </c>
      <c r="F8984" s="247">
        <v>0</v>
      </c>
      <c r="G8984" s="66">
        <v>6.05</v>
      </c>
      <c r="H8984" s="247">
        <v>0</v>
      </c>
    </row>
    <row r="8985" spans="1:8">
      <c r="A8985" s="64" t="s">
        <v>13964</v>
      </c>
      <c r="B8985" s="65">
        <v>98525</v>
      </c>
      <c r="C8985" s="56" t="s">
        <v>13969</v>
      </c>
      <c r="D8985" s="65" t="s">
        <v>26</v>
      </c>
      <c r="E8985" s="66">
        <v>0.62</v>
      </c>
      <c r="F8985" s="247">
        <v>0.5</v>
      </c>
      <c r="G8985" s="66">
        <v>0.71</v>
      </c>
      <c r="H8985" s="247">
        <v>0</v>
      </c>
    </row>
    <row r="8986" spans="1:8">
      <c r="A8986" s="64" t="s">
        <v>13964</v>
      </c>
      <c r="B8986" s="65">
        <v>98533</v>
      </c>
      <c r="C8986" s="56" t="s">
        <v>13970</v>
      </c>
      <c r="D8986" s="65" t="s">
        <v>211</v>
      </c>
      <c r="E8986" s="66">
        <v>114.7</v>
      </c>
      <c r="F8986" s="247">
        <v>4.3999999999999997E-2</v>
      </c>
      <c r="G8986" s="66">
        <v>134.82</v>
      </c>
      <c r="H8986" s="247">
        <v>0</v>
      </c>
    </row>
    <row r="8987" spans="1:8">
      <c r="A8987" s="64" t="s">
        <v>13964</v>
      </c>
      <c r="B8987" s="65">
        <v>98534</v>
      </c>
      <c r="C8987" s="56" t="s">
        <v>13971</v>
      </c>
      <c r="D8987" s="65" t="s">
        <v>211</v>
      </c>
      <c r="E8987" s="66">
        <v>317.14</v>
      </c>
      <c r="F8987" s="247">
        <v>4.5199999999999997E-2</v>
      </c>
      <c r="G8987" s="66">
        <v>372.03</v>
      </c>
      <c r="H8987" s="247">
        <v>0</v>
      </c>
    </row>
    <row r="8988" spans="1:8">
      <c r="A8988" s="64" t="s">
        <v>13964</v>
      </c>
      <c r="B8988" s="65">
        <v>98535</v>
      </c>
      <c r="C8988" s="56" t="s">
        <v>13972</v>
      </c>
      <c r="D8988" s="65" t="s">
        <v>211</v>
      </c>
      <c r="E8988" s="66">
        <v>665.94</v>
      </c>
      <c r="F8988" s="247">
        <v>4.0300000000000002E-2</v>
      </c>
      <c r="G8988" s="66">
        <v>788.52</v>
      </c>
      <c r="H8988" s="247">
        <v>0</v>
      </c>
    </row>
    <row r="8989" spans="1:8">
      <c r="A8989" s="64" t="s">
        <v>13964</v>
      </c>
      <c r="B8989" s="65">
        <v>98532</v>
      </c>
      <c r="C8989" s="56" t="s">
        <v>13973</v>
      </c>
      <c r="D8989" s="65" t="s">
        <v>211</v>
      </c>
      <c r="E8989" s="66">
        <v>30.25</v>
      </c>
      <c r="F8989" s="247">
        <v>5.45E-2</v>
      </c>
      <c r="G8989" s="66">
        <v>34.81</v>
      </c>
      <c r="H8989" s="247">
        <v>0</v>
      </c>
    </row>
    <row r="8990" spans="1:8">
      <c r="A8990" s="64" t="s">
        <v>13964</v>
      </c>
      <c r="B8990" s="65">
        <v>98526</v>
      </c>
      <c r="C8990" s="56" t="s">
        <v>13974</v>
      </c>
      <c r="D8990" s="65" t="s">
        <v>211</v>
      </c>
      <c r="E8990" s="66">
        <v>124.01</v>
      </c>
      <c r="F8990" s="247">
        <v>0.32540000000000002</v>
      </c>
      <c r="G8990" s="66">
        <v>155.15</v>
      </c>
      <c r="H8990" s="247">
        <v>0</v>
      </c>
    </row>
    <row r="8991" spans="1:8">
      <c r="A8991" s="64" t="s">
        <v>13964</v>
      </c>
      <c r="B8991" s="65">
        <v>98527</v>
      </c>
      <c r="C8991" s="56" t="s">
        <v>13975</v>
      </c>
      <c r="D8991" s="65" t="s">
        <v>211</v>
      </c>
      <c r="E8991" s="66">
        <v>205.82</v>
      </c>
      <c r="F8991" s="247">
        <v>0.32540000000000002</v>
      </c>
      <c r="G8991" s="66">
        <v>257.48</v>
      </c>
      <c r="H8991" s="247">
        <v>0</v>
      </c>
    </row>
    <row r="8992" spans="1:8">
      <c r="A8992" s="64" t="s">
        <v>13964</v>
      </c>
      <c r="B8992" s="65">
        <v>98528</v>
      </c>
      <c r="C8992" s="56" t="s">
        <v>13976</v>
      </c>
      <c r="D8992" s="65" t="s">
        <v>211</v>
      </c>
      <c r="E8992" s="66">
        <v>271.27999999999997</v>
      </c>
      <c r="F8992" s="247">
        <v>0.32540000000000002</v>
      </c>
      <c r="G8992" s="66">
        <v>339.37</v>
      </c>
      <c r="H8992" s="247">
        <v>0</v>
      </c>
    </row>
    <row r="8993" spans="1:8">
      <c r="A8993" s="64" t="s">
        <v>13977</v>
      </c>
      <c r="B8993" s="65">
        <v>94232</v>
      </c>
      <c r="C8993" s="56" t="s">
        <v>13978</v>
      </c>
      <c r="D8993" s="65" t="s">
        <v>211</v>
      </c>
      <c r="E8993" s="66">
        <v>2.84</v>
      </c>
      <c r="F8993" s="247">
        <v>0</v>
      </c>
      <c r="G8993" s="66">
        <v>3.44</v>
      </c>
      <c r="H8993" s="247">
        <v>0</v>
      </c>
    </row>
    <row r="8994" spans="1:8">
      <c r="A8994" s="64" t="s">
        <v>13977</v>
      </c>
      <c r="B8994" s="65">
        <v>100434</v>
      </c>
      <c r="C8994" s="56" t="s">
        <v>13979</v>
      </c>
      <c r="D8994" s="65" t="s">
        <v>32</v>
      </c>
      <c r="E8994" s="66">
        <v>131.34</v>
      </c>
      <c r="F8994" s="247">
        <v>0</v>
      </c>
      <c r="G8994" s="66">
        <v>172.1</v>
      </c>
      <c r="H8994" s="247">
        <v>0</v>
      </c>
    </row>
    <row r="8995" spans="1:8">
      <c r="A8995" s="64" t="s">
        <v>13977</v>
      </c>
      <c r="B8995" s="65">
        <v>94229</v>
      </c>
      <c r="C8995" s="56" t="s">
        <v>13980</v>
      </c>
      <c r="D8995" s="65" t="s">
        <v>32</v>
      </c>
      <c r="E8995" s="66">
        <v>146.36000000000001</v>
      </c>
      <c r="F8995" s="247">
        <v>2.3E-3</v>
      </c>
      <c r="G8995" s="66">
        <v>170.9</v>
      </c>
      <c r="H8995" s="247">
        <v>0</v>
      </c>
    </row>
    <row r="8996" spans="1:8">
      <c r="A8996" s="64" t="s">
        <v>13977</v>
      </c>
      <c r="B8996" s="65">
        <v>94227</v>
      </c>
      <c r="C8996" s="56" t="s">
        <v>13981</v>
      </c>
      <c r="D8996" s="65" t="s">
        <v>32</v>
      </c>
      <c r="E8996" s="66">
        <v>55.81</v>
      </c>
      <c r="F8996" s="247">
        <v>2E-3</v>
      </c>
      <c r="G8996" s="66">
        <v>64.52</v>
      </c>
      <c r="H8996" s="247">
        <v>0</v>
      </c>
    </row>
    <row r="8997" spans="1:8">
      <c r="A8997" s="64" t="s">
        <v>13977</v>
      </c>
      <c r="B8997" s="65">
        <v>94228</v>
      </c>
      <c r="C8997" s="56" t="s">
        <v>13982</v>
      </c>
      <c r="D8997" s="65" t="s">
        <v>32</v>
      </c>
      <c r="E8997" s="66">
        <v>75.86</v>
      </c>
      <c r="F8997" s="247">
        <v>2.0999999999999999E-3</v>
      </c>
      <c r="G8997" s="66">
        <v>88.66</v>
      </c>
      <c r="H8997" s="247">
        <v>0</v>
      </c>
    </row>
    <row r="8998" spans="1:8">
      <c r="A8998" s="64" t="s">
        <v>13977</v>
      </c>
      <c r="B8998" s="65">
        <v>94219</v>
      </c>
      <c r="C8998" s="56" t="s">
        <v>13983</v>
      </c>
      <c r="D8998" s="65" t="s">
        <v>32</v>
      </c>
      <c r="E8998" s="66">
        <v>35.6</v>
      </c>
      <c r="F8998" s="247">
        <v>0</v>
      </c>
      <c r="G8998" s="66">
        <v>46.35</v>
      </c>
      <c r="H8998" s="247">
        <v>0</v>
      </c>
    </row>
    <row r="8999" spans="1:8">
      <c r="A8999" s="64" t="s">
        <v>13977</v>
      </c>
      <c r="B8999" s="65">
        <v>94220</v>
      </c>
      <c r="C8999" s="56" t="s">
        <v>13984</v>
      </c>
      <c r="D8999" s="65" t="s">
        <v>32</v>
      </c>
      <c r="E8999" s="66">
        <v>57.68</v>
      </c>
      <c r="F8999" s="247">
        <v>0</v>
      </c>
      <c r="G8999" s="66">
        <v>59.94</v>
      </c>
      <c r="H8999" s="247">
        <v>0</v>
      </c>
    </row>
    <row r="9000" spans="1:8">
      <c r="A9000" s="64" t="s">
        <v>13977</v>
      </c>
      <c r="B9000" s="65">
        <v>100326</v>
      </c>
      <c r="C9000" s="56" t="s">
        <v>13985</v>
      </c>
      <c r="D9000" s="65" t="s">
        <v>32</v>
      </c>
      <c r="E9000" s="66">
        <v>0</v>
      </c>
      <c r="F9000" s="247"/>
      <c r="G9000" s="66">
        <v>0</v>
      </c>
      <c r="H9000" s="247"/>
    </row>
    <row r="9001" spans="1:8">
      <c r="A9001" s="64" t="s">
        <v>13977</v>
      </c>
      <c r="B9001" s="65">
        <v>94221</v>
      </c>
      <c r="C9001" s="56" t="s">
        <v>13986</v>
      </c>
      <c r="D9001" s="65" t="s">
        <v>32</v>
      </c>
      <c r="E9001" s="66">
        <v>28.68</v>
      </c>
      <c r="F9001" s="247">
        <v>0</v>
      </c>
      <c r="G9001" s="66">
        <v>37.78</v>
      </c>
      <c r="H9001" s="247">
        <v>0</v>
      </c>
    </row>
    <row r="9002" spans="1:8">
      <c r="A9002" s="64" t="s">
        <v>13977</v>
      </c>
      <c r="B9002" s="65">
        <v>94222</v>
      </c>
      <c r="C9002" s="56" t="s">
        <v>13987</v>
      </c>
      <c r="D9002" s="65" t="s">
        <v>32</v>
      </c>
      <c r="E9002" s="66">
        <v>50.76</v>
      </c>
      <c r="F9002" s="247">
        <v>0</v>
      </c>
      <c r="G9002" s="66">
        <v>51.37</v>
      </c>
      <c r="H9002" s="247">
        <v>0</v>
      </c>
    </row>
    <row r="9003" spans="1:8">
      <c r="A9003" s="64" t="s">
        <v>13977</v>
      </c>
      <c r="B9003" s="65">
        <v>94451</v>
      </c>
      <c r="C9003" s="56" t="s">
        <v>13988</v>
      </c>
      <c r="D9003" s="65" t="s">
        <v>32</v>
      </c>
      <c r="E9003" s="66">
        <v>102.93</v>
      </c>
      <c r="F9003" s="247">
        <v>0</v>
      </c>
      <c r="G9003" s="66">
        <v>86.08</v>
      </c>
      <c r="H9003" s="247">
        <v>0</v>
      </c>
    </row>
    <row r="9004" spans="1:8">
      <c r="A9004" s="64" t="s">
        <v>13977</v>
      </c>
      <c r="B9004" s="65">
        <v>94223</v>
      </c>
      <c r="C9004" s="56" t="s">
        <v>13989</v>
      </c>
      <c r="D9004" s="65" t="s">
        <v>32</v>
      </c>
      <c r="E9004" s="66">
        <v>91.1</v>
      </c>
      <c r="F9004" s="247">
        <v>0</v>
      </c>
      <c r="G9004" s="66">
        <v>77.59</v>
      </c>
      <c r="H9004" s="247">
        <v>0</v>
      </c>
    </row>
    <row r="9005" spans="1:8">
      <c r="A9005" s="64" t="s">
        <v>13977</v>
      </c>
      <c r="B9005" s="65">
        <v>100325</v>
      </c>
      <c r="C9005" s="56" t="s">
        <v>13990</v>
      </c>
      <c r="D9005" s="65" t="s">
        <v>32</v>
      </c>
      <c r="E9005" s="66">
        <v>99.9</v>
      </c>
      <c r="F9005" s="247">
        <v>0</v>
      </c>
      <c r="G9005" s="66">
        <v>83.39</v>
      </c>
      <c r="H9005" s="247">
        <v>0</v>
      </c>
    </row>
    <row r="9006" spans="1:8">
      <c r="A9006" s="64" t="s">
        <v>13977</v>
      </c>
      <c r="B9006" s="65">
        <v>94224</v>
      </c>
      <c r="C9006" s="56" t="s">
        <v>13991</v>
      </c>
      <c r="D9006" s="65" t="s">
        <v>32</v>
      </c>
      <c r="E9006" s="66">
        <v>27.5</v>
      </c>
      <c r="F9006" s="247">
        <v>0</v>
      </c>
      <c r="G9006" s="66">
        <v>31.17</v>
      </c>
      <c r="H9006" s="247">
        <v>0</v>
      </c>
    </row>
    <row r="9007" spans="1:8">
      <c r="A9007" s="64" t="s">
        <v>13977</v>
      </c>
      <c r="B9007" s="65">
        <v>102653</v>
      </c>
      <c r="C9007" s="56" t="s">
        <v>13992</v>
      </c>
      <c r="D9007" s="65" t="s">
        <v>26</v>
      </c>
      <c r="E9007" s="66">
        <v>0</v>
      </c>
      <c r="F9007" s="247"/>
      <c r="G9007" s="66">
        <v>0</v>
      </c>
      <c r="H9007" s="247"/>
    </row>
    <row r="9008" spans="1:8">
      <c r="A9008" s="64" t="s">
        <v>13977</v>
      </c>
      <c r="B9008" s="65">
        <v>100330</v>
      </c>
      <c r="C9008" s="56" t="s">
        <v>13993</v>
      </c>
      <c r="D9008" s="65" t="s">
        <v>26</v>
      </c>
      <c r="E9008" s="66">
        <v>19.79</v>
      </c>
      <c r="F9008" s="247">
        <v>0</v>
      </c>
      <c r="G9008" s="66">
        <v>28.78</v>
      </c>
      <c r="H9008" s="247">
        <v>0</v>
      </c>
    </row>
    <row r="9009" spans="1:8">
      <c r="A9009" s="64" t="s">
        <v>13977</v>
      </c>
      <c r="B9009" s="65">
        <v>100331</v>
      </c>
      <c r="C9009" s="56" t="s">
        <v>13994</v>
      </c>
      <c r="D9009" s="65" t="s">
        <v>26</v>
      </c>
      <c r="E9009" s="66">
        <v>25.77</v>
      </c>
      <c r="F9009" s="247">
        <v>0</v>
      </c>
      <c r="G9009" s="66">
        <v>36.19</v>
      </c>
      <c r="H9009" s="247">
        <v>0</v>
      </c>
    </row>
    <row r="9010" spans="1:8">
      <c r="A9010" s="64" t="s">
        <v>13977</v>
      </c>
      <c r="B9010" s="65">
        <v>100328</v>
      </c>
      <c r="C9010" s="56" t="s">
        <v>13995</v>
      </c>
      <c r="D9010" s="65" t="s">
        <v>26</v>
      </c>
      <c r="E9010" s="66">
        <v>14.6</v>
      </c>
      <c r="F9010" s="247">
        <v>0</v>
      </c>
      <c r="G9010" s="66">
        <v>21.2</v>
      </c>
      <c r="H9010" s="247">
        <v>0</v>
      </c>
    </row>
    <row r="9011" spans="1:8">
      <c r="A9011" s="64" t="s">
        <v>13977</v>
      </c>
      <c r="B9011" s="65">
        <v>100329</v>
      </c>
      <c r="C9011" s="56" t="s">
        <v>13996</v>
      </c>
      <c r="D9011" s="65" t="s">
        <v>26</v>
      </c>
      <c r="E9011" s="66">
        <v>18.11</v>
      </c>
      <c r="F9011" s="247">
        <v>0</v>
      </c>
      <c r="G9011" s="66">
        <v>25.55</v>
      </c>
      <c r="H9011" s="247">
        <v>0</v>
      </c>
    </row>
    <row r="9012" spans="1:8">
      <c r="A9012" s="64" t="s">
        <v>13977</v>
      </c>
      <c r="B9012" s="65">
        <v>94231</v>
      </c>
      <c r="C9012" s="56" t="s">
        <v>13997</v>
      </c>
      <c r="D9012" s="65" t="s">
        <v>32</v>
      </c>
      <c r="E9012" s="66">
        <v>46.34</v>
      </c>
      <c r="F9012" s="247">
        <v>1.6999999999999999E-3</v>
      </c>
      <c r="G9012" s="66">
        <v>52.4</v>
      </c>
      <c r="H9012" s="247">
        <v>0</v>
      </c>
    </row>
    <row r="9013" spans="1:8">
      <c r="A9013" s="64" t="s">
        <v>13977</v>
      </c>
      <c r="B9013" s="65">
        <v>100435</v>
      </c>
      <c r="C9013" s="56" t="s">
        <v>13998</v>
      </c>
      <c r="D9013" s="65" t="s">
        <v>32</v>
      </c>
      <c r="E9013" s="66">
        <v>76.650000000000006</v>
      </c>
      <c r="F9013" s="247">
        <v>0</v>
      </c>
      <c r="G9013" s="66">
        <v>58.57</v>
      </c>
      <c r="H9013" s="247">
        <v>0</v>
      </c>
    </row>
    <row r="9014" spans="1:8">
      <c r="A9014" s="64" t="s">
        <v>13977</v>
      </c>
      <c r="B9014" s="65">
        <v>100327</v>
      </c>
      <c r="C9014" s="56" t="s">
        <v>13999</v>
      </c>
      <c r="D9014" s="65" t="s">
        <v>32</v>
      </c>
      <c r="E9014" s="66">
        <v>52.29</v>
      </c>
      <c r="F9014" s="247">
        <v>2.0999999999999999E-3</v>
      </c>
      <c r="G9014" s="66">
        <v>60.13</v>
      </c>
      <c r="H9014" s="247">
        <v>0</v>
      </c>
    </row>
    <row r="9015" spans="1:8">
      <c r="A9015" s="64" t="s">
        <v>13977</v>
      </c>
      <c r="B9015" s="65">
        <v>94226</v>
      </c>
      <c r="C9015" s="56" t="s">
        <v>14000</v>
      </c>
      <c r="D9015" s="65" t="s">
        <v>26</v>
      </c>
      <c r="E9015" s="66">
        <v>22.08</v>
      </c>
      <c r="F9015" s="247">
        <v>0.59330000000000005</v>
      </c>
      <c r="G9015" s="66">
        <v>24.23</v>
      </c>
      <c r="H9015" s="247">
        <v>0</v>
      </c>
    </row>
    <row r="9016" spans="1:8">
      <c r="A9016" s="64" t="s">
        <v>13977</v>
      </c>
      <c r="B9016" s="65">
        <v>94201</v>
      </c>
      <c r="C9016" s="56" t="s">
        <v>14001</v>
      </c>
      <c r="D9016" s="65" t="s">
        <v>26</v>
      </c>
      <c r="E9016" s="66">
        <v>55.33</v>
      </c>
      <c r="F9016" s="247">
        <v>0</v>
      </c>
      <c r="G9016" s="66">
        <v>89.59</v>
      </c>
      <c r="H9016" s="247">
        <v>0</v>
      </c>
    </row>
    <row r="9017" spans="1:8">
      <c r="A9017" s="64" t="s">
        <v>13977</v>
      </c>
      <c r="B9017" s="65">
        <v>94204</v>
      </c>
      <c r="C9017" s="56" t="s">
        <v>14002</v>
      </c>
      <c r="D9017" s="65" t="s">
        <v>26</v>
      </c>
      <c r="E9017" s="66">
        <v>61.28</v>
      </c>
      <c r="F9017" s="247">
        <v>0</v>
      </c>
      <c r="G9017" s="66">
        <v>96.97</v>
      </c>
      <c r="H9017" s="247">
        <v>0</v>
      </c>
    </row>
    <row r="9018" spans="1:8">
      <c r="A9018" s="64" t="s">
        <v>13977</v>
      </c>
      <c r="B9018" s="65">
        <v>94447</v>
      </c>
      <c r="C9018" s="56" t="s">
        <v>14003</v>
      </c>
      <c r="D9018" s="65" t="s">
        <v>26</v>
      </c>
      <c r="E9018" s="66">
        <v>55.33</v>
      </c>
      <c r="F9018" s="247">
        <v>0</v>
      </c>
      <c r="G9018" s="66">
        <v>89.59</v>
      </c>
      <c r="H9018" s="247">
        <v>0</v>
      </c>
    </row>
    <row r="9019" spans="1:8">
      <c r="A9019" s="64" t="s">
        <v>13977</v>
      </c>
      <c r="B9019" s="65">
        <v>94448</v>
      </c>
      <c r="C9019" s="56" t="s">
        <v>14004</v>
      </c>
      <c r="D9019" s="65" t="s">
        <v>26</v>
      </c>
      <c r="E9019" s="66">
        <v>61.28</v>
      </c>
      <c r="F9019" s="247">
        <v>0</v>
      </c>
      <c r="G9019" s="66">
        <v>96.97</v>
      </c>
      <c r="H9019" s="247">
        <v>0</v>
      </c>
    </row>
    <row r="9020" spans="1:8">
      <c r="A9020" s="64" t="s">
        <v>13977</v>
      </c>
      <c r="B9020" s="65">
        <v>94445</v>
      </c>
      <c r="C9020" s="56" t="s">
        <v>14005</v>
      </c>
      <c r="D9020" s="65" t="s">
        <v>26</v>
      </c>
      <c r="E9020" s="66">
        <v>55.33</v>
      </c>
      <c r="F9020" s="247">
        <v>0</v>
      </c>
      <c r="G9020" s="66">
        <v>89.59</v>
      </c>
      <c r="H9020" s="247">
        <v>0</v>
      </c>
    </row>
    <row r="9021" spans="1:8">
      <c r="A9021" s="64" t="s">
        <v>13977</v>
      </c>
      <c r="B9021" s="65">
        <v>94446</v>
      </c>
      <c r="C9021" s="56" t="s">
        <v>14006</v>
      </c>
      <c r="D9021" s="65" t="s">
        <v>26</v>
      </c>
      <c r="E9021" s="66">
        <v>61.28</v>
      </c>
      <c r="F9021" s="247">
        <v>0</v>
      </c>
      <c r="G9021" s="66">
        <v>96.97</v>
      </c>
      <c r="H9021" s="247">
        <v>0</v>
      </c>
    </row>
    <row r="9022" spans="1:8">
      <c r="A9022" s="64" t="s">
        <v>13977</v>
      </c>
      <c r="B9022" s="65">
        <v>94440</v>
      </c>
      <c r="C9022" s="56" t="s">
        <v>14007</v>
      </c>
      <c r="D9022" s="65" t="s">
        <v>26</v>
      </c>
      <c r="E9022" s="66">
        <v>38.869999999999997</v>
      </c>
      <c r="F9022" s="247">
        <v>0</v>
      </c>
      <c r="G9022" s="66">
        <v>63.51</v>
      </c>
      <c r="H9022" s="247">
        <v>0</v>
      </c>
    </row>
    <row r="9023" spans="1:8">
      <c r="A9023" s="64" t="s">
        <v>13977</v>
      </c>
      <c r="B9023" s="65">
        <v>94441</v>
      </c>
      <c r="C9023" s="56" t="s">
        <v>14008</v>
      </c>
      <c r="D9023" s="65" t="s">
        <v>26</v>
      </c>
      <c r="E9023" s="66">
        <v>42.37</v>
      </c>
      <c r="F9023" s="247">
        <v>0</v>
      </c>
      <c r="G9023" s="66">
        <v>67.849999999999994</v>
      </c>
      <c r="H9023" s="247">
        <v>0</v>
      </c>
    </row>
    <row r="9024" spans="1:8">
      <c r="A9024" s="64" t="s">
        <v>13977</v>
      </c>
      <c r="B9024" s="65">
        <v>94195</v>
      </c>
      <c r="C9024" s="56" t="s">
        <v>14009</v>
      </c>
      <c r="D9024" s="65" t="s">
        <v>26</v>
      </c>
      <c r="E9024" s="66">
        <v>38.869999999999997</v>
      </c>
      <c r="F9024" s="247">
        <v>0</v>
      </c>
      <c r="G9024" s="66">
        <v>63.51</v>
      </c>
      <c r="H9024" s="247">
        <v>0</v>
      </c>
    </row>
    <row r="9025" spans="1:8">
      <c r="A9025" s="64" t="s">
        <v>13977</v>
      </c>
      <c r="B9025" s="65">
        <v>94198</v>
      </c>
      <c r="C9025" s="56" t="s">
        <v>14010</v>
      </c>
      <c r="D9025" s="65" t="s">
        <v>26</v>
      </c>
      <c r="E9025" s="66">
        <v>42.37</v>
      </c>
      <c r="F9025" s="247">
        <v>0</v>
      </c>
      <c r="G9025" s="66">
        <v>67.849999999999994</v>
      </c>
      <c r="H9025" s="247">
        <v>0</v>
      </c>
    </row>
    <row r="9026" spans="1:8">
      <c r="A9026" s="64" t="s">
        <v>13977</v>
      </c>
      <c r="B9026" s="65">
        <v>94442</v>
      </c>
      <c r="C9026" s="56" t="s">
        <v>14011</v>
      </c>
      <c r="D9026" s="65" t="s">
        <v>26</v>
      </c>
      <c r="E9026" s="66">
        <v>38.869999999999997</v>
      </c>
      <c r="F9026" s="247">
        <v>0</v>
      </c>
      <c r="G9026" s="66">
        <v>63.51</v>
      </c>
      <c r="H9026" s="247">
        <v>0</v>
      </c>
    </row>
    <row r="9027" spans="1:8">
      <c r="A9027" s="64" t="s">
        <v>13977</v>
      </c>
      <c r="B9027" s="65">
        <v>94443</v>
      </c>
      <c r="C9027" s="56" t="s">
        <v>14012</v>
      </c>
      <c r="D9027" s="65" t="s">
        <v>26</v>
      </c>
      <c r="E9027" s="66">
        <v>42.37</v>
      </c>
      <c r="F9027" s="247">
        <v>0</v>
      </c>
      <c r="G9027" s="66">
        <v>67.849999999999994</v>
      </c>
      <c r="H9027" s="247">
        <v>0</v>
      </c>
    </row>
    <row r="9028" spans="1:8">
      <c r="A9028" s="64" t="s">
        <v>13977</v>
      </c>
      <c r="B9028" s="65">
        <v>94213</v>
      </c>
      <c r="C9028" s="56" t="s">
        <v>14013</v>
      </c>
      <c r="D9028" s="65" t="s">
        <v>26</v>
      </c>
      <c r="E9028" s="66">
        <v>70.3</v>
      </c>
      <c r="F9028" s="247">
        <v>0.85870000000000002</v>
      </c>
      <c r="G9028" s="66">
        <v>74.87</v>
      </c>
      <c r="H9028" s="247">
        <v>0</v>
      </c>
    </row>
    <row r="9029" spans="1:8">
      <c r="A9029" s="64" t="s">
        <v>13977</v>
      </c>
      <c r="B9029" s="65">
        <v>94189</v>
      </c>
      <c r="C9029" s="56" t="s">
        <v>14014</v>
      </c>
      <c r="D9029" s="65" t="s">
        <v>26</v>
      </c>
      <c r="E9029" s="66">
        <v>41.02</v>
      </c>
      <c r="F9029" s="247">
        <v>0</v>
      </c>
      <c r="G9029" s="66">
        <v>42.6</v>
      </c>
      <c r="H9029" s="247">
        <v>0</v>
      </c>
    </row>
    <row r="9030" spans="1:8">
      <c r="A9030" s="64" t="s">
        <v>13977</v>
      </c>
      <c r="B9030" s="65">
        <v>94192</v>
      </c>
      <c r="C9030" s="56" t="s">
        <v>14015</v>
      </c>
      <c r="D9030" s="65" t="s">
        <v>26</v>
      </c>
      <c r="E9030" s="66">
        <v>43.66</v>
      </c>
      <c r="F9030" s="247">
        <v>0</v>
      </c>
      <c r="G9030" s="66">
        <v>45.89</v>
      </c>
      <c r="H9030" s="247">
        <v>0</v>
      </c>
    </row>
    <row r="9031" spans="1:8">
      <c r="A9031" s="64" t="s">
        <v>13977</v>
      </c>
      <c r="B9031" s="65">
        <v>94444</v>
      </c>
      <c r="C9031" s="56" t="s">
        <v>14016</v>
      </c>
      <c r="D9031" s="65" t="s">
        <v>26</v>
      </c>
      <c r="E9031" s="66">
        <v>662.75</v>
      </c>
      <c r="F9031" s="247">
        <v>0.98629999999999995</v>
      </c>
      <c r="G9031" s="66">
        <v>665.38</v>
      </c>
      <c r="H9031" s="247">
        <v>0</v>
      </c>
    </row>
    <row r="9032" spans="1:8">
      <c r="A9032" s="64" t="s">
        <v>13977</v>
      </c>
      <c r="B9032" s="65">
        <v>94218</v>
      </c>
      <c r="C9032" s="56" t="s">
        <v>14017</v>
      </c>
      <c r="D9032" s="65" t="s">
        <v>26</v>
      </c>
      <c r="E9032" s="66">
        <v>150.06</v>
      </c>
      <c r="F9032" s="247">
        <v>0</v>
      </c>
      <c r="G9032" s="66">
        <v>112.99</v>
      </c>
      <c r="H9032" s="247">
        <v>0</v>
      </c>
    </row>
    <row r="9033" spans="1:8">
      <c r="A9033" s="64" t="s">
        <v>13977</v>
      </c>
      <c r="B9033" s="65">
        <v>94216</v>
      </c>
      <c r="C9033" s="56" t="s">
        <v>14018</v>
      </c>
      <c r="D9033" s="65" t="s">
        <v>26</v>
      </c>
      <c r="E9033" s="66">
        <v>206.66</v>
      </c>
      <c r="F9033" s="247">
        <v>0.96020000000000005</v>
      </c>
      <c r="G9033" s="66">
        <v>210.8</v>
      </c>
      <c r="H9033" s="247">
        <v>0</v>
      </c>
    </row>
    <row r="9034" spans="1:8">
      <c r="A9034" s="64" t="s">
        <v>13977</v>
      </c>
      <c r="B9034" s="65">
        <v>94449</v>
      </c>
      <c r="C9034" s="56" t="s">
        <v>14019</v>
      </c>
      <c r="D9034" s="65" t="s">
        <v>26</v>
      </c>
      <c r="E9034" s="66">
        <v>62.4</v>
      </c>
      <c r="F9034" s="247">
        <v>0.83720000000000006</v>
      </c>
      <c r="G9034" s="66">
        <v>66.37</v>
      </c>
      <c r="H9034" s="247">
        <v>0</v>
      </c>
    </row>
    <row r="9035" spans="1:8">
      <c r="A9035" s="64" t="s">
        <v>13977</v>
      </c>
      <c r="B9035" s="65">
        <v>94210</v>
      </c>
      <c r="C9035" s="56" t="s">
        <v>14020</v>
      </c>
      <c r="D9035" s="65" t="s">
        <v>26</v>
      </c>
      <c r="E9035" s="66">
        <v>58.33</v>
      </c>
      <c r="F9035" s="247">
        <v>0</v>
      </c>
      <c r="G9035" s="66">
        <v>48.85</v>
      </c>
      <c r="H9035" s="247">
        <v>0</v>
      </c>
    </row>
    <row r="9036" spans="1:8">
      <c r="A9036" s="64" t="s">
        <v>13977</v>
      </c>
      <c r="B9036" s="65">
        <v>94207</v>
      </c>
      <c r="C9036" s="56" t="s">
        <v>14021</v>
      </c>
      <c r="D9036" s="65" t="s">
        <v>26</v>
      </c>
      <c r="E9036" s="66">
        <v>54.77</v>
      </c>
      <c r="F9036" s="247">
        <v>0</v>
      </c>
      <c r="G9036" s="66">
        <v>45.95</v>
      </c>
      <c r="H9036" s="247">
        <v>0</v>
      </c>
    </row>
    <row r="9037" spans="1:8">
      <c r="A9037" s="64" t="s">
        <v>14022</v>
      </c>
      <c r="B9037" s="65">
        <v>102109</v>
      </c>
      <c r="C9037" s="56" t="s">
        <v>14023</v>
      </c>
      <c r="D9037" s="65" t="s">
        <v>211</v>
      </c>
      <c r="E9037" s="66">
        <v>55.16</v>
      </c>
      <c r="F9037" s="247">
        <v>0.58740000000000003</v>
      </c>
      <c r="G9037" s="66">
        <v>64.180000000000007</v>
      </c>
      <c r="H9037" s="247">
        <v>0</v>
      </c>
    </row>
    <row r="9038" spans="1:8">
      <c r="A9038" s="64" t="s">
        <v>14022</v>
      </c>
      <c r="B9038" s="65">
        <v>102110</v>
      </c>
      <c r="C9038" s="56" t="s">
        <v>14024</v>
      </c>
      <c r="D9038" s="65" t="s">
        <v>211</v>
      </c>
      <c r="E9038" s="66">
        <v>164.06</v>
      </c>
      <c r="F9038" s="247">
        <v>0.86129999999999995</v>
      </c>
      <c r="G9038" s="66">
        <v>173.08</v>
      </c>
      <c r="H9038" s="247">
        <v>0</v>
      </c>
    </row>
    <row r="9039" spans="1:8">
      <c r="A9039" s="64" t="s">
        <v>14022</v>
      </c>
      <c r="B9039" s="65">
        <v>103656</v>
      </c>
      <c r="C9039" s="56" t="s">
        <v>14025</v>
      </c>
      <c r="D9039" s="65" t="s">
        <v>211</v>
      </c>
      <c r="E9039" s="66">
        <v>125045.07</v>
      </c>
      <c r="F9039" s="247">
        <v>0.99409999999999998</v>
      </c>
      <c r="G9039" s="66">
        <v>125358.82</v>
      </c>
      <c r="H9039" s="247">
        <v>0</v>
      </c>
    </row>
    <row r="9040" spans="1:8">
      <c r="A9040" s="64" t="s">
        <v>14022</v>
      </c>
      <c r="B9040" s="65">
        <v>102105</v>
      </c>
      <c r="C9040" s="56" t="s">
        <v>14026</v>
      </c>
      <c r="D9040" s="65" t="s">
        <v>211</v>
      </c>
      <c r="E9040" s="66">
        <v>19760.82</v>
      </c>
      <c r="F9040" s="247">
        <v>0.97260000000000002</v>
      </c>
      <c r="G9040" s="66">
        <v>19954.39</v>
      </c>
      <c r="H9040" s="247">
        <v>0</v>
      </c>
    </row>
    <row r="9041" spans="1:8">
      <c r="A9041" s="64" t="s">
        <v>14022</v>
      </c>
      <c r="B9041" s="65">
        <v>102106</v>
      </c>
      <c r="C9041" s="56" t="s">
        <v>14027</v>
      </c>
      <c r="D9041" s="65" t="s">
        <v>211</v>
      </c>
      <c r="E9041" s="66">
        <v>24793.360000000001</v>
      </c>
      <c r="F9041" s="247">
        <v>0.97760000000000002</v>
      </c>
      <c r="G9041" s="66">
        <v>24990.1</v>
      </c>
      <c r="H9041" s="247">
        <v>0</v>
      </c>
    </row>
    <row r="9042" spans="1:8">
      <c r="A9042" s="64" t="s">
        <v>14022</v>
      </c>
      <c r="B9042" s="65">
        <v>102107</v>
      </c>
      <c r="C9042" s="56" t="s">
        <v>14028</v>
      </c>
      <c r="D9042" s="65" t="s">
        <v>211</v>
      </c>
      <c r="E9042" s="66">
        <v>34604.589999999997</v>
      </c>
      <c r="F9042" s="247">
        <v>0.98260000000000003</v>
      </c>
      <c r="G9042" s="66">
        <v>34813.08</v>
      </c>
      <c r="H9042" s="247">
        <v>0</v>
      </c>
    </row>
    <row r="9043" spans="1:8">
      <c r="A9043" s="64" t="s">
        <v>14022</v>
      </c>
      <c r="B9043" s="65">
        <v>102102</v>
      </c>
      <c r="C9043" s="56" t="s">
        <v>14029</v>
      </c>
      <c r="D9043" s="65" t="s">
        <v>211</v>
      </c>
      <c r="E9043" s="66">
        <v>11254.12</v>
      </c>
      <c r="F9043" s="247">
        <v>0.95689999999999997</v>
      </c>
      <c r="G9043" s="66">
        <v>11433.68</v>
      </c>
      <c r="H9043" s="247">
        <v>0</v>
      </c>
    </row>
    <row r="9044" spans="1:8">
      <c r="A9044" s="64" t="s">
        <v>14022</v>
      </c>
      <c r="B9044" s="65">
        <v>102108</v>
      </c>
      <c r="C9044" s="56" t="s">
        <v>14030</v>
      </c>
      <c r="D9044" s="65" t="s">
        <v>211</v>
      </c>
      <c r="E9044" s="66">
        <v>40300.550000000003</v>
      </c>
      <c r="F9044" s="247">
        <v>0.98440000000000005</v>
      </c>
      <c r="G9044" s="66">
        <v>40516.26</v>
      </c>
      <c r="H9044" s="247">
        <v>0</v>
      </c>
    </row>
    <row r="9045" spans="1:8">
      <c r="A9045" s="64" t="s">
        <v>14022</v>
      </c>
      <c r="B9045" s="65">
        <v>102103</v>
      </c>
      <c r="C9045" s="56" t="s">
        <v>14031</v>
      </c>
      <c r="D9045" s="65" t="s">
        <v>211</v>
      </c>
      <c r="E9045" s="66">
        <v>12526.35</v>
      </c>
      <c r="F9045" s="247">
        <v>0.96020000000000005</v>
      </c>
      <c r="G9045" s="66">
        <v>12709.07</v>
      </c>
      <c r="H9045" s="247">
        <v>0</v>
      </c>
    </row>
    <row r="9046" spans="1:8">
      <c r="A9046" s="64" t="s">
        <v>14022</v>
      </c>
      <c r="B9046" s="65">
        <v>103654</v>
      </c>
      <c r="C9046" s="56" t="s">
        <v>14032</v>
      </c>
      <c r="D9046" s="65" t="s">
        <v>211</v>
      </c>
      <c r="E9046" s="66">
        <v>65274.39</v>
      </c>
      <c r="F9046" s="247">
        <v>0.99160000000000004</v>
      </c>
      <c r="G9046" s="66">
        <v>65508.44</v>
      </c>
      <c r="H9046" s="247">
        <v>0</v>
      </c>
    </row>
    <row r="9047" spans="1:8">
      <c r="A9047" s="64" t="s">
        <v>14022</v>
      </c>
      <c r="B9047" s="65">
        <v>102104</v>
      </c>
      <c r="C9047" s="56" t="s">
        <v>14033</v>
      </c>
      <c r="D9047" s="65" t="s">
        <v>211</v>
      </c>
      <c r="E9047" s="66">
        <v>16074.31</v>
      </c>
      <c r="F9047" s="247">
        <v>0.9677</v>
      </c>
      <c r="G9047" s="66">
        <v>16262.47</v>
      </c>
      <c r="H9047" s="247">
        <v>0</v>
      </c>
    </row>
    <row r="9048" spans="1:8">
      <c r="A9048" s="64" t="s">
        <v>14022</v>
      </c>
      <c r="B9048" s="65">
        <v>103655</v>
      </c>
      <c r="C9048" s="56" t="s">
        <v>14034</v>
      </c>
      <c r="D9048" s="65" t="s">
        <v>211</v>
      </c>
      <c r="E9048" s="66">
        <v>89426.69</v>
      </c>
      <c r="F9048" s="247">
        <v>0.99280000000000002</v>
      </c>
      <c r="G9048" s="66">
        <v>89700.73</v>
      </c>
      <c r="H9048" s="247">
        <v>0</v>
      </c>
    </row>
    <row r="9049" spans="1:8">
      <c r="A9049" s="64" t="s">
        <v>14035</v>
      </c>
      <c r="B9049" s="65">
        <v>105473</v>
      </c>
      <c r="C9049" s="56" t="s">
        <v>14036</v>
      </c>
      <c r="D9049" s="65" t="s">
        <v>1422</v>
      </c>
      <c r="E9049" s="66">
        <v>0</v>
      </c>
      <c r="F9049" s="247"/>
      <c r="G9049" s="66">
        <v>0</v>
      </c>
      <c r="H9049" s="247"/>
    </row>
    <row r="9050" spans="1:8">
      <c r="A9050" s="64" t="s">
        <v>14035</v>
      </c>
      <c r="B9050" s="65">
        <v>105414</v>
      </c>
      <c r="C9050" s="56" t="s">
        <v>14037</v>
      </c>
      <c r="D9050" s="65" t="s">
        <v>1422</v>
      </c>
      <c r="E9050" s="66">
        <v>0</v>
      </c>
      <c r="F9050" s="247"/>
      <c r="G9050" s="66">
        <v>0</v>
      </c>
      <c r="H9050" s="247"/>
    </row>
    <row r="9051" spans="1:8">
      <c r="A9051" s="64" t="s">
        <v>14035</v>
      </c>
      <c r="B9051" s="65">
        <v>105424</v>
      </c>
      <c r="C9051" s="56" t="s">
        <v>14038</v>
      </c>
      <c r="D9051" s="65" t="s">
        <v>1422</v>
      </c>
      <c r="E9051" s="66">
        <v>0</v>
      </c>
      <c r="F9051" s="247"/>
      <c r="G9051" s="66">
        <v>0</v>
      </c>
      <c r="H9051" s="247"/>
    </row>
    <row r="9052" spans="1:8">
      <c r="A9052" s="64" t="s">
        <v>14035</v>
      </c>
      <c r="B9052" s="65">
        <v>105448</v>
      </c>
      <c r="C9052" s="56" t="s">
        <v>14039</v>
      </c>
      <c r="D9052" s="65" t="s">
        <v>1422</v>
      </c>
      <c r="E9052" s="66">
        <v>0</v>
      </c>
      <c r="F9052" s="247"/>
      <c r="G9052" s="66">
        <v>0</v>
      </c>
      <c r="H9052" s="247"/>
    </row>
    <row r="9053" spans="1:8">
      <c r="A9053" s="64" t="s">
        <v>14035</v>
      </c>
      <c r="B9053" s="65">
        <v>105409</v>
      </c>
      <c r="C9053" s="56" t="s">
        <v>14040</v>
      </c>
      <c r="D9053" s="65" t="s">
        <v>1422</v>
      </c>
      <c r="E9053" s="66">
        <v>0</v>
      </c>
      <c r="F9053" s="247"/>
      <c r="G9053" s="66">
        <v>0</v>
      </c>
      <c r="H9053" s="247"/>
    </row>
    <row r="9054" spans="1:8">
      <c r="A9054" s="64" t="s">
        <v>14035</v>
      </c>
      <c r="B9054" s="65">
        <v>105415</v>
      </c>
      <c r="C9054" s="56" t="s">
        <v>14041</v>
      </c>
      <c r="D9054" s="65" t="s">
        <v>1422</v>
      </c>
      <c r="E9054" s="66">
        <v>0</v>
      </c>
      <c r="F9054" s="247"/>
      <c r="G9054" s="66">
        <v>0</v>
      </c>
      <c r="H9054" s="247"/>
    </row>
    <row r="9055" spans="1:8">
      <c r="A9055" s="64" t="s">
        <v>14035</v>
      </c>
      <c r="B9055" s="65">
        <v>105487</v>
      </c>
      <c r="C9055" s="56" t="s">
        <v>14042</v>
      </c>
      <c r="D9055" s="65" t="s">
        <v>1422</v>
      </c>
      <c r="E9055" s="66">
        <v>0</v>
      </c>
      <c r="F9055" s="247"/>
      <c r="G9055" s="66">
        <v>0</v>
      </c>
      <c r="H9055" s="247"/>
    </row>
    <row r="9056" spans="1:8">
      <c r="A9056" s="64" t="s">
        <v>14035</v>
      </c>
      <c r="B9056" s="65">
        <v>105451</v>
      </c>
      <c r="C9056" s="56" t="s">
        <v>14043</v>
      </c>
      <c r="D9056" s="65" t="s">
        <v>1422</v>
      </c>
      <c r="E9056" s="66">
        <v>0</v>
      </c>
      <c r="F9056" s="247"/>
      <c r="G9056" s="66">
        <v>0</v>
      </c>
      <c r="H9056" s="247"/>
    </row>
    <row r="9057" spans="1:8">
      <c r="A9057" s="64" t="s">
        <v>14035</v>
      </c>
      <c r="B9057" s="65">
        <v>105454</v>
      </c>
      <c r="C9057" s="56" t="s">
        <v>14044</v>
      </c>
      <c r="D9057" s="65" t="s">
        <v>1422</v>
      </c>
      <c r="E9057" s="66">
        <v>0</v>
      </c>
      <c r="F9057" s="247"/>
      <c r="G9057" s="66">
        <v>0</v>
      </c>
      <c r="H9057" s="247"/>
    </row>
    <row r="9058" spans="1:8">
      <c r="A9058" s="64" t="s">
        <v>14035</v>
      </c>
      <c r="B9058" s="65">
        <v>105411</v>
      </c>
      <c r="C9058" s="56" t="s">
        <v>14045</v>
      </c>
      <c r="D9058" s="65" t="s">
        <v>1422</v>
      </c>
      <c r="E9058" s="66">
        <v>0</v>
      </c>
      <c r="F9058" s="247"/>
      <c r="G9058" s="66">
        <v>0</v>
      </c>
      <c r="H9058" s="247"/>
    </row>
    <row r="9059" spans="1:8">
      <c r="A9059" s="64" t="s">
        <v>14035</v>
      </c>
      <c r="B9059" s="65">
        <v>105419</v>
      </c>
      <c r="C9059" s="56" t="s">
        <v>14046</v>
      </c>
      <c r="D9059" s="65" t="s">
        <v>1422</v>
      </c>
      <c r="E9059" s="66">
        <v>0</v>
      </c>
      <c r="F9059" s="247"/>
      <c r="G9059" s="66">
        <v>0</v>
      </c>
      <c r="H9059" s="247"/>
    </row>
    <row r="9060" spans="1:8">
      <c r="A9060" s="64" t="s">
        <v>14035</v>
      </c>
      <c r="B9060" s="65">
        <v>105443</v>
      </c>
      <c r="C9060" s="56" t="s">
        <v>14047</v>
      </c>
      <c r="D9060" s="65" t="s">
        <v>1422</v>
      </c>
      <c r="E9060" s="66">
        <v>0</v>
      </c>
      <c r="F9060" s="247"/>
      <c r="G9060" s="66">
        <v>0</v>
      </c>
      <c r="H9060" s="247"/>
    </row>
    <row r="9061" spans="1:8">
      <c r="A9061" s="64" t="s">
        <v>14035</v>
      </c>
      <c r="B9061" s="65">
        <v>105455</v>
      </c>
      <c r="C9061" s="56" t="s">
        <v>14048</v>
      </c>
      <c r="D9061" s="65" t="s">
        <v>1422</v>
      </c>
      <c r="E9061" s="66">
        <v>0</v>
      </c>
      <c r="F9061" s="247"/>
      <c r="G9061" s="66">
        <v>0</v>
      </c>
      <c r="H9061" s="247"/>
    </row>
    <row r="9062" spans="1:8">
      <c r="A9062" s="64" t="s">
        <v>14035</v>
      </c>
      <c r="B9062" s="65">
        <v>105412</v>
      </c>
      <c r="C9062" s="56" t="s">
        <v>14049</v>
      </c>
      <c r="D9062" s="65" t="s">
        <v>1422</v>
      </c>
      <c r="E9062" s="66">
        <v>0</v>
      </c>
      <c r="F9062" s="247"/>
      <c r="G9062" s="66">
        <v>0</v>
      </c>
      <c r="H9062" s="247"/>
    </row>
    <row r="9063" spans="1:8">
      <c r="A9063" s="64" t="s">
        <v>14035</v>
      </c>
      <c r="B9063" s="65">
        <v>105420</v>
      </c>
      <c r="C9063" s="56" t="s">
        <v>14050</v>
      </c>
      <c r="D9063" s="65" t="s">
        <v>1422</v>
      </c>
      <c r="E9063" s="66">
        <v>0</v>
      </c>
      <c r="F9063" s="247"/>
      <c r="G9063" s="66">
        <v>0</v>
      </c>
      <c r="H9063" s="247"/>
    </row>
    <row r="9064" spans="1:8">
      <c r="A9064" s="64" t="s">
        <v>14035</v>
      </c>
      <c r="B9064" s="65">
        <v>105444</v>
      </c>
      <c r="C9064" s="56" t="s">
        <v>14051</v>
      </c>
      <c r="D9064" s="65" t="s">
        <v>1422</v>
      </c>
      <c r="E9064" s="66">
        <v>0</v>
      </c>
      <c r="F9064" s="247"/>
      <c r="G9064" s="66">
        <v>0</v>
      </c>
      <c r="H9064" s="247"/>
    </row>
    <row r="9065" spans="1:8">
      <c r="A9065" s="64" t="s">
        <v>14035</v>
      </c>
      <c r="B9065" s="65">
        <v>105456</v>
      </c>
      <c r="C9065" s="56" t="s">
        <v>14052</v>
      </c>
      <c r="D9065" s="65" t="s">
        <v>1422</v>
      </c>
      <c r="E9065" s="66">
        <v>0</v>
      </c>
      <c r="F9065" s="247"/>
      <c r="G9065" s="66">
        <v>0</v>
      </c>
      <c r="H9065" s="247"/>
    </row>
    <row r="9066" spans="1:8">
      <c r="A9066" s="64" t="s">
        <v>14035</v>
      </c>
      <c r="B9066" s="65">
        <v>105478</v>
      </c>
      <c r="C9066" s="56" t="s">
        <v>14053</v>
      </c>
      <c r="D9066" s="65" t="s">
        <v>1422</v>
      </c>
      <c r="E9066" s="66">
        <v>0</v>
      </c>
      <c r="F9066" s="247"/>
      <c r="G9066" s="66">
        <v>0</v>
      </c>
      <c r="H9066" s="247"/>
    </row>
    <row r="9067" spans="1:8">
      <c r="A9067" s="64" t="s">
        <v>14035</v>
      </c>
      <c r="B9067" s="65">
        <v>105421</v>
      </c>
      <c r="C9067" s="56" t="s">
        <v>14054</v>
      </c>
      <c r="D9067" s="65" t="s">
        <v>1422</v>
      </c>
      <c r="E9067" s="66">
        <v>0</v>
      </c>
      <c r="F9067" s="247"/>
      <c r="G9067" s="66">
        <v>0</v>
      </c>
      <c r="H9067" s="247"/>
    </row>
    <row r="9068" spans="1:8">
      <c r="A9068" s="64" t="s">
        <v>14035</v>
      </c>
      <c r="B9068" s="65">
        <v>105445</v>
      </c>
      <c r="C9068" s="56" t="s">
        <v>14055</v>
      </c>
      <c r="D9068" s="65" t="s">
        <v>1422</v>
      </c>
      <c r="E9068" s="66">
        <v>0</v>
      </c>
      <c r="F9068" s="247"/>
      <c r="G9068" s="66">
        <v>0</v>
      </c>
      <c r="H9068" s="247"/>
    </row>
    <row r="9069" spans="1:8">
      <c r="A9069" s="64" t="s">
        <v>14035</v>
      </c>
      <c r="B9069" s="65">
        <v>105453</v>
      </c>
      <c r="C9069" s="56" t="s">
        <v>14056</v>
      </c>
      <c r="D9069" s="65" t="s">
        <v>1422</v>
      </c>
      <c r="E9069" s="66">
        <v>0</v>
      </c>
      <c r="F9069" s="247"/>
      <c r="G9069" s="66">
        <v>0</v>
      </c>
      <c r="H9069" s="247"/>
    </row>
    <row r="9070" spans="1:8">
      <c r="A9070" s="64" t="s">
        <v>14035</v>
      </c>
      <c r="B9070" s="65">
        <v>105497</v>
      </c>
      <c r="C9070" s="56" t="s">
        <v>14057</v>
      </c>
      <c r="D9070" s="65" t="s">
        <v>1422</v>
      </c>
      <c r="E9070" s="66">
        <v>0</v>
      </c>
      <c r="F9070" s="247"/>
      <c r="G9070" s="66">
        <v>0</v>
      </c>
      <c r="H9070" s="247"/>
    </row>
    <row r="9071" spans="1:8">
      <c r="A9071" s="64" t="s">
        <v>14035</v>
      </c>
      <c r="B9071" s="65">
        <v>105418</v>
      </c>
      <c r="C9071" s="56" t="s">
        <v>14058</v>
      </c>
      <c r="D9071" s="65" t="s">
        <v>1422</v>
      </c>
      <c r="E9071" s="66">
        <v>0</v>
      </c>
      <c r="F9071" s="247"/>
      <c r="G9071" s="66">
        <v>0</v>
      </c>
      <c r="H9071" s="247"/>
    </row>
    <row r="9072" spans="1:8">
      <c r="A9072" s="64" t="s">
        <v>14035</v>
      </c>
      <c r="B9072" s="65">
        <v>105442</v>
      </c>
      <c r="C9072" s="56" t="s">
        <v>14059</v>
      </c>
      <c r="D9072" s="65" t="s">
        <v>1422</v>
      </c>
      <c r="E9072" s="66">
        <v>0</v>
      </c>
      <c r="F9072" s="247"/>
      <c r="G9072" s="66">
        <v>0</v>
      </c>
      <c r="H9072" s="247"/>
    </row>
    <row r="9073" spans="1:8">
      <c r="A9073" s="64" t="s">
        <v>14035</v>
      </c>
      <c r="B9073" s="65">
        <v>105410</v>
      </c>
      <c r="C9073" s="56" t="s">
        <v>14060</v>
      </c>
      <c r="D9073" s="65" t="s">
        <v>1422</v>
      </c>
      <c r="E9073" s="66">
        <v>0</v>
      </c>
      <c r="F9073" s="247"/>
      <c r="G9073" s="66">
        <v>0</v>
      </c>
      <c r="H9073" s="247"/>
    </row>
    <row r="9074" spans="1:8">
      <c r="A9074" s="64" t="s">
        <v>14035</v>
      </c>
      <c r="B9074" s="65">
        <v>105416</v>
      </c>
      <c r="C9074" s="56" t="s">
        <v>14061</v>
      </c>
      <c r="D9074" s="65" t="s">
        <v>1422</v>
      </c>
      <c r="E9074" s="66">
        <v>0</v>
      </c>
      <c r="F9074" s="247"/>
      <c r="G9074" s="66">
        <v>0</v>
      </c>
      <c r="H9074" s="247"/>
    </row>
    <row r="9075" spans="1:8">
      <c r="A9075" s="64" t="s">
        <v>14035</v>
      </c>
      <c r="B9075" s="65">
        <v>105488</v>
      </c>
      <c r="C9075" s="56" t="s">
        <v>14062</v>
      </c>
      <c r="D9075" s="65" t="s">
        <v>1422</v>
      </c>
      <c r="E9075" s="66">
        <v>0</v>
      </c>
      <c r="F9075" s="247"/>
      <c r="G9075" s="66">
        <v>0</v>
      </c>
      <c r="H9075" s="247"/>
    </row>
    <row r="9076" spans="1:8">
      <c r="A9076" s="64" t="s">
        <v>14035</v>
      </c>
      <c r="B9076" s="65">
        <v>105452</v>
      </c>
      <c r="C9076" s="56" t="s">
        <v>14063</v>
      </c>
      <c r="D9076" s="65" t="s">
        <v>1422</v>
      </c>
      <c r="E9076" s="66">
        <v>0</v>
      </c>
      <c r="F9076" s="247"/>
      <c r="G9076" s="66">
        <v>0</v>
      </c>
      <c r="H9076" s="247"/>
    </row>
    <row r="9077" spans="1:8">
      <c r="A9077" s="64" t="s">
        <v>14035</v>
      </c>
      <c r="B9077" s="65">
        <v>105475</v>
      </c>
      <c r="C9077" s="56" t="s">
        <v>14064</v>
      </c>
      <c r="D9077" s="65" t="s">
        <v>1422</v>
      </c>
      <c r="E9077" s="66">
        <v>0</v>
      </c>
      <c r="F9077" s="247"/>
      <c r="G9077" s="66">
        <v>0</v>
      </c>
      <c r="H9077" s="247"/>
    </row>
    <row r="9078" spans="1:8">
      <c r="A9078" s="64" t="s">
        <v>14035</v>
      </c>
      <c r="B9078" s="65">
        <v>105498</v>
      </c>
      <c r="C9078" s="56" t="s">
        <v>14065</v>
      </c>
      <c r="D9078" s="65" t="s">
        <v>1422</v>
      </c>
      <c r="E9078" s="66">
        <v>0</v>
      </c>
      <c r="F9078" s="247"/>
      <c r="G9078" s="66">
        <v>0</v>
      </c>
      <c r="H9078" s="247"/>
    </row>
    <row r="9079" spans="1:8">
      <c r="A9079" s="64" t="s">
        <v>14035</v>
      </c>
      <c r="B9079" s="65">
        <v>105486</v>
      </c>
      <c r="C9079" s="56" t="s">
        <v>14066</v>
      </c>
      <c r="D9079" s="65" t="s">
        <v>1422</v>
      </c>
      <c r="E9079" s="66">
        <v>0</v>
      </c>
      <c r="F9079" s="247"/>
      <c r="G9079" s="66">
        <v>0</v>
      </c>
      <c r="H9079" s="247"/>
    </row>
    <row r="9080" spans="1:8">
      <c r="A9080" s="64" t="s">
        <v>14035</v>
      </c>
      <c r="B9080" s="65">
        <v>105450</v>
      </c>
      <c r="C9080" s="56" t="s">
        <v>14067</v>
      </c>
      <c r="D9080" s="65" t="s">
        <v>1422</v>
      </c>
      <c r="E9080" s="66">
        <v>0</v>
      </c>
      <c r="F9080" s="247"/>
      <c r="G9080" s="66">
        <v>0</v>
      </c>
      <c r="H9080" s="247"/>
    </row>
    <row r="9081" spans="1:8">
      <c r="A9081" s="64" t="s">
        <v>14035</v>
      </c>
      <c r="B9081" s="65">
        <v>105438</v>
      </c>
      <c r="C9081" s="56" t="s">
        <v>14068</v>
      </c>
      <c r="D9081" s="65" t="s">
        <v>1422</v>
      </c>
      <c r="E9081" s="66">
        <v>0</v>
      </c>
      <c r="F9081" s="247"/>
      <c r="G9081" s="66">
        <v>0</v>
      </c>
      <c r="H9081" s="247"/>
    </row>
    <row r="9082" spans="1:8">
      <c r="A9082" s="64" t="s">
        <v>14035</v>
      </c>
      <c r="B9082" s="65">
        <v>105463</v>
      </c>
      <c r="C9082" s="56" t="s">
        <v>14069</v>
      </c>
      <c r="D9082" s="65" t="s">
        <v>1422</v>
      </c>
      <c r="E9082" s="66">
        <v>0</v>
      </c>
      <c r="F9082" s="247"/>
      <c r="G9082" s="66">
        <v>0</v>
      </c>
      <c r="H9082" s="247"/>
    </row>
    <row r="9083" spans="1:8">
      <c r="A9083" s="64" t="s">
        <v>14035</v>
      </c>
      <c r="B9083" s="65">
        <v>105485</v>
      </c>
      <c r="C9083" s="56" t="s">
        <v>14070</v>
      </c>
      <c r="D9083" s="65" t="s">
        <v>1422</v>
      </c>
      <c r="E9083" s="66">
        <v>0</v>
      </c>
      <c r="F9083" s="247"/>
      <c r="G9083" s="66">
        <v>0</v>
      </c>
      <c r="H9083" s="247"/>
    </row>
    <row r="9084" spans="1:8">
      <c r="A9084" s="64" t="s">
        <v>14035</v>
      </c>
      <c r="B9084" s="65">
        <v>105428</v>
      </c>
      <c r="C9084" s="56" t="s">
        <v>14071</v>
      </c>
      <c r="D9084" s="65" t="s">
        <v>1422</v>
      </c>
      <c r="E9084" s="66">
        <v>0</v>
      </c>
      <c r="F9084" s="247"/>
      <c r="G9084" s="66">
        <v>0</v>
      </c>
      <c r="H9084" s="247"/>
    </row>
    <row r="9085" spans="1:8">
      <c r="A9085" s="64" t="s">
        <v>14035</v>
      </c>
      <c r="B9085" s="65">
        <v>105426</v>
      </c>
      <c r="C9085" s="56" t="s">
        <v>14072</v>
      </c>
      <c r="D9085" s="65" t="s">
        <v>1422</v>
      </c>
      <c r="E9085" s="66">
        <v>0</v>
      </c>
      <c r="F9085" s="247"/>
      <c r="G9085" s="66">
        <v>0</v>
      </c>
      <c r="H9085" s="247"/>
    </row>
    <row r="9086" spans="1:8">
      <c r="A9086" s="64" t="s">
        <v>14035</v>
      </c>
      <c r="B9086" s="65">
        <v>105491</v>
      </c>
      <c r="C9086" s="56" t="s">
        <v>14073</v>
      </c>
      <c r="D9086" s="65" t="s">
        <v>1422</v>
      </c>
      <c r="E9086" s="66">
        <v>0</v>
      </c>
      <c r="F9086" s="247"/>
      <c r="G9086" s="66">
        <v>0</v>
      </c>
      <c r="H9086" s="247"/>
    </row>
    <row r="9087" spans="1:8">
      <c r="A9087" s="64" t="s">
        <v>14035</v>
      </c>
      <c r="B9087" s="65">
        <v>105495</v>
      </c>
      <c r="C9087" s="56" t="s">
        <v>14074</v>
      </c>
      <c r="D9087" s="65" t="s">
        <v>1422</v>
      </c>
      <c r="E9087" s="66">
        <v>0</v>
      </c>
      <c r="F9087" s="247"/>
      <c r="G9087" s="66">
        <v>0</v>
      </c>
      <c r="H9087" s="247"/>
    </row>
    <row r="9088" spans="1:8">
      <c r="A9088" s="64" t="s">
        <v>14035</v>
      </c>
      <c r="B9088" s="65">
        <v>105407</v>
      </c>
      <c r="C9088" s="56" t="s">
        <v>14075</v>
      </c>
      <c r="D9088" s="65" t="s">
        <v>1422</v>
      </c>
      <c r="E9088" s="66">
        <v>0</v>
      </c>
      <c r="F9088" s="247"/>
      <c r="G9088" s="66">
        <v>0</v>
      </c>
      <c r="H9088" s="247"/>
    </row>
    <row r="9089" spans="1:8">
      <c r="A9089" s="64" t="s">
        <v>14035</v>
      </c>
      <c r="B9089" s="65">
        <v>105427</v>
      </c>
      <c r="C9089" s="56" t="s">
        <v>14076</v>
      </c>
      <c r="D9089" s="65" t="s">
        <v>1422</v>
      </c>
      <c r="E9089" s="66">
        <v>0</v>
      </c>
      <c r="F9089" s="247"/>
      <c r="G9089" s="66">
        <v>0</v>
      </c>
      <c r="H9089" s="247"/>
    </row>
    <row r="9090" spans="1:8">
      <c r="A9090" s="64" t="s">
        <v>14035</v>
      </c>
      <c r="B9090" s="65">
        <v>105492</v>
      </c>
      <c r="C9090" s="56" t="s">
        <v>14077</v>
      </c>
      <c r="D9090" s="65" t="s">
        <v>1422</v>
      </c>
      <c r="E9090" s="66">
        <v>0</v>
      </c>
      <c r="F9090" s="247"/>
      <c r="G9090" s="66">
        <v>0</v>
      </c>
      <c r="H9090" s="247"/>
    </row>
    <row r="9091" spans="1:8">
      <c r="A9091" s="64" t="s">
        <v>14035</v>
      </c>
      <c r="B9091" s="65">
        <v>105496</v>
      </c>
      <c r="C9091" s="56" t="s">
        <v>14078</v>
      </c>
      <c r="D9091" s="65" t="s">
        <v>1422</v>
      </c>
      <c r="E9091" s="66">
        <v>0</v>
      </c>
      <c r="F9091" s="247"/>
      <c r="G9091" s="66">
        <v>0</v>
      </c>
      <c r="H9091" s="247"/>
    </row>
    <row r="9092" spans="1:8">
      <c r="A9092" s="64" t="s">
        <v>14035</v>
      </c>
      <c r="B9092" s="65">
        <v>105425</v>
      </c>
      <c r="C9092" s="56" t="s">
        <v>14079</v>
      </c>
      <c r="D9092" s="65" t="s">
        <v>1422</v>
      </c>
      <c r="E9092" s="66">
        <v>0</v>
      </c>
      <c r="F9092" s="247"/>
      <c r="G9092" s="66">
        <v>0</v>
      </c>
      <c r="H9092" s="247"/>
    </row>
    <row r="9093" spans="1:8">
      <c r="A9093" s="64" t="s">
        <v>14035</v>
      </c>
      <c r="B9093" s="65">
        <v>105477</v>
      </c>
      <c r="C9093" s="56" t="s">
        <v>14080</v>
      </c>
      <c r="D9093" s="65" t="s">
        <v>1422</v>
      </c>
      <c r="E9093" s="66">
        <v>0</v>
      </c>
      <c r="F9093" s="247"/>
      <c r="G9093" s="66">
        <v>0</v>
      </c>
      <c r="H9093" s="247"/>
    </row>
    <row r="9094" spans="1:8">
      <c r="A9094" s="64" t="s">
        <v>14035</v>
      </c>
      <c r="B9094" s="65">
        <v>105490</v>
      </c>
      <c r="C9094" s="56" t="s">
        <v>14081</v>
      </c>
      <c r="D9094" s="65" t="s">
        <v>1422</v>
      </c>
      <c r="E9094" s="66">
        <v>0</v>
      </c>
      <c r="F9094" s="247"/>
      <c r="G9094" s="66">
        <v>0</v>
      </c>
      <c r="H9094" s="247"/>
    </row>
    <row r="9095" spans="1:8">
      <c r="A9095" s="64" t="s">
        <v>14035</v>
      </c>
      <c r="B9095" s="65">
        <v>105494</v>
      </c>
      <c r="C9095" s="56" t="s">
        <v>14082</v>
      </c>
      <c r="D9095" s="65" t="s">
        <v>1422</v>
      </c>
      <c r="E9095" s="66">
        <v>0</v>
      </c>
      <c r="F9095" s="247"/>
      <c r="G9095" s="66">
        <v>0</v>
      </c>
      <c r="H9095" s="247"/>
    </row>
    <row r="9096" spans="1:8">
      <c r="A9096" s="64" t="s">
        <v>14035</v>
      </c>
      <c r="B9096" s="65">
        <v>105417</v>
      </c>
      <c r="C9096" s="56" t="s">
        <v>14083</v>
      </c>
      <c r="D9096" s="65" t="s">
        <v>1422</v>
      </c>
      <c r="E9096" s="66">
        <v>0</v>
      </c>
      <c r="F9096" s="247"/>
      <c r="G9096" s="66">
        <v>0</v>
      </c>
      <c r="H9096" s="247"/>
    </row>
    <row r="9097" spans="1:8">
      <c r="A9097" s="64" t="s">
        <v>14035</v>
      </c>
      <c r="B9097" s="65">
        <v>105461</v>
      </c>
      <c r="C9097" s="56" t="s">
        <v>14084</v>
      </c>
      <c r="D9097" s="65" t="s">
        <v>1422</v>
      </c>
      <c r="E9097" s="66">
        <v>0</v>
      </c>
      <c r="F9097" s="247"/>
      <c r="G9097" s="66">
        <v>0</v>
      </c>
      <c r="H9097" s="247"/>
    </row>
    <row r="9098" spans="1:8">
      <c r="A9098" s="64" t="s">
        <v>14035</v>
      </c>
      <c r="B9098" s="65">
        <v>105436</v>
      </c>
      <c r="C9098" s="56" t="s">
        <v>14085</v>
      </c>
      <c r="D9098" s="65" t="s">
        <v>1422</v>
      </c>
      <c r="E9098" s="66">
        <v>0</v>
      </c>
      <c r="F9098" s="247"/>
      <c r="G9098" s="66">
        <v>0</v>
      </c>
      <c r="H9098" s="247"/>
    </row>
    <row r="9099" spans="1:8">
      <c r="A9099" s="64" t="s">
        <v>14035</v>
      </c>
      <c r="B9099" s="65">
        <v>105483</v>
      </c>
      <c r="C9099" s="56" t="s">
        <v>14086</v>
      </c>
      <c r="D9099" s="65" t="s">
        <v>1422</v>
      </c>
      <c r="E9099" s="66">
        <v>0</v>
      </c>
      <c r="F9099" s="247"/>
      <c r="G9099" s="66">
        <v>0</v>
      </c>
      <c r="H9099" s="247"/>
    </row>
    <row r="9100" spans="1:8">
      <c r="A9100" s="64" t="s">
        <v>14035</v>
      </c>
      <c r="B9100" s="65">
        <v>105505</v>
      </c>
      <c r="C9100" s="56" t="s">
        <v>14087</v>
      </c>
      <c r="D9100" s="65" t="s">
        <v>1422</v>
      </c>
      <c r="E9100" s="66">
        <v>0</v>
      </c>
      <c r="F9100" s="247"/>
      <c r="G9100" s="66">
        <v>0</v>
      </c>
      <c r="H9100" s="247"/>
    </row>
    <row r="9101" spans="1:8">
      <c r="A9101" s="64" t="s">
        <v>14035</v>
      </c>
      <c r="B9101" s="65">
        <v>105435</v>
      </c>
      <c r="C9101" s="56" t="s">
        <v>14088</v>
      </c>
      <c r="D9101" s="65" t="s">
        <v>1422</v>
      </c>
      <c r="E9101" s="66">
        <v>0</v>
      </c>
      <c r="F9101" s="247"/>
      <c r="G9101" s="66">
        <v>0</v>
      </c>
      <c r="H9101" s="247"/>
    </row>
    <row r="9102" spans="1:8">
      <c r="A9102" s="64" t="s">
        <v>14035</v>
      </c>
      <c r="B9102" s="65">
        <v>105460</v>
      </c>
      <c r="C9102" s="56" t="s">
        <v>14089</v>
      </c>
      <c r="D9102" s="65" t="s">
        <v>1422</v>
      </c>
      <c r="E9102" s="66">
        <v>0</v>
      </c>
      <c r="F9102" s="247"/>
      <c r="G9102" s="66">
        <v>0</v>
      </c>
      <c r="H9102" s="247"/>
    </row>
    <row r="9103" spans="1:8">
      <c r="A9103" s="64" t="s">
        <v>14035</v>
      </c>
      <c r="B9103" s="65">
        <v>105470</v>
      </c>
      <c r="C9103" s="56" t="s">
        <v>14090</v>
      </c>
      <c r="D9103" s="65" t="s">
        <v>1422</v>
      </c>
      <c r="E9103" s="66">
        <v>0</v>
      </c>
      <c r="F9103" s="247"/>
      <c r="G9103" s="66">
        <v>0</v>
      </c>
      <c r="H9103" s="247"/>
    </row>
    <row r="9104" spans="1:8">
      <c r="A9104" s="64" t="s">
        <v>14035</v>
      </c>
      <c r="B9104" s="65">
        <v>105504</v>
      </c>
      <c r="C9104" s="56" t="s">
        <v>14091</v>
      </c>
      <c r="D9104" s="65" t="s">
        <v>1422</v>
      </c>
      <c r="E9104" s="66">
        <v>0</v>
      </c>
      <c r="F9104" s="247"/>
      <c r="G9104" s="66">
        <v>0</v>
      </c>
      <c r="H9104" s="247"/>
    </row>
    <row r="9105" spans="1:8">
      <c r="A9105" s="64" t="s">
        <v>14035</v>
      </c>
      <c r="B9105" s="65">
        <v>105476</v>
      </c>
      <c r="C9105" s="56" t="s">
        <v>14092</v>
      </c>
      <c r="D9105" s="65" t="s">
        <v>1422</v>
      </c>
      <c r="E9105" s="66">
        <v>0</v>
      </c>
      <c r="F9105" s="247"/>
      <c r="G9105" s="66">
        <v>0</v>
      </c>
      <c r="H9105" s="247"/>
    </row>
    <row r="9106" spans="1:8">
      <c r="A9106" s="64" t="s">
        <v>14035</v>
      </c>
      <c r="B9106" s="65">
        <v>105471</v>
      </c>
      <c r="C9106" s="56" t="s">
        <v>14093</v>
      </c>
      <c r="D9106" s="65" t="s">
        <v>1422</v>
      </c>
      <c r="E9106" s="66">
        <v>0</v>
      </c>
      <c r="F9106" s="247"/>
      <c r="G9106" s="66">
        <v>0</v>
      </c>
      <c r="H9106" s="247"/>
    </row>
    <row r="9107" spans="1:8">
      <c r="A9107" s="64" t="s">
        <v>14035</v>
      </c>
      <c r="B9107" s="65">
        <v>105493</v>
      </c>
      <c r="C9107" s="56" t="s">
        <v>14094</v>
      </c>
      <c r="D9107" s="65" t="s">
        <v>1422</v>
      </c>
      <c r="E9107" s="66">
        <v>0</v>
      </c>
      <c r="F9107" s="247"/>
      <c r="G9107" s="66">
        <v>0</v>
      </c>
      <c r="H9107" s="247"/>
    </row>
    <row r="9108" spans="1:8">
      <c r="A9108" s="64" t="s">
        <v>14035</v>
      </c>
      <c r="B9108" s="65">
        <v>105482</v>
      </c>
      <c r="C9108" s="56" t="s">
        <v>14095</v>
      </c>
      <c r="D9108" s="65" t="s">
        <v>1422</v>
      </c>
      <c r="E9108" s="66">
        <v>0</v>
      </c>
      <c r="F9108" s="247"/>
      <c r="G9108" s="66">
        <v>0</v>
      </c>
      <c r="H9108" s="247"/>
    </row>
    <row r="9109" spans="1:8">
      <c r="A9109" s="64" t="s">
        <v>14035</v>
      </c>
      <c r="B9109" s="65">
        <v>105430</v>
      </c>
      <c r="C9109" s="56" t="s">
        <v>14096</v>
      </c>
      <c r="D9109" s="65" t="s">
        <v>1422</v>
      </c>
      <c r="E9109" s="66">
        <v>0</v>
      </c>
      <c r="F9109" s="247"/>
      <c r="G9109" s="66">
        <v>0</v>
      </c>
      <c r="H9109" s="247"/>
    </row>
    <row r="9110" spans="1:8">
      <c r="A9110" s="64" t="s">
        <v>14035</v>
      </c>
      <c r="B9110" s="65">
        <v>105440</v>
      </c>
      <c r="C9110" s="56" t="s">
        <v>14097</v>
      </c>
      <c r="D9110" s="65" t="s">
        <v>1422</v>
      </c>
      <c r="E9110" s="66">
        <v>0</v>
      </c>
      <c r="F9110" s="247"/>
      <c r="G9110" s="66">
        <v>0</v>
      </c>
      <c r="H9110" s="247"/>
    </row>
    <row r="9111" spans="1:8">
      <c r="A9111" s="64" t="s">
        <v>14035</v>
      </c>
      <c r="B9111" s="65">
        <v>105465</v>
      </c>
      <c r="C9111" s="56" t="s">
        <v>14098</v>
      </c>
      <c r="D9111" s="65" t="s">
        <v>1422</v>
      </c>
      <c r="E9111" s="66">
        <v>0</v>
      </c>
      <c r="F9111" s="247"/>
      <c r="G9111" s="66">
        <v>0</v>
      </c>
      <c r="H9111" s="247"/>
    </row>
    <row r="9112" spans="1:8">
      <c r="A9112" s="64" t="s">
        <v>14035</v>
      </c>
      <c r="B9112" s="65">
        <v>105499</v>
      </c>
      <c r="C9112" s="56" t="s">
        <v>14099</v>
      </c>
      <c r="D9112" s="65" t="s">
        <v>1422</v>
      </c>
      <c r="E9112" s="66">
        <v>0</v>
      </c>
      <c r="F9112" s="247"/>
      <c r="G9112" s="66">
        <v>0</v>
      </c>
      <c r="H9112" s="247"/>
    </row>
    <row r="9113" spans="1:8">
      <c r="A9113" s="64" t="s">
        <v>14035</v>
      </c>
      <c r="B9113" s="65">
        <v>105431</v>
      </c>
      <c r="C9113" s="56" t="s">
        <v>14100</v>
      </c>
      <c r="D9113" s="65" t="s">
        <v>1422</v>
      </c>
      <c r="E9113" s="66">
        <v>0</v>
      </c>
      <c r="F9113" s="247"/>
      <c r="G9113" s="66">
        <v>0</v>
      </c>
      <c r="H9113" s="247"/>
    </row>
    <row r="9114" spans="1:8">
      <c r="A9114" s="64" t="s">
        <v>14035</v>
      </c>
      <c r="B9114" s="65">
        <v>105441</v>
      </c>
      <c r="C9114" s="56" t="s">
        <v>14101</v>
      </c>
      <c r="D9114" s="65" t="s">
        <v>1422</v>
      </c>
      <c r="E9114" s="66">
        <v>0</v>
      </c>
      <c r="F9114" s="247"/>
      <c r="G9114" s="66">
        <v>0</v>
      </c>
      <c r="H9114" s="247"/>
    </row>
    <row r="9115" spans="1:8">
      <c r="A9115" s="64" t="s">
        <v>14035</v>
      </c>
      <c r="B9115" s="65">
        <v>105466</v>
      </c>
      <c r="C9115" s="56" t="s">
        <v>14102</v>
      </c>
      <c r="D9115" s="65" t="s">
        <v>1422</v>
      </c>
      <c r="E9115" s="66">
        <v>0</v>
      </c>
      <c r="F9115" s="247"/>
      <c r="G9115" s="66">
        <v>0</v>
      </c>
      <c r="H9115" s="247"/>
    </row>
    <row r="9116" spans="1:8">
      <c r="A9116" s="64" t="s">
        <v>14035</v>
      </c>
      <c r="B9116" s="65">
        <v>105500</v>
      </c>
      <c r="C9116" s="56" t="s">
        <v>14103</v>
      </c>
      <c r="D9116" s="65" t="s">
        <v>1422</v>
      </c>
      <c r="E9116" s="66">
        <v>0</v>
      </c>
      <c r="F9116" s="247"/>
      <c r="G9116" s="66">
        <v>0</v>
      </c>
      <c r="H9116" s="247"/>
    </row>
    <row r="9117" spans="1:8">
      <c r="A9117" s="64" t="s">
        <v>14035</v>
      </c>
      <c r="B9117" s="65">
        <v>105429</v>
      </c>
      <c r="C9117" s="56" t="s">
        <v>14104</v>
      </c>
      <c r="D9117" s="65" t="s">
        <v>1422</v>
      </c>
      <c r="E9117" s="66">
        <v>0</v>
      </c>
      <c r="F9117" s="247"/>
      <c r="G9117" s="66">
        <v>0</v>
      </c>
      <c r="H9117" s="247"/>
    </row>
    <row r="9118" spans="1:8">
      <c r="A9118" s="64" t="s">
        <v>14035</v>
      </c>
      <c r="B9118" s="65">
        <v>105439</v>
      </c>
      <c r="C9118" s="56" t="s">
        <v>14105</v>
      </c>
      <c r="D9118" s="65" t="s">
        <v>1422</v>
      </c>
      <c r="E9118" s="66">
        <v>0</v>
      </c>
      <c r="F9118" s="247"/>
      <c r="G9118" s="66">
        <v>0</v>
      </c>
      <c r="H9118" s="247"/>
    </row>
    <row r="9119" spans="1:8">
      <c r="A9119" s="64" t="s">
        <v>14035</v>
      </c>
      <c r="B9119" s="65">
        <v>105464</v>
      </c>
      <c r="C9119" s="56" t="s">
        <v>14106</v>
      </c>
      <c r="D9119" s="65" t="s">
        <v>1422</v>
      </c>
      <c r="E9119" s="66">
        <v>0</v>
      </c>
      <c r="F9119" s="247"/>
      <c r="G9119" s="66">
        <v>0</v>
      </c>
      <c r="H9119" s="247"/>
    </row>
    <row r="9120" spans="1:8">
      <c r="A9120" s="64" t="s">
        <v>14035</v>
      </c>
      <c r="B9120" s="65">
        <v>105489</v>
      </c>
      <c r="C9120" s="56" t="s">
        <v>14107</v>
      </c>
      <c r="D9120" s="65" t="s">
        <v>1422</v>
      </c>
      <c r="E9120" s="66">
        <v>0</v>
      </c>
      <c r="F9120" s="247"/>
      <c r="G9120" s="66">
        <v>0</v>
      </c>
      <c r="H9120" s="247"/>
    </row>
    <row r="9121" spans="1:8">
      <c r="A9121" s="64" t="s">
        <v>14035</v>
      </c>
      <c r="B9121" s="65">
        <v>105437</v>
      </c>
      <c r="C9121" s="56" t="s">
        <v>14108</v>
      </c>
      <c r="D9121" s="65" t="s">
        <v>1422</v>
      </c>
      <c r="E9121" s="66">
        <v>0</v>
      </c>
      <c r="F9121" s="247"/>
      <c r="G9121" s="66">
        <v>0</v>
      </c>
      <c r="H9121" s="247"/>
    </row>
    <row r="9122" spans="1:8">
      <c r="A9122" s="64" t="s">
        <v>14035</v>
      </c>
      <c r="B9122" s="65">
        <v>105462</v>
      </c>
      <c r="C9122" s="56" t="s">
        <v>14109</v>
      </c>
      <c r="D9122" s="65" t="s">
        <v>1422</v>
      </c>
      <c r="E9122" s="66">
        <v>0</v>
      </c>
      <c r="F9122" s="247"/>
      <c r="G9122" s="66">
        <v>0</v>
      </c>
      <c r="H9122" s="247"/>
    </row>
    <row r="9123" spans="1:8">
      <c r="A9123" s="64" t="s">
        <v>14035</v>
      </c>
      <c r="B9123" s="65">
        <v>105484</v>
      </c>
      <c r="C9123" s="56" t="s">
        <v>14110</v>
      </c>
      <c r="D9123" s="65" t="s">
        <v>1422</v>
      </c>
      <c r="E9123" s="66">
        <v>0</v>
      </c>
      <c r="F9123" s="247"/>
      <c r="G9123" s="66">
        <v>0</v>
      </c>
      <c r="H9123" s="247"/>
    </row>
    <row r="9124" spans="1:8">
      <c r="A9124" s="64" t="s">
        <v>14035</v>
      </c>
      <c r="B9124" s="65">
        <v>105506</v>
      </c>
      <c r="C9124" s="56" t="s">
        <v>14111</v>
      </c>
      <c r="D9124" s="65" t="s">
        <v>1422</v>
      </c>
      <c r="E9124" s="66">
        <v>0</v>
      </c>
      <c r="F9124" s="247"/>
      <c r="G9124" s="66">
        <v>0</v>
      </c>
      <c r="H9124" s="247"/>
    </row>
    <row r="9125" spans="1:8">
      <c r="A9125" s="64" t="s">
        <v>14035</v>
      </c>
      <c r="B9125" s="65">
        <v>105432</v>
      </c>
      <c r="C9125" s="56" t="s">
        <v>14112</v>
      </c>
      <c r="D9125" s="65" t="s">
        <v>1422</v>
      </c>
      <c r="E9125" s="66">
        <v>0</v>
      </c>
      <c r="F9125" s="247"/>
      <c r="G9125" s="66">
        <v>0</v>
      </c>
      <c r="H9125" s="247"/>
    </row>
    <row r="9126" spans="1:8">
      <c r="A9126" s="64" t="s">
        <v>14035</v>
      </c>
      <c r="B9126" s="65">
        <v>105457</v>
      </c>
      <c r="C9126" s="56" t="s">
        <v>14113</v>
      </c>
      <c r="D9126" s="65" t="s">
        <v>1422</v>
      </c>
      <c r="E9126" s="66">
        <v>0</v>
      </c>
      <c r="F9126" s="247"/>
      <c r="G9126" s="66">
        <v>0</v>
      </c>
      <c r="H9126" s="247"/>
    </row>
    <row r="9127" spans="1:8">
      <c r="A9127" s="64" t="s">
        <v>14035</v>
      </c>
      <c r="B9127" s="65">
        <v>105467</v>
      </c>
      <c r="C9127" s="56" t="s">
        <v>14114</v>
      </c>
      <c r="D9127" s="65" t="s">
        <v>1422</v>
      </c>
      <c r="E9127" s="66">
        <v>0</v>
      </c>
      <c r="F9127" s="247"/>
      <c r="G9127" s="66">
        <v>0</v>
      </c>
      <c r="H9127" s="247"/>
    </row>
    <row r="9128" spans="1:8">
      <c r="A9128" s="64" t="s">
        <v>14035</v>
      </c>
      <c r="B9128" s="65">
        <v>105501</v>
      </c>
      <c r="C9128" s="56" t="s">
        <v>14115</v>
      </c>
      <c r="D9128" s="65" t="s">
        <v>1422</v>
      </c>
      <c r="E9128" s="66">
        <v>0</v>
      </c>
      <c r="F9128" s="247"/>
      <c r="G9128" s="66">
        <v>0</v>
      </c>
      <c r="H9128" s="247"/>
    </row>
    <row r="9129" spans="1:8">
      <c r="A9129" s="64" t="s">
        <v>14035</v>
      </c>
      <c r="B9129" s="65">
        <v>105433</v>
      </c>
      <c r="C9129" s="56" t="s">
        <v>14116</v>
      </c>
      <c r="D9129" s="65" t="s">
        <v>1422</v>
      </c>
      <c r="E9129" s="66">
        <v>0</v>
      </c>
      <c r="F9129" s="247"/>
      <c r="G9129" s="66">
        <v>0</v>
      </c>
      <c r="H9129" s="247"/>
    </row>
    <row r="9130" spans="1:8">
      <c r="A9130" s="64" t="s">
        <v>14035</v>
      </c>
      <c r="B9130" s="65">
        <v>105458</v>
      </c>
      <c r="C9130" s="56" t="s">
        <v>14117</v>
      </c>
      <c r="D9130" s="65" t="s">
        <v>1422</v>
      </c>
      <c r="E9130" s="66">
        <v>0</v>
      </c>
      <c r="F9130" s="247"/>
      <c r="G9130" s="66">
        <v>0</v>
      </c>
      <c r="H9130" s="247"/>
    </row>
    <row r="9131" spans="1:8">
      <c r="A9131" s="64" t="s">
        <v>14035</v>
      </c>
      <c r="B9131" s="65">
        <v>105468</v>
      </c>
      <c r="C9131" s="56" t="s">
        <v>14118</v>
      </c>
      <c r="D9131" s="65" t="s">
        <v>1422</v>
      </c>
      <c r="E9131" s="66">
        <v>0</v>
      </c>
      <c r="F9131" s="247"/>
      <c r="G9131" s="66">
        <v>0</v>
      </c>
      <c r="H9131" s="247"/>
    </row>
    <row r="9132" spans="1:8">
      <c r="A9132" s="64" t="s">
        <v>14035</v>
      </c>
      <c r="B9132" s="65">
        <v>105502</v>
      </c>
      <c r="C9132" s="56" t="s">
        <v>14119</v>
      </c>
      <c r="D9132" s="65" t="s">
        <v>1422</v>
      </c>
      <c r="E9132" s="66">
        <v>0</v>
      </c>
      <c r="F9132" s="247"/>
      <c r="G9132" s="66">
        <v>0</v>
      </c>
      <c r="H9132" s="247"/>
    </row>
    <row r="9133" spans="1:8">
      <c r="A9133" s="64" t="s">
        <v>14035</v>
      </c>
      <c r="B9133" s="65">
        <v>105434</v>
      </c>
      <c r="C9133" s="56" t="s">
        <v>14120</v>
      </c>
      <c r="D9133" s="65" t="s">
        <v>1422</v>
      </c>
      <c r="E9133" s="66">
        <v>0</v>
      </c>
      <c r="F9133" s="247"/>
      <c r="G9133" s="66">
        <v>0</v>
      </c>
      <c r="H9133" s="247"/>
    </row>
    <row r="9134" spans="1:8">
      <c r="A9134" s="64" t="s">
        <v>14035</v>
      </c>
      <c r="B9134" s="65">
        <v>105459</v>
      </c>
      <c r="C9134" s="56" t="s">
        <v>14121</v>
      </c>
      <c r="D9134" s="65" t="s">
        <v>1422</v>
      </c>
      <c r="E9134" s="66">
        <v>0</v>
      </c>
      <c r="F9134" s="247"/>
      <c r="G9134" s="66">
        <v>0</v>
      </c>
      <c r="H9134" s="247"/>
    </row>
    <row r="9135" spans="1:8">
      <c r="A9135" s="64" t="s">
        <v>14035</v>
      </c>
      <c r="B9135" s="65">
        <v>105469</v>
      </c>
      <c r="C9135" s="56" t="s">
        <v>14122</v>
      </c>
      <c r="D9135" s="65" t="s">
        <v>1422</v>
      </c>
      <c r="E9135" s="66">
        <v>0</v>
      </c>
      <c r="F9135" s="247"/>
      <c r="G9135" s="66">
        <v>0</v>
      </c>
      <c r="H9135" s="247"/>
    </row>
    <row r="9136" spans="1:8">
      <c r="A9136" s="64" t="s">
        <v>14035</v>
      </c>
      <c r="B9136" s="65">
        <v>105503</v>
      </c>
      <c r="C9136" s="56" t="s">
        <v>14123</v>
      </c>
      <c r="D9136" s="65" t="s">
        <v>1422</v>
      </c>
      <c r="E9136" s="66">
        <v>0</v>
      </c>
      <c r="F9136" s="247"/>
      <c r="G9136" s="66">
        <v>0</v>
      </c>
      <c r="H9136" s="247"/>
    </row>
    <row r="9137" spans="1:8">
      <c r="A9137" s="64" t="s">
        <v>14035</v>
      </c>
      <c r="B9137" s="65">
        <v>105472</v>
      </c>
      <c r="C9137" s="56" t="s">
        <v>14124</v>
      </c>
      <c r="D9137" s="65" t="s">
        <v>1422</v>
      </c>
      <c r="E9137" s="66">
        <v>0</v>
      </c>
      <c r="F9137" s="247"/>
      <c r="G9137" s="66">
        <v>0</v>
      </c>
      <c r="H9137" s="247"/>
    </row>
    <row r="9138" spans="1:8">
      <c r="A9138" s="64" t="s">
        <v>14035</v>
      </c>
      <c r="B9138" s="65">
        <v>105413</v>
      </c>
      <c r="C9138" s="56" t="s">
        <v>14125</v>
      </c>
      <c r="D9138" s="65" t="s">
        <v>1422</v>
      </c>
      <c r="E9138" s="66">
        <v>0</v>
      </c>
      <c r="F9138" s="247"/>
      <c r="G9138" s="66">
        <v>0</v>
      </c>
      <c r="H9138" s="247"/>
    </row>
    <row r="9139" spans="1:8">
      <c r="A9139" s="64" t="s">
        <v>14035</v>
      </c>
      <c r="B9139" s="65">
        <v>105423</v>
      </c>
      <c r="C9139" s="56" t="s">
        <v>14126</v>
      </c>
      <c r="D9139" s="65" t="s">
        <v>1422</v>
      </c>
      <c r="E9139" s="66">
        <v>0</v>
      </c>
      <c r="F9139" s="247"/>
      <c r="G9139" s="66">
        <v>0</v>
      </c>
      <c r="H9139" s="247"/>
    </row>
    <row r="9140" spans="1:8">
      <c r="A9140" s="64" t="s">
        <v>14035</v>
      </c>
      <c r="B9140" s="65">
        <v>105447</v>
      </c>
      <c r="C9140" s="56" t="s">
        <v>14127</v>
      </c>
      <c r="D9140" s="65" t="s">
        <v>1422</v>
      </c>
      <c r="E9140" s="66">
        <v>0</v>
      </c>
      <c r="F9140" s="247"/>
      <c r="G9140" s="66">
        <v>0</v>
      </c>
      <c r="H9140" s="247"/>
    </row>
    <row r="9141" spans="1:8">
      <c r="A9141" s="64" t="s">
        <v>14035</v>
      </c>
      <c r="B9141" s="65">
        <v>105408</v>
      </c>
      <c r="C9141" s="56" t="s">
        <v>14128</v>
      </c>
      <c r="D9141" s="65" t="s">
        <v>1422</v>
      </c>
      <c r="E9141" s="66">
        <v>0</v>
      </c>
      <c r="F9141" s="247"/>
      <c r="G9141" s="66">
        <v>0</v>
      </c>
      <c r="H9141" s="247"/>
    </row>
    <row r="9142" spans="1:8">
      <c r="A9142" s="64" t="s">
        <v>14035</v>
      </c>
      <c r="B9142" s="65">
        <v>105479</v>
      </c>
      <c r="C9142" s="56" t="s">
        <v>14129</v>
      </c>
      <c r="D9142" s="65" t="s">
        <v>1422</v>
      </c>
      <c r="E9142" s="66">
        <v>0</v>
      </c>
      <c r="F9142" s="247"/>
      <c r="G9142" s="66">
        <v>0</v>
      </c>
      <c r="H9142" s="247"/>
    </row>
    <row r="9143" spans="1:8">
      <c r="A9143" s="64" t="s">
        <v>14035</v>
      </c>
      <c r="B9143" s="65">
        <v>105422</v>
      </c>
      <c r="C9143" s="56" t="s">
        <v>14130</v>
      </c>
      <c r="D9143" s="65" t="s">
        <v>1422</v>
      </c>
      <c r="E9143" s="66">
        <v>0</v>
      </c>
      <c r="F9143" s="247"/>
      <c r="G9143" s="66">
        <v>0</v>
      </c>
      <c r="H9143" s="247"/>
    </row>
    <row r="9144" spans="1:8">
      <c r="A9144" s="64" t="s">
        <v>14035</v>
      </c>
      <c r="B9144" s="65">
        <v>105446</v>
      </c>
      <c r="C9144" s="56" t="s">
        <v>14131</v>
      </c>
      <c r="D9144" s="65" t="s">
        <v>1422</v>
      </c>
      <c r="E9144" s="66">
        <v>0</v>
      </c>
      <c r="F9144" s="247"/>
      <c r="G9144" s="66">
        <v>0</v>
      </c>
      <c r="H9144" s="247"/>
    </row>
    <row r="9145" spans="1:8">
      <c r="A9145" s="64" t="s">
        <v>14035</v>
      </c>
      <c r="B9145" s="65">
        <v>105474</v>
      </c>
      <c r="C9145" s="56" t="s">
        <v>14132</v>
      </c>
      <c r="D9145" s="65" t="s">
        <v>1422</v>
      </c>
      <c r="E9145" s="66">
        <v>0</v>
      </c>
      <c r="F9145" s="247"/>
      <c r="G9145" s="66">
        <v>0</v>
      </c>
      <c r="H9145" s="247"/>
    </row>
    <row r="9146" spans="1:8">
      <c r="A9146" s="64" t="s">
        <v>14035</v>
      </c>
      <c r="B9146" s="65">
        <v>105480</v>
      </c>
      <c r="C9146" s="56" t="s">
        <v>14133</v>
      </c>
      <c r="D9146" s="65" t="s">
        <v>1422</v>
      </c>
      <c r="E9146" s="66">
        <v>0</v>
      </c>
      <c r="F9146" s="247"/>
      <c r="G9146" s="66">
        <v>0</v>
      </c>
      <c r="H9146" s="247"/>
    </row>
    <row r="9147" spans="1:8">
      <c r="A9147" s="64" t="s">
        <v>14035</v>
      </c>
      <c r="B9147" s="65">
        <v>105481</v>
      </c>
      <c r="C9147" s="56" t="s">
        <v>14134</v>
      </c>
      <c r="D9147" s="65" t="s">
        <v>1422</v>
      </c>
      <c r="E9147" s="66">
        <v>0</v>
      </c>
      <c r="F9147" s="247"/>
      <c r="G9147" s="66">
        <v>0</v>
      </c>
      <c r="H9147" s="247"/>
    </row>
    <row r="9148" spans="1:8">
      <c r="A9148" s="64" t="s">
        <v>14035</v>
      </c>
      <c r="B9148" s="65">
        <v>105449</v>
      </c>
      <c r="C9148" s="56" t="s">
        <v>14135</v>
      </c>
      <c r="D9148" s="65" t="s">
        <v>1422</v>
      </c>
      <c r="E9148" s="66">
        <v>0</v>
      </c>
      <c r="F9148" s="247"/>
      <c r="G9148" s="66">
        <v>0</v>
      </c>
      <c r="H9148" s="247"/>
    </row>
    <row r="9149" spans="1:8">
      <c r="A9149" s="64" t="s">
        <v>14136</v>
      </c>
      <c r="B9149" s="65">
        <v>105511</v>
      </c>
      <c r="C9149" s="56" t="s">
        <v>14137</v>
      </c>
      <c r="D9149" s="65" t="s">
        <v>14138</v>
      </c>
      <c r="E9149" s="66">
        <v>0</v>
      </c>
      <c r="F9149" s="247"/>
      <c r="G9149" s="66">
        <v>0</v>
      </c>
      <c r="H9149" s="247"/>
    </row>
    <row r="9150" spans="1:8">
      <c r="A9150" s="64" t="s">
        <v>14136</v>
      </c>
      <c r="B9150" s="65">
        <v>105507</v>
      </c>
      <c r="C9150" s="56" t="s">
        <v>14139</v>
      </c>
      <c r="D9150" s="65" t="s">
        <v>14138</v>
      </c>
      <c r="E9150" s="66">
        <v>0</v>
      </c>
      <c r="F9150" s="247"/>
      <c r="G9150" s="66">
        <v>0</v>
      </c>
      <c r="H9150" s="247"/>
    </row>
    <row r="9151" spans="1:8">
      <c r="A9151" s="64" t="s">
        <v>14136</v>
      </c>
      <c r="B9151" s="65">
        <v>105512</v>
      </c>
      <c r="C9151" s="56" t="s">
        <v>14140</v>
      </c>
      <c r="D9151" s="65" t="s">
        <v>14138</v>
      </c>
      <c r="E9151" s="66">
        <v>0</v>
      </c>
      <c r="F9151" s="247"/>
      <c r="G9151" s="66">
        <v>0</v>
      </c>
      <c r="H9151" s="247"/>
    </row>
    <row r="9152" spans="1:8">
      <c r="A9152" s="64" t="s">
        <v>14136</v>
      </c>
      <c r="B9152" s="65">
        <v>105508</v>
      </c>
      <c r="C9152" s="56" t="s">
        <v>14141</v>
      </c>
      <c r="D9152" s="65" t="s">
        <v>14138</v>
      </c>
      <c r="E9152" s="66">
        <v>0</v>
      </c>
      <c r="F9152" s="247"/>
      <c r="G9152" s="66">
        <v>0</v>
      </c>
      <c r="H9152" s="247"/>
    </row>
    <row r="9153" spans="1:8">
      <c r="A9153" s="64" t="s">
        <v>14136</v>
      </c>
      <c r="B9153" s="65">
        <v>105513</v>
      </c>
      <c r="C9153" s="56" t="s">
        <v>14142</v>
      </c>
      <c r="D9153" s="65" t="s">
        <v>14138</v>
      </c>
      <c r="E9153" s="66">
        <v>0</v>
      </c>
      <c r="F9153" s="247"/>
      <c r="G9153" s="66">
        <v>0</v>
      </c>
      <c r="H9153" s="247"/>
    </row>
    <row r="9154" spans="1:8">
      <c r="A9154" s="64" t="s">
        <v>14136</v>
      </c>
      <c r="B9154" s="65">
        <v>105509</v>
      </c>
      <c r="C9154" s="56" t="s">
        <v>14143</v>
      </c>
      <c r="D9154" s="65" t="s">
        <v>14138</v>
      </c>
      <c r="E9154" s="66">
        <v>0</v>
      </c>
      <c r="F9154" s="247"/>
      <c r="G9154" s="66">
        <v>0</v>
      </c>
      <c r="H9154" s="247"/>
    </row>
    <row r="9155" spans="1:8">
      <c r="A9155" s="64" t="s">
        <v>14136</v>
      </c>
      <c r="B9155" s="65">
        <v>105514</v>
      </c>
      <c r="C9155" s="56" t="s">
        <v>14144</v>
      </c>
      <c r="D9155" s="65" t="s">
        <v>14138</v>
      </c>
      <c r="E9155" s="66">
        <v>0</v>
      </c>
      <c r="F9155" s="247"/>
      <c r="G9155" s="66">
        <v>0</v>
      </c>
      <c r="H9155" s="247"/>
    </row>
    <row r="9156" spans="1:8">
      <c r="A9156" s="64" t="s">
        <v>14136</v>
      </c>
      <c r="B9156" s="65">
        <v>105510</v>
      </c>
      <c r="C9156" s="56" t="s">
        <v>14145</v>
      </c>
      <c r="D9156" s="65" t="s">
        <v>14138</v>
      </c>
      <c r="E9156" s="66">
        <v>0</v>
      </c>
      <c r="F9156" s="247"/>
      <c r="G9156" s="66">
        <v>0</v>
      </c>
      <c r="H9156" s="247"/>
    </row>
    <row r="9157" spans="1:8">
      <c r="A9157" s="64" t="s">
        <v>14146</v>
      </c>
      <c r="B9157" s="65">
        <v>100207</v>
      </c>
      <c r="C9157" s="56" t="s">
        <v>14147</v>
      </c>
      <c r="D9157" s="65" t="s">
        <v>14148</v>
      </c>
      <c r="E9157" s="66">
        <v>477.99</v>
      </c>
      <c r="F9157" s="247">
        <v>0.49249999999999999</v>
      </c>
      <c r="G9157" s="66">
        <v>543.87</v>
      </c>
      <c r="H9157" s="247">
        <v>0</v>
      </c>
    </row>
    <row r="9158" spans="1:8">
      <c r="A9158" s="64" t="s">
        <v>14146</v>
      </c>
      <c r="B9158" s="65">
        <v>100211</v>
      </c>
      <c r="C9158" s="56" t="s">
        <v>14149</v>
      </c>
      <c r="D9158" s="65" t="s">
        <v>14150</v>
      </c>
      <c r="E9158" s="66">
        <v>7.15</v>
      </c>
      <c r="F9158" s="247">
        <v>0</v>
      </c>
      <c r="G9158" s="66">
        <v>9.1300000000000008</v>
      </c>
      <c r="H9158" s="247">
        <v>0</v>
      </c>
    </row>
    <row r="9159" spans="1:8">
      <c r="A9159" s="64" t="s">
        <v>14146</v>
      </c>
      <c r="B9159" s="65">
        <v>100210</v>
      </c>
      <c r="C9159" s="56" t="s">
        <v>14151</v>
      </c>
      <c r="D9159" s="65" t="s">
        <v>14150</v>
      </c>
      <c r="E9159" s="66">
        <v>18.53</v>
      </c>
      <c r="F9159" s="247">
        <v>0</v>
      </c>
      <c r="G9159" s="66">
        <v>23.66</v>
      </c>
      <c r="H9159" s="247">
        <v>0</v>
      </c>
    </row>
    <row r="9160" spans="1:8">
      <c r="A9160" s="64" t="s">
        <v>14146</v>
      </c>
      <c r="B9160" s="65">
        <v>100221</v>
      </c>
      <c r="C9160" s="56" t="s">
        <v>14152</v>
      </c>
      <c r="D9160" s="65" t="s">
        <v>61</v>
      </c>
      <c r="E9160" s="66">
        <v>32.75</v>
      </c>
      <c r="F9160" s="247">
        <v>0</v>
      </c>
      <c r="G9160" s="66">
        <v>41.82</v>
      </c>
      <c r="H9160" s="247">
        <v>0</v>
      </c>
    </row>
    <row r="9161" spans="1:8">
      <c r="A9161" s="64" t="s">
        <v>14146</v>
      </c>
      <c r="B9161" s="65">
        <v>100203</v>
      </c>
      <c r="C9161" s="56" t="s">
        <v>14153</v>
      </c>
      <c r="D9161" s="65" t="s">
        <v>14154</v>
      </c>
      <c r="E9161" s="66">
        <v>1.1399999999999999</v>
      </c>
      <c r="F9161" s="247">
        <v>0</v>
      </c>
      <c r="G9161" s="66">
        <v>1.46</v>
      </c>
      <c r="H9161" s="247">
        <v>0</v>
      </c>
    </row>
    <row r="9162" spans="1:8">
      <c r="A9162" s="64" t="s">
        <v>14146</v>
      </c>
      <c r="B9162" s="65">
        <v>100202</v>
      </c>
      <c r="C9162" s="56" t="s">
        <v>14155</v>
      </c>
      <c r="D9162" s="65" t="s">
        <v>14154</v>
      </c>
      <c r="E9162" s="66">
        <v>0.97</v>
      </c>
      <c r="F9162" s="247">
        <v>0</v>
      </c>
      <c r="G9162" s="66">
        <v>1.23</v>
      </c>
      <c r="H9162" s="247">
        <v>0</v>
      </c>
    </row>
    <row r="9163" spans="1:8">
      <c r="A9163" s="64" t="s">
        <v>14146</v>
      </c>
      <c r="B9163" s="65">
        <v>100201</v>
      </c>
      <c r="C9163" s="56" t="s">
        <v>14156</v>
      </c>
      <c r="D9163" s="65" t="s">
        <v>14154</v>
      </c>
      <c r="E9163" s="66">
        <v>0.83</v>
      </c>
      <c r="F9163" s="247">
        <v>0</v>
      </c>
      <c r="G9163" s="66">
        <v>1.06</v>
      </c>
      <c r="H9163" s="247">
        <v>0</v>
      </c>
    </row>
    <row r="9164" spans="1:8">
      <c r="A9164" s="64" t="s">
        <v>14146</v>
      </c>
      <c r="B9164" s="65">
        <v>100216</v>
      </c>
      <c r="C9164" s="56" t="s">
        <v>14157</v>
      </c>
      <c r="D9164" s="65" t="s">
        <v>14150</v>
      </c>
      <c r="E9164" s="66">
        <v>1</v>
      </c>
      <c r="F9164" s="247">
        <v>0</v>
      </c>
      <c r="G9164" s="66">
        <v>1.28</v>
      </c>
      <c r="H9164" s="247">
        <v>0</v>
      </c>
    </row>
    <row r="9165" spans="1:8">
      <c r="A9165" s="64" t="s">
        <v>14146</v>
      </c>
      <c r="B9165" s="65">
        <v>100215</v>
      </c>
      <c r="C9165" s="56" t="s">
        <v>14158</v>
      </c>
      <c r="D9165" s="65" t="s">
        <v>14150</v>
      </c>
      <c r="E9165" s="66">
        <v>3.73</v>
      </c>
      <c r="F9165" s="247">
        <v>0</v>
      </c>
      <c r="G9165" s="66">
        <v>4.76</v>
      </c>
      <c r="H9165" s="247">
        <v>0</v>
      </c>
    </row>
    <row r="9166" spans="1:8">
      <c r="A9166" s="64" t="s">
        <v>14146</v>
      </c>
      <c r="B9166" s="65">
        <v>100214</v>
      </c>
      <c r="C9166" s="56" t="s">
        <v>14159</v>
      </c>
      <c r="D9166" s="65" t="s">
        <v>14150</v>
      </c>
      <c r="E9166" s="66">
        <v>4.3499999999999996</v>
      </c>
      <c r="F9166" s="247">
        <v>0</v>
      </c>
      <c r="G9166" s="66">
        <v>5.56</v>
      </c>
      <c r="H9166" s="247">
        <v>0</v>
      </c>
    </row>
    <row r="9167" spans="1:8">
      <c r="A9167" s="64" t="s">
        <v>14146</v>
      </c>
      <c r="B9167" s="65">
        <v>100223</v>
      </c>
      <c r="C9167" s="56" t="s">
        <v>14160</v>
      </c>
      <c r="D9167" s="65" t="s">
        <v>61</v>
      </c>
      <c r="E9167" s="66">
        <v>5.8</v>
      </c>
      <c r="F9167" s="247">
        <v>0</v>
      </c>
      <c r="G9167" s="66">
        <v>7.41</v>
      </c>
      <c r="H9167" s="247">
        <v>0</v>
      </c>
    </row>
    <row r="9168" spans="1:8">
      <c r="A9168" s="64" t="s">
        <v>14146</v>
      </c>
      <c r="B9168" s="65">
        <v>100280</v>
      </c>
      <c r="C9168" s="56" t="s">
        <v>14161</v>
      </c>
      <c r="D9168" s="65" t="s">
        <v>14150</v>
      </c>
      <c r="E9168" s="66">
        <v>19.04</v>
      </c>
      <c r="F9168" s="247">
        <v>0</v>
      </c>
      <c r="G9168" s="66">
        <v>24.31</v>
      </c>
      <c r="H9168" s="247">
        <v>0</v>
      </c>
    </row>
    <row r="9169" spans="1:8">
      <c r="A9169" s="64" t="s">
        <v>14146</v>
      </c>
      <c r="B9169" s="65">
        <v>100270</v>
      </c>
      <c r="C9169" s="56" t="s">
        <v>14162</v>
      </c>
      <c r="D9169" s="65" t="s">
        <v>14150</v>
      </c>
      <c r="E9169" s="66">
        <v>64.98</v>
      </c>
      <c r="F9169" s="247">
        <v>0</v>
      </c>
      <c r="G9169" s="66">
        <v>82.96</v>
      </c>
      <c r="H9169" s="247">
        <v>0</v>
      </c>
    </row>
    <row r="9170" spans="1:8">
      <c r="A9170" s="64" t="s">
        <v>14146</v>
      </c>
      <c r="B9170" s="65">
        <v>100286</v>
      </c>
      <c r="C9170" s="56" t="s">
        <v>14163</v>
      </c>
      <c r="D9170" s="65" t="s">
        <v>14164</v>
      </c>
      <c r="E9170" s="66">
        <v>14.22</v>
      </c>
      <c r="F9170" s="247">
        <v>0</v>
      </c>
      <c r="G9170" s="66">
        <v>18.149999999999999</v>
      </c>
      <c r="H9170" s="247">
        <v>0</v>
      </c>
    </row>
    <row r="9171" spans="1:8">
      <c r="A9171" s="64" t="s">
        <v>14146</v>
      </c>
      <c r="B9171" s="65">
        <v>100213</v>
      </c>
      <c r="C9171" s="56" t="s">
        <v>14165</v>
      </c>
      <c r="D9171" s="65" t="s">
        <v>14150</v>
      </c>
      <c r="E9171" s="66">
        <v>2.83</v>
      </c>
      <c r="F9171" s="247">
        <v>0</v>
      </c>
      <c r="G9171" s="66">
        <v>3.62</v>
      </c>
      <c r="H9171" s="247">
        <v>0</v>
      </c>
    </row>
    <row r="9172" spans="1:8">
      <c r="A9172" s="64" t="s">
        <v>14146</v>
      </c>
      <c r="B9172" s="65">
        <v>100212</v>
      </c>
      <c r="C9172" s="56" t="s">
        <v>14166</v>
      </c>
      <c r="D9172" s="65" t="s">
        <v>14150</v>
      </c>
      <c r="E9172" s="66">
        <v>7.89</v>
      </c>
      <c r="F9172" s="247">
        <v>0</v>
      </c>
      <c r="G9172" s="66">
        <v>10.08</v>
      </c>
      <c r="H9172" s="247">
        <v>0</v>
      </c>
    </row>
    <row r="9173" spans="1:8">
      <c r="A9173" s="64" t="s">
        <v>14146</v>
      </c>
      <c r="B9173" s="65">
        <v>100222</v>
      </c>
      <c r="C9173" s="56" t="s">
        <v>14167</v>
      </c>
      <c r="D9173" s="65" t="s">
        <v>61</v>
      </c>
      <c r="E9173" s="66">
        <v>12.4</v>
      </c>
      <c r="F9173" s="247">
        <v>0</v>
      </c>
      <c r="G9173" s="66">
        <v>15.84</v>
      </c>
      <c r="H9173" s="247">
        <v>0</v>
      </c>
    </row>
    <row r="9174" spans="1:8">
      <c r="A9174" s="64" t="s">
        <v>14146</v>
      </c>
      <c r="B9174" s="65">
        <v>100226</v>
      </c>
      <c r="C9174" s="56" t="s">
        <v>14168</v>
      </c>
      <c r="D9174" s="65" t="s">
        <v>14169</v>
      </c>
      <c r="E9174" s="66">
        <v>0.71</v>
      </c>
      <c r="F9174" s="247">
        <v>0</v>
      </c>
      <c r="G9174" s="66">
        <v>0.91</v>
      </c>
      <c r="H9174" s="247">
        <v>0</v>
      </c>
    </row>
    <row r="9175" spans="1:8">
      <c r="A9175" s="64" t="s">
        <v>14146</v>
      </c>
      <c r="B9175" s="65">
        <v>100200</v>
      </c>
      <c r="C9175" s="56" t="s">
        <v>14170</v>
      </c>
      <c r="D9175" s="65" t="s">
        <v>14154</v>
      </c>
      <c r="E9175" s="66">
        <v>0.41</v>
      </c>
      <c r="F9175" s="247">
        <v>0</v>
      </c>
      <c r="G9175" s="66">
        <v>0.53</v>
      </c>
      <c r="H9175" s="247">
        <v>0</v>
      </c>
    </row>
    <row r="9176" spans="1:8">
      <c r="A9176" s="64" t="s">
        <v>14146</v>
      </c>
      <c r="B9176" s="65">
        <v>100199</v>
      </c>
      <c r="C9176" s="56" t="s">
        <v>14171</v>
      </c>
      <c r="D9176" s="65" t="s">
        <v>14154</v>
      </c>
      <c r="E9176" s="66">
        <v>0.34</v>
      </c>
      <c r="F9176" s="247">
        <v>0</v>
      </c>
      <c r="G9176" s="66">
        <v>0.43</v>
      </c>
      <c r="H9176" s="247">
        <v>0</v>
      </c>
    </row>
    <row r="9177" spans="1:8">
      <c r="A9177" s="64" t="s">
        <v>14146</v>
      </c>
      <c r="B9177" s="65">
        <v>100198</v>
      </c>
      <c r="C9177" s="56" t="s">
        <v>14172</v>
      </c>
      <c r="D9177" s="65" t="s">
        <v>14154</v>
      </c>
      <c r="E9177" s="66">
        <v>0.28000000000000003</v>
      </c>
      <c r="F9177" s="247">
        <v>0</v>
      </c>
      <c r="G9177" s="66">
        <v>0.36</v>
      </c>
      <c r="H9177" s="247">
        <v>0</v>
      </c>
    </row>
    <row r="9178" spans="1:8">
      <c r="A9178" s="64" t="s">
        <v>14146</v>
      </c>
      <c r="B9178" s="65">
        <v>100283</v>
      </c>
      <c r="C9178" s="56" t="s">
        <v>14173</v>
      </c>
      <c r="D9178" s="65" t="s">
        <v>61</v>
      </c>
      <c r="E9178" s="66">
        <v>26.24</v>
      </c>
      <c r="F9178" s="247">
        <v>0</v>
      </c>
      <c r="G9178" s="66">
        <v>33.5</v>
      </c>
      <c r="H9178" s="247">
        <v>0</v>
      </c>
    </row>
    <row r="9179" spans="1:8">
      <c r="A9179" s="64" t="s">
        <v>14146</v>
      </c>
      <c r="B9179" s="65">
        <v>100227</v>
      </c>
      <c r="C9179" s="56" t="s">
        <v>14174</v>
      </c>
      <c r="D9179" s="65" t="s">
        <v>14169</v>
      </c>
      <c r="E9179" s="66">
        <v>1.05</v>
      </c>
      <c r="F9179" s="247">
        <v>0</v>
      </c>
      <c r="G9179" s="66">
        <v>1.34</v>
      </c>
      <c r="H9179" s="247">
        <v>0</v>
      </c>
    </row>
    <row r="9180" spans="1:8">
      <c r="A9180" s="64" t="s">
        <v>14146</v>
      </c>
      <c r="B9180" s="65">
        <v>100205</v>
      </c>
      <c r="C9180" s="56" t="s">
        <v>14175</v>
      </c>
      <c r="D9180" s="65" t="s">
        <v>14148</v>
      </c>
      <c r="E9180" s="66">
        <v>1520.5</v>
      </c>
      <c r="F9180" s="247">
        <v>0</v>
      </c>
      <c r="G9180" s="66">
        <v>1941.27</v>
      </c>
      <c r="H9180" s="247">
        <v>0</v>
      </c>
    </row>
    <row r="9181" spans="1:8">
      <c r="A9181" s="64" t="s">
        <v>14146</v>
      </c>
      <c r="B9181" s="65">
        <v>100206</v>
      </c>
      <c r="C9181" s="56" t="s">
        <v>14176</v>
      </c>
      <c r="D9181" s="65" t="s">
        <v>14148</v>
      </c>
      <c r="E9181" s="66">
        <v>1099.06</v>
      </c>
      <c r="F9181" s="247">
        <v>0</v>
      </c>
      <c r="G9181" s="66">
        <v>1403.2</v>
      </c>
      <c r="H9181" s="247">
        <v>0</v>
      </c>
    </row>
    <row r="9182" spans="1:8">
      <c r="A9182" s="64" t="s">
        <v>14146</v>
      </c>
      <c r="B9182" s="65">
        <v>100281</v>
      </c>
      <c r="C9182" s="56" t="s">
        <v>14177</v>
      </c>
      <c r="D9182" s="65" t="s">
        <v>14150</v>
      </c>
      <c r="E9182" s="66">
        <v>4.07</v>
      </c>
      <c r="F9182" s="247">
        <v>0.56020000000000003</v>
      </c>
      <c r="G9182" s="66">
        <v>4.5199999999999996</v>
      </c>
      <c r="H9182" s="247">
        <v>0</v>
      </c>
    </row>
    <row r="9183" spans="1:8">
      <c r="A9183" s="64" t="s">
        <v>14146</v>
      </c>
      <c r="B9183" s="65">
        <v>100219</v>
      </c>
      <c r="C9183" s="56" t="s">
        <v>14178</v>
      </c>
      <c r="D9183" s="65" t="s">
        <v>14150</v>
      </c>
      <c r="E9183" s="66">
        <v>0.5</v>
      </c>
      <c r="F9183" s="247">
        <v>0.56000000000000005</v>
      </c>
      <c r="G9183" s="66">
        <v>0.56000000000000005</v>
      </c>
      <c r="H9183" s="247">
        <v>0</v>
      </c>
    </row>
    <row r="9184" spans="1:8">
      <c r="A9184" s="64" t="s">
        <v>14146</v>
      </c>
      <c r="B9184" s="65">
        <v>100218</v>
      </c>
      <c r="C9184" s="56" t="s">
        <v>14179</v>
      </c>
      <c r="D9184" s="65" t="s">
        <v>14150</v>
      </c>
      <c r="E9184" s="66">
        <v>2.2599999999999998</v>
      </c>
      <c r="F9184" s="247">
        <v>0.56189999999999996</v>
      </c>
      <c r="G9184" s="66">
        <v>2.5299999999999998</v>
      </c>
      <c r="H9184" s="247">
        <v>0</v>
      </c>
    </row>
    <row r="9185" spans="1:8">
      <c r="A9185" s="64" t="s">
        <v>14146</v>
      </c>
      <c r="B9185" s="65">
        <v>100217</v>
      </c>
      <c r="C9185" s="56" t="s">
        <v>14180</v>
      </c>
      <c r="D9185" s="65" t="s">
        <v>14150</v>
      </c>
      <c r="E9185" s="66">
        <v>3.32</v>
      </c>
      <c r="F9185" s="247">
        <v>0.56020000000000003</v>
      </c>
      <c r="G9185" s="66">
        <v>3.68</v>
      </c>
      <c r="H9185" s="247">
        <v>0</v>
      </c>
    </row>
    <row r="9186" spans="1:8">
      <c r="A9186" s="64" t="s">
        <v>14146</v>
      </c>
      <c r="B9186" s="65">
        <v>100224</v>
      </c>
      <c r="C9186" s="56" t="s">
        <v>14181</v>
      </c>
      <c r="D9186" s="65" t="s">
        <v>61</v>
      </c>
      <c r="E9186" s="66">
        <v>3.32</v>
      </c>
      <c r="F9186" s="247">
        <v>0.56020000000000003</v>
      </c>
      <c r="G9186" s="66">
        <v>3.68</v>
      </c>
      <c r="H9186" s="247">
        <v>0</v>
      </c>
    </row>
    <row r="9187" spans="1:8">
      <c r="A9187" s="64" t="s">
        <v>14146</v>
      </c>
      <c r="B9187" s="65">
        <v>100228</v>
      </c>
      <c r="C9187" s="56" t="s">
        <v>14182</v>
      </c>
      <c r="D9187" s="65" t="s">
        <v>14169</v>
      </c>
      <c r="E9187" s="66">
        <v>0.33</v>
      </c>
      <c r="F9187" s="247">
        <v>0.54549999999999998</v>
      </c>
      <c r="G9187" s="66">
        <v>0.36</v>
      </c>
      <c r="H9187" s="247">
        <v>0</v>
      </c>
    </row>
    <row r="9188" spans="1:8">
      <c r="A9188" s="64" t="s">
        <v>14146</v>
      </c>
      <c r="B9188" s="65">
        <v>100204</v>
      </c>
      <c r="C9188" s="56" t="s">
        <v>14183</v>
      </c>
      <c r="D9188" s="65" t="s">
        <v>14154</v>
      </c>
      <c r="E9188" s="66">
        <v>0.12</v>
      </c>
      <c r="F9188" s="247">
        <v>0.5</v>
      </c>
      <c r="G9188" s="66">
        <v>0.13</v>
      </c>
      <c r="H9188" s="247">
        <v>0</v>
      </c>
    </row>
    <row r="9189" spans="1:8">
      <c r="A9189" s="64" t="s">
        <v>14146</v>
      </c>
      <c r="B9189" s="65">
        <v>100284</v>
      </c>
      <c r="C9189" s="56" t="s">
        <v>14184</v>
      </c>
      <c r="D9189" s="65" t="s">
        <v>61</v>
      </c>
      <c r="E9189" s="66">
        <v>11.89</v>
      </c>
      <c r="F9189" s="247">
        <v>0.56100000000000005</v>
      </c>
      <c r="G9189" s="66">
        <v>13.2</v>
      </c>
      <c r="H9189" s="247">
        <v>0</v>
      </c>
    </row>
    <row r="9190" spans="1:8">
      <c r="A9190" s="64" t="s">
        <v>14146</v>
      </c>
      <c r="B9190" s="65">
        <v>100277</v>
      </c>
      <c r="C9190" s="56" t="s">
        <v>14185</v>
      </c>
      <c r="D9190" s="65" t="s">
        <v>61</v>
      </c>
      <c r="E9190" s="66">
        <v>2.13</v>
      </c>
      <c r="F9190" s="247">
        <v>0.55869999999999997</v>
      </c>
      <c r="G9190" s="66">
        <v>2.35</v>
      </c>
      <c r="H9190" s="247">
        <v>0</v>
      </c>
    </row>
    <row r="9191" spans="1:8">
      <c r="A9191" s="64" t="s">
        <v>14146</v>
      </c>
      <c r="B9191" s="65">
        <v>100278</v>
      </c>
      <c r="C9191" s="56" t="s">
        <v>14186</v>
      </c>
      <c r="D9191" s="65" t="s">
        <v>14150</v>
      </c>
      <c r="E9191" s="66">
        <v>41.47</v>
      </c>
      <c r="F9191" s="247">
        <v>0</v>
      </c>
      <c r="G9191" s="66">
        <v>52.95</v>
      </c>
      <c r="H9191" s="247">
        <v>0</v>
      </c>
    </row>
    <row r="9192" spans="1:8">
      <c r="A9192" s="64" t="s">
        <v>14146</v>
      </c>
      <c r="B9192" s="65">
        <v>100268</v>
      </c>
      <c r="C9192" s="56" t="s">
        <v>14187</v>
      </c>
      <c r="D9192" s="65" t="s">
        <v>14150</v>
      </c>
      <c r="E9192" s="66">
        <v>86.69</v>
      </c>
      <c r="F9192" s="247">
        <v>0</v>
      </c>
      <c r="G9192" s="66">
        <v>110.68</v>
      </c>
      <c r="H9192" s="247">
        <v>0</v>
      </c>
    </row>
    <row r="9193" spans="1:8">
      <c r="A9193" s="64" t="s">
        <v>14146</v>
      </c>
      <c r="B9193" s="65">
        <v>100285</v>
      </c>
      <c r="C9193" s="56" t="s">
        <v>14188</v>
      </c>
      <c r="D9193" s="65" t="s">
        <v>14164</v>
      </c>
      <c r="E9193" s="66">
        <v>43.64</v>
      </c>
      <c r="F9193" s="247">
        <v>0</v>
      </c>
      <c r="G9193" s="66">
        <v>55.71</v>
      </c>
      <c r="H9193" s="247">
        <v>0</v>
      </c>
    </row>
    <row r="9194" spans="1:8">
      <c r="A9194" s="64" t="s">
        <v>14146</v>
      </c>
      <c r="B9194" s="65">
        <v>100209</v>
      </c>
      <c r="C9194" s="56" t="s">
        <v>14189</v>
      </c>
      <c r="D9194" s="65" t="s">
        <v>14150</v>
      </c>
      <c r="E9194" s="66">
        <v>10.050000000000001</v>
      </c>
      <c r="F9194" s="247">
        <v>0</v>
      </c>
      <c r="G9194" s="66">
        <v>12.84</v>
      </c>
      <c r="H9194" s="247">
        <v>0</v>
      </c>
    </row>
    <row r="9195" spans="1:8">
      <c r="A9195" s="64" t="s">
        <v>14146</v>
      </c>
      <c r="B9195" s="65">
        <v>100208</v>
      </c>
      <c r="C9195" s="56" t="s">
        <v>14190</v>
      </c>
      <c r="D9195" s="65" t="s">
        <v>14150</v>
      </c>
      <c r="E9195" s="66">
        <v>20.11</v>
      </c>
      <c r="F9195" s="247">
        <v>0</v>
      </c>
      <c r="G9195" s="66">
        <v>25.68</v>
      </c>
      <c r="H9195" s="247">
        <v>0</v>
      </c>
    </row>
    <row r="9196" spans="1:8">
      <c r="A9196" s="64" t="s">
        <v>14146</v>
      </c>
      <c r="B9196" s="65">
        <v>100256</v>
      </c>
      <c r="C9196" s="56" t="s">
        <v>14191</v>
      </c>
      <c r="D9196" s="65" t="s">
        <v>14164</v>
      </c>
      <c r="E9196" s="66">
        <v>9.2100000000000009</v>
      </c>
      <c r="F9196" s="247">
        <v>0</v>
      </c>
      <c r="G9196" s="66">
        <v>11.76</v>
      </c>
      <c r="H9196" s="247">
        <v>0</v>
      </c>
    </row>
    <row r="9197" spans="1:8">
      <c r="A9197" s="64" t="s">
        <v>14146</v>
      </c>
      <c r="B9197" s="65">
        <v>100220</v>
      </c>
      <c r="C9197" s="56" t="s">
        <v>14192</v>
      </c>
      <c r="D9197" s="65" t="s">
        <v>61</v>
      </c>
      <c r="E9197" s="66">
        <v>28.89</v>
      </c>
      <c r="F9197" s="247">
        <v>0</v>
      </c>
      <c r="G9197" s="66">
        <v>36.89</v>
      </c>
      <c r="H9197" s="247">
        <v>0</v>
      </c>
    </row>
    <row r="9198" spans="1:8">
      <c r="A9198" s="64" t="s">
        <v>14146</v>
      </c>
      <c r="B9198" s="65">
        <v>100287</v>
      </c>
      <c r="C9198" s="56" t="s">
        <v>14193</v>
      </c>
      <c r="D9198" s="65" t="s">
        <v>14164</v>
      </c>
      <c r="E9198" s="66">
        <v>13.61</v>
      </c>
      <c r="F9198" s="247">
        <v>0</v>
      </c>
      <c r="G9198" s="66">
        <v>17.38</v>
      </c>
      <c r="H9198" s="247">
        <v>0</v>
      </c>
    </row>
    <row r="9199" spans="1:8">
      <c r="A9199" s="64" t="s">
        <v>14146</v>
      </c>
      <c r="B9199" s="65">
        <v>100274</v>
      </c>
      <c r="C9199" s="56" t="s">
        <v>14194</v>
      </c>
      <c r="D9199" s="65" t="s">
        <v>61</v>
      </c>
      <c r="E9199" s="66">
        <v>28.91</v>
      </c>
      <c r="F9199" s="247">
        <v>0</v>
      </c>
      <c r="G9199" s="66">
        <v>36.909999999999997</v>
      </c>
      <c r="H9199" s="247">
        <v>0</v>
      </c>
    </row>
    <row r="9200" spans="1:8">
      <c r="A9200" s="64" t="s">
        <v>14146</v>
      </c>
      <c r="B9200" s="65">
        <v>100264</v>
      </c>
      <c r="C9200" s="56" t="s">
        <v>14195</v>
      </c>
      <c r="D9200" s="65" t="s">
        <v>61</v>
      </c>
      <c r="E9200" s="66">
        <v>40.79</v>
      </c>
      <c r="F9200" s="247">
        <v>0</v>
      </c>
      <c r="G9200" s="66">
        <v>52.08</v>
      </c>
      <c r="H9200" s="247">
        <v>0</v>
      </c>
    </row>
    <row r="9201" spans="1:8">
      <c r="A9201" s="64" t="s">
        <v>14146</v>
      </c>
      <c r="B9201" s="65">
        <v>100225</v>
      </c>
      <c r="C9201" s="56" t="s">
        <v>14196</v>
      </c>
      <c r="D9201" s="65" t="s">
        <v>14169</v>
      </c>
      <c r="E9201" s="66">
        <v>2.27</v>
      </c>
      <c r="F9201" s="247">
        <v>0</v>
      </c>
      <c r="G9201" s="66">
        <v>2.89</v>
      </c>
      <c r="H9201" s="247">
        <v>0</v>
      </c>
    </row>
    <row r="9202" spans="1:8">
      <c r="A9202" s="64" t="s">
        <v>14146</v>
      </c>
      <c r="B9202" s="65">
        <v>100266</v>
      </c>
      <c r="C9202" s="56" t="s">
        <v>14197</v>
      </c>
      <c r="D9202" s="65" t="s">
        <v>14150</v>
      </c>
      <c r="E9202" s="66">
        <v>86.69</v>
      </c>
      <c r="F9202" s="247">
        <v>0</v>
      </c>
      <c r="G9202" s="66">
        <v>110.68</v>
      </c>
      <c r="H9202" s="247">
        <v>0</v>
      </c>
    </row>
    <row r="9203" spans="1:8">
      <c r="A9203" s="64" t="s">
        <v>14146</v>
      </c>
      <c r="B9203" s="65">
        <v>100257</v>
      </c>
      <c r="C9203" s="56" t="s">
        <v>14198</v>
      </c>
      <c r="D9203" s="65" t="s">
        <v>14164</v>
      </c>
      <c r="E9203" s="66">
        <v>5.53</v>
      </c>
      <c r="F9203" s="247">
        <v>0</v>
      </c>
      <c r="G9203" s="66">
        <v>7.06</v>
      </c>
      <c r="H9203" s="247">
        <v>0</v>
      </c>
    </row>
    <row r="9204" spans="1:8">
      <c r="A9204" s="64" t="s">
        <v>14146</v>
      </c>
      <c r="B9204" s="65">
        <v>100197</v>
      </c>
      <c r="C9204" s="56" t="s">
        <v>14199</v>
      </c>
      <c r="D9204" s="65" t="s">
        <v>14154</v>
      </c>
      <c r="E9204" s="66">
        <v>2.04</v>
      </c>
      <c r="F9204" s="247">
        <v>0</v>
      </c>
      <c r="G9204" s="66">
        <v>2.6</v>
      </c>
      <c r="H9204" s="247">
        <v>0</v>
      </c>
    </row>
    <row r="9205" spans="1:8">
      <c r="A9205" s="64" t="s">
        <v>14146</v>
      </c>
      <c r="B9205" s="65">
        <v>100196</v>
      </c>
      <c r="C9205" s="56" t="s">
        <v>14200</v>
      </c>
      <c r="D9205" s="65" t="s">
        <v>14154</v>
      </c>
      <c r="E9205" s="66">
        <v>1.36</v>
      </c>
      <c r="F9205" s="247">
        <v>0</v>
      </c>
      <c r="G9205" s="66">
        <v>1.73</v>
      </c>
      <c r="H9205" s="247">
        <v>0</v>
      </c>
    </row>
    <row r="9206" spans="1:8">
      <c r="A9206" s="64" t="s">
        <v>14146</v>
      </c>
      <c r="B9206" s="65">
        <v>100195</v>
      </c>
      <c r="C9206" s="56" t="s">
        <v>14201</v>
      </c>
      <c r="D9206" s="65" t="s">
        <v>14154</v>
      </c>
      <c r="E9206" s="66">
        <v>0.81</v>
      </c>
      <c r="F9206" s="247">
        <v>0</v>
      </c>
      <c r="G9206" s="66">
        <v>1.04</v>
      </c>
      <c r="H9206" s="247">
        <v>0</v>
      </c>
    </row>
    <row r="9207" spans="1:8">
      <c r="A9207" s="64" t="s">
        <v>14146</v>
      </c>
      <c r="B9207" s="65">
        <v>100273</v>
      </c>
      <c r="C9207" s="56" t="s">
        <v>14202</v>
      </c>
      <c r="D9207" s="65" t="s">
        <v>14154</v>
      </c>
      <c r="E9207" s="66">
        <v>3.39</v>
      </c>
      <c r="F9207" s="247">
        <v>0</v>
      </c>
      <c r="G9207" s="66">
        <v>4.33</v>
      </c>
      <c r="H9207" s="247">
        <v>0</v>
      </c>
    </row>
    <row r="9208" spans="1:8">
      <c r="A9208" s="64" t="s">
        <v>14146</v>
      </c>
      <c r="B9208" s="65">
        <v>100282</v>
      </c>
      <c r="C9208" s="56" t="s">
        <v>14203</v>
      </c>
      <c r="D9208" s="65" t="s">
        <v>61</v>
      </c>
      <c r="E9208" s="66">
        <v>162.41999999999999</v>
      </c>
      <c r="F9208" s="247">
        <v>0</v>
      </c>
      <c r="G9208" s="66">
        <v>207.37</v>
      </c>
      <c r="H9208" s="247">
        <v>0</v>
      </c>
    </row>
    <row r="9209" spans="1:8">
      <c r="A9209" s="64" t="s">
        <v>14146</v>
      </c>
      <c r="B9209" s="65">
        <v>100276</v>
      </c>
      <c r="C9209" s="56" t="s">
        <v>14204</v>
      </c>
      <c r="D9209" s="65" t="s">
        <v>61</v>
      </c>
      <c r="E9209" s="66">
        <v>34.11</v>
      </c>
      <c r="F9209" s="247">
        <v>0</v>
      </c>
      <c r="G9209" s="66">
        <v>43.55</v>
      </c>
      <c r="H9209" s="247">
        <v>0</v>
      </c>
    </row>
    <row r="9210" spans="1:8">
      <c r="A9210" s="64" t="s">
        <v>14146</v>
      </c>
      <c r="B9210" s="65">
        <v>100275</v>
      </c>
      <c r="C9210" s="56" t="s">
        <v>14205</v>
      </c>
      <c r="D9210" s="65" t="s">
        <v>61</v>
      </c>
      <c r="E9210" s="66">
        <v>18.690000000000001</v>
      </c>
      <c r="F9210" s="247">
        <v>0</v>
      </c>
      <c r="G9210" s="66">
        <v>23.86</v>
      </c>
      <c r="H9210" s="247">
        <v>0</v>
      </c>
    </row>
    <row r="9211" spans="1:8">
      <c r="A9211" s="64" t="s">
        <v>14146</v>
      </c>
      <c r="B9211" s="65">
        <v>100254</v>
      </c>
      <c r="C9211" s="56" t="s">
        <v>14206</v>
      </c>
      <c r="D9211" s="65" t="s">
        <v>14164</v>
      </c>
      <c r="E9211" s="66">
        <v>40.85</v>
      </c>
      <c r="F9211" s="247">
        <v>0</v>
      </c>
      <c r="G9211" s="66">
        <v>52.16</v>
      </c>
      <c r="H9211" s="247">
        <v>0</v>
      </c>
    </row>
    <row r="9212" spans="1:8">
      <c r="A9212" s="64" t="s">
        <v>14146</v>
      </c>
      <c r="B9212" s="65">
        <v>100250</v>
      </c>
      <c r="C9212" s="56" t="s">
        <v>14207</v>
      </c>
      <c r="D9212" s="65" t="s">
        <v>14164</v>
      </c>
      <c r="E9212" s="66">
        <v>4.5999999999999996</v>
      </c>
      <c r="F9212" s="247">
        <v>0</v>
      </c>
      <c r="G9212" s="66">
        <v>5.88</v>
      </c>
      <c r="H9212" s="247">
        <v>0</v>
      </c>
    </row>
    <row r="9213" spans="1:8">
      <c r="A9213" s="64" t="s">
        <v>14146</v>
      </c>
      <c r="B9213" s="65">
        <v>100251</v>
      </c>
      <c r="C9213" s="56" t="s">
        <v>14208</v>
      </c>
      <c r="D9213" s="65" t="s">
        <v>14164</v>
      </c>
      <c r="E9213" s="66">
        <v>13.61</v>
      </c>
      <c r="F9213" s="247">
        <v>0</v>
      </c>
      <c r="G9213" s="66">
        <v>17.38</v>
      </c>
      <c r="H9213" s="247">
        <v>0</v>
      </c>
    </row>
    <row r="9214" spans="1:8">
      <c r="A9214" s="64" t="s">
        <v>14146</v>
      </c>
      <c r="B9214" s="65">
        <v>100252</v>
      </c>
      <c r="C9214" s="56" t="s">
        <v>14209</v>
      </c>
      <c r="D9214" s="65" t="s">
        <v>14164</v>
      </c>
      <c r="E9214" s="66">
        <v>20.420000000000002</v>
      </c>
      <c r="F9214" s="247">
        <v>0</v>
      </c>
      <c r="G9214" s="66">
        <v>26.08</v>
      </c>
      <c r="H9214" s="247">
        <v>0</v>
      </c>
    </row>
    <row r="9215" spans="1:8">
      <c r="A9215" s="64" t="s">
        <v>14146</v>
      </c>
      <c r="B9215" s="65">
        <v>100253</v>
      </c>
      <c r="C9215" s="56" t="s">
        <v>14210</v>
      </c>
      <c r="D9215" s="65" t="s">
        <v>14164</v>
      </c>
      <c r="E9215" s="66">
        <v>27.23</v>
      </c>
      <c r="F9215" s="247">
        <v>0</v>
      </c>
      <c r="G9215" s="66">
        <v>34.770000000000003</v>
      </c>
      <c r="H9215" s="247">
        <v>0</v>
      </c>
    </row>
    <row r="9216" spans="1:8">
      <c r="A9216" s="64" t="s">
        <v>14146</v>
      </c>
      <c r="B9216" s="65">
        <v>100249</v>
      </c>
      <c r="C9216" s="56" t="s">
        <v>14211</v>
      </c>
      <c r="D9216" s="65" t="s">
        <v>14164</v>
      </c>
      <c r="E9216" s="66">
        <v>2.76</v>
      </c>
      <c r="F9216" s="247">
        <v>0</v>
      </c>
      <c r="G9216" s="66">
        <v>3.52</v>
      </c>
      <c r="H9216" s="247">
        <v>0</v>
      </c>
    </row>
    <row r="9217" spans="1:8">
      <c r="A9217" s="64" t="s">
        <v>14146</v>
      </c>
      <c r="B9217" s="65">
        <v>100244</v>
      </c>
      <c r="C9217" s="56" t="s">
        <v>14212</v>
      </c>
      <c r="D9217" s="65" t="s">
        <v>14164</v>
      </c>
      <c r="E9217" s="66">
        <v>4.1399999999999997</v>
      </c>
      <c r="F9217" s="247">
        <v>0</v>
      </c>
      <c r="G9217" s="66">
        <v>5.29</v>
      </c>
      <c r="H9217" s="247">
        <v>0</v>
      </c>
    </row>
    <row r="9218" spans="1:8">
      <c r="A9218" s="64" t="s">
        <v>14146</v>
      </c>
      <c r="B9218" s="65">
        <v>100245</v>
      </c>
      <c r="C9218" s="56" t="s">
        <v>14213</v>
      </c>
      <c r="D9218" s="65" t="s">
        <v>14164</v>
      </c>
      <c r="E9218" s="66">
        <v>8.2899999999999991</v>
      </c>
      <c r="F9218" s="247">
        <v>0</v>
      </c>
      <c r="G9218" s="66">
        <v>10.59</v>
      </c>
      <c r="H9218" s="247">
        <v>0</v>
      </c>
    </row>
    <row r="9219" spans="1:8">
      <c r="A9219" s="64" t="s">
        <v>14146</v>
      </c>
      <c r="B9219" s="65">
        <v>100243</v>
      </c>
      <c r="C9219" s="56" t="s">
        <v>14214</v>
      </c>
      <c r="D9219" s="65" t="s">
        <v>14164</v>
      </c>
      <c r="E9219" s="66">
        <v>3.31</v>
      </c>
      <c r="F9219" s="247">
        <v>0</v>
      </c>
      <c r="G9219" s="66">
        <v>4.2300000000000004</v>
      </c>
      <c r="H9219" s="247">
        <v>0</v>
      </c>
    </row>
    <row r="9220" spans="1:8">
      <c r="A9220" s="64" t="s">
        <v>14146</v>
      </c>
      <c r="B9220" s="65">
        <v>100239</v>
      </c>
      <c r="C9220" s="56" t="s">
        <v>14215</v>
      </c>
      <c r="D9220" s="65" t="s">
        <v>14164</v>
      </c>
      <c r="E9220" s="66">
        <v>6.91</v>
      </c>
      <c r="F9220" s="247">
        <v>0</v>
      </c>
      <c r="G9220" s="66">
        <v>8.82</v>
      </c>
      <c r="H9220" s="247">
        <v>0</v>
      </c>
    </row>
    <row r="9221" spans="1:8">
      <c r="A9221" s="64" t="s">
        <v>14146</v>
      </c>
      <c r="B9221" s="65">
        <v>100238</v>
      </c>
      <c r="C9221" s="56" t="s">
        <v>14216</v>
      </c>
      <c r="D9221" s="65" t="s">
        <v>14164</v>
      </c>
      <c r="E9221" s="66">
        <v>5.53</v>
      </c>
      <c r="F9221" s="247">
        <v>0</v>
      </c>
      <c r="G9221" s="66">
        <v>7.06</v>
      </c>
      <c r="H9221" s="247">
        <v>0</v>
      </c>
    </row>
    <row r="9222" spans="1:8">
      <c r="A9222" s="64" t="s">
        <v>14146</v>
      </c>
      <c r="B9222" s="65">
        <v>100241</v>
      </c>
      <c r="C9222" s="56" t="s">
        <v>14217</v>
      </c>
      <c r="D9222" s="65" t="s">
        <v>14164</v>
      </c>
      <c r="E9222" s="66">
        <v>6.91</v>
      </c>
      <c r="F9222" s="247">
        <v>0</v>
      </c>
      <c r="G9222" s="66">
        <v>8.82</v>
      </c>
      <c r="H9222" s="247">
        <v>0</v>
      </c>
    </row>
    <row r="9223" spans="1:8">
      <c r="A9223" s="64" t="s">
        <v>14146</v>
      </c>
      <c r="B9223" s="65">
        <v>100242</v>
      </c>
      <c r="C9223" s="56" t="s">
        <v>14218</v>
      </c>
      <c r="D9223" s="65" t="s">
        <v>14164</v>
      </c>
      <c r="E9223" s="66">
        <v>20.420000000000002</v>
      </c>
      <c r="F9223" s="247">
        <v>0</v>
      </c>
      <c r="G9223" s="66">
        <v>26.08</v>
      </c>
      <c r="H9223" s="247">
        <v>0</v>
      </c>
    </row>
    <row r="9224" spans="1:8">
      <c r="A9224" s="64" t="s">
        <v>14146</v>
      </c>
      <c r="B9224" s="65">
        <v>100240</v>
      </c>
      <c r="C9224" s="56" t="s">
        <v>14219</v>
      </c>
      <c r="D9224" s="65" t="s">
        <v>14164</v>
      </c>
      <c r="E9224" s="66">
        <v>4.1399999999999997</v>
      </c>
      <c r="F9224" s="247">
        <v>0</v>
      </c>
      <c r="G9224" s="66">
        <v>5.29</v>
      </c>
      <c r="H9224" s="247">
        <v>0</v>
      </c>
    </row>
    <row r="9225" spans="1:8">
      <c r="A9225" s="64" t="s">
        <v>14146</v>
      </c>
      <c r="B9225" s="65">
        <v>100237</v>
      </c>
      <c r="C9225" s="56" t="s">
        <v>14220</v>
      </c>
      <c r="D9225" s="65" t="s">
        <v>14164</v>
      </c>
      <c r="E9225" s="66">
        <v>3.45</v>
      </c>
      <c r="F9225" s="247">
        <v>0</v>
      </c>
      <c r="G9225" s="66">
        <v>4.41</v>
      </c>
      <c r="H9225" s="247">
        <v>0</v>
      </c>
    </row>
    <row r="9226" spans="1:8">
      <c r="A9226" s="64" t="s">
        <v>14146</v>
      </c>
      <c r="B9226" s="65">
        <v>100236</v>
      </c>
      <c r="C9226" s="56" t="s">
        <v>14221</v>
      </c>
      <c r="D9226" s="65" t="s">
        <v>14164</v>
      </c>
      <c r="E9226" s="66">
        <v>2.88</v>
      </c>
      <c r="F9226" s="247">
        <v>0</v>
      </c>
      <c r="G9226" s="66">
        <v>3.68</v>
      </c>
      <c r="H9226" s="247">
        <v>0</v>
      </c>
    </row>
    <row r="9227" spans="1:8">
      <c r="A9227" s="64" t="s">
        <v>14146</v>
      </c>
      <c r="B9227" s="65">
        <v>100248</v>
      </c>
      <c r="C9227" s="56" t="s">
        <v>14222</v>
      </c>
      <c r="D9227" s="65" t="s">
        <v>14164</v>
      </c>
      <c r="E9227" s="66">
        <v>13.61</v>
      </c>
      <c r="F9227" s="247">
        <v>0</v>
      </c>
      <c r="G9227" s="66">
        <v>17.38</v>
      </c>
      <c r="H9227" s="247">
        <v>0</v>
      </c>
    </row>
    <row r="9228" spans="1:8">
      <c r="A9228" s="64" t="s">
        <v>14146</v>
      </c>
      <c r="B9228" s="65">
        <v>100247</v>
      </c>
      <c r="C9228" s="56" t="s">
        <v>14223</v>
      </c>
      <c r="D9228" s="65" t="s">
        <v>14164</v>
      </c>
      <c r="E9228" s="66">
        <v>3.45</v>
      </c>
      <c r="F9228" s="247">
        <v>0</v>
      </c>
      <c r="G9228" s="66">
        <v>4.41</v>
      </c>
      <c r="H9228" s="247">
        <v>0</v>
      </c>
    </row>
    <row r="9229" spans="1:8">
      <c r="A9229" s="64" t="s">
        <v>14146</v>
      </c>
      <c r="B9229" s="65">
        <v>100246</v>
      </c>
      <c r="C9229" s="56" t="s">
        <v>14224</v>
      </c>
      <c r="D9229" s="65" t="s">
        <v>14164</v>
      </c>
      <c r="E9229" s="66">
        <v>2.76</v>
      </c>
      <c r="F9229" s="247">
        <v>0</v>
      </c>
      <c r="G9229" s="66">
        <v>3.52</v>
      </c>
      <c r="H9229" s="247">
        <v>0</v>
      </c>
    </row>
    <row r="9230" spans="1:8">
      <c r="A9230" s="64" t="s">
        <v>14146</v>
      </c>
      <c r="B9230" s="65">
        <v>100255</v>
      </c>
      <c r="C9230" s="56" t="s">
        <v>14225</v>
      </c>
      <c r="D9230" s="65" t="s">
        <v>14164</v>
      </c>
      <c r="E9230" s="66">
        <v>13.82</v>
      </c>
      <c r="F9230" s="247">
        <v>0</v>
      </c>
      <c r="G9230" s="66">
        <v>17.649999999999999</v>
      </c>
      <c r="H9230" s="247">
        <v>0</v>
      </c>
    </row>
    <row r="9231" spans="1:8">
      <c r="A9231" s="64" t="s">
        <v>14146</v>
      </c>
      <c r="B9231" s="65">
        <v>100263</v>
      </c>
      <c r="C9231" s="56" t="s">
        <v>14226</v>
      </c>
      <c r="D9231" s="65" t="s">
        <v>14154</v>
      </c>
      <c r="E9231" s="66">
        <v>2.2400000000000002</v>
      </c>
      <c r="F9231" s="247">
        <v>0</v>
      </c>
      <c r="G9231" s="66">
        <v>2.86</v>
      </c>
      <c r="H9231" s="247">
        <v>0</v>
      </c>
    </row>
    <row r="9232" spans="1:8">
      <c r="A9232" s="64" t="s">
        <v>14146</v>
      </c>
      <c r="B9232" s="65">
        <v>100260</v>
      </c>
      <c r="C9232" s="56" t="s">
        <v>14227</v>
      </c>
      <c r="D9232" s="65" t="s">
        <v>14154</v>
      </c>
      <c r="E9232" s="66">
        <v>8.9700000000000006</v>
      </c>
      <c r="F9232" s="247">
        <v>0</v>
      </c>
      <c r="G9232" s="66">
        <v>11.46</v>
      </c>
      <c r="H9232" s="247">
        <v>0</v>
      </c>
    </row>
    <row r="9233" spans="1:8">
      <c r="A9233" s="64" t="s">
        <v>14146</v>
      </c>
      <c r="B9233" s="65">
        <v>100261</v>
      </c>
      <c r="C9233" s="56" t="s">
        <v>14228</v>
      </c>
      <c r="D9233" s="65" t="s">
        <v>14154</v>
      </c>
      <c r="E9233" s="66">
        <v>5.64</v>
      </c>
      <c r="F9233" s="247">
        <v>0</v>
      </c>
      <c r="G9233" s="66">
        <v>7.2</v>
      </c>
      <c r="H9233" s="247">
        <v>0</v>
      </c>
    </row>
    <row r="9234" spans="1:8">
      <c r="A9234" s="64" t="s">
        <v>14146</v>
      </c>
      <c r="B9234" s="65">
        <v>100262</v>
      </c>
      <c r="C9234" s="56" t="s">
        <v>14229</v>
      </c>
      <c r="D9234" s="65" t="s">
        <v>14154</v>
      </c>
      <c r="E9234" s="66">
        <v>3.49</v>
      </c>
      <c r="F9234" s="247">
        <v>0</v>
      </c>
      <c r="G9234" s="66">
        <v>4.46</v>
      </c>
      <c r="H9234" s="247">
        <v>0</v>
      </c>
    </row>
    <row r="9235" spans="1:8">
      <c r="A9235" s="64" t="s">
        <v>14146</v>
      </c>
      <c r="B9235" s="65">
        <v>100271</v>
      </c>
      <c r="C9235" s="56" t="s">
        <v>14230</v>
      </c>
      <c r="D9235" s="65" t="s">
        <v>61</v>
      </c>
      <c r="E9235" s="66">
        <v>65.02</v>
      </c>
      <c r="F9235" s="247">
        <v>0</v>
      </c>
      <c r="G9235" s="66">
        <v>83.01</v>
      </c>
      <c r="H9235" s="247">
        <v>0</v>
      </c>
    </row>
    <row r="9236" spans="1:8">
      <c r="A9236" s="64" t="s">
        <v>14146</v>
      </c>
      <c r="B9236" s="65">
        <v>100258</v>
      </c>
      <c r="C9236" s="56" t="s">
        <v>14231</v>
      </c>
      <c r="D9236" s="65" t="s">
        <v>14164</v>
      </c>
      <c r="E9236" s="66">
        <v>13.82</v>
      </c>
      <c r="F9236" s="247">
        <v>0</v>
      </c>
      <c r="G9236" s="66">
        <v>17.649999999999999</v>
      </c>
      <c r="H9236" s="247">
        <v>0</v>
      </c>
    </row>
    <row r="9237" spans="1:8">
      <c r="A9237" s="64" t="s">
        <v>14146</v>
      </c>
      <c r="B9237" s="65">
        <v>100259</v>
      </c>
      <c r="C9237" s="56" t="s">
        <v>14232</v>
      </c>
      <c r="D9237" s="65" t="s">
        <v>14164</v>
      </c>
      <c r="E9237" s="66">
        <v>27.23</v>
      </c>
      <c r="F9237" s="247">
        <v>0</v>
      </c>
      <c r="G9237" s="66">
        <v>34.770000000000003</v>
      </c>
      <c r="H9237" s="247">
        <v>0</v>
      </c>
    </row>
    <row r="9238" spans="1:8">
      <c r="A9238" s="64" t="s">
        <v>14146</v>
      </c>
      <c r="B9238" s="65">
        <v>100279</v>
      </c>
      <c r="C9238" s="56" t="s">
        <v>14233</v>
      </c>
      <c r="D9238" s="65" t="s">
        <v>211</v>
      </c>
      <c r="E9238" s="66">
        <v>0.8</v>
      </c>
      <c r="F9238" s="247">
        <v>0</v>
      </c>
      <c r="G9238" s="66">
        <v>1.02</v>
      </c>
      <c r="H9238" s="247">
        <v>0</v>
      </c>
    </row>
    <row r="9239" spans="1:8">
      <c r="A9239" s="64" t="s">
        <v>14146</v>
      </c>
      <c r="B9239" s="65">
        <v>100233</v>
      </c>
      <c r="C9239" s="56" t="s">
        <v>14234</v>
      </c>
      <c r="D9239" s="65" t="s">
        <v>211</v>
      </c>
      <c r="E9239" s="66">
        <v>0.19</v>
      </c>
      <c r="F9239" s="247">
        <v>0</v>
      </c>
      <c r="G9239" s="66">
        <v>0.24</v>
      </c>
      <c r="H9239" s="247">
        <v>0</v>
      </c>
    </row>
    <row r="9240" spans="1:8">
      <c r="A9240" s="64" t="s">
        <v>14146</v>
      </c>
      <c r="B9240" s="65">
        <v>100232</v>
      </c>
      <c r="C9240" s="56" t="s">
        <v>14235</v>
      </c>
      <c r="D9240" s="65" t="s">
        <v>211</v>
      </c>
      <c r="E9240" s="66">
        <v>0.38</v>
      </c>
      <c r="F9240" s="247">
        <v>0</v>
      </c>
      <c r="G9240" s="66">
        <v>0.48</v>
      </c>
      <c r="H9240" s="247">
        <v>0</v>
      </c>
    </row>
    <row r="9241" spans="1:8">
      <c r="A9241" s="64" t="s">
        <v>14146</v>
      </c>
      <c r="B9241" s="65">
        <v>100234</v>
      </c>
      <c r="C9241" s="56" t="s">
        <v>14236</v>
      </c>
      <c r="D9241" s="65" t="s">
        <v>26</v>
      </c>
      <c r="E9241" s="66">
        <v>0.56999999999999995</v>
      </c>
      <c r="F9241" s="247">
        <v>0</v>
      </c>
      <c r="G9241" s="66">
        <v>0.73</v>
      </c>
      <c r="H9241" s="247">
        <v>0</v>
      </c>
    </row>
    <row r="9242" spans="1:8">
      <c r="A9242" s="64" t="s">
        <v>14146</v>
      </c>
      <c r="B9242" s="65">
        <v>100265</v>
      </c>
      <c r="C9242" s="56" t="s">
        <v>14237</v>
      </c>
      <c r="D9242" s="65" t="s">
        <v>26</v>
      </c>
      <c r="E9242" s="66">
        <v>0.85</v>
      </c>
      <c r="F9242" s="247">
        <v>0</v>
      </c>
      <c r="G9242" s="66">
        <v>1.0900000000000001</v>
      </c>
      <c r="H9242" s="247">
        <v>0</v>
      </c>
    </row>
    <row r="9243" spans="1:8">
      <c r="A9243" s="64" t="s">
        <v>14146</v>
      </c>
      <c r="B9243" s="65">
        <v>100235</v>
      </c>
      <c r="C9243" s="56" t="s">
        <v>14238</v>
      </c>
      <c r="D9243" s="65" t="s">
        <v>261</v>
      </c>
      <c r="E9243" s="66">
        <v>0.04</v>
      </c>
      <c r="F9243" s="247">
        <v>0</v>
      </c>
      <c r="G9243" s="66">
        <v>0.05</v>
      </c>
      <c r="H9243" s="247">
        <v>0</v>
      </c>
    </row>
    <row r="9244" spans="1:8">
      <c r="A9244" s="64" t="s">
        <v>14146</v>
      </c>
      <c r="B9244" s="65">
        <v>100267</v>
      </c>
      <c r="C9244" s="56" t="s">
        <v>14239</v>
      </c>
      <c r="D9244" s="65" t="s">
        <v>211</v>
      </c>
      <c r="E9244" s="66">
        <v>1.71</v>
      </c>
      <c r="F9244" s="247">
        <v>0</v>
      </c>
      <c r="G9244" s="66">
        <v>2.19</v>
      </c>
      <c r="H9244" s="247">
        <v>0</v>
      </c>
    </row>
    <row r="9245" spans="1:8">
      <c r="A9245" s="64" t="s">
        <v>14146</v>
      </c>
      <c r="B9245" s="65">
        <v>100231</v>
      </c>
      <c r="C9245" s="56" t="s">
        <v>14240</v>
      </c>
      <c r="D9245" s="65" t="s">
        <v>129</v>
      </c>
      <c r="E9245" s="66">
        <v>0.04</v>
      </c>
      <c r="F9245" s="247">
        <v>0</v>
      </c>
      <c r="G9245" s="66">
        <v>0.05</v>
      </c>
      <c r="H9245" s="247">
        <v>0</v>
      </c>
    </row>
    <row r="9246" spans="1:8">
      <c r="A9246" s="64" t="s">
        <v>14146</v>
      </c>
      <c r="B9246" s="65">
        <v>100230</v>
      </c>
      <c r="C9246" s="56" t="s">
        <v>14241</v>
      </c>
      <c r="D9246" s="65" t="s">
        <v>129</v>
      </c>
      <c r="E9246" s="66">
        <v>0.02</v>
      </c>
      <c r="F9246" s="247">
        <v>0</v>
      </c>
      <c r="G9246" s="66">
        <v>0.03</v>
      </c>
      <c r="H9246" s="247">
        <v>0</v>
      </c>
    </row>
    <row r="9247" spans="1:8">
      <c r="A9247" s="64" t="s">
        <v>14146</v>
      </c>
      <c r="B9247" s="65">
        <v>100229</v>
      </c>
      <c r="C9247" s="56" t="s">
        <v>14242</v>
      </c>
      <c r="D9247" s="65" t="s">
        <v>129</v>
      </c>
      <c r="E9247" s="66">
        <v>0.01</v>
      </c>
      <c r="F9247" s="247">
        <v>0</v>
      </c>
      <c r="G9247" s="66">
        <v>0.01</v>
      </c>
      <c r="H9247" s="247">
        <v>0</v>
      </c>
    </row>
    <row r="9248" spans="1:8">
      <c r="A9248" s="64" t="s">
        <v>14146</v>
      </c>
      <c r="B9248" s="65">
        <v>100272</v>
      </c>
      <c r="C9248" s="56" t="s">
        <v>14243</v>
      </c>
      <c r="D9248" s="65" t="s">
        <v>26</v>
      </c>
      <c r="E9248" s="66">
        <v>1.28</v>
      </c>
      <c r="F9248" s="247">
        <v>0</v>
      </c>
      <c r="G9248" s="66">
        <v>1.64</v>
      </c>
      <c r="H9248" s="247">
        <v>0</v>
      </c>
    </row>
    <row r="9249" spans="1:8">
      <c r="A9249" s="64" t="s">
        <v>14146</v>
      </c>
      <c r="B9249" s="65">
        <v>100269</v>
      </c>
      <c r="C9249" s="56" t="s">
        <v>14244</v>
      </c>
      <c r="D9249" s="65" t="s">
        <v>211</v>
      </c>
      <c r="E9249" s="66">
        <v>1.71</v>
      </c>
      <c r="F9249" s="247">
        <v>0</v>
      </c>
      <c r="G9249" s="66">
        <v>2.19</v>
      </c>
      <c r="H9249" s="247">
        <v>0</v>
      </c>
    </row>
    <row r="9250" spans="1:8">
      <c r="A9250" s="64" t="s">
        <v>14245</v>
      </c>
      <c r="B9250" s="65">
        <v>100986</v>
      </c>
      <c r="C9250" s="56" t="s">
        <v>14246</v>
      </c>
      <c r="D9250" s="65" t="s">
        <v>28</v>
      </c>
      <c r="E9250" s="66">
        <v>8.84</v>
      </c>
      <c r="F9250" s="247">
        <v>5.6599999999999998E-2</v>
      </c>
      <c r="G9250" s="66">
        <v>9.36</v>
      </c>
      <c r="H9250" s="247">
        <v>0</v>
      </c>
    </row>
    <row r="9251" spans="1:8">
      <c r="A9251" s="64" t="s">
        <v>14245</v>
      </c>
      <c r="B9251" s="65">
        <v>101002</v>
      </c>
      <c r="C9251" s="56" t="s">
        <v>14247</v>
      </c>
      <c r="D9251" s="65" t="s">
        <v>1422</v>
      </c>
      <c r="E9251" s="66">
        <v>5.88</v>
      </c>
      <c r="F9251" s="247">
        <v>5.6099999999999997E-2</v>
      </c>
      <c r="G9251" s="66">
        <v>6.23</v>
      </c>
      <c r="H9251" s="247">
        <v>0</v>
      </c>
    </row>
    <row r="9252" spans="1:8">
      <c r="A9252" s="64" t="s">
        <v>14245</v>
      </c>
      <c r="B9252" s="65">
        <v>100987</v>
      </c>
      <c r="C9252" s="56" t="s">
        <v>14248</v>
      </c>
      <c r="D9252" s="65" t="s">
        <v>28</v>
      </c>
      <c r="E9252" s="66">
        <v>10.08</v>
      </c>
      <c r="F9252" s="247">
        <v>0.4335</v>
      </c>
      <c r="G9252" s="66">
        <v>10.72</v>
      </c>
      <c r="H9252" s="247">
        <v>0</v>
      </c>
    </row>
    <row r="9253" spans="1:8">
      <c r="A9253" s="64" t="s">
        <v>14245</v>
      </c>
      <c r="B9253" s="65">
        <v>101003</v>
      </c>
      <c r="C9253" s="56" t="s">
        <v>14249</v>
      </c>
      <c r="D9253" s="65" t="s">
        <v>1422</v>
      </c>
      <c r="E9253" s="66">
        <v>6.7</v>
      </c>
      <c r="F9253" s="247">
        <v>0.43430000000000002</v>
      </c>
      <c r="G9253" s="66">
        <v>7.13</v>
      </c>
      <c r="H9253" s="247">
        <v>0</v>
      </c>
    </row>
    <row r="9254" spans="1:8">
      <c r="A9254" s="64" t="s">
        <v>14245</v>
      </c>
      <c r="B9254" s="65">
        <v>100988</v>
      </c>
      <c r="C9254" s="56" t="s">
        <v>14250</v>
      </c>
      <c r="D9254" s="65" t="s">
        <v>28</v>
      </c>
      <c r="E9254" s="66">
        <v>10.66</v>
      </c>
      <c r="F9254" s="247">
        <v>0.41930000000000001</v>
      </c>
      <c r="G9254" s="66">
        <v>11.32</v>
      </c>
      <c r="H9254" s="247">
        <v>0</v>
      </c>
    </row>
    <row r="9255" spans="1:8">
      <c r="A9255" s="64" t="s">
        <v>14245</v>
      </c>
      <c r="B9255" s="65">
        <v>101004</v>
      </c>
      <c r="C9255" s="56" t="s">
        <v>14251</v>
      </c>
      <c r="D9255" s="65" t="s">
        <v>1422</v>
      </c>
      <c r="E9255" s="66">
        <v>7.1</v>
      </c>
      <c r="F9255" s="247">
        <v>0.41970000000000002</v>
      </c>
      <c r="G9255" s="66">
        <v>7.54</v>
      </c>
      <c r="H9255" s="247">
        <v>0</v>
      </c>
    </row>
    <row r="9256" spans="1:8">
      <c r="A9256" s="64" t="s">
        <v>14245</v>
      </c>
      <c r="B9256" s="65">
        <v>100985</v>
      </c>
      <c r="C9256" s="56" t="s">
        <v>14252</v>
      </c>
      <c r="D9256" s="65" t="s">
        <v>28</v>
      </c>
      <c r="E9256" s="66">
        <v>7.37</v>
      </c>
      <c r="F9256" s="247">
        <v>5.8299999999999998E-2</v>
      </c>
      <c r="G9256" s="66">
        <v>7.87</v>
      </c>
      <c r="H9256" s="247">
        <v>0</v>
      </c>
    </row>
    <row r="9257" spans="1:8">
      <c r="A9257" s="64" t="s">
        <v>14245</v>
      </c>
      <c r="B9257" s="65">
        <v>101001</v>
      </c>
      <c r="C9257" s="56" t="s">
        <v>14253</v>
      </c>
      <c r="D9257" s="65" t="s">
        <v>1422</v>
      </c>
      <c r="E9257" s="66">
        <v>4.91</v>
      </c>
      <c r="F9257" s="247">
        <v>5.91E-2</v>
      </c>
      <c r="G9257" s="66">
        <v>5.25</v>
      </c>
      <c r="H9257" s="247">
        <v>0</v>
      </c>
    </row>
    <row r="9258" spans="1:8">
      <c r="A9258" s="64" t="s">
        <v>14245</v>
      </c>
      <c r="B9258" s="65">
        <v>101008</v>
      </c>
      <c r="C9258" s="56" t="s">
        <v>14254</v>
      </c>
      <c r="D9258" s="65" t="s">
        <v>28</v>
      </c>
      <c r="E9258" s="66">
        <v>5.32</v>
      </c>
      <c r="F9258" s="247">
        <v>4.3200000000000002E-2</v>
      </c>
      <c r="G9258" s="66">
        <v>5.62</v>
      </c>
      <c r="H9258" s="247">
        <v>0</v>
      </c>
    </row>
    <row r="9259" spans="1:8">
      <c r="A9259" s="64" t="s">
        <v>14245</v>
      </c>
      <c r="B9259" s="65">
        <v>101007</v>
      </c>
      <c r="C9259" s="56" t="s">
        <v>14255</v>
      </c>
      <c r="D9259" s="65" t="s">
        <v>28</v>
      </c>
      <c r="E9259" s="66">
        <v>5.23</v>
      </c>
      <c r="F9259" s="247">
        <v>4.3999999999999997E-2</v>
      </c>
      <c r="G9259" s="66">
        <v>5.57</v>
      </c>
      <c r="H9259" s="247">
        <v>0</v>
      </c>
    </row>
    <row r="9260" spans="1:8">
      <c r="A9260" s="64" t="s">
        <v>14245</v>
      </c>
      <c r="B9260" s="65">
        <v>100982</v>
      </c>
      <c r="C9260" s="56" t="s">
        <v>14256</v>
      </c>
      <c r="D9260" s="65" t="s">
        <v>28</v>
      </c>
      <c r="E9260" s="66">
        <v>8.7799999999999994</v>
      </c>
      <c r="F9260" s="247">
        <v>0.22550000000000001</v>
      </c>
      <c r="G9260" s="66">
        <v>9.48</v>
      </c>
      <c r="H9260" s="247">
        <v>0</v>
      </c>
    </row>
    <row r="9261" spans="1:8">
      <c r="A9261" s="64" t="s">
        <v>14245</v>
      </c>
      <c r="B9261" s="65">
        <v>100998</v>
      </c>
      <c r="C9261" s="56" t="s">
        <v>14257</v>
      </c>
      <c r="D9261" s="65" t="s">
        <v>1422</v>
      </c>
      <c r="E9261" s="66">
        <v>5.86</v>
      </c>
      <c r="F9261" s="247">
        <v>0.2253</v>
      </c>
      <c r="G9261" s="66">
        <v>6.33</v>
      </c>
      <c r="H9261" s="247">
        <v>0</v>
      </c>
    </row>
    <row r="9262" spans="1:8">
      <c r="A9262" s="64" t="s">
        <v>14245</v>
      </c>
      <c r="B9262" s="65">
        <v>100983</v>
      </c>
      <c r="C9262" s="56" t="s">
        <v>14258</v>
      </c>
      <c r="D9262" s="65" t="s">
        <v>28</v>
      </c>
      <c r="E9262" s="66">
        <v>8.75</v>
      </c>
      <c r="F9262" s="247">
        <v>0.48799999999999999</v>
      </c>
      <c r="G9262" s="66">
        <v>9.4700000000000006</v>
      </c>
      <c r="H9262" s="247">
        <v>0</v>
      </c>
    </row>
    <row r="9263" spans="1:8">
      <c r="A9263" s="64" t="s">
        <v>14245</v>
      </c>
      <c r="B9263" s="65">
        <v>100999</v>
      </c>
      <c r="C9263" s="56" t="s">
        <v>14259</v>
      </c>
      <c r="D9263" s="65" t="s">
        <v>1422</v>
      </c>
      <c r="E9263" s="66">
        <v>5.87</v>
      </c>
      <c r="F9263" s="247">
        <v>0.48720000000000002</v>
      </c>
      <c r="G9263" s="66">
        <v>6.34</v>
      </c>
      <c r="H9263" s="247">
        <v>0</v>
      </c>
    </row>
    <row r="9264" spans="1:8">
      <c r="A9264" s="64" t="s">
        <v>14245</v>
      </c>
      <c r="B9264" s="65">
        <v>100984</v>
      </c>
      <c r="C9264" s="56" t="s">
        <v>14260</v>
      </c>
      <c r="D9264" s="65" t="s">
        <v>28</v>
      </c>
      <c r="E9264" s="66">
        <v>8.58</v>
      </c>
      <c r="F9264" s="247">
        <v>0.47549999999999998</v>
      </c>
      <c r="G9264" s="66">
        <v>9.24</v>
      </c>
      <c r="H9264" s="247">
        <v>0</v>
      </c>
    </row>
    <row r="9265" spans="1:8">
      <c r="A9265" s="64" t="s">
        <v>14245</v>
      </c>
      <c r="B9265" s="65">
        <v>101000</v>
      </c>
      <c r="C9265" s="56" t="s">
        <v>14261</v>
      </c>
      <c r="D9265" s="65" t="s">
        <v>1422</v>
      </c>
      <c r="E9265" s="66">
        <v>5.72</v>
      </c>
      <c r="F9265" s="247">
        <v>0.4738</v>
      </c>
      <c r="G9265" s="66">
        <v>6.17</v>
      </c>
      <c r="H9265" s="247">
        <v>0</v>
      </c>
    </row>
    <row r="9266" spans="1:8">
      <c r="A9266" s="64" t="s">
        <v>14245</v>
      </c>
      <c r="B9266" s="65">
        <v>100981</v>
      </c>
      <c r="C9266" s="56" t="s">
        <v>14262</v>
      </c>
      <c r="D9266" s="65" t="s">
        <v>28</v>
      </c>
      <c r="E9266" s="66">
        <v>9.18</v>
      </c>
      <c r="F9266" s="247">
        <v>0.24840000000000001</v>
      </c>
      <c r="G9266" s="66">
        <v>10</v>
      </c>
      <c r="H9266" s="247">
        <v>0</v>
      </c>
    </row>
    <row r="9267" spans="1:8">
      <c r="A9267" s="64" t="s">
        <v>14245</v>
      </c>
      <c r="B9267" s="65">
        <v>100997</v>
      </c>
      <c r="C9267" s="56" t="s">
        <v>14263</v>
      </c>
      <c r="D9267" s="65" t="s">
        <v>1422</v>
      </c>
      <c r="E9267" s="66">
        <v>6.12</v>
      </c>
      <c r="F9267" s="247">
        <v>0.24840000000000001</v>
      </c>
      <c r="G9267" s="66">
        <v>6.69</v>
      </c>
      <c r="H9267" s="247">
        <v>0</v>
      </c>
    </row>
    <row r="9268" spans="1:8">
      <c r="A9268" s="64" t="s">
        <v>14245</v>
      </c>
      <c r="B9268" s="65">
        <v>101010</v>
      </c>
      <c r="C9268" s="56" t="s">
        <v>14264</v>
      </c>
      <c r="D9268" s="65" t="s">
        <v>1422</v>
      </c>
      <c r="E9268" s="66">
        <v>26.35</v>
      </c>
      <c r="F9268" s="247">
        <v>8.5000000000000006E-2</v>
      </c>
      <c r="G9268" s="66">
        <v>28.05</v>
      </c>
      <c r="H9268" s="247">
        <v>0</v>
      </c>
    </row>
    <row r="9269" spans="1:8">
      <c r="A9269" s="64" t="s">
        <v>14245</v>
      </c>
      <c r="B9269" s="65">
        <v>101009</v>
      </c>
      <c r="C9269" s="56" t="s">
        <v>14265</v>
      </c>
      <c r="D9269" s="65" t="s">
        <v>1422</v>
      </c>
      <c r="E9269" s="66">
        <v>41.85</v>
      </c>
      <c r="F9269" s="247">
        <v>8.5099999999999995E-2</v>
      </c>
      <c r="G9269" s="66">
        <v>44.54</v>
      </c>
      <c r="H9269" s="247">
        <v>0</v>
      </c>
    </row>
    <row r="9270" spans="1:8">
      <c r="A9270" s="64" t="s">
        <v>14245</v>
      </c>
      <c r="B9270" s="65">
        <v>100978</v>
      </c>
      <c r="C9270" s="56" t="s">
        <v>14266</v>
      </c>
      <c r="D9270" s="65" t="s">
        <v>28</v>
      </c>
      <c r="E9270" s="66">
        <v>6.8</v>
      </c>
      <c r="F9270" s="247">
        <v>0.21179999999999999</v>
      </c>
      <c r="G9270" s="66">
        <v>7.34</v>
      </c>
      <c r="H9270" s="247">
        <v>0</v>
      </c>
    </row>
    <row r="9271" spans="1:8">
      <c r="A9271" s="64" t="s">
        <v>14245</v>
      </c>
      <c r="B9271" s="65">
        <v>100994</v>
      </c>
      <c r="C9271" s="56" t="s">
        <v>14267</v>
      </c>
      <c r="D9271" s="65" t="s">
        <v>1422</v>
      </c>
      <c r="E9271" s="66">
        <v>4.5199999999999996</v>
      </c>
      <c r="F9271" s="247">
        <v>0.21240000000000001</v>
      </c>
      <c r="G9271" s="66">
        <v>4.87</v>
      </c>
      <c r="H9271" s="247">
        <v>0</v>
      </c>
    </row>
    <row r="9272" spans="1:8">
      <c r="A9272" s="64" t="s">
        <v>14245</v>
      </c>
      <c r="B9272" s="65">
        <v>100974</v>
      </c>
      <c r="C9272" s="56" t="s">
        <v>14268</v>
      </c>
      <c r="D9272" s="65" t="s">
        <v>28</v>
      </c>
      <c r="E9272" s="66">
        <v>8.23</v>
      </c>
      <c r="F9272" s="247">
        <v>0.1956</v>
      </c>
      <c r="G9272" s="66">
        <v>8.7899999999999991</v>
      </c>
      <c r="H9272" s="247">
        <v>0</v>
      </c>
    </row>
    <row r="9273" spans="1:8">
      <c r="A9273" s="64" t="s">
        <v>14245</v>
      </c>
      <c r="B9273" s="65">
        <v>100990</v>
      </c>
      <c r="C9273" s="56" t="s">
        <v>14269</v>
      </c>
      <c r="D9273" s="65" t="s">
        <v>1422</v>
      </c>
      <c r="E9273" s="66">
        <v>5.5</v>
      </c>
      <c r="F9273" s="247">
        <v>0.19450000000000001</v>
      </c>
      <c r="G9273" s="66">
        <v>5.86</v>
      </c>
      <c r="H9273" s="247">
        <v>0</v>
      </c>
    </row>
    <row r="9274" spans="1:8">
      <c r="A9274" s="64" t="s">
        <v>14245</v>
      </c>
      <c r="B9274" s="65">
        <v>100979</v>
      </c>
      <c r="C9274" s="56" t="s">
        <v>14270</v>
      </c>
      <c r="D9274" s="65" t="s">
        <v>28</v>
      </c>
      <c r="E9274" s="66">
        <v>6.49</v>
      </c>
      <c r="F9274" s="247">
        <v>0.4869</v>
      </c>
      <c r="G9274" s="66">
        <v>7.01</v>
      </c>
      <c r="H9274" s="247">
        <v>0</v>
      </c>
    </row>
    <row r="9275" spans="1:8">
      <c r="A9275" s="64" t="s">
        <v>14245</v>
      </c>
      <c r="B9275" s="65">
        <v>100995</v>
      </c>
      <c r="C9275" s="56" t="s">
        <v>14271</v>
      </c>
      <c r="D9275" s="65" t="s">
        <v>1422</v>
      </c>
      <c r="E9275" s="66">
        <v>4.33</v>
      </c>
      <c r="F9275" s="247">
        <v>0.48959999999999998</v>
      </c>
      <c r="G9275" s="66">
        <v>4.6900000000000004</v>
      </c>
      <c r="H9275" s="247">
        <v>0</v>
      </c>
    </row>
    <row r="9276" spans="1:8">
      <c r="A9276" s="64" t="s">
        <v>14245</v>
      </c>
      <c r="B9276" s="65">
        <v>100975</v>
      </c>
      <c r="C9276" s="56" t="s">
        <v>14272</v>
      </c>
      <c r="D9276" s="65" t="s">
        <v>28</v>
      </c>
      <c r="E9276" s="66">
        <v>8.23</v>
      </c>
      <c r="F9276" s="247">
        <v>0.47749999999999998</v>
      </c>
      <c r="G9276" s="66">
        <v>8.83</v>
      </c>
      <c r="H9276" s="247">
        <v>0</v>
      </c>
    </row>
    <row r="9277" spans="1:8">
      <c r="A9277" s="64" t="s">
        <v>14245</v>
      </c>
      <c r="B9277" s="65">
        <v>100991</v>
      </c>
      <c r="C9277" s="56" t="s">
        <v>14273</v>
      </c>
      <c r="D9277" s="65" t="s">
        <v>1422</v>
      </c>
      <c r="E9277" s="66">
        <v>5.52</v>
      </c>
      <c r="F9277" s="247">
        <v>0.47639999999999999</v>
      </c>
      <c r="G9277" s="66">
        <v>5.9</v>
      </c>
      <c r="H9277" s="247">
        <v>0</v>
      </c>
    </row>
    <row r="9278" spans="1:8">
      <c r="A9278" s="64" t="s">
        <v>14245</v>
      </c>
      <c r="B9278" s="65">
        <v>100980</v>
      </c>
      <c r="C9278" s="56" t="s">
        <v>14274</v>
      </c>
      <c r="D9278" s="65" t="s">
        <v>28</v>
      </c>
      <c r="E9278" s="66">
        <v>6.14</v>
      </c>
      <c r="F9278" s="247">
        <v>0.47389999999999999</v>
      </c>
      <c r="G9278" s="66">
        <v>6.62</v>
      </c>
      <c r="H9278" s="247">
        <v>0</v>
      </c>
    </row>
    <row r="9279" spans="1:8">
      <c r="A9279" s="64" t="s">
        <v>14245</v>
      </c>
      <c r="B9279" s="65">
        <v>100996</v>
      </c>
      <c r="C9279" s="56" t="s">
        <v>14275</v>
      </c>
      <c r="D9279" s="65" t="s">
        <v>1422</v>
      </c>
      <c r="E9279" s="66">
        <v>4.09</v>
      </c>
      <c r="F9279" s="247">
        <v>0.47189999999999999</v>
      </c>
      <c r="G9279" s="66">
        <v>4.4000000000000004</v>
      </c>
      <c r="H9279" s="247">
        <v>0</v>
      </c>
    </row>
    <row r="9280" spans="1:8">
      <c r="A9280" s="64" t="s">
        <v>14245</v>
      </c>
      <c r="B9280" s="65">
        <v>100976</v>
      </c>
      <c r="C9280" s="56" t="s">
        <v>14276</v>
      </c>
      <c r="D9280" s="65" t="s">
        <v>28</v>
      </c>
      <c r="E9280" s="66">
        <v>8.07</v>
      </c>
      <c r="F9280" s="247">
        <v>0.46339999999999998</v>
      </c>
      <c r="G9280" s="66">
        <v>8.6199999999999992</v>
      </c>
      <c r="H9280" s="247">
        <v>0</v>
      </c>
    </row>
    <row r="9281" spans="1:8">
      <c r="A9281" s="64" t="s">
        <v>14245</v>
      </c>
      <c r="B9281" s="65">
        <v>100992</v>
      </c>
      <c r="C9281" s="56" t="s">
        <v>14277</v>
      </c>
      <c r="D9281" s="65" t="s">
        <v>1422</v>
      </c>
      <c r="E9281" s="66">
        <v>5.39</v>
      </c>
      <c r="F9281" s="247">
        <v>0.46379999999999999</v>
      </c>
      <c r="G9281" s="66">
        <v>5.75</v>
      </c>
      <c r="H9281" s="247">
        <v>0</v>
      </c>
    </row>
    <row r="9282" spans="1:8">
      <c r="A9282" s="64" t="s">
        <v>14245</v>
      </c>
      <c r="B9282" s="65">
        <v>100977</v>
      </c>
      <c r="C9282" s="56" t="s">
        <v>14278</v>
      </c>
      <c r="D9282" s="65" t="s">
        <v>28</v>
      </c>
      <c r="E9282" s="66">
        <v>7.55</v>
      </c>
      <c r="F9282" s="247">
        <v>0.23710000000000001</v>
      </c>
      <c r="G9282" s="66">
        <v>8.24</v>
      </c>
      <c r="H9282" s="247">
        <v>0</v>
      </c>
    </row>
    <row r="9283" spans="1:8">
      <c r="A9283" s="64" t="s">
        <v>14245</v>
      </c>
      <c r="B9283" s="65">
        <v>100993</v>
      </c>
      <c r="C9283" s="56" t="s">
        <v>14279</v>
      </c>
      <c r="D9283" s="65" t="s">
        <v>1422</v>
      </c>
      <c r="E9283" s="66">
        <v>5.03</v>
      </c>
      <c r="F9283" s="247">
        <v>0.23860000000000001</v>
      </c>
      <c r="G9283" s="66">
        <v>5.48</v>
      </c>
      <c r="H9283" s="247">
        <v>0</v>
      </c>
    </row>
    <row r="9284" spans="1:8">
      <c r="A9284" s="64" t="s">
        <v>14245</v>
      </c>
      <c r="B9284" s="65">
        <v>100973</v>
      </c>
      <c r="C9284" s="56" t="s">
        <v>14280</v>
      </c>
      <c r="D9284" s="65" t="s">
        <v>28</v>
      </c>
      <c r="E9284" s="66">
        <v>8.5500000000000007</v>
      </c>
      <c r="F9284" s="247">
        <v>0.21640000000000001</v>
      </c>
      <c r="G9284" s="66">
        <v>9.2100000000000009</v>
      </c>
      <c r="H9284" s="247">
        <v>0</v>
      </c>
    </row>
    <row r="9285" spans="1:8">
      <c r="A9285" s="64" t="s">
        <v>14245</v>
      </c>
      <c r="B9285" s="65">
        <v>100989</v>
      </c>
      <c r="C9285" s="56" t="s">
        <v>14281</v>
      </c>
      <c r="D9285" s="65" t="s">
        <v>1422</v>
      </c>
      <c r="E9285" s="66">
        <v>5.7</v>
      </c>
      <c r="F9285" s="247">
        <v>0.21579999999999999</v>
      </c>
      <c r="G9285" s="66">
        <v>6.15</v>
      </c>
      <c r="H9285" s="247">
        <v>0</v>
      </c>
    </row>
    <row r="9286" spans="1:8">
      <c r="A9286" s="64" t="s">
        <v>14245</v>
      </c>
      <c r="B9286" s="65">
        <v>101467</v>
      </c>
      <c r="C9286" s="56" t="s">
        <v>14282</v>
      </c>
      <c r="D9286" s="65" t="s">
        <v>1422</v>
      </c>
      <c r="E9286" s="66">
        <v>17.78</v>
      </c>
      <c r="F9286" s="247">
        <v>6.9699999999999998E-2</v>
      </c>
      <c r="G9286" s="66">
        <v>19.600000000000001</v>
      </c>
      <c r="H9286" s="247">
        <v>0</v>
      </c>
    </row>
    <row r="9287" spans="1:8">
      <c r="A9287" s="64" t="s">
        <v>14245</v>
      </c>
      <c r="B9287" s="65">
        <v>101468</v>
      </c>
      <c r="C9287" s="56" t="s">
        <v>14283</v>
      </c>
      <c r="D9287" s="65" t="s">
        <v>1422</v>
      </c>
      <c r="E9287" s="66">
        <v>16.27</v>
      </c>
      <c r="F9287" s="247">
        <v>6.9500000000000006E-2</v>
      </c>
      <c r="G9287" s="66">
        <v>17.93</v>
      </c>
      <c r="H9287" s="247">
        <v>0</v>
      </c>
    </row>
    <row r="9288" spans="1:8">
      <c r="A9288" s="64" t="s">
        <v>14245</v>
      </c>
      <c r="B9288" s="65">
        <v>101014</v>
      </c>
      <c r="C9288" s="56" t="s">
        <v>14284</v>
      </c>
      <c r="D9288" s="65" t="s">
        <v>1422</v>
      </c>
      <c r="E9288" s="66">
        <v>40.65</v>
      </c>
      <c r="F9288" s="247">
        <v>7.0099999999999996E-2</v>
      </c>
      <c r="G9288" s="66">
        <v>44.79</v>
      </c>
      <c r="H9288" s="247">
        <v>0</v>
      </c>
    </row>
    <row r="9289" spans="1:8">
      <c r="A9289" s="64" t="s">
        <v>14245</v>
      </c>
      <c r="B9289" s="65">
        <v>101015</v>
      </c>
      <c r="C9289" s="56" t="s">
        <v>14285</v>
      </c>
      <c r="D9289" s="65" t="s">
        <v>1422</v>
      </c>
      <c r="E9289" s="66">
        <v>33.4</v>
      </c>
      <c r="F9289" s="247">
        <v>6.9800000000000001E-2</v>
      </c>
      <c r="G9289" s="66">
        <v>36.79</v>
      </c>
      <c r="H9289" s="247">
        <v>0</v>
      </c>
    </row>
    <row r="9290" spans="1:8">
      <c r="A9290" s="64" t="s">
        <v>14245</v>
      </c>
      <c r="B9290" s="65">
        <v>101463</v>
      </c>
      <c r="C9290" s="56" t="s">
        <v>14286</v>
      </c>
      <c r="D9290" s="65" t="s">
        <v>1422</v>
      </c>
      <c r="E9290" s="66">
        <v>44.5</v>
      </c>
      <c r="F9290" s="247">
        <v>7.0099999999999996E-2</v>
      </c>
      <c r="G9290" s="66">
        <v>49.03</v>
      </c>
      <c r="H9290" s="247">
        <v>0</v>
      </c>
    </row>
    <row r="9291" spans="1:8">
      <c r="A9291" s="64" t="s">
        <v>14245</v>
      </c>
      <c r="B9291" s="65">
        <v>101464</v>
      </c>
      <c r="C9291" s="56" t="s">
        <v>14287</v>
      </c>
      <c r="D9291" s="65" t="s">
        <v>1422</v>
      </c>
      <c r="E9291" s="66">
        <v>34.18</v>
      </c>
      <c r="F9291" s="247">
        <v>6.9900000000000004E-2</v>
      </c>
      <c r="G9291" s="66">
        <v>37.659999999999997</v>
      </c>
      <c r="H9291" s="247">
        <v>0</v>
      </c>
    </row>
    <row r="9292" spans="1:8">
      <c r="A9292" s="64" t="s">
        <v>14245</v>
      </c>
      <c r="B9292" s="65">
        <v>101465</v>
      </c>
      <c r="C9292" s="56" t="s">
        <v>14288</v>
      </c>
      <c r="D9292" s="65" t="s">
        <v>1422</v>
      </c>
      <c r="E9292" s="66">
        <v>26.13</v>
      </c>
      <c r="F9292" s="247">
        <v>7.0000000000000007E-2</v>
      </c>
      <c r="G9292" s="66">
        <v>28.79</v>
      </c>
      <c r="H9292" s="247">
        <v>0</v>
      </c>
    </row>
    <row r="9293" spans="1:8">
      <c r="A9293" s="64" t="s">
        <v>14245</v>
      </c>
      <c r="B9293" s="65">
        <v>101466</v>
      </c>
      <c r="C9293" s="56" t="s">
        <v>14289</v>
      </c>
      <c r="D9293" s="65" t="s">
        <v>1422</v>
      </c>
      <c r="E9293" s="66">
        <v>21.25</v>
      </c>
      <c r="F9293" s="247">
        <v>7.0099999999999996E-2</v>
      </c>
      <c r="G9293" s="66">
        <v>23.43</v>
      </c>
      <c r="H9293" s="247">
        <v>0</v>
      </c>
    </row>
    <row r="9294" spans="1:8">
      <c r="A9294" s="64" t="s">
        <v>14245</v>
      </c>
      <c r="B9294" s="65">
        <v>101013</v>
      </c>
      <c r="C9294" s="56" t="s">
        <v>14290</v>
      </c>
      <c r="D9294" s="65" t="s">
        <v>1422</v>
      </c>
      <c r="E9294" s="66">
        <v>44.37</v>
      </c>
      <c r="F9294" s="247">
        <v>7.0099999999999996E-2</v>
      </c>
      <c r="G9294" s="66">
        <v>48.89</v>
      </c>
      <c r="H9294" s="247">
        <v>0</v>
      </c>
    </row>
    <row r="9295" spans="1:8">
      <c r="A9295" s="64" t="s">
        <v>14245</v>
      </c>
      <c r="B9295" s="65">
        <v>101477</v>
      </c>
      <c r="C9295" s="56" t="s">
        <v>14291</v>
      </c>
      <c r="D9295" s="65" t="s">
        <v>1422</v>
      </c>
      <c r="E9295" s="66">
        <v>12.88</v>
      </c>
      <c r="F9295" s="247">
        <v>6.9099999999999995E-2</v>
      </c>
      <c r="G9295" s="66">
        <v>14.19</v>
      </c>
      <c r="H9295" s="247">
        <v>0</v>
      </c>
    </row>
    <row r="9296" spans="1:8">
      <c r="A9296" s="64" t="s">
        <v>14245</v>
      </c>
      <c r="B9296" s="65">
        <v>101478</v>
      </c>
      <c r="C9296" s="56" t="s">
        <v>14292</v>
      </c>
      <c r="D9296" s="65" t="s">
        <v>1422</v>
      </c>
      <c r="E9296" s="66">
        <v>10.96</v>
      </c>
      <c r="F9296" s="247">
        <v>6.93E-2</v>
      </c>
      <c r="G9296" s="66">
        <v>12.07</v>
      </c>
      <c r="H9296" s="247">
        <v>0</v>
      </c>
    </row>
    <row r="9297" spans="1:8">
      <c r="A9297" s="64" t="s">
        <v>14245</v>
      </c>
      <c r="B9297" s="65">
        <v>101017</v>
      </c>
      <c r="C9297" s="56" t="s">
        <v>14293</v>
      </c>
      <c r="D9297" s="65" t="s">
        <v>1422</v>
      </c>
      <c r="E9297" s="66">
        <v>29.31</v>
      </c>
      <c r="F9297" s="247">
        <v>6.9900000000000004E-2</v>
      </c>
      <c r="G9297" s="66">
        <v>32.29</v>
      </c>
      <c r="H9297" s="247">
        <v>0</v>
      </c>
    </row>
    <row r="9298" spans="1:8">
      <c r="A9298" s="64" t="s">
        <v>14245</v>
      </c>
      <c r="B9298" s="65">
        <v>101018</v>
      </c>
      <c r="C9298" s="56" t="s">
        <v>14294</v>
      </c>
      <c r="D9298" s="65" t="s">
        <v>1422</v>
      </c>
      <c r="E9298" s="66">
        <v>24.08</v>
      </c>
      <c r="F9298" s="247">
        <v>6.9800000000000001E-2</v>
      </c>
      <c r="G9298" s="66">
        <v>26.52</v>
      </c>
      <c r="H9298" s="247">
        <v>0</v>
      </c>
    </row>
    <row r="9299" spans="1:8">
      <c r="A9299" s="64" t="s">
        <v>14245</v>
      </c>
      <c r="B9299" s="65">
        <v>101469</v>
      </c>
      <c r="C9299" s="56" t="s">
        <v>14295</v>
      </c>
      <c r="D9299" s="65" t="s">
        <v>1422</v>
      </c>
      <c r="E9299" s="66">
        <v>36.409999999999997</v>
      </c>
      <c r="F9299" s="247">
        <v>7.0000000000000007E-2</v>
      </c>
      <c r="G9299" s="66">
        <v>40.130000000000003</v>
      </c>
      <c r="H9299" s="247">
        <v>0</v>
      </c>
    </row>
    <row r="9300" spans="1:8">
      <c r="A9300" s="64" t="s">
        <v>14245</v>
      </c>
      <c r="B9300" s="65">
        <v>101470</v>
      </c>
      <c r="C9300" s="56" t="s">
        <v>14296</v>
      </c>
      <c r="D9300" s="65" t="s">
        <v>1422</v>
      </c>
      <c r="E9300" s="66">
        <v>28.91</v>
      </c>
      <c r="F9300" s="247">
        <v>6.9900000000000004E-2</v>
      </c>
      <c r="G9300" s="66">
        <v>31.85</v>
      </c>
      <c r="H9300" s="247">
        <v>0</v>
      </c>
    </row>
    <row r="9301" spans="1:8">
      <c r="A9301" s="64" t="s">
        <v>14245</v>
      </c>
      <c r="B9301" s="65">
        <v>101471</v>
      </c>
      <c r="C9301" s="56" t="s">
        <v>14297</v>
      </c>
      <c r="D9301" s="65" t="s">
        <v>1422</v>
      </c>
      <c r="E9301" s="66">
        <v>24.8</v>
      </c>
      <c r="F9301" s="247">
        <v>6.9800000000000001E-2</v>
      </c>
      <c r="G9301" s="66">
        <v>27.33</v>
      </c>
      <c r="H9301" s="247">
        <v>0</v>
      </c>
    </row>
    <row r="9302" spans="1:8">
      <c r="A9302" s="64" t="s">
        <v>14245</v>
      </c>
      <c r="B9302" s="65">
        <v>101472</v>
      </c>
      <c r="C9302" s="56" t="s">
        <v>14298</v>
      </c>
      <c r="D9302" s="65" t="s">
        <v>1422</v>
      </c>
      <c r="E9302" s="66">
        <v>19.3</v>
      </c>
      <c r="F9302" s="247">
        <v>6.9400000000000003E-2</v>
      </c>
      <c r="G9302" s="66">
        <v>21.27</v>
      </c>
      <c r="H9302" s="247">
        <v>0</v>
      </c>
    </row>
    <row r="9303" spans="1:8">
      <c r="A9303" s="64" t="s">
        <v>14245</v>
      </c>
      <c r="B9303" s="65">
        <v>101473</v>
      </c>
      <c r="C9303" s="56" t="s">
        <v>14299</v>
      </c>
      <c r="D9303" s="65" t="s">
        <v>1422</v>
      </c>
      <c r="E9303" s="66">
        <v>27.79</v>
      </c>
      <c r="F9303" s="247">
        <v>6.9800000000000001E-2</v>
      </c>
      <c r="G9303" s="66">
        <v>30.63</v>
      </c>
      <c r="H9303" s="247">
        <v>0</v>
      </c>
    </row>
    <row r="9304" spans="1:8">
      <c r="A9304" s="64" t="s">
        <v>14245</v>
      </c>
      <c r="B9304" s="65">
        <v>101474</v>
      </c>
      <c r="C9304" s="56" t="s">
        <v>14300</v>
      </c>
      <c r="D9304" s="65" t="s">
        <v>1422</v>
      </c>
      <c r="E9304" s="66">
        <v>19.88</v>
      </c>
      <c r="F9304" s="247">
        <v>6.9900000000000004E-2</v>
      </c>
      <c r="G9304" s="66">
        <v>21.9</v>
      </c>
      <c r="H9304" s="247">
        <v>0</v>
      </c>
    </row>
    <row r="9305" spans="1:8">
      <c r="A9305" s="64" t="s">
        <v>14245</v>
      </c>
      <c r="B9305" s="65">
        <v>101475</v>
      </c>
      <c r="C9305" s="56" t="s">
        <v>14301</v>
      </c>
      <c r="D9305" s="65" t="s">
        <v>1422</v>
      </c>
      <c r="E9305" s="66">
        <v>17.63</v>
      </c>
      <c r="F9305" s="247">
        <v>6.9800000000000001E-2</v>
      </c>
      <c r="G9305" s="66">
        <v>19.43</v>
      </c>
      <c r="H9305" s="247">
        <v>0</v>
      </c>
    </row>
    <row r="9306" spans="1:8">
      <c r="A9306" s="64" t="s">
        <v>14245</v>
      </c>
      <c r="B9306" s="65">
        <v>101476</v>
      </c>
      <c r="C9306" s="56" t="s">
        <v>14302</v>
      </c>
      <c r="D9306" s="65" t="s">
        <v>1422</v>
      </c>
      <c r="E9306" s="66">
        <v>15.73</v>
      </c>
      <c r="F9306" s="247">
        <v>6.9900000000000004E-2</v>
      </c>
      <c r="G9306" s="66">
        <v>17.329999999999998</v>
      </c>
      <c r="H9306" s="247">
        <v>0</v>
      </c>
    </row>
    <row r="9307" spans="1:8">
      <c r="A9307" s="64" t="s">
        <v>14245</v>
      </c>
      <c r="B9307" s="65">
        <v>101016</v>
      </c>
      <c r="C9307" s="56" t="s">
        <v>14303</v>
      </c>
      <c r="D9307" s="65" t="s">
        <v>1422</v>
      </c>
      <c r="E9307" s="66">
        <v>38.659999999999997</v>
      </c>
      <c r="F9307" s="247">
        <v>6.9800000000000001E-2</v>
      </c>
      <c r="G9307" s="66">
        <v>42.59</v>
      </c>
      <c r="H9307" s="247">
        <v>0</v>
      </c>
    </row>
    <row r="9308" spans="1:8">
      <c r="A9308" s="64" t="s">
        <v>14245</v>
      </c>
      <c r="B9308" s="65">
        <v>101487</v>
      </c>
      <c r="C9308" s="56" t="s">
        <v>14304</v>
      </c>
      <c r="D9308" s="65" t="s">
        <v>1422</v>
      </c>
      <c r="E9308" s="66">
        <v>95.75</v>
      </c>
      <c r="F9308" s="247">
        <v>7.0199999999999999E-2</v>
      </c>
      <c r="G9308" s="66">
        <v>105.49</v>
      </c>
      <c r="H9308" s="247">
        <v>0</v>
      </c>
    </row>
    <row r="9309" spans="1:8">
      <c r="A9309" s="64" t="s">
        <v>14245</v>
      </c>
      <c r="B9309" s="65">
        <v>101488</v>
      </c>
      <c r="C9309" s="56" t="s">
        <v>14305</v>
      </c>
      <c r="D9309" s="65" t="s">
        <v>1422</v>
      </c>
      <c r="E9309" s="66">
        <v>82.85</v>
      </c>
      <c r="F9309" s="247">
        <v>7.0099999999999996E-2</v>
      </c>
      <c r="G9309" s="66">
        <v>91.28</v>
      </c>
      <c r="H9309" s="247">
        <v>0</v>
      </c>
    </row>
    <row r="9310" spans="1:8">
      <c r="A9310" s="64" t="s">
        <v>14245</v>
      </c>
      <c r="B9310" s="65">
        <v>101480</v>
      </c>
      <c r="C9310" s="56" t="s">
        <v>14306</v>
      </c>
      <c r="D9310" s="65" t="s">
        <v>1422</v>
      </c>
      <c r="E9310" s="66">
        <v>65.13</v>
      </c>
      <c r="F9310" s="247">
        <v>7.0000000000000007E-2</v>
      </c>
      <c r="G9310" s="66">
        <v>71.760000000000005</v>
      </c>
      <c r="H9310" s="247">
        <v>0</v>
      </c>
    </row>
    <row r="9311" spans="1:8">
      <c r="A9311" s="64" t="s">
        <v>14245</v>
      </c>
      <c r="B9311" s="65">
        <v>101481</v>
      </c>
      <c r="C9311" s="56" t="s">
        <v>14307</v>
      </c>
      <c r="D9311" s="65" t="s">
        <v>1422</v>
      </c>
      <c r="E9311" s="66">
        <v>47.04</v>
      </c>
      <c r="F9311" s="247">
        <v>6.9900000000000004E-2</v>
      </c>
      <c r="G9311" s="66">
        <v>51.83</v>
      </c>
      <c r="H9311" s="247">
        <v>0</v>
      </c>
    </row>
    <row r="9312" spans="1:8">
      <c r="A9312" s="64" t="s">
        <v>14245</v>
      </c>
      <c r="B9312" s="65">
        <v>101482</v>
      </c>
      <c r="C9312" s="56" t="s">
        <v>14308</v>
      </c>
      <c r="D9312" s="65" t="s">
        <v>1422</v>
      </c>
      <c r="E9312" s="66">
        <v>35.159999999999997</v>
      </c>
      <c r="F9312" s="247">
        <v>7.0000000000000007E-2</v>
      </c>
      <c r="G9312" s="66">
        <v>38.75</v>
      </c>
      <c r="H9312" s="247">
        <v>0</v>
      </c>
    </row>
    <row r="9313" spans="1:8">
      <c r="A9313" s="64" t="s">
        <v>14245</v>
      </c>
      <c r="B9313" s="65">
        <v>101483</v>
      </c>
      <c r="C9313" s="56" t="s">
        <v>14309</v>
      </c>
      <c r="D9313" s="65" t="s">
        <v>1422</v>
      </c>
      <c r="E9313" s="66">
        <v>36.49</v>
      </c>
      <c r="F9313" s="247">
        <v>6.9900000000000004E-2</v>
      </c>
      <c r="G9313" s="66">
        <v>40.21</v>
      </c>
      <c r="H9313" s="247">
        <v>0</v>
      </c>
    </row>
    <row r="9314" spans="1:8">
      <c r="A9314" s="64" t="s">
        <v>14245</v>
      </c>
      <c r="B9314" s="65">
        <v>101484</v>
      </c>
      <c r="C9314" s="56" t="s">
        <v>14310</v>
      </c>
      <c r="D9314" s="65" t="s">
        <v>1422</v>
      </c>
      <c r="E9314" s="66">
        <v>189.13</v>
      </c>
      <c r="F9314" s="247">
        <v>7.0199999999999999E-2</v>
      </c>
      <c r="G9314" s="66">
        <v>208.38</v>
      </c>
      <c r="H9314" s="247">
        <v>0</v>
      </c>
    </row>
    <row r="9315" spans="1:8">
      <c r="A9315" s="64" t="s">
        <v>14245</v>
      </c>
      <c r="B9315" s="65">
        <v>101485</v>
      </c>
      <c r="C9315" s="56" t="s">
        <v>14311</v>
      </c>
      <c r="D9315" s="65" t="s">
        <v>1422</v>
      </c>
      <c r="E9315" s="66">
        <v>145.19</v>
      </c>
      <c r="F9315" s="247">
        <v>7.0199999999999999E-2</v>
      </c>
      <c r="G9315" s="66">
        <v>159.94</v>
      </c>
      <c r="H9315" s="247">
        <v>0</v>
      </c>
    </row>
    <row r="9316" spans="1:8">
      <c r="A9316" s="64" t="s">
        <v>14245</v>
      </c>
      <c r="B9316" s="65">
        <v>101486</v>
      </c>
      <c r="C9316" s="56" t="s">
        <v>14312</v>
      </c>
      <c r="D9316" s="65" t="s">
        <v>1422</v>
      </c>
      <c r="E9316" s="66">
        <v>130.77000000000001</v>
      </c>
      <c r="F9316" s="247">
        <v>7.0099999999999996E-2</v>
      </c>
      <c r="G9316" s="66">
        <v>144.08000000000001</v>
      </c>
      <c r="H9316" s="247">
        <v>0</v>
      </c>
    </row>
    <row r="9317" spans="1:8">
      <c r="A9317" s="64" t="s">
        <v>14245</v>
      </c>
      <c r="B9317" s="65">
        <v>101006</v>
      </c>
      <c r="C9317" s="56" t="s">
        <v>14313</v>
      </c>
      <c r="D9317" s="65" t="s">
        <v>28</v>
      </c>
      <c r="E9317" s="66">
        <v>20.12</v>
      </c>
      <c r="F9317" s="247">
        <v>4.4200000000000003E-2</v>
      </c>
      <c r="G9317" s="66">
        <v>21.28</v>
      </c>
      <c r="H9317" s="247">
        <v>0</v>
      </c>
    </row>
    <row r="9318" spans="1:8">
      <c r="A9318" s="64" t="s">
        <v>14245</v>
      </c>
      <c r="B9318" s="65">
        <v>101005</v>
      </c>
      <c r="C9318" s="56" t="s">
        <v>14314</v>
      </c>
      <c r="D9318" s="65" t="s">
        <v>28</v>
      </c>
      <c r="E9318" s="66">
        <v>18.02</v>
      </c>
      <c r="F9318" s="247">
        <v>4.6100000000000002E-2</v>
      </c>
      <c r="G9318" s="66">
        <v>19.23</v>
      </c>
      <c r="H9318" s="247">
        <v>0</v>
      </c>
    </row>
    <row r="9319" spans="1:8">
      <c r="A9319" s="64" t="s">
        <v>14245</v>
      </c>
      <c r="B9319" s="65">
        <v>102568</v>
      </c>
      <c r="C9319" s="56" t="s">
        <v>14315</v>
      </c>
      <c r="D9319" s="65" t="s">
        <v>1422</v>
      </c>
      <c r="E9319" s="66">
        <v>281.27999999999997</v>
      </c>
      <c r="F9319" s="247">
        <v>1.7100000000000001E-2</v>
      </c>
      <c r="G9319" s="66">
        <v>317.02999999999997</v>
      </c>
      <c r="H9319" s="247">
        <v>0</v>
      </c>
    </row>
    <row r="9320" spans="1:8">
      <c r="A9320" s="64" t="s">
        <v>14245</v>
      </c>
      <c r="B9320" s="65">
        <v>101479</v>
      </c>
      <c r="C9320" s="56" t="s">
        <v>14316</v>
      </c>
      <c r="D9320" s="65" t="s">
        <v>1422</v>
      </c>
      <c r="E9320" s="66">
        <v>165.12</v>
      </c>
      <c r="F9320" s="247">
        <v>1.7100000000000001E-2</v>
      </c>
      <c r="G9320" s="66">
        <v>186.1</v>
      </c>
      <c r="H9320" s="247">
        <v>0</v>
      </c>
    </row>
    <row r="9321" spans="1:8">
      <c r="A9321" s="64" t="s">
        <v>14245</v>
      </c>
      <c r="B9321" s="65">
        <v>101019</v>
      </c>
      <c r="C9321" s="56" t="s">
        <v>14317</v>
      </c>
      <c r="D9321" s="65" t="s">
        <v>1422</v>
      </c>
      <c r="E9321" s="66">
        <v>566.72</v>
      </c>
      <c r="F9321" s="247">
        <v>1.7100000000000001E-2</v>
      </c>
      <c r="G9321" s="66">
        <v>638.75</v>
      </c>
      <c r="H9321" s="247">
        <v>0</v>
      </c>
    </row>
    <row r="9322" spans="1:8">
      <c r="A9322" s="64" t="s">
        <v>14245</v>
      </c>
      <c r="B9322" s="65">
        <v>100938</v>
      </c>
      <c r="C9322" s="56" t="s">
        <v>14318</v>
      </c>
      <c r="D9322" s="65" t="s">
        <v>14148</v>
      </c>
      <c r="E9322" s="66">
        <v>7.29</v>
      </c>
      <c r="F9322" s="247">
        <v>5.4899999999999997E-2</v>
      </c>
      <c r="G9322" s="66">
        <v>7.7</v>
      </c>
      <c r="H9322" s="247">
        <v>0</v>
      </c>
    </row>
    <row r="9323" spans="1:8">
      <c r="A9323" s="64" t="s">
        <v>14245</v>
      </c>
      <c r="B9323" s="65">
        <v>100942</v>
      </c>
      <c r="C9323" s="56" t="s">
        <v>14319</v>
      </c>
      <c r="D9323" s="65" t="s">
        <v>14138</v>
      </c>
      <c r="E9323" s="66">
        <v>4.8499999999999996</v>
      </c>
      <c r="F9323" s="247">
        <v>5.3600000000000002E-2</v>
      </c>
      <c r="G9323" s="66">
        <v>5.13</v>
      </c>
      <c r="H9323" s="247">
        <v>0</v>
      </c>
    </row>
    <row r="9324" spans="1:8">
      <c r="A9324" s="64" t="s">
        <v>14245</v>
      </c>
      <c r="B9324" s="65">
        <v>93588</v>
      </c>
      <c r="C9324" s="56" t="s">
        <v>14320</v>
      </c>
      <c r="D9324" s="65" t="s">
        <v>14148</v>
      </c>
      <c r="E9324" s="66">
        <v>3.05</v>
      </c>
      <c r="F9324" s="247">
        <v>5.2499999999999998E-2</v>
      </c>
      <c r="G9324" s="66">
        <v>3.22</v>
      </c>
      <c r="H9324" s="247">
        <v>0</v>
      </c>
    </row>
    <row r="9325" spans="1:8">
      <c r="A9325" s="64" t="s">
        <v>14245</v>
      </c>
      <c r="B9325" s="65">
        <v>93594</v>
      </c>
      <c r="C9325" s="56" t="s">
        <v>14321</v>
      </c>
      <c r="D9325" s="65" t="s">
        <v>14138</v>
      </c>
      <c r="E9325" s="66">
        <v>2.0299999999999998</v>
      </c>
      <c r="F9325" s="247">
        <v>4.9299999999999997E-2</v>
      </c>
      <c r="G9325" s="66">
        <v>2.14</v>
      </c>
      <c r="H9325" s="247">
        <v>0</v>
      </c>
    </row>
    <row r="9326" spans="1:8">
      <c r="A9326" s="64" t="s">
        <v>14245</v>
      </c>
      <c r="B9326" s="65">
        <v>93589</v>
      </c>
      <c r="C9326" s="56" t="s">
        <v>14322</v>
      </c>
      <c r="D9326" s="65" t="s">
        <v>14148</v>
      </c>
      <c r="E9326" s="66">
        <v>2.62</v>
      </c>
      <c r="F9326" s="247">
        <v>5.3400000000000003E-2</v>
      </c>
      <c r="G9326" s="66">
        <v>2.77</v>
      </c>
      <c r="H9326" s="247">
        <v>0</v>
      </c>
    </row>
    <row r="9327" spans="1:8">
      <c r="A9327" s="64" t="s">
        <v>14245</v>
      </c>
      <c r="B9327" s="65">
        <v>93595</v>
      </c>
      <c r="C9327" s="56" t="s">
        <v>14323</v>
      </c>
      <c r="D9327" s="65" t="s">
        <v>14138</v>
      </c>
      <c r="E9327" s="66">
        <v>1.76</v>
      </c>
      <c r="F9327" s="247">
        <v>5.11E-2</v>
      </c>
      <c r="G9327" s="66">
        <v>1.87</v>
      </c>
      <c r="H9327" s="247">
        <v>0</v>
      </c>
    </row>
    <row r="9328" spans="1:8">
      <c r="A9328" s="64" t="s">
        <v>14245</v>
      </c>
      <c r="B9328" s="65">
        <v>93590</v>
      </c>
      <c r="C9328" s="56" t="s">
        <v>14324</v>
      </c>
      <c r="D9328" s="65" t="s">
        <v>14148</v>
      </c>
      <c r="E9328" s="66">
        <v>0.95</v>
      </c>
      <c r="F9328" s="247">
        <v>4.2099999999999999E-2</v>
      </c>
      <c r="G9328" s="66">
        <v>1.01</v>
      </c>
      <c r="H9328" s="247">
        <v>0</v>
      </c>
    </row>
    <row r="9329" spans="1:8">
      <c r="A9329" s="64" t="s">
        <v>14245</v>
      </c>
      <c r="B9329" s="65">
        <v>93596</v>
      </c>
      <c r="C9329" s="56" t="s">
        <v>14325</v>
      </c>
      <c r="D9329" s="65" t="s">
        <v>14138</v>
      </c>
      <c r="E9329" s="66">
        <v>0.64</v>
      </c>
      <c r="F9329" s="247">
        <v>3.1199999999999999E-2</v>
      </c>
      <c r="G9329" s="66">
        <v>0.67</v>
      </c>
      <c r="H9329" s="247">
        <v>0</v>
      </c>
    </row>
    <row r="9330" spans="1:8">
      <c r="A9330" s="64" t="s">
        <v>14245</v>
      </c>
      <c r="B9330" s="65">
        <v>95875</v>
      </c>
      <c r="C9330" s="56" t="s">
        <v>14326</v>
      </c>
      <c r="D9330" s="65" t="s">
        <v>14148</v>
      </c>
      <c r="E9330" s="66">
        <v>2.42</v>
      </c>
      <c r="F9330" s="247">
        <v>5.3699999999999998E-2</v>
      </c>
      <c r="G9330" s="66">
        <v>2.5499999999999998</v>
      </c>
      <c r="H9330" s="247">
        <v>0</v>
      </c>
    </row>
    <row r="9331" spans="1:8">
      <c r="A9331" s="64" t="s">
        <v>14245</v>
      </c>
      <c r="B9331" s="65">
        <v>95878</v>
      </c>
      <c r="C9331" s="56" t="s">
        <v>14327</v>
      </c>
      <c r="D9331" s="65" t="s">
        <v>14138</v>
      </c>
      <c r="E9331" s="66">
        <v>1.62</v>
      </c>
      <c r="F9331" s="247">
        <v>4.9399999999999999E-2</v>
      </c>
      <c r="G9331" s="66">
        <v>1.72</v>
      </c>
      <c r="H9331" s="247">
        <v>0</v>
      </c>
    </row>
    <row r="9332" spans="1:8">
      <c r="A9332" s="64" t="s">
        <v>14245</v>
      </c>
      <c r="B9332" s="65">
        <v>100943</v>
      </c>
      <c r="C9332" s="56" t="s">
        <v>14328</v>
      </c>
      <c r="D9332" s="65" t="s">
        <v>14138</v>
      </c>
      <c r="E9332" s="66">
        <v>4.21</v>
      </c>
      <c r="F9332" s="247">
        <v>0.42280000000000001</v>
      </c>
      <c r="G9332" s="66">
        <v>4.47</v>
      </c>
      <c r="H9332" s="247">
        <v>0</v>
      </c>
    </row>
    <row r="9333" spans="1:8">
      <c r="A9333" s="64" t="s">
        <v>14245</v>
      </c>
      <c r="B9333" s="65">
        <v>100939</v>
      </c>
      <c r="C9333" s="56" t="s">
        <v>14329</v>
      </c>
      <c r="D9333" s="65" t="s">
        <v>14148</v>
      </c>
      <c r="E9333" s="66">
        <v>6.34</v>
      </c>
      <c r="F9333" s="247">
        <v>0.4259</v>
      </c>
      <c r="G9333" s="66">
        <v>6.74</v>
      </c>
      <c r="H9333" s="247">
        <v>0</v>
      </c>
    </row>
    <row r="9334" spans="1:8">
      <c r="A9334" s="64" t="s">
        <v>14245</v>
      </c>
      <c r="B9334" s="65">
        <v>93591</v>
      </c>
      <c r="C9334" s="56" t="s">
        <v>14330</v>
      </c>
      <c r="D9334" s="65" t="s">
        <v>14148</v>
      </c>
      <c r="E9334" s="66">
        <v>2.65</v>
      </c>
      <c r="F9334" s="247">
        <v>0.42259999999999998</v>
      </c>
      <c r="G9334" s="66">
        <v>2.81</v>
      </c>
      <c r="H9334" s="247">
        <v>0</v>
      </c>
    </row>
    <row r="9335" spans="1:8">
      <c r="A9335" s="64" t="s">
        <v>14245</v>
      </c>
      <c r="B9335" s="65">
        <v>93597</v>
      </c>
      <c r="C9335" s="56" t="s">
        <v>14331</v>
      </c>
      <c r="D9335" s="65" t="s">
        <v>14138</v>
      </c>
      <c r="E9335" s="66">
        <v>1.76</v>
      </c>
      <c r="F9335" s="247">
        <v>0.42049999999999998</v>
      </c>
      <c r="G9335" s="66">
        <v>1.87</v>
      </c>
      <c r="H9335" s="247">
        <v>0</v>
      </c>
    </row>
    <row r="9336" spans="1:8">
      <c r="A9336" s="64" t="s">
        <v>14245</v>
      </c>
      <c r="B9336" s="65">
        <v>93592</v>
      </c>
      <c r="C9336" s="56" t="s">
        <v>14332</v>
      </c>
      <c r="D9336" s="65" t="s">
        <v>14148</v>
      </c>
      <c r="E9336" s="66">
        <v>2.29</v>
      </c>
      <c r="F9336" s="247">
        <v>0.42359999999999998</v>
      </c>
      <c r="G9336" s="66">
        <v>2.44</v>
      </c>
      <c r="H9336" s="247">
        <v>0</v>
      </c>
    </row>
    <row r="9337" spans="1:8">
      <c r="A9337" s="64" t="s">
        <v>14245</v>
      </c>
      <c r="B9337" s="65">
        <v>93598</v>
      </c>
      <c r="C9337" s="56" t="s">
        <v>14333</v>
      </c>
      <c r="D9337" s="65" t="s">
        <v>14138</v>
      </c>
      <c r="E9337" s="66">
        <v>1.52</v>
      </c>
      <c r="F9337" s="247">
        <v>0.42759999999999998</v>
      </c>
      <c r="G9337" s="66">
        <v>1.61</v>
      </c>
      <c r="H9337" s="247">
        <v>0</v>
      </c>
    </row>
    <row r="9338" spans="1:8">
      <c r="A9338" s="64" t="s">
        <v>14245</v>
      </c>
      <c r="B9338" s="65">
        <v>93593</v>
      </c>
      <c r="C9338" s="56" t="s">
        <v>14334</v>
      </c>
      <c r="D9338" s="65" t="s">
        <v>14148</v>
      </c>
      <c r="E9338" s="66">
        <v>0.84</v>
      </c>
      <c r="F9338" s="247">
        <v>0.41670000000000001</v>
      </c>
      <c r="G9338" s="66">
        <v>0.89</v>
      </c>
      <c r="H9338" s="247">
        <v>0</v>
      </c>
    </row>
    <row r="9339" spans="1:8">
      <c r="A9339" s="64" t="s">
        <v>14245</v>
      </c>
      <c r="B9339" s="65">
        <v>93599</v>
      </c>
      <c r="C9339" s="56" t="s">
        <v>14335</v>
      </c>
      <c r="D9339" s="65" t="s">
        <v>14138</v>
      </c>
      <c r="E9339" s="66">
        <v>0.55000000000000004</v>
      </c>
      <c r="F9339" s="247">
        <v>0.43640000000000001</v>
      </c>
      <c r="G9339" s="66">
        <v>0.59</v>
      </c>
      <c r="H9339" s="247">
        <v>0</v>
      </c>
    </row>
    <row r="9340" spans="1:8">
      <c r="A9340" s="64" t="s">
        <v>14245</v>
      </c>
      <c r="B9340" s="65">
        <v>95876</v>
      </c>
      <c r="C9340" s="56" t="s">
        <v>14336</v>
      </c>
      <c r="D9340" s="65" t="s">
        <v>14148</v>
      </c>
      <c r="E9340" s="66">
        <v>2.08</v>
      </c>
      <c r="F9340" s="247">
        <v>0.42309999999999998</v>
      </c>
      <c r="G9340" s="66">
        <v>2.21</v>
      </c>
      <c r="H9340" s="247">
        <v>0</v>
      </c>
    </row>
    <row r="9341" spans="1:8">
      <c r="A9341" s="64" t="s">
        <v>14245</v>
      </c>
      <c r="B9341" s="65">
        <v>95879</v>
      </c>
      <c r="C9341" s="56" t="s">
        <v>14337</v>
      </c>
      <c r="D9341" s="65" t="s">
        <v>14138</v>
      </c>
      <c r="E9341" s="66">
        <v>1.41</v>
      </c>
      <c r="F9341" s="247">
        <v>0.41839999999999999</v>
      </c>
      <c r="G9341" s="66">
        <v>1.49</v>
      </c>
      <c r="H9341" s="247">
        <v>0</v>
      </c>
    </row>
    <row r="9342" spans="1:8">
      <c r="A9342" s="64" t="s">
        <v>14245</v>
      </c>
      <c r="B9342" s="65">
        <v>100940</v>
      </c>
      <c r="C9342" s="56" t="s">
        <v>14338</v>
      </c>
      <c r="D9342" s="65" t="s">
        <v>14148</v>
      </c>
      <c r="E9342" s="66">
        <v>5.41</v>
      </c>
      <c r="F9342" s="247">
        <v>0.41220000000000001</v>
      </c>
      <c r="G9342" s="66">
        <v>5.74</v>
      </c>
      <c r="H9342" s="247">
        <v>0</v>
      </c>
    </row>
    <row r="9343" spans="1:8">
      <c r="A9343" s="64" t="s">
        <v>14245</v>
      </c>
      <c r="B9343" s="65">
        <v>100944</v>
      </c>
      <c r="C9343" s="56" t="s">
        <v>14339</v>
      </c>
      <c r="D9343" s="65" t="s">
        <v>14138</v>
      </c>
      <c r="E9343" s="66">
        <v>3.62</v>
      </c>
      <c r="F9343" s="247">
        <v>0.41160000000000002</v>
      </c>
      <c r="G9343" s="66">
        <v>3.83</v>
      </c>
      <c r="H9343" s="247">
        <v>0</v>
      </c>
    </row>
    <row r="9344" spans="1:8">
      <c r="A9344" s="64" t="s">
        <v>14245</v>
      </c>
      <c r="B9344" s="65">
        <v>95425</v>
      </c>
      <c r="C9344" s="56" t="s">
        <v>14340</v>
      </c>
      <c r="D9344" s="65" t="s">
        <v>14148</v>
      </c>
      <c r="E9344" s="66">
        <v>2.25</v>
      </c>
      <c r="F9344" s="247">
        <v>0.40889999999999999</v>
      </c>
      <c r="G9344" s="66">
        <v>2.39</v>
      </c>
      <c r="H9344" s="247">
        <v>0</v>
      </c>
    </row>
    <row r="9345" spans="1:8">
      <c r="A9345" s="64" t="s">
        <v>14245</v>
      </c>
      <c r="B9345" s="65">
        <v>95428</v>
      </c>
      <c r="C9345" s="56" t="s">
        <v>14341</v>
      </c>
      <c r="D9345" s="65" t="s">
        <v>14138</v>
      </c>
      <c r="E9345" s="66">
        <v>1.52</v>
      </c>
      <c r="F9345" s="247">
        <v>0.40789999999999998</v>
      </c>
      <c r="G9345" s="66">
        <v>1.6</v>
      </c>
      <c r="H9345" s="247">
        <v>0</v>
      </c>
    </row>
    <row r="9346" spans="1:8">
      <c r="A9346" s="64" t="s">
        <v>14245</v>
      </c>
      <c r="B9346" s="65">
        <v>95426</v>
      </c>
      <c r="C9346" s="56" t="s">
        <v>14342</v>
      </c>
      <c r="D9346" s="65" t="s">
        <v>14148</v>
      </c>
      <c r="E9346" s="66">
        <v>1.94</v>
      </c>
      <c r="F9346" s="247">
        <v>0.40720000000000001</v>
      </c>
      <c r="G9346" s="66">
        <v>2.06</v>
      </c>
      <c r="H9346" s="247">
        <v>0</v>
      </c>
    </row>
    <row r="9347" spans="1:8">
      <c r="A9347" s="64" t="s">
        <v>14245</v>
      </c>
      <c r="B9347" s="65">
        <v>95429</v>
      </c>
      <c r="C9347" s="56" t="s">
        <v>14343</v>
      </c>
      <c r="D9347" s="65" t="s">
        <v>14138</v>
      </c>
      <c r="E9347" s="66">
        <v>1.31</v>
      </c>
      <c r="F9347" s="247">
        <v>0.40460000000000002</v>
      </c>
      <c r="G9347" s="66">
        <v>1.39</v>
      </c>
      <c r="H9347" s="247">
        <v>0</v>
      </c>
    </row>
    <row r="9348" spans="1:8">
      <c r="A9348" s="64" t="s">
        <v>14245</v>
      </c>
      <c r="B9348" s="65">
        <v>95427</v>
      </c>
      <c r="C9348" s="56" t="s">
        <v>14344</v>
      </c>
      <c r="D9348" s="65" t="s">
        <v>14148</v>
      </c>
      <c r="E9348" s="66">
        <v>0.73</v>
      </c>
      <c r="F9348" s="247">
        <v>0.41099999999999998</v>
      </c>
      <c r="G9348" s="66">
        <v>0.77</v>
      </c>
      <c r="H9348" s="247">
        <v>0</v>
      </c>
    </row>
    <row r="9349" spans="1:8">
      <c r="A9349" s="64" t="s">
        <v>14245</v>
      </c>
      <c r="B9349" s="65">
        <v>95430</v>
      </c>
      <c r="C9349" s="56" t="s">
        <v>14345</v>
      </c>
      <c r="D9349" s="65" t="s">
        <v>14138</v>
      </c>
      <c r="E9349" s="66">
        <v>0.46</v>
      </c>
      <c r="F9349" s="247">
        <v>0.41299999999999998</v>
      </c>
      <c r="G9349" s="66">
        <v>0.48</v>
      </c>
      <c r="H9349" s="247">
        <v>0</v>
      </c>
    </row>
    <row r="9350" spans="1:8">
      <c r="A9350" s="64" t="s">
        <v>14245</v>
      </c>
      <c r="B9350" s="65">
        <v>95877</v>
      </c>
      <c r="C9350" s="56" t="s">
        <v>14346</v>
      </c>
      <c r="D9350" s="65" t="s">
        <v>14148</v>
      </c>
      <c r="E9350" s="66">
        <v>1.78</v>
      </c>
      <c r="F9350" s="247">
        <v>0.41010000000000002</v>
      </c>
      <c r="G9350" s="66">
        <v>1.9</v>
      </c>
      <c r="H9350" s="247">
        <v>0</v>
      </c>
    </row>
    <row r="9351" spans="1:8">
      <c r="A9351" s="64" t="s">
        <v>14245</v>
      </c>
      <c r="B9351" s="65">
        <v>95880</v>
      </c>
      <c r="C9351" s="56" t="s">
        <v>14347</v>
      </c>
      <c r="D9351" s="65" t="s">
        <v>14138</v>
      </c>
      <c r="E9351" s="66">
        <v>1.2</v>
      </c>
      <c r="F9351" s="247">
        <v>0.4083</v>
      </c>
      <c r="G9351" s="66">
        <v>1.27</v>
      </c>
      <c r="H9351" s="247">
        <v>0</v>
      </c>
    </row>
    <row r="9352" spans="1:8">
      <c r="A9352" s="64" t="s">
        <v>14245</v>
      </c>
      <c r="B9352" s="65">
        <v>100937</v>
      </c>
      <c r="C9352" s="56" t="s">
        <v>14348</v>
      </c>
      <c r="D9352" s="65" t="s">
        <v>14148</v>
      </c>
      <c r="E9352" s="66">
        <v>8.73</v>
      </c>
      <c r="F9352" s="247">
        <v>5.7299999999999997E-2</v>
      </c>
      <c r="G9352" s="66">
        <v>9.3000000000000007</v>
      </c>
      <c r="H9352" s="247">
        <v>0</v>
      </c>
    </row>
    <row r="9353" spans="1:8">
      <c r="A9353" s="64" t="s">
        <v>14245</v>
      </c>
      <c r="B9353" s="65">
        <v>100941</v>
      </c>
      <c r="C9353" s="56" t="s">
        <v>14349</v>
      </c>
      <c r="D9353" s="65" t="s">
        <v>14138</v>
      </c>
      <c r="E9353" s="66">
        <v>5.82</v>
      </c>
      <c r="F9353" s="247">
        <v>5.67E-2</v>
      </c>
      <c r="G9353" s="66">
        <v>6.2</v>
      </c>
      <c r="H9353" s="247">
        <v>0</v>
      </c>
    </row>
    <row r="9354" spans="1:8">
      <c r="A9354" s="64" t="s">
        <v>14245</v>
      </c>
      <c r="B9354" s="65">
        <v>97912</v>
      </c>
      <c r="C9354" s="56" t="s">
        <v>14350</v>
      </c>
      <c r="D9354" s="65" t="s">
        <v>14148</v>
      </c>
      <c r="E9354" s="66">
        <v>3.66</v>
      </c>
      <c r="F9354" s="247">
        <v>5.4600000000000003E-2</v>
      </c>
      <c r="G9354" s="66">
        <v>3.9</v>
      </c>
      <c r="H9354" s="247">
        <v>0</v>
      </c>
    </row>
    <row r="9355" spans="1:8">
      <c r="A9355" s="64" t="s">
        <v>14245</v>
      </c>
      <c r="B9355" s="65">
        <v>97916</v>
      </c>
      <c r="C9355" s="56" t="s">
        <v>14351</v>
      </c>
      <c r="D9355" s="65" t="s">
        <v>14138</v>
      </c>
      <c r="E9355" s="66">
        <v>2.44</v>
      </c>
      <c r="F9355" s="247">
        <v>5.33E-2</v>
      </c>
      <c r="G9355" s="66">
        <v>2.61</v>
      </c>
      <c r="H9355" s="247">
        <v>0</v>
      </c>
    </row>
    <row r="9356" spans="1:8">
      <c r="A9356" s="64" t="s">
        <v>14245</v>
      </c>
      <c r="B9356" s="65">
        <v>97913</v>
      </c>
      <c r="C9356" s="56" t="s">
        <v>14352</v>
      </c>
      <c r="D9356" s="65" t="s">
        <v>14148</v>
      </c>
      <c r="E9356" s="66">
        <v>3.18</v>
      </c>
      <c r="F9356" s="247">
        <v>5.6599999999999998E-2</v>
      </c>
      <c r="G9356" s="66">
        <v>3.38</v>
      </c>
      <c r="H9356" s="247">
        <v>0</v>
      </c>
    </row>
    <row r="9357" spans="1:8">
      <c r="A9357" s="64" t="s">
        <v>14245</v>
      </c>
      <c r="B9357" s="65">
        <v>97917</v>
      </c>
      <c r="C9357" s="56" t="s">
        <v>14353</v>
      </c>
      <c r="D9357" s="65" t="s">
        <v>14138</v>
      </c>
      <c r="E9357" s="66">
        <v>2.11</v>
      </c>
      <c r="F9357" s="247">
        <v>5.6899999999999999E-2</v>
      </c>
      <c r="G9357" s="66">
        <v>2.25</v>
      </c>
      <c r="H9357" s="247">
        <v>0</v>
      </c>
    </row>
    <row r="9358" spans="1:8">
      <c r="A9358" s="64" t="s">
        <v>14245</v>
      </c>
      <c r="B9358" s="65">
        <v>97915</v>
      </c>
      <c r="C9358" s="56" t="s">
        <v>14354</v>
      </c>
      <c r="D9358" s="65" t="s">
        <v>14148</v>
      </c>
      <c r="E9358" s="66">
        <v>1.17</v>
      </c>
      <c r="F9358" s="247">
        <v>5.1299999999999998E-2</v>
      </c>
      <c r="G9358" s="66">
        <v>1.24</v>
      </c>
      <c r="H9358" s="247">
        <v>0</v>
      </c>
    </row>
    <row r="9359" spans="1:8">
      <c r="A9359" s="64" t="s">
        <v>14245</v>
      </c>
      <c r="B9359" s="65">
        <v>97919</v>
      </c>
      <c r="C9359" s="56" t="s">
        <v>14355</v>
      </c>
      <c r="D9359" s="65" t="s">
        <v>14138</v>
      </c>
      <c r="E9359" s="66">
        <v>0.77</v>
      </c>
      <c r="F9359" s="247">
        <v>3.9E-2</v>
      </c>
      <c r="G9359" s="66">
        <v>0.82</v>
      </c>
      <c r="H9359" s="247">
        <v>0</v>
      </c>
    </row>
    <row r="9360" spans="1:8">
      <c r="A9360" s="64" t="s">
        <v>14245</v>
      </c>
      <c r="B9360" s="65">
        <v>97914</v>
      </c>
      <c r="C9360" s="56" t="s">
        <v>14356</v>
      </c>
      <c r="D9360" s="65" t="s">
        <v>14148</v>
      </c>
      <c r="E9360" s="66">
        <v>2.9</v>
      </c>
      <c r="F9360" s="247">
        <v>5.5199999999999999E-2</v>
      </c>
      <c r="G9360" s="66">
        <v>3.1</v>
      </c>
      <c r="H9360" s="247">
        <v>0</v>
      </c>
    </row>
    <row r="9361" spans="1:8">
      <c r="A9361" s="64" t="s">
        <v>14245</v>
      </c>
      <c r="B9361" s="65">
        <v>97918</v>
      </c>
      <c r="C9361" s="56" t="s">
        <v>14357</v>
      </c>
      <c r="D9361" s="65" t="s">
        <v>14138</v>
      </c>
      <c r="E9361" s="66">
        <v>1.94</v>
      </c>
      <c r="F9361" s="247">
        <v>5.1499999999999997E-2</v>
      </c>
      <c r="G9361" s="66">
        <v>2.0699999999999998</v>
      </c>
      <c r="H9361" s="247">
        <v>0</v>
      </c>
    </row>
    <row r="9362" spans="1:8">
      <c r="A9362" s="64" t="s">
        <v>14245</v>
      </c>
      <c r="B9362" s="65">
        <v>100949</v>
      </c>
      <c r="C9362" s="56" t="s">
        <v>14358</v>
      </c>
      <c r="D9362" s="65" t="s">
        <v>14138</v>
      </c>
      <c r="E9362" s="66">
        <v>6.52</v>
      </c>
      <c r="F9362" s="247">
        <v>2.1499999999999998E-2</v>
      </c>
      <c r="G9362" s="66">
        <v>6.95</v>
      </c>
      <c r="H9362" s="247">
        <v>0</v>
      </c>
    </row>
    <row r="9363" spans="1:8">
      <c r="A9363" s="64" t="s">
        <v>14245</v>
      </c>
      <c r="B9363" s="65">
        <v>100945</v>
      </c>
      <c r="C9363" s="56" t="s">
        <v>14359</v>
      </c>
      <c r="D9363" s="65" t="s">
        <v>14138</v>
      </c>
      <c r="E9363" s="66">
        <v>2.73</v>
      </c>
      <c r="F9363" s="247">
        <v>2.1999999999999999E-2</v>
      </c>
      <c r="G9363" s="66">
        <v>2.92</v>
      </c>
      <c r="H9363" s="247">
        <v>0</v>
      </c>
    </row>
    <row r="9364" spans="1:8">
      <c r="A9364" s="64" t="s">
        <v>14245</v>
      </c>
      <c r="B9364" s="65">
        <v>100946</v>
      </c>
      <c r="C9364" s="56" t="s">
        <v>14360</v>
      </c>
      <c r="D9364" s="65" t="s">
        <v>14138</v>
      </c>
      <c r="E9364" s="66">
        <v>2.36</v>
      </c>
      <c r="F9364" s="247">
        <v>2.12E-2</v>
      </c>
      <c r="G9364" s="66">
        <v>2.5099999999999998</v>
      </c>
      <c r="H9364" s="247">
        <v>0</v>
      </c>
    </row>
    <row r="9365" spans="1:8">
      <c r="A9365" s="64" t="s">
        <v>14245</v>
      </c>
      <c r="B9365" s="65">
        <v>100948</v>
      </c>
      <c r="C9365" s="56" t="s">
        <v>14361</v>
      </c>
      <c r="D9365" s="65" t="s">
        <v>14138</v>
      </c>
      <c r="E9365" s="66">
        <v>0.86</v>
      </c>
      <c r="F9365" s="247">
        <v>1.1599999999999999E-2</v>
      </c>
      <c r="G9365" s="66">
        <v>0.92</v>
      </c>
      <c r="H9365" s="247">
        <v>0</v>
      </c>
    </row>
    <row r="9366" spans="1:8">
      <c r="A9366" s="64" t="s">
        <v>14245</v>
      </c>
      <c r="B9366" s="65">
        <v>100947</v>
      </c>
      <c r="C9366" s="56" t="s">
        <v>14362</v>
      </c>
      <c r="D9366" s="65" t="s">
        <v>14138</v>
      </c>
      <c r="E9366" s="66">
        <v>2.17</v>
      </c>
      <c r="F9366" s="247">
        <v>1.84E-2</v>
      </c>
      <c r="G9366" s="66">
        <v>2.3199999999999998</v>
      </c>
      <c r="H9366" s="247">
        <v>0</v>
      </c>
    </row>
    <row r="9367" spans="1:8">
      <c r="A9367" s="64" t="s">
        <v>14245</v>
      </c>
      <c r="B9367" s="65">
        <v>100954</v>
      </c>
      <c r="C9367" s="56" t="s">
        <v>14363</v>
      </c>
      <c r="D9367" s="65" t="s">
        <v>14138</v>
      </c>
      <c r="E9367" s="66">
        <v>8.26</v>
      </c>
      <c r="F9367" s="247">
        <v>8.3500000000000005E-2</v>
      </c>
      <c r="G9367" s="66">
        <v>8.7899999999999991</v>
      </c>
      <c r="H9367" s="247">
        <v>0</v>
      </c>
    </row>
    <row r="9368" spans="1:8">
      <c r="A9368" s="64" t="s">
        <v>14245</v>
      </c>
      <c r="B9368" s="65">
        <v>100950</v>
      </c>
      <c r="C9368" s="56" t="s">
        <v>14364</v>
      </c>
      <c r="D9368" s="65" t="s">
        <v>14138</v>
      </c>
      <c r="E9368" s="66">
        <v>3.47</v>
      </c>
      <c r="F9368" s="247">
        <v>8.3599999999999994E-2</v>
      </c>
      <c r="G9368" s="66">
        <v>3.69</v>
      </c>
      <c r="H9368" s="247">
        <v>0</v>
      </c>
    </row>
    <row r="9369" spans="1:8">
      <c r="A9369" s="64" t="s">
        <v>14245</v>
      </c>
      <c r="B9369" s="65">
        <v>100951</v>
      </c>
      <c r="C9369" s="56" t="s">
        <v>14365</v>
      </c>
      <c r="D9369" s="65" t="s">
        <v>14138</v>
      </c>
      <c r="E9369" s="66">
        <v>2.99</v>
      </c>
      <c r="F9369" s="247">
        <v>8.0299999999999996E-2</v>
      </c>
      <c r="G9369" s="66">
        <v>3.18</v>
      </c>
      <c r="H9369" s="247">
        <v>0</v>
      </c>
    </row>
    <row r="9370" spans="1:8">
      <c r="A9370" s="64" t="s">
        <v>14245</v>
      </c>
      <c r="B9370" s="65">
        <v>100953</v>
      </c>
      <c r="C9370" s="56" t="s">
        <v>14366</v>
      </c>
      <c r="D9370" s="65" t="s">
        <v>14138</v>
      </c>
      <c r="E9370" s="66">
        <v>1.0900000000000001</v>
      </c>
      <c r="F9370" s="247">
        <v>7.3400000000000007E-2</v>
      </c>
      <c r="G9370" s="66">
        <v>1.1599999999999999</v>
      </c>
      <c r="H9370" s="247">
        <v>0</v>
      </c>
    </row>
    <row r="9371" spans="1:8">
      <c r="A9371" s="64" t="s">
        <v>14245</v>
      </c>
      <c r="B9371" s="65">
        <v>100952</v>
      </c>
      <c r="C9371" s="56" t="s">
        <v>14367</v>
      </c>
      <c r="D9371" s="65" t="s">
        <v>14138</v>
      </c>
      <c r="E9371" s="66">
        <v>2.76</v>
      </c>
      <c r="F9371" s="247">
        <v>8.3299999999999999E-2</v>
      </c>
      <c r="G9371" s="66">
        <v>2.94</v>
      </c>
      <c r="H9371" s="247">
        <v>0</v>
      </c>
    </row>
    <row r="9372" spans="1:8">
      <c r="A9372" s="64" t="s">
        <v>14245</v>
      </c>
      <c r="B9372" s="65">
        <v>100964</v>
      </c>
      <c r="C9372" s="56" t="s">
        <v>14368</v>
      </c>
      <c r="D9372" s="65" t="s">
        <v>14148</v>
      </c>
      <c r="E9372" s="66">
        <v>8.48</v>
      </c>
      <c r="F9372" s="247">
        <v>4.36E-2</v>
      </c>
      <c r="G9372" s="66">
        <v>8.9700000000000006</v>
      </c>
      <c r="H9372" s="247">
        <v>0</v>
      </c>
    </row>
    <row r="9373" spans="1:8">
      <c r="A9373" s="64" t="s">
        <v>14245</v>
      </c>
      <c r="B9373" s="65">
        <v>100960</v>
      </c>
      <c r="C9373" s="56" t="s">
        <v>14369</v>
      </c>
      <c r="D9373" s="65" t="s">
        <v>14148</v>
      </c>
      <c r="E9373" s="66">
        <v>3.53</v>
      </c>
      <c r="F9373" s="247">
        <v>3.9699999999999999E-2</v>
      </c>
      <c r="G9373" s="66">
        <v>3.73</v>
      </c>
      <c r="H9373" s="247">
        <v>0</v>
      </c>
    </row>
    <row r="9374" spans="1:8">
      <c r="A9374" s="64" t="s">
        <v>14245</v>
      </c>
      <c r="B9374" s="65">
        <v>100961</v>
      </c>
      <c r="C9374" s="56" t="s">
        <v>14370</v>
      </c>
      <c r="D9374" s="65" t="s">
        <v>14148</v>
      </c>
      <c r="E9374" s="66">
        <v>3.06</v>
      </c>
      <c r="F9374" s="247">
        <v>4.2500000000000003E-2</v>
      </c>
      <c r="G9374" s="66">
        <v>3.23</v>
      </c>
      <c r="H9374" s="247">
        <v>0</v>
      </c>
    </row>
    <row r="9375" spans="1:8">
      <c r="A9375" s="64" t="s">
        <v>14245</v>
      </c>
      <c r="B9375" s="65">
        <v>100963</v>
      </c>
      <c r="C9375" s="56" t="s">
        <v>14371</v>
      </c>
      <c r="D9375" s="65" t="s">
        <v>14148</v>
      </c>
      <c r="E9375" s="66">
        <v>1.1100000000000001</v>
      </c>
      <c r="F9375" s="247">
        <v>3.5999999999999997E-2</v>
      </c>
      <c r="G9375" s="66">
        <v>1.17</v>
      </c>
      <c r="H9375" s="247">
        <v>0</v>
      </c>
    </row>
    <row r="9376" spans="1:8">
      <c r="A9376" s="64" t="s">
        <v>14245</v>
      </c>
      <c r="B9376" s="65">
        <v>100962</v>
      </c>
      <c r="C9376" s="56" t="s">
        <v>14372</v>
      </c>
      <c r="D9376" s="65" t="s">
        <v>14148</v>
      </c>
      <c r="E9376" s="66">
        <v>2.79</v>
      </c>
      <c r="F9376" s="247">
        <v>4.2999999999999997E-2</v>
      </c>
      <c r="G9376" s="66">
        <v>2.95</v>
      </c>
      <c r="H9376" s="247">
        <v>0</v>
      </c>
    </row>
    <row r="9377" spans="1:8">
      <c r="A9377" s="64" t="s">
        <v>14245</v>
      </c>
      <c r="B9377" s="65">
        <v>100959</v>
      </c>
      <c r="C9377" s="56" t="s">
        <v>14373</v>
      </c>
      <c r="D9377" s="65" t="s">
        <v>14148</v>
      </c>
      <c r="E9377" s="66">
        <v>11.29</v>
      </c>
      <c r="F9377" s="247">
        <v>4.6100000000000002E-2</v>
      </c>
      <c r="G9377" s="66">
        <v>12.06</v>
      </c>
      <c r="H9377" s="247">
        <v>0</v>
      </c>
    </row>
    <row r="9378" spans="1:8">
      <c r="A9378" s="64" t="s">
        <v>14245</v>
      </c>
      <c r="B9378" s="65">
        <v>100955</v>
      </c>
      <c r="C9378" s="56" t="s">
        <v>14374</v>
      </c>
      <c r="D9378" s="65" t="s">
        <v>14148</v>
      </c>
      <c r="E9378" s="66">
        <v>4.74</v>
      </c>
      <c r="F9378" s="247">
        <v>4.6399999999999997E-2</v>
      </c>
      <c r="G9378" s="66">
        <v>5.05</v>
      </c>
      <c r="H9378" s="247">
        <v>0</v>
      </c>
    </row>
    <row r="9379" spans="1:8">
      <c r="A9379" s="64" t="s">
        <v>14245</v>
      </c>
      <c r="B9379" s="65">
        <v>100956</v>
      </c>
      <c r="C9379" s="56" t="s">
        <v>14375</v>
      </c>
      <c r="D9379" s="65" t="s">
        <v>14148</v>
      </c>
      <c r="E9379" s="66">
        <v>4.1100000000000003</v>
      </c>
      <c r="F9379" s="247">
        <v>4.3799999999999999E-2</v>
      </c>
      <c r="G9379" s="66">
        <v>4.3899999999999997</v>
      </c>
      <c r="H9379" s="247">
        <v>0</v>
      </c>
    </row>
    <row r="9380" spans="1:8">
      <c r="A9380" s="64" t="s">
        <v>14245</v>
      </c>
      <c r="B9380" s="65">
        <v>100958</v>
      </c>
      <c r="C9380" s="56" t="s">
        <v>14376</v>
      </c>
      <c r="D9380" s="65" t="s">
        <v>14148</v>
      </c>
      <c r="E9380" s="66">
        <v>1.51</v>
      </c>
      <c r="F9380" s="247">
        <v>3.9699999999999999E-2</v>
      </c>
      <c r="G9380" s="66">
        <v>1.61</v>
      </c>
      <c r="H9380" s="247">
        <v>0</v>
      </c>
    </row>
    <row r="9381" spans="1:8">
      <c r="A9381" s="64" t="s">
        <v>14245</v>
      </c>
      <c r="B9381" s="65">
        <v>100957</v>
      </c>
      <c r="C9381" s="56" t="s">
        <v>14377</v>
      </c>
      <c r="D9381" s="65" t="s">
        <v>14148</v>
      </c>
      <c r="E9381" s="66">
        <v>3.76</v>
      </c>
      <c r="F9381" s="247">
        <v>4.5199999999999997E-2</v>
      </c>
      <c r="G9381" s="66">
        <v>4.01</v>
      </c>
      <c r="H9381" s="247">
        <v>0</v>
      </c>
    </row>
    <row r="9382" spans="1:8">
      <c r="A9382" s="64" t="s">
        <v>14245</v>
      </c>
      <c r="B9382" s="65">
        <v>100969</v>
      </c>
      <c r="C9382" s="56" t="s">
        <v>14378</v>
      </c>
      <c r="D9382" s="65" t="s">
        <v>14138</v>
      </c>
      <c r="E9382" s="66">
        <v>2.2200000000000002</v>
      </c>
      <c r="F9382" s="247">
        <v>0.27929999999999999</v>
      </c>
      <c r="G9382" s="66">
        <v>2.38</v>
      </c>
      <c r="H9382" s="247">
        <v>0</v>
      </c>
    </row>
    <row r="9383" spans="1:8">
      <c r="A9383" s="64" t="s">
        <v>14245</v>
      </c>
      <c r="B9383" s="65">
        <v>100970</v>
      </c>
      <c r="C9383" s="56" t="s">
        <v>14379</v>
      </c>
      <c r="D9383" s="65" t="s">
        <v>14138</v>
      </c>
      <c r="E9383" s="66">
        <v>1.88</v>
      </c>
      <c r="F9383" s="247">
        <v>0.27660000000000001</v>
      </c>
      <c r="G9383" s="66">
        <v>2.02</v>
      </c>
      <c r="H9383" s="247">
        <v>0</v>
      </c>
    </row>
    <row r="9384" spans="1:8">
      <c r="A9384" s="64" t="s">
        <v>14245</v>
      </c>
      <c r="B9384" s="65">
        <v>102333</v>
      </c>
      <c r="C9384" s="56" t="s">
        <v>14380</v>
      </c>
      <c r="D9384" s="65" t="s">
        <v>14138</v>
      </c>
      <c r="E9384" s="66">
        <v>0.71</v>
      </c>
      <c r="F9384" s="247">
        <v>0.2676</v>
      </c>
      <c r="G9384" s="66">
        <v>0.76</v>
      </c>
      <c r="H9384" s="247">
        <v>0</v>
      </c>
    </row>
    <row r="9385" spans="1:8">
      <c r="A9385" s="64" t="s">
        <v>14245</v>
      </c>
      <c r="B9385" s="65">
        <v>102332</v>
      </c>
      <c r="C9385" s="56" t="s">
        <v>14381</v>
      </c>
      <c r="D9385" s="65" t="s">
        <v>14138</v>
      </c>
      <c r="E9385" s="66">
        <v>1.76</v>
      </c>
      <c r="F9385" s="247">
        <v>0.27839999999999998</v>
      </c>
      <c r="G9385" s="66">
        <v>1.88</v>
      </c>
      <c r="H9385" s="247">
        <v>0</v>
      </c>
    </row>
    <row r="9386" spans="1:8">
      <c r="A9386" s="64" t="s">
        <v>14245</v>
      </c>
      <c r="B9386" s="65">
        <v>100965</v>
      </c>
      <c r="C9386" s="56" t="s">
        <v>14382</v>
      </c>
      <c r="D9386" s="65" t="s">
        <v>14138</v>
      </c>
      <c r="E9386" s="66">
        <v>1.71</v>
      </c>
      <c r="F9386" s="247">
        <v>0.32750000000000001</v>
      </c>
      <c r="G9386" s="66">
        <v>1.81</v>
      </c>
      <c r="H9386" s="247">
        <v>0</v>
      </c>
    </row>
    <row r="9387" spans="1:8">
      <c r="A9387" s="64" t="s">
        <v>14245</v>
      </c>
      <c r="B9387" s="65">
        <v>100966</v>
      </c>
      <c r="C9387" s="56" t="s">
        <v>14383</v>
      </c>
      <c r="D9387" s="65" t="s">
        <v>14138</v>
      </c>
      <c r="E9387" s="66">
        <v>1.46</v>
      </c>
      <c r="F9387" s="247">
        <v>0.32879999999999998</v>
      </c>
      <c r="G9387" s="66">
        <v>1.55</v>
      </c>
      <c r="H9387" s="247">
        <v>0</v>
      </c>
    </row>
    <row r="9388" spans="1:8">
      <c r="A9388" s="64" t="s">
        <v>14245</v>
      </c>
      <c r="B9388" s="65">
        <v>102331</v>
      </c>
      <c r="C9388" s="56" t="s">
        <v>14384</v>
      </c>
      <c r="D9388" s="65" t="s">
        <v>14138</v>
      </c>
      <c r="E9388" s="66">
        <v>0.53</v>
      </c>
      <c r="F9388" s="247">
        <v>0.32079999999999997</v>
      </c>
      <c r="G9388" s="66">
        <v>0.56999999999999995</v>
      </c>
      <c r="H9388" s="247">
        <v>0</v>
      </c>
    </row>
    <row r="9389" spans="1:8">
      <c r="A9389" s="64" t="s">
        <v>14245</v>
      </c>
      <c r="B9389" s="65">
        <v>102330</v>
      </c>
      <c r="C9389" s="56" t="s">
        <v>14385</v>
      </c>
      <c r="D9389" s="65" t="s">
        <v>14138</v>
      </c>
      <c r="E9389" s="66">
        <v>1.36</v>
      </c>
      <c r="F9389" s="247">
        <v>0.32350000000000001</v>
      </c>
      <c r="G9389" s="66">
        <v>1.45</v>
      </c>
      <c r="H9389" s="247">
        <v>0</v>
      </c>
    </row>
    <row r="9390" spans="1:8">
      <c r="A9390" s="64" t="s">
        <v>14386</v>
      </c>
      <c r="B9390" s="65">
        <v>97804</v>
      </c>
      <c r="C9390" s="56" t="s">
        <v>14387</v>
      </c>
      <c r="D9390" s="65" t="s">
        <v>26</v>
      </c>
      <c r="E9390" s="66">
        <v>0</v>
      </c>
      <c r="F9390" s="247"/>
      <c r="G9390" s="66">
        <v>0</v>
      </c>
      <c r="H9390" s="247"/>
    </row>
    <row r="9391" spans="1:8">
      <c r="A9391" s="64" t="s">
        <v>14386</v>
      </c>
      <c r="B9391" s="65">
        <v>104378</v>
      </c>
      <c r="C9391" s="56" t="s">
        <v>14388</v>
      </c>
      <c r="D9391" s="65" t="s">
        <v>26</v>
      </c>
      <c r="E9391" s="66">
        <v>0</v>
      </c>
      <c r="F9391" s="247"/>
      <c r="G9391" s="66">
        <v>0</v>
      </c>
      <c r="H9391" s="247"/>
    </row>
    <row r="9392" spans="1:8">
      <c r="A9392" s="64" t="s">
        <v>14386</v>
      </c>
      <c r="B9392" s="65">
        <v>104379</v>
      </c>
      <c r="C9392" s="56" t="s">
        <v>14389</v>
      </c>
      <c r="D9392" s="65" t="s">
        <v>26</v>
      </c>
      <c r="E9392" s="66">
        <v>0</v>
      </c>
      <c r="F9392" s="247"/>
      <c r="G9392" s="66">
        <v>0</v>
      </c>
      <c r="H9392" s="247"/>
    </row>
    <row r="9393" spans="1:8">
      <c r="A9393" s="64" t="s">
        <v>14386</v>
      </c>
      <c r="B9393" s="65">
        <v>104389</v>
      </c>
      <c r="C9393" s="56" t="s">
        <v>14390</v>
      </c>
      <c r="D9393" s="65" t="s">
        <v>26</v>
      </c>
      <c r="E9393" s="66">
        <v>0</v>
      </c>
      <c r="F9393" s="247"/>
      <c r="G9393" s="66">
        <v>0</v>
      </c>
      <c r="H9393" s="247"/>
    </row>
    <row r="9394" spans="1:8">
      <c r="A9394" s="64" t="s">
        <v>14386</v>
      </c>
      <c r="B9394" s="65">
        <v>97801</v>
      </c>
      <c r="C9394" s="56" t="s">
        <v>14391</v>
      </c>
      <c r="D9394" s="65" t="s">
        <v>26</v>
      </c>
      <c r="E9394" s="66">
        <v>0</v>
      </c>
      <c r="F9394" s="247"/>
      <c r="G9394" s="66">
        <v>0</v>
      </c>
      <c r="H9394" s="247"/>
    </row>
    <row r="9395" spans="1:8">
      <c r="A9395" s="64" t="s">
        <v>14386</v>
      </c>
      <c r="B9395" s="65">
        <v>104377</v>
      </c>
      <c r="C9395" s="56" t="s">
        <v>14392</v>
      </c>
      <c r="D9395" s="65" t="s">
        <v>26</v>
      </c>
      <c r="E9395" s="66">
        <v>0</v>
      </c>
      <c r="F9395" s="247"/>
      <c r="G9395" s="66">
        <v>0</v>
      </c>
      <c r="H9395" s="247"/>
    </row>
    <row r="9396" spans="1:8">
      <c r="A9396" s="64" t="s">
        <v>14386</v>
      </c>
      <c r="B9396" s="65">
        <v>104376</v>
      </c>
      <c r="C9396" s="56" t="s">
        <v>14393</v>
      </c>
      <c r="D9396" s="65" t="s">
        <v>26</v>
      </c>
      <c r="E9396" s="66">
        <v>0</v>
      </c>
      <c r="F9396" s="247"/>
      <c r="G9396" s="66">
        <v>0</v>
      </c>
      <c r="H9396" s="247"/>
    </row>
    <row r="9397" spans="1:8">
      <c r="A9397" s="64" t="s">
        <v>14386</v>
      </c>
      <c r="B9397" s="65">
        <v>97808</v>
      </c>
      <c r="C9397" s="56" t="s">
        <v>14394</v>
      </c>
      <c r="D9397" s="65" t="s">
        <v>26</v>
      </c>
      <c r="E9397" s="66">
        <v>0</v>
      </c>
      <c r="F9397" s="247"/>
      <c r="G9397" s="66">
        <v>0</v>
      </c>
      <c r="H9397" s="247"/>
    </row>
    <row r="9398" spans="1:8">
      <c r="A9398" s="64" t="s">
        <v>14386</v>
      </c>
      <c r="B9398" s="65">
        <v>104381</v>
      </c>
      <c r="C9398" s="56" t="s">
        <v>14395</v>
      </c>
      <c r="D9398" s="65" t="s">
        <v>26</v>
      </c>
      <c r="E9398" s="66">
        <v>0</v>
      </c>
      <c r="F9398" s="247"/>
      <c r="G9398" s="66">
        <v>0</v>
      </c>
      <c r="H9398" s="247"/>
    </row>
    <row r="9399" spans="1:8">
      <c r="A9399" s="64" t="s">
        <v>14386</v>
      </c>
      <c r="B9399" s="65">
        <v>104382</v>
      </c>
      <c r="C9399" s="56" t="s">
        <v>14396</v>
      </c>
      <c r="D9399" s="65" t="s">
        <v>26</v>
      </c>
      <c r="E9399" s="66">
        <v>0</v>
      </c>
      <c r="F9399" s="247"/>
      <c r="G9399" s="66">
        <v>0</v>
      </c>
      <c r="H9399" s="247"/>
    </row>
    <row r="9400" spans="1:8">
      <c r="A9400" s="64" t="s">
        <v>14386</v>
      </c>
      <c r="B9400" s="65">
        <v>104380</v>
      </c>
      <c r="C9400" s="56" t="s">
        <v>14397</v>
      </c>
      <c r="D9400" s="65" t="s">
        <v>26</v>
      </c>
      <c r="E9400" s="66">
        <v>0</v>
      </c>
      <c r="F9400" s="247"/>
      <c r="G9400" s="66">
        <v>0</v>
      </c>
      <c r="H9400" s="247"/>
    </row>
    <row r="9401" spans="1:8">
      <c r="A9401" s="64" t="s">
        <v>14398</v>
      </c>
      <c r="B9401" s="65">
        <v>103138</v>
      </c>
      <c r="C9401" s="56" t="s">
        <v>14399</v>
      </c>
      <c r="D9401" s="65" t="s">
        <v>211</v>
      </c>
      <c r="E9401" s="66">
        <v>37.22</v>
      </c>
      <c r="F9401" s="247">
        <v>8.2500000000000004E-2</v>
      </c>
      <c r="G9401" s="66">
        <v>42.19</v>
      </c>
      <c r="H9401" s="247">
        <v>0</v>
      </c>
    </row>
    <row r="9402" spans="1:8">
      <c r="A9402" s="64" t="s">
        <v>14398</v>
      </c>
      <c r="B9402" s="65">
        <v>103151</v>
      </c>
      <c r="C9402" s="56" t="s">
        <v>14400</v>
      </c>
      <c r="D9402" s="65" t="s">
        <v>211</v>
      </c>
      <c r="E9402" s="66">
        <v>352.91</v>
      </c>
      <c r="F9402" s="247">
        <v>6.5699999999999995E-2</v>
      </c>
      <c r="G9402" s="66">
        <v>416.32</v>
      </c>
      <c r="H9402" s="247">
        <v>0</v>
      </c>
    </row>
    <row r="9403" spans="1:8">
      <c r="A9403" s="64" t="s">
        <v>14398</v>
      </c>
      <c r="B9403" s="65">
        <v>103152</v>
      </c>
      <c r="C9403" s="56" t="s">
        <v>14401</v>
      </c>
      <c r="D9403" s="65" t="s">
        <v>211</v>
      </c>
      <c r="E9403" s="66">
        <v>420.66</v>
      </c>
      <c r="F9403" s="247">
        <v>6.54E-2</v>
      </c>
      <c r="G9403" s="66">
        <v>496.61</v>
      </c>
      <c r="H9403" s="247">
        <v>0</v>
      </c>
    </row>
    <row r="9404" spans="1:8">
      <c r="A9404" s="64" t="s">
        <v>14398</v>
      </c>
      <c r="B9404" s="65">
        <v>103139</v>
      </c>
      <c r="C9404" s="56" t="s">
        <v>14402</v>
      </c>
      <c r="D9404" s="65" t="s">
        <v>211</v>
      </c>
      <c r="E9404" s="66">
        <v>48.76</v>
      </c>
      <c r="F9404" s="247">
        <v>7.7899999999999997E-2</v>
      </c>
      <c r="G9404" s="66">
        <v>55.87</v>
      </c>
      <c r="H9404" s="247">
        <v>0</v>
      </c>
    </row>
    <row r="9405" spans="1:8">
      <c r="A9405" s="64" t="s">
        <v>14398</v>
      </c>
      <c r="B9405" s="65">
        <v>103140</v>
      </c>
      <c r="C9405" s="56" t="s">
        <v>14403</v>
      </c>
      <c r="D9405" s="65" t="s">
        <v>211</v>
      </c>
      <c r="E9405" s="66">
        <v>60.26</v>
      </c>
      <c r="F9405" s="247">
        <v>7.5300000000000006E-2</v>
      </c>
      <c r="G9405" s="66">
        <v>69.5</v>
      </c>
      <c r="H9405" s="247">
        <v>0</v>
      </c>
    </row>
    <row r="9406" spans="1:8">
      <c r="A9406" s="64" t="s">
        <v>14398</v>
      </c>
      <c r="B9406" s="65">
        <v>103141</v>
      </c>
      <c r="C9406" s="56" t="s">
        <v>14404</v>
      </c>
      <c r="D9406" s="65" t="s">
        <v>211</v>
      </c>
      <c r="E9406" s="66">
        <v>93.46</v>
      </c>
      <c r="F9406" s="247">
        <v>7.1300000000000002E-2</v>
      </c>
      <c r="G9406" s="66">
        <v>108.84</v>
      </c>
      <c r="H9406" s="247">
        <v>0</v>
      </c>
    </row>
    <row r="9407" spans="1:8">
      <c r="A9407" s="64" t="s">
        <v>14398</v>
      </c>
      <c r="B9407" s="65">
        <v>103142</v>
      </c>
      <c r="C9407" s="56" t="s">
        <v>14405</v>
      </c>
      <c r="D9407" s="65" t="s">
        <v>211</v>
      </c>
      <c r="E9407" s="66">
        <v>104.98</v>
      </c>
      <c r="F9407" s="247">
        <v>7.0400000000000004E-2</v>
      </c>
      <c r="G9407" s="66">
        <v>122.49</v>
      </c>
      <c r="H9407" s="247">
        <v>0</v>
      </c>
    </row>
    <row r="9408" spans="1:8">
      <c r="A9408" s="64" t="s">
        <v>14398</v>
      </c>
      <c r="B9408" s="65">
        <v>103143</v>
      </c>
      <c r="C9408" s="56" t="s">
        <v>14406</v>
      </c>
      <c r="D9408" s="65" t="s">
        <v>211</v>
      </c>
      <c r="E9408" s="66">
        <v>138.16</v>
      </c>
      <c r="F9408" s="247">
        <v>6.88E-2</v>
      </c>
      <c r="G9408" s="66">
        <v>161.81</v>
      </c>
      <c r="H9408" s="247">
        <v>0</v>
      </c>
    </row>
    <row r="9409" spans="1:8">
      <c r="A9409" s="64" t="s">
        <v>14398</v>
      </c>
      <c r="B9409" s="65">
        <v>103144</v>
      </c>
      <c r="C9409" s="56" t="s">
        <v>14407</v>
      </c>
      <c r="D9409" s="65" t="s">
        <v>211</v>
      </c>
      <c r="E9409" s="66">
        <v>149.66999999999999</v>
      </c>
      <c r="F9409" s="247">
        <v>6.8400000000000002E-2</v>
      </c>
      <c r="G9409" s="66">
        <v>175.46</v>
      </c>
      <c r="H9409" s="247">
        <v>0</v>
      </c>
    </row>
    <row r="9410" spans="1:8">
      <c r="A9410" s="64" t="s">
        <v>14398</v>
      </c>
      <c r="B9410" s="65">
        <v>103145</v>
      </c>
      <c r="C9410" s="56" t="s">
        <v>14408</v>
      </c>
      <c r="D9410" s="65" t="s">
        <v>211</v>
      </c>
      <c r="E9410" s="66">
        <v>182.86</v>
      </c>
      <c r="F9410" s="247">
        <v>6.7599999999999993E-2</v>
      </c>
      <c r="G9410" s="66">
        <v>214.8</v>
      </c>
      <c r="H9410" s="247">
        <v>0</v>
      </c>
    </row>
    <row r="9411" spans="1:8">
      <c r="A9411" s="64" t="s">
        <v>14398</v>
      </c>
      <c r="B9411" s="65">
        <v>103146</v>
      </c>
      <c r="C9411" s="56" t="s">
        <v>14409</v>
      </c>
      <c r="D9411" s="65" t="s">
        <v>211</v>
      </c>
      <c r="E9411" s="66">
        <v>194.36</v>
      </c>
      <c r="F9411" s="247">
        <v>6.7299999999999999E-2</v>
      </c>
      <c r="G9411" s="66">
        <v>228.42</v>
      </c>
      <c r="H9411" s="247">
        <v>0</v>
      </c>
    </row>
    <row r="9412" spans="1:8">
      <c r="A9412" s="64" t="s">
        <v>14398</v>
      </c>
      <c r="B9412" s="65">
        <v>103147</v>
      </c>
      <c r="C9412" s="56" t="s">
        <v>14410</v>
      </c>
      <c r="D9412" s="65" t="s">
        <v>211</v>
      </c>
      <c r="E9412" s="66">
        <v>217.42</v>
      </c>
      <c r="F9412" s="247">
        <v>6.7000000000000004E-2</v>
      </c>
      <c r="G9412" s="66">
        <v>255.75</v>
      </c>
      <c r="H9412" s="247">
        <v>0</v>
      </c>
    </row>
    <row r="9413" spans="1:8">
      <c r="A9413" s="64" t="s">
        <v>14398</v>
      </c>
      <c r="B9413" s="65">
        <v>103148</v>
      </c>
      <c r="C9413" s="56" t="s">
        <v>14411</v>
      </c>
      <c r="D9413" s="65" t="s">
        <v>211</v>
      </c>
      <c r="E9413" s="66">
        <v>262.11</v>
      </c>
      <c r="F9413" s="247">
        <v>6.6500000000000004E-2</v>
      </c>
      <c r="G9413" s="66">
        <v>308.73</v>
      </c>
      <c r="H9413" s="247">
        <v>0</v>
      </c>
    </row>
    <row r="9414" spans="1:8">
      <c r="A9414" s="64" t="s">
        <v>14398</v>
      </c>
      <c r="B9414" s="65">
        <v>103137</v>
      </c>
      <c r="C9414" s="56" t="s">
        <v>14412</v>
      </c>
      <c r="D9414" s="65" t="s">
        <v>211</v>
      </c>
      <c r="E9414" s="66">
        <v>32.630000000000003</v>
      </c>
      <c r="F9414" s="247">
        <v>8.5199999999999998E-2</v>
      </c>
      <c r="G9414" s="66">
        <v>36.75</v>
      </c>
      <c r="H9414" s="247">
        <v>0</v>
      </c>
    </row>
    <row r="9415" spans="1:8">
      <c r="A9415" s="64" t="s">
        <v>14398</v>
      </c>
      <c r="B9415" s="65">
        <v>103149</v>
      </c>
      <c r="C9415" s="56" t="s">
        <v>14413</v>
      </c>
      <c r="D9415" s="65" t="s">
        <v>211</v>
      </c>
      <c r="E9415" s="66">
        <v>285.16000000000003</v>
      </c>
      <c r="F9415" s="247">
        <v>6.6199999999999995E-2</v>
      </c>
      <c r="G9415" s="66">
        <v>336.03</v>
      </c>
      <c r="H9415" s="247">
        <v>0</v>
      </c>
    </row>
    <row r="9416" spans="1:8">
      <c r="A9416" s="64" t="s">
        <v>14398</v>
      </c>
      <c r="B9416" s="65">
        <v>103150</v>
      </c>
      <c r="C9416" s="56" t="s">
        <v>14414</v>
      </c>
      <c r="D9416" s="65" t="s">
        <v>211</v>
      </c>
      <c r="E9416" s="66">
        <v>329.81</v>
      </c>
      <c r="F9416" s="247">
        <v>6.59E-2</v>
      </c>
      <c r="G9416" s="66">
        <v>388.96</v>
      </c>
      <c r="H9416" s="247">
        <v>0</v>
      </c>
    </row>
    <row r="9417" spans="1:8">
      <c r="A9417" s="64" t="s">
        <v>14398</v>
      </c>
      <c r="B9417" s="65">
        <v>103106</v>
      </c>
      <c r="C9417" s="56" t="s">
        <v>14415</v>
      </c>
      <c r="D9417" s="65" t="s">
        <v>211</v>
      </c>
      <c r="E9417" s="66">
        <v>56.75</v>
      </c>
      <c r="F9417" s="247">
        <v>7.5899999999999995E-2</v>
      </c>
      <c r="G9417" s="66">
        <v>65.34</v>
      </c>
      <c r="H9417" s="247">
        <v>0</v>
      </c>
    </row>
    <row r="9418" spans="1:8">
      <c r="A9418" s="64" t="s">
        <v>14398</v>
      </c>
      <c r="B9418" s="65">
        <v>103119</v>
      </c>
      <c r="C9418" s="56" t="s">
        <v>14416</v>
      </c>
      <c r="D9418" s="65" t="s">
        <v>211</v>
      </c>
      <c r="E9418" s="66">
        <v>688.13</v>
      </c>
      <c r="F9418" s="247">
        <v>6.4799999999999996E-2</v>
      </c>
      <c r="G9418" s="66">
        <v>813.6</v>
      </c>
      <c r="H9418" s="247">
        <v>0</v>
      </c>
    </row>
    <row r="9419" spans="1:8">
      <c r="A9419" s="64" t="s">
        <v>14398</v>
      </c>
      <c r="B9419" s="65">
        <v>103120</v>
      </c>
      <c r="C9419" s="56" t="s">
        <v>14417</v>
      </c>
      <c r="D9419" s="65" t="s">
        <v>211</v>
      </c>
      <c r="E9419" s="66">
        <v>823.63</v>
      </c>
      <c r="F9419" s="247">
        <v>6.4600000000000005E-2</v>
      </c>
      <c r="G9419" s="66">
        <v>974.17</v>
      </c>
      <c r="H9419" s="247">
        <v>0</v>
      </c>
    </row>
    <row r="9420" spans="1:8">
      <c r="A9420" s="64" t="s">
        <v>14398</v>
      </c>
      <c r="B9420" s="65">
        <v>103107</v>
      </c>
      <c r="C9420" s="56" t="s">
        <v>14418</v>
      </c>
      <c r="D9420" s="65" t="s">
        <v>211</v>
      </c>
      <c r="E9420" s="66">
        <v>79.8</v>
      </c>
      <c r="F9420" s="247">
        <v>7.2599999999999998E-2</v>
      </c>
      <c r="G9420" s="66">
        <v>92.65</v>
      </c>
      <c r="H9420" s="247">
        <v>0</v>
      </c>
    </row>
    <row r="9421" spans="1:8">
      <c r="A9421" s="64" t="s">
        <v>14398</v>
      </c>
      <c r="B9421" s="65">
        <v>103108</v>
      </c>
      <c r="C9421" s="56" t="s">
        <v>14419</v>
      </c>
      <c r="D9421" s="65" t="s">
        <v>211</v>
      </c>
      <c r="E9421" s="66">
        <v>102.83</v>
      </c>
      <c r="F9421" s="247">
        <v>7.0599999999999996E-2</v>
      </c>
      <c r="G9421" s="66">
        <v>119.96</v>
      </c>
      <c r="H9421" s="247">
        <v>0</v>
      </c>
    </row>
    <row r="9422" spans="1:8">
      <c r="A9422" s="64" t="s">
        <v>14398</v>
      </c>
      <c r="B9422" s="65">
        <v>103109</v>
      </c>
      <c r="C9422" s="56" t="s">
        <v>14420</v>
      </c>
      <c r="D9422" s="65" t="s">
        <v>211</v>
      </c>
      <c r="E9422" s="66">
        <v>169.2</v>
      </c>
      <c r="F9422" s="247">
        <v>6.7900000000000002E-2</v>
      </c>
      <c r="G9422" s="66">
        <v>198.6</v>
      </c>
      <c r="H9422" s="247">
        <v>0</v>
      </c>
    </row>
    <row r="9423" spans="1:8">
      <c r="A9423" s="64" t="s">
        <v>14398</v>
      </c>
      <c r="B9423" s="65">
        <v>103110</v>
      </c>
      <c r="C9423" s="56" t="s">
        <v>14421</v>
      </c>
      <c r="D9423" s="65" t="s">
        <v>211</v>
      </c>
      <c r="E9423" s="66">
        <v>192.25</v>
      </c>
      <c r="F9423" s="247">
        <v>6.7400000000000002E-2</v>
      </c>
      <c r="G9423" s="66">
        <v>225.92</v>
      </c>
      <c r="H9423" s="247">
        <v>0</v>
      </c>
    </row>
    <row r="9424" spans="1:8">
      <c r="A9424" s="64" t="s">
        <v>14398</v>
      </c>
      <c r="B9424" s="65">
        <v>103111</v>
      </c>
      <c r="C9424" s="56" t="s">
        <v>14422</v>
      </c>
      <c r="D9424" s="65" t="s">
        <v>211</v>
      </c>
      <c r="E9424" s="66">
        <v>258.60000000000002</v>
      </c>
      <c r="F9424" s="247">
        <v>6.6500000000000004E-2</v>
      </c>
      <c r="G9424" s="66">
        <v>304.55</v>
      </c>
      <c r="H9424" s="247">
        <v>0</v>
      </c>
    </row>
    <row r="9425" spans="1:8">
      <c r="A9425" s="64" t="s">
        <v>14398</v>
      </c>
      <c r="B9425" s="65">
        <v>103112</v>
      </c>
      <c r="C9425" s="56" t="s">
        <v>14423</v>
      </c>
      <c r="D9425" s="65" t="s">
        <v>211</v>
      </c>
      <c r="E9425" s="66">
        <v>281.64</v>
      </c>
      <c r="F9425" s="247">
        <v>6.6299999999999998E-2</v>
      </c>
      <c r="G9425" s="66">
        <v>331.86</v>
      </c>
      <c r="H9425" s="247">
        <v>0</v>
      </c>
    </row>
    <row r="9426" spans="1:8">
      <c r="A9426" s="64" t="s">
        <v>14398</v>
      </c>
      <c r="B9426" s="65">
        <v>103113</v>
      </c>
      <c r="C9426" s="56" t="s">
        <v>14424</v>
      </c>
      <c r="D9426" s="65" t="s">
        <v>211</v>
      </c>
      <c r="E9426" s="66">
        <v>347.98</v>
      </c>
      <c r="F9426" s="247">
        <v>6.5799999999999997E-2</v>
      </c>
      <c r="G9426" s="66">
        <v>410.5</v>
      </c>
      <c r="H9426" s="247">
        <v>0</v>
      </c>
    </row>
    <row r="9427" spans="1:8">
      <c r="A9427" s="64" t="s">
        <v>14398</v>
      </c>
      <c r="B9427" s="65">
        <v>103114</v>
      </c>
      <c r="C9427" s="56" t="s">
        <v>14425</v>
      </c>
      <c r="D9427" s="65" t="s">
        <v>211</v>
      </c>
      <c r="E9427" s="66">
        <v>371.04</v>
      </c>
      <c r="F9427" s="247">
        <v>6.5699999999999995E-2</v>
      </c>
      <c r="G9427" s="66">
        <v>437.8</v>
      </c>
      <c r="H9427" s="247">
        <v>0</v>
      </c>
    </row>
    <row r="9428" spans="1:8">
      <c r="A9428" s="64" t="s">
        <v>14398</v>
      </c>
      <c r="B9428" s="65">
        <v>103115</v>
      </c>
      <c r="C9428" s="56" t="s">
        <v>14426</v>
      </c>
      <c r="D9428" s="65" t="s">
        <v>211</v>
      </c>
      <c r="E9428" s="66">
        <v>417.13</v>
      </c>
      <c r="F9428" s="247">
        <v>6.54E-2</v>
      </c>
      <c r="G9428" s="66">
        <v>492.44</v>
      </c>
      <c r="H9428" s="247">
        <v>0</v>
      </c>
    </row>
    <row r="9429" spans="1:8">
      <c r="A9429" s="64" t="s">
        <v>14398</v>
      </c>
      <c r="B9429" s="65">
        <v>103116</v>
      </c>
      <c r="C9429" s="56" t="s">
        <v>14427</v>
      </c>
      <c r="D9429" s="65" t="s">
        <v>211</v>
      </c>
      <c r="E9429" s="66">
        <v>506.54</v>
      </c>
      <c r="F9429" s="247">
        <v>6.5100000000000005E-2</v>
      </c>
      <c r="G9429" s="66">
        <v>598.38</v>
      </c>
      <c r="H9429" s="247">
        <v>0</v>
      </c>
    </row>
    <row r="9430" spans="1:8">
      <c r="A9430" s="64" t="s">
        <v>14398</v>
      </c>
      <c r="B9430" s="65">
        <v>103105</v>
      </c>
      <c r="C9430" s="56" t="s">
        <v>14428</v>
      </c>
      <c r="D9430" s="65" t="s">
        <v>211</v>
      </c>
      <c r="E9430" s="66">
        <v>47.53</v>
      </c>
      <c r="F9430" s="247">
        <v>7.8299999999999995E-2</v>
      </c>
      <c r="G9430" s="66">
        <v>54.4</v>
      </c>
      <c r="H9430" s="247">
        <v>0</v>
      </c>
    </row>
    <row r="9431" spans="1:8">
      <c r="A9431" s="64" t="s">
        <v>14398</v>
      </c>
      <c r="B9431" s="65">
        <v>103117</v>
      </c>
      <c r="C9431" s="56" t="s">
        <v>14429</v>
      </c>
      <c r="D9431" s="65" t="s">
        <v>211</v>
      </c>
      <c r="E9431" s="66">
        <v>552.63</v>
      </c>
      <c r="F9431" s="247">
        <v>6.5000000000000002E-2</v>
      </c>
      <c r="G9431" s="66">
        <v>653.02</v>
      </c>
      <c r="H9431" s="247">
        <v>0</v>
      </c>
    </row>
    <row r="9432" spans="1:8">
      <c r="A9432" s="64" t="s">
        <v>14398</v>
      </c>
      <c r="B9432" s="65">
        <v>103118</v>
      </c>
      <c r="C9432" s="56" t="s">
        <v>14430</v>
      </c>
      <c r="D9432" s="65" t="s">
        <v>211</v>
      </c>
      <c r="E9432" s="66">
        <v>642.03</v>
      </c>
      <c r="F9432" s="247">
        <v>6.4899999999999999E-2</v>
      </c>
      <c r="G9432" s="66">
        <v>758.96</v>
      </c>
      <c r="H9432" s="247">
        <v>0</v>
      </c>
    </row>
    <row r="9433" spans="1:8">
      <c r="A9433" s="64" t="s">
        <v>14398</v>
      </c>
      <c r="B9433" s="65">
        <v>103122</v>
      </c>
      <c r="C9433" s="56" t="s">
        <v>14431</v>
      </c>
      <c r="D9433" s="65" t="s">
        <v>211</v>
      </c>
      <c r="E9433" s="66">
        <v>76.27</v>
      </c>
      <c r="F9433" s="247">
        <v>7.2900000000000006E-2</v>
      </c>
      <c r="G9433" s="66">
        <v>88.48</v>
      </c>
      <c r="H9433" s="247">
        <v>0</v>
      </c>
    </row>
    <row r="9434" spans="1:8">
      <c r="A9434" s="64" t="s">
        <v>14398</v>
      </c>
      <c r="B9434" s="65">
        <v>103135</v>
      </c>
      <c r="C9434" s="56" t="s">
        <v>14432</v>
      </c>
      <c r="D9434" s="65" t="s">
        <v>211</v>
      </c>
      <c r="E9434" s="66">
        <v>1023.34</v>
      </c>
      <c r="F9434" s="247">
        <v>6.4500000000000002E-2</v>
      </c>
      <c r="G9434" s="66">
        <v>1210.8699999999999</v>
      </c>
      <c r="H9434" s="247">
        <v>0</v>
      </c>
    </row>
    <row r="9435" spans="1:8">
      <c r="A9435" s="64" t="s">
        <v>14398</v>
      </c>
      <c r="B9435" s="65">
        <v>103136</v>
      </c>
      <c r="C9435" s="56" t="s">
        <v>14433</v>
      </c>
      <c r="D9435" s="65" t="s">
        <v>211</v>
      </c>
      <c r="E9435" s="66">
        <v>1226.58</v>
      </c>
      <c r="F9435" s="247">
        <v>6.4299999999999996E-2</v>
      </c>
      <c r="G9435" s="66">
        <v>1451.73</v>
      </c>
      <c r="H9435" s="247">
        <v>0</v>
      </c>
    </row>
    <row r="9436" spans="1:8">
      <c r="A9436" s="64" t="s">
        <v>14398</v>
      </c>
      <c r="B9436" s="65">
        <v>103123</v>
      </c>
      <c r="C9436" s="56" t="s">
        <v>14434</v>
      </c>
      <c r="D9436" s="65" t="s">
        <v>211</v>
      </c>
      <c r="E9436" s="66">
        <v>110.86</v>
      </c>
      <c r="F9436" s="247">
        <v>7.0099999999999996E-2</v>
      </c>
      <c r="G9436" s="66">
        <v>129.46</v>
      </c>
      <c r="H9436" s="247">
        <v>0</v>
      </c>
    </row>
    <row r="9437" spans="1:8">
      <c r="A9437" s="64" t="s">
        <v>14398</v>
      </c>
      <c r="B9437" s="65">
        <v>103124</v>
      </c>
      <c r="C9437" s="56" t="s">
        <v>14435</v>
      </c>
      <c r="D9437" s="65" t="s">
        <v>211</v>
      </c>
      <c r="E9437" s="66">
        <v>145.41</v>
      </c>
      <c r="F9437" s="247">
        <v>6.8599999999999994E-2</v>
      </c>
      <c r="G9437" s="66">
        <v>170.43</v>
      </c>
      <c r="H9437" s="247">
        <v>0</v>
      </c>
    </row>
    <row r="9438" spans="1:8">
      <c r="A9438" s="64" t="s">
        <v>14398</v>
      </c>
      <c r="B9438" s="65">
        <v>103125</v>
      </c>
      <c r="C9438" s="56" t="s">
        <v>14436</v>
      </c>
      <c r="D9438" s="65" t="s">
        <v>211</v>
      </c>
      <c r="E9438" s="66">
        <v>244.95</v>
      </c>
      <c r="F9438" s="247">
        <v>6.6600000000000006E-2</v>
      </c>
      <c r="G9438" s="66">
        <v>288.39</v>
      </c>
      <c r="H9438" s="247">
        <v>0</v>
      </c>
    </row>
    <row r="9439" spans="1:8">
      <c r="A9439" s="64" t="s">
        <v>14398</v>
      </c>
      <c r="B9439" s="65">
        <v>103126</v>
      </c>
      <c r="C9439" s="56" t="s">
        <v>14437</v>
      </c>
      <c r="D9439" s="65" t="s">
        <v>211</v>
      </c>
      <c r="E9439" s="66">
        <v>279.52</v>
      </c>
      <c r="F9439" s="247">
        <v>6.6299999999999998E-2</v>
      </c>
      <c r="G9439" s="66">
        <v>329.35</v>
      </c>
      <c r="H9439" s="247">
        <v>0</v>
      </c>
    </row>
    <row r="9440" spans="1:8">
      <c r="A9440" s="64" t="s">
        <v>14398</v>
      </c>
      <c r="B9440" s="65">
        <v>103127</v>
      </c>
      <c r="C9440" s="56" t="s">
        <v>14438</v>
      </c>
      <c r="D9440" s="65" t="s">
        <v>211</v>
      </c>
      <c r="E9440" s="66">
        <v>379.06</v>
      </c>
      <c r="F9440" s="247">
        <v>6.5600000000000006E-2</v>
      </c>
      <c r="G9440" s="66">
        <v>447.31</v>
      </c>
      <c r="H9440" s="247">
        <v>0</v>
      </c>
    </row>
    <row r="9441" spans="1:8">
      <c r="A9441" s="64" t="s">
        <v>14398</v>
      </c>
      <c r="B9441" s="65">
        <v>103128</v>
      </c>
      <c r="C9441" s="56" t="s">
        <v>14439</v>
      </c>
      <c r="D9441" s="65" t="s">
        <v>211</v>
      </c>
      <c r="E9441" s="66">
        <v>413.62</v>
      </c>
      <c r="F9441" s="247">
        <v>6.54E-2</v>
      </c>
      <c r="G9441" s="66">
        <v>488.27</v>
      </c>
      <c r="H9441" s="247">
        <v>0</v>
      </c>
    </row>
    <row r="9442" spans="1:8">
      <c r="A9442" s="64" t="s">
        <v>14398</v>
      </c>
      <c r="B9442" s="65">
        <v>103129</v>
      </c>
      <c r="C9442" s="56" t="s">
        <v>14440</v>
      </c>
      <c r="D9442" s="65" t="s">
        <v>211</v>
      </c>
      <c r="E9442" s="66">
        <v>513.16</v>
      </c>
      <c r="F9442" s="247">
        <v>6.5100000000000005E-2</v>
      </c>
      <c r="G9442" s="66">
        <v>606.24</v>
      </c>
      <c r="H9442" s="247">
        <v>0</v>
      </c>
    </row>
    <row r="9443" spans="1:8">
      <c r="A9443" s="64" t="s">
        <v>14398</v>
      </c>
      <c r="B9443" s="65">
        <v>103130</v>
      </c>
      <c r="C9443" s="56" t="s">
        <v>14441</v>
      </c>
      <c r="D9443" s="65" t="s">
        <v>211</v>
      </c>
      <c r="E9443" s="66">
        <v>547.71</v>
      </c>
      <c r="F9443" s="247">
        <v>6.5100000000000005E-2</v>
      </c>
      <c r="G9443" s="66">
        <v>647.19000000000005</v>
      </c>
      <c r="H9443" s="247">
        <v>0</v>
      </c>
    </row>
    <row r="9444" spans="1:8">
      <c r="A9444" s="64" t="s">
        <v>14398</v>
      </c>
      <c r="B9444" s="65">
        <v>103131</v>
      </c>
      <c r="C9444" s="56" t="s">
        <v>14442</v>
      </c>
      <c r="D9444" s="65" t="s">
        <v>211</v>
      </c>
      <c r="E9444" s="66">
        <v>616.85</v>
      </c>
      <c r="F9444" s="247">
        <v>6.4899999999999999E-2</v>
      </c>
      <c r="G9444" s="66">
        <v>729.13</v>
      </c>
      <c r="H9444" s="247">
        <v>0</v>
      </c>
    </row>
    <row r="9445" spans="1:8">
      <c r="A9445" s="64" t="s">
        <v>14398</v>
      </c>
      <c r="B9445" s="65">
        <v>103132</v>
      </c>
      <c r="C9445" s="56" t="s">
        <v>14443</v>
      </c>
      <c r="D9445" s="65" t="s">
        <v>211</v>
      </c>
      <c r="E9445" s="66">
        <v>750.95</v>
      </c>
      <c r="F9445" s="247">
        <v>6.4699999999999994E-2</v>
      </c>
      <c r="G9445" s="66">
        <v>888.06</v>
      </c>
      <c r="H9445" s="247">
        <v>0</v>
      </c>
    </row>
    <row r="9446" spans="1:8">
      <c r="A9446" s="64" t="s">
        <v>14398</v>
      </c>
      <c r="B9446" s="65">
        <v>103121</v>
      </c>
      <c r="C9446" s="56" t="s">
        <v>14444</v>
      </c>
      <c r="D9446" s="65" t="s">
        <v>211</v>
      </c>
      <c r="E9446" s="66">
        <v>62.45</v>
      </c>
      <c r="F9446" s="247">
        <v>7.4899999999999994E-2</v>
      </c>
      <c r="G9446" s="66">
        <v>72.099999999999994</v>
      </c>
      <c r="H9446" s="247">
        <v>0</v>
      </c>
    </row>
    <row r="9447" spans="1:8">
      <c r="A9447" s="64" t="s">
        <v>14398</v>
      </c>
      <c r="B9447" s="65">
        <v>103133</v>
      </c>
      <c r="C9447" s="56" t="s">
        <v>14445</v>
      </c>
      <c r="D9447" s="65" t="s">
        <v>211</v>
      </c>
      <c r="E9447" s="66">
        <v>820.09</v>
      </c>
      <c r="F9447" s="247">
        <v>6.4600000000000005E-2</v>
      </c>
      <c r="G9447" s="66">
        <v>970.01</v>
      </c>
      <c r="H9447" s="247">
        <v>0</v>
      </c>
    </row>
    <row r="9448" spans="1:8">
      <c r="A9448" s="64" t="s">
        <v>14398</v>
      </c>
      <c r="B9448" s="65">
        <v>103134</v>
      </c>
      <c r="C9448" s="56" t="s">
        <v>14446</v>
      </c>
      <c r="D9448" s="65" t="s">
        <v>211</v>
      </c>
      <c r="E9448" s="66">
        <v>954.2</v>
      </c>
      <c r="F9448" s="247">
        <v>6.4500000000000002E-2</v>
      </c>
      <c r="G9448" s="66">
        <v>1128.94</v>
      </c>
      <c r="H9448" s="247">
        <v>0</v>
      </c>
    </row>
    <row r="9449" spans="1:8">
      <c r="A9449" s="64" t="s">
        <v>14398</v>
      </c>
      <c r="B9449" s="65">
        <v>103090</v>
      </c>
      <c r="C9449" s="56" t="s">
        <v>14447</v>
      </c>
      <c r="D9449" s="65" t="s">
        <v>32</v>
      </c>
      <c r="E9449" s="66">
        <v>13.54</v>
      </c>
      <c r="F9449" s="247">
        <v>6.5000000000000002E-2</v>
      </c>
      <c r="G9449" s="66">
        <v>16</v>
      </c>
      <c r="H9449" s="247">
        <v>0</v>
      </c>
    </row>
    <row r="9450" spans="1:8">
      <c r="A9450" s="64" t="s">
        <v>14398</v>
      </c>
      <c r="B9450" s="65">
        <v>103103</v>
      </c>
      <c r="C9450" s="56" t="s">
        <v>14448</v>
      </c>
      <c r="D9450" s="65" t="s">
        <v>32</v>
      </c>
      <c r="E9450" s="66">
        <v>133.12</v>
      </c>
      <c r="F9450" s="247">
        <v>6.0499999999999998E-2</v>
      </c>
      <c r="G9450" s="66">
        <v>158.91</v>
      </c>
      <c r="H9450" s="247">
        <v>0</v>
      </c>
    </row>
    <row r="9451" spans="1:8">
      <c r="A9451" s="64" t="s">
        <v>14398</v>
      </c>
      <c r="B9451" s="65">
        <v>103104</v>
      </c>
      <c r="C9451" s="56" t="s">
        <v>14449</v>
      </c>
      <c r="D9451" s="65" t="s">
        <v>32</v>
      </c>
      <c r="E9451" s="66">
        <v>159.22</v>
      </c>
      <c r="F9451" s="247">
        <v>6.0499999999999998E-2</v>
      </c>
      <c r="G9451" s="66">
        <v>190.08</v>
      </c>
      <c r="H9451" s="247">
        <v>0</v>
      </c>
    </row>
    <row r="9452" spans="1:8">
      <c r="A9452" s="64" t="s">
        <v>14398</v>
      </c>
      <c r="B9452" s="65">
        <v>103091</v>
      </c>
      <c r="C9452" s="56" t="s">
        <v>14450</v>
      </c>
      <c r="D9452" s="65" t="s">
        <v>32</v>
      </c>
      <c r="E9452" s="66">
        <v>19.04</v>
      </c>
      <c r="F9452" s="247">
        <v>6.3E-2</v>
      </c>
      <c r="G9452" s="66">
        <v>22.59</v>
      </c>
      <c r="H9452" s="247">
        <v>0</v>
      </c>
    </row>
    <row r="9453" spans="1:8">
      <c r="A9453" s="64" t="s">
        <v>14398</v>
      </c>
      <c r="B9453" s="65">
        <v>103092</v>
      </c>
      <c r="C9453" s="56" t="s">
        <v>14451</v>
      </c>
      <c r="D9453" s="65" t="s">
        <v>32</v>
      </c>
      <c r="E9453" s="66">
        <v>24.54</v>
      </c>
      <c r="F9453" s="247">
        <v>6.2300000000000001E-2</v>
      </c>
      <c r="G9453" s="66">
        <v>29.18</v>
      </c>
      <c r="H9453" s="247">
        <v>0</v>
      </c>
    </row>
    <row r="9454" spans="1:8">
      <c r="A9454" s="64" t="s">
        <v>14398</v>
      </c>
      <c r="B9454" s="65">
        <v>103093</v>
      </c>
      <c r="C9454" s="56" t="s">
        <v>14452</v>
      </c>
      <c r="D9454" s="65" t="s">
        <v>32</v>
      </c>
      <c r="E9454" s="66">
        <v>37.53</v>
      </c>
      <c r="F9454" s="247">
        <v>6.2100000000000002E-2</v>
      </c>
      <c r="G9454" s="66">
        <v>44.62</v>
      </c>
      <c r="H9454" s="247">
        <v>0</v>
      </c>
    </row>
    <row r="9455" spans="1:8">
      <c r="A9455" s="64" t="s">
        <v>14398</v>
      </c>
      <c r="B9455" s="65">
        <v>103094</v>
      </c>
      <c r="C9455" s="56" t="s">
        <v>14453</v>
      </c>
      <c r="D9455" s="65" t="s">
        <v>32</v>
      </c>
      <c r="E9455" s="66">
        <v>43.07</v>
      </c>
      <c r="F9455" s="247">
        <v>6.1800000000000001E-2</v>
      </c>
      <c r="G9455" s="66">
        <v>51.26</v>
      </c>
      <c r="H9455" s="247">
        <v>0</v>
      </c>
    </row>
    <row r="9456" spans="1:8">
      <c r="A9456" s="64" t="s">
        <v>14398</v>
      </c>
      <c r="B9456" s="65">
        <v>103095</v>
      </c>
      <c r="C9456" s="56" t="s">
        <v>14454</v>
      </c>
      <c r="D9456" s="65" t="s">
        <v>32</v>
      </c>
      <c r="E9456" s="66">
        <v>56.02</v>
      </c>
      <c r="F9456" s="247">
        <v>6.1800000000000001E-2</v>
      </c>
      <c r="G9456" s="66">
        <v>66.680000000000007</v>
      </c>
      <c r="H9456" s="247">
        <v>0</v>
      </c>
    </row>
    <row r="9457" spans="1:8">
      <c r="A9457" s="64" t="s">
        <v>14398</v>
      </c>
      <c r="B9457" s="65">
        <v>103096</v>
      </c>
      <c r="C9457" s="56" t="s">
        <v>14455</v>
      </c>
      <c r="D9457" s="65" t="s">
        <v>32</v>
      </c>
      <c r="E9457" s="66">
        <v>61.55</v>
      </c>
      <c r="F9457" s="247">
        <v>6.1600000000000002E-2</v>
      </c>
      <c r="G9457" s="66">
        <v>73.3</v>
      </c>
      <c r="H9457" s="247">
        <v>0</v>
      </c>
    </row>
    <row r="9458" spans="1:8">
      <c r="A9458" s="64" t="s">
        <v>14398</v>
      </c>
      <c r="B9458" s="65">
        <v>103097</v>
      </c>
      <c r="C9458" s="56" t="s">
        <v>14456</v>
      </c>
      <c r="D9458" s="65" t="s">
        <v>32</v>
      </c>
      <c r="E9458" s="66">
        <v>74.510000000000005</v>
      </c>
      <c r="F9458" s="247">
        <v>6.1699999999999998E-2</v>
      </c>
      <c r="G9458" s="66">
        <v>88.73</v>
      </c>
      <c r="H9458" s="247">
        <v>0</v>
      </c>
    </row>
    <row r="9459" spans="1:8">
      <c r="A9459" s="64" t="s">
        <v>14398</v>
      </c>
      <c r="B9459" s="65">
        <v>103098</v>
      </c>
      <c r="C9459" s="56" t="s">
        <v>14457</v>
      </c>
      <c r="D9459" s="65" t="s">
        <v>32</v>
      </c>
      <c r="E9459" s="66">
        <v>80.05</v>
      </c>
      <c r="F9459" s="247">
        <v>6.1499999999999999E-2</v>
      </c>
      <c r="G9459" s="66">
        <v>95.34</v>
      </c>
      <c r="H9459" s="247">
        <v>0</v>
      </c>
    </row>
    <row r="9460" spans="1:8">
      <c r="A9460" s="64" t="s">
        <v>14398</v>
      </c>
      <c r="B9460" s="65">
        <v>103099</v>
      </c>
      <c r="C9460" s="56" t="s">
        <v>14458</v>
      </c>
      <c r="D9460" s="65" t="s">
        <v>32</v>
      </c>
      <c r="E9460" s="66">
        <v>91.06</v>
      </c>
      <c r="F9460" s="247">
        <v>6.13E-2</v>
      </c>
      <c r="G9460" s="66">
        <v>108.54</v>
      </c>
      <c r="H9460" s="247">
        <v>0</v>
      </c>
    </row>
    <row r="9461" spans="1:8">
      <c r="A9461" s="64" t="s">
        <v>14398</v>
      </c>
      <c r="B9461" s="65">
        <v>103100</v>
      </c>
      <c r="C9461" s="56" t="s">
        <v>14459</v>
      </c>
      <c r="D9461" s="65" t="s">
        <v>32</v>
      </c>
      <c r="E9461" s="66">
        <v>97.18</v>
      </c>
      <c r="F9461" s="247">
        <v>6.08E-2</v>
      </c>
      <c r="G9461" s="66">
        <v>115.91</v>
      </c>
      <c r="H9461" s="247">
        <v>0</v>
      </c>
    </row>
    <row r="9462" spans="1:8">
      <c r="A9462" s="64" t="s">
        <v>14398</v>
      </c>
      <c r="B9462" s="65">
        <v>103089</v>
      </c>
      <c r="C9462" s="56" t="s">
        <v>14460</v>
      </c>
      <c r="D9462" s="65" t="s">
        <v>32</v>
      </c>
      <c r="E9462" s="66">
        <v>11.33</v>
      </c>
      <c r="F9462" s="247">
        <v>6.5299999999999997E-2</v>
      </c>
      <c r="G9462" s="66">
        <v>13.35</v>
      </c>
      <c r="H9462" s="247">
        <v>0</v>
      </c>
    </row>
    <row r="9463" spans="1:8">
      <c r="A9463" s="64" t="s">
        <v>14398</v>
      </c>
      <c r="B9463" s="65">
        <v>103101</v>
      </c>
      <c r="C9463" s="56" t="s">
        <v>14461</v>
      </c>
      <c r="D9463" s="65" t="s">
        <v>32</v>
      </c>
      <c r="E9463" s="66">
        <v>107.03</v>
      </c>
      <c r="F9463" s="247">
        <v>6.0699999999999997E-2</v>
      </c>
      <c r="G9463" s="66">
        <v>127.73</v>
      </c>
      <c r="H9463" s="247">
        <v>0</v>
      </c>
    </row>
    <row r="9464" spans="1:8">
      <c r="A9464" s="64" t="s">
        <v>14398</v>
      </c>
      <c r="B9464" s="65">
        <v>103102</v>
      </c>
      <c r="C9464" s="56" t="s">
        <v>14462</v>
      </c>
      <c r="D9464" s="65" t="s">
        <v>32</v>
      </c>
      <c r="E9464" s="66">
        <v>123.27</v>
      </c>
      <c r="F9464" s="247">
        <v>6.0699999999999997E-2</v>
      </c>
      <c r="G9464" s="66">
        <v>147.09</v>
      </c>
      <c r="H9464" s="247">
        <v>0</v>
      </c>
    </row>
    <row r="9465" spans="1:8">
      <c r="A9465" s="64" t="s">
        <v>14463</v>
      </c>
      <c r="B9465" s="65">
        <v>101112</v>
      </c>
      <c r="C9465" s="56" t="s">
        <v>14464</v>
      </c>
      <c r="D9465" s="65" t="s">
        <v>28</v>
      </c>
      <c r="E9465" s="66">
        <v>896.22</v>
      </c>
      <c r="F9465" s="247">
        <v>2.5999999999999999E-3</v>
      </c>
      <c r="G9465" s="66">
        <v>920</v>
      </c>
      <c r="H9465" s="247">
        <v>0</v>
      </c>
    </row>
    <row r="9466" spans="1:8">
      <c r="A9466" s="64" t="s">
        <v>14463</v>
      </c>
      <c r="B9466" s="65">
        <v>101113</v>
      </c>
      <c r="C9466" s="56" t="s">
        <v>14465</v>
      </c>
      <c r="D9466" s="65" t="s">
        <v>28</v>
      </c>
      <c r="E9466" s="66">
        <v>863.24</v>
      </c>
      <c r="F9466" s="247">
        <v>2.7000000000000001E-3</v>
      </c>
      <c r="G9466" s="66">
        <v>928.91</v>
      </c>
      <c r="H9466" s="247">
        <v>0</v>
      </c>
    </row>
    <row r="9467" spans="1:8">
      <c r="A9467" s="64" t="s">
        <v>14463</v>
      </c>
      <c r="B9467" s="65">
        <v>101098</v>
      </c>
      <c r="C9467" s="56" t="s">
        <v>14466</v>
      </c>
      <c r="D9467" s="65" t="s">
        <v>28</v>
      </c>
      <c r="E9467" s="66">
        <v>1083.2</v>
      </c>
      <c r="F9467" s="247">
        <v>2.7000000000000001E-3</v>
      </c>
      <c r="G9467" s="66">
        <v>1127.57</v>
      </c>
      <c r="H9467" s="247">
        <v>0</v>
      </c>
    </row>
    <row r="9468" spans="1:8">
      <c r="A9468" s="64" t="s">
        <v>14463</v>
      </c>
      <c r="B9468" s="65">
        <v>101106</v>
      </c>
      <c r="C9468" s="56" t="s">
        <v>14467</v>
      </c>
      <c r="D9468" s="65" t="s">
        <v>28</v>
      </c>
      <c r="E9468" s="66">
        <v>1048.69</v>
      </c>
      <c r="F9468" s="247">
        <v>2.8E-3</v>
      </c>
      <c r="G9468" s="66">
        <v>1131.8399999999999</v>
      </c>
      <c r="H9468" s="247">
        <v>0</v>
      </c>
    </row>
    <row r="9469" spans="1:8">
      <c r="A9469" s="64" t="s">
        <v>14463</v>
      </c>
      <c r="B9469" s="65">
        <v>101102</v>
      </c>
      <c r="C9469" s="56" t="s">
        <v>14468</v>
      </c>
      <c r="D9469" s="65" t="s">
        <v>28</v>
      </c>
      <c r="E9469" s="66">
        <v>893.48</v>
      </c>
      <c r="F9469" s="247">
        <v>5.2600000000000001E-2</v>
      </c>
      <c r="G9469" s="66">
        <v>824.52</v>
      </c>
      <c r="H9469" s="247">
        <v>0</v>
      </c>
    </row>
    <row r="9470" spans="1:8">
      <c r="A9470" s="64" t="s">
        <v>14463</v>
      </c>
      <c r="B9470" s="65">
        <v>101110</v>
      </c>
      <c r="C9470" s="56" t="s">
        <v>14469</v>
      </c>
      <c r="D9470" s="65" t="s">
        <v>28</v>
      </c>
      <c r="E9470" s="66">
        <v>853.91</v>
      </c>
      <c r="F9470" s="247">
        <v>5.5E-2</v>
      </c>
      <c r="G9470" s="66">
        <v>823.5</v>
      </c>
      <c r="H9470" s="247">
        <v>0</v>
      </c>
    </row>
    <row r="9471" spans="1:8">
      <c r="A9471" s="64" t="s">
        <v>14463</v>
      </c>
      <c r="B9471" s="65">
        <v>101099</v>
      </c>
      <c r="C9471" s="56" t="s">
        <v>14470</v>
      </c>
      <c r="D9471" s="65" t="s">
        <v>28</v>
      </c>
      <c r="E9471" s="66">
        <v>996.95</v>
      </c>
      <c r="F9471" s="247">
        <v>2.8E-3</v>
      </c>
      <c r="G9471" s="66">
        <v>1025.74</v>
      </c>
      <c r="H9471" s="247">
        <v>0</v>
      </c>
    </row>
    <row r="9472" spans="1:8">
      <c r="A9472" s="64" t="s">
        <v>14463</v>
      </c>
      <c r="B9472" s="65">
        <v>101107</v>
      </c>
      <c r="C9472" s="56" t="s">
        <v>14471</v>
      </c>
      <c r="D9472" s="65" t="s">
        <v>28</v>
      </c>
      <c r="E9472" s="66">
        <v>964.1</v>
      </c>
      <c r="F9472" s="247">
        <v>2.8999999999999998E-3</v>
      </c>
      <c r="G9472" s="66">
        <v>1030.45</v>
      </c>
      <c r="H9472" s="247">
        <v>0</v>
      </c>
    </row>
    <row r="9473" spans="1:8">
      <c r="A9473" s="64" t="s">
        <v>14463</v>
      </c>
      <c r="B9473" s="65">
        <v>101103</v>
      </c>
      <c r="C9473" s="56" t="s">
        <v>14472</v>
      </c>
      <c r="D9473" s="65" t="s">
        <v>28</v>
      </c>
      <c r="E9473" s="66">
        <v>842.11</v>
      </c>
      <c r="F9473" s="247">
        <v>5.0999999999999997E-2</v>
      </c>
      <c r="G9473" s="66">
        <v>775.77</v>
      </c>
      <c r="H9473" s="247">
        <v>0</v>
      </c>
    </row>
    <row r="9474" spans="1:8">
      <c r="A9474" s="64" t="s">
        <v>14463</v>
      </c>
      <c r="B9474" s="65">
        <v>101111</v>
      </c>
      <c r="C9474" s="56" t="s">
        <v>14473</v>
      </c>
      <c r="D9474" s="65" t="s">
        <v>28</v>
      </c>
      <c r="E9474" s="66">
        <v>804.89</v>
      </c>
      <c r="F9474" s="247">
        <v>5.3400000000000003E-2</v>
      </c>
      <c r="G9474" s="66">
        <v>775.91</v>
      </c>
      <c r="H9474" s="247">
        <v>0</v>
      </c>
    </row>
    <row r="9475" spans="1:8">
      <c r="A9475" s="64" t="s">
        <v>14463</v>
      </c>
      <c r="B9475" s="65">
        <v>101096</v>
      </c>
      <c r="C9475" s="56" t="s">
        <v>14474</v>
      </c>
      <c r="D9475" s="65" t="s">
        <v>28</v>
      </c>
      <c r="E9475" s="66">
        <v>1222.43</v>
      </c>
      <c r="F9475" s="247">
        <v>2.7000000000000001E-3</v>
      </c>
      <c r="G9475" s="66">
        <v>1319.02</v>
      </c>
      <c r="H9475" s="247">
        <v>0</v>
      </c>
    </row>
    <row r="9476" spans="1:8">
      <c r="A9476" s="64" t="s">
        <v>14463</v>
      </c>
      <c r="B9476" s="65">
        <v>101104</v>
      </c>
      <c r="C9476" s="56" t="s">
        <v>14475</v>
      </c>
      <c r="D9476" s="65" t="s">
        <v>28</v>
      </c>
      <c r="E9476" s="66">
        <v>1185.4000000000001</v>
      </c>
      <c r="F9476" s="247">
        <v>2.8E-3</v>
      </c>
      <c r="G9476" s="66">
        <v>1322.09</v>
      </c>
      <c r="H9476" s="247">
        <v>0</v>
      </c>
    </row>
    <row r="9477" spans="1:8">
      <c r="A9477" s="64" t="s">
        <v>14463</v>
      </c>
      <c r="B9477" s="65">
        <v>101100</v>
      </c>
      <c r="C9477" s="56" t="s">
        <v>14476</v>
      </c>
      <c r="D9477" s="65" t="s">
        <v>28</v>
      </c>
      <c r="E9477" s="66">
        <v>940.11</v>
      </c>
      <c r="F9477" s="247">
        <v>6.2E-2</v>
      </c>
      <c r="G9477" s="66">
        <v>874.97</v>
      </c>
      <c r="H9477" s="247">
        <v>0</v>
      </c>
    </row>
    <row r="9478" spans="1:8">
      <c r="A9478" s="64" t="s">
        <v>14463</v>
      </c>
      <c r="B9478" s="65">
        <v>101108</v>
      </c>
      <c r="C9478" s="56" t="s">
        <v>14477</v>
      </c>
      <c r="D9478" s="65" t="s">
        <v>28</v>
      </c>
      <c r="E9478" s="66">
        <v>897.01</v>
      </c>
      <c r="F9478" s="247">
        <v>6.4899999999999999E-2</v>
      </c>
      <c r="G9478" s="66">
        <v>871.7</v>
      </c>
      <c r="H9478" s="247">
        <v>0</v>
      </c>
    </row>
    <row r="9479" spans="1:8">
      <c r="A9479" s="64" t="s">
        <v>14463</v>
      </c>
      <c r="B9479" s="65">
        <v>101097</v>
      </c>
      <c r="C9479" s="56" t="s">
        <v>14478</v>
      </c>
      <c r="D9479" s="65" t="s">
        <v>28</v>
      </c>
      <c r="E9479" s="66">
        <v>1161.01</v>
      </c>
      <c r="F9479" s="247">
        <v>2.8E-3</v>
      </c>
      <c r="G9479" s="66">
        <v>1236.22</v>
      </c>
      <c r="H9479" s="247">
        <v>0</v>
      </c>
    </row>
    <row r="9480" spans="1:8">
      <c r="A9480" s="64" t="s">
        <v>14463</v>
      </c>
      <c r="B9480" s="65">
        <v>101105</v>
      </c>
      <c r="C9480" s="56" t="s">
        <v>14479</v>
      </c>
      <c r="D9480" s="65" t="s">
        <v>28</v>
      </c>
      <c r="E9480" s="66">
        <v>1124.8</v>
      </c>
      <c r="F9480" s="247">
        <v>2.8999999999999998E-3</v>
      </c>
      <c r="G9480" s="66">
        <v>1239.56</v>
      </c>
      <c r="H9480" s="247">
        <v>0</v>
      </c>
    </row>
    <row r="9481" spans="1:8">
      <c r="A9481" s="64" t="s">
        <v>14463</v>
      </c>
      <c r="B9481" s="65">
        <v>101101</v>
      </c>
      <c r="C9481" s="56" t="s">
        <v>14480</v>
      </c>
      <c r="D9481" s="65" t="s">
        <v>28</v>
      </c>
      <c r="E9481" s="66">
        <v>917.57</v>
      </c>
      <c r="F9481" s="247">
        <v>5.8200000000000002E-2</v>
      </c>
      <c r="G9481" s="66">
        <v>851.5</v>
      </c>
      <c r="H9481" s="247">
        <v>0</v>
      </c>
    </row>
    <row r="9482" spans="1:8">
      <c r="A9482" s="64" t="s">
        <v>14463</v>
      </c>
      <c r="B9482" s="65">
        <v>101109</v>
      </c>
      <c r="C9482" s="56" t="s">
        <v>14481</v>
      </c>
      <c r="D9482" s="65" t="s">
        <v>28</v>
      </c>
      <c r="E9482" s="66">
        <v>875.61</v>
      </c>
      <c r="F9482" s="247">
        <v>6.0999999999999999E-2</v>
      </c>
      <c r="G9482" s="66">
        <v>848.83</v>
      </c>
      <c r="H9482" s="247">
        <v>0</v>
      </c>
    </row>
    <row r="9483" spans="1:8">
      <c r="A9483" s="64" t="s">
        <v>14482</v>
      </c>
      <c r="B9483" s="65">
        <v>96393</v>
      </c>
      <c r="C9483" s="56" t="s">
        <v>14483</v>
      </c>
      <c r="D9483" s="65" t="s">
        <v>28</v>
      </c>
      <c r="E9483" s="66">
        <v>171.35</v>
      </c>
      <c r="F9483" s="247">
        <v>1.5299999999999999E-2</v>
      </c>
      <c r="G9483" s="66">
        <v>125.49</v>
      </c>
      <c r="H9483" s="247">
        <v>0</v>
      </c>
    </row>
    <row r="9484" spans="1:8">
      <c r="A9484" s="64" t="s">
        <v>14482</v>
      </c>
      <c r="B9484" s="65">
        <v>96394</v>
      </c>
      <c r="C9484" s="56" t="s">
        <v>14484</v>
      </c>
      <c r="D9484" s="65" t="s">
        <v>28</v>
      </c>
      <c r="E9484" s="66">
        <v>229.44</v>
      </c>
      <c r="F9484" s="247">
        <v>1.1299999999999999E-2</v>
      </c>
      <c r="G9484" s="66">
        <v>177.52</v>
      </c>
      <c r="H9484" s="247">
        <v>0</v>
      </c>
    </row>
    <row r="9485" spans="1:8">
      <c r="A9485" s="64" t="s">
        <v>14482</v>
      </c>
      <c r="B9485" s="65">
        <v>104363</v>
      </c>
      <c r="C9485" s="56" t="s">
        <v>14485</v>
      </c>
      <c r="D9485" s="65" t="s">
        <v>1422</v>
      </c>
      <c r="E9485" s="66">
        <v>0</v>
      </c>
      <c r="F9485" s="247"/>
      <c r="G9485" s="66">
        <v>0</v>
      </c>
      <c r="H9485" s="247"/>
    </row>
    <row r="9486" spans="1:8">
      <c r="A9486" s="64" t="s">
        <v>14482</v>
      </c>
      <c r="B9486" s="65">
        <v>104360</v>
      </c>
      <c r="C9486" s="56" t="s">
        <v>14486</v>
      </c>
      <c r="D9486" s="65" t="s">
        <v>1422</v>
      </c>
      <c r="E9486" s="66">
        <v>0</v>
      </c>
      <c r="F9486" s="247"/>
      <c r="G9486" s="66">
        <v>0</v>
      </c>
      <c r="H9486" s="247"/>
    </row>
    <row r="9487" spans="1:8">
      <c r="A9487" s="64" t="s">
        <v>14482</v>
      </c>
      <c r="B9487" s="65">
        <v>104358</v>
      </c>
      <c r="C9487" s="56" t="s">
        <v>14487</v>
      </c>
      <c r="D9487" s="65" t="s">
        <v>1422</v>
      </c>
      <c r="E9487" s="66">
        <v>0</v>
      </c>
      <c r="F9487" s="247"/>
      <c r="G9487" s="66">
        <v>0</v>
      </c>
      <c r="H9487" s="247"/>
    </row>
    <row r="9488" spans="1:8">
      <c r="A9488" s="64" t="s">
        <v>14482</v>
      </c>
      <c r="B9488" s="65">
        <v>104362</v>
      </c>
      <c r="C9488" s="56" t="s">
        <v>14488</v>
      </c>
      <c r="D9488" s="65" t="s">
        <v>1422</v>
      </c>
      <c r="E9488" s="66">
        <v>0</v>
      </c>
      <c r="F9488" s="247"/>
      <c r="G9488" s="66">
        <v>0</v>
      </c>
      <c r="H9488" s="247"/>
    </row>
    <row r="9489" spans="1:8">
      <c r="A9489" s="64" t="s">
        <v>14482</v>
      </c>
      <c r="B9489" s="65">
        <v>104361</v>
      </c>
      <c r="C9489" s="56" t="s">
        <v>14489</v>
      </c>
      <c r="D9489" s="65" t="s">
        <v>1422</v>
      </c>
      <c r="E9489" s="66">
        <v>0</v>
      </c>
      <c r="F9489" s="247"/>
      <c r="G9489" s="66">
        <v>0</v>
      </c>
      <c r="H9489" s="247"/>
    </row>
    <row r="9490" spans="1:8">
      <c r="A9490" s="64" t="s">
        <v>14482</v>
      </c>
      <c r="B9490" s="65">
        <v>104359</v>
      </c>
      <c r="C9490" s="56" t="s">
        <v>14490</v>
      </c>
      <c r="D9490" s="65" t="s">
        <v>1422</v>
      </c>
      <c r="E9490" s="66">
        <v>0</v>
      </c>
      <c r="F9490" s="247"/>
      <c r="G9490" s="66">
        <v>0</v>
      </c>
      <c r="H9490" s="247"/>
    </row>
    <row r="9491" spans="1:8">
      <c r="A9491" s="64" t="s">
        <v>14482</v>
      </c>
      <c r="B9491" s="65">
        <v>96395</v>
      </c>
      <c r="C9491" s="56" t="s">
        <v>14491</v>
      </c>
      <c r="D9491" s="65" t="s">
        <v>28</v>
      </c>
      <c r="E9491" s="66">
        <v>310.52</v>
      </c>
      <c r="F9491" s="247">
        <v>7.4999999999999997E-3</v>
      </c>
      <c r="G9491" s="66">
        <v>250.4</v>
      </c>
      <c r="H9491" s="247">
        <v>0</v>
      </c>
    </row>
    <row r="9492" spans="1:8">
      <c r="A9492" s="64" t="s">
        <v>14482</v>
      </c>
      <c r="B9492" s="65">
        <v>104373</v>
      </c>
      <c r="C9492" s="56" t="s">
        <v>14492</v>
      </c>
      <c r="D9492" s="65" t="s">
        <v>1422</v>
      </c>
      <c r="E9492" s="66">
        <v>0</v>
      </c>
      <c r="F9492" s="247"/>
      <c r="G9492" s="66">
        <v>0</v>
      </c>
      <c r="H9492" s="247"/>
    </row>
    <row r="9493" spans="1:8">
      <c r="A9493" s="64" t="s">
        <v>14482</v>
      </c>
      <c r="B9493" s="65">
        <v>104374</v>
      </c>
      <c r="C9493" s="56" t="s">
        <v>14493</v>
      </c>
      <c r="D9493" s="65" t="s">
        <v>1422</v>
      </c>
      <c r="E9493" s="66">
        <v>0</v>
      </c>
      <c r="F9493" s="247"/>
      <c r="G9493" s="66">
        <v>0</v>
      </c>
      <c r="H9493" s="247"/>
    </row>
    <row r="9494" spans="1:8">
      <c r="A9494" s="64" t="s">
        <v>14494</v>
      </c>
      <c r="B9494" s="65">
        <v>105034</v>
      </c>
      <c r="C9494" s="56" t="s">
        <v>14495</v>
      </c>
      <c r="D9494" s="65" t="s">
        <v>32</v>
      </c>
      <c r="E9494" s="66">
        <v>40.4</v>
      </c>
      <c r="F9494" s="247">
        <v>0</v>
      </c>
      <c r="G9494" s="66">
        <v>40.72</v>
      </c>
      <c r="H9494" s="247">
        <v>0</v>
      </c>
    </row>
    <row r="9495" spans="1:8">
      <c r="A9495" s="64" t="s">
        <v>14494</v>
      </c>
      <c r="B9495" s="65">
        <v>105033</v>
      </c>
      <c r="C9495" s="56" t="s">
        <v>14496</v>
      </c>
      <c r="D9495" s="65" t="s">
        <v>32</v>
      </c>
      <c r="E9495" s="66">
        <v>56.35</v>
      </c>
      <c r="F9495" s="247">
        <v>0</v>
      </c>
      <c r="G9495" s="66">
        <v>56.73</v>
      </c>
      <c r="H9495" s="247">
        <v>0</v>
      </c>
    </row>
    <row r="9496" spans="1:8">
      <c r="A9496" s="64" t="s">
        <v>14494</v>
      </c>
      <c r="B9496" s="65">
        <v>93205</v>
      </c>
      <c r="C9496" s="56" t="s">
        <v>14497</v>
      </c>
      <c r="D9496" s="65" t="s">
        <v>32</v>
      </c>
      <c r="E9496" s="66">
        <v>67.900000000000006</v>
      </c>
      <c r="F9496" s="247">
        <v>0</v>
      </c>
      <c r="G9496" s="66">
        <v>68.42</v>
      </c>
      <c r="H9496" s="247">
        <v>0</v>
      </c>
    </row>
    <row r="9497" spans="1:8">
      <c r="A9497" s="64" t="s">
        <v>14494</v>
      </c>
      <c r="B9497" s="65">
        <v>105032</v>
      </c>
      <c r="C9497" s="56" t="s">
        <v>14498</v>
      </c>
      <c r="D9497" s="65" t="s">
        <v>32</v>
      </c>
      <c r="E9497" s="66">
        <v>31.91</v>
      </c>
      <c r="F9497" s="247">
        <v>0</v>
      </c>
      <c r="G9497" s="66">
        <v>31.15</v>
      </c>
      <c r="H9497" s="247">
        <v>0</v>
      </c>
    </row>
    <row r="9498" spans="1:8">
      <c r="A9498" s="64" t="s">
        <v>14494</v>
      </c>
      <c r="B9498" s="65">
        <v>105031</v>
      </c>
      <c r="C9498" s="56" t="s">
        <v>14499</v>
      </c>
      <c r="D9498" s="65" t="s">
        <v>32</v>
      </c>
      <c r="E9498" s="66">
        <v>46.74</v>
      </c>
      <c r="F9498" s="247">
        <v>0</v>
      </c>
      <c r="G9498" s="66">
        <v>45.78</v>
      </c>
      <c r="H9498" s="247">
        <v>0</v>
      </c>
    </row>
    <row r="9499" spans="1:8">
      <c r="A9499" s="64" t="s">
        <v>14494</v>
      </c>
      <c r="B9499" s="65">
        <v>93199</v>
      </c>
      <c r="C9499" s="56" t="s">
        <v>14500</v>
      </c>
      <c r="D9499" s="65" t="s">
        <v>32</v>
      </c>
      <c r="E9499" s="66">
        <v>49.42</v>
      </c>
      <c r="F9499" s="247">
        <v>0</v>
      </c>
      <c r="G9499" s="66">
        <v>48.35</v>
      </c>
      <c r="H9499" s="247">
        <v>0</v>
      </c>
    </row>
    <row r="9500" spans="1:8">
      <c r="A9500" s="64" t="s">
        <v>14494</v>
      </c>
      <c r="B9500" s="65">
        <v>105030</v>
      </c>
      <c r="C9500" s="56" t="s">
        <v>14501</v>
      </c>
      <c r="D9500" s="65" t="s">
        <v>32</v>
      </c>
      <c r="E9500" s="66">
        <v>41.61</v>
      </c>
      <c r="F9500" s="247">
        <v>3.1699999999999999E-2</v>
      </c>
      <c r="G9500" s="66">
        <v>42.06</v>
      </c>
      <c r="H9500" s="247">
        <v>0</v>
      </c>
    </row>
    <row r="9501" spans="1:8">
      <c r="A9501" s="64" t="s">
        <v>14494</v>
      </c>
      <c r="B9501" s="65">
        <v>105029</v>
      </c>
      <c r="C9501" s="56" t="s">
        <v>14502</v>
      </c>
      <c r="D9501" s="65" t="s">
        <v>32</v>
      </c>
      <c r="E9501" s="66">
        <v>49.28</v>
      </c>
      <c r="F9501" s="247">
        <v>2.6800000000000001E-2</v>
      </c>
      <c r="G9501" s="66">
        <v>49.69</v>
      </c>
      <c r="H9501" s="247">
        <v>0</v>
      </c>
    </row>
    <row r="9502" spans="1:8">
      <c r="A9502" s="64" t="s">
        <v>14494</v>
      </c>
      <c r="B9502" s="65">
        <v>93197</v>
      </c>
      <c r="C9502" s="56" t="s">
        <v>14503</v>
      </c>
      <c r="D9502" s="65" t="s">
        <v>32</v>
      </c>
      <c r="E9502" s="66">
        <v>56.99</v>
      </c>
      <c r="F9502" s="247">
        <v>2.3199999999999998E-2</v>
      </c>
      <c r="G9502" s="66">
        <v>57.34</v>
      </c>
      <c r="H9502" s="247">
        <v>0</v>
      </c>
    </row>
    <row r="9503" spans="1:8">
      <c r="A9503" s="64" t="s">
        <v>14494</v>
      </c>
      <c r="B9503" s="65">
        <v>105040</v>
      </c>
      <c r="C9503" s="56" t="s">
        <v>14504</v>
      </c>
      <c r="D9503" s="65" t="s">
        <v>32</v>
      </c>
      <c r="E9503" s="66">
        <v>31.49</v>
      </c>
      <c r="F9503" s="247">
        <v>1.0200000000000001E-2</v>
      </c>
      <c r="G9503" s="66">
        <v>35.01</v>
      </c>
      <c r="H9503" s="247">
        <v>0</v>
      </c>
    </row>
    <row r="9504" spans="1:8">
      <c r="A9504" s="64" t="s">
        <v>14494</v>
      </c>
      <c r="B9504" s="65">
        <v>105039</v>
      </c>
      <c r="C9504" s="56" t="s">
        <v>14505</v>
      </c>
      <c r="D9504" s="65" t="s">
        <v>32</v>
      </c>
      <c r="E9504" s="66">
        <v>46.48</v>
      </c>
      <c r="F9504" s="247">
        <v>1.03E-2</v>
      </c>
      <c r="G9504" s="66">
        <v>51.75</v>
      </c>
      <c r="H9504" s="247">
        <v>0</v>
      </c>
    </row>
    <row r="9505" spans="1:8">
      <c r="A9505" s="64" t="s">
        <v>14494</v>
      </c>
      <c r="B9505" s="65">
        <v>105038</v>
      </c>
      <c r="C9505" s="56" t="s">
        <v>14506</v>
      </c>
      <c r="D9505" s="65" t="s">
        <v>32</v>
      </c>
      <c r="E9505" s="66">
        <v>64.55</v>
      </c>
      <c r="F9505" s="247">
        <v>1.0500000000000001E-2</v>
      </c>
      <c r="G9505" s="66">
        <v>71.86</v>
      </c>
      <c r="H9505" s="247">
        <v>0</v>
      </c>
    </row>
    <row r="9506" spans="1:8">
      <c r="A9506" s="64" t="s">
        <v>14494</v>
      </c>
      <c r="B9506" s="65">
        <v>105028</v>
      </c>
      <c r="C9506" s="56" t="s">
        <v>14507</v>
      </c>
      <c r="D9506" s="65" t="s">
        <v>32</v>
      </c>
      <c r="E9506" s="66">
        <v>21.7</v>
      </c>
      <c r="F9506" s="247">
        <v>6.08E-2</v>
      </c>
      <c r="G9506" s="66">
        <v>21.51</v>
      </c>
      <c r="H9506" s="247">
        <v>0</v>
      </c>
    </row>
    <row r="9507" spans="1:8">
      <c r="A9507" s="64" t="s">
        <v>14494</v>
      </c>
      <c r="B9507" s="65">
        <v>105027</v>
      </c>
      <c r="C9507" s="56" t="s">
        <v>14508</v>
      </c>
      <c r="D9507" s="65" t="s">
        <v>32</v>
      </c>
      <c r="E9507" s="66">
        <v>24.72</v>
      </c>
      <c r="F9507" s="247">
        <v>5.3400000000000003E-2</v>
      </c>
      <c r="G9507" s="66">
        <v>24.31</v>
      </c>
      <c r="H9507" s="247">
        <v>0</v>
      </c>
    </row>
    <row r="9508" spans="1:8">
      <c r="A9508" s="64" t="s">
        <v>14494</v>
      </c>
      <c r="B9508" s="65">
        <v>93194</v>
      </c>
      <c r="C9508" s="56" t="s">
        <v>14509</v>
      </c>
      <c r="D9508" s="65" t="s">
        <v>32</v>
      </c>
      <c r="E9508" s="66">
        <v>28.17</v>
      </c>
      <c r="F9508" s="247">
        <v>4.6899999999999997E-2</v>
      </c>
      <c r="G9508" s="66">
        <v>27.45</v>
      </c>
      <c r="H9508" s="247">
        <v>0</v>
      </c>
    </row>
    <row r="9509" spans="1:8">
      <c r="A9509" s="64" t="s">
        <v>14494</v>
      </c>
      <c r="B9509" s="65">
        <v>93200</v>
      </c>
      <c r="C9509" s="56" t="s">
        <v>14510</v>
      </c>
      <c r="D9509" s="65" t="s">
        <v>32</v>
      </c>
      <c r="E9509" s="66">
        <v>11.84</v>
      </c>
      <c r="F9509" s="247">
        <v>0</v>
      </c>
      <c r="G9509" s="66">
        <v>13.1</v>
      </c>
      <c r="H9509" s="247">
        <v>0</v>
      </c>
    </row>
    <row r="9510" spans="1:8">
      <c r="A9510" s="64" t="s">
        <v>14494</v>
      </c>
      <c r="B9510" s="65">
        <v>93203</v>
      </c>
      <c r="C9510" s="56" t="s">
        <v>14511</v>
      </c>
      <c r="D9510" s="65" t="s">
        <v>32</v>
      </c>
      <c r="E9510" s="66">
        <v>14.3</v>
      </c>
      <c r="F9510" s="247">
        <v>0</v>
      </c>
      <c r="G9510" s="66">
        <v>13.38</v>
      </c>
      <c r="H9510" s="247">
        <v>0</v>
      </c>
    </row>
    <row r="9511" spans="1:8">
      <c r="A9511" s="64" t="s">
        <v>14494</v>
      </c>
      <c r="B9511" s="65">
        <v>93202</v>
      </c>
      <c r="C9511" s="56" t="s">
        <v>14512</v>
      </c>
      <c r="D9511" s="65" t="s">
        <v>32</v>
      </c>
      <c r="E9511" s="66">
        <v>26.14</v>
      </c>
      <c r="F9511" s="247">
        <v>0</v>
      </c>
      <c r="G9511" s="66">
        <v>30.23</v>
      </c>
      <c r="H9511" s="247">
        <v>0</v>
      </c>
    </row>
    <row r="9512" spans="1:8">
      <c r="A9512" s="64" t="s">
        <v>14494</v>
      </c>
      <c r="B9512" s="65">
        <v>105026</v>
      </c>
      <c r="C9512" s="56" t="s">
        <v>14513</v>
      </c>
      <c r="D9512" s="65" t="s">
        <v>32</v>
      </c>
      <c r="E9512" s="66">
        <v>41.46</v>
      </c>
      <c r="F9512" s="247">
        <v>0</v>
      </c>
      <c r="G9512" s="66">
        <v>41.15</v>
      </c>
      <c r="H9512" s="247">
        <v>0</v>
      </c>
    </row>
    <row r="9513" spans="1:8">
      <c r="A9513" s="64" t="s">
        <v>14494</v>
      </c>
      <c r="B9513" s="65">
        <v>105025</v>
      </c>
      <c r="C9513" s="56" t="s">
        <v>14514</v>
      </c>
      <c r="D9513" s="65" t="s">
        <v>32</v>
      </c>
      <c r="E9513" s="66">
        <v>58.2</v>
      </c>
      <c r="F9513" s="247">
        <v>0</v>
      </c>
      <c r="G9513" s="66">
        <v>58.12</v>
      </c>
      <c r="H9513" s="247">
        <v>0</v>
      </c>
    </row>
    <row r="9514" spans="1:8">
      <c r="A9514" s="64" t="s">
        <v>14494</v>
      </c>
      <c r="B9514" s="65">
        <v>93191</v>
      </c>
      <c r="C9514" s="56" t="s">
        <v>14515</v>
      </c>
      <c r="D9514" s="65" t="s">
        <v>32</v>
      </c>
      <c r="E9514" s="66">
        <v>70.16</v>
      </c>
      <c r="F9514" s="247">
        <v>0</v>
      </c>
      <c r="G9514" s="66">
        <v>70.3</v>
      </c>
      <c r="H9514" s="247">
        <v>0</v>
      </c>
    </row>
    <row r="9515" spans="1:8">
      <c r="A9515" s="64" t="s">
        <v>14494</v>
      </c>
      <c r="B9515" s="65">
        <v>105024</v>
      </c>
      <c r="C9515" s="56" t="s">
        <v>14516</v>
      </c>
      <c r="D9515" s="65" t="s">
        <v>32</v>
      </c>
      <c r="E9515" s="66">
        <v>53.88</v>
      </c>
      <c r="F9515" s="247">
        <v>2.4500000000000001E-2</v>
      </c>
      <c r="G9515" s="66">
        <v>55.47</v>
      </c>
      <c r="H9515" s="247">
        <v>0</v>
      </c>
    </row>
    <row r="9516" spans="1:8">
      <c r="A9516" s="64" t="s">
        <v>14494</v>
      </c>
      <c r="B9516" s="65">
        <v>105023</v>
      </c>
      <c r="C9516" s="56" t="s">
        <v>14517</v>
      </c>
      <c r="D9516" s="65" t="s">
        <v>32</v>
      </c>
      <c r="E9516" s="66">
        <v>65.34</v>
      </c>
      <c r="F9516" s="247">
        <v>2.0199999999999999E-2</v>
      </c>
      <c r="G9516" s="66">
        <v>67.41</v>
      </c>
      <c r="H9516" s="247">
        <v>0</v>
      </c>
    </row>
    <row r="9517" spans="1:8">
      <c r="A9517" s="64" t="s">
        <v>14494</v>
      </c>
      <c r="B9517" s="65">
        <v>93187</v>
      </c>
      <c r="C9517" s="56" t="s">
        <v>14518</v>
      </c>
      <c r="D9517" s="65" t="s">
        <v>32</v>
      </c>
      <c r="E9517" s="66">
        <v>76.8</v>
      </c>
      <c r="F9517" s="247">
        <v>1.72E-2</v>
      </c>
      <c r="G9517" s="66">
        <v>79.290000000000006</v>
      </c>
      <c r="H9517" s="247">
        <v>0</v>
      </c>
    </row>
    <row r="9518" spans="1:8">
      <c r="A9518" s="64" t="s">
        <v>14494</v>
      </c>
      <c r="B9518" s="65">
        <v>105037</v>
      </c>
      <c r="C9518" s="56" t="s">
        <v>14519</v>
      </c>
      <c r="D9518" s="65" t="s">
        <v>32</v>
      </c>
      <c r="E9518" s="66">
        <v>31.64</v>
      </c>
      <c r="F9518" s="247">
        <v>1.01E-2</v>
      </c>
      <c r="G9518" s="66">
        <v>35.200000000000003</v>
      </c>
      <c r="H9518" s="247">
        <v>0</v>
      </c>
    </row>
    <row r="9519" spans="1:8">
      <c r="A9519" s="64" t="s">
        <v>14494</v>
      </c>
      <c r="B9519" s="65">
        <v>105036</v>
      </c>
      <c r="C9519" s="56" t="s">
        <v>14520</v>
      </c>
      <c r="D9519" s="65" t="s">
        <v>32</v>
      </c>
      <c r="E9519" s="66">
        <v>46.69</v>
      </c>
      <c r="F9519" s="247">
        <v>1.03E-2</v>
      </c>
      <c r="G9519" s="66">
        <v>52</v>
      </c>
      <c r="H9519" s="247">
        <v>0</v>
      </c>
    </row>
    <row r="9520" spans="1:8">
      <c r="A9520" s="64" t="s">
        <v>14494</v>
      </c>
      <c r="B9520" s="65">
        <v>105035</v>
      </c>
      <c r="C9520" s="56" t="s">
        <v>14521</v>
      </c>
      <c r="D9520" s="65" t="s">
        <v>32</v>
      </c>
      <c r="E9520" s="66">
        <v>64.739999999999995</v>
      </c>
      <c r="F9520" s="247">
        <v>1.0500000000000001E-2</v>
      </c>
      <c r="G9520" s="66">
        <v>72.08</v>
      </c>
      <c r="H9520" s="247">
        <v>0</v>
      </c>
    </row>
    <row r="9521" spans="1:8">
      <c r="A9521" s="64" t="s">
        <v>14494</v>
      </c>
      <c r="B9521" s="65">
        <v>105022</v>
      </c>
      <c r="C9521" s="56" t="s">
        <v>14522</v>
      </c>
      <c r="D9521" s="65" t="s">
        <v>32</v>
      </c>
      <c r="E9521" s="66">
        <v>22.04</v>
      </c>
      <c r="F9521" s="247">
        <v>5.9900000000000002E-2</v>
      </c>
      <c r="G9521" s="66">
        <v>21.89</v>
      </c>
      <c r="H9521" s="247">
        <v>0</v>
      </c>
    </row>
    <row r="9522" spans="1:8">
      <c r="A9522" s="64" t="s">
        <v>14494</v>
      </c>
      <c r="B9522" s="65">
        <v>105021</v>
      </c>
      <c r="C9522" s="56" t="s">
        <v>14523</v>
      </c>
      <c r="D9522" s="65" t="s">
        <v>32</v>
      </c>
      <c r="E9522" s="66">
        <v>25.1</v>
      </c>
      <c r="F9522" s="247">
        <v>5.2600000000000001E-2</v>
      </c>
      <c r="G9522" s="66">
        <v>24.72</v>
      </c>
      <c r="H9522" s="247">
        <v>0</v>
      </c>
    </row>
    <row r="9523" spans="1:8">
      <c r="A9523" s="64" t="s">
        <v>14494</v>
      </c>
      <c r="B9523" s="65">
        <v>93184</v>
      </c>
      <c r="C9523" s="56" t="s">
        <v>14524</v>
      </c>
      <c r="D9523" s="65" t="s">
        <v>32</v>
      </c>
      <c r="E9523" s="66">
        <v>28.93</v>
      </c>
      <c r="F9523" s="247">
        <v>4.5600000000000002E-2</v>
      </c>
      <c r="G9523" s="66">
        <v>28.27</v>
      </c>
      <c r="H9523" s="247">
        <v>0</v>
      </c>
    </row>
    <row r="9524" spans="1:8">
      <c r="A9524" s="64" t="s">
        <v>14525</v>
      </c>
      <c r="B9524" s="65">
        <v>102237</v>
      </c>
      <c r="C9524" s="56" t="s">
        <v>10910</v>
      </c>
      <c r="D9524" s="65" t="s">
        <v>26</v>
      </c>
      <c r="E9524" s="66">
        <v>0</v>
      </c>
      <c r="F9524" s="247"/>
      <c r="G9524" s="66">
        <v>0</v>
      </c>
      <c r="H9524" s="247"/>
    </row>
    <row r="9525" spans="1:8">
      <c r="A9525" s="64" t="s">
        <v>14525</v>
      </c>
      <c r="B9525" s="65">
        <v>102149</v>
      </c>
      <c r="C9525" s="56" t="s">
        <v>14526</v>
      </c>
      <c r="D9525" s="65" t="s">
        <v>26</v>
      </c>
      <c r="E9525" s="66">
        <v>0</v>
      </c>
      <c r="F9525" s="247"/>
      <c r="G9525" s="66">
        <v>0</v>
      </c>
      <c r="H9525" s="247"/>
    </row>
    <row r="9526" spans="1:8">
      <c r="A9526" s="64" t="s">
        <v>14525</v>
      </c>
      <c r="B9526" s="65">
        <v>102150</v>
      </c>
      <c r="C9526" s="56" t="s">
        <v>14527</v>
      </c>
      <c r="D9526" s="65" t="s">
        <v>26</v>
      </c>
      <c r="E9526" s="66">
        <v>0</v>
      </c>
      <c r="F9526" s="247"/>
      <c r="G9526" s="66">
        <v>0</v>
      </c>
      <c r="H9526" s="247"/>
    </row>
    <row r="9527" spans="1:8">
      <c r="A9527" s="64" t="s">
        <v>14525</v>
      </c>
      <c r="B9527" s="65">
        <v>102145</v>
      </c>
      <c r="C9527" s="56" t="s">
        <v>14528</v>
      </c>
      <c r="D9527" s="65" t="s">
        <v>26</v>
      </c>
      <c r="E9527" s="66">
        <v>0</v>
      </c>
      <c r="F9527" s="247"/>
      <c r="G9527" s="66">
        <v>0</v>
      </c>
      <c r="H9527" s="247"/>
    </row>
    <row r="9528" spans="1:8">
      <c r="A9528" s="64" t="s">
        <v>14525</v>
      </c>
      <c r="B9528" s="65">
        <v>102146</v>
      </c>
      <c r="C9528" s="56" t="s">
        <v>14529</v>
      </c>
      <c r="D9528" s="65" t="s">
        <v>26</v>
      </c>
      <c r="E9528" s="66">
        <v>0</v>
      </c>
      <c r="F9528" s="247"/>
      <c r="G9528" s="66">
        <v>0</v>
      </c>
      <c r="H9528" s="247"/>
    </row>
    <row r="9529" spans="1:8">
      <c r="A9529" s="64" t="s">
        <v>14525</v>
      </c>
      <c r="B9529" s="65">
        <v>102147</v>
      </c>
      <c r="C9529" s="56" t="s">
        <v>14530</v>
      </c>
      <c r="D9529" s="65" t="s">
        <v>26</v>
      </c>
      <c r="E9529" s="66">
        <v>0</v>
      </c>
      <c r="F9529" s="247"/>
      <c r="G9529" s="66">
        <v>0</v>
      </c>
      <c r="H9529" s="247"/>
    </row>
    <row r="9530" spans="1:8">
      <c r="A9530" s="64" t="s">
        <v>14525</v>
      </c>
      <c r="B9530" s="65">
        <v>102148</v>
      </c>
      <c r="C9530" s="56" t="s">
        <v>14531</v>
      </c>
      <c r="D9530" s="65" t="s">
        <v>26</v>
      </c>
      <c r="E9530" s="66">
        <v>0</v>
      </c>
      <c r="F9530" s="247"/>
      <c r="G9530" s="66">
        <v>0</v>
      </c>
      <c r="H9530" s="247"/>
    </row>
    <row r="9531" spans="1:8">
      <c r="A9531" s="64" t="s">
        <v>14525</v>
      </c>
      <c r="B9531" s="65">
        <v>102143</v>
      </c>
      <c r="C9531" s="56" t="s">
        <v>14532</v>
      </c>
      <c r="D9531" s="65" t="s">
        <v>26</v>
      </c>
      <c r="E9531" s="66">
        <v>0</v>
      </c>
      <c r="F9531" s="247"/>
      <c r="G9531" s="66">
        <v>0</v>
      </c>
      <c r="H9531" s="247"/>
    </row>
    <row r="9532" spans="1:8">
      <c r="A9532" s="64" t="s">
        <v>14525</v>
      </c>
      <c r="B9532" s="65">
        <v>102144</v>
      </c>
      <c r="C9532" s="56" t="s">
        <v>14533</v>
      </c>
      <c r="D9532" s="65" t="s">
        <v>26</v>
      </c>
      <c r="E9532" s="66">
        <v>0</v>
      </c>
      <c r="F9532" s="247"/>
      <c r="G9532" s="66">
        <v>0</v>
      </c>
      <c r="H9532" s="247"/>
    </row>
    <row r="9533" spans="1:8">
      <c r="A9533" s="64" t="s">
        <v>14525</v>
      </c>
      <c r="B9533" s="65">
        <v>102171</v>
      </c>
      <c r="C9533" s="56" t="s">
        <v>14534</v>
      </c>
      <c r="D9533" s="65" t="s">
        <v>26</v>
      </c>
      <c r="E9533" s="66">
        <v>491.51</v>
      </c>
      <c r="F9533" s="247">
        <v>0.1658</v>
      </c>
      <c r="G9533" s="66">
        <v>580.92999999999995</v>
      </c>
      <c r="H9533" s="247">
        <v>0</v>
      </c>
    </row>
    <row r="9534" spans="1:8">
      <c r="A9534" s="64" t="s">
        <v>14525</v>
      </c>
      <c r="B9534" s="65">
        <v>102172</v>
      </c>
      <c r="C9534" s="56" t="s">
        <v>14535</v>
      </c>
      <c r="D9534" s="65" t="s">
        <v>26</v>
      </c>
      <c r="E9534" s="66">
        <v>475.85</v>
      </c>
      <c r="F9534" s="247">
        <v>0.13270000000000001</v>
      </c>
      <c r="G9534" s="66">
        <v>566.04999999999995</v>
      </c>
      <c r="H9534" s="247">
        <v>0</v>
      </c>
    </row>
    <row r="9535" spans="1:8">
      <c r="A9535" s="64" t="s">
        <v>14525</v>
      </c>
      <c r="B9535" s="65">
        <v>102170</v>
      </c>
      <c r="C9535" s="56" t="s">
        <v>14536</v>
      </c>
      <c r="D9535" s="65" t="s">
        <v>26</v>
      </c>
      <c r="E9535" s="66">
        <v>273.92</v>
      </c>
      <c r="F9535" s="247">
        <v>0.3644</v>
      </c>
      <c r="G9535" s="66">
        <v>311.2</v>
      </c>
      <c r="H9535" s="247">
        <v>0</v>
      </c>
    </row>
    <row r="9536" spans="1:8">
      <c r="A9536" s="64" t="s">
        <v>14525</v>
      </c>
      <c r="B9536" s="65">
        <v>102160</v>
      </c>
      <c r="C9536" s="56" t="s">
        <v>14537</v>
      </c>
      <c r="D9536" s="65" t="s">
        <v>26</v>
      </c>
      <c r="E9536" s="66">
        <v>166.1</v>
      </c>
      <c r="F9536" s="247">
        <v>0</v>
      </c>
      <c r="G9536" s="66">
        <v>199.64</v>
      </c>
      <c r="H9536" s="247">
        <v>0</v>
      </c>
    </row>
    <row r="9537" spans="1:8">
      <c r="A9537" s="64" t="s">
        <v>14525</v>
      </c>
      <c r="B9537" s="65">
        <v>102177</v>
      </c>
      <c r="C9537" s="56" t="s">
        <v>14538</v>
      </c>
      <c r="D9537" s="65" t="s">
        <v>26</v>
      </c>
      <c r="E9537" s="66">
        <v>1748.56</v>
      </c>
      <c r="F9537" s="247">
        <v>4.3700000000000003E-2</v>
      </c>
      <c r="G9537" s="66">
        <v>2118.6799999999998</v>
      </c>
      <c r="H9537" s="247">
        <v>0</v>
      </c>
    </row>
    <row r="9538" spans="1:8">
      <c r="A9538" s="64" t="s">
        <v>14525</v>
      </c>
      <c r="B9538" s="65">
        <v>102174</v>
      </c>
      <c r="C9538" s="56" t="s">
        <v>14539</v>
      </c>
      <c r="D9538" s="65" t="s">
        <v>26</v>
      </c>
      <c r="E9538" s="66">
        <v>0</v>
      </c>
      <c r="F9538" s="247"/>
      <c r="G9538" s="66">
        <v>0</v>
      </c>
      <c r="H9538" s="247"/>
    </row>
    <row r="9539" spans="1:8">
      <c r="A9539" s="64" t="s">
        <v>14525</v>
      </c>
      <c r="B9539" s="65">
        <v>102178</v>
      </c>
      <c r="C9539" s="56" t="s">
        <v>14540</v>
      </c>
      <c r="D9539" s="65" t="s">
        <v>26</v>
      </c>
      <c r="E9539" s="66">
        <v>2004.26</v>
      </c>
      <c r="F9539" s="247">
        <v>3.4000000000000002E-2</v>
      </c>
      <c r="G9539" s="66">
        <v>2432.4499999999998</v>
      </c>
      <c r="H9539" s="247">
        <v>0</v>
      </c>
    </row>
    <row r="9540" spans="1:8">
      <c r="A9540" s="64" t="s">
        <v>14525</v>
      </c>
      <c r="B9540" s="65">
        <v>102175</v>
      </c>
      <c r="C9540" s="56" t="s">
        <v>14541</v>
      </c>
      <c r="D9540" s="65" t="s">
        <v>26</v>
      </c>
      <c r="E9540" s="66">
        <v>0</v>
      </c>
      <c r="F9540" s="247"/>
      <c r="G9540" s="66">
        <v>0</v>
      </c>
      <c r="H9540" s="247"/>
    </row>
    <row r="9541" spans="1:8">
      <c r="A9541" s="64" t="s">
        <v>14525</v>
      </c>
      <c r="B9541" s="65">
        <v>102176</v>
      </c>
      <c r="C9541" s="56" t="s">
        <v>14542</v>
      </c>
      <c r="D9541" s="65" t="s">
        <v>26</v>
      </c>
      <c r="E9541" s="66">
        <v>875.89</v>
      </c>
      <c r="F9541" s="247">
        <v>0.1003</v>
      </c>
      <c r="G9541" s="66">
        <v>1051.31</v>
      </c>
      <c r="H9541" s="247">
        <v>0</v>
      </c>
    </row>
    <row r="9542" spans="1:8">
      <c r="A9542" s="64" t="s">
        <v>14525</v>
      </c>
      <c r="B9542" s="65">
        <v>102173</v>
      </c>
      <c r="C9542" s="56" t="s">
        <v>14543</v>
      </c>
      <c r="D9542" s="65" t="s">
        <v>26</v>
      </c>
      <c r="E9542" s="66">
        <v>0</v>
      </c>
      <c r="F9542" s="247"/>
      <c r="G9542" s="66">
        <v>0</v>
      </c>
      <c r="H9542" s="247"/>
    </row>
    <row r="9543" spans="1:8">
      <c r="A9543" s="64" t="s">
        <v>14525</v>
      </c>
      <c r="B9543" s="65">
        <v>102163</v>
      </c>
      <c r="C9543" s="56" t="s">
        <v>14544</v>
      </c>
      <c r="D9543" s="65" t="s">
        <v>26</v>
      </c>
      <c r="E9543" s="66">
        <v>347.67</v>
      </c>
      <c r="F9543" s="247">
        <v>0.28710000000000002</v>
      </c>
      <c r="G9543" s="66">
        <v>401.2</v>
      </c>
      <c r="H9543" s="247">
        <v>0</v>
      </c>
    </row>
    <row r="9544" spans="1:8">
      <c r="A9544" s="64" t="s">
        <v>14525</v>
      </c>
      <c r="B9544" s="65">
        <v>102153</v>
      </c>
      <c r="C9544" s="56" t="s">
        <v>14545</v>
      </c>
      <c r="D9544" s="65" t="s">
        <v>26</v>
      </c>
      <c r="E9544" s="66">
        <v>239.85</v>
      </c>
      <c r="F9544" s="247">
        <v>0</v>
      </c>
      <c r="G9544" s="66">
        <v>289.64</v>
      </c>
      <c r="H9544" s="247">
        <v>0</v>
      </c>
    </row>
    <row r="9545" spans="1:8">
      <c r="A9545" s="64" t="s">
        <v>14525</v>
      </c>
      <c r="B9545" s="65">
        <v>102165</v>
      </c>
      <c r="C9545" s="56" t="s">
        <v>14546</v>
      </c>
      <c r="D9545" s="65" t="s">
        <v>26</v>
      </c>
      <c r="E9545" s="66">
        <v>335.06</v>
      </c>
      <c r="F9545" s="247">
        <v>0.24329999999999999</v>
      </c>
      <c r="G9545" s="66">
        <v>390</v>
      </c>
      <c r="H9545" s="247">
        <v>0</v>
      </c>
    </row>
    <row r="9546" spans="1:8">
      <c r="A9546" s="64" t="s">
        <v>14525</v>
      </c>
      <c r="B9546" s="65">
        <v>102155</v>
      </c>
      <c r="C9546" s="56" t="s">
        <v>14547</v>
      </c>
      <c r="D9546" s="65" t="s">
        <v>26</v>
      </c>
      <c r="E9546" s="66">
        <v>247.06</v>
      </c>
      <c r="F9546" s="247">
        <v>0</v>
      </c>
      <c r="G9546" s="66">
        <v>298.97000000000003</v>
      </c>
      <c r="H9546" s="247">
        <v>0</v>
      </c>
    </row>
    <row r="9547" spans="1:8">
      <c r="A9547" s="64" t="s">
        <v>14525</v>
      </c>
      <c r="B9547" s="65">
        <v>102167</v>
      </c>
      <c r="C9547" s="56" t="s">
        <v>14548</v>
      </c>
      <c r="D9547" s="65" t="s">
        <v>26</v>
      </c>
      <c r="E9547" s="66">
        <v>389.81</v>
      </c>
      <c r="F9547" s="247">
        <v>0.16200000000000001</v>
      </c>
      <c r="G9547" s="66">
        <v>461.06</v>
      </c>
      <c r="H9547" s="247">
        <v>0</v>
      </c>
    </row>
    <row r="9548" spans="1:8">
      <c r="A9548" s="64" t="s">
        <v>14525</v>
      </c>
      <c r="B9548" s="65">
        <v>102157</v>
      </c>
      <c r="C9548" s="56" t="s">
        <v>14549</v>
      </c>
      <c r="D9548" s="65" t="s">
        <v>26</v>
      </c>
      <c r="E9548" s="66">
        <v>321.66000000000003</v>
      </c>
      <c r="F9548" s="247">
        <v>0</v>
      </c>
      <c r="G9548" s="66">
        <v>390.57</v>
      </c>
      <c r="H9548" s="247">
        <v>0</v>
      </c>
    </row>
    <row r="9549" spans="1:8">
      <c r="A9549" s="64" t="s">
        <v>14525</v>
      </c>
      <c r="B9549" s="65">
        <v>102169</v>
      </c>
      <c r="C9549" s="56" t="s">
        <v>14550</v>
      </c>
      <c r="D9549" s="65" t="s">
        <v>26</v>
      </c>
      <c r="E9549" s="66">
        <v>430.05</v>
      </c>
      <c r="F9549" s="247">
        <v>9.4799999999999995E-2</v>
      </c>
      <c r="G9549" s="66">
        <v>515.37</v>
      </c>
      <c r="H9549" s="247">
        <v>0</v>
      </c>
    </row>
    <row r="9550" spans="1:8">
      <c r="A9550" s="64" t="s">
        <v>14525</v>
      </c>
      <c r="B9550" s="65">
        <v>102159</v>
      </c>
      <c r="C9550" s="56" t="s">
        <v>14551</v>
      </c>
      <c r="D9550" s="65" t="s">
        <v>26</v>
      </c>
      <c r="E9550" s="66">
        <v>386.08</v>
      </c>
      <c r="F9550" s="247">
        <v>0</v>
      </c>
      <c r="G9550" s="66">
        <v>469.88</v>
      </c>
      <c r="H9550" s="247">
        <v>0</v>
      </c>
    </row>
    <row r="9551" spans="1:8">
      <c r="A9551" s="64" t="s">
        <v>14525</v>
      </c>
      <c r="B9551" s="65">
        <v>102161</v>
      </c>
      <c r="C9551" s="56" t="s">
        <v>14552</v>
      </c>
      <c r="D9551" s="65" t="s">
        <v>26</v>
      </c>
      <c r="E9551" s="66">
        <v>280.07</v>
      </c>
      <c r="F9551" s="247">
        <v>0.35639999999999999</v>
      </c>
      <c r="G9551" s="66">
        <v>318.70999999999998</v>
      </c>
      <c r="H9551" s="247">
        <v>0</v>
      </c>
    </row>
    <row r="9552" spans="1:8">
      <c r="A9552" s="64" t="s">
        <v>14525</v>
      </c>
      <c r="B9552" s="65">
        <v>102151</v>
      </c>
      <c r="C9552" s="56" t="s">
        <v>14553</v>
      </c>
      <c r="D9552" s="65" t="s">
        <v>26</v>
      </c>
      <c r="E9552" s="66">
        <v>172.25</v>
      </c>
      <c r="F9552" s="247">
        <v>0</v>
      </c>
      <c r="G9552" s="66">
        <v>207.15</v>
      </c>
      <c r="H9552" s="247">
        <v>0</v>
      </c>
    </row>
    <row r="9553" spans="1:8">
      <c r="A9553" s="64" t="s">
        <v>14525</v>
      </c>
      <c r="B9553" s="65">
        <v>102162</v>
      </c>
      <c r="C9553" s="56" t="s">
        <v>14554</v>
      </c>
      <c r="D9553" s="65" t="s">
        <v>26</v>
      </c>
      <c r="E9553" s="66">
        <v>298.51</v>
      </c>
      <c r="F9553" s="247">
        <v>0.33439999999999998</v>
      </c>
      <c r="G9553" s="66">
        <v>341.21</v>
      </c>
      <c r="H9553" s="247">
        <v>0</v>
      </c>
    </row>
    <row r="9554" spans="1:8">
      <c r="A9554" s="64" t="s">
        <v>14525</v>
      </c>
      <c r="B9554" s="65">
        <v>102164</v>
      </c>
      <c r="C9554" s="56" t="s">
        <v>14555</v>
      </c>
      <c r="D9554" s="65" t="s">
        <v>26</v>
      </c>
      <c r="E9554" s="66">
        <v>294.83999999999997</v>
      </c>
      <c r="F9554" s="247">
        <v>0.27650000000000002</v>
      </c>
      <c r="G9554" s="66">
        <v>340.93</v>
      </c>
      <c r="H9554" s="247">
        <v>0</v>
      </c>
    </row>
    <row r="9555" spans="1:8">
      <c r="A9555" s="64" t="s">
        <v>14525</v>
      </c>
      <c r="B9555" s="65">
        <v>102154</v>
      </c>
      <c r="C9555" s="56" t="s">
        <v>14556</v>
      </c>
      <c r="D9555" s="65" t="s">
        <v>26</v>
      </c>
      <c r="E9555" s="66">
        <v>206.84</v>
      </c>
      <c r="F9555" s="247">
        <v>0</v>
      </c>
      <c r="G9555" s="66">
        <v>249.9</v>
      </c>
      <c r="H9555" s="247">
        <v>0</v>
      </c>
    </row>
    <row r="9556" spans="1:8">
      <c r="A9556" s="64" t="s">
        <v>14525</v>
      </c>
      <c r="B9556" s="65">
        <v>102166</v>
      </c>
      <c r="C9556" s="56" t="s">
        <v>14557</v>
      </c>
      <c r="D9556" s="65" t="s">
        <v>26</v>
      </c>
      <c r="E9556" s="66">
        <v>303.76</v>
      </c>
      <c r="F9556" s="247">
        <v>0.2079</v>
      </c>
      <c r="G9556" s="66">
        <v>356.06</v>
      </c>
      <c r="H9556" s="247">
        <v>0</v>
      </c>
    </row>
    <row r="9557" spans="1:8">
      <c r="A9557" s="64" t="s">
        <v>14525</v>
      </c>
      <c r="B9557" s="65">
        <v>102156</v>
      </c>
      <c r="C9557" s="56" t="s">
        <v>14558</v>
      </c>
      <c r="D9557" s="65" t="s">
        <v>26</v>
      </c>
      <c r="E9557" s="66">
        <v>235.61</v>
      </c>
      <c r="F9557" s="247">
        <v>0</v>
      </c>
      <c r="G9557" s="66">
        <v>285.57</v>
      </c>
      <c r="H9557" s="247">
        <v>0</v>
      </c>
    </row>
    <row r="9558" spans="1:8">
      <c r="A9558" s="64" t="s">
        <v>14525</v>
      </c>
      <c r="B9558" s="65">
        <v>102168</v>
      </c>
      <c r="C9558" s="56" t="s">
        <v>14559</v>
      </c>
      <c r="D9558" s="65" t="s">
        <v>26</v>
      </c>
      <c r="E9558" s="66">
        <v>375.12</v>
      </c>
      <c r="F9558" s="247">
        <v>0.12470000000000001</v>
      </c>
      <c r="G9558" s="66">
        <v>446.94</v>
      </c>
      <c r="H9558" s="247">
        <v>0</v>
      </c>
    </row>
    <row r="9559" spans="1:8">
      <c r="A9559" s="64" t="s">
        <v>14525</v>
      </c>
      <c r="B9559" s="65">
        <v>102158</v>
      </c>
      <c r="C9559" s="56" t="s">
        <v>14560</v>
      </c>
      <c r="D9559" s="65" t="s">
        <v>26</v>
      </c>
      <c r="E9559" s="66">
        <v>324.64</v>
      </c>
      <c r="F9559" s="247">
        <v>0</v>
      </c>
      <c r="G9559" s="66">
        <v>394.71</v>
      </c>
      <c r="H9559" s="247">
        <v>0</v>
      </c>
    </row>
    <row r="9560" spans="1:8">
      <c r="A9560" s="64" t="s">
        <v>14525</v>
      </c>
      <c r="B9560" s="65">
        <v>102152</v>
      </c>
      <c r="C9560" s="56" t="s">
        <v>14561</v>
      </c>
      <c r="D9560" s="65" t="s">
        <v>26</v>
      </c>
      <c r="E9560" s="66">
        <v>190.69</v>
      </c>
      <c r="F9560" s="247">
        <v>0</v>
      </c>
      <c r="G9560" s="66">
        <v>229.65</v>
      </c>
      <c r="H9560" s="247">
        <v>0</v>
      </c>
    </row>
    <row r="9561" spans="1:8">
      <c r="A9561" s="64" t="s">
        <v>14525</v>
      </c>
      <c r="B9561" s="65">
        <v>102181</v>
      </c>
      <c r="C9561" s="56" t="s">
        <v>14562</v>
      </c>
      <c r="D9561" s="65" t="s">
        <v>26</v>
      </c>
      <c r="E9561" s="66">
        <v>501.58</v>
      </c>
      <c r="F9561" s="247">
        <v>6.3500000000000001E-2</v>
      </c>
      <c r="G9561" s="66">
        <v>549.36</v>
      </c>
      <c r="H9561" s="247">
        <v>0</v>
      </c>
    </row>
    <row r="9562" spans="1:8">
      <c r="A9562" s="64" t="s">
        <v>14525</v>
      </c>
      <c r="B9562" s="65">
        <v>102179</v>
      </c>
      <c r="C9562" s="56" t="s">
        <v>14563</v>
      </c>
      <c r="D9562" s="65" t="s">
        <v>26</v>
      </c>
      <c r="E9562" s="66">
        <v>361.24</v>
      </c>
      <c r="F9562" s="247">
        <v>0.11360000000000001</v>
      </c>
      <c r="G9562" s="66">
        <v>397.91</v>
      </c>
      <c r="H9562" s="247">
        <v>0</v>
      </c>
    </row>
    <row r="9563" spans="1:8">
      <c r="A9563" s="64" t="s">
        <v>14525</v>
      </c>
      <c r="B9563" s="65">
        <v>102180</v>
      </c>
      <c r="C9563" s="56" t="s">
        <v>14564</v>
      </c>
      <c r="D9563" s="65" t="s">
        <v>26</v>
      </c>
      <c r="E9563" s="66">
        <v>421.05</v>
      </c>
      <c r="F9563" s="247">
        <v>8.48E-2</v>
      </c>
      <c r="G9563" s="66">
        <v>462.62</v>
      </c>
      <c r="H9563" s="247">
        <v>0</v>
      </c>
    </row>
    <row r="9564" spans="1:8">
      <c r="A9564" s="64" t="s">
        <v>14525</v>
      </c>
      <c r="B9564" s="65">
        <v>102189</v>
      </c>
      <c r="C9564" s="56" t="s">
        <v>14565</v>
      </c>
      <c r="D9564" s="65" t="s">
        <v>211</v>
      </c>
      <c r="E9564" s="66">
        <v>272.66000000000003</v>
      </c>
      <c r="F9564" s="247">
        <v>0</v>
      </c>
      <c r="G9564" s="66">
        <v>298.83</v>
      </c>
      <c r="H9564" s="247">
        <v>0</v>
      </c>
    </row>
    <row r="9565" spans="1:8">
      <c r="A9565" s="64" t="s">
        <v>14525</v>
      </c>
      <c r="B9565" s="65">
        <v>102188</v>
      </c>
      <c r="C9565" s="56" t="s">
        <v>14566</v>
      </c>
      <c r="D9565" s="65" t="s">
        <v>211</v>
      </c>
      <c r="E9565" s="66">
        <v>1069.4100000000001</v>
      </c>
      <c r="F9565" s="247">
        <v>0</v>
      </c>
      <c r="G9565" s="66">
        <v>1101.72</v>
      </c>
      <c r="H9565" s="247">
        <v>0</v>
      </c>
    </row>
    <row r="9566" spans="1:8">
      <c r="A9566" s="64" t="s">
        <v>14525</v>
      </c>
      <c r="B9566" s="65">
        <v>102185</v>
      </c>
      <c r="C9566" s="56" t="s">
        <v>14567</v>
      </c>
      <c r="D9566" s="65" t="s">
        <v>211</v>
      </c>
      <c r="E9566" s="66">
        <v>4250.07</v>
      </c>
      <c r="F9566" s="247">
        <v>0</v>
      </c>
      <c r="G9566" s="66">
        <v>4484.82</v>
      </c>
      <c r="H9566" s="247">
        <v>0</v>
      </c>
    </row>
    <row r="9567" spans="1:8">
      <c r="A9567" s="64" t="s">
        <v>14525</v>
      </c>
      <c r="B9567" s="65">
        <v>102184</v>
      </c>
      <c r="C9567" s="56" t="s">
        <v>14568</v>
      </c>
      <c r="D9567" s="65" t="s">
        <v>211</v>
      </c>
      <c r="E9567" s="66">
        <v>2119.44</v>
      </c>
      <c r="F9567" s="247">
        <v>0</v>
      </c>
      <c r="G9567" s="66">
        <v>2235.31</v>
      </c>
      <c r="H9567" s="247">
        <v>0</v>
      </c>
    </row>
    <row r="9568" spans="1:8">
      <c r="A9568" s="64" t="s">
        <v>14525</v>
      </c>
      <c r="B9568" s="65">
        <v>102187</v>
      </c>
      <c r="C9568" s="56" t="s">
        <v>14569</v>
      </c>
      <c r="D9568" s="65" t="s">
        <v>211</v>
      </c>
      <c r="E9568" s="66">
        <v>0</v>
      </c>
      <c r="F9568" s="247"/>
      <c r="G9568" s="66">
        <v>0</v>
      </c>
      <c r="H9568" s="247"/>
    </row>
    <row r="9569" spans="1:8">
      <c r="A9569" s="64" t="s">
        <v>14525</v>
      </c>
      <c r="B9569" s="65">
        <v>102186</v>
      </c>
      <c r="C9569" s="56" t="s">
        <v>14570</v>
      </c>
      <c r="D9569" s="65" t="s">
        <v>211</v>
      </c>
      <c r="E9569" s="66">
        <v>0</v>
      </c>
      <c r="F9569" s="247"/>
      <c r="G9569" s="66">
        <v>0</v>
      </c>
      <c r="H9569" s="247"/>
    </row>
    <row r="9570" spans="1:8">
      <c r="A9570" s="64" t="s">
        <v>14525</v>
      </c>
      <c r="B9570" s="65">
        <v>102183</v>
      </c>
      <c r="C9570" s="56" t="s">
        <v>14571</v>
      </c>
      <c r="D9570" s="65" t="s">
        <v>211</v>
      </c>
      <c r="E9570" s="66">
        <v>2154.31</v>
      </c>
      <c r="F9570" s="247">
        <v>0</v>
      </c>
      <c r="G9570" s="66">
        <v>2336.12</v>
      </c>
      <c r="H9570" s="247">
        <v>0</v>
      </c>
    </row>
    <row r="9571" spans="1:8">
      <c r="A9571" s="64" t="s">
        <v>14525</v>
      </c>
      <c r="B9571" s="65">
        <v>102182</v>
      </c>
      <c r="C9571" s="56" t="s">
        <v>14572</v>
      </c>
      <c r="D9571" s="65" t="s">
        <v>211</v>
      </c>
      <c r="E9571" s="66">
        <v>1071.4000000000001</v>
      </c>
      <c r="F9571" s="247">
        <v>0</v>
      </c>
      <c r="G9571" s="66">
        <v>1160.76</v>
      </c>
      <c r="H9571" s="247">
        <v>0</v>
      </c>
    </row>
    <row r="9572" spans="1:8">
      <c r="A9572" s="64" t="s">
        <v>14525</v>
      </c>
      <c r="B9572" s="65">
        <v>102191</v>
      </c>
      <c r="C9572" s="56" t="s">
        <v>14573</v>
      </c>
      <c r="D9572" s="65" t="s">
        <v>26</v>
      </c>
      <c r="E9572" s="66">
        <v>21.46</v>
      </c>
      <c r="F9572" s="247">
        <v>0</v>
      </c>
      <c r="G9572" s="66">
        <v>27.29</v>
      </c>
      <c r="H9572" s="247">
        <v>0</v>
      </c>
    </row>
    <row r="9573" spans="1:8">
      <c r="A9573" s="64" t="s">
        <v>14525</v>
      </c>
      <c r="B9573" s="65">
        <v>102190</v>
      </c>
      <c r="C9573" s="56" t="s">
        <v>14574</v>
      </c>
      <c r="D9573" s="65" t="s">
        <v>26</v>
      </c>
      <c r="E9573" s="66">
        <v>17.66</v>
      </c>
      <c r="F9573" s="247">
        <v>0</v>
      </c>
      <c r="G9573" s="66">
        <v>22.46</v>
      </c>
      <c r="H9573" s="247">
        <v>0</v>
      </c>
    </row>
    <row r="9574" spans="1:8">
      <c r="A9574" s="64" t="s">
        <v>14525</v>
      </c>
      <c r="B9574" s="65">
        <v>102192</v>
      </c>
      <c r="C9574" s="56" t="s">
        <v>14575</v>
      </c>
      <c r="D9574" s="65" t="s">
        <v>26</v>
      </c>
      <c r="E9574" s="66">
        <v>15.31</v>
      </c>
      <c r="F9574" s="247">
        <v>0</v>
      </c>
      <c r="G9574" s="66">
        <v>19.47</v>
      </c>
      <c r="H9574" s="247">
        <v>0</v>
      </c>
    </row>
    <row r="9575" spans="1:8">
      <c r="A9575" s="64" t="s">
        <v>14576</v>
      </c>
      <c r="B9575" s="65">
        <v>89354</v>
      </c>
      <c r="C9575" s="56" t="s">
        <v>14577</v>
      </c>
      <c r="D9575" s="65" t="s">
        <v>211</v>
      </c>
      <c r="E9575" s="66">
        <v>595.28</v>
      </c>
      <c r="F9575" s="247">
        <v>0</v>
      </c>
      <c r="G9575" s="66">
        <v>489.31</v>
      </c>
      <c r="H9575" s="247">
        <v>0</v>
      </c>
    </row>
    <row r="9576" spans="1:8">
      <c r="A9576" s="64" t="s">
        <v>14576</v>
      </c>
      <c r="B9576" s="65">
        <v>103041</v>
      </c>
      <c r="C9576" s="56" t="s">
        <v>14578</v>
      </c>
      <c r="D9576" s="65" t="s">
        <v>211</v>
      </c>
      <c r="E9576" s="66">
        <v>21.62</v>
      </c>
      <c r="F9576" s="247">
        <v>0</v>
      </c>
      <c r="G9576" s="66">
        <v>23.22</v>
      </c>
      <c r="H9576" s="247">
        <v>0</v>
      </c>
    </row>
    <row r="9577" spans="1:8">
      <c r="A9577" s="64" t="s">
        <v>14576</v>
      </c>
      <c r="B9577" s="65">
        <v>103042</v>
      </c>
      <c r="C9577" s="56" t="s">
        <v>14579</v>
      </c>
      <c r="D9577" s="65" t="s">
        <v>211</v>
      </c>
      <c r="E9577" s="66">
        <v>26.68</v>
      </c>
      <c r="F9577" s="247">
        <v>0</v>
      </c>
      <c r="G9577" s="66">
        <v>29.01</v>
      </c>
      <c r="H9577" s="247">
        <v>0</v>
      </c>
    </row>
    <row r="9578" spans="1:8">
      <c r="A9578" s="64" t="s">
        <v>14576</v>
      </c>
      <c r="B9578" s="65">
        <v>103043</v>
      </c>
      <c r="C9578" s="56" t="s">
        <v>14580</v>
      </c>
      <c r="D9578" s="65" t="s">
        <v>211</v>
      </c>
      <c r="E9578" s="66">
        <v>24.99</v>
      </c>
      <c r="F9578" s="247">
        <v>0</v>
      </c>
      <c r="G9578" s="66">
        <v>26.67</v>
      </c>
      <c r="H9578" s="247">
        <v>0</v>
      </c>
    </row>
    <row r="9579" spans="1:8">
      <c r="A9579" s="64" t="s">
        <v>14576</v>
      </c>
      <c r="B9579" s="65">
        <v>103044</v>
      </c>
      <c r="C9579" s="56" t="s">
        <v>14581</v>
      </c>
      <c r="D9579" s="65" t="s">
        <v>211</v>
      </c>
      <c r="E9579" s="66">
        <v>33.69</v>
      </c>
      <c r="F9579" s="247">
        <v>0</v>
      </c>
      <c r="G9579" s="66">
        <v>36.18</v>
      </c>
      <c r="H9579" s="247">
        <v>0</v>
      </c>
    </row>
    <row r="9580" spans="1:8">
      <c r="A9580" s="64" t="s">
        <v>14576</v>
      </c>
      <c r="B9580" s="65">
        <v>103039</v>
      </c>
      <c r="C9580" s="56" t="s">
        <v>14582</v>
      </c>
      <c r="D9580" s="65" t="s">
        <v>211</v>
      </c>
      <c r="E9580" s="66">
        <v>74.430000000000007</v>
      </c>
      <c r="F9580" s="247">
        <v>0</v>
      </c>
      <c r="G9580" s="66">
        <v>80.23</v>
      </c>
      <c r="H9580" s="247">
        <v>0</v>
      </c>
    </row>
    <row r="9581" spans="1:8">
      <c r="A9581" s="64" t="s">
        <v>14576</v>
      </c>
      <c r="B9581" s="65">
        <v>103038</v>
      </c>
      <c r="C9581" s="56" t="s">
        <v>14583</v>
      </c>
      <c r="D9581" s="65" t="s">
        <v>211</v>
      </c>
      <c r="E9581" s="66">
        <v>68.459999999999994</v>
      </c>
      <c r="F9581" s="247">
        <v>0</v>
      </c>
      <c r="G9581" s="66">
        <v>73.16</v>
      </c>
      <c r="H9581" s="247">
        <v>0</v>
      </c>
    </row>
    <row r="9582" spans="1:8">
      <c r="A9582" s="64" t="s">
        <v>14576</v>
      </c>
      <c r="B9582" s="65">
        <v>103037</v>
      </c>
      <c r="C9582" s="56" t="s">
        <v>14584</v>
      </c>
      <c r="D9582" s="65" t="s">
        <v>211</v>
      </c>
      <c r="E9582" s="66">
        <v>51.13</v>
      </c>
      <c r="F9582" s="247">
        <v>0</v>
      </c>
      <c r="G9582" s="66">
        <v>54.59</v>
      </c>
      <c r="H9582" s="247">
        <v>0</v>
      </c>
    </row>
    <row r="9583" spans="1:8">
      <c r="A9583" s="64" t="s">
        <v>14576</v>
      </c>
      <c r="B9583" s="65">
        <v>103036</v>
      </c>
      <c r="C9583" s="56" t="s">
        <v>14585</v>
      </c>
      <c r="D9583" s="65" t="s">
        <v>211</v>
      </c>
      <c r="E9583" s="66">
        <v>25.97</v>
      </c>
      <c r="F9583" s="247">
        <v>0</v>
      </c>
      <c r="G9583" s="66">
        <v>27.67</v>
      </c>
      <c r="H9583" s="247">
        <v>0</v>
      </c>
    </row>
    <row r="9584" spans="1:8">
      <c r="A9584" s="64" t="s">
        <v>14576</v>
      </c>
      <c r="B9584" s="65">
        <v>103040</v>
      </c>
      <c r="C9584" s="56" t="s">
        <v>14586</v>
      </c>
      <c r="D9584" s="65" t="s">
        <v>211</v>
      </c>
      <c r="E9584" s="66">
        <v>110.74</v>
      </c>
      <c r="F9584" s="247">
        <v>0</v>
      </c>
      <c r="G9584" s="66">
        <v>118.55</v>
      </c>
      <c r="H9584" s="247">
        <v>0</v>
      </c>
    </row>
    <row r="9585" spans="1:8">
      <c r="A9585" s="64" t="s">
        <v>14576</v>
      </c>
      <c r="B9585" s="65">
        <v>90371</v>
      </c>
      <c r="C9585" s="56" t="s">
        <v>14587</v>
      </c>
      <c r="D9585" s="65" t="s">
        <v>211</v>
      </c>
      <c r="E9585" s="66">
        <v>32.31</v>
      </c>
      <c r="F9585" s="247">
        <v>0</v>
      </c>
      <c r="G9585" s="66">
        <v>34.76</v>
      </c>
      <c r="H9585" s="247">
        <v>0</v>
      </c>
    </row>
    <row r="9586" spans="1:8">
      <c r="A9586" s="64" t="s">
        <v>14576</v>
      </c>
      <c r="B9586" s="65">
        <v>103047</v>
      </c>
      <c r="C9586" s="56" t="s">
        <v>14588</v>
      </c>
      <c r="D9586" s="65" t="s">
        <v>211</v>
      </c>
      <c r="E9586" s="66">
        <v>26.42</v>
      </c>
      <c r="F9586" s="247">
        <v>0</v>
      </c>
      <c r="G9586" s="66">
        <v>28.29</v>
      </c>
      <c r="H9586" s="247">
        <v>0</v>
      </c>
    </row>
    <row r="9587" spans="1:8">
      <c r="A9587" s="64" t="s">
        <v>14576</v>
      </c>
      <c r="B9587" s="65">
        <v>94489</v>
      </c>
      <c r="C9587" s="56" t="s">
        <v>14589</v>
      </c>
      <c r="D9587" s="65" t="s">
        <v>211</v>
      </c>
      <c r="E9587" s="66">
        <v>32.61</v>
      </c>
      <c r="F9587" s="247">
        <v>0</v>
      </c>
      <c r="G9587" s="66">
        <v>34.44</v>
      </c>
      <c r="H9587" s="247">
        <v>0</v>
      </c>
    </row>
    <row r="9588" spans="1:8">
      <c r="A9588" s="64" t="s">
        <v>14576</v>
      </c>
      <c r="B9588" s="65">
        <v>94490</v>
      </c>
      <c r="C9588" s="56" t="s">
        <v>14590</v>
      </c>
      <c r="D9588" s="65" t="s">
        <v>211</v>
      </c>
      <c r="E9588" s="66">
        <v>48.56</v>
      </c>
      <c r="F9588" s="247">
        <v>0</v>
      </c>
      <c r="G9588" s="66">
        <v>50.73</v>
      </c>
      <c r="H9588" s="247">
        <v>0</v>
      </c>
    </row>
    <row r="9589" spans="1:8">
      <c r="A9589" s="64" t="s">
        <v>14576</v>
      </c>
      <c r="B9589" s="65">
        <v>94491</v>
      </c>
      <c r="C9589" s="56" t="s">
        <v>14591</v>
      </c>
      <c r="D9589" s="65" t="s">
        <v>211</v>
      </c>
      <c r="E9589" s="66">
        <v>66.06</v>
      </c>
      <c r="F9589" s="247">
        <v>0</v>
      </c>
      <c r="G9589" s="66">
        <v>69.040000000000006</v>
      </c>
      <c r="H9589" s="247">
        <v>0</v>
      </c>
    </row>
    <row r="9590" spans="1:8">
      <c r="A9590" s="64" t="s">
        <v>14576</v>
      </c>
      <c r="B9590" s="65">
        <v>94492</v>
      </c>
      <c r="C9590" s="56" t="s">
        <v>14592</v>
      </c>
      <c r="D9590" s="65" t="s">
        <v>211</v>
      </c>
      <c r="E9590" s="66">
        <v>67.95</v>
      </c>
      <c r="F9590" s="247">
        <v>0</v>
      </c>
      <c r="G9590" s="66">
        <v>70.97</v>
      </c>
      <c r="H9590" s="247">
        <v>0</v>
      </c>
    </row>
    <row r="9591" spans="1:8">
      <c r="A9591" s="64" t="s">
        <v>14576</v>
      </c>
      <c r="B9591" s="65">
        <v>94493</v>
      </c>
      <c r="C9591" s="56" t="s">
        <v>14593</v>
      </c>
      <c r="D9591" s="65" t="s">
        <v>211</v>
      </c>
      <c r="E9591" s="66">
        <v>124.39</v>
      </c>
      <c r="F9591" s="247">
        <v>0</v>
      </c>
      <c r="G9591" s="66">
        <v>129.4</v>
      </c>
      <c r="H9591" s="247">
        <v>0</v>
      </c>
    </row>
    <row r="9592" spans="1:8">
      <c r="A9592" s="64" t="s">
        <v>14576</v>
      </c>
      <c r="B9592" s="65">
        <v>94497</v>
      </c>
      <c r="C9592" s="56" t="s">
        <v>14594</v>
      </c>
      <c r="D9592" s="65" t="s">
        <v>211</v>
      </c>
      <c r="E9592" s="66">
        <v>118.8</v>
      </c>
      <c r="F9592" s="247">
        <v>0</v>
      </c>
      <c r="G9592" s="66">
        <v>88.82</v>
      </c>
      <c r="H9592" s="247">
        <v>0</v>
      </c>
    </row>
    <row r="9593" spans="1:8">
      <c r="A9593" s="64" t="s">
        <v>14576</v>
      </c>
      <c r="B9593" s="65">
        <v>94794</v>
      </c>
      <c r="C9593" s="56" t="s">
        <v>14595</v>
      </c>
      <c r="D9593" s="65" t="s">
        <v>211</v>
      </c>
      <c r="E9593" s="66">
        <v>187.53</v>
      </c>
      <c r="F9593" s="247">
        <v>0</v>
      </c>
      <c r="G9593" s="66">
        <v>138.81</v>
      </c>
      <c r="H9593" s="247">
        <v>0</v>
      </c>
    </row>
    <row r="9594" spans="1:8">
      <c r="A9594" s="64" t="s">
        <v>14576</v>
      </c>
      <c r="B9594" s="65">
        <v>94496</v>
      </c>
      <c r="C9594" s="56" t="s">
        <v>14596</v>
      </c>
      <c r="D9594" s="65" t="s">
        <v>211</v>
      </c>
      <c r="E9594" s="66">
        <v>93.8</v>
      </c>
      <c r="F9594" s="247">
        <v>0</v>
      </c>
      <c r="G9594" s="66">
        <v>69.930000000000007</v>
      </c>
      <c r="H9594" s="247">
        <v>0</v>
      </c>
    </row>
    <row r="9595" spans="1:8">
      <c r="A9595" s="64" t="s">
        <v>14576</v>
      </c>
      <c r="B9595" s="65">
        <v>94793</v>
      </c>
      <c r="C9595" s="56" t="s">
        <v>14597</v>
      </c>
      <c r="D9595" s="65" t="s">
        <v>211</v>
      </c>
      <c r="E9595" s="66">
        <v>177.06</v>
      </c>
      <c r="F9595" s="247">
        <v>0</v>
      </c>
      <c r="G9595" s="66">
        <v>129.72</v>
      </c>
      <c r="H9595" s="247">
        <v>0</v>
      </c>
    </row>
    <row r="9596" spans="1:8">
      <c r="A9596" s="64" t="s">
        <v>14576</v>
      </c>
      <c r="B9596" s="65">
        <v>94495</v>
      </c>
      <c r="C9596" s="56" t="s">
        <v>14598</v>
      </c>
      <c r="D9596" s="65" t="s">
        <v>211</v>
      </c>
      <c r="E9596" s="66">
        <v>68.84</v>
      </c>
      <c r="F9596" s="247">
        <v>0</v>
      </c>
      <c r="G9596" s="66">
        <v>51.32</v>
      </c>
      <c r="H9596" s="247">
        <v>0</v>
      </c>
    </row>
    <row r="9597" spans="1:8">
      <c r="A9597" s="64" t="s">
        <v>14576</v>
      </c>
      <c r="B9597" s="65">
        <v>94792</v>
      </c>
      <c r="C9597" s="56" t="s">
        <v>14599</v>
      </c>
      <c r="D9597" s="65" t="s">
        <v>211</v>
      </c>
      <c r="E9597" s="66">
        <v>129.05000000000001</v>
      </c>
      <c r="F9597" s="247">
        <v>0</v>
      </c>
      <c r="G9597" s="66">
        <v>95.59</v>
      </c>
      <c r="H9597" s="247">
        <v>0</v>
      </c>
    </row>
    <row r="9598" spans="1:8">
      <c r="A9598" s="64" t="s">
        <v>14576</v>
      </c>
      <c r="B9598" s="65">
        <v>89352</v>
      </c>
      <c r="C9598" s="56" t="s">
        <v>14600</v>
      </c>
      <c r="D9598" s="65" t="s">
        <v>211</v>
      </c>
      <c r="E9598" s="66">
        <v>40.5</v>
      </c>
      <c r="F9598" s="247">
        <v>0</v>
      </c>
      <c r="G9598" s="66">
        <v>29.68</v>
      </c>
      <c r="H9598" s="247">
        <v>0</v>
      </c>
    </row>
    <row r="9599" spans="1:8">
      <c r="A9599" s="64" t="s">
        <v>14576</v>
      </c>
      <c r="B9599" s="65">
        <v>89986</v>
      </c>
      <c r="C9599" s="56" t="s">
        <v>14601</v>
      </c>
      <c r="D9599" s="65" t="s">
        <v>211</v>
      </c>
      <c r="E9599" s="66">
        <v>93.18</v>
      </c>
      <c r="F9599" s="247">
        <v>0</v>
      </c>
      <c r="G9599" s="66">
        <v>68.88</v>
      </c>
      <c r="H9599" s="247">
        <v>0</v>
      </c>
    </row>
    <row r="9600" spans="1:8">
      <c r="A9600" s="64" t="s">
        <v>14576</v>
      </c>
      <c r="B9600" s="65">
        <v>94499</v>
      </c>
      <c r="C9600" s="56" t="s">
        <v>14602</v>
      </c>
      <c r="D9600" s="65" t="s">
        <v>211</v>
      </c>
      <c r="E9600" s="66">
        <v>327.8</v>
      </c>
      <c r="F9600" s="247">
        <v>0</v>
      </c>
      <c r="G9600" s="66">
        <v>235.99</v>
      </c>
      <c r="H9600" s="247">
        <v>0</v>
      </c>
    </row>
    <row r="9601" spans="1:8">
      <c r="A9601" s="64" t="s">
        <v>14576</v>
      </c>
      <c r="B9601" s="65">
        <v>94498</v>
      </c>
      <c r="C9601" s="56" t="s">
        <v>14603</v>
      </c>
      <c r="D9601" s="65" t="s">
        <v>211</v>
      </c>
      <c r="E9601" s="66">
        <v>164.12</v>
      </c>
      <c r="F9601" s="247">
        <v>0</v>
      </c>
      <c r="G9601" s="66">
        <v>121.89</v>
      </c>
      <c r="H9601" s="247">
        <v>0</v>
      </c>
    </row>
    <row r="9602" spans="1:8">
      <c r="A9602" s="64" t="s">
        <v>14576</v>
      </c>
      <c r="B9602" s="65">
        <v>94500</v>
      </c>
      <c r="C9602" s="56" t="s">
        <v>14604</v>
      </c>
      <c r="D9602" s="65" t="s">
        <v>211</v>
      </c>
      <c r="E9602" s="66">
        <v>397.79</v>
      </c>
      <c r="F9602" s="247">
        <v>0</v>
      </c>
      <c r="G9602" s="66">
        <v>286.98</v>
      </c>
      <c r="H9602" s="247">
        <v>0</v>
      </c>
    </row>
    <row r="9603" spans="1:8">
      <c r="A9603" s="64" t="s">
        <v>14576</v>
      </c>
      <c r="B9603" s="65">
        <v>89353</v>
      </c>
      <c r="C9603" s="56" t="s">
        <v>14605</v>
      </c>
      <c r="D9603" s="65" t="s">
        <v>211</v>
      </c>
      <c r="E9603" s="66">
        <v>44.43</v>
      </c>
      <c r="F9603" s="247">
        <v>0</v>
      </c>
      <c r="G9603" s="66">
        <v>33.61</v>
      </c>
      <c r="H9603" s="247">
        <v>0</v>
      </c>
    </row>
    <row r="9604" spans="1:8">
      <c r="A9604" s="64" t="s">
        <v>14576</v>
      </c>
      <c r="B9604" s="65">
        <v>89987</v>
      </c>
      <c r="C9604" s="56" t="s">
        <v>14606</v>
      </c>
      <c r="D9604" s="65" t="s">
        <v>211</v>
      </c>
      <c r="E9604" s="66">
        <v>105.87</v>
      </c>
      <c r="F9604" s="247">
        <v>0</v>
      </c>
      <c r="G9604" s="66">
        <v>78.709999999999994</v>
      </c>
      <c r="H9604" s="247">
        <v>0</v>
      </c>
    </row>
    <row r="9605" spans="1:8">
      <c r="A9605" s="64" t="s">
        <v>14576</v>
      </c>
      <c r="B9605" s="65">
        <v>94501</v>
      </c>
      <c r="C9605" s="56" t="s">
        <v>14607</v>
      </c>
      <c r="D9605" s="65" t="s">
        <v>211</v>
      </c>
      <c r="E9605" s="66">
        <v>805.63</v>
      </c>
      <c r="F9605" s="247">
        <v>0</v>
      </c>
      <c r="G9605" s="66">
        <v>566.85</v>
      </c>
      <c r="H9605" s="247">
        <v>0</v>
      </c>
    </row>
    <row r="9606" spans="1:8">
      <c r="A9606" s="64" t="s">
        <v>14576</v>
      </c>
      <c r="B9606" s="65">
        <v>89349</v>
      </c>
      <c r="C9606" s="56" t="s">
        <v>14608</v>
      </c>
      <c r="D9606" s="65" t="s">
        <v>211</v>
      </c>
      <c r="E9606" s="66">
        <v>29.76</v>
      </c>
      <c r="F9606" s="247">
        <v>0</v>
      </c>
      <c r="G9606" s="66">
        <v>22.45</v>
      </c>
      <c r="H9606" s="247">
        <v>0</v>
      </c>
    </row>
    <row r="9607" spans="1:8">
      <c r="A9607" s="64" t="s">
        <v>14576</v>
      </c>
      <c r="B9607" s="65">
        <v>89984</v>
      </c>
      <c r="C9607" s="56" t="s">
        <v>14609</v>
      </c>
      <c r="D9607" s="65" t="s">
        <v>211</v>
      </c>
      <c r="E9607" s="66">
        <v>95.64</v>
      </c>
      <c r="F9607" s="247">
        <v>0</v>
      </c>
      <c r="G9607" s="66">
        <v>70.540000000000006</v>
      </c>
      <c r="H9607" s="247">
        <v>0</v>
      </c>
    </row>
    <row r="9608" spans="1:8">
      <c r="A9608" s="64" t="s">
        <v>14576</v>
      </c>
      <c r="B9608" s="65">
        <v>89985</v>
      </c>
      <c r="C9608" s="56" t="s">
        <v>14610</v>
      </c>
      <c r="D9608" s="65" t="s">
        <v>211</v>
      </c>
      <c r="E9608" s="66">
        <v>100.48</v>
      </c>
      <c r="F9608" s="247">
        <v>0</v>
      </c>
      <c r="G9608" s="66">
        <v>75.08</v>
      </c>
      <c r="H9608" s="247">
        <v>0</v>
      </c>
    </row>
    <row r="9609" spans="1:8">
      <c r="A9609" s="64" t="s">
        <v>14576</v>
      </c>
      <c r="B9609" s="65">
        <v>89351</v>
      </c>
      <c r="C9609" s="56" t="s">
        <v>14611</v>
      </c>
      <c r="D9609" s="65" t="s">
        <v>211</v>
      </c>
      <c r="E9609" s="66">
        <v>36.729999999999997</v>
      </c>
      <c r="F9609" s="247">
        <v>0</v>
      </c>
      <c r="G9609" s="66">
        <v>28.43</v>
      </c>
      <c r="H9609" s="247">
        <v>0</v>
      </c>
    </row>
    <row r="9610" spans="1:8">
      <c r="A9610" s="64" t="s">
        <v>14576</v>
      </c>
      <c r="B9610" s="65">
        <v>103045</v>
      </c>
      <c r="C9610" s="56" t="s">
        <v>14612</v>
      </c>
      <c r="D9610" s="65" t="s">
        <v>211</v>
      </c>
      <c r="E9610" s="66">
        <v>10.55</v>
      </c>
      <c r="F9610" s="247">
        <v>0</v>
      </c>
      <c r="G9610" s="66">
        <v>11.91</v>
      </c>
      <c r="H9610" s="247">
        <v>0</v>
      </c>
    </row>
    <row r="9611" spans="1:8">
      <c r="A9611" s="64" t="s">
        <v>14576</v>
      </c>
      <c r="B9611" s="65">
        <v>103046</v>
      </c>
      <c r="C9611" s="56" t="s">
        <v>14613</v>
      </c>
      <c r="D9611" s="65" t="s">
        <v>211</v>
      </c>
      <c r="E9611" s="66">
        <v>25.27</v>
      </c>
      <c r="F9611" s="247">
        <v>0</v>
      </c>
      <c r="G9611" s="66">
        <v>27.57</v>
      </c>
      <c r="H9611" s="247">
        <v>0</v>
      </c>
    </row>
    <row r="9612" spans="1:8">
      <c r="A9612" s="64" t="s">
        <v>14576</v>
      </c>
      <c r="B9612" s="65">
        <v>103048</v>
      </c>
      <c r="C9612" s="56" t="s">
        <v>14614</v>
      </c>
      <c r="D9612" s="65" t="s">
        <v>211</v>
      </c>
      <c r="E9612" s="66">
        <v>19.73</v>
      </c>
      <c r="F9612" s="247">
        <v>0</v>
      </c>
      <c r="G9612" s="66">
        <v>21.46</v>
      </c>
      <c r="H9612" s="247">
        <v>0</v>
      </c>
    </row>
    <row r="9613" spans="1:8">
      <c r="A9613" s="64" t="s">
        <v>14576</v>
      </c>
      <c r="B9613" s="65">
        <v>103049</v>
      </c>
      <c r="C9613" s="56" t="s">
        <v>14615</v>
      </c>
      <c r="D9613" s="65" t="s">
        <v>211</v>
      </c>
      <c r="E9613" s="66">
        <v>21.46</v>
      </c>
      <c r="F9613" s="247">
        <v>0</v>
      </c>
      <c r="G9613" s="66">
        <v>23.05</v>
      </c>
      <c r="H9613" s="247">
        <v>0</v>
      </c>
    </row>
    <row r="9614" spans="1:8">
      <c r="A9614" s="64" t="s">
        <v>14576</v>
      </c>
      <c r="B9614" s="65">
        <v>103029</v>
      </c>
      <c r="C9614" s="56" t="s">
        <v>14616</v>
      </c>
      <c r="D9614" s="65" t="s">
        <v>211</v>
      </c>
      <c r="E9614" s="66">
        <v>50.85</v>
      </c>
      <c r="F9614" s="247">
        <v>0</v>
      </c>
      <c r="G9614" s="66">
        <v>37.94</v>
      </c>
      <c r="H9614" s="247">
        <v>0</v>
      </c>
    </row>
    <row r="9615" spans="1:8">
      <c r="A9615" s="64" t="s">
        <v>14576</v>
      </c>
      <c r="B9615" s="65">
        <v>103019</v>
      </c>
      <c r="C9615" s="56" t="s">
        <v>14617</v>
      </c>
      <c r="D9615" s="65" t="s">
        <v>211</v>
      </c>
      <c r="E9615" s="66">
        <v>250.28</v>
      </c>
      <c r="F9615" s="247">
        <v>0</v>
      </c>
      <c r="G9615" s="66">
        <v>360.5</v>
      </c>
      <c r="H9615" s="247">
        <v>0</v>
      </c>
    </row>
    <row r="9616" spans="1:8">
      <c r="A9616" s="64" t="s">
        <v>14576</v>
      </c>
      <c r="B9616" s="65">
        <v>103050</v>
      </c>
      <c r="C9616" s="56" t="s">
        <v>14618</v>
      </c>
      <c r="D9616" s="65" t="s">
        <v>211</v>
      </c>
      <c r="E9616" s="66">
        <v>24.5</v>
      </c>
      <c r="F9616" s="247">
        <v>0</v>
      </c>
      <c r="G9616" s="66">
        <v>31.19</v>
      </c>
      <c r="H9616" s="247">
        <v>0</v>
      </c>
    </row>
    <row r="9617" spans="1:8">
      <c r="A9617" s="64" t="s">
        <v>14576</v>
      </c>
      <c r="B9617" s="65">
        <v>103051</v>
      </c>
      <c r="C9617" s="56" t="s">
        <v>14619</v>
      </c>
      <c r="D9617" s="65" t="s">
        <v>211</v>
      </c>
      <c r="E9617" s="66">
        <v>29.62</v>
      </c>
      <c r="F9617" s="247">
        <v>0</v>
      </c>
      <c r="G9617" s="66">
        <v>37.78</v>
      </c>
      <c r="H9617" s="247">
        <v>0</v>
      </c>
    </row>
    <row r="9618" spans="1:8">
      <c r="A9618" s="64" t="s">
        <v>14576</v>
      </c>
      <c r="B9618" s="65">
        <v>103052</v>
      </c>
      <c r="C9618" s="56" t="s">
        <v>14620</v>
      </c>
      <c r="D9618" s="65" t="s">
        <v>211</v>
      </c>
      <c r="E9618" s="66">
        <v>39.75</v>
      </c>
      <c r="F9618" s="247">
        <v>0</v>
      </c>
      <c r="G9618" s="66">
        <v>49.99</v>
      </c>
      <c r="H9618" s="247">
        <v>0</v>
      </c>
    </row>
    <row r="9619" spans="1:8">
      <c r="A9619" s="64" t="s">
        <v>14576</v>
      </c>
      <c r="B9619" s="65">
        <v>94799</v>
      </c>
      <c r="C9619" s="56" t="s">
        <v>14621</v>
      </c>
      <c r="D9619" s="65" t="s">
        <v>211</v>
      </c>
      <c r="E9619" s="66">
        <v>134.38</v>
      </c>
      <c r="F9619" s="247">
        <v>0</v>
      </c>
      <c r="G9619" s="66">
        <v>261.54000000000002</v>
      </c>
      <c r="H9619" s="247">
        <v>0</v>
      </c>
    </row>
    <row r="9620" spans="1:8">
      <c r="A9620" s="64" t="s">
        <v>14576</v>
      </c>
      <c r="B9620" s="65">
        <v>94798</v>
      </c>
      <c r="C9620" s="56" t="s">
        <v>14622</v>
      </c>
      <c r="D9620" s="65" t="s">
        <v>211</v>
      </c>
      <c r="E9620" s="66">
        <v>109.07</v>
      </c>
      <c r="F9620" s="247">
        <v>0</v>
      </c>
      <c r="G9620" s="66">
        <v>212.97</v>
      </c>
      <c r="H9620" s="247">
        <v>0</v>
      </c>
    </row>
    <row r="9621" spans="1:8">
      <c r="A9621" s="64" t="s">
        <v>14576</v>
      </c>
      <c r="B9621" s="65">
        <v>94797</v>
      </c>
      <c r="C9621" s="56" t="s">
        <v>14623</v>
      </c>
      <c r="D9621" s="65" t="s">
        <v>211</v>
      </c>
      <c r="E9621" s="66">
        <v>66.599999999999994</v>
      </c>
      <c r="F9621" s="247">
        <v>0</v>
      </c>
      <c r="G9621" s="66">
        <v>128.49</v>
      </c>
      <c r="H9621" s="247">
        <v>0</v>
      </c>
    </row>
    <row r="9622" spans="1:8">
      <c r="A9622" s="64" t="s">
        <v>14576</v>
      </c>
      <c r="B9622" s="65">
        <v>94795</v>
      </c>
      <c r="C9622" s="56" t="s">
        <v>14624</v>
      </c>
      <c r="D9622" s="65" t="s">
        <v>211</v>
      </c>
      <c r="E9622" s="66">
        <v>28.34</v>
      </c>
      <c r="F9622" s="247">
        <v>0</v>
      </c>
      <c r="G9622" s="66">
        <v>54.14</v>
      </c>
      <c r="H9622" s="247">
        <v>0</v>
      </c>
    </row>
    <row r="9623" spans="1:8">
      <c r="A9623" s="64" t="s">
        <v>14576</v>
      </c>
      <c r="B9623" s="65">
        <v>94800</v>
      </c>
      <c r="C9623" s="56" t="s">
        <v>14625</v>
      </c>
      <c r="D9623" s="65" t="s">
        <v>211</v>
      </c>
      <c r="E9623" s="66">
        <v>172.59</v>
      </c>
      <c r="F9623" s="247">
        <v>0</v>
      </c>
      <c r="G9623" s="66">
        <v>335.79</v>
      </c>
      <c r="H9623" s="247">
        <v>0</v>
      </c>
    </row>
    <row r="9624" spans="1:8">
      <c r="A9624" s="64" t="s">
        <v>14576</v>
      </c>
      <c r="B9624" s="65">
        <v>94796</v>
      </c>
      <c r="C9624" s="56" t="s">
        <v>14626</v>
      </c>
      <c r="D9624" s="65" t="s">
        <v>211</v>
      </c>
      <c r="E9624" s="66">
        <v>33.380000000000003</v>
      </c>
      <c r="F9624" s="247">
        <v>0</v>
      </c>
      <c r="G9624" s="66">
        <v>62.21</v>
      </c>
      <c r="H9624" s="247">
        <v>0</v>
      </c>
    </row>
    <row r="9625" spans="1:8">
      <c r="A9625" s="64" t="s">
        <v>14576</v>
      </c>
      <c r="B9625" s="65">
        <v>99635</v>
      </c>
      <c r="C9625" s="56" t="s">
        <v>14627</v>
      </c>
      <c r="D9625" s="65" t="s">
        <v>211</v>
      </c>
      <c r="E9625" s="66">
        <v>415.81</v>
      </c>
      <c r="F9625" s="247">
        <v>0</v>
      </c>
      <c r="G9625" s="66">
        <v>438.51</v>
      </c>
      <c r="H9625" s="247">
        <v>0</v>
      </c>
    </row>
    <row r="9626" spans="1:8">
      <c r="A9626" s="64" t="s">
        <v>14576</v>
      </c>
      <c r="B9626" s="65">
        <v>103018</v>
      </c>
      <c r="C9626" s="56" t="s">
        <v>14628</v>
      </c>
      <c r="D9626" s="65" t="s">
        <v>211</v>
      </c>
      <c r="E9626" s="66">
        <v>339.49</v>
      </c>
      <c r="F9626" s="247">
        <v>0</v>
      </c>
      <c r="G9626" s="66">
        <v>358.79</v>
      </c>
      <c r="H9626" s="247">
        <v>0</v>
      </c>
    </row>
    <row r="9627" spans="1:8">
      <c r="A9627" s="64" t="s">
        <v>14576</v>
      </c>
      <c r="B9627" s="65">
        <v>95252</v>
      </c>
      <c r="C9627" s="56" t="s">
        <v>14629</v>
      </c>
      <c r="D9627" s="65" t="s">
        <v>211</v>
      </c>
      <c r="E9627" s="66">
        <v>167.85</v>
      </c>
      <c r="F9627" s="247">
        <v>0</v>
      </c>
      <c r="G9627" s="66">
        <v>121.86</v>
      </c>
      <c r="H9627" s="247">
        <v>0</v>
      </c>
    </row>
    <row r="9628" spans="1:8">
      <c r="A9628" s="64" t="s">
        <v>14576</v>
      </c>
      <c r="B9628" s="65">
        <v>95251</v>
      </c>
      <c r="C9628" s="56" t="s">
        <v>14630</v>
      </c>
      <c r="D9628" s="65" t="s">
        <v>211</v>
      </c>
      <c r="E9628" s="66">
        <v>138.49</v>
      </c>
      <c r="F9628" s="247">
        <v>0</v>
      </c>
      <c r="G9628" s="66">
        <v>100.04</v>
      </c>
      <c r="H9628" s="247">
        <v>0</v>
      </c>
    </row>
    <row r="9629" spans="1:8">
      <c r="A9629" s="64" t="s">
        <v>14576</v>
      </c>
      <c r="B9629" s="65">
        <v>95250</v>
      </c>
      <c r="C9629" s="56" t="s">
        <v>14631</v>
      </c>
      <c r="D9629" s="65" t="s">
        <v>211</v>
      </c>
      <c r="E9629" s="66">
        <v>93.57</v>
      </c>
      <c r="F9629" s="247">
        <v>0</v>
      </c>
      <c r="G9629" s="66">
        <v>67.98</v>
      </c>
      <c r="H9629" s="247">
        <v>0</v>
      </c>
    </row>
    <row r="9630" spans="1:8">
      <c r="A9630" s="64" t="s">
        <v>14576</v>
      </c>
      <c r="B9630" s="65">
        <v>95248</v>
      </c>
      <c r="C9630" s="56" t="s">
        <v>14632</v>
      </c>
      <c r="D9630" s="65" t="s">
        <v>211</v>
      </c>
      <c r="E9630" s="66">
        <v>58.89</v>
      </c>
      <c r="F9630" s="247">
        <v>0</v>
      </c>
      <c r="G9630" s="66">
        <v>42.07</v>
      </c>
      <c r="H9630" s="247">
        <v>0</v>
      </c>
    </row>
    <row r="9631" spans="1:8">
      <c r="A9631" s="64" t="s">
        <v>14576</v>
      </c>
      <c r="B9631" s="65">
        <v>95253</v>
      </c>
      <c r="C9631" s="56" t="s">
        <v>14633</v>
      </c>
      <c r="D9631" s="65" t="s">
        <v>211</v>
      </c>
      <c r="E9631" s="66">
        <v>255.5</v>
      </c>
      <c r="F9631" s="247">
        <v>0</v>
      </c>
      <c r="G9631" s="66">
        <v>183.46</v>
      </c>
      <c r="H9631" s="247">
        <v>0</v>
      </c>
    </row>
    <row r="9632" spans="1:8">
      <c r="A9632" s="64" t="s">
        <v>14576</v>
      </c>
      <c r="B9632" s="65">
        <v>95249</v>
      </c>
      <c r="C9632" s="56" t="s">
        <v>14634</v>
      </c>
      <c r="D9632" s="65" t="s">
        <v>211</v>
      </c>
      <c r="E9632" s="66">
        <v>69.33</v>
      </c>
      <c r="F9632" s="247">
        <v>0</v>
      </c>
      <c r="G9632" s="66">
        <v>50.38</v>
      </c>
      <c r="H9632" s="247">
        <v>0</v>
      </c>
    </row>
    <row r="9633" spans="1:8">
      <c r="A9633" s="64" t="s">
        <v>14576</v>
      </c>
      <c r="B9633" s="65">
        <v>99622</v>
      </c>
      <c r="C9633" s="56" t="s">
        <v>14635</v>
      </c>
      <c r="D9633" s="65" t="s">
        <v>211</v>
      </c>
      <c r="E9633" s="66">
        <v>322.14</v>
      </c>
      <c r="F9633" s="247">
        <v>0</v>
      </c>
      <c r="G9633" s="66">
        <v>327.44</v>
      </c>
      <c r="H9633" s="247">
        <v>0</v>
      </c>
    </row>
    <row r="9634" spans="1:8">
      <c r="A9634" s="64" t="s">
        <v>14576</v>
      </c>
      <c r="B9634" s="65">
        <v>99621</v>
      </c>
      <c r="C9634" s="56" t="s">
        <v>14636</v>
      </c>
      <c r="D9634" s="65" t="s">
        <v>211</v>
      </c>
      <c r="E9634" s="66">
        <v>286.58999999999997</v>
      </c>
      <c r="F9634" s="247">
        <v>0</v>
      </c>
      <c r="G9634" s="66">
        <v>290.77</v>
      </c>
      <c r="H9634" s="247">
        <v>0</v>
      </c>
    </row>
    <row r="9635" spans="1:8">
      <c r="A9635" s="64" t="s">
        <v>14576</v>
      </c>
      <c r="B9635" s="65">
        <v>99620</v>
      </c>
      <c r="C9635" s="56" t="s">
        <v>14637</v>
      </c>
      <c r="D9635" s="65" t="s">
        <v>211</v>
      </c>
      <c r="E9635" s="66">
        <v>192.12</v>
      </c>
      <c r="F9635" s="247">
        <v>0</v>
      </c>
      <c r="G9635" s="66">
        <v>195.13</v>
      </c>
      <c r="H9635" s="247">
        <v>0</v>
      </c>
    </row>
    <row r="9636" spans="1:8">
      <c r="A9636" s="64" t="s">
        <v>14576</v>
      </c>
      <c r="B9636" s="65">
        <v>103008</v>
      </c>
      <c r="C9636" s="56" t="s">
        <v>14638</v>
      </c>
      <c r="D9636" s="65" t="s">
        <v>211</v>
      </c>
      <c r="E9636" s="66">
        <v>115.74</v>
      </c>
      <c r="F9636" s="247">
        <v>0</v>
      </c>
      <c r="G9636" s="66">
        <v>117.26</v>
      </c>
      <c r="H9636" s="247">
        <v>0</v>
      </c>
    </row>
    <row r="9637" spans="1:8">
      <c r="A9637" s="64" t="s">
        <v>14576</v>
      </c>
      <c r="B9637" s="65">
        <v>99624</v>
      </c>
      <c r="C9637" s="56" t="s">
        <v>14639</v>
      </c>
      <c r="D9637" s="65" t="s">
        <v>211</v>
      </c>
      <c r="E9637" s="66">
        <v>641.71</v>
      </c>
      <c r="F9637" s="247">
        <v>0</v>
      </c>
      <c r="G9637" s="66">
        <v>651.11</v>
      </c>
      <c r="H9637" s="247">
        <v>0</v>
      </c>
    </row>
    <row r="9638" spans="1:8">
      <c r="A9638" s="64" t="s">
        <v>14576</v>
      </c>
      <c r="B9638" s="65">
        <v>99623</v>
      </c>
      <c r="C9638" s="56" t="s">
        <v>14640</v>
      </c>
      <c r="D9638" s="65" t="s">
        <v>211</v>
      </c>
      <c r="E9638" s="66">
        <v>449.85</v>
      </c>
      <c r="F9638" s="247">
        <v>0</v>
      </c>
      <c r="G9638" s="66">
        <v>456.79</v>
      </c>
      <c r="H9638" s="247">
        <v>0</v>
      </c>
    </row>
    <row r="9639" spans="1:8">
      <c r="A9639" s="64" t="s">
        <v>14576</v>
      </c>
      <c r="B9639" s="65">
        <v>99625</v>
      </c>
      <c r="C9639" s="56" t="s">
        <v>14641</v>
      </c>
      <c r="D9639" s="65" t="s">
        <v>211</v>
      </c>
      <c r="E9639" s="66">
        <v>883.38</v>
      </c>
      <c r="F9639" s="247">
        <v>0</v>
      </c>
      <c r="G9639" s="66">
        <v>895.38</v>
      </c>
      <c r="H9639" s="247">
        <v>0</v>
      </c>
    </row>
    <row r="9640" spans="1:8">
      <c r="A9640" s="64" t="s">
        <v>14576</v>
      </c>
      <c r="B9640" s="65">
        <v>99619</v>
      </c>
      <c r="C9640" s="56" t="s">
        <v>14642</v>
      </c>
      <c r="D9640" s="65" t="s">
        <v>211</v>
      </c>
      <c r="E9640" s="66">
        <v>141.41</v>
      </c>
      <c r="F9640" s="247">
        <v>0</v>
      </c>
      <c r="G9640" s="66">
        <v>143.65</v>
      </c>
      <c r="H9640" s="247">
        <v>0</v>
      </c>
    </row>
    <row r="9641" spans="1:8">
      <c r="A9641" s="64" t="s">
        <v>14576</v>
      </c>
      <c r="B9641" s="65">
        <v>99626</v>
      </c>
      <c r="C9641" s="56" t="s">
        <v>14643</v>
      </c>
      <c r="D9641" s="65" t="s">
        <v>211</v>
      </c>
      <c r="E9641" s="66">
        <v>1362.08</v>
      </c>
      <c r="F9641" s="247">
        <v>0</v>
      </c>
      <c r="G9641" s="66">
        <v>1377.97</v>
      </c>
      <c r="H9641" s="247">
        <v>0</v>
      </c>
    </row>
    <row r="9642" spans="1:8">
      <c r="A9642" s="64" t="s">
        <v>14576</v>
      </c>
      <c r="B9642" s="65">
        <v>99631</v>
      </c>
      <c r="C9642" s="56" t="s">
        <v>14644</v>
      </c>
      <c r="D9642" s="65" t="s">
        <v>211</v>
      </c>
      <c r="E9642" s="66">
        <v>177.67</v>
      </c>
      <c r="F9642" s="247">
        <v>0</v>
      </c>
      <c r="G9642" s="66">
        <v>182.59</v>
      </c>
      <c r="H9642" s="247">
        <v>0</v>
      </c>
    </row>
    <row r="9643" spans="1:8">
      <c r="A9643" s="64" t="s">
        <v>14576</v>
      </c>
      <c r="B9643" s="65">
        <v>99630</v>
      </c>
      <c r="C9643" s="56" t="s">
        <v>14645</v>
      </c>
      <c r="D9643" s="65" t="s">
        <v>211</v>
      </c>
      <c r="E9643" s="66">
        <v>152.91</v>
      </c>
      <c r="F9643" s="247">
        <v>0</v>
      </c>
      <c r="G9643" s="66">
        <v>156.72999999999999</v>
      </c>
      <c r="H9643" s="247">
        <v>0</v>
      </c>
    </row>
    <row r="9644" spans="1:8">
      <c r="A9644" s="64" t="s">
        <v>14576</v>
      </c>
      <c r="B9644" s="65">
        <v>99629</v>
      </c>
      <c r="C9644" s="56" t="s">
        <v>14646</v>
      </c>
      <c r="D9644" s="65" t="s">
        <v>211</v>
      </c>
      <c r="E9644" s="66">
        <v>102.62</v>
      </c>
      <c r="F9644" s="247">
        <v>0</v>
      </c>
      <c r="G9644" s="66">
        <v>105.39</v>
      </c>
      <c r="H9644" s="247">
        <v>0</v>
      </c>
    </row>
    <row r="9645" spans="1:8">
      <c r="A9645" s="64" t="s">
        <v>14576</v>
      </c>
      <c r="B9645" s="65">
        <v>99627</v>
      </c>
      <c r="C9645" s="56" t="s">
        <v>14647</v>
      </c>
      <c r="D9645" s="65" t="s">
        <v>211</v>
      </c>
      <c r="E9645" s="66">
        <v>85.25</v>
      </c>
      <c r="F9645" s="247">
        <v>0</v>
      </c>
      <c r="G9645" s="66">
        <v>86.68</v>
      </c>
      <c r="H9645" s="247">
        <v>0</v>
      </c>
    </row>
    <row r="9646" spans="1:8">
      <c r="A9646" s="64" t="s">
        <v>14576</v>
      </c>
      <c r="B9646" s="65">
        <v>103009</v>
      </c>
      <c r="C9646" s="56" t="s">
        <v>14648</v>
      </c>
      <c r="D9646" s="65" t="s">
        <v>211</v>
      </c>
      <c r="E9646" s="66">
        <v>406.77</v>
      </c>
      <c r="F9646" s="247">
        <v>0</v>
      </c>
      <c r="G9646" s="66">
        <v>415.53</v>
      </c>
      <c r="H9646" s="247">
        <v>0</v>
      </c>
    </row>
    <row r="9647" spans="1:8">
      <c r="A9647" s="64" t="s">
        <v>14576</v>
      </c>
      <c r="B9647" s="65">
        <v>99632</v>
      </c>
      <c r="C9647" s="56" t="s">
        <v>14649</v>
      </c>
      <c r="D9647" s="65" t="s">
        <v>211</v>
      </c>
      <c r="E9647" s="66">
        <v>256.67</v>
      </c>
      <c r="F9647" s="247">
        <v>0</v>
      </c>
      <c r="G9647" s="66">
        <v>263.08999999999997</v>
      </c>
      <c r="H9647" s="247">
        <v>0</v>
      </c>
    </row>
    <row r="9648" spans="1:8">
      <c r="A9648" s="64" t="s">
        <v>14576</v>
      </c>
      <c r="B9648" s="65">
        <v>99633</v>
      </c>
      <c r="C9648" s="56" t="s">
        <v>14650</v>
      </c>
      <c r="D9648" s="65" t="s">
        <v>211</v>
      </c>
      <c r="E9648" s="66">
        <v>552.87</v>
      </c>
      <c r="F9648" s="247">
        <v>0</v>
      </c>
      <c r="G9648" s="66">
        <v>563.98</v>
      </c>
      <c r="H9648" s="247">
        <v>0</v>
      </c>
    </row>
    <row r="9649" spans="1:8">
      <c r="A9649" s="64" t="s">
        <v>14576</v>
      </c>
      <c r="B9649" s="65">
        <v>99628</v>
      </c>
      <c r="C9649" s="56" t="s">
        <v>14651</v>
      </c>
      <c r="D9649" s="65" t="s">
        <v>211</v>
      </c>
      <c r="E9649" s="66">
        <v>92.64</v>
      </c>
      <c r="F9649" s="247">
        <v>0</v>
      </c>
      <c r="G9649" s="66">
        <v>94.75</v>
      </c>
      <c r="H9649" s="247">
        <v>0</v>
      </c>
    </row>
    <row r="9650" spans="1:8">
      <c r="A9650" s="64" t="s">
        <v>14576</v>
      </c>
      <c r="B9650" s="65">
        <v>99634</v>
      </c>
      <c r="C9650" s="56" t="s">
        <v>14652</v>
      </c>
      <c r="D9650" s="65" t="s">
        <v>211</v>
      </c>
      <c r="E9650" s="66">
        <v>946.23</v>
      </c>
      <c r="F9650" s="247">
        <v>0</v>
      </c>
      <c r="G9650" s="66">
        <v>960.99</v>
      </c>
      <c r="H9650" s="247">
        <v>0</v>
      </c>
    </row>
    <row r="9651" spans="1:8">
      <c r="A9651" s="64" t="s">
        <v>14576</v>
      </c>
      <c r="B9651" s="65">
        <v>103013</v>
      </c>
      <c r="C9651" s="56" t="s">
        <v>14653</v>
      </c>
      <c r="D9651" s="65" t="s">
        <v>211</v>
      </c>
      <c r="E9651" s="66">
        <v>165.82</v>
      </c>
      <c r="F9651" s="247">
        <v>0</v>
      </c>
      <c r="G9651" s="66">
        <v>168.49</v>
      </c>
      <c r="H9651" s="247">
        <v>0</v>
      </c>
    </row>
    <row r="9652" spans="1:8">
      <c r="A9652" s="64" t="s">
        <v>14576</v>
      </c>
      <c r="B9652" s="65">
        <v>103012</v>
      </c>
      <c r="C9652" s="56" t="s">
        <v>14654</v>
      </c>
      <c r="D9652" s="65" t="s">
        <v>211</v>
      </c>
      <c r="E9652" s="66">
        <v>154.27000000000001</v>
      </c>
      <c r="F9652" s="247">
        <v>0</v>
      </c>
      <c r="G9652" s="66">
        <v>156.4</v>
      </c>
      <c r="H9652" s="247">
        <v>0</v>
      </c>
    </row>
    <row r="9653" spans="1:8">
      <c r="A9653" s="64" t="s">
        <v>14576</v>
      </c>
      <c r="B9653" s="65">
        <v>103011</v>
      </c>
      <c r="C9653" s="56" t="s">
        <v>14655</v>
      </c>
      <c r="D9653" s="65" t="s">
        <v>211</v>
      </c>
      <c r="E9653" s="66">
        <v>97.72</v>
      </c>
      <c r="F9653" s="247">
        <v>0</v>
      </c>
      <c r="G9653" s="66">
        <v>99.22</v>
      </c>
      <c r="H9653" s="247">
        <v>0</v>
      </c>
    </row>
    <row r="9654" spans="1:8">
      <c r="A9654" s="64" t="s">
        <v>14576</v>
      </c>
      <c r="B9654" s="65">
        <v>103015</v>
      </c>
      <c r="C9654" s="56" t="s">
        <v>14656</v>
      </c>
      <c r="D9654" s="65" t="s">
        <v>211</v>
      </c>
      <c r="E9654" s="66">
        <v>442.39</v>
      </c>
      <c r="F9654" s="247">
        <v>0</v>
      </c>
      <c r="G9654" s="66">
        <v>447.42</v>
      </c>
      <c r="H9654" s="247">
        <v>0</v>
      </c>
    </row>
    <row r="9655" spans="1:8">
      <c r="A9655" s="64" t="s">
        <v>14576</v>
      </c>
      <c r="B9655" s="65">
        <v>103014</v>
      </c>
      <c r="C9655" s="56" t="s">
        <v>14657</v>
      </c>
      <c r="D9655" s="65" t="s">
        <v>211</v>
      </c>
      <c r="E9655" s="66">
        <v>249.69</v>
      </c>
      <c r="F9655" s="247">
        <v>0</v>
      </c>
      <c r="G9655" s="66">
        <v>253.23</v>
      </c>
      <c r="H9655" s="247">
        <v>0</v>
      </c>
    </row>
    <row r="9656" spans="1:8">
      <c r="A9656" s="64" t="s">
        <v>14576</v>
      </c>
      <c r="B9656" s="65">
        <v>103016</v>
      </c>
      <c r="C9656" s="56" t="s">
        <v>14658</v>
      </c>
      <c r="D9656" s="65" t="s">
        <v>211</v>
      </c>
      <c r="E9656" s="66">
        <v>605.09</v>
      </c>
      <c r="F9656" s="247">
        <v>0</v>
      </c>
      <c r="G9656" s="66">
        <v>611.53</v>
      </c>
      <c r="H9656" s="247">
        <v>0</v>
      </c>
    </row>
    <row r="9657" spans="1:8">
      <c r="A9657" s="64" t="s">
        <v>14576</v>
      </c>
      <c r="B9657" s="65">
        <v>103010</v>
      </c>
      <c r="C9657" s="56" t="s">
        <v>14659</v>
      </c>
      <c r="D9657" s="65" t="s">
        <v>211</v>
      </c>
      <c r="E9657" s="66">
        <v>87.77</v>
      </c>
      <c r="F9657" s="247">
        <v>0</v>
      </c>
      <c r="G9657" s="66">
        <v>88.94</v>
      </c>
      <c r="H9657" s="247">
        <v>0</v>
      </c>
    </row>
    <row r="9658" spans="1:8">
      <c r="A9658" s="64" t="s">
        <v>14576</v>
      </c>
      <c r="B9658" s="65">
        <v>103017</v>
      </c>
      <c r="C9658" s="56" t="s">
        <v>14660</v>
      </c>
      <c r="D9658" s="65" t="s">
        <v>211</v>
      </c>
      <c r="E9658" s="66">
        <v>1057.92</v>
      </c>
      <c r="F9658" s="247">
        <v>0</v>
      </c>
      <c r="G9658" s="66">
        <v>1066.8900000000001</v>
      </c>
      <c r="H9658" s="247">
        <v>0</v>
      </c>
    </row>
    <row r="9659" spans="1:8">
      <c r="A9659" s="64" t="s">
        <v>14576</v>
      </c>
      <c r="B9659" s="65">
        <v>103033</v>
      </c>
      <c r="C9659" s="56" t="s">
        <v>14661</v>
      </c>
      <c r="D9659" s="65" t="s">
        <v>211</v>
      </c>
      <c r="E9659" s="66">
        <v>0</v>
      </c>
      <c r="F9659" s="247"/>
      <c r="G9659" s="66">
        <v>0</v>
      </c>
      <c r="H9659" s="247"/>
    </row>
    <row r="9660" spans="1:8">
      <c r="A9660" s="64" t="s">
        <v>14576</v>
      </c>
      <c r="B9660" s="65">
        <v>103032</v>
      </c>
      <c r="C9660" s="56" t="s">
        <v>14662</v>
      </c>
      <c r="D9660" s="65" t="s">
        <v>211</v>
      </c>
      <c r="E9660" s="66">
        <v>0</v>
      </c>
      <c r="F9660" s="247"/>
      <c r="G9660" s="66">
        <v>0</v>
      </c>
      <c r="H9660" s="247"/>
    </row>
    <row r="9661" spans="1:8">
      <c r="A9661" s="64" t="s">
        <v>14576</v>
      </c>
      <c r="B9661" s="65">
        <v>103030</v>
      </c>
      <c r="C9661" s="56" t="s">
        <v>14663</v>
      </c>
      <c r="D9661" s="65" t="s">
        <v>211</v>
      </c>
      <c r="E9661" s="66">
        <v>0</v>
      </c>
      <c r="F9661" s="247"/>
      <c r="G9661" s="66">
        <v>0</v>
      </c>
      <c r="H9661" s="247"/>
    </row>
    <row r="9662" spans="1:8">
      <c r="A9662" s="64" t="s">
        <v>14576</v>
      </c>
      <c r="B9662" s="65">
        <v>103031</v>
      </c>
      <c r="C9662" s="56" t="s">
        <v>14664</v>
      </c>
      <c r="D9662" s="65" t="s">
        <v>211</v>
      </c>
      <c r="E9662" s="66">
        <v>0</v>
      </c>
      <c r="F9662" s="247"/>
      <c r="G9662" s="66">
        <v>0</v>
      </c>
      <c r="H9662" s="247"/>
    </row>
    <row r="9663" spans="1:8">
      <c r="A9663" s="64" t="s">
        <v>14576</v>
      </c>
      <c r="B9663" s="65">
        <v>103035</v>
      </c>
      <c r="C9663" s="56" t="s">
        <v>14665</v>
      </c>
      <c r="D9663" s="65" t="s">
        <v>211</v>
      </c>
      <c r="E9663" s="66">
        <v>0</v>
      </c>
      <c r="F9663" s="247"/>
      <c r="G9663" s="66">
        <v>0</v>
      </c>
      <c r="H9663" s="247"/>
    </row>
    <row r="9664" spans="1:8">
      <c r="A9664" s="64" t="s">
        <v>14576</v>
      </c>
      <c r="B9664" s="65">
        <v>103034</v>
      </c>
      <c r="C9664" s="56" t="s">
        <v>14666</v>
      </c>
      <c r="D9664" s="65" t="s">
        <v>211</v>
      </c>
      <c r="E9664" s="66">
        <v>0</v>
      </c>
      <c r="F9664" s="247"/>
      <c r="G9664" s="66">
        <v>0</v>
      </c>
      <c r="H9664" s="247"/>
    </row>
    <row r="9665" spans="1:8">
      <c r="A9665" s="64" t="s">
        <v>14576</v>
      </c>
      <c r="B9665" s="65">
        <v>103024</v>
      </c>
      <c r="C9665" s="56" t="s">
        <v>14667</v>
      </c>
      <c r="D9665" s="65" t="s">
        <v>211</v>
      </c>
      <c r="E9665" s="66">
        <v>0</v>
      </c>
      <c r="F9665" s="247"/>
      <c r="G9665" s="66">
        <v>0</v>
      </c>
      <c r="H9665" s="247"/>
    </row>
    <row r="9666" spans="1:8">
      <c r="A9666" s="64" t="s">
        <v>14576</v>
      </c>
      <c r="B9666" s="65">
        <v>103023</v>
      </c>
      <c r="C9666" s="56" t="s">
        <v>14668</v>
      </c>
      <c r="D9666" s="65" t="s">
        <v>211</v>
      </c>
      <c r="E9666" s="66">
        <v>0</v>
      </c>
      <c r="F9666" s="247"/>
      <c r="G9666" s="66">
        <v>0</v>
      </c>
      <c r="H9666" s="247"/>
    </row>
    <row r="9667" spans="1:8">
      <c r="A9667" s="64" t="s">
        <v>14576</v>
      </c>
      <c r="B9667" s="65">
        <v>103022</v>
      </c>
      <c r="C9667" s="56" t="s">
        <v>14669</v>
      </c>
      <c r="D9667" s="65" t="s">
        <v>211</v>
      </c>
      <c r="E9667" s="66">
        <v>0</v>
      </c>
      <c r="F9667" s="247"/>
      <c r="G9667" s="66">
        <v>0</v>
      </c>
      <c r="H9667" s="247"/>
    </row>
    <row r="9668" spans="1:8">
      <c r="A9668" s="64" t="s">
        <v>14576</v>
      </c>
      <c r="B9668" s="65">
        <v>103020</v>
      </c>
      <c r="C9668" s="56" t="s">
        <v>14670</v>
      </c>
      <c r="D9668" s="65" t="s">
        <v>211</v>
      </c>
      <c r="E9668" s="66">
        <v>0</v>
      </c>
      <c r="F9668" s="247"/>
      <c r="G9668" s="66">
        <v>0</v>
      </c>
      <c r="H9668" s="247"/>
    </row>
    <row r="9669" spans="1:8">
      <c r="A9669" s="64" t="s">
        <v>14576</v>
      </c>
      <c r="B9669" s="65">
        <v>103026</v>
      </c>
      <c r="C9669" s="56" t="s">
        <v>14671</v>
      </c>
      <c r="D9669" s="65" t="s">
        <v>211</v>
      </c>
      <c r="E9669" s="66">
        <v>0</v>
      </c>
      <c r="F9669" s="247"/>
      <c r="G9669" s="66">
        <v>0</v>
      </c>
      <c r="H9669" s="247"/>
    </row>
    <row r="9670" spans="1:8">
      <c r="A9670" s="64" t="s">
        <v>14576</v>
      </c>
      <c r="B9670" s="65">
        <v>103025</v>
      </c>
      <c r="C9670" s="56" t="s">
        <v>14672</v>
      </c>
      <c r="D9670" s="65" t="s">
        <v>211</v>
      </c>
      <c r="E9670" s="66">
        <v>0</v>
      </c>
      <c r="F9670" s="247"/>
      <c r="G9670" s="66">
        <v>0</v>
      </c>
      <c r="H9670" s="247"/>
    </row>
    <row r="9671" spans="1:8">
      <c r="A9671" s="64" t="s">
        <v>14576</v>
      </c>
      <c r="B9671" s="65">
        <v>103021</v>
      </c>
      <c r="C9671" s="56" t="s">
        <v>14673</v>
      </c>
      <c r="D9671" s="65" t="s">
        <v>211</v>
      </c>
      <c r="E9671" s="66">
        <v>0</v>
      </c>
      <c r="F9671" s="247"/>
      <c r="G9671" s="66">
        <v>0</v>
      </c>
      <c r="H9671" s="247"/>
    </row>
    <row r="9672" spans="1:8">
      <c r="A9672" s="64" t="s">
        <v>14576</v>
      </c>
      <c r="B9672" s="65">
        <v>103027</v>
      </c>
      <c r="C9672" s="56" t="s">
        <v>14674</v>
      </c>
      <c r="D9672" s="65" t="s">
        <v>211</v>
      </c>
      <c r="E9672" s="66">
        <v>0</v>
      </c>
      <c r="F9672" s="247"/>
      <c r="G9672" s="66">
        <v>0</v>
      </c>
      <c r="H9672" s="247"/>
    </row>
    <row r="9673" spans="1:8">
      <c r="A9673" s="64" t="s">
        <v>14576</v>
      </c>
      <c r="B9673" s="65">
        <v>103028</v>
      </c>
      <c r="C9673" s="56" t="s">
        <v>14675</v>
      </c>
      <c r="D9673" s="65" t="s">
        <v>211</v>
      </c>
      <c r="E9673" s="66">
        <v>0</v>
      </c>
      <c r="F9673" s="247"/>
      <c r="G9673" s="66">
        <v>0</v>
      </c>
      <c r="H9673" s="247"/>
    </row>
    <row r="9674" spans="1:8">
      <c r="A9674" s="64" t="s">
        <v>14676</v>
      </c>
      <c r="B9674" s="65">
        <v>103563</v>
      </c>
      <c r="C9674" s="56" t="s">
        <v>14677</v>
      </c>
      <c r="D9674" s="65" t="s">
        <v>211</v>
      </c>
      <c r="E9674" s="66">
        <v>0</v>
      </c>
      <c r="F9674" s="247"/>
      <c r="G9674" s="66">
        <v>0</v>
      </c>
      <c r="H9674" s="247"/>
    </row>
    <row r="9675" spans="1:8">
      <c r="A9675" s="64" t="s">
        <v>14676</v>
      </c>
      <c r="B9675" s="65">
        <v>103564</v>
      </c>
      <c r="C9675" s="56" t="s">
        <v>14678</v>
      </c>
      <c r="D9675" s="65" t="s">
        <v>211</v>
      </c>
      <c r="E9675" s="66">
        <v>0</v>
      </c>
      <c r="F9675" s="247"/>
      <c r="G9675" s="66">
        <v>0</v>
      </c>
      <c r="H9675" s="247"/>
    </row>
    <row r="9676" spans="1:8">
      <c r="A9676" s="64" t="s">
        <v>14676</v>
      </c>
      <c r="B9676" s="65">
        <v>103565</v>
      </c>
      <c r="C9676" s="56" t="s">
        <v>14679</v>
      </c>
      <c r="D9676" s="65" t="s">
        <v>211</v>
      </c>
      <c r="E9676" s="66">
        <v>0</v>
      </c>
      <c r="F9676" s="247"/>
      <c r="G9676" s="66">
        <v>0</v>
      </c>
      <c r="H9676" s="247"/>
    </row>
    <row r="9677" spans="1:8">
      <c r="A9677" s="64" t="s">
        <v>14676</v>
      </c>
      <c r="B9677" s="65">
        <v>103566</v>
      </c>
      <c r="C9677" s="56" t="s">
        <v>14680</v>
      </c>
      <c r="D9677" s="65" t="s">
        <v>211</v>
      </c>
      <c r="E9677" s="66">
        <v>0</v>
      </c>
      <c r="F9677" s="247"/>
      <c r="G9677" s="66">
        <v>0</v>
      </c>
      <c r="H9677" s="247"/>
    </row>
    <row r="9678" spans="1:8">
      <c r="A9678" s="64" t="s">
        <v>14676</v>
      </c>
      <c r="B9678" s="65">
        <v>103567</v>
      </c>
      <c r="C9678" s="56" t="s">
        <v>14681</v>
      </c>
      <c r="D9678" s="65" t="s">
        <v>211</v>
      </c>
      <c r="E9678" s="66">
        <v>0</v>
      </c>
      <c r="F9678" s="247"/>
      <c r="G9678" s="66">
        <v>0</v>
      </c>
      <c r="H9678" s="247"/>
    </row>
    <row r="9679" spans="1:8">
      <c r="A9679" s="64" t="s">
        <v>14676</v>
      </c>
      <c r="B9679" s="65">
        <v>103568</v>
      </c>
      <c r="C9679" s="56" t="s">
        <v>14682</v>
      </c>
      <c r="D9679" s="65" t="s">
        <v>211</v>
      </c>
      <c r="E9679" s="66">
        <v>0</v>
      </c>
      <c r="F9679" s="247"/>
      <c r="G9679" s="66">
        <v>0</v>
      </c>
      <c r="H9679" s="247"/>
    </row>
    <row r="9680" spans="1:8">
      <c r="A9680" s="64" t="s">
        <v>14676</v>
      </c>
      <c r="B9680" s="65">
        <v>103569</v>
      </c>
      <c r="C9680" s="56" t="s">
        <v>14683</v>
      </c>
      <c r="D9680" s="65" t="s">
        <v>211</v>
      </c>
      <c r="E9680" s="66">
        <v>0</v>
      </c>
      <c r="F9680" s="247"/>
      <c r="G9680" s="66">
        <v>0</v>
      </c>
      <c r="H9680" s="247"/>
    </row>
    <row r="9681" spans="1:8">
      <c r="A9681" s="64" t="s">
        <v>14676</v>
      </c>
      <c r="B9681" s="65">
        <v>103570</v>
      </c>
      <c r="C9681" s="56" t="s">
        <v>14684</v>
      </c>
      <c r="D9681" s="65" t="s">
        <v>211</v>
      </c>
      <c r="E9681" s="66">
        <v>0</v>
      </c>
      <c r="F9681" s="247"/>
      <c r="G9681" s="66">
        <v>0</v>
      </c>
      <c r="H9681" s="247"/>
    </row>
    <row r="9682" spans="1:8">
      <c r="A9682" s="64" t="s">
        <v>14676</v>
      </c>
      <c r="B9682" s="65">
        <v>103571</v>
      </c>
      <c r="C9682" s="56" t="s">
        <v>14685</v>
      </c>
      <c r="D9682" s="65" t="s">
        <v>211</v>
      </c>
      <c r="E9682" s="66">
        <v>0</v>
      </c>
      <c r="F9682" s="247"/>
      <c r="G9682" s="66">
        <v>0</v>
      </c>
      <c r="H9682" s="247"/>
    </row>
    <row r="9683" spans="1:8">
      <c r="A9683" s="64" t="s">
        <v>14676</v>
      </c>
      <c r="B9683" s="65">
        <v>103562</v>
      </c>
      <c r="C9683" s="56" t="s">
        <v>14686</v>
      </c>
      <c r="D9683" s="65" t="s">
        <v>211</v>
      </c>
      <c r="E9683" s="66">
        <v>0</v>
      </c>
      <c r="F9683" s="247"/>
      <c r="G9683" s="66">
        <v>0</v>
      </c>
      <c r="H9683" s="247"/>
    </row>
    <row r="9684" spans="1:8">
      <c r="A9684" s="64" t="s">
        <v>14676</v>
      </c>
      <c r="B9684" s="65">
        <v>103573</v>
      </c>
      <c r="C9684" s="56" t="s">
        <v>14687</v>
      </c>
      <c r="D9684" s="65" t="s">
        <v>211</v>
      </c>
      <c r="E9684" s="66">
        <v>0</v>
      </c>
      <c r="F9684" s="247"/>
      <c r="G9684" s="66">
        <v>0</v>
      </c>
      <c r="H9684" s="247"/>
    </row>
    <row r="9685" spans="1:8">
      <c r="A9685" s="64" t="s">
        <v>14676</v>
      </c>
      <c r="B9685" s="65">
        <v>103585</v>
      </c>
      <c r="C9685" s="56" t="s">
        <v>14688</v>
      </c>
      <c r="D9685" s="65" t="s">
        <v>211</v>
      </c>
      <c r="E9685" s="66">
        <v>0</v>
      </c>
      <c r="F9685" s="247"/>
      <c r="G9685" s="66">
        <v>0</v>
      </c>
      <c r="H9685" s="247"/>
    </row>
    <row r="9686" spans="1:8">
      <c r="A9686" s="64" t="s">
        <v>14676</v>
      </c>
      <c r="B9686" s="65">
        <v>103586</v>
      </c>
      <c r="C9686" s="56" t="s">
        <v>14689</v>
      </c>
      <c r="D9686" s="65" t="s">
        <v>211</v>
      </c>
      <c r="E9686" s="66">
        <v>0</v>
      </c>
      <c r="F9686" s="247"/>
      <c r="G9686" s="66">
        <v>0</v>
      </c>
      <c r="H9686" s="247"/>
    </row>
    <row r="9687" spans="1:8">
      <c r="A9687" s="64" t="s">
        <v>14676</v>
      </c>
      <c r="B9687" s="65">
        <v>103574</v>
      </c>
      <c r="C9687" s="56" t="s">
        <v>14690</v>
      </c>
      <c r="D9687" s="65" t="s">
        <v>211</v>
      </c>
      <c r="E9687" s="66">
        <v>0</v>
      </c>
      <c r="F9687" s="247"/>
      <c r="G9687" s="66">
        <v>0</v>
      </c>
      <c r="H9687" s="247"/>
    </row>
    <row r="9688" spans="1:8">
      <c r="A9688" s="64" t="s">
        <v>14676</v>
      </c>
      <c r="B9688" s="65">
        <v>103575</v>
      </c>
      <c r="C9688" s="56" t="s">
        <v>14691</v>
      </c>
      <c r="D9688" s="65" t="s">
        <v>211</v>
      </c>
      <c r="E9688" s="66">
        <v>0</v>
      </c>
      <c r="F9688" s="247"/>
      <c r="G9688" s="66">
        <v>0</v>
      </c>
      <c r="H9688" s="247"/>
    </row>
    <row r="9689" spans="1:8">
      <c r="A9689" s="64" t="s">
        <v>14676</v>
      </c>
      <c r="B9689" s="65">
        <v>103576</v>
      </c>
      <c r="C9689" s="56" t="s">
        <v>14692</v>
      </c>
      <c r="D9689" s="65" t="s">
        <v>211</v>
      </c>
      <c r="E9689" s="66">
        <v>0</v>
      </c>
      <c r="F9689" s="247"/>
      <c r="G9689" s="66">
        <v>0</v>
      </c>
      <c r="H9689" s="247"/>
    </row>
    <row r="9690" spans="1:8">
      <c r="A9690" s="64" t="s">
        <v>14676</v>
      </c>
      <c r="B9690" s="65">
        <v>103577</v>
      </c>
      <c r="C9690" s="56" t="s">
        <v>14693</v>
      </c>
      <c r="D9690" s="65" t="s">
        <v>211</v>
      </c>
      <c r="E9690" s="66">
        <v>0</v>
      </c>
      <c r="F9690" s="247"/>
      <c r="G9690" s="66">
        <v>0</v>
      </c>
      <c r="H9690" s="247"/>
    </row>
    <row r="9691" spans="1:8">
      <c r="A9691" s="64" t="s">
        <v>14676</v>
      </c>
      <c r="B9691" s="65">
        <v>103578</v>
      </c>
      <c r="C9691" s="56" t="s">
        <v>14694</v>
      </c>
      <c r="D9691" s="65" t="s">
        <v>211</v>
      </c>
      <c r="E9691" s="66">
        <v>0</v>
      </c>
      <c r="F9691" s="247"/>
      <c r="G9691" s="66">
        <v>0</v>
      </c>
      <c r="H9691" s="247"/>
    </row>
    <row r="9692" spans="1:8">
      <c r="A9692" s="64" t="s">
        <v>14676</v>
      </c>
      <c r="B9692" s="65">
        <v>103579</v>
      </c>
      <c r="C9692" s="56" t="s">
        <v>14695</v>
      </c>
      <c r="D9692" s="65" t="s">
        <v>211</v>
      </c>
      <c r="E9692" s="66">
        <v>0</v>
      </c>
      <c r="F9692" s="247"/>
      <c r="G9692" s="66">
        <v>0</v>
      </c>
      <c r="H9692" s="247"/>
    </row>
    <row r="9693" spans="1:8">
      <c r="A9693" s="64" t="s">
        <v>14676</v>
      </c>
      <c r="B9693" s="65">
        <v>103580</v>
      </c>
      <c r="C9693" s="56" t="s">
        <v>14696</v>
      </c>
      <c r="D9693" s="65" t="s">
        <v>211</v>
      </c>
      <c r="E9693" s="66">
        <v>0</v>
      </c>
      <c r="F9693" s="247"/>
      <c r="G9693" s="66">
        <v>0</v>
      </c>
      <c r="H9693" s="247"/>
    </row>
    <row r="9694" spans="1:8">
      <c r="A9694" s="64" t="s">
        <v>14676</v>
      </c>
      <c r="B9694" s="65">
        <v>103581</v>
      </c>
      <c r="C9694" s="56" t="s">
        <v>14697</v>
      </c>
      <c r="D9694" s="65" t="s">
        <v>211</v>
      </c>
      <c r="E9694" s="66">
        <v>0</v>
      </c>
      <c r="F9694" s="247"/>
      <c r="G9694" s="66">
        <v>0</v>
      </c>
      <c r="H9694" s="247"/>
    </row>
    <row r="9695" spans="1:8">
      <c r="A9695" s="64" t="s">
        <v>14676</v>
      </c>
      <c r="B9695" s="65">
        <v>103582</v>
      </c>
      <c r="C9695" s="56" t="s">
        <v>14698</v>
      </c>
      <c r="D9695" s="65" t="s">
        <v>211</v>
      </c>
      <c r="E9695" s="66">
        <v>0</v>
      </c>
      <c r="F9695" s="247"/>
      <c r="G9695" s="66">
        <v>0</v>
      </c>
      <c r="H9695" s="247"/>
    </row>
    <row r="9696" spans="1:8">
      <c r="A9696" s="64" t="s">
        <v>14676</v>
      </c>
      <c r="B9696" s="65">
        <v>103572</v>
      </c>
      <c r="C9696" s="56" t="s">
        <v>14699</v>
      </c>
      <c r="D9696" s="65" t="s">
        <v>211</v>
      </c>
      <c r="E9696" s="66">
        <v>0</v>
      </c>
      <c r="F9696" s="247"/>
      <c r="G9696" s="66">
        <v>0</v>
      </c>
      <c r="H9696" s="247"/>
    </row>
    <row r="9697" spans="1:8">
      <c r="A9697" s="64" t="s">
        <v>14676</v>
      </c>
      <c r="B9697" s="65">
        <v>103583</v>
      </c>
      <c r="C9697" s="56" t="s">
        <v>14700</v>
      </c>
      <c r="D9697" s="65" t="s">
        <v>211</v>
      </c>
      <c r="E9697" s="66">
        <v>0</v>
      </c>
      <c r="F9697" s="247"/>
      <c r="G9697" s="66">
        <v>0</v>
      </c>
      <c r="H9697" s="247"/>
    </row>
    <row r="9698" spans="1:8">
      <c r="A9698" s="64" t="s">
        <v>14676</v>
      </c>
      <c r="B9698" s="65">
        <v>103584</v>
      </c>
      <c r="C9698" s="56" t="s">
        <v>14701</v>
      </c>
      <c r="D9698" s="65" t="s">
        <v>211</v>
      </c>
      <c r="E9698" s="66">
        <v>0</v>
      </c>
      <c r="F9698" s="247"/>
      <c r="G9698" s="66">
        <v>0</v>
      </c>
      <c r="H9698" s="247"/>
    </row>
    <row r="9699" spans="1:8">
      <c r="A9699" s="64" t="s">
        <v>14676</v>
      </c>
      <c r="B9699" s="65">
        <v>103557</v>
      </c>
      <c r="C9699" s="56" t="s">
        <v>14702</v>
      </c>
      <c r="D9699" s="65" t="s">
        <v>211</v>
      </c>
      <c r="E9699" s="66">
        <v>0</v>
      </c>
      <c r="F9699" s="247"/>
      <c r="G9699" s="66">
        <v>0</v>
      </c>
      <c r="H9699" s="247"/>
    </row>
    <row r="9700" spans="1:8">
      <c r="A9700" s="64" t="s">
        <v>14676</v>
      </c>
      <c r="B9700" s="65">
        <v>103558</v>
      </c>
      <c r="C9700" s="56" t="s">
        <v>14703</v>
      </c>
      <c r="D9700" s="65" t="s">
        <v>211</v>
      </c>
      <c r="E9700" s="66">
        <v>0</v>
      </c>
      <c r="F9700" s="247"/>
      <c r="G9700" s="66">
        <v>0</v>
      </c>
      <c r="H9700" s="247"/>
    </row>
    <row r="9701" spans="1:8">
      <c r="A9701" s="64" t="s">
        <v>14676</v>
      </c>
      <c r="B9701" s="65">
        <v>103559</v>
      </c>
      <c r="C9701" s="56" t="s">
        <v>14704</v>
      </c>
      <c r="D9701" s="65" t="s">
        <v>211</v>
      </c>
      <c r="E9701" s="66">
        <v>0</v>
      </c>
      <c r="F9701" s="247"/>
      <c r="G9701" s="66">
        <v>0</v>
      </c>
      <c r="H9701" s="247"/>
    </row>
    <row r="9702" spans="1:8">
      <c r="A9702" s="64" t="s">
        <v>14676</v>
      </c>
      <c r="B9702" s="65">
        <v>103560</v>
      </c>
      <c r="C9702" s="56" t="s">
        <v>14705</v>
      </c>
      <c r="D9702" s="65" t="s">
        <v>211</v>
      </c>
      <c r="E9702" s="66">
        <v>0</v>
      </c>
      <c r="F9702" s="247"/>
      <c r="G9702" s="66">
        <v>0</v>
      </c>
      <c r="H9702" s="247"/>
    </row>
    <row r="9703" spans="1:8">
      <c r="A9703" s="64" t="s">
        <v>14676</v>
      </c>
      <c r="B9703" s="65">
        <v>103561</v>
      </c>
      <c r="C9703" s="56" t="s">
        <v>14706</v>
      </c>
      <c r="D9703" s="65" t="s">
        <v>211</v>
      </c>
      <c r="E9703" s="66">
        <v>0</v>
      </c>
      <c r="F9703" s="247"/>
      <c r="G9703" s="66">
        <v>0</v>
      </c>
      <c r="H9703" s="247"/>
    </row>
    <row r="9704" spans="1:8">
      <c r="A9704" s="64" t="s">
        <v>14676</v>
      </c>
      <c r="B9704" s="65">
        <v>103529</v>
      </c>
      <c r="C9704" s="56" t="s">
        <v>14707</v>
      </c>
      <c r="D9704" s="65" t="s">
        <v>211</v>
      </c>
      <c r="E9704" s="66">
        <v>0</v>
      </c>
      <c r="F9704" s="247"/>
      <c r="G9704" s="66">
        <v>0</v>
      </c>
      <c r="H9704" s="247"/>
    </row>
    <row r="9705" spans="1:8">
      <c r="A9705" s="64" t="s">
        <v>14676</v>
      </c>
      <c r="B9705" s="65">
        <v>103530</v>
      </c>
      <c r="C9705" s="56" t="s">
        <v>14708</v>
      </c>
      <c r="D9705" s="65" t="s">
        <v>211</v>
      </c>
      <c r="E9705" s="66">
        <v>0</v>
      </c>
      <c r="F9705" s="247"/>
      <c r="G9705" s="66">
        <v>0</v>
      </c>
      <c r="H9705" s="247"/>
    </row>
    <row r="9706" spans="1:8">
      <c r="A9706" s="64" t="s">
        <v>14676</v>
      </c>
      <c r="B9706" s="65">
        <v>103531</v>
      </c>
      <c r="C9706" s="56" t="s">
        <v>14709</v>
      </c>
      <c r="D9706" s="65" t="s">
        <v>211</v>
      </c>
      <c r="E9706" s="66">
        <v>0</v>
      </c>
      <c r="F9706" s="247"/>
      <c r="G9706" s="66">
        <v>0</v>
      </c>
      <c r="H9706" s="247"/>
    </row>
    <row r="9707" spans="1:8">
      <c r="A9707" s="64" t="s">
        <v>14676</v>
      </c>
      <c r="B9707" s="65">
        <v>103532</v>
      </c>
      <c r="C9707" s="56" t="s">
        <v>14710</v>
      </c>
      <c r="D9707" s="65" t="s">
        <v>211</v>
      </c>
      <c r="E9707" s="66">
        <v>0</v>
      </c>
      <c r="F9707" s="247"/>
      <c r="G9707" s="66">
        <v>0</v>
      </c>
      <c r="H9707" s="247"/>
    </row>
    <row r="9708" spans="1:8">
      <c r="A9708" s="64" t="s">
        <v>14676</v>
      </c>
      <c r="B9708" s="65">
        <v>103533</v>
      </c>
      <c r="C9708" s="56" t="s">
        <v>14711</v>
      </c>
      <c r="D9708" s="65" t="s">
        <v>211</v>
      </c>
      <c r="E9708" s="66">
        <v>0</v>
      </c>
      <c r="F9708" s="247"/>
      <c r="G9708" s="66">
        <v>0</v>
      </c>
      <c r="H9708" s="247"/>
    </row>
    <row r="9709" spans="1:8">
      <c r="A9709" s="64" t="s">
        <v>14676</v>
      </c>
      <c r="B9709" s="65">
        <v>103534</v>
      </c>
      <c r="C9709" s="56" t="s">
        <v>14712</v>
      </c>
      <c r="D9709" s="65" t="s">
        <v>211</v>
      </c>
      <c r="E9709" s="66">
        <v>0</v>
      </c>
      <c r="F9709" s="247"/>
      <c r="G9709" s="66">
        <v>0</v>
      </c>
      <c r="H9709" s="247"/>
    </row>
    <row r="9710" spans="1:8">
      <c r="A9710" s="64" t="s">
        <v>14676</v>
      </c>
      <c r="B9710" s="65">
        <v>103535</v>
      </c>
      <c r="C9710" s="56" t="s">
        <v>14713</v>
      </c>
      <c r="D9710" s="65" t="s">
        <v>211</v>
      </c>
      <c r="E9710" s="66">
        <v>0</v>
      </c>
      <c r="F9710" s="247"/>
      <c r="G9710" s="66">
        <v>0</v>
      </c>
      <c r="H9710" s="247"/>
    </row>
    <row r="9711" spans="1:8">
      <c r="A9711" s="64" t="s">
        <v>14676</v>
      </c>
      <c r="B9711" s="65">
        <v>103527</v>
      </c>
      <c r="C9711" s="56" t="s">
        <v>14714</v>
      </c>
      <c r="D9711" s="65" t="s">
        <v>211</v>
      </c>
      <c r="E9711" s="66">
        <v>0</v>
      </c>
      <c r="F9711" s="247"/>
      <c r="G9711" s="66">
        <v>0</v>
      </c>
      <c r="H9711" s="247"/>
    </row>
    <row r="9712" spans="1:8">
      <c r="A9712" s="64" t="s">
        <v>14676</v>
      </c>
      <c r="B9712" s="65">
        <v>103536</v>
      </c>
      <c r="C9712" s="56" t="s">
        <v>14715</v>
      </c>
      <c r="D9712" s="65" t="s">
        <v>211</v>
      </c>
      <c r="E9712" s="66">
        <v>0</v>
      </c>
      <c r="F9712" s="247"/>
      <c r="G9712" s="66">
        <v>0</v>
      </c>
      <c r="H9712" s="247"/>
    </row>
    <row r="9713" spans="1:8">
      <c r="A9713" s="64" t="s">
        <v>14676</v>
      </c>
      <c r="B9713" s="65">
        <v>103528</v>
      </c>
      <c r="C9713" s="56" t="s">
        <v>14716</v>
      </c>
      <c r="D9713" s="65" t="s">
        <v>211</v>
      </c>
      <c r="E9713" s="66">
        <v>0</v>
      </c>
      <c r="F9713" s="247"/>
      <c r="G9713" s="66">
        <v>0</v>
      </c>
      <c r="H9713" s="247"/>
    </row>
    <row r="9714" spans="1:8">
      <c r="A9714" s="64" t="s">
        <v>14676</v>
      </c>
      <c r="B9714" s="65">
        <v>103541</v>
      </c>
      <c r="C9714" s="56" t="s">
        <v>14717</v>
      </c>
      <c r="D9714" s="65" t="s">
        <v>211</v>
      </c>
      <c r="E9714" s="66">
        <v>0</v>
      </c>
      <c r="F9714" s="247"/>
      <c r="G9714" s="66">
        <v>0</v>
      </c>
      <c r="H9714" s="247"/>
    </row>
    <row r="9715" spans="1:8">
      <c r="A9715" s="64" t="s">
        <v>14676</v>
      </c>
      <c r="B9715" s="65">
        <v>103539</v>
      </c>
      <c r="C9715" s="56" t="s">
        <v>14718</v>
      </c>
      <c r="D9715" s="65" t="s">
        <v>211</v>
      </c>
      <c r="E9715" s="66">
        <v>0</v>
      </c>
      <c r="F9715" s="247"/>
      <c r="G9715" s="66">
        <v>0</v>
      </c>
      <c r="H9715" s="247"/>
    </row>
    <row r="9716" spans="1:8">
      <c r="A9716" s="64" t="s">
        <v>14676</v>
      </c>
      <c r="B9716" s="65">
        <v>103540</v>
      </c>
      <c r="C9716" s="56" t="s">
        <v>14719</v>
      </c>
      <c r="D9716" s="65" t="s">
        <v>211</v>
      </c>
      <c r="E9716" s="66">
        <v>0</v>
      </c>
      <c r="F9716" s="247"/>
      <c r="G9716" s="66">
        <v>0</v>
      </c>
      <c r="H9716" s="247"/>
    </row>
    <row r="9717" spans="1:8">
      <c r="A9717" s="64" t="s">
        <v>14676</v>
      </c>
      <c r="B9717" s="65">
        <v>103542</v>
      </c>
      <c r="C9717" s="56" t="s">
        <v>14720</v>
      </c>
      <c r="D9717" s="65" t="s">
        <v>211</v>
      </c>
      <c r="E9717" s="66">
        <v>0</v>
      </c>
      <c r="F9717" s="247"/>
      <c r="G9717" s="66">
        <v>0</v>
      </c>
      <c r="H9717" s="247"/>
    </row>
    <row r="9718" spans="1:8">
      <c r="A9718" s="64" t="s">
        <v>14676</v>
      </c>
      <c r="B9718" s="65">
        <v>103543</v>
      </c>
      <c r="C9718" s="56" t="s">
        <v>14721</v>
      </c>
      <c r="D9718" s="65" t="s">
        <v>211</v>
      </c>
      <c r="E9718" s="66">
        <v>0</v>
      </c>
      <c r="F9718" s="247"/>
      <c r="G9718" s="66">
        <v>0</v>
      </c>
      <c r="H9718" s="247"/>
    </row>
    <row r="9719" spans="1:8">
      <c r="A9719" s="64" t="s">
        <v>14676</v>
      </c>
      <c r="B9719" s="65">
        <v>103544</v>
      </c>
      <c r="C9719" s="56" t="s">
        <v>14722</v>
      </c>
      <c r="D9719" s="65" t="s">
        <v>211</v>
      </c>
      <c r="E9719" s="66">
        <v>0</v>
      </c>
      <c r="F9719" s="247"/>
      <c r="G9719" s="66">
        <v>0</v>
      </c>
      <c r="H9719" s="247"/>
    </row>
    <row r="9720" spans="1:8">
      <c r="A9720" s="64" t="s">
        <v>14676</v>
      </c>
      <c r="B9720" s="65">
        <v>103545</v>
      </c>
      <c r="C9720" s="56" t="s">
        <v>14723</v>
      </c>
      <c r="D9720" s="65" t="s">
        <v>211</v>
      </c>
      <c r="E9720" s="66">
        <v>0</v>
      </c>
      <c r="F9720" s="247"/>
      <c r="G9720" s="66">
        <v>0</v>
      </c>
      <c r="H9720" s="247"/>
    </row>
    <row r="9721" spans="1:8">
      <c r="A9721" s="64" t="s">
        <v>14676</v>
      </c>
      <c r="B9721" s="65">
        <v>103537</v>
      </c>
      <c r="C9721" s="56" t="s">
        <v>14724</v>
      </c>
      <c r="D9721" s="65" t="s">
        <v>211</v>
      </c>
      <c r="E9721" s="66">
        <v>0</v>
      </c>
      <c r="F9721" s="247"/>
      <c r="G9721" s="66">
        <v>0</v>
      </c>
      <c r="H9721" s="247"/>
    </row>
    <row r="9722" spans="1:8">
      <c r="A9722" s="64" t="s">
        <v>14676</v>
      </c>
      <c r="B9722" s="65">
        <v>103546</v>
      </c>
      <c r="C9722" s="56" t="s">
        <v>14725</v>
      </c>
      <c r="D9722" s="65" t="s">
        <v>211</v>
      </c>
      <c r="E9722" s="66">
        <v>0</v>
      </c>
      <c r="F9722" s="247"/>
      <c r="G9722" s="66">
        <v>0</v>
      </c>
      <c r="H9722" s="247"/>
    </row>
    <row r="9723" spans="1:8">
      <c r="A9723" s="64" t="s">
        <v>14676</v>
      </c>
      <c r="B9723" s="65">
        <v>103538</v>
      </c>
      <c r="C9723" s="56" t="s">
        <v>14726</v>
      </c>
      <c r="D9723" s="65" t="s">
        <v>211</v>
      </c>
      <c r="E9723" s="66">
        <v>0</v>
      </c>
      <c r="F9723" s="247"/>
      <c r="G9723" s="66">
        <v>0</v>
      </c>
      <c r="H9723" s="247"/>
    </row>
    <row r="9724" spans="1:8">
      <c r="A9724" s="64" t="s">
        <v>14676</v>
      </c>
      <c r="B9724" s="65">
        <v>103549</v>
      </c>
      <c r="C9724" s="56" t="s">
        <v>14727</v>
      </c>
      <c r="D9724" s="65" t="s">
        <v>211</v>
      </c>
      <c r="E9724" s="66">
        <v>0</v>
      </c>
      <c r="F9724" s="247"/>
      <c r="G9724" s="66">
        <v>0</v>
      </c>
      <c r="H9724" s="247"/>
    </row>
    <row r="9725" spans="1:8">
      <c r="A9725" s="64" t="s">
        <v>14676</v>
      </c>
      <c r="B9725" s="65">
        <v>103550</v>
      </c>
      <c r="C9725" s="56" t="s">
        <v>14728</v>
      </c>
      <c r="D9725" s="65" t="s">
        <v>211</v>
      </c>
      <c r="E9725" s="66">
        <v>0</v>
      </c>
      <c r="F9725" s="247"/>
      <c r="G9725" s="66">
        <v>0</v>
      </c>
      <c r="H9725" s="247"/>
    </row>
    <row r="9726" spans="1:8">
      <c r="A9726" s="64" t="s">
        <v>14676</v>
      </c>
      <c r="B9726" s="65">
        <v>103551</v>
      </c>
      <c r="C9726" s="56" t="s">
        <v>14729</v>
      </c>
      <c r="D9726" s="65" t="s">
        <v>211</v>
      </c>
      <c r="E9726" s="66">
        <v>0</v>
      </c>
      <c r="F9726" s="247"/>
      <c r="G9726" s="66">
        <v>0</v>
      </c>
      <c r="H9726" s="247"/>
    </row>
    <row r="9727" spans="1:8">
      <c r="A9727" s="64" t="s">
        <v>14676</v>
      </c>
      <c r="B9727" s="65">
        <v>103552</v>
      </c>
      <c r="C9727" s="56" t="s">
        <v>14730</v>
      </c>
      <c r="D9727" s="65" t="s">
        <v>211</v>
      </c>
      <c r="E9727" s="66">
        <v>0</v>
      </c>
      <c r="F9727" s="247"/>
      <c r="G9727" s="66">
        <v>0</v>
      </c>
      <c r="H9727" s="247"/>
    </row>
    <row r="9728" spans="1:8">
      <c r="A9728" s="64" t="s">
        <v>14676</v>
      </c>
      <c r="B9728" s="65">
        <v>103553</v>
      </c>
      <c r="C9728" s="56" t="s">
        <v>14731</v>
      </c>
      <c r="D9728" s="65" t="s">
        <v>211</v>
      </c>
      <c r="E9728" s="66">
        <v>0</v>
      </c>
      <c r="F9728" s="247"/>
      <c r="G9728" s="66">
        <v>0</v>
      </c>
      <c r="H9728" s="247"/>
    </row>
    <row r="9729" spans="1:8">
      <c r="A9729" s="64" t="s">
        <v>14676</v>
      </c>
      <c r="B9729" s="65">
        <v>103554</v>
      </c>
      <c r="C9729" s="56" t="s">
        <v>14732</v>
      </c>
      <c r="D9729" s="65" t="s">
        <v>211</v>
      </c>
      <c r="E9729" s="66">
        <v>0</v>
      </c>
      <c r="F9729" s="247"/>
      <c r="G9729" s="66">
        <v>0</v>
      </c>
      <c r="H9729" s="247"/>
    </row>
    <row r="9730" spans="1:8">
      <c r="A9730" s="64" t="s">
        <v>14676</v>
      </c>
      <c r="B9730" s="65">
        <v>103555</v>
      </c>
      <c r="C9730" s="56" t="s">
        <v>14733</v>
      </c>
      <c r="D9730" s="65" t="s">
        <v>211</v>
      </c>
      <c r="E9730" s="66">
        <v>0</v>
      </c>
      <c r="F9730" s="247"/>
      <c r="G9730" s="66">
        <v>0</v>
      </c>
      <c r="H9730" s="247"/>
    </row>
    <row r="9731" spans="1:8">
      <c r="A9731" s="64" t="s">
        <v>14676</v>
      </c>
      <c r="B9731" s="65">
        <v>103547</v>
      </c>
      <c r="C9731" s="56" t="s">
        <v>14734</v>
      </c>
      <c r="D9731" s="65" t="s">
        <v>211</v>
      </c>
      <c r="E9731" s="66">
        <v>0</v>
      </c>
      <c r="F9731" s="247"/>
      <c r="G9731" s="66">
        <v>0</v>
      </c>
      <c r="H9731" s="247"/>
    </row>
    <row r="9732" spans="1:8">
      <c r="A9732" s="64" t="s">
        <v>14676</v>
      </c>
      <c r="B9732" s="65">
        <v>103556</v>
      </c>
      <c r="C9732" s="56" t="s">
        <v>14735</v>
      </c>
      <c r="D9732" s="65" t="s">
        <v>211</v>
      </c>
      <c r="E9732" s="66">
        <v>0</v>
      </c>
      <c r="F9732" s="247"/>
      <c r="G9732" s="66">
        <v>0</v>
      </c>
      <c r="H9732" s="247"/>
    </row>
    <row r="9733" spans="1:8">
      <c r="A9733" s="64" t="s">
        <v>14676</v>
      </c>
      <c r="B9733" s="65">
        <v>103548</v>
      </c>
      <c r="C9733" s="56" t="s">
        <v>14736</v>
      </c>
      <c r="D9733" s="65" t="s">
        <v>211</v>
      </c>
      <c r="E9733" s="66">
        <v>0</v>
      </c>
      <c r="F9733" s="247"/>
      <c r="G9733" s="66">
        <v>0</v>
      </c>
      <c r="H9733" s="247"/>
    </row>
  </sheetData>
  <autoFilter ref="A10:F9733"/>
  <hyperlinks>
    <hyperlink ref="A11" r:id="rId1"/>
    <hyperlink ref="A12" r:id="rId2"/>
    <hyperlink ref="A13" r:id="rId3"/>
    <hyperlink ref="A14" r:id="rId4"/>
    <hyperlink ref="A15" r:id="rId5"/>
    <hyperlink ref="A16" r:id="rId6"/>
    <hyperlink ref="A17" r:id="rId7"/>
    <hyperlink ref="A18" r:id="rId8"/>
    <hyperlink ref="A19" r:id="rId9"/>
    <hyperlink ref="A20" r:id="rId10"/>
    <hyperlink ref="A21" r:id="rId11"/>
    <hyperlink ref="A22" r:id="rId12"/>
    <hyperlink ref="A23" r:id="rId13"/>
    <hyperlink ref="A24" r:id="rId14"/>
    <hyperlink ref="A25" r:id="rId15"/>
    <hyperlink ref="A26" r:id="rId16"/>
    <hyperlink ref="A27" r:id="rId17"/>
    <hyperlink ref="A28" r:id="rId18"/>
    <hyperlink ref="A29" r:id="rId19"/>
    <hyperlink ref="A30" r:id="rId20"/>
    <hyperlink ref="A31" r:id="rId21"/>
    <hyperlink ref="A32" r:id="rId22"/>
    <hyperlink ref="A33" r:id="rId23"/>
    <hyperlink ref="A34" r:id="rId24"/>
    <hyperlink ref="A35" r:id="rId25"/>
    <hyperlink ref="A36" r:id="rId26"/>
    <hyperlink ref="A37" r:id="rId27"/>
    <hyperlink ref="A38" r:id="rId28"/>
    <hyperlink ref="A39" r:id="rId29"/>
    <hyperlink ref="A40" r:id="rId30"/>
    <hyperlink ref="A41" r:id="rId31"/>
    <hyperlink ref="A42" r:id="rId32"/>
    <hyperlink ref="A43" r:id="rId33"/>
    <hyperlink ref="A44" r:id="rId34"/>
    <hyperlink ref="A45" r:id="rId35"/>
    <hyperlink ref="A46" r:id="rId36"/>
    <hyperlink ref="A47" r:id="rId37"/>
    <hyperlink ref="A48" r:id="rId38"/>
    <hyperlink ref="A49" r:id="rId39"/>
    <hyperlink ref="A50" r:id="rId40"/>
    <hyperlink ref="A51" r:id="rId41"/>
    <hyperlink ref="A52" r:id="rId42"/>
    <hyperlink ref="A53" r:id="rId43"/>
    <hyperlink ref="A54" r:id="rId44"/>
    <hyperlink ref="A55" r:id="rId45"/>
    <hyperlink ref="A56" r:id="rId46"/>
    <hyperlink ref="A57" r:id="rId47"/>
    <hyperlink ref="A58" r:id="rId48"/>
    <hyperlink ref="A59" r:id="rId49"/>
    <hyperlink ref="A60" r:id="rId50"/>
    <hyperlink ref="A61" r:id="rId51"/>
    <hyperlink ref="A62" r:id="rId52"/>
    <hyperlink ref="A63" r:id="rId53"/>
    <hyperlink ref="A64" r:id="rId54"/>
    <hyperlink ref="A65" r:id="rId55"/>
    <hyperlink ref="A66" r:id="rId56"/>
    <hyperlink ref="A67" r:id="rId57"/>
    <hyperlink ref="A68" r:id="rId58"/>
    <hyperlink ref="A69" r:id="rId59"/>
    <hyperlink ref="A70" r:id="rId60"/>
    <hyperlink ref="A71" r:id="rId61"/>
    <hyperlink ref="A72" r:id="rId62"/>
    <hyperlink ref="A73" r:id="rId63"/>
    <hyperlink ref="A74" r:id="rId64"/>
    <hyperlink ref="A75" r:id="rId65"/>
    <hyperlink ref="A76" r:id="rId66"/>
    <hyperlink ref="A77" r:id="rId67"/>
    <hyperlink ref="A78" r:id="rId68"/>
    <hyperlink ref="A79" r:id="rId69"/>
    <hyperlink ref="A80" r:id="rId70"/>
    <hyperlink ref="A81" r:id="rId71"/>
    <hyperlink ref="A82" r:id="rId72"/>
    <hyperlink ref="A83" r:id="rId73"/>
    <hyperlink ref="A84" r:id="rId74"/>
    <hyperlink ref="A85" r:id="rId75"/>
    <hyperlink ref="A86" r:id="rId76"/>
    <hyperlink ref="A87" r:id="rId77"/>
    <hyperlink ref="A88" r:id="rId78"/>
    <hyperlink ref="A89" r:id="rId79"/>
    <hyperlink ref="A90" r:id="rId80"/>
    <hyperlink ref="A91" r:id="rId81"/>
    <hyperlink ref="A92" r:id="rId82"/>
    <hyperlink ref="A93" r:id="rId83"/>
    <hyperlink ref="A94" r:id="rId84"/>
    <hyperlink ref="A95" r:id="rId85"/>
    <hyperlink ref="A96" r:id="rId86"/>
    <hyperlink ref="A97" r:id="rId87"/>
    <hyperlink ref="A98" r:id="rId88"/>
    <hyperlink ref="A99" r:id="rId89"/>
    <hyperlink ref="A100" r:id="rId90"/>
    <hyperlink ref="A101" r:id="rId91"/>
    <hyperlink ref="A102" r:id="rId92"/>
    <hyperlink ref="A103" r:id="rId93"/>
    <hyperlink ref="A104" r:id="rId94"/>
    <hyperlink ref="A105" r:id="rId95"/>
    <hyperlink ref="A106" r:id="rId96"/>
    <hyperlink ref="A107" r:id="rId97"/>
    <hyperlink ref="A108" r:id="rId98"/>
    <hyperlink ref="A109" r:id="rId99"/>
    <hyperlink ref="A110" r:id="rId100"/>
    <hyperlink ref="A111" r:id="rId101"/>
    <hyperlink ref="A112" r:id="rId102"/>
    <hyperlink ref="A113" r:id="rId103"/>
    <hyperlink ref="A114" r:id="rId104"/>
    <hyperlink ref="A115" r:id="rId105"/>
    <hyperlink ref="A116" r:id="rId106"/>
    <hyperlink ref="A117" r:id="rId107"/>
    <hyperlink ref="A118" r:id="rId108"/>
    <hyperlink ref="A119" r:id="rId109"/>
    <hyperlink ref="A120" r:id="rId110"/>
    <hyperlink ref="A121" r:id="rId111"/>
    <hyperlink ref="A122" r:id="rId112"/>
    <hyperlink ref="A123" r:id="rId113"/>
    <hyperlink ref="A124" r:id="rId114"/>
    <hyperlink ref="A125" r:id="rId115"/>
    <hyperlink ref="A126" r:id="rId116"/>
    <hyperlink ref="A127" r:id="rId117"/>
    <hyperlink ref="A128" r:id="rId118"/>
    <hyperlink ref="A129" r:id="rId119"/>
    <hyperlink ref="A130" r:id="rId120"/>
    <hyperlink ref="A131" r:id="rId121"/>
    <hyperlink ref="A132" r:id="rId122"/>
    <hyperlink ref="A133" r:id="rId123"/>
    <hyperlink ref="A134" r:id="rId124"/>
    <hyperlink ref="A135" r:id="rId125"/>
    <hyperlink ref="A136" r:id="rId126"/>
    <hyperlink ref="A137" r:id="rId127"/>
    <hyperlink ref="A138" r:id="rId128"/>
    <hyperlink ref="A139" r:id="rId129"/>
    <hyperlink ref="A140" r:id="rId130"/>
    <hyperlink ref="A141" r:id="rId131"/>
    <hyperlink ref="A142" r:id="rId132"/>
    <hyperlink ref="A143" r:id="rId133"/>
    <hyperlink ref="A144" r:id="rId134"/>
    <hyperlink ref="A145" r:id="rId135"/>
    <hyperlink ref="A146" r:id="rId136"/>
    <hyperlink ref="A147" r:id="rId137"/>
    <hyperlink ref="A148" r:id="rId138"/>
    <hyperlink ref="A149" r:id="rId139"/>
    <hyperlink ref="A150" r:id="rId140"/>
    <hyperlink ref="A151" r:id="rId141"/>
    <hyperlink ref="A152" r:id="rId142"/>
    <hyperlink ref="A153" r:id="rId143"/>
    <hyperlink ref="A154" r:id="rId144"/>
    <hyperlink ref="A155" r:id="rId145"/>
    <hyperlink ref="A156" r:id="rId146"/>
    <hyperlink ref="A157" r:id="rId147"/>
    <hyperlink ref="A158" r:id="rId148"/>
    <hyperlink ref="A159" r:id="rId149"/>
    <hyperlink ref="A160" r:id="rId150"/>
    <hyperlink ref="A161" r:id="rId151"/>
    <hyperlink ref="A162" r:id="rId152"/>
    <hyperlink ref="A163" r:id="rId153"/>
    <hyperlink ref="A164" r:id="rId154"/>
    <hyperlink ref="A165" r:id="rId155"/>
    <hyperlink ref="A166" r:id="rId156"/>
    <hyperlink ref="A167" r:id="rId157"/>
    <hyperlink ref="A168" r:id="rId158"/>
    <hyperlink ref="A169" r:id="rId159"/>
    <hyperlink ref="A170" r:id="rId160"/>
    <hyperlink ref="A171" r:id="rId161"/>
    <hyperlink ref="A172" r:id="rId162"/>
    <hyperlink ref="A173" r:id="rId163"/>
    <hyperlink ref="A174" r:id="rId164"/>
    <hyperlink ref="A175" r:id="rId165"/>
    <hyperlink ref="A176" r:id="rId166"/>
    <hyperlink ref="A177" r:id="rId167"/>
    <hyperlink ref="A178" r:id="rId168"/>
    <hyperlink ref="A179" r:id="rId169"/>
    <hyperlink ref="A180" r:id="rId170"/>
    <hyperlink ref="A181" r:id="rId171"/>
    <hyperlink ref="A182" r:id="rId172"/>
    <hyperlink ref="A183" r:id="rId173"/>
    <hyperlink ref="A184" r:id="rId174"/>
    <hyperlink ref="A185" r:id="rId175"/>
    <hyperlink ref="A186" r:id="rId176"/>
    <hyperlink ref="A187" r:id="rId177"/>
    <hyperlink ref="A188" r:id="rId178"/>
    <hyperlink ref="A189" r:id="rId179"/>
    <hyperlink ref="A190" r:id="rId180"/>
    <hyperlink ref="A191" r:id="rId181"/>
    <hyperlink ref="A192" r:id="rId182"/>
    <hyperlink ref="A193" r:id="rId183"/>
    <hyperlink ref="A194" r:id="rId184"/>
    <hyperlink ref="A195" r:id="rId185"/>
    <hyperlink ref="A196" r:id="rId186"/>
    <hyperlink ref="A197" r:id="rId187"/>
    <hyperlink ref="A198" r:id="rId188"/>
    <hyperlink ref="A199" r:id="rId189"/>
    <hyperlink ref="A200" r:id="rId190"/>
    <hyperlink ref="A201" r:id="rId191"/>
    <hyperlink ref="A202" r:id="rId192"/>
    <hyperlink ref="A203" r:id="rId193"/>
    <hyperlink ref="A204" r:id="rId194"/>
    <hyperlink ref="A205" r:id="rId195"/>
    <hyperlink ref="A206" r:id="rId196"/>
    <hyperlink ref="A207" r:id="rId197"/>
    <hyperlink ref="A208" r:id="rId198"/>
    <hyperlink ref="A209" r:id="rId199"/>
    <hyperlink ref="A210" r:id="rId200"/>
    <hyperlink ref="A211" r:id="rId201"/>
    <hyperlink ref="A212" r:id="rId202"/>
    <hyperlink ref="A213" r:id="rId203"/>
    <hyperlink ref="A214" r:id="rId204"/>
    <hyperlink ref="A215" r:id="rId205"/>
    <hyperlink ref="A216" r:id="rId206"/>
    <hyperlink ref="A217" r:id="rId207"/>
    <hyperlink ref="A218" r:id="rId208"/>
    <hyperlink ref="A219" r:id="rId209"/>
    <hyperlink ref="A220" r:id="rId210"/>
    <hyperlink ref="A221" r:id="rId211"/>
    <hyperlink ref="A222" r:id="rId212"/>
    <hyperlink ref="A223" r:id="rId213"/>
    <hyperlink ref="A224" r:id="rId214"/>
    <hyperlink ref="A225" r:id="rId215"/>
    <hyperlink ref="A226" r:id="rId216"/>
    <hyperlink ref="A227" r:id="rId217"/>
    <hyperlink ref="A228" r:id="rId218"/>
    <hyperlink ref="A229" r:id="rId219"/>
    <hyperlink ref="A230" r:id="rId220"/>
    <hyperlink ref="A231" r:id="rId221"/>
    <hyperlink ref="A232" r:id="rId222"/>
    <hyperlink ref="A233" r:id="rId223"/>
    <hyperlink ref="A234" r:id="rId224"/>
    <hyperlink ref="A235" r:id="rId225"/>
    <hyperlink ref="A236" r:id="rId226"/>
    <hyperlink ref="A237" r:id="rId227"/>
    <hyperlink ref="A238" r:id="rId228"/>
    <hyperlink ref="A239" r:id="rId229"/>
    <hyperlink ref="A240" r:id="rId230"/>
    <hyperlink ref="A241" r:id="rId231"/>
    <hyperlink ref="A242" r:id="rId232"/>
    <hyperlink ref="A243" r:id="rId233"/>
    <hyperlink ref="A244" r:id="rId234"/>
    <hyperlink ref="A245" r:id="rId235"/>
    <hyperlink ref="A246" r:id="rId236"/>
    <hyperlink ref="A247" r:id="rId237"/>
    <hyperlink ref="A248" r:id="rId238"/>
    <hyperlink ref="A249" r:id="rId239"/>
    <hyperlink ref="A250" r:id="rId240"/>
    <hyperlink ref="A251" r:id="rId241"/>
    <hyperlink ref="A252" r:id="rId242"/>
    <hyperlink ref="A253" r:id="rId243"/>
    <hyperlink ref="A254" r:id="rId244"/>
    <hyperlink ref="A255" r:id="rId245"/>
    <hyperlink ref="A256" r:id="rId246"/>
    <hyperlink ref="A257" r:id="rId247"/>
    <hyperlink ref="A258" r:id="rId248"/>
    <hyperlink ref="A259" r:id="rId249"/>
    <hyperlink ref="A260" r:id="rId250"/>
    <hyperlink ref="A261" r:id="rId251"/>
    <hyperlink ref="A262" r:id="rId252"/>
    <hyperlink ref="A263" r:id="rId253"/>
    <hyperlink ref="A264" r:id="rId254"/>
    <hyperlink ref="A265" r:id="rId255"/>
    <hyperlink ref="A266" r:id="rId256"/>
    <hyperlink ref="A267" r:id="rId257"/>
    <hyperlink ref="A268" r:id="rId258"/>
    <hyperlink ref="A269" r:id="rId259"/>
    <hyperlink ref="A270" r:id="rId260"/>
    <hyperlink ref="A271" r:id="rId261"/>
    <hyperlink ref="A272" r:id="rId262"/>
    <hyperlink ref="A273" r:id="rId263"/>
    <hyperlink ref="A274" r:id="rId264"/>
    <hyperlink ref="A275" r:id="rId265"/>
    <hyperlink ref="A276" r:id="rId266"/>
    <hyperlink ref="A277" r:id="rId267"/>
    <hyperlink ref="A278" r:id="rId268"/>
    <hyperlink ref="A279" r:id="rId269"/>
    <hyperlink ref="A280" r:id="rId270"/>
    <hyperlink ref="A281" r:id="rId271"/>
    <hyperlink ref="A282" r:id="rId272"/>
    <hyperlink ref="A283" r:id="rId273"/>
    <hyperlink ref="A284" r:id="rId274"/>
    <hyperlink ref="A285" r:id="rId275"/>
    <hyperlink ref="A286" r:id="rId276"/>
    <hyperlink ref="A287" r:id="rId277"/>
    <hyperlink ref="A288" r:id="rId278"/>
    <hyperlink ref="A289" r:id="rId279"/>
    <hyperlink ref="A290" r:id="rId280"/>
    <hyperlink ref="A291" r:id="rId281"/>
    <hyperlink ref="A292" r:id="rId282"/>
    <hyperlink ref="A293" r:id="rId283"/>
    <hyperlink ref="A294" r:id="rId284"/>
    <hyperlink ref="A295" r:id="rId285"/>
    <hyperlink ref="A296" r:id="rId286"/>
    <hyperlink ref="A297" r:id="rId287"/>
    <hyperlink ref="A298" r:id="rId288"/>
    <hyperlink ref="A299" r:id="rId289"/>
    <hyperlink ref="A300" r:id="rId290"/>
    <hyperlink ref="A301" r:id="rId291"/>
    <hyperlink ref="A302" r:id="rId292"/>
    <hyperlink ref="A303" r:id="rId293"/>
    <hyperlink ref="A304" r:id="rId294"/>
    <hyperlink ref="A305" r:id="rId295"/>
    <hyperlink ref="A306" r:id="rId296"/>
    <hyperlink ref="A307" r:id="rId297"/>
    <hyperlink ref="A308" r:id="rId298"/>
    <hyperlink ref="A309" r:id="rId299"/>
    <hyperlink ref="A310" r:id="rId300"/>
    <hyperlink ref="A311" r:id="rId301"/>
    <hyperlink ref="A312" r:id="rId302"/>
    <hyperlink ref="A313" r:id="rId303"/>
    <hyperlink ref="A314" r:id="rId304"/>
    <hyperlink ref="A315" r:id="rId305"/>
    <hyperlink ref="A316" r:id="rId306"/>
    <hyperlink ref="A317" r:id="rId307"/>
    <hyperlink ref="A318" r:id="rId308"/>
    <hyperlink ref="A319" r:id="rId309"/>
    <hyperlink ref="A320" r:id="rId310"/>
    <hyperlink ref="A321" r:id="rId311"/>
    <hyperlink ref="A322" r:id="rId312"/>
    <hyperlink ref="A323" r:id="rId313"/>
    <hyperlink ref="A324" r:id="rId314"/>
    <hyperlink ref="A325" r:id="rId315"/>
    <hyperlink ref="A326" r:id="rId316"/>
    <hyperlink ref="A327" r:id="rId317"/>
    <hyperlink ref="A328" r:id="rId318"/>
    <hyperlink ref="A329" r:id="rId319"/>
    <hyperlink ref="A330" r:id="rId320"/>
    <hyperlink ref="A331" r:id="rId321"/>
    <hyperlink ref="A332" r:id="rId322"/>
    <hyperlink ref="A333" r:id="rId323"/>
    <hyperlink ref="A334" r:id="rId324"/>
    <hyperlink ref="A335" r:id="rId325"/>
    <hyperlink ref="A336" r:id="rId326"/>
    <hyperlink ref="A337" r:id="rId327"/>
    <hyperlink ref="A338" r:id="rId328"/>
    <hyperlink ref="A339" r:id="rId329"/>
    <hyperlink ref="A340" r:id="rId330"/>
    <hyperlink ref="A341" r:id="rId331"/>
    <hyperlink ref="A342" r:id="rId332"/>
    <hyperlink ref="A343" r:id="rId333"/>
    <hyperlink ref="A344" r:id="rId334"/>
    <hyperlink ref="A345" r:id="rId335"/>
    <hyperlink ref="A346" r:id="rId336"/>
    <hyperlink ref="A347" r:id="rId337"/>
    <hyperlink ref="A348" r:id="rId338"/>
    <hyperlink ref="A349" r:id="rId339"/>
    <hyperlink ref="A350" r:id="rId340"/>
    <hyperlink ref="A351" r:id="rId341"/>
    <hyperlink ref="A352" r:id="rId342"/>
    <hyperlink ref="A353" r:id="rId343"/>
    <hyperlink ref="A354" r:id="rId344"/>
    <hyperlink ref="A355" r:id="rId345"/>
    <hyperlink ref="A356" r:id="rId346"/>
    <hyperlink ref="A357" r:id="rId347"/>
    <hyperlink ref="A358" r:id="rId348"/>
    <hyperlink ref="A359" r:id="rId349"/>
    <hyperlink ref="A360" r:id="rId350"/>
    <hyperlink ref="A361" r:id="rId351"/>
    <hyperlink ref="A362" r:id="rId352"/>
    <hyperlink ref="A363" r:id="rId353"/>
    <hyperlink ref="A364" r:id="rId354"/>
    <hyperlink ref="A365" r:id="rId355"/>
    <hyperlink ref="A366" r:id="rId356"/>
    <hyperlink ref="A367" r:id="rId357"/>
    <hyperlink ref="A368" r:id="rId358"/>
    <hyperlink ref="A369" r:id="rId359"/>
    <hyperlink ref="A370" r:id="rId360"/>
    <hyperlink ref="A371" r:id="rId361"/>
    <hyperlink ref="A372" r:id="rId362"/>
    <hyperlink ref="A373" r:id="rId363"/>
    <hyperlink ref="A374" r:id="rId364"/>
    <hyperlink ref="A375" r:id="rId365"/>
    <hyperlink ref="A376" r:id="rId366"/>
    <hyperlink ref="A377" r:id="rId367"/>
    <hyperlink ref="A378" r:id="rId368"/>
    <hyperlink ref="A379" r:id="rId369"/>
    <hyperlink ref="A380" r:id="rId370"/>
    <hyperlink ref="A381" r:id="rId371"/>
    <hyperlink ref="A382" r:id="rId372"/>
    <hyperlink ref="A383" r:id="rId373"/>
    <hyperlink ref="A384" r:id="rId374"/>
    <hyperlink ref="A385" r:id="rId375"/>
    <hyperlink ref="A386" r:id="rId376"/>
    <hyperlink ref="A387" r:id="rId377"/>
    <hyperlink ref="A388" r:id="rId378"/>
    <hyperlink ref="A389" r:id="rId379"/>
    <hyperlink ref="A390" r:id="rId380"/>
    <hyperlink ref="A391" r:id="rId381"/>
    <hyperlink ref="A392" r:id="rId382"/>
    <hyperlink ref="A393" r:id="rId383"/>
    <hyperlink ref="A394" r:id="rId384"/>
    <hyperlink ref="A395" r:id="rId385"/>
    <hyperlink ref="A396" r:id="rId386"/>
    <hyperlink ref="A397" r:id="rId387"/>
    <hyperlink ref="A398" r:id="rId388"/>
    <hyperlink ref="A399" r:id="rId389"/>
    <hyperlink ref="A400" r:id="rId390"/>
    <hyperlink ref="A401" r:id="rId391"/>
    <hyperlink ref="A402" r:id="rId392"/>
    <hyperlink ref="A403" r:id="rId393"/>
    <hyperlink ref="A404" r:id="rId394"/>
    <hyperlink ref="A405" r:id="rId395"/>
    <hyperlink ref="A406" r:id="rId396"/>
    <hyperlink ref="A407" r:id="rId397"/>
    <hyperlink ref="A408" r:id="rId398"/>
    <hyperlink ref="A409" r:id="rId399"/>
    <hyperlink ref="A410" r:id="rId400"/>
    <hyperlink ref="A411" r:id="rId401"/>
    <hyperlink ref="A412" r:id="rId402"/>
    <hyperlink ref="A413" r:id="rId403"/>
    <hyperlink ref="A414" r:id="rId404"/>
    <hyperlink ref="A415" r:id="rId405"/>
    <hyperlink ref="A416" r:id="rId406"/>
    <hyperlink ref="A417" r:id="rId407"/>
    <hyperlink ref="A418" r:id="rId408"/>
    <hyperlink ref="A419" r:id="rId409"/>
    <hyperlink ref="A420" r:id="rId410"/>
    <hyperlink ref="A421" r:id="rId411"/>
    <hyperlink ref="A422" r:id="rId412"/>
    <hyperlink ref="A423" r:id="rId413"/>
    <hyperlink ref="A424" r:id="rId414"/>
    <hyperlink ref="A425" r:id="rId415"/>
    <hyperlink ref="A426" r:id="rId416"/>
    <hyperlink ref="A427" r:id="rId417"/>
    <hyperlink ref="A428" r:id="rId418"/>
    <hyperlink ref="A429" r:id="rId419"/>
    <hyperlink ref="A430" r:id="rId420"/>
    <hyperlink ref="A431" r:id="rId421"/>
    <hyperlink ref="A432" r:id="rId422"/>
    <hyperlink ref="A433" r:id="rId423"/>
    <hyperlink ref="A434" r:id="rId424"/>
    <hyperlink ref="A435" r:id="rId425"/>
    <hyperlink ref="A436" r:id="rId426"/>
    <hyperlink ref="A437" r:id="rId427"/>
    <hyperlink ref="A438" r:id="rId428"/>
    <hyperlink ref="A439" r:id="rId429"/>
    <hyperlink ref="A440" r:id="rId430"/>
    <hyperlink ref="A441" r:id="rId431"/>
    <hyperlink ref="A442" r:id="rId432"/>
    <hyperlink ref="A443" r:id="rId433"/>
    <hyperlink ref="A444" r:id="rId434"/>
    <hyperlink ref="A445" r:id="rId435"/>
    <hyperlink ref="A446" r:id="rId436"/>
    <hyperlink ref="A447" r:id="rId437"/>
    <hyperlink ref="A448" r:id="rId438"/>
    <hyperlink ref="A449" r:id="rId439"/>
    <hyperlink ref="A450" r:id="rId440"/>
    <hyperlink ref="A451" r:id="rId441"/>
    <hyperlink ref="A452" r:id="rId442"/>
    <hyperlink ref="A453" r:id="rId443"/>
    <hyperlink ref="A454" r:id="rId444"/>
    <hyperlink ref="A455" r:id="rId445"/>
    <hyperlink ref="A456" r:id="rId446"/>
    <hyperlink ref="A457" r:id="rId447"/>
    <hyperlink ref="A458" r:id="rId448"/>
    <hyperlink ref="A459" r:id="rId449"/>
    <hyperlink ref="A460" r:id="rId450"/>
    <hyperlink ref="A461" r:id="rId451"/>
    <hyperlink ref="A462" r:id="rId452"/>
    <hyperlink ref="A463" r:id="rId453"/>
    <hyperlink ref="A464" r:id="rId454"/>
    <hyperlink ref="A465" r:id="rId455"/>
    <hyperlink ref="A466" r:id="rId456"/>
    <hyperlink ref="A467" r:id="rId457"/>
    <hyperlink ref="A468" r:id="rId458"/>
    <hyperlink ref="A469" r:id="rId459"/>
    <hyperlink ref="A470" r:id="rId460"/>
    <hyperlink ref="A471" r:id="rId461"/>
    <hyperlink ref="A472" r:id="rId462"/>
    <hyperlink ref="A473" r:id="rId463"/>
    <hyperlink ref="A474" r:id="rId464"/>
    <hyperlink ref="A475" r:id="rId465"/>
    <hyperlink ref="A476" r:id="rId466"/>
    <hyperlink ref="A477" r:id="rId467"/>
    <hyperlink ref="A478" r:id="rId468"/>
    <hyperlink ref="A479" r:id="rId469"/>
    <hyperlink ref="A480" r:id="rId470"/>
    <hyperlink ref="A481" r:id="rId471"/>
    <hyperlink ref="A482" r:id="rId472"/>
    <hyperlink ref="A483" r:id="rId473"/>
    <hyperlink ref="A484" r:id="rId474"/>
    <hyperlink ref="A485" r:id="rId475"/>
    <hyperlink ref="A486" r:id="rId476"/>
    <hyperlink ref="A487" r:id="rId477"/>
    <hyperlink ref="A488" r:id="rId478"/>
    <hyperlink ref="A489" r:id="rId479"/>
    <hyperlink ref="A490" r:id="rId480"/>
    <hyperlink ref="A491" r:id="rId481"/>
    <hyperlink ref="A492" r:id="rId482"/>
    <hyperlink ref="A493" r:id="rId483"/>
    <hyperlink ref="A494" r:id="rId484"/>
    <hyperlink ref="A495" r:id="rId485"/>
    <hyperlink ref="A496" r:id="rId486"/>
    <hyperlink ref="A497" r:id="rId487"/>
    <hyperlink ref="A498" r:id="rId488"/>
    <hyperlink ref="A499" r:id="rId489"/>
    <hyperlink ref="A500" r:id="rId490"/>
    <hyperlink ref="A501" r:id="rId491"/>
    <hyperlink ref="A502" r:id="rId492"/>
    <hyperlink ref="A503" r:id="rId493"/>
    <hyperlink ref="A504" r:id="rId494"/>
    <hyperlink ref="A505" r:id="rId495"/>
    <hyperlink ref="A506" r:id="rId496"/>
    <hyperlink ref="A507" r:id="rId497"/>
    <hyperlink ref="A508" r:id="rId498"/>
    <hyperlink ref="A509" r:id="rId499"/>
    <hyperlink ref="A510" r:id="rId500"/>
    <hyperlink ref="A511" r:id="rId501"/>
    <hyperlink ref="A512" r:id="rId502"/>
    <hyperlink ref="A513" r:id="rId503"/>
    <hyperlink ref="A514" r:id="rId504"/>
    <hyperlink ref="A515" r:id="rId505"/>
    <hyperlink ref="A516" r:id="rId506"/>
    <hyperlink ref="A517" r:id="rId507"/>
    <hyperlink ref="A518" r:id="rId508"/>
    <hyperlink ref="A519" r:id="rId509"/>
    <hyperlink ref="A520" r:id="rId510"/>
    <hyperlink ref="A521" r:id="rId511"/>
    <hyperlink ref="A522" r:id="rId512"/>
    <hyperlink ref="A523" r:id="rId513"/>
    <hyperlink ref="A524" r:id="rId514"/>
    <hyperlink ref="A525" r:id="rId515"/>
    <hyperlink ref="A526" r:id="rId516"/>
    <hyperlink ref="A527" r:id="rId517"/>
    <hyperlink ref="A528" r:id="rId518"/>
    <hyperlink ref="A529" r:id="rId519"/>
    <hyperlink ref="A530" r:id="rId520"/>
    <hyperlink ref="A531" r:id="rId521"/>
    <hyperlink ref="A532" r:id="rId522"/>
    <hyperlink ref="A533" r:id="rId523"/>
    <hyperlink ref="A534" r:id="rId524"/>
    <hyperlink ref="A535" r:id="rId525"/>
    <hyperlink ref="A536" r:id="rId526"/>
    <hyperlink ref="A537" r:id="rId527"/>
    <hyperlink ref="A538" r:id="rId528"/>
    <hyperlink ref="A539" r:id="rId529"/>
    <hyperlink ref="A540" r:id="rId530"/>
    <hyperlink ref="A541" r:id="rId531"/>
    <hyperlink ref="A542" r:id="rId532"/>
    <hyperlink ref="A543" r:id="rId533"/>
    <hyperlink ref="A544" r:id="rId534"/>
    <hyperlink ref="A545" r:id="rId535"/>
    <hyperlink ref="A546" r:id="rId536"/>
    <hyperlink ref="A547" r:id="rId537"/>
    <hyperlink ref="A548" r:id="rId538"/>
    <hyperlink ref="A549" r:id="rId539"/>
    <hyperlink ref="A550" r:id="rId540"/>
    <hyperlink ref="A551" r:id="rId541"/>
    <hyperlink ref="A552" r:id="rId542"/>
    <hyperlink ref="A553" r:id="rId543"/>
    <hyperlink ref="A554" r:id="rId544"/>
    <hyperlink ref="A555" r:id="rId545"/>
    <hyperlink ref="A556" r:id="rId546"/>
    <hyperlink ref="A557" r:id="rId547"/>
    <hyperlink ref="A558" r:id="rId548"/>
    <hyperlink ref="A559" r:id="rId549"/>
    <hyperlink ref="A560" r:id="rId550"/>
    <hyperlink ref="A561" r:id="rId551"/>
    <hyperlink ref="A562" r:id="rId552"/>
    <hyperlink ref="A563" r:id="rId553"/>
    <hyperlink ref="A564" r:id="rId554"/>
    <hyperlink ref="A565" r:id="rId555"/>
    <hyperlink ref="A566" r:id="rId556"/>
    <hyperlink ref="A567" r:id="rId557"/>
    <hyperlink ref="A568" r:id="rId558"/>
    <hyperlink ref="A569" r:id="rId559"/>
    <hyperlink ref="A570" r:id="rId560"/>
    <hyperlink ref="A571" r:id="rId561"/>
    <hyperlink ref="A572" r:id="rId562"/>
    <hyperlink ref="A573" r:id="rId563"/>
    <hyperlink ref="A574" r:id="rId564"/>
    <hyperlink ref="A575" r:id="rId565"/>
    <hyperlink ref="A576" r:id="rId566"/>
    <hyperlink ref="A577" r:id="rId567"/>
    <hyperlink ref="A578" r:id="rId568"/>
    <hyperlink ref="A579" r:id="rId569"/>
    <hyperlink ref="A580" r:id="rId570"/>
    <hyperlink ref="A581" r:id="rId571"/>
    <hyperlink ref="A582" r:id="rId572"/>
    <hyperlink ref="A583" r:id="rId573"/>
    <hyperlink ref="A584" r:id="rId574"/>
    <hyperlink ref="A585" r:id="rId575"/>
    <hyperlink ref="A586" r:id="rId576"/>
    <hyperlink ref="A587" r:id="rId577"/>
    <hyperlink ref="A588" r:id="rId578"/>
    <hyperlink ref="A589" r:id="rId579"/>
    <hyperlink ref="A590" r:id="rId580"/>
    <hyperlink ref="A591" r:id="rId581"/>
    <hyperlink ref="A592" r:id="rId582"/>
    <hyperlink ref="A593" r:id="rId583"/>
    <hyperlink ref="A594" r:id="rId584"/>
    <hyperlink ref="A595" r:id="rId585"/>
    <hyperlink ref="A596" r:id="rId586"/>
    <hyperlink ref="A597" r:id="rId587"/>
    <hyperlink ref="A598" r:id="rId588"/>
    <hyperlink ref="A599" r:id="rId589"/>
    <hyperlink ref="A600" r:id="rId590"/>
    <hyperlink ref="A601" r:id="rId591"/>
    <hyperlink ref="A602" r:id="rId592"/>
    <hyperlink ref="A603" r:id="rId593"/>
    <hyperlink ref="A604" r:id="rId594"/>
    <hyperlink ref="A605" r:id="rId595"/>
    <hyperlink ref="A606" r:id="rId596"/>
    <hyperlink ref="A607" r:id="rId597"/>
    <hyperlink ref="A608" r:id="rId598"/>
    <hyperlink ref="A609" r:id="rId599"/>
    <hyperlink ref="A610" r:id="rId600"/>
    <hyperlink ref="A611" r:id="rId601"/>
    <hyperlink ref="A612" r:id="rId602"/>
    <hyperlink ref="A613" r:id="rId603"/>
    <hyperlink ref="A614" r:id="rId604"/>
    <hyperlink ref="A615" r:id="rId605"/>
    <hyperlink ref="A616" r:id="rId606"/>
    <hyperlink ref="A617" r:id="rId607"/>
    <hyperlink ref="A618" r:id="rId608"/>
    <hyperlink ref="A619" r:id="rId609"/>
    <hyperlink ref="A620" r:id="rId610"/>
    <hyperlink ref="A621" r:id="rId611"/>
    <hyperlink ref="A622" r:id="rId612"/>
    <hyperlink ref="A623" r:id="rId613"/>
    <hyperlink ref="A624" r:id="rId614"/>
    <hyperlink ref="A625" r:id="rId615"/>
    <hyperlink ref="A626" r:id="rId616"/>
    <hyperlink ref="A627" r:id="rId617"/>
    <hyperlink ref="A628" r:id="rId618"/>
    <hyperlink ref="A629" r:id="rId619"/>
    <hyperlink ref="A630" r:id="rId620"/>
    <hyperlink ref="A631" r:id="rId621"/>
    <hyperlink ref="A632" r:id="rId622"/>
    <hyperlink ref="A633" r:id="rId623"/>
    <hyperlink ref="A634" r:id="rId624"/>
    <hyperlink ref="A635" r:id="rId625"/>
    <hyperlink ref="A636" r:id="rId626"/>
    <hyperlink ref="A637" r:id="rId627"/>
    <hyperlink ref="A638" r:id="rId628"/>
    <hyperlink ref="A639" r:id="rId629"/>
    <hyperlink ref="A640" r:id="rId630"/>
    <hyperlink ref="A641" r:id="rId631"/>
    <hyperlink ref="A642" r:id="rId632"/>
    <hyperlink ref="A643" r:id="rId633"/>
    <hyperlink ref="A644" r:id="rId634"/>
    <hyperlink ref="A645" r:id="rId635"/>
    <hyperlink ref="A646" r:id="rId636"/>
    <hyperlink ref="A647" r:id="rId637"/>
    <hyperlink ref="A648" r:id="rId638"/>
    <hyperlink ref="A649" r:id="rId639"/>
    <hyperlink ref="A650" r:id="rId640"/>
    <hyperlink ref="A651" r:id="rId641"/>
    <hyperlink ref="A652" r:id="rId642"/>
    <hyperlink ref="A653" r:id="rId643"/>
    <hyperlink ref="A654" r:id="rId644"/>
    <hyperlink ref="A655" r:id="rId645"/>
    <hyperlink ref="A656" r:id="rId646"/>
    <hyperlink ref="A657" r:id="rId647"/>
    <hyperlink ref="A658" r:id="rId648"/>
    <hyperlink ref="A659" r:id="rId649"/>
    <hyperlink ref="A660" r:id="rId650"/>
    <hyperlink ref="A661" r:id="rId651"/>
    <hyperlink ref="A662" r:id="rId652"/>
    <hyperlink ref="A663" r:id="rId653"/>
    <hyperlink ref="A664" r:id="rId654"/>
    <hyperlink ref="A665" r:id="rId655"/>
    <hyperlink ref="A666" r:id="rId656"/>
    <hyperlink ref="A667" r:id="rId657"/>
    <hyperlink ref="A668" r:id="rId658"/>
    <hyperlink ref="A669" r:id="rId659"/>
    <hyperlink ref="A670" r:id="rId660"/>
    <hyperlink ref="A671" r:id="rId661"/>
    <hyperlink ref="A672" r:id="rId662"/>
    <hyperlink ref="A673" r:id="rId663"/>
    <hyperlink ref="A674" r:id="rId664"/>
    <hyperlink ref="A675" r:id="rId665"/>
    <hyperlink ref="A676" r:id="rId666"/>
    <hyperlink ref="A677" r:id="rId667"/>
    <hyperlink ref="A678" r:id="rId668"/>
    <hyperlink ref="A679" r:id="rId669"/>
    <hyperlink ref="A680" r:id="rId670"/>
    <hyperlink ref="A681" r:id="rId671"/>
    <hyperlink ref="A682" r:id="rId672"/>
    <hyperlink ref="A683" r:id="rId673"/>
    <hyperlink ref="A684" r:id="rId674"/>
    <hyperlink ref="A685" r:id="rId675"/>
    <hyperlink ref="A686" r:id="rId676"/>
    <hyperlink ref="A687" r:id="rId677"/>
    <hyperlink ref="A688" r:id="rId678"/>
    <hyperlink ref="A689" r:id="rId679"/>
    <hyperlink ref="A690" r:id="rId680"/>
    <hyperlink ref="A691" r:id="rId681"/>
    <hyperlink ref="A692" r:id="rId682"/>
    <hyperlink ref="A693" r:id="rId683"/>
    <hyperlink ref="A694" r:id="rId684"/>
    <hyperlink ref="A695" r:id="rId685"/>
    <hyperlink ref="A696" r:id="rId686"/>
    <hyperlink ref="A697" r:id="rId687"/>
    <hyperlink ref="A698" r:id="rId688"/>
    <hyperlink ref="A699" r:id="rId689"/>
    <hyperlink ref="A700" r:id="rId690"/>
    <hyperlink ref="A701" r:id="rId691"/>
    <hyperlink ref="A702" r:id="rId692"/>
    <hyperlink ref="A703" r:id="rId693"/>
    <hyperlink ref="A704" r:id="rId694"/>
    <hyperlink ref="A705" r:id="rId695"/>
    <hyperlink ref="A706" r:id="rId696"/>
    <hyperlink ref="A707" r:id="rId697"/>
    <hyperlink ref="A708" r:id="rId698"/>
    <hyperlink ref="A709" r:id="rId699"/>
    <hyperlink ref="A710" r:id="rId700"/>
    <hyperlink ref="A711" r:id="rId701"/>
    <hyperlink ref="A712" r:id="rId702"/>
    <hyperlink ref="A713" r:id="rId703"/>
    <hyperlink ref="A714" r:id="rId704"/>
    <hyperlink ref="A715" r:id="rId705"/>
    <hyperlink ref="A716" r:id="rId706"/>
    <hyperlink ref="A717" r:id="rId707"/>
    <hyperlink ref="A718" r:id="rId708"/>
    <hyperlink ref="A719" r:id="rId709"/>
    <hyperlink ref="A720" r:id="rId710"/>
    <hyperlink ref="A721" r:id="rId711"/>
    <hyperlink ref="A722" r:id="rId712"/>
    <hyperlink ref="A723" r:id="rId713"/>
    <hyperlink ref="A724" r:id="rId714"/>
    <hyperlink ref="A725" r:id="rId715"/>
    <hyperlink ref="A726" r:id="rId716"/>
    <hyperlink ref="A727" r:id="rId717"/>
    <hyperlink ref="A728" r:id="rId718"/>
    <hyperlink ref="A729" r:id="rId719"/>
    <hyperlink ref="A730" r:id="rId720"/>
    <hyperlink ref="A731" r:id="rId721"/>
    <hyperlink ref="A732" r:id="rId722"/>
    <hyperlink ref="A733" r:id="rId723"/>
    <hyperlink ref="A734" r:id="rId724"/>
    <hyperlink ref="A735" r:id="rId725"/>
    <hyperlink ref="A736" r:id="rId726"/>
    <hyperlink ref="A737" r:id="rId727"/>
    <hyperlink ref="A738" r:id="rId728"/>
    <hyperlink ref="A739" r:id="rId729"/>
    <hyperlink ref="A740" r:id="rId730"/>
    <hyperlink ref="A741" r:id="rId731"/>
    <hyperlink ref="A742" r:id="rId732"/>
    <hyperlink ref="A743" r:id="rId733"/>
    <hyperlink ref="A744" r:id="rId734"/>
    <hyperlink ref="A745" r:id="rId735"/>
    <hyperlink ref="A746" r:id="rId736"/>
    <hyperlink ref="A747" r:id="rId737"/>
    <hyperlink ref="A748" r:id="rId738"/>
    <hyperlink ref="A749" r:id="rId739"/>
    <hyperlink ref="A750" r:id="rId740"/>
    <hyperlink ref="A751" r:id="rId741"/>
    <hyperlink ref="A752" r:id="rId742"/>
    <hyperlink ref="A753" r:id="rId743"/>
    <hyperlink ref="A754" r:id="rId744"/>
    <hyperlink ref="A755" r:id="rId745"/>
    <hyperlink ref="A756" r:id="rId746"/>
    <hyperlink ref="A757" r:id="rId747"/>
    <hyperlink ref="A758" r:id="rId748"/>
    <hyperlink ref="A759" r:id="rId749"/>
    <hyperlink ref="A760" r:id="rId750"/>
    <hyperlink ref="A761" r:id="rId751"/>
    <hyperlink ref="A762" r:id="rId752"/>
    <hyperlink ref="A763" r:id="rId753"/>
    <hyperlink ref="A764" r:id="rId754"/>
    <hyperlink ref="A765" r:id="rId755"/>
    <hyperlink ref="A766" r:id="rId756"/>
    <hyperlink ref="A767" r:id="rId757"/>
    <hyperlink ref="A768" r:id="rId758"/>
    <hyperlink ref="A769" r:id="rId759"/>
    <hyperlink ref="A770" r:id="rId760"/>
    <hyperlink ref="A771" r:id="rId761"/>
    <hyperlink ref="A772" r:id="rId762"/>
    <hyperlink ref="A773" r:id="rId763"/>
    <hyperlink ref="A774" r:id="rId764"/>
    <hyperlink ref="A775" r:id="rId765"/>
    <hyperlink ref="A776" r:id="rId766"/>
    <hyperlink ref="A777" r:id="rId767"/>
    <hyperlink ref="A778" r:id="rId768"/>
    <hyperlink ref="A779" r:id="rId769"/>
    <hyperlink ref="A780" r:id="rId770"/>
    <hyperlink ref="A781" r:id="rId771"/>
    <hyperlink ref="A782" r:id="rId772"/>
    <hyperlink ref="A783" r:id="rId773"/>
    <hyperlink ref="A784" r:id="rId774"/>
    <hyperlink ref="A785" r:id="rId775"/>
    <hyperlink ref="A786" r:id="rId776"/>
    <hyperlink ref="A787" r:id="rId777"/>
    <hyperlink ref="A788" r:id="rId778"/>
    <hyperlink ref="A789" r:id="rId779"/>
    <hyperlink ref="A790" r:id="rId780"/>
    <hyperlink ref="A791" r:id="rId781"/>
    <hyperlink ref="A792" r:id="rId782"/>
    <hyperlink ref="A793" r:id="rId783"/>
    <hyperlink ref="A794" r:id="rId784"/>
    <hyperlink ref="A795" r:id="rId785"/>
    <hyperlink ref="A796" r:id="rId786"/>
    <hyperlink ref="A797" r:id="rId787"/>
    <hyperlink ref="A798" r:id="rId788"/>
    <hyperlink ref="A799" r:id="rId789"/>
    <hyperlink ref="A800" r:id="rId790"/>
    <hyperlink ref="A801" r:id="rId791"/>
    <hyperlink ref="A802" r:id="rId792"/>
    <hyperlink ref="A803" r:id="rId793"/>
    <hyperlink ref="A804" r:id="rId794"/>
    <hyperlink ref="A805" r:id="rId795"/>
    <hyperlink ref="A806" r:id="rId796"/>
    <hyperlink ref="A807" r:id="rId797"/>
    <hyperlink ref="A808" r:id="rId798"/>
    <hyperlink ref="A809" r:id="rId799"/>
    <hyperlink ref="A810" r:id="rId800"/>
    <hyperlink ref="A811" r:id="rId801"/>
    <hyperlink ref="A812" r:id="rId802"/>
    <hyperlink ref="A813" r:id="rId803"/>
    <hyperlink ref="A814" r:id="rId804"/>
    <hyperlink ref="A815" r:id="rId805"/>
    <hyperlink ref="A816" r:id="rId806"/>
    <hyperlink ref="A817" r:id="rId807"/>
    <hyperlink ref="A818" r:id="rId808"/>
    <hyperlink ref="A819" r:id="rId809"/>
    <hyperlink ref="A820" r:id="rId810"/>
    <hyperlink ref="A821" r:id="rId811"/>
    <hyperlink ref="A822" r:id="rId812"/>
    <hyperlink ref="A823" r:id="rId813"/>
    <hyperlink ref="A824" r:id="rId814"/>
    <hyperlink ref="A825" r:id="rId815"/>
    <hyperlink ref="A826" r:id="rId816"/>
    <hyperlink ref="A827" r:id="rId817"/>
    <hyperlink ref="A828" r:id="rId818"/>
    <hyperlink ref="A829" r:id="rId819"/>
    <hyperlink ref="A830" r:id="rId820"/>
    <hyperlink ref="A831" r:id="rId821"/>
    <hyperlink ref="A832" r:id="rId822"/>
    <hyperlink ref="A833" r:id="rId823"/>
    <hyperlink ref="A834" r:id="rId824"/>
    <hyperlink ref="A835" r:id="rId825"/>
    <hyperlink ref="A836" r:id="rId826"/>
    <hyperlink ref="A837" r:id="rId827"/>
    <hyperlink ref="A838" r:id="rId828"/>
    <hyperlink ref="A839" r:id="rId829"/>
    <hyperlink ref="A840" r:id="rId830"/>
    <hyperlink ref="A841" r:id="rId831"/>
    <hyperlink ref="A842" r:id="rId832"/>
    <hyperlink ref="A843" r:id="rId833"/>
    <hyperlink ref="A844" r:id="rId834"/>
    <hyperlink ref="A845" r:id="rId835"/>
    <hyperlink ref="A846" r:id="rId836"/>
    <hyperlink ref="A847" r:id="rId837"/>
    <hyperlink ref="A848" r:id="rId838"/>
    <hyperlink ref="A849" r:id="rId839"/>
    <hyperlink ref="A850" r:id="rId840"/>
    <hyperlink ref="A851" r:id="rId841"/>
    <hyperlink ref="A852" r:id="rId842"/>
    <hyperlink ref="A853" r:id="rId843"/>
    <hyperlink ref="A854" r:id="rId844"/>
    <hyperlink ref="A855" r:id="rId845"/>
    <hyperlink ref="A856" r:id="rId846"/>
    <hyperlink ref="A857" r:id="rId847"/>
    <hyperlink ref="A858" r:id="rId848"/>
    <hyperlink ref="A859" r:id="rId849"/>
    <hyperlink ref="A860" r:id="rId850"/>
    <hyperlink ref="A861" r:id="rId851"/>
    <hyperlink ref="A862" r:id="rId852"/>
    <hyperlink ref="A863" r:id="rId853"/>
    <hyperlink ref="A864" r:id="rId854"/>
    <hyperlink ref="A865" r:id="rId855"/>
    <hyperlink ref="A866" r:id="rId856"/>
    <hyperlink ref="A867" r:id="rId857"/>
    <hyperlink ref="A868" r:id="rId858"/>
    <hyperlink ref="A869" r:id="rId859"/>
    <hyperlink ref="A870" r:id="rId860"/>
    <hyperlink ref="A871" r:id="rId861"/>
    <hyperlink ref="A872" r:id="rId862"/>
    <hyperlink ref="A873" r:id="rId863"/>
    <hyperlink ref="A874" r:id="rId864"/>
    <hyperlink ref="A875" r:id="rId865"/>
    <hyperlink ref="A876" r:id="rId866"/>
    <hyperlink ref="A877" r:id="rId867"/>
    <hyperlink ref="A878" r:id="rId868"/>
    <hyperlink ref="A879" r:id="rId869"/>
    <hyperlink ref="A880" r:id="rId870"/>
    <hyperlink ref="A881" r:id="rId871"/>
    <hyperlink ref="A882" r:id="rId872"/>
    <hyperlink ref="A883" r:id="rId873"/>
    <hyperlink ref="A884" r:id="rId874"/>
    <hyperlink ref="A885" r:id="rId875"/>
    <hyperlink ref="A886" r:id="rId876"/>
    <hyperlink ref="A887" r:id="rId877"/>
    <hyperlink ref="A888" r:id="rId878"/>
    <hyperlink ref="A889" r:id="rId879"/>
    <hyperlink ref="A890" r:id="rId880"/>
    <hyperlink ref="A891" r:id="rId881"/>
    <hyperlink ref="A892" r:id="rId882"/>
    <hyperlink ref="A893" r:id="rId883"/>
    <hyperlink ref="A894" r:id="rId884"/>
    <hyperlink ref="A895" r:id="rId885"/>
    <hyperlink ref="A896" r:id="rId886"/>
    <hyperlink ref="A897" r:id="rId887"/>
    <hyperlink ref="A898" r:id="rId888"/>
    <hyperlink ref="A899" r:id="rId889"/>
    <hyperlink ref="A900" r:id="rId890"/>
    <hyperlink ref="A901" r:id="rId891"/>
    <hyperlink ref="A902" r:id="rId892"/>
    <hyperlink ref="A903" r:id="rId893"/>
    <hyperlink ref="A904" r:id="rId894"/>
    <hyperlink ref="A905" r:id="rId895"/>
    <hyperlink ref="A906" r:id="rId896"/>
    <hyperlink ref="A907" r:id="rId897"/>
    <hyperlink ref="A908" r:id="rId898"/>
    <hyperlink ref="A909" r:id="rId899"/>
    <hyperlink ref="A910" r:id="rId900"/>
    <hyperlink ref="A911" r:id="rId901"/>
    <hyperlink ref="A912" r:id="rId902"/>
    <hyperlink ref="A913" r:id="rId903"/>
    <hyperlink ref="A914" r:id="rId904"/>
    <hyperlink ref="A915" r:id="rId905"/>
    <hyperlink ref="A916" r:id="rId906"/>
    <hyperlink ref="A917" r:id="rId907"/>
    <hyperlink ref="A918" r:id="rId908"/>
    <hyperlink ref="A919" r:id="rId909"/>
    <hyperlink ref="A920" r:id="rId910"/>
    <hyperlink ref="A921" r:id="rId911"/>
    <hyperlink ref="A922" r:id="rId912"/>
    <hyperlink ref="A923" r:id="rId913"/>
    <hyperlink ref="A924" r:id="rId914"/>
    <hyperlink ref="A925" r:id="rId915"/>
    <hyperlink ref="A926" r:id="rId916"/>
    <hyperlink ref="A927" r:id="rId917"/>
    <hyperlink ref="A928" r:id="rId918"/>
    <hyperlink ref="A929" r:id="rId919"/>
    <hyperlink ref="A930" r:id="rId920"/>
    <hyperlink ref="A931" r:id="rId921"/>
    <hyperlink ref="A932" r:id="rId922"/>
    <hyperlink ref="A933" r:id="rId923"/>
    <hyperlink ref="A934" r:id="rId924"/>
    <hyperlink ref="A935" r:id="rId925"/>
    <hyperlink ref="A936" r:id="rId926"/>
    <hyperlink ref="A937" r:id="rId927"/>
    <hyperlink ref="A938" r:id="rId928"/>
    <hyperlink ref="A939" r:id="rId929"/>
    <hyperlink ref="A940" r:id="rId930"/>
    <hyperlink ref="A941" r:id="rId931"/>
    <hyperlink ref="A942" r:id="rId932"/>
    <hyperlink ref="A943" r:id="rId933"/>
    <hyperlink ref="A944" r:id="rId934"/>
    <hyperlink ref="A945" r:id="rId935"/>
    <hyperlink ref="A946" r:id="rId936"/>
    <hyperlink ref="A947" r:id="rId937"/>
    <hyperlink ref="A948" r:id="rId938"/>
    <hyperlink ref="A949" r:id="rId939"/>
    <hyperlink ref="A950" r:id="rId940"/>
    <hyperlink ref="A951" r:id="rId941"/>
    <hyperlink ref="A952" r:id="rId942"/>
    <hyperlink ref="A953" r:id="rId943"/>
    <hyperlink ref="A954" r:id="rId944"/>
    <hyperlink ref="A955" r:id="rId945"/>
    <hyperlink ref="A956" r:id="rId946"/>
    <hyperlink ref="A957" r:id="rId947"/>
    <hyperlink ref="A958" r:id="rId948"/>
    <hyperlink ref="A959" r:id="rId949"/>
    <hyperlink ref="A960" r:id="rId950"/>
    <hyperlink ref="A961" r:id="rId951"/>
    <hyperlink ref="A962" r:id="rId952"/>
    <hyperlink ref="A963" r:id="rId953"/>
    <hyperlink ref="A964" r:id="rId954"/>
    <hyperlink ref="A965" r:id="rId955"/>
    <hyperlink ref="A966" r:id="rId956"/>
    <hyperlink ref="A967" r:id="rId957"/>
    <hyperlink ref="A968" r:id="rId958"/>
    <hyperlink ref="A969" r:id="rId959"/>
    <hyperlink ref="A970" r:id="rId960"/>
    <hyperlink ref="A971" r:id="rId961"/>
    <hyperlink ref="A972" r:id="rId962"/>
    <hyperlink ref="A973" r:id="rId963"/>
    <hyperlink ref="A974" r:id="rId964"/>
    <hyperlink ref="A975" r:id="rId965"/>
    <hyperlink ref="A976" r:id="rId966"/>
    <hyperlink ref="A977" r:id="rId967"/>
    <hyperlink ref="A978" r:id="rId968"/>
    <hyperlink ref="A979" r:id="rId969"/>
    <hyperlink ref="A980" r:id="rId970"/>
    <hyperlink ref="A981" r:id="rId971"/>
    <hyperlink ref="A982" r:id="rId972"/>
    <hyperlink ref="A983" r:id="rId973"/>
    <hyperlink ref="A984" r:id="rId974"/>
    <hyperlink ref="A985" r:id="rId975"/>
    <hyperlink ref="A986" r:id="rId976"/>
    <hyperlink ref="A987" r:id="rId977"/>
    <hyperlink ref="A988" r:id="rId978"/>
    <hyperlink ref="A989" r:id="rId979"/>
    <hyperlink ref="A990" r:id="rId980"/>
    <hyperlink ref="A991" r:id="rId981"/>
    <hyperlink ref="A992" r:id="rId982"/>
    <hyperlink ref="A993" r:id="rId983"/>
    <hyperlink ref="A994" r:id="rId984"/>
    <hyperlink ref="A995" r:id="rId985"/>
    <hyperlink ref="A996" r:id="rId986"/>
    <hyperlink ref="A997" r:id="rId987"/>
    <hyperlink ref="A998" r:id="rId988"/>
    <hyperlink ref="A999" r:id="rId989"/>
    <hyperlink ref="A1000" r:id="rId990"/>
    <hyperlink ref="A1001" r:id="rId991"/>
    <hyperlink ref="A1002" r:id="rId992"/>
    <hyperlink ref="A1003" r:id="rId993"/>
    <hyperlink ref="A1004" r:id="rId994"/>
    <hyperlink ref="A1005" r:id="rId995"/>
    <hyperlink ref="A1006" r:id="rId996"/>
    <hyperlink ref="A1007" r:id="rId997"/>
    <hyperlink ref="A1008" r:id="rId998"/>
    <hyperlink ref="A1009" r:id="rId999"/>
    <hyperlink ref="A1010" r:id="rId1000"/>
    <hyperlink ref="A1011" r:id="rId1001"/>
    <hyperlink ref="A1012" r:id="rId1002"/>
    <hyperlink ref="A1013" r:id="rId1003"/>
    <hyperlink ref="A1014" r:id="rId1004"/>
    <hyperlink ref="A1015" r:id="rId1005"/>
    <hyperlink ref="A1016" r:id="rId1006"/>
    <hyperlink ref="A1017" r:id="rId1007"/>
    <hyperlink ref="A1018" r:id="rId1008"/>
    <hyperlink ref="A1019" r:id="rId1009"/>
    <hyperlink ref="A1020" r:id="rId1010"/>
    <hyperlink ref="A1021" r:id="rId1011"/>
    <hyperlink ref="A1022" r:id="rId1012"/>
    <hyperlink ref="A1023" r:id="rId1013"/>
    <hyperlink ref="A1024" r:id="rId1014"/>
    <hyperlink ref="A1025" r:id="rId1015"/>
    <hyperlink ref="A1026" r:id="rId1016"/>
    <hyperlink ref="A1027" r:id="rId1017"/>
    <hyperlink ref="A1028" r:id="rId1018"/>
    <hyperlink ref="A1029" r:id="rId1019"/>
    <hyperlink ref="A1030" r:id="rId1020"/>
    <hyperlink ref="A1031" r:id="rId1021"/>
    <hyperlink ref="A1032" r:id="rId1022"/>
    <hyperlink ref="A1033" r:id="rId1023"/>
    <hyperlink ref="A1034" r:id="rId1024"/>
    <hyperlink ref="A1035" r:id="rId1025"/>
    <hyperlink ref="A1036" r:id="rId1026"/>
    <hyperlink ref="A1037" r:id="rId1027"/>
    <hyperlink ref="A1038" r:id="rId1028"/>
    <hyperlink ref="A1039" r:id="rId1029"/>
    <hyperlink ref="A1040" r:id="rId1030"/>
    <hyperlink ref="A1041" r:id="rId1031"/>
    <hyperlink ref="A1042" r:id="rId1032"/>
    <hyperlink ref="A1043" r:id="rId1033"/>
    <hyperlink ref="A1044" r:id="rId1034"/>
    <hyperlink ref="A1045" r:id="rId1035"/>
    <hyperlink ref="A1046" r:id="rId1036"/>
    <hyperlink ref="A1047" r:id="rId1037"/>
    <hyperlink ref="A1048" r:id="rId1038"/>
    <hyperlink ref="A1049" r:id="rId1039"/>
    <hyperlink ref="A1050" r:id="rId1040"/>
    <hyperlink ref="A1051" r:id="rId1041"/>
    <hyperlink ref="A1052" r:id="rId1042"/>
    <hyperlink ref="A1053" r:id="rId1043"/>
    <hyperlink ref="A1054" r:id="rId1044"/>
    <hyperlink ref="A1055" r:id="rId1045"/>
    <hyperlink ref="A1056" r:id="rId1046"/>
    <hyperlink ref="A1057" r:id="rId1047"/>
    <hyperlink ref="A1058" r:id="rId1048"/>
    <hyperlink ref="A1059" r:id="rId1049"/>
    <hyperlink ref="A1060" r:id="rId1050"/>
    <hyperlink ref="A1061" r:id="rId1051"/>
    <hyperlink ref="A1062" r:id="rId1052"/>
    <hyperlink ref="A1063" r:id="rId1053"/>
    <hyperlink ref="A1064" r:id="rId1054"/>
    <hyperlink ref="A1065" r:id="rId1055"/>
    <hyperlink ref="A1066" r:id="rId1056"/>
    <hyperlink ref="A1067" r:id="rId1057"/>
    <hyperlink ref="A1068" r:id="rId1058"/>
    <hyperlink ref="A1069" r:id="rId1059"/>
    <hyperlink ref="A1070" r:id="rId1060"/>
    <hyperlink ref="A1071" r:id="rId1061"/>
    <hyperlink ref="A1072" r:id="rId1062"/>
    <hyperlink ref="A1073" r:id="rId1063"/>
    <hyperlink ref="A1074" r:id="rId1064"/>
    <hyperlink ref="A1075" r:id="rId1065"/>
    <hyperlink ref="A1076" r:id="rId1066"/>
    <hyperlink ref="A1077" r:id="rId1067"/>
    <hyperlink ref="A1078" r:id="rId1068"/>
    <hyperlink ref="A1079" r:id="rId1069"/>
    <hyperlink ref="A1080" r:id="rId1070"/>
    <hyperlink ref="A1081" r:id="rId1071"/>
    <hyperlink ref="A1082" r:id="rId1072"/>
    <hyperlink ref="A1083" r:id="rId1073"/>
    <hyperlink ref="A1084" r:id="rId1074"/>
    <hyperlink ref="A1085" r:id="rId1075"/>
    <hyperlink ref="A1086" r:id="rId1076"/>
    <hyperlink ref="A1087" r:id="rId1077"/>
    <hyperlink ref="A1088" r:id="rId1078"/>
    <hyperlink ref="A1089" r:id="rId1079"/>
    <hyperlink ref="A1090" r:id="rId1080"/>
    <hyperlink ref="A1091" r:id="rId1081"/>
    <hyperlink ref="A1092" r:id="rId1082"/>
    <hyperlink ref="A1093" r:id="rId1083"/>
    <hyperlink ref="A1094" r:id="rId1084"/>
    <hyperlink ref="A1095" r:id="rId1085"/>
    <hyperlink ref="A1096" r:id="rId1086"/>
    <hyperlink ref="A1097" r:id="rId1087"/>
    <hyperlink ref="A1098" r:id="rId1088"/>
    <hyperlink ref="A1099" r:id="rId1089"/>
    <hyperlink ref="A1100" r:id="rId1090"/>
    <hyperlink ref="A1101" r:id="rId1091"/>
    <hyperlink ref="A1102" r:id="rId1092"/>
    <hyperlink ref="A1103" r:id="rId1093"/>
    <hyperlink ref="A1104" r:id="rId1094"/>
    <hyperlink ref="A1105" r:id="rId1095"/>
    <hyperlink ref="A1106" r:id="rId1096"/>
    <hyperlink ref="A1107" r:id="rId1097"/>
    <hyperlink ref="A1108" r:id="rId1098"/>
    <hyperlink ref="A1109" r:id="rId1099"/>
    <hyperlink ref="A1110" r:id="rId1100"/>
    <hyperlink ref="A1111" r:id="rId1101"/>
    <hyperlink ref="A1112" r:id="rId1102"/>
    <hyperlink ref="A1113" r:id="rId1103"/>
    <hyperlink ref="A1114" r:id="rId1104"/>
    <hyperlink ref="A1115" r:id="rId1105"/>
    <hyperlink ref="A1116" r:id="rId1106"/>
    <hyperlink ref="A1117" r:id="rId1107"/>
    <hyperlink ref="A1118" r:id="rId1108"/>
    <hyperlink ref="A1119" r:id="rId1109"/>
    <hyperlink ref="A1120" r:id="rId1110"/>
    <hyperlink ref="A1121" r:id="rId1111"/>
    <hyperlink ref="A1122" r:id="rId1112"/>
    <hyperlink ref="A1123" r:id="rId1113"/>
    <hyperlink ref="A1124" r:id="rId1114"/>
    <hyperlink ref="A1125" r:id="rId1115"/>
    <hyperlink ref="A1126" r:id="rId1116"/>
    <hyperlink ref="A1127" r:id="rId1117"/>
    <hyperlink ref="A1128" r:id="rId1118"/>
    <hyperlink ref="A1129" r:id="rId1119"/>
    <hyperlink ref="A1130" r:id="rId1120"/>
    <hyperlink ref="A1131" r:id="rId1121"/>
    <hyperlink ref="A1132" r:id="rId1122"/>
    <hyperlink ref="A1133" r:id="rId1123"/>
    <hyperlink ref="A1134" r:id="rId1124"/>
    <hyperlink ref="A1135" r:id="rId1125"/>
    <hyperlink ref="A1136" r:id="rId1126"/>
    <hyperlink ref="A1137" r:id="rId1127"/>
    <hyperlink ref="A1138" r:id="rId1128"/>
    <hyperlink ref="A1139" r:id="rId1129"/>
    <hyperlink ref="A1140" r:id="rId1130"/>
    <hyperlink ref="A1141" r:id="rId1131"/>
    <hyperlink ref="A1142" r:id="rId1132"/>
    <hyperlink ref="A1143" r:id="rId1133"/>
    <hyperlink ref="A1144" r:id="rId1134"/>
    <hyperlink ref="A1145" r:id="rId1135"/>
    <hyperlink ref="A1146" r:id="rId1136"/>
    <hyperlink ref="A1147" r:id="rId1137"/>
    <hyperlink ref="A1148" r:id="rId1138"/>
    <hyperlink ref="A1149" r:id="rId1139"/>
    <hyperlink ref="A1150" r:id="rId1140"/>
    <hyperlink ref="A1151" r:id="rId1141"/>
    <hyperlink ref="A1152" r:id="rId1142"/>
    <hyperlink ref="A1153" r:id="rId1143"/>
    <hyperlink ref="A1154" r:id="rId1144"/>
    <hyperlink ref="A1155" r:id="rId1145"/>
    <hyperlink ref="A1156" r:id="rId1146"/>
    <hyperlink ref="A1157" r:id="rId1147"/>
    <hyperlink ref="A1158" r:id="rId1148"/>
    <hyperlink ref="A1159" r:id="rId1149"/>
    <hyperlink ref="A1160" r:id="rId1150"/>
    <hyperlink ref="A1161" r:id="rId1151"/>
    <hyperlink ref="A1162" r:id="rId1152"/>
    <hyperlink ref="A1163" r:id="rId1153"/>
    <hyperlink ref="A1164" r:id="rId1154"/>
    <hyperlink ref="A1165" r:id="rId1155"/>
    <hyperlink ref="A1166" r:id="rId1156"/>
    <hyperlink ref="A1167" r:id="rId1157"/>
    <hyperlink ref="A1168" r:id="rId1158"/>
    <hyperlink ref="A1169" r:id="rId1159"/>
    <hyperlink ref="A1170" r:id="rId1160"/>
    <hyperlink ref="A1171" r:id="rId1161"/>
    <hyperlink ref="A1172" r:id="rId1162"/>
    <hyperlink ref="A1173" r:id="rId1163"/>
    <hyperlink ref="A1174" r:id="rId1164"/>
    <hyperlink ref="A1175" r:id="rId1165"/>
    <hyperlink ref="A1176" r:id="rId1166"/>
    <hyperlink ref="A1177" r:id="rId1167"/>
    <hyperlink ref="A1178" r:id="rId1168"/>
    <hyperlink ref="A1179" r:id="rId1169"/>
    <hyperlink ref="A1180" r:id="rId1170"/>
    <hyperlink ref="A1181" r:id="rId1171"/>
    <hyperlink ref="A1182" r:id="rId1172"/>
    <hyperlink ref="A1183" r:id="rId1173"/>
    <hyperlink ref="A1184" r:id="rId1174"/>
    <hyperlink ref="A1185" r:id="rId1175"/>
    <hyperlink ref="A1186" r:id="rId1176"/>
    <hyperlink ref="A1187" r:id="rId1177"/>
    <hyperlink ref="A1188" r:id="rId1178"/>
    <hyperlink ref="A1189" r:id="rId1179"/>
    <hyperlink ref="A1190" r:id="rId1180"/>
    <hyperlink ref="A1191" r:id="rId1181"/>
    <hyperlink ref="A1192" r:id="rId1182"/>
    <hyperlink ref="A1193" r:id="rId1183"/>
    <hyperlink ref="A1194" r:id="rId1184"/>
    <hyperlink ref="A1195" r:id="rId1185"/>
    <hyperlink ref="A1196" r:id="rId1186"/>
    <hyperlink ref="A1197" r:id="rId1187"/>
    <hyperlink ref="A1198" r:id="rId1188"/>
    <hyperlink ref="A1199" r:id="rId1189"/>
    <hyperlink ref="A1200" r:id="rId1190"/>
    <hyperlink ref="A1201" r:id="rId1191"/>
    <hyperlink ref="A1202" r:id="rId1192"/>
    <hyperlink ref="A1203" r:id="rId1193"/>
    <hyperlink ref="A1204" r:id="rId1194"/>
    <hyperlink ref="A1205" r:id="rId1195"/>
    <hyperlink ref="A1206" r:id="rId1196"/>
    <hyperlink ref="A1207" r:id="rId1197"/>
    <hyperlink ref="A1208" r:id="rId1198"/>
    <hyperlink ref="A1209" r:id="rId1199"/>
    <hyperlink ref="A1210" r:id="rId1200"/>
    <hyperlink ref="A1211" r:id="rId1201"/>
    <hyperlink ref="A1212" r:id="rId1202"/>
    <hyperlink ref="A1213" r:id="rId1203"/>
    <hyperlink ref="A1214" r:id="rId1204"/>
    <hyperlink ref="A1215" r:id="rId1205"/>
    <hyperlink ref="A1216" r:id="rId1206"/>
    <hyperlink ref="A1217" r:id="rId1207"/>
    <hyperlink ref="A1218" r:id="rId1208"/>
    <hyperlink ref="A1219" r:id="rId1209"/>
    <hyperlink ref="A1220" r:id="rId1210"/>
    <hyperlink ref="A1221" r:id="rId1211"/>
    <hyperlink ref="A1222" r:id="rId1212"/>
    <hyperlink ref="A1223" r:id="rId1213"/>
    <hyperlink ref="A1224" r:id="rId1214"/>
    <hyperlink ref="A1225" r:id="rId1215"/>
    <hyperlink ref="A1226" r:id="rId1216"/>
    <hyperlink ref="A1227" r:id="rId1217"/>
    <hyperlink ref="A1228" r:id="rId1218"/>
    <hyperlink ref="A1229" r:id="rId1219"/>
    <hyperlink ref="A1230" r:id="rId1220"/>
    <hyperlink ref="A1231" r:id="rId1221"/>
    <hyperlink ref="A1232" r:id="rId1222"/>
    <hyperlink ref="A1233" r:id="rId1223"/>
    <hyperlink ref="A1234" r:id="rId1224"/>
    <hyperlink ref="A1235" r:id="rId1225"/>
    <hyperlink ref="A1236" r:id="rId1226"/>
    <hyperlink ref="A1237" r:id="rId1227"/>
    <hyperlink ref="A1238" r:id="rId1228"/>
    <hyperlink ref="A1239" r:id="rId1229"/>
    <hyperlink ref="A1240" r:id="rId1230"/>
    <hyperlink ref="A1241" r:id="rId1231"/>
    <hyperlink ref="A1242" r:id="rId1232"/>
    <hyperlink ref="A1243" r:id="rId1233"/>
    <hyperlink ref="A1244" r:id="rId1234"/>
    <hyperlink ref="A1245" r:id="rId1235"/>
    <hyperlink ref="A1246" r:id="rId1236"/>
    <hyperlink ref="A1247" r:id="rId1237"/>
    <hyperlink ref="A1248" r:id="rId1238"/>
    <hyperlink ref="A1249" r:id="rId1239"/>
    <hyperlink ref="A1250" r:id="rId1240"/>
    <hyperlink ref="A1251" r:id="rId1241"/>
    <hyperlink ref="A1252" r:id="rId1242"/>
    <hyperlink ref="A1253" r:id="rId1243"/>
    <hyperlink ref="A1254" r:id="rId1244"/>
    <hyperlink ref="A1255" r:id="rId1245"/>
    <hyperlink ref="A1256" r:id="rId1246"/>
    <hyperlink ref="A1257" r:id="rId1247"/>
    <hyperlink ref="A1258" r:id="rId1248"/>
    <hyperlink ref="A1259" r:id="rId1249"/>
    <hyperlink ref="A1260" r:id="rId1250"/>
    <hyperlink ref="A1261" r:id="rId1251"/>
    <hyperlink ref="A1262" r:id="rId1252"/>
    <hyperlink ref="A1263" r:id="rId1253"/>
    <hyperlink ref="A1264" r:id="rId1254"/>
    <hyperlink ref="A1265" r:id="rId1255"/>
    <hyperlink ref="A1266" r:id="rId1256"/>
    <hyperlink ref="A1267" r:id="rId1257"/>
    <hyperlink ref="A1268" r:id="rId1258"/>
    <hyperlink ref="A1269" r:id="rId1259"/>
    <hyperlink ref="A1270" r:id="rId1260"/>
    <hyperlink ref="A1271" r:id="rId1261"/>
    <hyperlink ref="A1272" r:id="rId1262"/>
    <hyperlink ref="A1273" r:id="rId1263"/>
    <hyperlink ref="A1274" r:id="rId1264"/>
    <hyperlink ref="A1275" r:id="rId1265"/>
    <hyperlink ref="A1276" r:id="rId1266"/>
    <hyperlink ref="A1277" r:id="rId1267"/>
    <hyperlink ref="A1278" r:id="rId1268"/>
    <hyperlink ref="A1279" r:id="rId1269"/>
    <hyperlink ref="A1280" r:id="rId1270"/>
    <hyperlink ref="A1281" r:id="rId1271"/>
    <hyperlink ref="A1282" r:id="rId1272"/>
    <hyperlink ref="A1283" r:id="rId1273"/>
    <hyperlink ref="A1284" r:id="rId1274"/>
    <hyperlink ref="A1285" r:id="rId1275"/>
    <hyperlink ref="A1286" r:id="rId1276"/>
    <hyperlink ref="A1287" r:id="rId1277"/>
    <hyperlink ref="A1288" r:id="rId1278"/>
    <hyperlink ref="A1289" r:id="rId1279"/>
    <hyperlink ref="A1290" r:id="rId1280"/>
    <hyperlink ref="A1291" r:id="rId1281"/>
    <hyperlink ref="A1292" r:id="rId1282"/>
    <hyperlink ref="A1293" r:id="rId1283"/>
    <hyperlink ref="A1294" r:id="rId1284"/>
    <hyperlink ref="A1295" r:id="rId1285"/>
    <hyperlink ref="A1296" r:id="rId1286"/>
    <hyperlink ref="A1297" r:id="rId1287"/>
    <hyperlink ref="A1298" r:id="rId1288"/>
    <hyperlink ref="A1299" r:id="rId1289"/>
    <hyperlink ref="A1300" r:id="rId1290"/>
    <hyperlink ref="A1301" r:id="rId1291"/>
    <hyperlink ref="A1302" r:id="rId1292"/>
    <hyperlink ref="A1303" r:id="rId1293"/>
    <hyperlink ref="A1304" r:id="rId1294"/>
    <hyperlink ref="A1305" r:id="rId1295"/>
    <hyperlink ref="A1306" r:id="rId1296"/>
    <hyperlink ref="A1307" r:id="rId1297"/>
    <hyperlink ref="A1308" r:id="rId1298"/>
    <hyperlink ref="A1309" r:id="rId1299"/>
    <hyperlink ref="A1310" r:id="rId1300"/>
    <hyperlink ref="A1311" r:id="rId1301"/>
    <hyperlink ref="A1312" r:id="rId1302"/>
    <hyperlink ref="A1313" r:id="rId1303"/>
    <hyperlink ref="A1314" r:id="rId1304"/>
    <hyperlink ref="A1315" r:id="rId1305"/>
    <hyperlink ref="A1316" r:id="rId1306"/>
    <hyperlink ref="A1317" r:id="rId1307"/>
    <hyperlink ref="A1318" r:id="rId1308"/>
    <hyperlink ref="A1319" r:id="rId1309"/>
    <hyperlink ref="A1320" r:id="rId1310"/>
    <hyperlink ref="A1321" r:id="rId1311"/>
    <hyperlink ref="A1322" r:id="rId1312"/>
    <hyperlink ref="A1323" r:id="rId1313"/>
    <hyperlink ref="A1324" r:id="rId1314"/>
    <hyperlink ref="A1325" r:id="rId1315"/>
    <hyperlink ref="A1326" r:id="rId1316"/>
    <hyperlink ref="A1327" r:id="rId1317"/>
    <hyperlink ref="A1328" r:id="rId1318"/>
    <hyperlink ref="A1329" r:id="rId1319"/>
    <hyperlink ref="A1330" r:id="rId1320"/>
    <hyperlink ref="A1331" r:id="rId1321"/>
    <hyperlink ref="A1332" r:id="rId1322"/>
    <hyperlink ref="A1333" r:id="rId1323"/>
    <hyperlink ref="A1334" r:id="rId1324"/>
    <hyperlink ref="A1335" r:id="rId1325"/>
    <hyperlink ref="A1336" r:id="rId1326"/>
    <hyperlink ref="A1337" r:id="rId1327"/>
    <hyperlink ref="A1338" r:id="rId1328"/>
    <hyperlink ref="A1339" r:id="rId1329"/>
    <hyperlink ref="A1340" r:id="rId1330"/>
    <hyperlink ref="A1341" r:id="rId1331"/>
    <hyperlink ref="A1342" r:id="rId1332"/>
    <hyperlink ref="A1343" r:id="rId1333"/>
    <hyperlink ref="A1344" r:id="rId1334"/>
    <hyperlink ref="A1345" r:id="rId1335"/>
    <hyperlink ref="A1346" r:id="rId1336"/>
    <hyperlink ref="A1347" r:id="rId1337"/>
    <hyperlink ref="A1348" r:id="rId1338"/>
    <hyperlink ref="A1349" r:id="rId1339"/>
    <hyperlink ref="A1350" r:id="rId1340"/>
    <hyperlink ref="A1351" r:id="rId1341"/>
    <hyperlink ref="A1352" r:id="rId1342"/>
    <hyperlink ref="A1353" r:id="rId1343"/>
    <hyperlink ref="A1354" r:id="rId1344"/>
    <hyperlink ref="A1355" r:id="rId1345"/>
    <hyperlink ref="A1356" r:id="rId1346"/>
    <hyperlink ref="A1357" r:id="rId1347"/>
    <hyperlink ref="A1358" r:id="rId1348"/>
    <hyperlink ref="A1359" r:id="rId1349"/>
    <hyperlink ref="A1360" r:id="rId1350"/>
    <hyperlink ref="A1361" r:id="rId1351"/>
    <hyperlink ref="A1362" r:id="rId1352"/>
    <hyperlink ref="A1363" r:id="rId1353"/>
    <hyperlink ref="A1364" r:id="rId1354"/>
    <hyperlink ref="A1365" r:id="rId1355"/>
    <hyperlink ref="A1366" r:id="rId1356"/>
    <hyperlink ref="A1367" r:id="rId1357"/>
    <hyperlink ref="A1368" r:id="rId1358"/>
    <hyperlink ref="A1369" r:id="rId1359"/>
    <hyperlink ref="A1370" r:id="rId1360"/>
    <hyperlink ref="A1371" r:id="rId1361"/>
    <hyperlink ref="A1372" r:id="rId1362"/>
    <hyperlink ref="A1373" r:id="rId1363"/>
    <hyperlink ref="A1374" r:id="rId1364"/>
    <hyperlink ref="A1375" r:id="rId1365"/>
    <hyperlink ref="A1376" r:id="rId1366"/>
    <hyperlink ref="A1377" r:id="rId1367"/>
    <hyperlink ref="A1378" r:id="rId1368"/>
    <hyperlink ref="A1379" r:id="rId1369"/>
    <hyperlink ref="A1380" r:id="rId1370"/>
    <hyperlink ref="A1381" r:id="rId1371"/>
    <hyperlink ref="A1382" r:id="rId1372"/>
    <hyperlink ref="A1383" r:id="rId1373"/>
    <hyperlink ref="A1384" r:id="rId1374"/>
    <hyperlink ref="A1385" r:id="rId1375"/>
    <hyperlink ref="A1386" r:id="rId1376"/>
    <hyperlink ref="A1387" r:id="rId1377"/>
    <hyperlink ref="A1388" r:id="rId1378"/>
    <hyperlink ref="A1389" r:id="rId1379"/>
    <hyperlink ref="A1390" r:id="rId1380"/>
    <hyperlink ref="A1391" r:id="rId1381"/>
    <hyperlink ref="A1392" r:id="rId1382"/>
    <hyperlink ref="A1393" r:id="rId1383"/>
    <hyperlink ref="A1394" r:id="rId1384"/>
    <hyperlink ref="A1395" r:id="rId1385"/>
    <hyperlink ref="A1396" r:id="rId1386"/>
    <hyperlink ref="A1397" r:id="rId1387"/>
    <hyperlink ref="A1398" r:id="rId1388"/>
    <hyperlink ref="A1399" r:id="rId1389"/>
    <hyperlink ref="A1400" r:id="rId1390"/>
    <hyperlink ref="A1401" r:id="rId1391"/>
    <hyperlink ref="A1402" r:id="rId1392"/>
    <hyperlink ref="A1403" r:id="rId1393"/>
    <hyperlink ref="A1404" r:id="rId1394"/>
    <hyperlink ref="A1405" r:id="rId1395"/>
    <hyperlink ref="A1406" r:id="rId1396"/>
    <hyperlink ref="A1407" r:id="rId1397"/>
    <hyperlink ref="A1408" r:id="rId1398"/>
    <hyperlink ref="A1409" r:id="rId1399"/>
    <hyperlink ref="A1410" r:id="rId1400"/>
    <hyperlink ref="A1411" r:id="rId1401"/>
    <hyperlink ref="A1412" r:id="rId1402"/>
    <hyperlink ref="A1413" r:id="rId1403"/>
    <hyperlink ref="A1414" r:id="rId1404"/>
    <hyperlink ref="A1415" r:id="rId1405"/>
    <hyperlink ref="A1416" r:id="rId1406"/>
    <hyperlink ref="A1417" r:id="rId1407"/>
    <hyperlink ref="A1418" r:id="rId1408"/>
    <hyperlink ref="A1419" r:id="rId1409"/>
    <hyperlink ref="A1420" r:id="rId1410"/>
    <hyperlink ref="A1421" r:id="rId1411"/>
    <hyperlink ref="A1422" r:id="rId1412"/>
    <hyperlink ref="A1423" r:id="rId1413"/>
    <hyperlink ref="A1424" r:id="rId1414"/>
    <hyperlink ref="A1425" r:id="rId1415"/>
    <hyperlink ref="A1426" r:id="rId1416"/>
    <hyperlink ref="A1427" r:id="rId1417"/>
    <hyperlink ref="A1428" r:id="rId1418"/>
    <hyperlink ref="A1429" r:id="rId1419"/>
    <hyperlink ref="A1430" r:id="rId1420"/>
    <hyperlink ref="A1431" r:id="rId1421"/>
    <hyperlink ref="A1432" r:id="rId1422"/>
    <hyperlink ref="A1433" r:id="rId1423"/>
    <hyperlink ref="A1434" r:id="rId1424"/>
    <hyperlink ref="A1435" r:id="rId1425"/>
    <hyperlink ref="A1436" r:id="rId1426"/>
    <hyperlink ref="A1437" r:id="rId1427"/>
    <hyperlink ref="A1438" r:id="rId1428"/>
    <hyperlink ref="A1439" r:id="rId1429"/>
    <hyperlink ref="A1440" r:id="rId1430"/>
    <hyperlink ref="A1441" r:id="rId1431"/>
    <hyperlink ref="A1442" r:id="rId1432"/>
    <hyperlink ref="A1443" r:id="rId1433"/>
    <hyperlink ref="A1444" r:id="rId1434"/>
    <hyperlink ref="A1445" r:id="rId1435"/>
    <hyperlink ref="A1446" r:id="rId1436"/>
    <hyperlink ref="A1447" r:id="rId1437"/>
    <hyperlink ref="A1448" r:id="rId1438"/>
    <hyperlink ref="A1449" r:id="rId1439"/>
    <hyperlink ref="A1450" r:id="rId1440"/>
    <hyperlink ref="A1451" r:id="rId1441"/>
    <hyperlink ref="A1452" r:id="rId1442"/>
    <hyperlink ref="A1453" r:id="rId1443"/>
    <hyperlink ref="A1454" r:id="rId1444"/>
    <hyperlink ref="A1455" r:id="rId1445"/>
    <hyperlink ref="A1456" r:id="rId1446"/>
    <hyperlink ref="A1457" r:id="rId1447"/>
    <hyperlink ref="A1458" r:id="rId1448"/>
    <hyperlink ref="A1459" r:id="rId1449"/>
    <hyperlink ref="A1460" r:id="rId1450"/>
    <hyperlink ref="A1461" r:id="rId1451"/>
    <hyperlink ref="A1462" r:id="rId1452"/>
    <hyperlink ref="A1463" r:id="rId1453"/>
    <hyperlink ref="A1464" r:id="rId1454"/>
    <hyperlink ref="A1465" r:id="rId1455"/>
    <hyperlink ref="A1466" r:id="rId1456"/>
    <hyperlink ref="A1467" r:id="rId1457"/>
    <hyperlink ref="A1468" r:id="rId1458"/>
    <hyperlink ref="A1469" r:id="rId1459"/>
    <hyperlink ref="A1470" r:id="rId1460"/>
    <hyperlink ref="A1471" r:id="rId1461"/>
    <hyperlink ref="A1472" r:id="rId1462"/>
    <hyperlink ref="A1473" r:id="rId1463"/>
    <hyperlink ref="A1474" r:id="rId1464"/>
    <hyperlink ref="A1475" r:id="rId1465"/>
    <hyperlink ref="A1476" r:id="rId1466"/>
    <hyperlink ref="A1477" r:id="rId1467"/>
    <hyperlink ref="A1478" r:id="rId1468"/>
    <hyperlink ref="A1479" r:id="rId1469"/>
    <hyperlink ref="A1480" r:id="rId1470"/>
    <hyperlink ref="A1481" r:id="rId1471"/>
    <hyperlink ref="A1482" r:id="rId1472"/>
    <hyperlink ref="A1483" r:id="rId1473"/>
    <hyperlink ref="A1484" r:id="rId1474"/>
    <hyperlink ref="A1485" r:id="rId1475"/>
    <hyperlink ref="A1486" r:id="rId1476"/>
    <hyperlink ref="A1487" r:id="rId1477"/>
    <hyperlink ref="A1488" r:id="rId1478"/>
    <hyperlink ref="A1489" r:id="rId1479"/>
    <hyperlink ref="A1490" r:id="rId1480"/>
    <hyperlink ref="A1491" r:id="rId1481"/>
    <hyperlink ref="A1492" r:id="rId1482"/>
    <hyperlink ref="A1493" r:id="rId1483"/>
    <hyperlink ref="A1494" r:id="rId1484"/>
    <hyperlink ref="A1495" r:id="rId1485"/>
    <hyperlink ref="A1496" r:id="rId1486"/>
    <hyperlink ref="A1497" r:id="rId1487"/>
    <hyperlink ref="A1498" r:id="rId1488"/>
    <hyperlink ref="A1499" r:id="rId1489"/>
    <hyperlink ref="A1500" r:id="rId1490"/>
    <hyperlink ref="A1501" r:id="rId1491"/>
    <hyperlink ref="A1502" r:id="rId1492"/>
    <hyperlink ref="A1503" r:id="rId1493"/>
    <hyperlink ref="A1504" r:id="rId1494"/>
    <hyperlink ref="A1505" r:id="rId1495"/>
    <hyperlink ref="A1506" r:id="rId1496"/>
    <hyperlink ref="A1507" r:id="rId1497"/>
    <hyperlink ref="A1508" r:id="rId1498"/>
    <hyperlink ref="A1509" r:id="rId1499"/>
    <hyperlink ref="A1510" r:id="rId1500"/>
    <hyperlink ref="A1511" r:id="rId1501"/>
    <hyperlink ref="A1512" r:id="rId1502"/>
    <hyperlink ref="A1513" r:id="rId1503"/>
    <hyperlink ref="A1514" r:id="rId1504"/>
    <hyperlink ref="A1515" r:id="rId1505"/>
    <hyperlink ref="A1516" r:id="rId1506"/>
    <hyperlink ref="A1517" r:id="rId1507"/>
    <hyperlink ref="A1518" r:id="rId1508"/>
    <hyperlink ref="A1519" r:id="rId1509"/>
    <hyperlink ref="A1520" r:id="rId1510"/>
    <hyperlink ref="A1521" r:id="rId1511"/>
    <hyperlink ref="A1522" r:id="rId1512"/>
    <hyperlink ref="A1523" r:id="rId1513"/>
    <hyperlink ref="A1524" r:id="rId1514"/>
    <hyperlink ref="A1525" r:id="rId1515"/>
    <hyperlink ref="A1526" r:id="rId1516"/>
    <hyperlink ref="A1527" r:id="rId1517"/>
    <hyperlink ref="A1528" r:id="rId1518"/>
    <hyperlink ref="A1529" r:id="rId1519"/>
    <hyperlink ref="A1530" r:id="rId1520"/>
    <hyperlink ref="A1531" r:id="rId1521"/>
    <hyperlink ref="A1532" r:id="rId1522"/>
    <hyperlink ref="A1533" r:id="rId1523"/>
    <hyperlink ref="A1534" r:id="rId1524"/>
    <hyperlink ref="A1535" r:id="rId1525"/>
    <hyperlink ref="A1536" r:id="rId1526"/>
    <hyperlink ref="A1537" r:id="rId1527"/>
    <hyperlink ref="A1538" r:id="rId1528"/>
    <hyperlink ref="A1539" r:id="rId1529"/>
    <hyperlink ref="A1540" r:id="rId1530"/>
    <hyperlink ref="A1541" r:id="rId1531"/>
    <hyperlink ref="A1542" r:id="rId1532"/>
    <hyperlink ref="A1543" r:id="rId1533"/>
    <hyperlink ref="A1544" r:id="rId1534"/>
    <hyperlink ref="A1545" r:id="rId1535"/>
    <hyperlink ref="A1546" r:id="rId1536"/>
    <hyperlink ref="A1547" r:id="rId1537"/>
    <hyperlink ref="A1548" r:id="rId1538"/>
    <hyperlink ref="A1549" r:id="rId1539"/>
    <hyperlink ref="A1550" r:id="rId1540"/>
    <hyperlink ref="A1551" r:id="rId1541"/>
    <hyperlink ref="A1552" r:id="rId1542"/>
    <hyperlink ref="A1553" r:id="rId1543"/>
    <hyperlink ref="A1554" r:id="rId1544"/>
    <hyperlink ref="A1555" r:id="rId1545"/>
    <hyperlink ref="A1556" r:id="rId1546"/>
    <hyperlink ref="A1557" r:id="rId1547"/>
    <hyperlink ref="A1558" r:id="rId1548"/>
    <hyperlink ref="A1559" r:id="rId1549"/>
    <hyperlink ref="A1560" r:id="rId1550"/>
    <hyperlink ref="A1561" r:id="rId1551"/>
    <hyperlink ref="A1562" r:id="rId1552"/>
    <hyperlink ref="A1563" r:id="rId1553"/>
    <hyperlink ref="A1564" r:id="rId1554"/>
    <hyperlink ref="A1565" r:id="rId1555"/>
    <hyperlink ref="A1566" r:id="rId1556"/>
    <hyperlink ref="A1567" r:id="rId1557"/>
    <hyperlink ref="A1568" r:id="rId1558"/>
    <hyperlink ref="A1569" r:id="rId1559"/>
    <hyperlink ref="A1570" r:id="rId1560"/>
    <hyperlink ref="A1571" r:id="rId1561"/>
    <hyperlink ref="A1572" r:id="rId1562"/>
    <hyperlink ref="A1573" r:id="rId1563"/>
    <hyperlink ref="A1574" r:id="rId1564"/>
    <hyperlink ref="A1575" r:id="rId1565"/>
    <hyperlink ref="A1576" r:id="rId1566"/>
    <hyperlink ref="A1577" r:id="rId1567"/>
    <hyperlink ref="A1578" r:id="rId1568"/>
    <hyperlink ref="A1579" r:id="rId1569"/>
    <hyperlink ref="A1580" r:id="rId1570"/>
    <hyperlink ref="A1581" r:id="rId1571"/>
    <hyperlink ref="A1582" r:id="rId1572"/>
    <hyperlink ref="A1583" r:id="rId1573"/>
    <hyperlink ref="A1584" r:id="rId1574"/>
    <hyperlink ref="A1585" r:id="rId1575"/>
    <hyperlink ref="A1586" r:id="rId1576"/>
    <hyperlink ref="A1587" r:id="rId1577"/>
    <hyperlink ref="A1588" r:id="rId1578"/>
    <hyperlink ref="A1589" r:id="rId1579"/>
    <hyperlink ref="A1590" r:id="rId1580"/>
    <hyperlink ref="A1591" r:id="rId1581"/>
    <hyperlink ref="A1592" r:id="rId1582"/>
    <hyperlink ref="A1593" r:id="rId1583"/>
    <hyperlink ref="A1594" r:id="rId1584"/>
    <hyperlink ref="A1595" r:id="rId1585"/>
    <hyperlink ref="A1596" r:id="rId1586"/>
    <hyperlink ref="A1597" r:id="rId1587"/>
    <hyperlink ref="A1598" r:id="rId1588"/>
    <hyperlink ref="A1599" r:id="rId1589"/>
    <hyperlink ref="A1600" r:id="rId1590"/>
    <hyperlink ref="A1601" r:id="rId1591"/>
    <hyperlink ref="A1602" r:id="rId1592"/>
    <hyperlink ref="A1603" r:id="rId1593"/>
    <hyperlink ref="A1604" r:id="rId1594"/>
    <hyperlink ref="A1605" r:id="rId1595"/>
    <hyperlink ref="A1606" r:id="rId1596"/>
    <hyperlink ref="A1607" r:id="rId1597"/>
    <hyperlink ref="A1608" r:id="rId1598"/>
    <hyperlink ref="A1609" r:id="rId1599"/>
    <hyperlink ref="A1610" r:id="rId1600"/>
    <hyperlink ref="A1611" r:id="rId1601"/>
    <hyperlink ref="A1612" r:id="rId1602"/>
    <hyperlink ref="A1613" r:id="rId1603"/>
    <hyperlink ref="A1614" r:id="rId1604"/>
    <hyperlink ref="A1615" r:id="rId1605"/>
    <hyperlink ref="A1616" r:id="rId1606"/>
    <hyperlink ref="A1617" r:id="rId1607"/>
    <hyperlink ref="A1618" r:id="rId1608"/>
    <hyperlink ref="A1619" r:id="rId1609"/>
    <hyperlink ref="A1620" r:id="rId1610"/>
    <hyperlink ref="A1621" r:id="rId1611"/>
    <hyperlink ref="A1622" r:id="rId1612"/>
    <hyperlink ref="A1623" r:id="rId1613"/>
    <hyperlink ref="A1624" r:id="rId1614"/>
    <hyperlink ref="A1625" r:id="rId1615"/>
    <hyperlink ref="A1626" r:id="rId1616"/>
    <hyperlink ref="A1627" r:id="rId1617"/>
    <hyperlink ref="A1628" r:id="rId1618"/>
    <hyperlink ref="A1629" r:id="rId1619"/>
    <hyperlink ref="A1630" r:id="rId1620"/>
    <hyperlink ref="A1631" r:id="rId1621"/>
    <hyperlink ref="A1632" r:id="rId1622"/>
    <hyperlink ref="A1633" r:id="rId1623"/>
    <hyperlink ref="A1634" r:id="rId1624"/>
    <hyperlink ref="A1635" r:id="rId1625"/>
    <hyperlink ref="A1636" r:id="rId1626"/>
    <hyperlink ref="A1637" r:id="rId1627"/>
    <hyperlink ref="A1638" r:id="rId1628"/>
    <hyperlink ref="A1639" r:id="rId1629"/>
    <hyperlink ref="A1640" r:id="rId1630"/>
    <hyperlink ref="A1641" r:id="rId1631"/>
    <hyperlink ref="A1642" r:id="rId1632"/>
    <hyperlink ref="A1643" r:id="rId1633"/>
    <hyperlink ref="A1644" r:id="rId1634"/>
    <hyperlink ref="A1645" r:id="rId1635"/>
    <hyperlink ref="A1646" r:id="rId1636"/>
    <hyperlink ref="A1647" r:id="rId1637"/>
    <hyperlink ref="A1648" r:id="rId1638"/>
    <hyperlink ref="A1649" r:id="rId1639"/>
    <hyperlink ref="A1650" r:id="rId1640"/>
    <hyperlink ref="A1651" r:id="rId1641"/>
    <hyperlink ref="A1652" r:id="rId1642"/>
    <hyperlink ref="A1653" r:id="rId1643"/>
    <hyperlink ref="A1654" r:id="rId1644"/>
    <hyperlink ref="A1655" r:id="rId1645"/>
    <hyperlink ref="A1656" r:id="rId1646"/>
    <hyperlink ref="A1657" r:id="rId1647"/>
    <hyperlink ref="A1658" r:id="rId1648"/>
    <hyperlink ref="A1659" r:id="rId1649"/>
    <hyperlink ref="A1660" r:id="rId1650"/>
    <hyperlink ref="A1661" r:id="rId1651"/>
    <hyperlink ref="A1662" r:id="rId1652"/>
    <hyperlink ref="A1663" r:id="rId1653"/>
    <hyperlink ref="A1664" r:id="rId1654"/>
    <hyperlink ref="A1665" r:id="rId1655"/>
    <hyperlink ref="A1666" r:id="rId1656"/>
    <hyperlink ref="A1667" r:id="rId1657"/>
    <hyperlink ref="A1668" r:id="rId1658"/>
    <hyperlink ref="A1669" r:id="rId1659"/>
    <hyperlink ref="A1670" r:id="rId1660"/>
    <hyperlink ref="A1671" r:id="rId1661"/>
    <hyperlink ref="A1672" r:id="rId1662"/>
    <hyperlink ref="A1673" r:id="rId1663"/>
    <hyperlink ref="A1674" r:id="rId1664"/>
    <hyperlink ref="A1675" r:id="rId1665"/>
    <hyperlink ref="A1676" r:id="rId1666"/>
    <hyperlink ref="A1677" r:id="rId1667"/>
    <hyperlink ref="A1678" r:id="rId1668"/>
    <hyperlink ref="A1679" r:id="rId1669"/>
    <hyperlink ref="A1680" r:id="rId1670"/>
    <hyperlink ref="A1681" r:id="rId1671"/>
    <hyperlink ref="A1682" r:id="rId1672"/>
    <hyperlink ref="A1683" r:id="rId1673"/>
    <hyperlink ref="A1684" r:id="rId1674"/>
    <hyperlink ref="A1685" r:id="rId1675"/>
    <hyperlink ref="A1686" r:id="rId1676"/>
    <hyperlink ref="A1687" r:id="rId1677"/>
    <hyperlink ref="A1688" r:id="rId1678"/>
    <hyperlink ref="A1689" r:id="rId1679"/>
    <hyperlink ref="A1690" r:id="rId1680"/>
    <hyperlink ref="A1691" r:id="rId1681"/>
    <hyperlink ref="A1692" r:id="rId1682"/>
    <hyperlink ref="A1693" r:id="rId1683"/>
    <hyperlink ref="A1694" r:id="rId1684"/>
    <hyperlink ref="A1695" r:id="rId1685"/>
    <hyperlink ref="A1696" r:id="rId1686"/>
    <hyperlink ref="A1697" r:id="rId1687"/>
    <hyperlink ref="A1698" r:id="rId1688"/>
    <hyperlink ref="A1699" r:id="rId1689"/>
    <hyperlink ref="A1700" r:id="rId1690"/>
    <hyperlink ref="A1701" r:id="rId1691"/>
    <hyperlink ref="A1702" r:id="rId1692"/>
    <hyperlink ref="A1703" r:id="rId1693"/>
    <hyperlink ref="A1704" r:id="rId1694"/>
    <hyperlink ref="A1705" r:id="rId1695"/>
    <hyperlink ref="A1706" r:id="rId1696"/>
    <hyperlink ref="A1707" r:id="rId1697"/>
    <hyperlink ref="A1708" r:id="rId1698"/>
    <hyperlink ref="A1709" r:id="rId1699"/>
    <hyperlink ref="A1710" r:id="rId1700"/>
    <hyperlink ref="A1711" r:id="rId1701"/>
    <hyperlink ref="A1712" r:id="rId1702"/>
    <hyperlink ref="A1713" r:id="rId1703"/>
    <hyperlink ref="A1714" r:id="rId1704"/>
    <hyperlink ref="A1715" r:id="rId1705"/>
    <hyperlink ref="A1716" r:id="rId1706"/>
    <hyperlink ref="A1717" r:id="rId1707"/>
    <hyperlink ref="A1718" r:id="rId1708"/>
    <hyperlink ref="A1719" r:id="rId1709"/>
    <hyperlink ref="A1720" r:id="rId1710"/>
    <hyperlink ref="A1721" r:id="rId1711"/>
    <hyperlink ref="A1722" r:id="rId1712"/>
    <hyperlink ref="A1723" r:id="rId1713"/>
    <hyperlink ref="A1724" r:id="rId1714"/>
    <hyperlink ref="A1725" r:id="rId1715"/>
    <hyperlink ref="A1726" r:id="rId1716"/>
    <hyperlink ref="A1727" r:id="rId1717"/>
    <hyperlink ref="A1728" r:id="rId1718"/>
    <hyperlink ref="A1729" r:id="rId1719"/>
    <hyperlink ref="A1730" r:id="rId1720"/>
    <hyperlink ref="A1731" r:id="rId1721"/>
    <hyperlink ref="A1732" r:id="rId1722"/>
    <hyperlink ref="A1733" r:id="rId1723"/>
    <hyperlink ref="A1734" r:id="rId1724"/>
    <hyperlink ref="A1735" r:id="rId1725"/>
    <hyperlink ref="A1736" r:id="rId1726"/>
    <hyperlink ref="A1737" r:id="rId1727"/>
    <hyperlink ref="A1738" r:id="rId1728"/>
    <hyperlink ref="A1739" r:id="rId1729"/>
    <hyperlink ref="A1740" r:id="rId1730"/>
    <hyperlink ref="A1741" r:id="rId1731"/>
    <hyperlink ref="A1742" r:id="rId1732"/>
    <hyperlink ref="A1743" r:id="rId1733"/>
    <hyperlink ref="A1744" r:id="rId1734"/>
    <hyperlink ref="A1745" r:id="rId1735"/>
    <hyperlink ref="A1746" r:id="rId1736"/>
    <hyperlink ref="A1747" r:id="rId1737"/>
    <hyperlink ref="A1748" r:id="rId1738"/>
    <hyperlink ref="A1749" r:id="rId1739"/>
    <hyperlink ref="A1750" r:id="rId1740"/>
    <hyperlink ref="A1751" r:id="rId1741"/>
    <hyperlink ref="A1752" r:id="rId1742"/>
    <hyperlink ref="A1753" r:id="rId1743"/>
    <hyperlink ref="A1754" r:id="rId1744"/>
    <hyperlink ref="A1755" r:id="rId1745"/>
    <hyperlink ref="A1756" r:id="rId1746"/>
    <hyperlink ref="A1757" r:id="rId1747"/>
    <hyperlink ref="A1758" r:id="rId1748"/>
    <hyperlink ref="A1759" r:id="rId1749"/>
    <hyperlink ref="A1760" r:id="rId1750"/>
    <hyperlink ref="A1761" r:id="rId1751"/>
    <hyperlink ref="A1762" r:id="rId1752"/>
    <hyperlink ref="A1763" r:id="rId1753"/>
    <hyperlink ref="A1764" r:id="rId1754"/>
    <hyperlink ref="A1765" r:id="rId1755"/>
    <hyperlink ref="A1766" r:id="rId1756"/>
    <hyperlink ref="A1767" r:id="rId1757"/>
    <hyperlink ref="A1768" r:id="rId1758"/>
    <hyperlink ref="A1769" r:id="rId1759"/>
    <hyperlink ref="A1770" r:id="rId1760"/>
    <hyperlink ref="A1771" r:id="rId1761"/>
    <hyperlink ref="A1772" r:id="rId1762"/>
    <hyperlink ref="A1773" r:id="rId1763"/>
    <hyperlink ref="A1774" r:id="rId1764"/>
    <hyperlink ref="A1775" r:id="rId1765"/>
    <hyperlink ref="A1776" r:id="rId1766"/>
    <hyperlink ref="A1777" r:id="rId1767"/>
    <hyperlink ref="A1778" r:id="rId1768"/>
    <hyperlink ref="A1779" r:id="rId1769"/>
    <hyperlink ref="A1780" r:id="rId1770"/>
    <hyperlink ref="A1781" r:id="rId1771"/>
    <hyperlink ref="A1782" r:id="rId1772"/>
    <hyperlink ref="A1783" r:id="rId1773"/>
    <hyperlink ref="A1784" r:id="rId1774"/>
    <hyperlink ref="A1785" r:id="rId1775"/>
    <hyperlink ref="A1786" r:id="rId1776"/>
    <hyperlink ref="A1787" r:id="rId1777"/>
    <hyperlink ref="A1788" r:id="rId1778"/>
    <hyperlink ref="A1789" r:id="rId1779"/>
    <hyperlink ref="A1790" r:id="rId1780"/>
    <hyperlink ref="A1791" r:id="rId1781"/>
    <hyperlink ref="A1792" r:id="rId1782"/>
    <hyperlink ref="A1793" r:id="rId1783"/>
    <hyperlink ref="A1794" r:id="rId1784"/>
    <hyperlink ref="A1795" r:id="rId1785"/>
    <hyperlink ref="A1796" r:id="rId1786"/>
    <hyperlink ref="A1797" r:id="rId1787"/>
    <hyperlink ref="A1798" r:id="rId1788"/>
    <hyperlink ref="A1799" r:id="rId1789"/>
    <hyperlink ref="A1800" r:id="rId1790"/>
    <hyperlink ref="A1801" r:id="rId1791"/>
    <hyperlink ref="A1802" r:id="rId1792"/>
    <hyperlink ref="A1803" r:id="rId1793"/>
    <hyperlink ref="A1804" r:id="rId1794"/>
    <hyperlink ref="A1805" r:id="rId1795"/>
    <hyperlink ref="A1806" r:id="rId1796"/>
    <hyperlink ref="A1807" r:id="rId1797"/>
    <hyperlink ref="A1808" r:id="rId1798"/>
    <hyperlink ref="A1809" r:id="rId1799"/>
    <hyperlink ref="A1810" r:id="rId1800"/>
    <hyperlink ref="A1811" r:id="rId1801"/>
    <hyperlink ref="A1812" r:id="rId1802"/>
    <hyperlink ref="A1813" r:id="rId1803"/>
    <hyperlink ref="A1814" r:id="rId1804"/>
    <hyperlink ref="A1815" r:id="rId1805"/>
    <hyperlink ref="A1816" r:id="rId1806"/>
    <hyperlink ref="A1817" r:id="rId1807"/>
    <hyperlink ref="A1818" r:id="rId1808"/>
    <hyperlink ref="A1819" r:id="rId1809"/>
    <hyperlink ref="A1820" r:id="rId1810"/>
    <hyperlink ref="A1821" r:id="rId1811"/>
    <hyperlink ref="A1822" r:id="rId1812"/>
    <hyperlink ref="A1823" r:id="rId1813"/>
    <hyperlink ref="A1824" r:id="rId1814"/>
    <hyperlink ref="A1825" r:id="rId1815"/>
    <hyperlink ref="A1826" r:id="rId1816"/>
    <hyperlink ref="A1827" r:id="rId1817"/>
    <hyperlink ref="A1828" r:id="rId1818"/>
    <hyperlink ref="A1829" r:id="rId1819"/>
    <hyperlink ref="A1830" r:id="rId1820"/>
    <hyperlink ref="A1831" r:id="rId1821"/>
    <hyperlink ref="A1832" r:id="rId1822"/>
    <hyperlink ref="A1833" r:id="rId1823"/>
    <hyperlink ref="A1834" r:id="rId1824"/>
    <hyperlink ref="A1835" r:id="rId1825"/>
    <hyperlink ref="A1836" r:id="rId1826"/>
    <hyperlink ref="A1837" r:id="rId1827"/>
    <hyperlink ref="A1838" r:id="rId1828"/>
    <hyperlink ref="A1839" r:id="rId1829"/>
    <hyperlink ref="A1840" r:id="rId1830"/>
    <hyperlink ref="A1841" r:id="rId1831"/>
    <hyperlink ref="A1842" r:id="rId1832"/>
    <hyperlink ref="A1843" r:id="rId1833"/>
    <hyperlink ref="A1844" r:id="rId1834"/>
    <hyperlink ref="A1845" r:id="rId1835"/>
    <hyperlink ref="A1846" r:id="rId1836"/>
    <hyperlink ref="A1847" r:id="rId1837"/>
    <hyperlink ref="A1848" r:id="rId1838"/>
    <hyperlink ref="A1849" r:id="rId1839"/>
    <hyperlink ref="A1850" r:id="rId1840"/>
    <hyperlink ref="A1851" r:id="rId1841"/>
    <hyperlink ref="A1852" r:id="rId1842"/>
    <hyperlink ref="A1853" r:id="rId1843"/>
    <hyperlink ref="A1854" r:id="rId1844"/>
    <hyperlink ref="A1855" r:id="rId1845"/>
    <hyperlink ref="A1856" r:id="rId1846"/>
    <hyperlink ref="A1857" r:id="rId1847"/>
    <hyperlink ref="A1858" r:id="rId1848"/>
    <hyperlink ref="A1859" r:id="rId1849"/>
    <hyperlink ref="A1860" r:id="rId1850"/>
    <hyperlink ref="A1861" r:id="rId1851"/>
    <hyperlink ref="A1862" r:id="rId1852"/>
    <hyperlink ref="A1863" r:id="rId1853"/>
    <hyperlink ref="A1864" r:id="rId1854"/>
    <hyperlink ref="A1865" r:id="rId1855"/>
    <hyperlink ref="A1866" r:id="rId1856"/>
    <hyperlink ref="A1867" r:id="rId1857"/>
    <hyperlink ref="A1868" r:id="rId1858"/>
    <hyperlink ref="A1869" r:id="rId1859"/>
    <hyperlink ref="A1870" r:id="rId1860"/>
    <hyperlink ref="A1871" r:id="rId1861"/>
    <hyperlink ref="A1872" r:id="rId1862"/>
    <hyperlink ref="A1873" r:id="rId1863"/>
    <hyperlink ref="A1874" r:id="rId1864"/>
    <hyperlink ref="A1875" r:id="rId1865"/>
    <hyperlink ref="A1876" r:id="rId1866"/>
    <hyperlink ref="A1877" r:id="rId1867"/>
    <hyperlink ref="A1878" r:id="rId1868"/>
    <hyperlink ref="A1879" r:id="rId1869"/>
    <hyperlink ref="A1880" r:id="rId1870"/>
    <hyperlink ref="A1881" r:id="rId1871"/>
    <hyperlink ref="A1882" r:id="rId1872"/>
    <hyperlink ref="A1883" r:id="rId1873"/>
    <hyperlink ref="A1884" r:id="rId1874"/>
    <hyperlink ref="A1885" r:id="rId1875"/>
    <hyperlink ref="A1886" r:id="rId1876"/>
    <hyperlink ref="A1887" r:id="rId1877"/>
    <hyperlink ref="A1888" r:id="rId1878"/>
    <hyperlink ref="A1889" r:id="rId1879"/>
    <hyperlink ref="A1890" r:id="rId1880"/>
    <hyperlink ref="A1891" r:id="rId1881"/>
    <hyperlink ref="A1892" r:id="rId1882"/>
    <hyperlink ref="A1893" r:id="rId1883"/>
    <hyperlink ref="A1894" r:id="rId1884"/>
    <hyperlink ref="A1895" r:id="rId1885"/>
    <hyperlink ref="A1896" r:id="rId1886"/>
    <hyperlink ref="A1897" r:id="rId1887"/>
    <hyperlink ref="A1898" r:id="rId1888"/>
    <hyperlink ref="A1899" r:id="rId1889"/>
    <hyperlink ref="A1900" r:id="rId1890"/>
    <hyperlink ref="A1901" r:id="rId1891"/>
    <hyperlink ref="A1902" r:id="rId1892"/>
    <hyperlink ref="A1903" r:id="rId1893"/>
    <hyperlink ref="A1904" r:id="rId1894"/>
    <hyperlink ref="A1905" r:id="rId1895"/>
    <hyperlink ref="A1906" r:id="rId1896"/>
    <hyperlink ref="A1907" r:id="rId1897"/>
    <hyperlink ref="A1908" r:id="rId1898"/>
    <hyperlink ref="A1909" r:id="rId1899"/>
    <hyperlink ref="A1910" r:id="rId1900"/>
    <hyperlink ref="A1911" r:id="rId1901"/>
    <hyperlink ref="A1912" r:id="rId1902"/>
    <hyperlink ref="A1913" r:id="rId1903"/>
    <hyperlink ref="A1914" r:id="rId1904"/>
    <hyperlink ref="A1915" r:id="rId1905"/>
    <hyperlink ref="A1916" r:id="rId1906"/>
    <hyperlink ref="A1917" r:id="rId1907"/>
    <hyperlink ref="A1918" r:id="rId1908"/>
    <hyperlink ref="A1919" r:id="rId1909"/>
    <hyperlink ref="A1920" r:id="rId1910"/>
    <hyperlink ref="A1921" r:id="rId1911"/>
    <hyperlink ref="A1922" r:id="rId1912"/>
    <hyperlink ref="A1923" r:id="rId1913"/>
    <hyperlink ref="A1924" r:id="rId1914"/>
    <hyperlink ref="A1925" r:id="rId1915"/>
    <hyperlink ref="A1926" r:id="rId1916"/>
    <hyperlink ref="A1927" r:id="rId1917"/>
    <hyperlink ref="A1928" r:id="rId1918"/>
    <hyperlink ref="A1929" r:id="rId1919"/>
    <hyperlink ref="A1930" r:id="rId1920"/>
    <hyperlink ref="A1931" r:id="rId1921"/>
    <hyperlink ref="A1932" r:id="rId1922"/>
    <hyperlink ref="A1933" r:id="rId1923"/>
    <hyperlink ref="A1934" r:id="rId1924"/>
    <hyperlink ref="A1935" r:id="rId1925"/>
    <hyperlink ref="A1936" r:id="rId1926"/>
    <hyperlink ref="A1937" r:id="rId1927"/>
    <hyperlink ref="A1938" r:id="rId1928"/>
    <hyperlink ref="A1939" r:id="rId1929"/>
    <hyperlink ref="A1940" r:id="rId1930"/>
    <hyperlink ref="A1941" r:id="rId1931"/>
    <hyperlink ref="A1942" r:id="rId1932"/>
    <hyperlink ref="A1943" r:id="rId1933"/>
    <hyperlink ref="A1944" r:id="rId1934"/>
    <hyperlink ref="A1945" r:id="rId1935"/>
    <hyperlink ref="A1946" r:id="rId1936"/>
    <hyperlink ref="A1947" r:id="rId1937"/>
    <hyperlink ref="A1948" r:id="rId1938"/>
    <hyperlink ref="A1949" r:id="rId1939"/>
    <hyperlink ref="A1950" r:id="rId1940"/>
    <hyperlink ref="A1951" r:id="rId1941"/>
    <hyperlink ref="A1952" r:id="rId1942"/>
    <hyperlink ref="A1953" r:id="rId1943"/>
    <hyperlink ref="A1954" r:id="rId1944"/>
    <hyperlink ref="A1955" r:id="rId1945"/>
    <hyperlink ref="A1956" r:id="rId1946"/>
    <hyperlink ref="A1957" r:id="rId1947"/>
    <hyperlink ref="A1958" r:id="rId1948"/>
    <hyperlink ref="A1959" r:id="rId1949"/>
    <hyperlink ref="A1960" r:id="rId1950"/>
    <hyperlink ref="A1961" r:id="rId1951"/>
    <hyperlink ref="A1962" r:id="rId1952"/>
    <hyperlink ref="A1963" r:id="rId1953"/>
    <hyperlink ref="A1964" r:id="rId1954"/>
    <hyperlink ref="A1965" r:id="rId1955"/>
    <hyperlink ref="A1966" r:id="rId1956"/>
    <hyperlink ref="A1967" r:id="rId1957"/>
    <hyperlink ref="A1968" r:id="rId1958"/>
    <hyperlink ref="A1969" r:id="rId1959"/>
    <hyperlink ref="A1970" r:id="rId1960"/>
    <hyperlink ref="A1971" r:id="rId1961"/>
    <hyperlink ref="A1972" r:id="rId1962"/>
    <hyperlink ref="A1973" r:id="rId1963"/>
    <hyperlink ref="A1974" r:id="rId1964"/>
    <hyperlink ref="A1975" r:id="rId1965"/>
    <hyperlink ref="A1976" r:id="rId1966"/>
    <hyperlink ref="A1977" r:id="rId1967"/>
    <hyperlink ref="A1978" r:id="rId1968"/>
    <hyperlink ref="A1979" r:id="rId1969"/>
    <hyperlink ref="A1980" r:id="rId1970"/>
    <hyperlink ref="A1981" r:id="rId1971"/>
    <hyperlink ref="A1982" r:id="rId1972"/>
    <hyperlink ref="A1983" r:id="rId1973"/>
    <hyperlink ref="A1984" r:id="rId1974"/>
    <hyperlink ref="A1985" r:id="rId1975"/>
    <hyperlink ref="A1986" r:id="rId1976"/>
    <hyperlink ref="A1987" r:id="rId1977"/>
    <hyperlink ref="A1988" r:id="rId1978"/>
    <hyperlink ref="A1989" r:id="rId1979"/>
    <hyperlink ref="A1990" r:id="rId1980"/>
    <hyperlink ref="A1991" r:id="rId1981"/>
    <hyperlink ref="A1992" r:id="rId1982"/>
    <hyperlink ref="A1993" r:id="rId1983"/>
    <hyperlink ref="A1994" r:id="rId1984"/>
    <hyperlink ref="A1995" r:id="rId1985"/>
    <hyperlink ref="A1996" r:id="rId1986"/>
    <hyperlink ref="A1997" r:id="rId1987"/>
    <hyperlink ref="A1998" r:id="rId1988"/>
    <hyperlink ref="A1999" r:id="rId1989"/>
    <hyperlink ref="A2000" r:id="rId1990"/>
    <hyperlink ref="A2001" r:id="rId1991"/>
    <hyperlink ref="A2002" r:id="rId1992"/>
    <hyperlink ref="A2003" r:id="rId1993"/>
    <hyperlink ref="A2004" r:id="rId1994"/>
    <hyperlink ref="A2005" r:id="rId1995"/>
    <hyperlink ref="A2006" r:id="rId1996"/>
    <hyperlink ref="A2007" r:id="rId1997"/>
    <hyperlink ref="A2008" r:id="rId1998"/>
    <hyperlink ref="A2009" r:id="rId1999"/>
    <hyperlink ref="A2010" r:id="rId2000"/>
    <hyperlink ref="A2011" r:id="rId2001"/>
    <hyperlink ref="A2012" r:id="rId2002"/>
    <hyperlink ref="A2013" r:id="rId2003"/>
    <hyperlink ref="A2014" r:id="rId2004"/>
    <hyperlink ref="A2015" r:id="rId2005"/>
    <hyperlink ref="A2016" r:id="rId2006"/>
    <hyperlink ref="A2017" r:id="rId2007"/>
    <hyperlink ref="A2018" r:id="rId2008"/>
    <hyperlink ref="A2019" r:id="rId2009"/>
    <hyperlink ref="A2020" r:id="rId2010"/>
    <hyperlink ref="A2021" r:id="rId2011"/>
    <hyperlink ref="A2022" r:id="rId2012"/>
    <hyperlink ref="A2023" r:id="rId2013"/>
    <hyperlink ref="A2024" r:id="rId2014"/>
    <hyperlink ref="A2025" r:id="rId2015"/>
    <hyperlink ref="A2026" r:id="rId2016"/>
    <hyperlink ref="A2027" r:id="rId2017"/>
    <hyperlink ref="A2028" r:id="rId2018"/>
    <hyperlink ref="A2029" r:id="rId2019"/>
    <hyperlink ref="A2030" r:id="rId2020"/>
    <hyperlink ref="A2031" r:id="rId2021"/>
    <hyperlink ref="A2032" r:id="rId2022"/>
    <hyperlink ref="A2033" r:id="rId2023"/>
    <hyperlink ref="A2034" r:id="rId2024"/>
    <hyperlink ref="A2035" r:id="rId2025"/>
    <hyperlink ref="A2036" r:id="rId2026"/>
    <hyperlink ref="A2037" r:id="rId2027"/>
    <hyperlink ref="A2038" r:id="rId2028"/>
    <hyperlink ref="A2039" r:id="rId2029"/>
    <hyperlink ref="A2040" r:id="rId2030"/>
    <hyperlink ref="A2041" r:id="rId2031"/>
    <hyperlink ref="A2042" r:id="rId2032"/>
    <hyperlink ref="A2043" r:id="rId2033"/>
    <hyperlink ref="A2044" r:id="rId2034"/>
    <hyperlink ref="A2045" r:id="rId2035"/>
    <hyperlink ref="A2046" r:id="rId2036"/>
    <hyperlink ref="A2047" r:id="rId2037"/>
    <hyperlink ref="A2048" r:id="rId2038"/>
    <hyperlink ref="A2049" r:id="rId2039"/>
    <hyperlink ref="A2050" r:id="rId2040"/>
    <hyperlink ref="A2051" r:id="rId2041"/>
    <hyperlink ref="A2052" r:id="rId2042"/>
    <hyperlink ref="A2053" r:id="rId2043"/>
    <hyperlink ref="A2054" r:id="rId2044"/>
    <hyperlink ref="A2055" r:id="rId2045"/>
    <hyperlink ref="A2056" r:id="rId2046"/>
    <hyperlink ref="A2057" r:id="rId2047"/>
    <hyperlink ref="A2058" r:id="rId2048"/>
    <hyperlink ref="A2059" r:id="rId2049"/>
    <hyperlink ref="A2060" r:id="rId2050"/>
    <hyperlink ref="A2061" r:id="rId2051"/>
    <hyperlink ref="A2062" r:id="rId2052"/>
    <hyperlink ref="A2063" r:id="rId2053"/>
    <hyperlink ref="A2064" r:id="rId2054"/>
    <hyperlink ref="A2065" r:id="rId2055"/>
    <hyperlink ref="A2066" r:id="rId2056"/>
    <hyperlink ref="A2067" r:id="rId2057"/>
    <hyperlink ref="A2068" r:id="rId2058"/>
    <hyperlink ref="A2069" r:id="rId2059"/>
    <hyperlink ref="A2070" r:id="rId2060"/>
    <hyperlink ref="A2071" r:id="rId2061"/>
    <hyperlink ref="A2072" r:id="rId2062"/>
    <hyperlink ref="A2073" r:id="rId2063"/>
    <hyperlink ref="A2074" r:id="rId2064"/>
    <hyperlink ref="A2075" r:id="rId2065"/>
    <hyperlink ref="A2076" r:id="rId2066"/>
    <hyperlink ref="A2077" r:id="rId2067"/>
    <hyperlink ref="A2078" r:id="rId2068"/>
    <hyperlink ref="A2079" r:id="rId2069"/>
    <hyperlink ref="A2080" r:id="rId2070"/>
    <hyperlink ref="A2081" r:id="rId2071"/>
    <hyperlink ref="A2082" r:id="rId2072"/>
    <hyperlink ref="A2083" r:id="rId2073"/>
    <hyperlink ref="A2084" r:id="rId2074"/>
    <hyperlink ref="A2085" r:id="rId2075"/>
    <hyperlink ref="A2086" r:id="rId2076"/>
    <hyperlink ref="A2087" r:id="rId2077"/>
    <hyperlink ref="A2088" r:id="rId2078"/>
    <hyperlink ref="A2089" r:id="rId2079"/>
    <hyperlink ref="A2090" r:id="rId2080"/>
    <hyperlink ref="A2091" r:id="rId2081"/>
    <hyperlink ref="A2092" r:id="rId2082"/>
    <hyperlink ref="A2093" r:id="rId2083"/>
    <hyperlink ref="A2094" r:id="rId2084"/>
    <hyperlink ref="A2095" r:id="rId2085"/>
    <hyperlink ref="A2096" r:id="rId2086"/>
    <hyperlink ref="A2097" r:id="rId2087"/>
    <hyperlink ref="A2098" r:id="rId2088"/>
    <hyperlink ref="A2099" r:id="rId2089"/>
    <hyperlink ref="A2100" r:id="rId2090"/>
    <hyperlink ref="A2101" r:id="rId2091"/>
    <hyperlink ref="A2102" r:id="rId2092"/>
    <hyperlink ref="A2103" r:id="rId2093"/>
    <hyperlink ref="A2104" r:id="rId2094"/>
    <hyperlink ref="A2105" r:id="rId2095"/>
    <hyperlink ref="A2106" r:id="rId2096"/>
    <hyperlink ref="A2107" r:id="rId2097"/>
    <hyperlink ref="A2108" r:id="rId2098"/>
    <hyperlink ref="A2109" r:id="rId2099"/>
    <hyperlink ref="A2110" r:id="rId2100"/>
    <hyperlink ref="A2111" r:id="rId2101"/>
    <hyperlink ref="A2112" r:id="rId2102"/>
    <hyperlink ref="A2113" r:id="rId2103"/>
    <hyperlink ref="A2114" r:id="rId2104"/>
    <hyperlink ref="A2115" r:id="rId2105"/>
    <hyperlink ref="A2116" r:id="rId2106"/>
    <hyperlink ref="A2117" r:id="rId2107"/>
    <hyperlink ref="A2118" r:id="rId2108"/>
    <hyperlink ref="A2119" r:id="rId2109"/>
    <hyperlink ref="A2120" r:id="rId2110"/>
    <hyperlink ref="A2121" r:id="rId2111"/>
    <hyperlink ref="A2122" r:id="rId2112"/>
    <hyperlink ref="A2123" r:id="rId2113"/>
    <hyperlink ref="A2124" r:id="rId2114"/>
    <hyperlink ref="A2125" r:id="rId2115"/>
    <hyperlink ref="A2126" r:id="rId2116"/>
    <hyperlink ref="A2127" r:id="rId2117"/>
    <hyperlink ref="A2128" r:id="rId2118"/>
    <hyperlink ref="A2129" r:id="rId2119"/>
    <hyperlink ref="A2130" r:id="rId2120"/>
    <hyperlink ref="A2131" r:id="rId2121"/>
    <hyperlink ref="A2132" r:id="rId2122"/>
    <hyperlink ref="A2133" r:id="rId2123"/>
    <hyperlink ref="A2134" r:id="rId2124"/>
    <hyperlink ref="A2135" r:id="rId2125"/>
    <hyperlink ref="A2136" r:id="rId2126"/>
    <hyperlink ref="A2137" r:id="rId2127"/>
    <hyperlink ref="A2138" r:id="rId2128"/>
    <hyperlink ref="A2139" r:id="rId2129"/>
    <hyperlink ref="A2140" r:id="rId2130"/>
    <hyperlink ref="A2141" r:id="rId2131"/>
    <hyperlink ref="A2142" r:id="rId2132"/>
    <hyperlink ref="A2143" r:id="rId2133"/>
    <hyperlink ref="A2144" r:id="rId2134"/>
    <hyperlink ref="A2145" r:id="rId2135"/>
    <hyperlink ref="A2146" r:id="rId2136"/>
    <hyperlink ref="A2147" r:id="rId2137"/>
    <hyperlink ref="A2148" r:id="rId2138"/>
    <hyperlink ref="A2149" r:id="rId2139"/>
    <hyperlink ref="A2150" r:id="rId2140"/>
    <hyperlink ref="A2151" r:id="rId2141"/>
    <hyperlink ref="A2152" r:id="rId2142"/>
    <hyperlink ref="A2153" r:id="rId2143"/>
    <hyperlink ref="A2154" r:id="rId2144"/>
    <hyperlink ref="A2155" r:id="rId2145"/>
    <hyperlink ref="A2156" r:id="rId2146"/>
    <hyperlink ref="A2157" r:id="rId2147"/>
    <hyperlink ref="A2158" r:id="rId2148"/>
    <hyperlink ref="A2159" r:id="rId2149"/>
    <hyperlink ref="A2160" r:id="rId2150"/>
    <hyperlink ref="A2161" r:id="rId2151"/>
    <hyperlink ref="A2162" r:id="rId2152"/>
    <hyperlink ref="A2163" r:id="rId2153"/>
    <hyperlink ref="A2164" r:id="rId2154"/>
    <hyperlink ref="A2165" r:id="rId2155"/>
    <hyperlink ref="A2166" r:id="rId2156"/>
    <hyperlink ref="A2167" r:id="rId2157"/>
    <hyperlink ref="A2168" r:id="rId2158"/>
    <hyperlink ref="A2169" r:id="rId2159"/>
    <hyperlink ref="A2170" r:id="rId2160"/>
    <hyperlink ref="A2171" r:id="rId2161"/>
    <hyperlink ref="A2172" r:id="rId2162"/>
    <hyperlink ref="A2173" r:id="rId2163"/>
    <hyperlink ref="A2174" r:id="rId2164"/>
    <hyperlink ref="A2175" r:id="rId2165"/>
    <hyperlink ref="A2176" r:id="rId2166"/>
    <hyperlink ref="A2177" r:id="rId2167"/>
    <hyperlink ref="A2178" r:id="rId2168"/>
    <hyperlink ref="A2179" r:id="rId2169"/>
    <hyperlink ref="A2180" r:id="rId2170"/>
    <hyperlink ref="A2181" r:id="rId2171"/>
    <hyperlink ref="A2182" r:id="rId2172"/>
    <hyperlink ref="A2183" r:id="rId2173"/>
    <hyperlink ref="A2184" r:id="rId2174"/>
    <hyperlink ref="A2185" r:id="rId2175"/>
    <hyperlink ref="A2186" r:id="rId2176"/>
    <hyperlink ref="A2187" r:id="rId2177"/>
    <hyperlink ref="A2188" r:id="rId2178"/>
    <hyperlink ref="A2189" r:id="rId2179"/>
    <hyperlink ref="A2190" r:id="rId2180"/>
    <hyperlink ref="A2191" r:id="rId2181"/>
    <hyperlink ref="A2192" r:id="rId2182"/>
    <hyperlink ref="A2193" r:id="rId2183"/>
    <hyperlink ref="A2194" r:id="rId2184"/>
    <hyperlink ref="A2195" r:id="rId2185"/>
    <hyperlink ref="A2196" r:id="rId2186"/>
    <hyperlink ref="A2197" r:id="rId2187"/>
    <hyperlink ref="A2198" r:id="rId2188"/>
    <hyperlink ref="A2199" r:id="rId2189"/>
    <hyperlink ref="A2200" r:id="rId2190"/>
    <hyperlink ref="A2201" r:id="rId2191"/>
    <hyperlink ref="A2202" r:id="rId2192"/>
    <hyperlink ref="A2203" r:id="rId2193"/>
    <hyperlink ref="A2204" r:id="rId2194"/>
    <hyperlink ref="A2205" r:id="rId2195"/>
    <hyperlink ref="A2206" r:id="rId2196"/>
    <hyperlink ref="A2207" r:id="rId2197"/>
    <hyperlink ref="A2208" r:id="rId2198"/>
    <hyperlink ref="A2209" r:id="rId2199"/>
    <hyperlink ref="A2210" r:id="rId2200"/>
    <hyperlink ref="A2211" r:id="rId2201"/>
    <hyperlink ref="A2212" r:id="rId2202"/>
    <hyperlink ref="A2213" r:id="rId2203"/>
    <hyperlink ref="A2214" r:id="rId2204"/>
    <hyperlink ref="A2215" r:id="rId2205"/>
    <hyperlink ref="A2216" r:id="rId2206"/>
    <hyperlink ref="A2217" r:id="rId2207"/>
    <hyperlink ref="A2218" r:id="rId2208"/>
    <hyperlink ref="A2219" r:id="rId2209"/>
    <hyperlink ref="A2220" r:id="rId2210"/>
    <hyperlink ref="A2221" r:id="rId2211"/>
    <hyperlink ref="A2222" r:id="rId2212"/>
    <hyperlink ref="A2223" r:id="rId2213"/>
    <hyperlink ref="A2224" r:id="rId2214"/>
    <hyperlink ref="A2225" r:id="rId2215"/>
    <hyperlink ref="A2226" r:id="rId2216"/>
    <hyperlink ref="A2227" r:id="rId2217"/>
    <hyperlink ref="A2228" r:id="rId2218"/>
    <hyperlink ref="A2229" r:id="rId2219"/>
    <hyperlink ref="A2230" r:id="rId2220"/>
    <hyperlink ref="A2231" r:id="rId2221"/>
    <hyperlink ref="A2232" r:id="rId2222"/>
    <hyperlink ref="A2233" r:id="rId2223"/>
    <hyperlink ref="A2234" r:id="rId2224"/>
    <hyperlink ref="A2235" r:id="rId2225"/>
    <hyperlink ref="A2236" r:id="rId2226"/>
    <hyperlink ref="A2237" r:id="rId2227"/>
    <hyperlink ref="A2238" r:id="rId2228"/>
    <hyperlink ref="A2239" r:id="rId2229"/>
    <hyperlink ref="A2240" r:id="rId2230"/>
    <hyperlink ref="A2241" r:id="rId2231"/>
    <hyperlink ref="A2242" r:id="rId2232"/>
    <hyperlink ref="A2243" r:id="rId2233"/>
    <hyperlink ref="A2244" r:id="rId2234"/>
    <hyperlink ref="A2245" r:id="rId2235"/>
    <hyperlink ref="A2246" r:id="rId2236"/>
    <hyperlink ref="A2247" r:id="rId2237"/>
    <hyperlink ref="A2248" r:id="rId2238"/>
    <hyperlink ref="A2249" r:id="rId2239"/>
    <hyperlink ref="A2250" r:id="rId2240"/>
    <hyperlink ref="A2251" r:id="rId2241"/>
    <hyperlink ref="A2252" r:id="rId2242"/>
    <hyperlink ref="A2253" r:id="rId2243"/>
    <hyperlink ref="A2254" r:id="rId2244"/>
    <hyperlink ref="A2255" r:id="rId2245"/>
    <hyperlink ref="A2256" r:id="rId2246"/>
    <hyperlink ref="A2257" r:id="rId2247"/>
    <hyperlink ref="A2258" r:id="rId2248"/>
    <hyperlink ref="A2259" r:id="rId2249"/>
    <hyperlink ref="A2260" r:id="rId2250"/>
    <hyperlink ref="A2261" r:id="rId2251"/>
    <hyperlink ref="A2262" r:id="rId2252"/>
    <hyperlink ref="A2263" r:id="rId2253"/>
    <hyperlink ref="A2264" r:id="rId2254"/>
    <hyperlink ref="A2265" r:id="rId2255"/>
    <hyperlink ref="A2266" r:id="rId2256"/>
    <hyperlink ref="A2267" r:id="rId2257"/>
    <hyperlink ref="A2268" r:id="rId2258"/>
    <hyperlink ref="A2269" r:id="rId2259"/>
    <hyperlink ref="A2270" r:id="rId2260"/>
    <hyperlink ref="A2271" r:id="rId2261"/>
    <hyperlink ref="A2272" r:id="rId2262"/>
    <hyperlink ref="A2273" r:id="rId2263"/>
    <hyperlink ref="A2274" r:id="rId2264"/>
    <hyperlink ref="A2275" r:id="rId2265"/>
    <hyperlink ref="A2276" r:id="rId2266"/>
    <hyperlink ref="A2277" r:id="rId2267"/>
    <hyperlink ref="A2278" r:id="rId2268"/>
    <hyperlink ref="A2279" r:id="rId2269"/>
    <hyperlink ref="A2280" r:id="rId2270"/>
    <hyperlink ref="A2281" r:id="rId2271"/>
    <hyperlink ref="A2282" r:id="rId2272"/>
    <hyperlink ref="A2283" r:id="rId2273"/>
    <hyperlink ref="A2284" r:id="rId2274"/>
    <hyperlink ref="A2285" r:id="rId2275"/>
    <hyperlink ref="A2286" r:id="rId2276"/>
    <hyperlink ref="A2287" r:id="rId2277"/>
    <hyperlink ref="A2288" r:id="rId2278"/>
    <hyperlink ref="A2289" r:id="rId2279"/>
    <hyperlink ref="A2290" r:id="rId2280"/>
    <hyperlink ref="A2291" r:id="rId2281"/>
    <hyperlink ref="A2292" r:id="rId2282"/>
    <hyperlink ref="A2293" r:id="rId2283"/>
    <hyperlink ref="A2294" r:id="rId2284"/>
    <hyperlink ref="A2295" r:id="rId2285"/>
    <hyperlink ref="A2296" r:id="rId2286"/>
    <hyperlink ref="A2297" r:id="rId2287"/>
    <hyperlink ref="A2298" r:id="rId2288"/>
    <hyperlink ref="A2299" r:id="rId2289"/>
    <hyperlink ref="A2300" r:id="rId2290"/>
    <hyperlink ref="A2301" r:id="rId2291"/>
    <hyperlink ref="A2302" r:id="rId2292"/>
    <hyperlink ref="A2303" r:id="rId2293"/>
    <hyperlink ref="A2304" r:id="rId2294"/>
    <hyperlink ref="A2305" r:id="rId2295"/>
    <hyperlink ref="A2306" r:id="rId2296"/>
    <hyperlink ref="A2307" r:id="rId2297"/>
    <hyperlink ref="A2308" r:id="rId2298"/>
    <hyperlink ref="A2309" r:id="rId2299"/>
    <hyperlink ref="A2310" r:id="rId2300"/>
    <hyperlink ref="A2311" r:id="rId2301"/>
    <hyperlink ref="A2312" r:id="rId2302"/>
    <hyperlink ref="A2313" r:id="rId2303"/>
    <hyperlink ref="A2314" r:id="rId2304"/>
    <hyperlink ref="A2315" r:id="rId2305"/>
    <hyperlink ref="A2316" r:id="rId2306"/>
    <hyperlink ref="A2317" r:id="rId2307"/>
    <hyperlink ref="A2318" r:id="rId2308"/>
    <hyperlink ref="A2319" r:id="rId2309"/>
    <hyperlink ref="A2320" r:id="rId2310"/>
    <hyperlink ref="A2321" r:id="rId2311"/>
    <hyperlink ref="A2322" r:id="rId2312"/>
    <hyperlink ref="A2323" r:id="rId2313"/>
    <hyperlink ref="A2324" r:id="rId2314"/>
    <hyperlink ref="A2325" r:id="rId2315"/>
    <hyperlink ref="A2326" r:id="rId2316"/>
    <hyperlink ref="A2327" r:id="rId2317"/>
    <hyperlink ref="A2328" r:id="rId2318"/>
    <hyperlink ref="A2329" r:id="rId2319"/>
    <hyperlink ref="A2330" r:id="rId2320"/>
    <hyperlink ref="A2331" r:id="rId2321"/>
    <hyperlink ref="A2332" r:id="rId2322"/>
    <hyperlink ref="A2333" r:id="rId2323"/>
    <hyperlink ref="A2334" r:id="rId2324"/>
    <hyperlink ref="A2335" r:id="rId2325"/>
    <hyperlink ref="A2336" r:id="rId2326"/>
    <hyperlink ref="A2337" r:id="rId2327"/>
    <hyperlink ref="A2338" r:id="rId2328"/>
    <hyperlink ref="A2339" r:id="rId2329"/>
    <hyperlink ref="A2340" r:id="rId2330"/>
    <hyperlink ref="A2341" r:id="rId2331"/>
    <hyperlink ref="A2342" r:id="rId2332"/>
    <hyperlink ref="A2343" r:id="rId2333"/>
    <hyperlink ref="A2344" r:id="rId2334"/>
    <hyperlink ref="A2345" r:id="rId2335"/>
    <hyperlink ref="A2346" r:id="rId2336"/>
    <hyperlink ref="A2347" r:id="rId2337"/>
    <hyperlink ref="A2348" r:id="rId2338"/>
    <hyperlink ref="A2349" r:id="rId2339"/>
    <hyperlink ref="A2350" r:id="rId2340"/>
    <hyperlink ref="A2351" r:id="rId2341"/>
    <hyperlink ref="A2352" r:id="rId2342"/>
    <hyperlink ref="A2353" r:id="rId2343"/>
    <hyperlink ref="A2354" r:id="rId2344"/>
    <hyperlink ref="A2355" r:id="rId2345"/>
    <hyperlink ref="A2356" r:id="rId2346"/>
    <hyperlink ref="A2357" r:id="rId2347"/>
    <hyperlink ref="A2358" r:id="rId2348"/>
    <hyperlink ref="A2359" r:id="rId2349"/>
    <hyperlink ref="A2360" r:id="rId2350"/>
    <hyperlink ref="A2361" r:id="rId2351"/>
    <hyperlink ref="A2362" r:id="rId2352"/>
    <hyperlink ref="A2363" r:id="rId2353"/>
    <hyperlink ref="A2364" r:id="rId2354"/>
    <hyperlink ref="A2365" r:id="rId2355"/>
    <hyperlink ref="A2366" r:id="rId2356"/>
    <hyperlink ref="A2367" r:id="rId2357"/>
    <hyperlink ref="A2368" r:id="rId2358"/>
    <hyperlink ref="A2369" r:id="rId2359"/>
    <hyperlink ref="A2370" r:id="rId2360"/>
    <hyperlink ref="A2371" r:id="rId2361"/>
    <hyperlink ref="A2372" r:id="rId2362"/>
    <hyperlink ref="A2373" r:id="rId2363"/>
    <hyperlink ref="A2374" r:id="rId2364"/>
    <hyperlink ref="A2375" r:id="rId2365"/>
    <hyperlink ref="A2376" r:id="rId2366"/>
    <hyperlink ref="A2377" r:id="rId2367"/>
    <hyperlink ref="A2378" r:id="rId2368"/>
    <hyperlink ref="A2379" r:id="rId2369"/>
    <hyperlink ref="A2380" r:id="rId2370"/>
    <hyperlink ref="A2381" r:id="rId2371"/>
    <hyperlink ref="A2382" r:id="rId2372"/>
    <hyperlink ref="A2383" r:id="rId2373"/>
    <hyperlink ref="A2384" r:id="rId2374"/>
    <hyperlink ref="A2385" r:id="rId2375"/>
    <hyperlink ref="A2386" r:id="rId2376"/>
    <hyperlink ref="A2387" r:id="rId2377"/>
    <hyperlink ref="A2388" r:id="rId2378"/>
    <hyperlink ref="A2389" r:id="rId2379"/>
    <hyperlink ref="A2390" r:id="rId2380"/>
    <hyperlink ref="A2391" r:id="rId2381"/>
    <hyperlink ref="A2392" r:id="rId2382"/>
    <hyperlink ref="A2393" r:id="rId2383"/>
    <hyperlink ref="A2394" r:id="rId2384"/>
    <hyperlink ref="A2395" r:id="rId2385"/>
    <hyperlink ref="A2396" r:id="rId2386"/>
    <hyperlink ref="A2397" r:id="rId2387"/>
    <hyperlink ref="A2398" r:id="rId2388"/>
    <hyperlink ref="A2399" r:id="rId2389"/>
    <hyperlink ref="A2400" r:id="rId2390"/>
    <hyperlink ref="A2401" r:id="rId2391"/>
    <hyperlink ref="A2402" r:id="rId2392"/>
    <hyperlink ref="A2403" r:id="rId2393"/>
    <hyperlink ref="A2404" r:id="rId2394"/>
    <hyperlink ref="A2405" r:id="rId2395"/>
    <hyperlink ref="A2406" r:id="rId2396"/>
    <hyperlink ref="A2407" r:id="rId2397"/>
    <hyperlink ref="A2408" r:id="rId2398"/>
    <hyperlink ref="A2409" r:id="rId2399"/>
    <hyperlink ref="A2410" r:id="rId2400"/>
    <hyperlink ref="A2411" r:id="rId2401"/>
    <hyperlink ref="A2412" r:id="rId2402"/>
    <hyperlink ref="A2413" r:id="rId2403"/>
    <hyperlink ref="A2414" r:id="rId2404"/>
    <hyperlink ref="A2415" r:id="rId2405"/>
    <hyperlink ref="A2416" r:id="rId2406"/>
    <hyperlink ref="A2417" r:id="rId2407"/>
    <hyperlink ref="A2418" r:id="rId2408"/>
    <hyperlink ref="A2419" r:id="rId2409"/>
    <hyperlink ref="A2420" r:id="rId2410"/>
    <hyperlink ref="A2421" r:id="rId2411"/>
    <hyperlink ref="A2422" r:id="rId2412"/>
    <hyperlink ref="A2423" r:id="rId2413"/>
    <hyperlink ref="A2424" r:id="rId2414"/>
    <hyperlink ref="A2425" r:id="rId2415"/>
    <hyperlink ref="A2426" r:id="rId2416"/>
    <hyperlink ref="A2427" r:id="rId2417"/>
    <hyperlink ref="A2428" r:id="rId2418"/>
    <hyperlink ref="A2429" r:id="rId2419"/>
    <hyperlink ref="A2430" r:id="rId2420"/>
    <hyperlink ref="A2431" r:id="rId2421"/>
    <hyperlink ref="A2432" r:id="rId2422"/>
    <hyperlink ref="A2433" r:id="rId2423"/>
    <hyperlink ref="A2434" r:id="rId2424"/>
    <hyperlink ref="A2435" r:id="rId2425"/>
    <hyperlink ref="A2436" r:id="rId2426"/>
    <hyperlink ref="A2437" r:id="rId2427"/>
    <hyperlink ref="A2438" r:id="rId2428"/>
    <hyperlink ref="A2439" r:id="rId2429"/>
    <hyperlink ref="A2440" r:id="rId2430"/>
    <hyperlink ref="A2441" r:id="rId2431"/>
    <hyperlink ref="A2442" r:id="rId2432"/>
    <hyperlink ref="A2443" r:id="rId2433"/>
    <hyperlink ref="A2444" r:id="rId2434"/>
    <hyperlink ref="A2445" r:id="rId2435"/>
    <hyperlink ref="A2446" r:id="rId2436"/>
    <hyperlink ref="A2447" r:id="rId2437"/>
    <hyperlink ref="A2448" r:id="rId2438"/>
    <hyperlink ref="A2449" r:id="rId2439"/>
    <hyperlink ref="A2450" r:id="rId2440"/>
    <hyperlink ref="A2451" r:id="rId2441"/>
    <hyperlink ref="A2452" r:id="rId2442"/>
    <hyperlink ref="A2453" r:id="rId2443"/>
    <hyperlink ref="A2454" r:id="rId2444"/>
    <hyperlink ref="A2455" r:id="rId2445"/>
    <hyperlink ref="A2456" r:id="rId2446"/>
    <hyperlink ref="A2457" r:id="rId2447"/>
    <hyperlink ref="A2458" r:id="rId2448"/>
    <hyperlink ref="A2459" r:id="rId2449"/>
    <hyperlink ref="A2460" r:id="rId2450"/>
    <hyperlink ref="A2461" r:id="rId2451"/>
    <hyperlink ref="A2462" r:id="rId2452"/>
    <hyperlink ref="A2463" r:id="rId2453"/>
    <hyperlink ref="A2464" r:id="rId2454"/>
    <hyperlink ref="A2465" r:id="rId2455"/>
    <hyperlink ref="A2466" r:id="rId2456"/>
    <hyperlink ref="A2467" r:id="rId2457"/>
    <hyperlink ref="A2468" r:id="rId2458"/>
    <hyperlink ref="A2469" r:id="rId2459"/>
    <hyperlink ref="A2470" r:id="rId2460"/>
    <hyperlink ref="A2471" r:id="rId2461"/>
    <hyperlink ref="A2472" r:id="rId2462"/>
    <hyperlink ref="A2473" r:id="rId2463"/>
    <hyperlink ref="A2474" r:id="rId2464"/>
    <hyperlink ref="A2475" r:id="rId2465"/>
    <hyperlink ref="A2476" r:id="rId2466"/>
    <hyperlink ref="A2477" r:id="rId2467"/>
    <hyperlink ref="A2478" r:id="rId2468"/>
    <hyperlink ref="A2479" r:id="rId2469"/>
    <hyperlink ref="A2480" r:id="rId2470"/>
    <hyperlink ref="A2481" r:id="rId2471"/>
    <hyperlink ref="A2482" r:id="rId2472"/>
    <hyperlink ref="A2483" r:id="rId2473"/>
    <hyperlink ref="A2484" r:id="rId2474"/>
    <hyperlink ref="A2485" r:id="rId2475"/>
    <hyperlink ref="A2486" r:id="rId2476"/>
    <hyperlink ref="A2487" r:id="rId2477"/>
    <hyperlink ref="A2488" r:id="rId2478"/>
    <hyperlink ref="A2489" r:id="rId2479"/>
    <hyperlink ref="A2490" r:id="rId2480"/>
    <hyperlink ref="A2491" r:id="rId2481"/>
    <hyperlink ref="A2492" r:id="rId2482"/>
    <hyperlink ref="A2493" r:id="rId2483"/>
    <hyperlink ref="A2494" r:id="rId2484"/>
    <hyperlink ref="A2495" r:id="rId2485"/>
    <hyperlink ref="A2496" r:id="rId2486"/>
    <hyperlink ref="A2497" r:id="rId2487"/>
    <hyperlink ref="A2498" r:id="rId2488"/>
    <hyperlink ref="A2499" r:id="rId2489"/>
    <hyperlink ref="A2500" r:id="rId2490"/>
    <hyperlink ref="A2501" r:id="rId2491"/>
    <hyperlink ref="A2502" r:id="rId2492"/>
    <hyperlink ref="A2503" r:id="rId2493"/>
    <hyperlink ref="A2504" r:id="rId2494"/>
    <hyperlink ref="A2505" r:id="rId2495"/>
    <hyperlink ref="A2506" r:id="rId2496"/>
    <hyperlink ref="A2507" r:id="rId2497"/>
    <hyperlink ref="A2508" r:id="rId2498"/>
    <hyperlink ref="A2509" r:id="rId2499"/>
    <hyperlink ref="A2510" r:id="rId2500"/>
    <hyperlink ref="A2511" r:id="rId2501"/>
    <hyperlink ref="A2512" r:id="rId2502"/>
    <hyperlink ref="A2513" r:id="rId2503"/>
    <hyperlink ref="A2514" r:id="rId2504"/>
    <hyperlink ref="A2515" r:id="rId2505"/>
    <hyperlink ref="A2516" r:id="rId2506"/>
    <hyperlink ref="A2517" r:id="rId2507"/>
    <hyperlink ref="A2518" r:id="rId2508"/>
    <hyperlink ref="A2519" r:id="rId2509"/>
    <hyperlink ref="A2520" r:id="rId2510"/>
    <hyperlink ref="A2521" r:id="rId2511"/>
    <hyperlink ref="A2522" r:id="rId2512"/>
    <hyperlink ref="A2523" r:id="rId2513"/>
    <hyperlink ref="A2524" r:id="rId2514"/>
    <hyperlink ref="A2525" r:id="rId2515"/>
    <hyperlink ref="A2526" r:id="rId2516"/>
    <hyperlink ref="A2527" r:id="rId2517"/>
    <hyperlink ref="A2528" r:id="rId2518"/>
    <hyperlink ref="A2529" r:id="rId2519"/>
    <hyperlink ref="A2530" r:id="rId2520"/>
    <hyperlink ref="A2531" r:id="rId2521"/>
    <hyperlink ref="A2532" r:id="rId2522"/>
    <hyperlink ref="A2533" r:id="rId2523"/>
    <hyperlink ref="A2534" r:id="rId2524"/>
    <hyperlink ref="A2535" r:id="rId2525"/>
    <hyperlink ref="A2536" r:id="rId2526"/>
    <hyperlink ref="A2537" r:id="rId2527"/>
    <hyperlink ref="A2538" r:id="rId2528"/>
    <hyperlink ref="A2539" r:id="rId2529"/>
    <hyperlink ref="A2540" r:id="rId2530"/>
    <hyperlink ref="A2541" r:id="rId2531"/>
    <hyperlink ref="A2542" r:id="rId2532"/>
    <hyperlink ref="A2543" r:id="rId2533"/>
    <hyperlink ref="A2544" r:id="rId2534"/>
    <hyperlink ref="A2545" r:id="rId2535"/>
    <hyperlink ref="A2546" r:id="rId2536"/>
    <hyperlink ref="A2547" r:id="rId2537"/>
    <hyperlink ref="A2548" r:id="rId2538"/>
    <hyperlink ref="A2549" r:id="rId2539"/>
    <hyperlink ref="A2550" r:id="rId2540"/>
    <hyperlink ref="A2551" r:id="rId2541"/>
    <hyperlink ref="A2552" r:id="rId2542"/>
    <hyperlink ref="A2553" r:id="rId2543"/>
    <hyperlink ref="A2554" r:id="rId2544"/>
    <hyperlink ref="A2555" r:id="rId2545"/>
    <hyperlink ref="A2556" r:id="rId2546"/>
    <hyperlink ref="A2557" r:id="rId2547"/>
    <hyperlink ref="A2558" r:id="rId2548"/>
    <hyperlink ref="A2559" r:id="rId2549"/>
    <hyperlink ref="A2560" r:id="rId2550"/>
    <hyperlink ref="A2561" r:id="rId2551"/>
    <hyperlink ref="A2562" r:id="rId2552"/>
    <hyperlink ref="A2563" r:id="rId2553"/>
    <hyperlink ref="A2564" r:id="rId2554"/>
    <hyperlink ref="A2565" r:id="rId2555"/>
    <hyperlink ref="A2566" r:id="rId2556"/>
    <hyperlink ref="A2567" r:id="rId2557"/>
    <hyperlink ref="A2568" r:id="rId2558"/>
    <hyperlink ref="A2569" r:id="rId2559"/>
    <hyperlink ref="A2570" r:id="rId2560"/>
    <hyperlink ref="A2571" r:id="rId2561"/>
    <hyperlink ref="A2572" r:id="rId2562"/>
    <hyperlink ref="A2573" r:id="rId2563"/>
    <hyperlink ref="A2574" r:id="rId2564"/>
    <hyperlink ref="A2575" r:id="rId2565"/>
    <hyperlink ref="A2576" r:id="rId2566"/>
    <hyperlink ref="A2577" r:id="rId2567"/>
    <hyperlink ref="A2578" r:id="rId2568"/>
    <hyperlink ref="A2579" r:id="rId2569"/>
    <hyperlink ref="A2580" r:id="rId2570"/>
    <hyperlink ref="A2581" r:id="rId2571"/>
    <hyperlink ref="A2582" r:id="rId2572"/>
    <hyperlink ref="A2583" r:id="rId2573"/>
    <hyperlink ref="A2584" r:id="rId2574"/>
    <hyperlink ref="A2585" r:id="rId2575"/>
    <hyperlink ref="A2586" r:id="rId2576"/>
    <hyperlink ref="A2587" r:id="rId2577"/>
    <hyperlink ref="A2588" r:id="rId2578"/>
    <hyperlink ref="A2589" r:id="rId2579"/>
    <hyperlink ref="A2590" r:id="rId2580"/>
    <hyperlink ref="A2591" r:id="rId2581"/>
    <hyperlink ref="A2592" r:id="rId2582"/>
    <hyperlink ref="A2593" r:id="rId2583"/>
    <hyperlink ref="A2594" r:id="rId2584"/>
    <hyperlink ref="A2595" r:id="rId2585"/>
    <hyperlink ref="A2596" r:id="rId2586"/>
    <hyperlink ref="A2597" r:id="rId2587"/>
    <hyperlink ref="A2598" r:id="rId2588"/>
    <hyperlink ref="A2599" r:id="rId2589"/>
    <hyperlink ref="A2600" r:id="rId2590"/>
    <hyperlink ref="A2601" r:id="rId2591"/>
    <hyperlink ref="A2602" r:id="rId2592"/>
    <hyperlink ref="A2603" r:id="rId2593"/>
    <hyperlink ref="A2604" r:id="rId2594"/>
    <hyperlink ref="A2605" r:id="rId2595"/>
    <hyperlink ref="A2606" r:id="rId2596"/>
    <hyperlink ref="A2607" r:id="rId2597"/>
    <hyperlink ref="A2608" r:id="rId2598"/>
    <hyperlink ref="A2609" r:id="rId2599"/>
    <hyperlink ref="A2610" r:id="rId2600"/>
    <hyperlink ref="A2611" r:id="rId2601"/>
    <hyperlink ref="A2612" r:id="rId2602"/>
    <hyperlink ref="A2613" r:id="rId2603"/>
    <hyperlink ref="A2614" r:id="rId2604"/>
    <hyperlink ref="A2615" r:id="rId2605"/>
    <hyperlink ref="A2616" r:id="rId2606"/>
    <hyperlink ref="A2617" r:id="rId2607"/>
    <hyperlink ref="A2618" r:id="rId2608"/>
    <hyperlink ref="A2619" r:id="rId2609"/>
    <hyperlink ref="A2620" r:id="rId2610"/>
    <hyperlink ref="A2621" r:id="rId2611"/>
    <hyperlink ref="A2622" r:id="rId2612"/>
    <hyperlink ref="A2623" r:id="rId2613"/>
    <hyperlink ref="A2624" r:id="rId2614"/>
    <hyperlink ref="A2625" r:id="rId2615"/>
    <hyperlink ref="A2626" r:id="rId2616"/>
    <hyperlink ref="A2627" r:id="rId2617"/>
    <hyperlink ref="A2628" r:id="rId2618"/>
    <hyperlink ref="A2629" r:id="rId2619"/>
    <hyperlink ref="A2630" r:id="rId2620"/>
    <hyperlink ref="A2631" r:id="rId2621"/>
    <hyperlink ref="A2632" r:id="rId2622"/>
    <hyperlink ref="A2633" r:id="rId2623"/>
    <hyperlink ref="A2634" r:id="rId2624"/>
    <hyperlink ref="A2635" r:id="rId2625"/>
    <hyperlink ref="A2636" r:id="rId2626"/>
    <hyperlink ref="A2637" r:id="rId2627"/>
    <hyperlink ref="A2638" r:id="rId2628"/>
    <hyperlink ref="A2639" r:id="rId2629"/>
    <hyperlink ref="A2640" r:id="rId2630"/>
    <hyperlink ref="A2641" r:id="rId2631"/>
    <hyperlink ref="A2642" r:id="rId2632"/>
    <hyperlink ref="A2643" r:id="rId2633"/>
    <hyperlink ref="A2644" r:id="rId2634"/>
    <hyperlink ref="A2645" r:id="rId2635"/>
    <hyperlink ref="A2646" r:id="rId2636"/>
    <hyperlink ref="A2647" r:id="rId2637"/>
    <hyperlink ref="A2648" r:id="rId2638"/>
    <hyperlink ref="A2649" r:id="rId2639"/>
    <hyperlink ref="A2650" r:id="rId2640"/>
    <hyperlink ref="A2651" r:id="rId2641"/>
    <hyperlink ref="A2652" r:id="rId2642"/>
    <hyperlink ref="A2653" r:id="rId2643"/>
    <hyperlink ref="A2654" r:id="rId2644"/>
    <hyperlink ref="A2655" r:id="rId2645"/>
    <hyperlink ref="A2656" r:id="rId2646"/>
    <hyperlink ref="A2657" r:id="rId2647"/>
    <hyperlink ref="A2658" r:id="rId2648"/>
    <hyperlink ref="A2659" r:id="rId2649"/>
    <hyperlink ref="A2660" r:id="rId2650"/>
    <hyperlink ref="A2661" r:id="rId2651"/>
    <hyperlink ref="A2662" r:id="rId2652"/>
    <hyperlink ref="A2663" r:id="rId2653"/>
    <hyperlink ref="A2664" r:id="rId2654"/>
    <hyperlink ref="A2665" r:id="rId2655"/>
    <hyperlink ref="A2666" r:id="rId2656"/>
    <hyperlink ref="A2667" r:id="rId2657"/>
    <hyperlink ref="A2668" r:id="rId2658"/>
    <hyperlink ref="A2669" r:id="rId2659"/>
    <hyperlink ref="A2670" r:id="rId2660"/>
    <hyperlink ref="A2671" r:id="rId2661"/>
    <hyperlink ref="A2672" r:id="rId2662"/>
    <hyperlink ref="A2673" r:id="rId2663"/>
    <hyperlink ref="A2674" r:id="rId2664"/>
    <hyperlink ref="A2675" r:id="rId2665"/>
    <hyperlink ref="A2676" r:id="rId2666"/>
    <hyperlink ref="A2677" r:id="rId2667"/>
    <hyperlink ref="A2678" r:id="rId2668"/>
    <hyperlink ref="A2679" r:id="rId2669"/>
    <hyperlink ref="A2680" r:id="rId2670"/>
    <hyperlink ref="A2681" r:id="rId2671"/>
    <hyperlink ref="A2682" r:id="rId2672"/>
    <hyperlink ref="A2683" r:id="rId2673"/>
    <hyperlink ref="A2684" r:id="rId2674"/>
    <hyperlink ref="A2685" r:id="rId2675"/>
    <hyperlink ref="A2686" r:id="rId2676"/>
    <hyperlink ref="A2687" r:id="rId2677"/>
    <hyperlink ref="A2688" r:id="rId2678"/>
    <hyperlink ref="A2689" r:id="rId2679"/>
    <hyperlink ref="A2690" r:id="rId2680"/>
    <hyperlink ref="A2691" r:id="rId2681"/>
    <hyperlink ref="A2692" r:id="rId2682"/>
    <hyperlink ref="A2693" r:id="rId2683"/>
    <hyperlink ref="A2694" r:id="rId2684"/>
    <hyperlink ref="A2695" r:id="rId2685"/>
    <hyperlink ref="A2696" r:id="rId2686"/>
    <hyperlink ref="A2697" r:id="rId2687"/>
    <hyperlink ref="A2698" r:id="rId2688"/>
    <hyperlink ref="A2699" r:id="rId2689"/>
    <hyperlink ref="A2700" r:id="rId2690"/>
    <hyperlink ref="A2701" r:id="rId2691"/>
    <hyperlink ref="A2702" r:id="rId2692"/>
    <hyperlink ref="A2703" r:id="rId2693"/>
    <hyperlink ref="A2704" r:id="rId2694"/>
    <hyperlink ref="A2705" r:id="rId2695"/>
    <hyperlink ref="A2706" r:id="rId2696"/>
    <hyperlink ref="A2707" r:id="rId2697"/>
    <hyperlink ref="A2708" r:id="rId2698"/>
    <hyperlink ref="A2709" r:id="rId2699"/>
    <hyperlink ref="A2710" r:id="rId2700"/>
    <hyperlink ref="A2711" r:id="rId2701"/>
    <hyperlink ref="A2712" r:id="rId2702"/>
    <hyperlink ref="A2713" r:id="rId2703"/>
    <hyperlink ref="A2714" r:id="rId2704"/>
    <hyperlink ref="A2715" r:id="rId2705"/>
    <hyperlink ref="A2716" r:id="rId2706"/>
    <hyperlink ref="A2717" r:id="rId2707"/>
    <hyperlink ref="A2718" r:id="rId2708"/>
    <hyperlink ref="A2719" r:id="rId2709"/>
    <hyperlink ref="A2720" r:id="rId2710"/>
    <hyperlink ref="A2721" r:id="rId2711"/>
    <hyperlink ref="A2722" r:id="rId2712"/>
    <hyperlink ref="A2723" r:id="rId2713"/>
    <hyperlink ref="A2724" r:id="rId2714"/>
    <hyperlink ref="A2725" r:id="rId2715"/>
    <hyperlink ref="A2726" r:id="rId2716"/>
    <hyperlink ref="A2727" r:id="rId2717"/>
    <hyperlink ref="A2728" r:id="rId2718"/>
    <hyperlink ref="A2729" r:id="rId2719"/>
    <hyperlink ref="A2730" r:id="rId2720"/>
    <hyperlink ref="A2731" r:id="rId2721"/>
    <hyperlink ref="A2732" r:id="rId2722"/>
    <hyperlink ref="A2733" r:id="rId2723"/>
    <hyperlink ref="A2734" r:id="rId2724"/>
    <hyperlink ref="A2735" r:id="rId2725"/>
    <hyperlink ref="A2736" r:id="rId2726"/>
    <hyperlink ref="A2737" r:id="rId2727"/>
    <hyperlink ref="A2738" r:id="rId2728"/>
    <hyperlink ref="A2739" r:id="rId2729"/>
    <hyperlink ref="A2740" r:id="rId2730"/>
    <hyperlink ref="A2741" r:id="rId2731"/>
    <hyperlink ref="A2742" r:id="rId2732"/>
    <hyperlink ref="A2743" r:id="rId2733"/>
    <hyperlink ref="A2744" r:id="rId2734"/>
    <hyperlink ref="A2745" r:id="rId2735"/>
    <hyperlink ref="A2746" r:id="rId2736"/>
    <hyperlink ref="A2747" r:id="rId2737"/>
    <hyperlink ref="A2748" r:id="rId2738"/>
    <hyperlink ref="A2749" r:id="rId2739"/>
    <hyperlink ref="A2750" r:id="rId2740"/>
    <hyperlink ref="A2751" r:id="rId2741"/>
    <hyperlink ref="A2752" r:id="rId2742"/>
    <hyperlink ref="A2753" r:id="rId2743"/>
    <hyperlink ref="A2754" r:id="rId2744"/>
    <hyperlink ref="A2755" r:id="rId2745"/>
    <hyperlink ref="A2756" r:id="rId2746"/>
    <hyperlink ref="A2757" r:id="rId2747"/>
    <hyperlink ref="A2758" r:id="rId2748"/>
    <hyperlink ref="A2759" r:id="rId2749"/>
    <hyperlink ref="A2760" r:id="rId2750"/>
    <hyperlink ref="A2761" r:id="rId2751"/>
    <hyperlink ref="A2762" r:id="rId2752"/>
    <hyperlink ref="A2763" r:id="rId2753"/>
    <hyperlink ref="A2764" r:id="rId2754"/>
    <hyperlink ref="A2765" r:id="rId2755"/>
    <hyperlink ref="A2766" r:id="rId2756"/>
    <hyperlink ref="A2767" r:id="rId2757"/>
    <hyperlink ref="A2768" r:id="rId2758"/>
    <hyperlink ref="A2769" r:id="rId2759"/>
    <hyperlink ref="A2770" r:id="rId2760"/>
    <hyperlink ref="A2771" r:id="rId2761"/>
    <hyperlink ref="A2772" r:id="rId2762"/>
    <hyperlink ref="A2773" r:id="rId2763"/>
    <hyperlink ref="A2774" r:id="rId2764"/>
    <hyperlink ref="A2775" r:id="rId2765"/>
    <hyperlink ref="A2776" r:id="rId2766"/>
    <hyperlink ref="A2777" r:id="rId2767"/>
    <hyperlink ref="A2778" r:id="rId2768"/>
    <hyperlink ref="A2779" r:id="rId2769"/>
    <hyperlink ref="A2780" r:id="rId2770"/>
    <hyperlink ref="A2781" r:id="rId2771"/>
    <hyperlink ref="A2782" r:id="rId2772"/>
    <hyperlink ref="A2783" r:id="rId2773"/>
    <hyperlink ref="A2784" r:id="rId2774"/>
    <hyperlink ref="A2785" r:id="rId2775"/>
    <hyperlink ref="A2786" r:id="rId2776"/>
    <hyperlink ref="A2787" r:id="rId2777"/>
    <hyperlink ref="A2788" r:id="rId2778"/>
    <hyperlink ref="A2789" r:id="rId2779"/>
    <hyperlink ref="A2790" r:id="rId2780"/>
    <hyperlink ref="A2791" r:id="rId2781"/>
    <hyperlink ref="A2792" r:id="rId2782"/>
    <hyperlink ref="A2793" r:id="rId2783"/>
    <hyperlink ref="A2794" r:id="rId2784"/>
    <hyperlink ref="A2795" r:id="rId2785"/>
    <hyperlink ref="A2796" r:id="rId2786"/>
    <hyperlink ref="A2797" r:id="rId2787"/>
    <hyperlink ref="A2798" r:id="rId2788"/>
    <hyperlink ref="A2799" r:id="rId2789"/>
    <hyperlink ref="A2800" r:id="rId2790"/>
    <hyperlink ref="A2801" r:id="rId2791"/>
    <hyperlink ref="A2802" r:id="rId2792"/>
    <hyperlink ref="A2803" r:id="rId2793"/>
    <hyperlink ref="A2804" r:id="rId2794"/>
    <hyperlink ref="A2805" r:id="rId2795"/>
    <hyperlink ref="A2806" r:id="rId2796"/>
    <hyperlink ref="A2807" r:id="rId2797"/>
    <hyperlink ref="A2808" r:id="rId2798"/>
    <hyperlink ref="A2809" r:id="rId2799"/>
    <hyperlink ref="A2810" r:id="rId2800"/>
    <hyperlink ref="A2811" r:id="rId2801"/>
    <hyperlink ref="A2812" r:id="rId2802"/>
    <hyperlink ref="A2813" r:id="rId2803"/>
    <hyperlink ref="A2814" r:id="rId2804"/>
    <hyperlink ref="A2815" r:id="rId2805"/>
    <hyperlink ref="A2816" r:id="rId2806"/>
    <hyperlink ref="A2817" r:id="rId2807"/>
    <hyperlink ref="A2818" r:id="rId2808"/>
    <hyperlink ref="A2819" r:id="rId2809"/>
    <hyperlink ref="A2820" r:id="rId2810"/>
    <hyperlink ref="A2821" r:id="rId2811"/>
    <hyperlink ref="A2822" r:id="rId2812"/>
    <hyperlink ref="A2823" r:id="rId2813"/>
    <hyperlink ref="A2824" r:id="rId2814"/>
    <hyperlink ref="A2825" r:id="rId2815"/>
    <hyperlink ref="A2826" r:id="rId2816"/>
    <hyperlink ref="A2827" r:id="rId2817"/>
    <hyperlink ref="A2828" r:id="rId2818"/>
    <hyperlink ref="A2829" r:id="rId2819"/>
    <hyperlink ref="A2830" r:id="rId2820"/>
    <hyperlink ref="A2831" r:id="rId2821"/>
    <hyperlink ref="A2832" r:id="rId2822"/>
    <hyperlink ref="A2833" r:id="rId2823"/>
    <hyperlink ref="A2834" r:id="rId2824"/>
    <hyperlink ref="A2835" r:id="rId2825"/>
    <hyperlink ref="A2836" r:id="rId2826"/>
    <hyperlink ref="A2837" r:id="rId2827"/>
    <hyperlink ref="A2838" r:id="rId2828"/>
    <hyperlink ref="A2839" r:id="rId2829"/>
    <hyperlink ref="A2840" r:id="rId2830"/>
    <hyperlink ref="A2841" r:id="rId2831"/>
    <hyperlink ref="A2842" r:id="rId2832"/>
    <hyperlink ref="A2843" r:id="rId2833"/>
    <hyperlink ref="A2844" r:id="rId2834"/>
    <hyperlink ref="A2845" r:id="rId2835"/>
    <hyperlink ref="A2846" r:id="rId2836"/>
    <hyperlink ref="A2847" r:id="rId2837"/>
    <hyperlink ref="A2848" r:id="rId2838"/>
    <hyperlink ref="A2849" r:id="rId2839"/>
    <hyperlink ref="A2850" r:id="rId2840"/>
    <hyperlink ref="A2851" r:id="rId2841"/>
    <hyperlink ref="A2852" r:id="rId2842"/>
    <hyperlink ref="A2853" r:id="rId2843"/>
    <hyperlink ref="A2854" r:id="rId2844"/>
    <hyperlink ref="A2855" r:id="rId2845"/>
    <hyperlink ref="A2856" r:id="rId2846"/>
    <hyperlink ref="A2857" r:id="rId2847"/>
    <hyperlink ref="A2858" r:id="rId2848"/>
    <hyperlink ref="A2859" r:id="rId2849"/>
    <hyperlink ref="A2860" r:id="rId2850"/>
    <hyperlink ref="A2861" r:id="rId2851"/>
    <hyperlink ref="A2862" r:id="rId2852"/>
    <hyperlink ref="A2863" r:id="rId2853"/>
    <hyperlink ref="A2864" r:id="rId2854"/>
    <hyperlink ref="A2865" r:id="rId2855"/>
    <hyperlink ref="A2866" r:id="rId2856"/>
    <hyperlink ref="A2867" r:id="rId2857"/>
    <hyperlink ref="A2868" r:id="rId2858"/>
    <hyperlink ref="A2869" r:id="rId2859"/>
    <hyperlink ref="A2870" r:id="rId2860"/>
    <hyperlink ref="A2871" r:id="rId2861"/>
    <hyperlink ref="A2872" r:id="rId2862"/>
    <hyperlink ref="A2873" r:id="rId2863"/>
    <hyperlink ref="A2874" r:id="rId2864"/>
    <hyperlink ref="A2875" r:id="rId2865"/>
    <hyperlink ref="A2876" r:id="rId2866"/>
    <hyperlink ref="A2877" r:id="rId2867"/>
    <hyperlink ref="A2878" r:id="rId2868"/>
    <hyperlink ref="A2879" r:id="rId2869"/>
    <hyperlink ref="A2880" r:id="rId2870"/>
    <hyperlink ref="A2881" r:id="rId2871"/>
    <hyperlink ref="A2882" r:id="rId2872"/>
    <hyperlink ref="A2883" r:id="rId2873"/>
    <hyperlink ref="A2884" r:id="rId2874"/>
    <hyperlink ref="A2885" r:id="rId2875"/>
    <hyperlink ref="A2886" r:id="rId2876"/>
    <hyperlink ref="A2887" r:id="rId2877"/>
    <hyperlink ref="A2888" r:id="rId2878"/>
    <hyperlink ref="A2889" r:id="rId2879"/>
    <hyperlink ref="A2890" r:id="rId2880"/>
    <hyperlink ref="A2891" r:id="rId2881"/>
    <hyperlink ref="A2892" r:id="rId2882"/>
    <hyperlink ref="A2893" r:id="rId2883"/>
    <hyperlink ref="A2894" r:id="rId2884"/>
    <hyperlink ref="A2895" r:id="rId2885"/>
    <hyperlink ref="A2896" r:id="rId2886"/>
    <hyperlink ref="A2897" r:id="rId2887"/>
    <hyperlink ref="A2898" r:id="rId2888"/>
    <hyperlink ref="A2899" r:id="rId2889"/>
    <hyperlink ref="A2900" r:id="rId2890"/>
    <hyperlink ref="A2901" r:id="rId2891"/>
    <hyperlink ref="A2902" r:id="rId2892"/>
    <hyperlink ref="A2903" r:id="rId2893"/>
    <hyperlink ref="A2904" r:id="rId2894"/>
    <hyperlink ref="A2905" r:id="rId2895"/>
    <hyperlink ref="A2906" r:id="rId2896"/>
    <hyperlink ref="A2907" r:id="rId2897"/>
    <hyperlink ref="A2908" r:id="rId2898"/>
    <hyperlink ref="A2909" r:id="rId2899"/>
    <hyperlink ref="A2910" r:id="rId2900"/>
    <hyperlink ref="A2911" r:id="rId2901"/>
    <hyperlink ref="A2912" r:id="rId2902"/>
    <hyperlink ref="A2913" r:id="rId2903"/>
    <hyperlink ref="A2914" r:id="rId2904"/>
    <hyperlink ref="A2915" r:id="rId2905"/>
    <hyperlink ref="A2916" r:id="rId2906"/>
    <hyperlink ref="A2917" r:id="rId2907"/>
    <hyperlink ref="A2918" r:id="rId2908"/>
    <hyperlink ref="A2919" r:id="rId2909"/>
    <hyperlink ref="A2920" r:id="rId2910"/>
    <hyperlink ref="A2921" r:id="rId2911"/>
    <hyperlink ref="A2922" r:id="rId2912"/>
    <hyperlink ref="A2923" r:id="rId2913"/>
    <hyperlink ref="A2924" r:id="rId2914"/>
    <hyperlink ref="A2925" r:id="rId2915"/>
    <hyperlink ref="A2926" r:id="rId2916"/>
    <hyperlink ref="A2927" r:id="rId2917"/>
    <hyperlink ref="A2928" r:id="rId2918"/>
    <hyperlink ref="A2929" r:id="rId2919"/>
    <hyperlink ref="A2930" r:id="rId2920"/>
    <hyperlink ref="A2931" r:id="rId2921"/>
    <hyperlink ref="A2932" r:id="rId2922"/>
    <hyperlink ref="A2933" r:id="rId2923"/>
    <hyperlink ref="A2934" r:id="rId2924"/>
    <hyperlink ref="A2935" r:id="rId2925"/>
    <hyperlink ref="A2936" r:id="rId2926"/>
    <hyperlink ref="A2937" r:id="rId2927"/>
    <hyperlink ref="A2938" r:id="rId2928"/>
    <hyperlink ref="A2939" r:id="rId2929"/>
    <hyperlink ref="A2940" r:id="rId2930"/>
    <hyperlink ref="A2941" r:id="rId2931"/>
    <hyperlink ref="A2942" r:id="rId2932"/>
    <hyperlink ref="A2943" r:id="rId2933"/>
    <hyperlink ref="A2944" r:id="rId2934"/>
    <hyperlink ref="A2945" r:id="rId2935"/>
    <hyperlink ref="A2946" r:id="rId2936"/>
    <hyperlink ref="A2947" r:id="rId2937"/>
    <hyperlink ref="A2948" r:id="rId2938"/>
    <hyperlink ref="A2949" r:id="rId2939"/>
    <hyperlink ref="A2950" r:id="rId2940"/>
    <hyperlink ref="A2951" r:id="rId2941"/>
    <hyperlink ref="A2952" r:id="rId2942"/>
    <hyperlink ref="A2953" r:id="rId2943"/>
    <hyperlink ref="A2954" r:id="rId2944"/>
    <hyperlink ref="A2955" r:id="rId2945"/>
    <hyperlink ref="A2956" r:id="rId2946"/>
    <hyperlink ref="A2957" r:id="rId2947"/>
    <hyperlink ref="A2958" r:id="rId2948"/>
    <hyperlink ref="A2959" r:id="rId2949"/>
    <hyperlink ref="A2960" r:id="rId2950"/>
    <hyperlink ref="A2961" r:id="rId2951"/>
    <hyperlink ref="A2962" r:id="rId2952"/>
    <hyperlink ref="A2963" r:id="rId2953"/>
    <hyperlink ref="A2964" r:id="rId2954"/>
    <hyperlink ref="A2965" r:id="rId2955"/>
    <hyperlink ref="A2966" r:id="rId2956"/>
    <hyperlink ref="A2967" r:id="rId2957"/>
    <hyperlink ref="A2968" r:id="rId2958"/>
    <hyperlink ref="A2969" r:id="rId2959"/>
    <hyperlink ref="A2970" r:id="rId2960"/>
    <hyperlink ref="A2971" r:id="rId2961"/>
    <hyperlink ref="A2972" r:id="rId2962"/>
    <hyperlink ref="A2973" r:id="rId2963"/>
    <hyperlink ref="A2974" r:id="rId2964"/>
    <hyperlink ref="A2975" r:id="rId2965"/>
    <hyperlink ref="A2976" r:id="rId2966"/>
    <hyperlink ref="A2977" r:id="rId2967"/>
    <hyperlink ref="A2978" r:id="rId2968"/>
    <hyperlink ref="A2979" r:id="rId2969"/>
    <hyperlink ref="A2980" r:id="rId2970"/>
    <hyperlink ref="A2981" r:id="rId2971"/>
    <hyperlink ref="A2982" r:id="rId2972"/>
    <hyperlink ref="A2983" r:id="rId2973"/>
    <hyperlink ref="A2984" r:id="rId2974"/>
    <hyperlink ref="A2985" r:id="rId2975"/>
    <hyperlink ref="A2986" r:id="rId2976"/>
    <hyperlink ref="A2987" r:id="rId2977"/>
    <hyperlink ref="A2988" r:id="rId2978"/>
    <hyperlink ref="A2989" r:id="rId2979"/>
    <hyperlink ref="A2990" r:id="rId2980"/>
    <hyperlink ref="A2991" r:id="rId2981"/>
    <hyperlink ref="A2992" r:id="rId2982"/>
    <hyperlink ref="A2993" r:id="rId2983"/>
    <hyperlink ref="A2994" r:id="rId2984"/>
    <hyperlink ref="A2995" r:id="rId2985"/>
    <hyperlink ref="A2996" r:id="rId2986"/>
    <hyperlink ref="A2997" r:id="rId2987"/>
    <hyperlink ref="A2998" r:id="rId2988"/>
    <hyperlink ref="A2999" r:id="rId2989"/>
    <hyperlink ref="A3000" r:id="rId2990"/>
    <hyperlink ref="A3001" r:id="rId2991"/>
    <hyperlink ref="A3002" r:id="rId2992"/>
    <hyperlink ref="A3003" r:id="rId2993"/>
    <hyperlink ref="A3004" r:id="rId2994"/>
    <hyperlink ref="A3005" r:id="rId2995"/>
    <hyperlink ref="A3006" r:id="rId2996"/>
    <hyperlink ref="A3007" r:id="rId2997"/>
    <hyperlink ref="A3008" r:id="rId2998"/>
    <hyperlink ref="A3009" r:id="rId2999"/>
    <hyperlink ref="A3010" r:id="rId3000"/>
    <hyperlink ref="A3011" r:id="rId3001"/>
    <hyperlink ref="A3012" r:id="rId3002"/>
    <hyperlink ref="A3013" r:id="rId3003"/>
    <hyperlink ref="A3014" r:id="rId3004"/>
    <hyperlink ref="A3015" r:id="rId3005"/>
    <hyperlink ref="A3016" r:id="rId3006"/>
    <hyperlink ref="A3017" r:id="rId3007"/>
    <hyperlink ref="A3018" r:id="rId3008"/>
    <hyperlink ref="A3019" r:id="rId3009"/>
    <hyperlink ref="A3020" r:id="rId3010"/>
    <hyperlink ref="A3021" r:id="rId3011"/>
    <hyperlink ref="A3022" r:id="rId3012"/>
    <hyperlink ref="A3023" r:id="rId3013"/>
    <hyperlink ref="A3024" r:id="rId3014"/>
    <hyperlink ref="A3025" r:id="rId3015"/>
    <hyperlink ref="A3026" r:id="rId3016"/>
    <hyperlink ref="A3027" r:id="rId3017"/>
    <hyperlink ref="A3028" r:id="rId3018"/>
    <hyperlink ref="A3029" r:id="rId3019"/>
    <hyperlink ref="A3030" r:id="rId3020"/>
    <hyperlink ref="A3031" r:id="rId3021"/>
    <hyperlink ref="A3032" r:id="rId3022"/>
    <hyperlink ref="A3033" r:id="rId3023"/>
    <hyperlink ref="A3034" r:id="rId3024"/>
    <hyperlink ref="A3035" r:id="rId3025"/>
    <hyperlink ref="A3036" r:id="rId3026"/>
    <hyperlink ref="A3037" r:id="rId3027"/>
    <hyperlink ref="A3038" r:id="rId3028"/>
    <hyperlink ref="A3039" r:id="rId3029"/>
    <hyperlink ref="A3040" r:id="rId3030"/>
    <hyperlink ref="A3041" r:id="rId3031"/>
    <hyperlink ref="A3042" r:id="rId3032"/>
    <hyperlink ref="A3043" r:id="rId3033"/>
    <hyperlink ref="A3044" r:id="rId3034"/>
    <hyperlink ref="A3045" r:id="rId3035"/>
    <hyperlink ref="A3046" r:id="rId3036"/>
    <hyperlink ref="A3047" r:id="rId3037"/>
    <hyperlink ref="A3048" r:id="rId3038"/>
    <hyperlink ref="A3049" r:id="rId3039"/>
    <hyperlink ref="A3050" r:id="rId3040"/>
    <hyperlink ref="A3051" r:id="rId3041"/>
    <hyperlink ref="A3052" r:id="rId3042"/>
    <hyperlink ref="A3053" r:id="rId3043"/>
    <hyperlink ref="A3054" r:id="rId3044"/>
    <hyperlink ref="A3055" r:id="rId3045"/>
    <hyperlink ref="A3056" r:id="rId3046"/>
    <hyperlink ref="A3057" r:id="rId3047"/>
    <hyperlink ref="A3058" r:id="rId3048"/>
    <hyperlink ref="A3059" r:id="rId3049"/>
    <hyperlink ref="A3060" r:id="rId3050"/>
    <hyperlink ref="A3061" r:id="rId3051"/>
    <hyperlink ref="A3062" r:id="rId3052"/>
    <hyperlink ref="A3063" r:id="rId3053"/>
    <hyperlink ref="A3064" r:id="rId3054"/>
    <hyperlink ref="A3065" r:id="rId3055"/>
    <hyperlink ref="A3066" r:id="rId3056"/>
    <hyperlink ref="A3067" r:id="rId3057"/>
    <hyperlink ref="A3068" r:id="rId3058"/>
    <hyperlink ref="A3069" r:id="rId3059"/>
    <hyperlink ref="A3070" r:id="rId3060"/>
    <hyperlink ref="A3071" r:id="rId3061"/>
    <hyperlink ref="A3072" r:id="rId3062"/>
    <hyperlink ref="A3073" r:id="rId3063"/>
    <hyperlink ref="A3074" r:id="rId3064"/>
    <hyperlink ref="A3075" r:id="rId3065"/>
    <hyperlink ref="A3076" r:id="rId3066"/>
    <hyperlink ref="A3077" r:id="rId3067"/>
    <hyperlink ref="A3078" r:id="rId3068"/>
    <hyperlink ref="A3079" r:id="rId3069"/>
    <hyperlink ref="A3080" r:id="rId3070"/>
    <hyperlink ref="A3081" r:id="rId3071"/>
    <hyperlink ref="A3082" r:id="rId3072"/>
    <hyperlink ref="A3083" r:id="rId3073"/>
    <hyperlink ref="A3084" r:id="rId3074"/>
    <hyperlink ref="A3085" r:id="rId3075"/>
    <hyperlink ref="A3086" r:id="rId3076"/>
    <hyperlink ref="A3087" r:id="rId3077"/>
    <hyperlink ref="A3088" r:id="rId3078"/>
    <hyperlink ref="A3089" r:id="rId3079"/>
    <hyperlink ref="A3090" r:id="rId3080"/>
    <hyperlink ref="A3091" r:id="rId3081"/>
    <hyperlink ref="A3092" r:id="rId3082"/>
    <hyperlink ref="A3093" r:id="rId3083"/>
    <hyperlink ref="A3094" r:id="rId3084"/>
    <hyperlink ref="A3095" r:id="rId3085"/>
    <hyperlink ref="A3096" r:id="rId3086"/>
    <hyperlink ref="A3097" r:id="rId3087"/>
    <hyperlink ref="A3098" r:id="rId3088"/>
    <hyperlink ref="A3099" r:id="rId3089"/>
    <hyperlink ref="A3100" r:id="rId3090"/>
    <hyperlink ref="A3101" r:id="rId3091"/>
    <hyperlink ref="A3102" r:id="rId3092"/>
    <hyperlink ref="A3103" r:id="rId3093"/>
    <hyperlink ref="A3104" r:id="rId3094"/>
    <hyperlink ref="A3105" r:id="rId3095"/>
    <hyperlink ref="A3106" r:id="rId3096"/>
    <hyperlink ref="A3107" r:id="rId3097"/>
    <hyperlink ref="A3108" r:id="rId3098"/>
    <hyperlink ref="A3109" r:id="rId3099"/>
    <hyperlink ref="A3110" r:id="rId3100"/>
    <hyperlink ref="A3111" r:id="rId3101"/>
    <hyperlink ref="A3112" r:id="rId3102"/>
    <hyperlink ref="A3113" r:id="rId3103"/>
    <hyperlink ref="A3114" r:id="rId3104"/>
    <hyperlink ref="A3115" r:id="rId3105"/>
    <hyperlink ref="A3116" r:id="rId3106"/>
    <hyperlink ref="A3117" r:id="rId3107"/>
    <hyperlink ref="A3118" r:id="rId3108"/>
    <hyperlink ref="A3119" r:id="rId3109"/>
    <hyperlink ref="A3120" r:id="rId3110"/>
    <hyperlink ref="A3121" r:id="rId3111"/>
    <hyperlink ref="A3122" r:id="rId3112"/>
    <hyperlink ref="A3123" r:id="rId3113"/>
    <hyperlink ref="A3124" r:id="rId3114"/>
    <hyperlink ref="A3125" r:id="rId3115"/>
    <hyperlink ref="A3126" r:id="rId3116"/>
    <hyperlink ref="A3127" r:id="rId3117"/>
    <hyperlink ref="A3128" r:id="rId3118"/>
    <hyperlink ref="A3129" r:id="rId3119"/>
    <hyperlink ref="A3130" r:id="rId3120"/>
    <hyperlink ref="A3131" r:id="rId3121"/>
    <hyperlink ref="A3132" r:id="rId3122"/>
    <hyperlink ref="A3133" r:id="rId3123"/>
    <hyperlink ref="A3134" r:id="rId3124"/>
    <hyperlink ref="A3135" r:id="rId3125"/>
    <hyperlink ref="A3136" r:id="rId3126"/>
    <hyperlink ref="A3137" r:id="rId3127"/>
    <hyperlink ref="A3138" r:id="rId3128"/>
    <hyperlink ref="A3139" r:id="rId3129"/>
    <hyperlink ref="A3140" r:id="rId3130"/>
    <hyperlink ref="A3141" r:id="rId3131"/>
    <hyperlink ref="A3142" r:id="rId3132"/>
    <hyperlink ref="A3143" r:id="rId3133"/>
    <hyperlink ref="A3144" r:id="rId3134"/>
    <hyperlink ref="A3145" r:id="rId3135"/>
    <hyperlink ref="A3146" r:id="rId3136"/>
    <hyperlink ref="A3147" r:id="rId3137"/>
    <hyperlink ref="A3148" r:id="rId3138"/>
    <hyperlink ref="A3149" r:id="rId3139"/>
    <hyperlink ref="A3150" r:id="rId3140"/>
    <hyperlink ref="A3151" r:id="rId3141"/>
    <hyperlink ref="A3152" r:id="rId3142"/>
    <hyperlink ref="A3153" r:id="rId3143"/>
    <hyperlink ref="A3154" r:id="rId3144"/>
    <hyperlink ref="A3155" r:id="rId3145"/>
    <hyperlink ref="A3156" r:id="rId3146"/>
    <hyperlink ref="A3157" r:id="rId3147"/>
    <hyperlink ref="A3158" r:id="rId3148"/>
    <hyperlink ref="A3159" r:id="rId3149"/>
    <hyperlink ref="A3160" r:id="rId3150"/>
    <hyperlink ref="A3161" r:id="rId3151"/>
    <hyperlink ref="A3162" r:id="rId3152"/>
    <hyperlink ref="A3163" r:id="rId3153"/>
    <hyperlink ref="A3164" r:id="rId3154"/>
    <hyperlink ref="A3165" r:id="rId3155"/>
    <hyperlink ref="A3166" r:id="rId3156"/>
    <hyperlink ref="A3167" r:id="rId3157"/>
    <hyperlink ref="A3168" r:id="rId3158"/>
    <hyperlink ref="A3169" r:id="rId3159"/>
    <hyperlink ref="A3170" r:id="rId3160"/>
    <hyperlink ref="A3171" r:id="rId3161"/>
    <hyperlink ref="A3172" r:id="rId3162"/>
    <hyperlink ref="A3173" r:id="rId3163"/>
    <hyperlink ref="A3174" r:id="rId3164"/>
    <hyperlink ref="A3175" r:id="rId3165"/>
    <hyperlink ref="A3176" r:id="rId3166"/>
    <hyperlink ref="A3177" r:id="rId3167"/>
    <hyperlink ref="A3178" r:id="rId3168"/>
    <hyperlink ref="A3179" r:id="rId3169"/>
    <hyperlink ref="A3180" r:id="rId3170"/>
    <hyperlink ref="A3181" r:id="rId3171"/>
    <hyperlink ref="A3182" r:id="rId3172"/>
    <hyperlink ref="A3183" r:id="rId3173"/>
    <hyperlink ref="A3184" r:id="rId3174"/>
    <hyperlink ref="A3185" r:id="rId3175"/>
    <hyperlink ref="A3186" r:id="rId3176"/>
    <hyperlink ref="A3187" r:id="rId3177"/>
    <hyperlink ref="A3188" r:id="rId3178"/>
    <hyperlink ref="A3189" r:id="rId3179"/>
    <hyperlink ref="A3190" r:id="rId3180"/>
    <hyperlink ref="A3191" r:id="rId3181"/>
    <hyperlink ref="A3192" r:id="rId3182"/>
    <hyperlink ref="A3193" r:id="rId3183"/>
    <hyperlink ref="A3194" r:id="rId3184"/>
    <hyperlink ref="A3195" r:id="rId3185"/>
    <hyperlink ref="A3196" r:id="rId3186"/>
    <hyperlink ref="A3197" r:id="rId3187"/>
    <hyperlink ref="A3198" r:id="rId3188"/>
    <hyperlink ref="A3199" r:id="rId3189"/>
    <hyperlink ref="A3200" r:id="rId3190"/>
    <hyperlink ref="A3201" r:id="rId3191"/>
    <hyperlink ref="A3202" r:id="rId3192"/>
    <hyperlink ref="A3203" r:id="rId3193"/>
    <hyperlink ref="A3204" r:id="rId3194"/>
    <hyperlink ref="A3205" r:id="rId3195"/>
    <hyperlink ref="A3206" r:id="rId3196"/>
    <hyperlink ref="A3207" r:id="rId3197"/>
    <hyperlink ref="A3208" r:id="rId3198"/>
    <hyperlink ref="A3209" r:id="rId3199"/>
    <hyperlink ref="A3210" r:id="rId3200"/>
    <hyperlink ref="A3211" r:id="rId3201"/>
    <hyperlink ref="A3212" r:id="rId3202"/>
    <hyperlink ref="A3213" r:id="rId3203"/>
    <hyperlink ref="A3214" r:id="rId3204"/>
    <hyperlink ref="A3215" r:id="rId3205"/>
    <hyperlink ref="A3216" r:id="rId3206"/>
    <hyperlink ref="A3217" r:id="rId3207"/>
    <hyperlink ref="A3218" r:id="rId3208"/>
    <hyperlink ref="A3219" r:id="rId3209"/>
    <hyperlink ref="A3220" r:id="rId3210"/>
    <hyperlink ref="A3221" r:id="rId3211"/>
    <hyperlink ref="A3222" r:id="rId3212"/>
    <hyperlink ref="A3223" r:id="rId3213"/>
    <hyperlink ref="A3224" r:id="rId3214"/>
    <hyperlink ref="A3225" r:id="rId3215"/>
    <hyperlink ref="A3226" r:id="rId3216"/>
    <hyperlink ref="A3227" r:id="rId3217"/>
    <hyperlink ref="A3228" r:id="rId3218"/>
    <hyperlink ref="A3229" r:id="rId3219"/>
    <hyperlink ref="A3230" r:id="rId3220"/>
    <hyperlink ref="A3231" r:id="rId3221"/>
    <hyperlink ref="A3232" r:id="rId3222"/>
    <hyperlink ref="A3233" r:id="rId3223"/>
    <hyperlink ref="A3234" r:id="rId3224"/>
    <hyperlink ref="A3235" r:id="rId3225"/>
    <hyperlink ref="A3236" r:id="rId3226"/>
    <hyperlink ref="A3237" r:id="rId3227"/>
    <hyperlink ref="A3238" r:id="rId3228"/>
    <hyperlink ref="A3239" r:id="rId3229"/>
    <hyperlink ref="A3240" r:id="rId3230"/>
    <hyperlink ref="A3241" r:id="rId3231"/>
    <hyperlink ref="A3242" r:id="rId3232"/>
    <hyperlink ref="A3243" r:id="rId3233"/>
    <hyperlink ref="A3244" r:id="rId3234"/>
    <hyperlink ref="A3245" r:id="rId3235"/>
    <hyperlink ref="A3246" r:id="rId3236"/>
    <hyperlink ref="A3247" r:id="rId3237"/>
    <hyperlink ref="A3248" r:id="rId3238"/>
    <hyperlink ref="A3249" r:id="rId3239"/>
    <hyperlink ref="A3250" r:id="rId3240"/>
    <hyperlink ref="A3251" r:id="rId3241"/>
    <hyperlink ref="A3252" r:id="rId3242"/>
    <hyperlink ref="A3253" r:id="rId3243"/>
    <hyperlink ref="A3254" r:id="rId3244"/>
    <hyperlink ref="A3255" r:id="rId3245"/>
    <hyperlink ref="A3256" r:id="rId3246"/>
    <hyperlink ref="A3257" r:id="rId3247"/>
    <hyperlink ref="A3258" r:id="rId3248"/>
    <hyperlink ref="A3259" r:id="rId3249"/>
    <hyperlink ref="A3260" r:id="rId3250"/>
    <hyperlink ref="A3261" r:id="rId3251"/>
    <hyperlink ref="A3262" r:id="rId3252"/>
    <hyperlink ref="A3263" r:id="rId3253"/>
    <hyperlink ref="A3264" r:id="rId3254"/>
    <hyperlink ref="A3265" r:id="rId3255"/>
    <hyperlink ref="A3266" r:id="rId3256"/>
    <hyperlink ref="A3267" r:id="rId3257"/>
    <hyperlink ref="A3268" r:id="rId3258"/>
    <hyperlink ref="A3269" r:id="rId3259"/>
    <hyperlink ref="A3270" r:id="rId3260"/>
    <hyperlink ref="A3271" r:id="rId3261"/>
    <hyperlink ref="A3272" r:id="rId3262"/>
    <hyperlink ref="A3273" r:id="rId3263"/>
    <hyperlink ref="A3274" r:id="rId3264"/>
    <hyperlink ref="A3275" r:id="rId3265"/>
    <hyperlink ref="A3276" r:id="rId3266"/>
    <hyperlink ref="A3277" r:id="rId3267"/>
    <hyperlink ref="A3278" r:id="rId3268"/>
    <hyperlink ref="A3279" r:id="rId3269"/>
    <hyperlink ref="A3280" r:id="rId3270"/>
    <hyperlink ref="A3281" r:id="rId3271"/>
    <hyperlink ref="A3282" r:id="rId3272"/>
    <hyperlink ref="A3283" r:id="rId3273"/>
    <hyperlink ref="A3284" r:id="rId3274"/>
    <hyperlink ref="A3285" r:id="rId3275"/>
    <hyperlink ref="A3286" r:id="rId3276"/>
    <hyperlink ref="A3287" r:id="rId3277"/>
    <hyperlink ref="A3288" r:id="rId3278"/>
    <hyperlink ref="A3289" r:id="rId3279"/>
    <hyperlink ref="A3290" r:id="rId3280"/>
    <hyperlink ref="A3291" r:id="rId3281"/>
    <hyperlink ref="A3292" r:id="rId3282"/>
    <hyperlink ref="A3293" r:id="rId3283"/>
    <hyperlink ref="A3294" r:id="rId3284"/>
    <hyperlink ref="A3295" r:id="rId3285"/>
    <hyperlink ref="A3296" r:id="rId3286"/>
    <hyperlink ref="A3297" r:id="rId3287"/>
    <hyperlink ref="A3298" r:id="rId3288"/>
    <hyperlink ref="A3299" r:id="rId3289"/>
    <hyperlink ref="A3300" r:id="rId3290"/>
    <hyperlink ref="A3301" r:id="rId3291"/>
    <hyperlink ref="A3302" r:id="rId3292"/>
    <hyperlink ref="A3303" r:id="rId3293"/>
    <hyperlink ref="A3304" r:id="rId3294"/>
    <hyperlink ref="A3305" r:id="rId3295"/>
    <hyperlink ref="A3306" r:id="rId3296"/>
    <hyperlink ref="A3307" r:id="rId3297"/>
    <hyperlink ref="A3308" r:id="rId3298"/>
    <hyperlink ref="A3309" r:id="rId3299"/>
    <hyperlink ref="A3310" r:id="rId3300"/>
    <hyperlink ref="A3311" r:id="rId3301"/>
    <hyperlink ref="A3312" r:id="rId3302"/>
    <hyperlink ref="A3313" r:id="rId3303"/>
    <hyperlink ref="A3314" r:id="rId3304"/>
    <hyperlink ref="A3315" r:id="rId3305"/>
    <hyperlink ref="A3316" r:id="rId3306"/>
    <hyperlink ref="A3317" r:id="rId3307"/>
    <hyperlink ref="A3318" r:id="rId3308"/>
    <hyperlink ref="A3319" r:id="rId3309"/>
    <hyperlink ref="A3320" r:id="rId3310"/>
    <hyperlink ref="A3321" r:id="rId3311"/>
    <hyperlink ref="A3322" r:id="rId3312"/>
    <hyperlink ref="A3323" r:id="rId3313"/>
    <hyperlink ref="A3324" r:id="rId3314"/>
    <hyperlink ref="A3325" r:id="rId3315"/>
    <hyperlink ref="A3326" r:id="rId3316"/>
    <hyperlink ref="A3327" r:id="rId3317"/>
    <hyperlink ref="A3328" r:id="rId3318"/>
    <hyperlink ref="A3329" r:id="rId3319"/>
    <hyperlink ref="A3330" r:id="rId3320"/>
    <hyperlink ref="A3331" r:id="rId3321"/>
    <hyperlink ref="A3332" r:id="rId3322"/>
    <hyperlink ref="A3333" r:id="rId3323"/>
    <hyperlink ref="A3334" r:id="rId3324"/>
    <hyperlink ref="A3335" r:id="rId3325"/>
    <hyperlink ref="A3336" r:id="rId3326"/>
    <hyperlink ref="A3337" r:id="rId3327"/>
    <hyperlink ref="A3338" r:id="rId3328"/>
    <hyperlink ref="A3339" r:id="rId3329"/>
    <hyperlink ref="A3340" r:id="rId3330"/>
    <hyperlink ref="A3341" r:id="rId3331"/>
    <hyperlink ref="A3342" r:id="rId3332"/>
    <hyperlink ref="A3343" r:id="rId3333"/>
    <hyperlink ref="A3344" r:id="rId3334"/>
    <hyperlink ref="A3345" r:id="rId3335"/>
    <hyperlink ref="A3346" r:id="rId3336"/>
    <hyperlink ref="A3347" r:id="rId3337"/>
    <hyperlink ref="A3348" r:id="rId3338"/>
    <hyperlink ref="A3349" r:id="rId3339"/>
    <hyperlink ref="A3350" r:id="rId3340"/>
    <hyperlink ref="A3351" r:id="rId3341"/>
    <hyperlink ref="A3352" r:id="rId3342"/>
    <hyperlink ref="A3353" r:id="rId3343"/>
    <hyperlink ref="A3354" r:id="rId3344"/>
    <hyperlink ref="A3355" r:id="rId3345"/>
    <hyperlink ref="A3356" r:id="rId3346"/>
    <hyperlink ref="A3357" r:id="rId3347"/>
    <hyperlink ref="A3358" r:id="rId3348"/>
    <hyperlink ref="A3359" r:id="rId3349"/>
    <hyperlink ref="A3360" r:id="rId3350"/>
    <hyperlink ref="A3361" r:id="rId3351"/>
    <hyperlink ref="A3362" r:id="rId3352"/>
    <hyperlink ref="A3363" r:id="rId3353"/>
    <hyperlink ref="A3364" r:id="rId3354"/>
    <hyperlink ref="A3365" r:id="rId3355"/>
    <hyperlink ref="A3366" r:id="rId3356"/>
    <hyperlink ref="A3367" r:id="rId3357"/>
    <hyperlink ref="A3368" r:id="rId3358"/>
    <hyperlink ref="A3369" r:id="rId3359"/>
    <hyperlink ref="A3370" r:id="rId3360"/>
    <hyperlink ref="A3371" r:id="rId3361"/>
    <hyperlink ref="A3372" r:id="rId3362"/>
    <hyperlink ref="A3373" r:id="rId3363"/>
    <hyperlink ref="A3374" r:id="rId3364"/>
    <hyperlink ref="A3375" r:id="rId3365"/>
    <hyperlink ref="A3376" r:id="rId3366"/>
    <hyperlink ref="A3377" r:id="rId3367"/>
    <hyperlink ref="A3378" r:id="rId3368"/>
    <hyperlink ref="A3379" r:id="rId3369"/>
    <hyperlink ref="A3380" r:id="rId3370"/>
    <hyperlink ref="A3381" r:id="rId3371"/>
    <hyperlink ref="A3382" r:id="rId3372"/>
    <hyperlink ref="A3383" r:id="rId3373"/>
    <hyperlink ref="A3384" r:id="rId3374"/>
    <hyperlink ref="A3385" r:id="rId3375"/>
    <hyperlink ref="A3386" r:id="rId3376"/>
    <hyperlink ref="A3387" r:id="rId3377"/>
    <hyperlink ref="A3388" r:id="rId3378"/>
    <hyperlink ref="A3389" r:id="rId3379"/>
    <hyperlink ref="A3390" r:id="rId3380"/>
    <hyperlink ref="A3391" r:id="rId3381"/>
    <hyperlink ref="A3392" r:id="rId3382"/>
    <hyperlink ref="A3393" r:id="rId3383"/>
    <hyperlink ref="A3394" r:id="rId3384"/>
    <hyperlink ref="A3395" r:id="rId3385"/>
    <hyperlink ref="A3396" r:id="rId3386"/>
    <hyperlink ref="A3397" r:id="rId3387"/>
    <hyperlink ref="A3398" r:id="rId3388"/>
    <hyperlink ref="A3399" r:id="rId3389"/>
    <hyperlink ref="A3400" r:id="rId3390"/>
    <hyperlink ref="A3401" r:id="rId3391"/>
    <hyperlink ref="A3402" r:id="rId3392"/>
    <hyperlink ref="A3403" r:id="rId3393"/>
    <hyperlink ref="A3404" r:id="rId3394"/>
    <hyperlink ref="A3405" r:id="rId3395"/>
    <hyperlink ref="A3406" r:id="rId3396"/>
    <hyperlink ref="A3407" r:id="rId3397"/>
    <hyperlink ref="A3408" r:id="rId3398"/>
    <hyperlink ref="A3409" r:id="rId3399"/>
    <hyperlink ref="A3410" r:id="rId3400"/>
    <hyperlink ref="A3411" r:id="rId3401"/>
    <hyperlink ref="A3412" r:id="rId3402"/>
    <hyperlink ref="A3413" r:id="rId3403"/>
    <hyperlink ref="A3414" r:id="rId3404"/>
    <hyperlink ref="A3415" r:id="rId3405"/>
    <hyperlink ref="A3416" r:id="rId3406"/>
    <hyperlink ref="A3417" r:id="rId3407"/>
    <hyperlink ref="A3418" r:id="rId3408"/>
    <hyperlink ref="A3419" r:id="rId3409"/>
    <hyperlink ref="A3420" r:id="rId3410"/>
    <hyperlink ref="A3421" r:id="rId3411"/>
    <hyperlink ref="A3422" r:id="rId3412"/>
    <hyperlink ref="A3423" r:id="rId3413"/>
    <hyperlink ref="A3424" r:id="rId3414"/>
    <hyperlink ref="A3425" r:id="rId3415"/>
    <hyperlink ref="A3426" r:id="rId3416"/>
    <hyperlink ref="A3427" r:id="rId3417"/>
    <hyperlink ref="A3428" r:id="rId3418"/>
    <hyperlink ref="A3429" r:id="rId3419"/>
    <hyperlink ref="A3430" r:id="rId3420"/>
    <hyperlink ref="A3431" r:id="rId3421"/>
    <hyperlink ref="A3432" r:id="rId3422"/>
    <hyperlink ref="A3433" r:id="rId3423"/>
    <hyperlink ref="A3434" r:id="rId3424"/>
    <hyperlink ref="A3435" r:id="rId3425"/>
    <hyperlink ref="A3436" r:id="rId3426"/>
    <hyperlink ref="A3437" r:id="rId3427"/>
    <hyperlink ref="A3438" r:id="rId3428"/>
    <hyperlink ref="A3439" r:id="rId3429"/>
    <hyperlink ref="A3440" r:id="rId3430"/>
    <hyperlink ref="A3441" r:id="rId3431"/>
    <hyperlink ref="A3442" r:id="rId3432"/>
    <hyperlink ref="A3443" r:id="rId3433"/>
    <hyperlink ref="A3444" r:id="rId3434"/>
    <hyperlink ref="A3445" r:id="rId3435"/>
    <hyperlink ref="A3446" r:id="rId3436"/>
    <hyperlink ref="A3447" r:id="rId3437"/>
    <hyperlink ref="A3448" r:id="rId3438"/>
    <hyperlink ref="A3449" r:id="rId3439"/>
    <hyperlink ref="A3450" r:id="rId3440"/>
    <hyperlink ref="A3451" r:id="rId3441"/>
    <hyperlink ref="A3452" r:id="rId3442"/>
    <hyperlink ref="A3453" r:id="rId3443"/>
    <hyperlink ref="A3454" r:id="rId3444"/>
    <hyperlink ref="A3455" r:id="rId3445"/>
    <hyperlink ref="A3456" r:id="rId3446"/>
    <hyperlink ref="A3457" r:id="rId3447"/>
    <hyperlink ref="A3458" r:id="rId3448"/>
    <hyperlink ref="A3459" r:id="rId3449"/>
    <hyperlink ref="A3460" r:id="rId3450"/>
    <hyperlink ref="A3461" r:id="rId3451"/>
    <hyperlink ref="A3462" r:id="rId3452"/>
    <hyperlink ref="A3463" r:id="rId3453"/>
    <hyperlink ref="A3464" r:id="rId3454"/>
    <hyperlink ref="A3465" r:id="rId3455"/>
    <hyperlink ref="A3466" r:id="rId3456"/>
    <hyperlink ref="A3467" r:id="rId3457"/>
    <hyperlink ref="A3468" r:id="rId3458"/>
    <hyperlink ref="A3469" r:id="rId3459"/>
    <hyperlink ref="A3470" r:id="rId3460"/>
    <hyperlink ref="A3471" r:id="rId3461"/>
    <hyperlink ref="A3472" r:id="rId3462"/>
    <hyperlink ref="A3473" r:id="rId3463"/>
    <hyperlink ref="A3474" r:id="rId3464"/>
    <hyperlink ref="A3475" r:id="rId3465"/>
    <hyperlink ref="A3476" r:id="rId3466"/>
    <hyperlink ref="A3477" r:id="rId3467"/>
    <hyperlink ref="A3478" r:id="rId3468"/>
    <hyperlink ref="A3479" r:id="rId3469"/>
    <hyperlink ref="A3480" r:id="rId3470"/>
    <hyperlink ref="A3481" r:id="rId3471"/>
    <hyperlink ref="A3482" r:id="rId3472"/>
    <hyperlink ref="A3483" r:id="rId3473"/>
    <hyperlink ref="A3484" r:id="rId3474"/>
    <hyperlink ref="A3485" r:id="rId3475"/>
    <hyperlink ref="A3486" r:id="rId3476"/>
    <hyperlink ref="A3487" r:id="rId3477"/>
    <hyperlink ref="A3488" r:id="rId3478"/>
    <hyperlink ref="A3489" r:id="rId3479"/>
    <hyperlink ref="A3490" r:id="rId3480"/>
    <hyperlink ref="A3491" r:id="rId3481"/>
    <hyperlink ref="A3492" r:id="rId3482"/>
    <hyperlink ref="A3493" r:id="rId3483"/>
    <hyperlink ref="A3494" r:id="rId3484"/>
    <hyperlink ref="A3495" r:id="rId3485"/>
    <hyperlink ref="A3496" r:id="rId3486"/>
    <hyperlink ref="A3497" r:id="rId3487"/>
    <hyperlink ref="A3498" r:id="rId3488"/>
    <hyperlink ref="A3499" r:id="rId3489"/>
    <hyperlink ref="A3500" r:id="rId3490"/>
    <hyperlink ref="A3501" r:id="rId3491"/>
    <hyperlink ref="A3502" r:id="rId3492"/>
    <hyperlink ref="A3503" r:id="rId3493"/>
    <hyperlink ref="A3504" r:id="rId3494"/>
    <hyperlink ref="A3505" r:id="rId3495"/>
    <hyperlink ref="A3506" r:id="rId3496"/>
    <hyperlink ref="A3507" r:id="rId3497"/>
    <hyperlink ref="A3508" r:id="rId3498"/>
    <hyperlink ref="A3509" r:id="rId3499"/>
    <hyperlink ref="A3510" r:id="rId3500"/>
    <hyperlink ref="A3511" r:id="rId3501"/>
    <hyperlink ref="A3512" r:id="rId3502"/>
    <hyperlink ref="A3513" r:id="rId3503"/>
    <hyperlink ref="A3514" r:id="rId3504"/>
    <hyperlink ref="A3515" r:id="rId3505"/>
    <hyperlink ref="A3516" r:id="rId3506"/>
    <hyperlink ref="A3517" r:id="rId3507"/>
    <hyperlink ref="A3518" r:id="rId3508"/>
    <hyperlink ref="A3519" r:id="rId3509"/>
    <hyperlink ref="A3520" r:id="rId3510"/>
    <hyperlink ref="A3521" r:id="rId3511"/>
    <hyperlink ref="A3522" r:id="rId3512"/>
    <hyperlink ref="A3523" r:id="rId3513"/>
    <hyperlink ref="A3524" r:id="rId3514"/>
    <hyperlink ref="A3525" r:id="rId3515"/>
    <hyperlink ref="A3526" r:id="rId3516"/>
    <hyperlink ref="A3527" r:id="rId3517"/>
    <hyperlink ref="A3528" r:id="rId3518"/>
    <hyperlink ref="A3529" r:id="rId3519"/>
    <hyperlink ref="A3530" r:id="rId3520"/>
    <hyperlink ref="A3531" r:id="rId3521"/>
    <hyperlink ref="A3532" r:id="rId3522"/>
    <hyperlink ref="A3533" r:id="rId3523"/>
    <hyperlink ref="A3534" r:id="rId3524"/>
    <hyperlink ref="A3535" r:id="rId3525"/>
    <hyperlink ref="A3536" r:id="rId3526"/>
    <hyperlink ref="A3537" r:id="rId3527"/>
    <hyperlink ref="A3538" r:id="rId3528"/>
    <hyperlink ref="A3539" r:id="rId3529"/>
    <hyperlink ref="A3540" r:id="rId3530"/>
    <hyperlink ref="A3541" r:id="rId3531"/>
    <hyperlink ref="A3542" r:id="rId3532"/>
    <hyperlink ref="A3543" r:id="rId3533"/>
    <hyperlink ref="A3544" r:id="rId3534"/>
    <hyperlink ref="A3545" r:id="rId3535"/>
    <hyperlink ref="A3546" r:id="rId3536"/>
    <hyperlink ref="A3547" r:id="rId3537"/>
    <hyperlink ref="A3548" r:id="rId3538"/>
    <hyperlink ref="A3549" r:id="rId3539"/>
    <hyperlink ref="A3550" r:id="rId3540"/>
    <hyperlink ref="A3551" r:id="rId3541"/>
    <hyperlink ref="A3552" r:id="rId3542"/>
    <hyperlink ref="A3553" r:id="rId3543"/>
    <hyperlink ref="A3554" r:id="rId3544"/>
    <hyperlink ref="A3555" r:id="rId3545"/>
    <hyperlink ref="A3556" r:id="rId3546"/>
    <hyperlink ref="A3557" r:id="rId3547"/>
    <hyperlink ref="A3558" r:id="rId3548"/>
    <hyperlink ref="A3559" r:id="rId3549"/>
    <hyperlink ref="A3560" r:id="rId3550"/>
    <hyperlink ref="A3561" r:id="rId3551"/>
    <hyperlink ref="A3562" r:id="rId3552"/>
    <hyperlink ref="A3563" r:id="rId3553"/>
    <hyperlink ref="A3564" r:id="rId3554"/>
    <hyperlink ref="A3565" r:id="rId3555"/>
    <hyperlink ref="A3566" r:id="rId3556"/>
    <hyperlink ref="A3567" r:id="rId3557"/>
    <hyperlink ref="A3568" r:id="rId3558"/>
    <hyperlink ref="A3569" r:id="rId3559"/>
    <hyperlink ref="A3570" r:id="rId3560"/>
    <hyperlink ref="A3571" r:id="rId3561"/>
    <hyperlink ref="A3572" r:id="rId3562"/>
    <hyperlink ref="A3573" r:id="rId3563"/>
    <hyperlink ref="A3574" r:id="rId3564"/>
    <hyperlink ref="A3575" r:id="rId3565"/>
    <hyperlink ref="A3576" r:id="rId3566"/>
    <hyperlink ref="A3577" r:id="rId3567"/>
    <hyperlink ref="A3578" r:id="rId3568"/>
    <hyperlink ref="A3579" r:id="rId3569"/>
    <hyperlink ref="A3580" r:id="rId3570"/>
    <hyperlink ref="A3581" r:id="rId3571"/>
    <hyperlink ref="A3582" r:id="rId3572"/>
    <hyperlink ref="A3583" r:id="rId3573"/>
    <hyperlink ref="A3584" r:id="rId3574"/>
    <hyperlink ref="A3585" r:id="rId3575"/>
    <hyperlink ref="A3586" r:id="rId3576"/>
    <hyperlink ref="A3587" r:id="rId3577"/>
    <hyperlink ref="A3588" r:id="rId3578"/>
    <hyperlink ref="A3589" r:id="rId3579"/>
    <hyperlink ref="A3590" r:id="rId3580"/>
    <hyperlink ref="A3591" r:id="rId3581"/>
    <hyperlink ref="A3592" r:id="rId3582"/>
    <hyperlink ref="A3593" r:id="rId3583"/>
    <hyperlink ref="A3594" r:id="rId3584"/>
    <hyperlink ref="A3595" r:id="rId3585"/>
    <hyperlink ref="A3596" r:id="rId3586"/>
    <hyperlink ref="A3597" r:id="rId3587"/>
    <hyperlink ref="A3598" r:id="rId3588"/>
    <hyperlink ref="A3599" r:id="rId3589"/>
    <hyperlink ref="A3600" r:id="rId3590"/>
    <hyperlink ref="A3601" r:id="rId3591"/>
    <hyperlink ref="A3602" r:id="rId3592"/>
    <hyperlink ref="A3603" r:id="rId3593"/>
    <hyperlink ref="A3604" r:id="rId3594"/>
    <hyperlink ref="A3605" r:id="rId3595"/>
    <hyperlink ref="A3606" r:id="rId3596"/>
    <hyperlink ref="A3607" r:id="rId3597"/>
    <hyperlink ref="A3608" r:id="rId3598"/>
    <hyperlink ref="A3609" r:id="rId3599"/>
    <hyperlink ref="A3610" r:id="rId3600"/>
    <hyperlink ref="A3611" r:id="rId3601"/>
    <hyperlink ref="A3612" r:id="rId3602"/>
    <hyperlink ref="A3613" r:id="rId3603"/>
    <hyperlink ref="A3614" r:id="rId3604"/>
    <hyperlink ref="A3615" r:id="rId3605"/>
    <hyperlink ref="A3616" r:id="rId3606"/>
    <hyperlink ref="A3617" r:id="rId3607"/>
    <hyperlink ref="A3618" r:id="rId3608"/>
    <hyperlink ref="A3619" r:id="rId3609"/>
    <hyperlink ref="A3620" r:id="rId3610"/>
    <hyperlink ref="A3621" r:id="rId3611"/>
    <hyperlink ref="A3622" r:id="rId3612"/>
    <hyperlink ref="A3623" r:id="rId3613"/>
    <hyperlink ref="A3624" r:id="rId3614"/>
    <hyperlink ref="A3625" r:id="rId3615"/>
    <hyperlink ref="A3626" r:id="rId3616"/>
    <hyperlink ref="A3627" r:id="rId3617"/>
    <hyperlink ref="A3628" r:id="rId3618"/>
    <hyperlink ref="A3629" r:id="rId3619"/>
    <hyperlink ref="A3630" r:id="rId3620"/>
    <hyperlink ref="A3631" r:id="rId3621"/>
    <hyperlink ref="A3632" r:id="rId3622"/>
    <hyperlink ref="A3633" r:id="rId3623"/>
    <hyperlink ref="A3634" r:id="rId3624"/>
    <hyperlink ref="A3635" r:id="rId3625"/>
    <hyperlink ref="A3636" r:id="rId3626"/>
    <hyperlink ref="A3637" r:id="rId3627"/>
    <hyperlink ref="A3638" r:id="rId3628"/>
    <hyperlink ref="A3639" r:id="rId3629"/>
    <hyperlink ref="A3640" r:id="rId3630"/>
    <hyperlink ref="A3641" r:id="rId3631"/>
    <hyperlink ref="A3642" r:id="rId3632"/>
    <hyperlink ref="A3643" r:id="rId3633"/>
    <hyperlink ref="A3644" r:id="rId3634"/>
    <hyperlink ref="A3645" r:id="rId3635"/>
    <hyperlink ref="A3646" r:id="rId3636"/>
    <hyperlink ref="A3647" r:id="rId3637"/>
    <hyperlink ref="A3648" r:id="rId3638"/>
    <hyperlink ref="A3649" r:id="rId3639"/>
    <hyperlink ref="A3650" r:id="rId3640"/>
    <hyperlink ref="A3651" r:id="rId3641"/>
    <hyperlink ref="A3652" r:id="rId3642"/>
    <hyperlink ref="A3653" r:id="rId3643"/>
    <hyperlink ref="A3654" r:id="rId3644"/>
    <hyperlink ref="A3655" r:id="rId3645"/>
    <hyperlink ref="A3656" r:id="rId3646"/>
    <hyperlink ref="A3657" r:id="rId3647"/>
    <hyperlink ref="A3658" r:id="rId3648"/>
    <hyperlink ref="A3659" r:id="rId3649"/>
    <hyperlink ref="A3660" r:id="rId3650"/>
    <hyperlink ref="A3661" r:id="rId3651"/>
    <hyperlink ref="A3662" r:id="rId3652"/>
    <hyperlink ref="A3663" r:id="rId3653"/>
    <hyperlink ref="A3664" r:id="rId3654"/>
    <hyperlink ref="A3665" r:id="rId3655"/>
    <hyperlink ref="A3666" r:id="rId3656"/>
    <hyperlink ref="A3667" r:id="rId3657"/>
    <hyperlink ref="A3668" r:id="rId3658"/>
    <hyperlink ref="A3669" r:id="rId3659"/>
    <hyperlink ref="A3670" r:id="rId3660"/>
    <hyperlink ref="A3671" r:id="rId3661"/>
    <hyperlink ref="A3672" r:id="rId3662"/>
    <hyperlink ref="A3673" r:id="rId3663"/>
    <hyperlink ref="A3674" r:id="rId3664"/>
    <hyperlink ref="A3675" r:id="rId3665"/>
    <hyperlink ref="A3676" r:id="rId3666"/>
    <hyperlink ref="A3677" r:id="rId3667"/>
    <hyperlink ref="A3678" r:id="rId3668"/>
    <hyperlink ref="A3679" r:id="rId3669"/>
    <hyperlink ref="A3680" r:id="rId3670"/>
    <hyperlink ref="A3681" r:id="rId3671"/>
    <hyperlink ref="A3682" r:id="rId3672"/>
    <hyperlink ref="A3683" r:id="rId3673"/>
    <hyperlink ref="A3684" r:id="rId3674"/>
    <hyperlink ref="A3685" r:id="rId3675"/>
    <hyperlink ref="A3686" r:id="rId3676"/>
    <hyperlink ref="A3687" r:id="rId3677"/>
    <hyperlink ref="A3688" r:id="rId3678"/>
    <hyperlink ref="A3689" r:id="rId3679"/>
    <hyperlink ref="A3690" r:id="rId3680"/>
    <hyperlink ref="A3691" r:id="rId3681"/>
    <hyperlink ref="A3692" r:id="rId3682"/>
    <hyperlink ref="A3693" r:id="rId3683"/>
    <hyperlink ref="A3694" r:id="rId3684"/>
    <hyperlink ref="A3695" r:id="rId3685"/>
    <hyperlink ref="A3696" r:id="rId3686"/>
    <hyperlink ref="A3697" r:id="rId3687"/>
    <hyperlink ref="A3698" r:id="rId3688"/>
    <hyperlink ref="A3699" r:id="rId3689"/>
    <hyperlink ref="A3700" r:id="rId3690"/>
    <hyperlink ref="A3701" r:id="rId3691"/>
    <hyperlink ref="A3702" r:id="rId3692"/>
    <hyperlink ref="A3703" r:id="rId3693"/>
    <hyperlink ref="A3704" r:id="rId3694"/>
    <hyperlink ref="A3705" r:id="rId3695"/>
    <hyperlink ref="A3706" r:id="rId3696"/>
    <hyperlink ref="A3707" r:id="rId3697"/>
    <hyperlink ref="A3708" r:id="rId3698"/>
    <hyperlink ref="A3709" r:id="rId3699"/>
    <hyperlink ref="A3710" r:id="rId3700"/>
    <hyperlink ref="A3711" r:id="rId3701"/>
    <hyperlink ref="A3712" r:id="rId3702"/>
    <hyperlink ref="A3713" r:id="rId3703"/>
    <hyperlink ref="A3714" r:id="rId3704"/>
    <hyperlink ref="A3715" r:id="rId3705"/>
    <hyperlink ref="A3716" r:id="rId3706"/>
    <hyperlink ref="A3717" r:id="rId3707"/>
    <hyperlink ref="A3718" r:id="rId3708"/>
    <hyperlink ref="A3719" r:id="rId3709"/>
    <hyperlink ref="A3720" r:id="rId3710"/>
    <hyperlink ref="A3721" r:id="rId3711"/>
    <hyperlink ref="A3722" r:id="rId3712"/>
    <hyperlink ref="A3723" r:id="rId3713"/>
    <hyperlink ref="A3724" r:id="rId3714"/>
    <hyperlink ref="A3725" r:id="rId3715"/>
    <hyperlink ref="A3726" r:id="rId3716"/>
    <hyperlink ref="A3727" r:id="rId3717"/>
    <hyperlink ref="A3728" r:id="rId3718"/>
    <hyperlink ref="A3729" r:id="rId3719"/>
    <hyperlink ref="A3730" r:id="rId3720"/>
    <hyperlink ref="A3731" r:id="rId3721"/>
    <hyperlink ref="A3732" r:id="rId3722"/>
    <hyperlink ref="A3733" r:id="rId3723"/>
    <hyperlink ref="A3734" r:id="rId3724"/>
    <hyperlink ref="A3735" r:id="rId3725"/>
    <hyperlink ref="A3736" r:id="rId3726"/>
    <hyperlink ref="A3737" r:id="rId3727"/>
    <hyperlink ref="A3738" r:id="rId3728"/>
    <hyperlink ref="A3739" r:id="rId3729"/>
    <hyperlink ref="A3740" r:id="rId3730"/>
    <hyperlink ref="A3741" r:id="rId3731"/>
    <hyperlink ref="A3742" r:id="rId3732"/>
    <hyperlink ref="A3743" r:id="rId3733"/>
    <hyperlink ref="A3744" r:id="rId3734"/>
    <hyperlink ref="A3745" r:id="rId3735"/>
    <hyperlink ref="A3746" r:id="rId3736"/>
    <hyperlink ref="A3747" r:id="rId3737"/>
    <hyperlink ref="A3748" r:id="rId3738"/>
    <hyperlink ref="A3749" r:id="rId3739"/>
    <hyperlink ref="A3750" r:id="rId3740"/>
    <hyperlink ref="A3751" r:id="rId3741"/>
    <hyperlink ref="A3752" r:id="rId3742"/>
    <hyperlink ref="A3753" r:id="rId3743"/>
    <hyperlink ref="A3754" r:id="rId3744" display="Estruturas Pré-Fabricadas e Pré-Moldadas"/>
    <hyperlink ref="A3755" r:id="rId3745"/>
    <hyperlink ref="A3756" r:id="rId3746"/>
    <hyperlink ref="A3757" r:id="rId3747"/>
    <hyperlink ref="A3758" r:id="rId3748"/>
    <hyperlink ref="A3759" r:id="rId3749"/>
    <hyperlink ref="A3760" r:id="rId3750"/>
    <hyperlink ref="A3761" r:id="rId3751"/>
    <hyperlink ref="A3762" r:id="rId3752"/>
    <hyperlink ref="A3763" r:id="rId3753"/>
    <hyperlink ref="A3764" r:id="rId3754"/>
    <hyperlink ref="A3765" r:id="rId3755"/>
    <hyperlink ref="A3766" r:id="rId3756" display="Estruturas de Contenção - Estacas, Paredes Diafragma e Mureta Guia"/>
    <hyperlink ref="A3767" r:id="rId3757"/>
    <hyperlink ref="A3768" r:id="rId3758"/>
    <hyperlink ref="A3769" r:id="rId3759"/>
    <hyperlink ref="A3770" r:id="rId3760"/>
    <hyperlink ref="A3771" r:id="rId3761"/>
    <hyperlink ref="A3772" r:id="rId3762"/>
    <hyperlink ref="A3773" r:id="rId3763"/>
    <hyperlink ref="A3774" r:id="rId3764"/>
    <hyperlink ref="A3775" r:id="rId3765"/>
    <hyperlink ref="A3776" r:id="rId3766"/>
    <hyperlink ref="A3777" r:id="rId3767"/>
    <hyperlink ref="A3778" r:id="rId3768"/>
    <hyperlink ref="A3779" r:id="rId3769"/>
    <hyperlink ref="A3780" r:id="rId3770"/>
    <hyperlink ref="A3781" r:id="rId3771"/>
    <hyperlink ref="A3782" r:id="rId3772"/>
    <hyperlink ref="A3783" r:id="rId3773"/>
    <hyperlink ref="A3784" r:id="rId3774"/>
    <hyperlink ref="A3785" r:id="rId3775"/>
    <hyperlink ref="A3786" r:id="rId3776" display="Estruturas de Contenção - Perfis Pranchados, Cortinas e Muros de Arrimo"/>
    <hyperlink ref="A3787" r:id="rId3777"/>
    <hyperlink ref="A3788" r:id="rId3778"/>
    <hyperlink ref="A3789" r:id="rId3779"/>
    <hyperlink ref="A3790" r:id="rId3780"/>
    <hyperlink ref="A3791" r:id="rId3781"/>
    <hyperlink ref="A3792" r:id="rId3782"/>
    <hyperlink ref="A3793" r:id="rId3783"/>
    <hyperlink ref="A3794" r:id="rId3784"/>
    <hyperlink ref="A3795" r:id="rId3785"/>
    <hyperlink ref="A3796" r:id="rId3786"/>
    <hyperlink ref="A3797" r:id="rId3787"/>
    <hyperlink ref="A3798" r:id="rId3788"/>
    <hyperlink ref="A3799" r:id="rId3789"/>
    <hyperlink ref="A3800" r:id="rId3790"/>
    <hyperlink ref="A3801" r:id="rId3791"/>
    <hyperlink ref="A3802" r:id="rId3792"/>
    <hyperlink ref="A3803" r:id="rId3793"/>
    <hyperlink ref="A3804" r:id="rId3794"/>
    <hyperlink ref="A3805" r:id="rId3795"/>
    <hyperlink ref="A3806" r:id="rId3796"/>
    <hyperlink ref="A3807" r:id="rId3797"/>
    <hyperlink ref="A3808" r:id="rId3798"/>
    <hyperlink ref="A3809" r:id="rId3799"/>
    <hyperlink ref="A3810" r:id="rId3800"/>
    <hyperlink ref="A3811" r:id="rId3801"/>
    <hyperlink ref="A3812" r:id="rId3802"/>
    <hyperlink ref="A3813" r:id="rId3803"/>
    <hyperlink ref="A3814" r:id="rId3804"/>
    <hyperlink ref="A3815" r:id="rId3805"/>
    <hyperlink ref="A3816" r:id="rId3806"/>
    <hyperlink ref="A3817" r:id="rId3807"/>
    <hyperlink ref="A3818" r:id="rId3808"/>
    <hyperlink ref="A3819" r:id="rId3809"/>
    <hyperlink ref="A3820" r:id="rId3810"/>
    <hyperlink ref="A3821" r:id="rId3811"/>
    <hyperlink ref="A3822" r:id="rId3812"/>
    <hyperlink ref="A3823" r:id="rId3813"/>
    <hyperlink ref="A3824" r:id="rId3814"/>
    <hyperlink ref="A3825" r:id="rId3815"/>
    <hyperlink ref="A3826" r:id="rId3816"/>
    <hyperlink ref="A3827" r:id="rId3817"/>
    <hyperlink ref="A3828" r:id="rId3818"/>
    <hyperlink ref="A3829" r:id="rId3819"/>
    <hyperlink ref="A3830" r:id="rId3820"/>
    <hyperlink ref="A3831" r:id="rId3821"/>
    <hyperlink ref="A3832" r:id="rId3822"/>
    <hyperlink ref="A3833" r:id="rId3823"/>
    <hyperlink ref="A3834" r:id="rId3824"/>
    <hyperlink ref="A3835" r:id="rId3825"/>
    <hyperlink ref="A3836" r:id="rId3826"/>
    <hyperlink ref="A3837" r:id="rId3827"/>
    <hyperlink ref="A3838" r:id="rId3828"/>
    <hyperlink ref="A3839" r:id="rId3829"/>
    <hyperlink ref="A3840" r:id="rId3830"/>
    <hyperlink ref="A3841" r:id="rId3831"/>
    <hyperlink ref="A3842" r:id="rId3832"/>
    <hyperlink ref="A3843" r:id="rId3833"/>
    <hyperlink ref="A3844" r:id="rId3834"/>
    <hyperlink ref="A3845" r:id="rId3835"/>
    <hyperlink ref="A3846" r:id="rId3836"/>
    <hyperlink ref="A3847" r:id="rId3837"/>
    <hyperlink ref="A3848" r:id="rId3838" display="Estruturas de Madeira"/>
    <hyperlink ref="A3849" r:id="rId3839"/>
    <hyperlink ref="A3850" r:id="rId3840"/>
    <hyperlink ref="A3851" r:id="rId3841"/>
    <hyperlink ref="A3852" r:id="rId3842"/>
    <hyperlink ref="A3853" r:id="rId3843"/>
    <hyperlink ref="A3854" r:id="rId3844" display="Execução de Grampo para Solo Grampeado"/>
    <hyperlink ref="A3855" r:id="rId3845"/>
    <hyperlink ref="A3856" r:id="rId3846"/>
    <hyperlink ref="A3857" r:id="rId3847"/>
    <hyperlink ref="A3858" r:id="rId3848"/>
    <hyperlink ref="A3859" r:id="rId3849"/>
    <hyperlink ref="A3860" r:id="rId3850"/>
    <hyperlink ref="A3861" r:id="rId3851"/>
    <hyperlink ref="A3862" r:id="rId3852"/>
    <hyperlink ref="A3863" r:id="rId3853"/>
    <hyperlink ref="A3864" r:id="rId3854"/>
    <hyperlink ref="A3865" r:id="rId3855"/>
    <hyperlink ref="A3866" r:id="rId3856"/>
    <hyperlink ref="A3867" r:id="rId3857"/>
    <hyperlink ref="A3868" r:id="rId3858"/>
    <hyperlink ref="A3869" r:id="rId3859"/>
    <hyperlink ref="A3870" r:id="rId3860"/>
    <hyperlink ref="A3871" r:id="rId3861"/>
    <hyperlink ref="A3872" r:id="rId3862"/>
    <hyperlink ref="A3873" r:id="rId3863"/>
    <hyperlink ref="A3874" r:id="rId3864"/>
    <hyperlink ref="A3875" r:id="rId3865"/>
    <hyperlink ref="A3876" r:id="rId3866"/>
    <hyperlink ref="A3877" r:id="rId3867"/>
    <hyperlink ref="A3878" r:id="rId3868"/>
    <hyperlink ref="A3879" r:id="rId3869"/>
    <hyperlink ref="A3880" r:id="rId3870"/>
    <hyperlink ref="A3881" r:id="rId3871"/>
    <hyperlink ref="A3882" r:id="rId3872"/>
    <hyperlink ref="A3883" r:id="rId3873"/>
    <hyperlink ref="A3884" r:id="rId3874"/>
    <hyperlink ref="A3885" r:id="rId3875"/>
    <hyperlink ref="A3886" r:id="rId3876"/>
    <hyperlink ref="A3887" r:id="rId3877"/>
    <hyperlink ref="A3888" r:id="rId3878"/>
    <hyperlink ref="A3889" r:id="rId3879"/>
    <hyperlink ref="A3890" r:id="rId3880"/>
    <hyperlink ref="A3891" r:id="rId3881"/>
    <hyperlink ref="A3892" r:id="rId3882"/>
    <hyperlink ref="A3893" r:id="rId3883"/>
    <hyperlink ref="A3894" r:id="rId3884"/>
    <hyperlink ref="A3895" r:id="rId3885"/>
    <hyperlink ref="A3896" r:id="rId3886"/>
    <hyperlink ref="A3897" r:id="rId3887"/>
    <hyperlink ref="A3898" r:id="rId3888"/>
    <hyperlink ref="A3899" r:id="rId3889"/>
    <hyperlink ref="A3900" r:id="rId3890"/>
    <hyperlink ref="A3901" r:id="rId3891"/>
    <hyperlink ref="A3902" r:id="rId3892"/>
    <hyperlink ref="A3903" r:id="rId3893"/>
    <hyperlink ref="A3904" r:id="rId3894"/>
    <hyperlink ref="A3905" r:id="rId3895"/>
    <hyperlink ref="A3906" r:id="rId3896"/>
    <hyperlink ref="A3907" r:id="rId3897" display="Execução de Tirantes"/>
    <hyperlink ref="A3908" r:id="rId3898"/>
    <hyperlink ref="A3909" r:id="rId3899"/>
    <hyperlink ref="A3910" r:id="rId3900"/>
    <hyperlink ref="A3911" r:id="rId3901"/>
    <hyperlink ref="A3912" r:id="rId3902"/>
    <hyperlink ref="A3913" r:id="rId3903" display="Fachadas com Placas Cerâmicas e Granito - Insertadas"/>
    <hyperlink ref="A3914" r:id="rId3904"/>
    <hyperlink ref="A3915" r:id="rId3905"/>
    <hyperlink ref="A3916" r:id="rId3906"/>
    <hyperlink ref="A3917" r:id="rId3907"/>
    <hyperlink ref="A3918" r:id="rId3908"/>
    <hyperlink ref="A3919" r:id="rId3909"/>
    <hyperlink ref="A3920" r:id="rId3910"/>
    <hyperlink ref="A3921" r:id="rId3911"/>
    <hyperlink ref="A3922" r:id="rId3912"/>
    <hyperlink ref="A3923" r:id="rId3913"/>
    <hyperlink ref="A3924" r:id="rId3914"/>
    <hyperlink ref="A3925" r:id="rId3915"/>
    <hyperlink ref="A3926" r:id="rId3916"/>
    <hyperlink ref="A3927" r:id="rId3917"/>
    <hyperlink ref="A3928" r:id="rId3918"/>
    <hyperlink ref="A3929" r:id="rId3919"/>
    <hyperlink ref="A3930" r:id="rId3920" display="Forros"/>
    <hyperlink ref="A3931" r:id="rId3921"/>
    <hyperlink ref="A3932" r:id="rId3922"/>
    <hyperlink ref="A3933" r:id="rId3923"/>
    <hyperlink ref="A3934" r:id="rId3924"/>
    <hyperlink ref="A3935" r:id="rId3925"/>
    <hyperlink ref="A3936" r:id="rId3926"/>
    <hyperlink ref="A3937" r:id="rId3927"/>
    <hyperlink ref="A3938" r:id="rId3928"/>
    <hyperlink ref="A3939" r:id="rId3929"/>
    <hyperlink ref="A3940" r:id="rId3930"/>
    <hyperlink ref="A3941" r:id="rId3931"/>
    <hyperlink ref="A3942" r:id="rId3932"/>
    <hyperlink ref="A3943" r:id="rId3933"/>
    <hyperlink ref="A3944" r:id="rId3934"/>
    <hyperlink ref="A3945" r:id="rId3935"/>
    <hyperlink ref="A3946" r:id="rId3936"/>
    <hyperlink ref="A3947" r:id="rId3937"/>
    <hyperlink ref="A3948" r:id="rId3938"/>
    <hyperlink ref="A3949" r:id="rId3939"/>
    <hyperlink ref="A3950" r:id="rId3940"/>
    <hyperlink ref="A3951" r:id="rId3941"/>
    <hyperlink ref="A3952" r:id="rId3942"/>
    <hyperlink ref="A3953" r:id="rId3943"/>
    <hyperlink ref="A3954" r:id="rId3944"/>
    <hyperlink ref="A3955" r:id="rId3945"/>
    <hyperlink ref="A3956" r:id="rId3946"/>
    <hyperlink ref="A3957" r:id="rId3947"/>
    <hyperlink ref="A3958" r:id="rId3948"/>
    <hyperlink ref="A3959" r:id="rId3949"/>
    <hyperlink ref="A3960" r:id="rId3950"/>
    <hyperlink ref="A3961" r:id="rId3951"/>
    <hyperlink ref="A3962" r:id="rId3952"/>
    <hyperlink ref="A3963" r:id="rId3953"/>
    <hyperlink ref="A3964" r:id="rId3954"/>
    <hyperlink ref="A3965" r:id="rId3955"/>
    <hyperlink ref="A3966" r:id="rId3956"/>
    <hyperlink ref="A3967" r:id="rId3957"/>
    <hyperlink ref="A3968" r:id="rId3958"/>
    <hyperlink ref="A3969" r:id="rId3959"/>
    <hyperlink ref="A3970" r:id="rId3960"/>
    <hyperlink ref="A3971" r:id="rId3961"/>
    <hyperlink ref="A3972" r:id="rId3962"/>
    <hyperlink ref="A3973" r:id="rId3963"/>
    <hyperlink ref="A3974" r:id="rId3964"/>
    <hyperlink ref="A3975" r:id="rId3965"/>
    <hyperlink ref="A3976" r:id="rId3966"/>
    <hyperlink ref="A3977" r:id="rId3967"/>
    <hyperlink ref="A3978" r:id="rId3968"/>
    <hyperlink ref="A3979" r:id="rId3969" display="Fossas e Sumidouros"/>
    <hyperlink ref="A3980" r:id="rId3970"/>
    <hyperlink ref="A3981" r:id="rId3971"/>
    <hyperlink ref="A3982" r:id="rId3972"/>
    <hyperlink ref="A3983" r:id="rId3973"/>
    <hyperlink ref="A3984" r:id="rId3974"/>
    <hyperlink ref="A3985" r:id="rId3975"/>
    <hyperlink ref="A3986" r:id="rId3976"/>
    <hyperlink ref="A3987" r:id="rId3977"/>
    <hyperlink ref="A3988" r:id="rId3978"/>
    <hyperlink ref="A3989" r:id="rId3979"/>
    <hyperlink ref="A3990" r:id="rId3980"/>
    <hyperlink ref="A3991" r:id="rId3981"/>
    <hyperlink ref="A3992" r:id="rId3982"/>
    <hyperlink ref="A3993" r:id="rId3983"/>
    <hyperlink ref="A3994" r:id="rId3984"/>
    <hyperlink ref="A3995" r:id="rId3985"/>
    <hyperlink ref="A3996" r:id="rId3986"/>
    <hyperlink ref="A3997" r:id="rId3987"/>
    <hyperlink ref="A3998" r:id="rId3988"/>
    <hyperlink ref="A3999" r:id="rId3989"/>
    <hyperlink ref="A4000" r:id="rId3990"/>
    <hyperlink ref="A4001" r:id="rId3991"/>
    <hyperlink ref="A4002" r:id="rId3992"/>
    <hyperlink ref="A4003" r:id="rId3993"/>
    <hyperlink ref="A4004" r:id="rId3994"/>
    <hyperlink ref="A4005" r:id="rId3995"/>
    <hyperlink ref="A4006" r:id="rId3996"/>
    <hyperlink ref="A4007" r:id="rId3997"/>
    <hyperlink ref="A4008" r:id="rId3998"/>
    <hyperlink ref="A4009" r:id="rId3999"/>
    <hyperlink ref="A4010" r:id="rId4000"/>
    <hyperlink ref="A4011" r:id="rId4001"/>
    <hyperlink ref="A4012" r:id="rId4002"/>
    <hyperlink ref="A4013" r:id="rId4003"/>
    <hyperlink ref="A4014" r:id="rId4004"/>
    <hyperlink ref="A4015" r:id="rId4005"/>
    <hyperlink ref="A4016" r:id="rId4006"/>
    <hyperlink ref="A4017" r:id="rId4007"/>
    <hyperlink ref="A4018" r:id="rId4008"/>
    <hyperlink ref="A4019" r:id="rId4009"/>
    <hyperlink ref="A4020" r:id="rId4010"/>
    <hyperlink ref="A4021" r:id="rId4011"/>
    <hyperlink ref="A4022" r:id="rId4012"/>
    <hyperlink ref="A4023" r:id="rId4013"/>
    <hyperlink ref="A4024" r:id="rId4014"/>
    <hyperlink ref="A4025" r:id="rId4015" display="Fundações Rasas (Blocos, Sapatas, Vigas Baldrame)"/>
    <hyperlink ref="A4026" r:id="rId4016"/>
    <hyperlink ref="A4027" r:id="rId4017"/>
    <hyperlink ref="A4028" r:id="rId4018"/>
    <hyperlink ref="A4029" r:id="rId4019" display="Fôrmas Curvas para Paredes de Reservatórios de Concreto"/>
    <hyperlink ref="A4030" r:id="rId4020"/>
    <hyperlink ref="A4031" r:id="rId4021"/>
    <hyperlink ref="A4032" r:id="rId4022"/>
    <hyperlink ref="A4033" r:id="rId4023"/>
    <hyperlink ref="A4034" r:id="rId4024"/>
    <hyperlink ref="A4035" r:id="rId4025"/>
    <hyperlink ref="A4036" r:id="rId4026"/>
    <hyperlink ref="A4037" r:id="rId4027"/>
    <hyperlink ref="A4038" r:id="rId4028"/>
    <hyperlink ref="A4039" r:id="rId4029"/>
    <hyperlink ref="A4040" r:id="rId4030"/>
    <hyperlink ref="A4041" r:id="rId4031"/>
    <hyperlink ref="A4042" r:id="rId4032"/>
    <hyperlink ref="A4043" r:id="rId4033"/>
    <hyperlink ref="A4044" r:id="rId4034"/>
    <hyperlink ref="A4045" r:id="rId4035"/>
    <hyperlink ref="A4046" r:id="rId4036"/>
    <hyperlink ref="A4047" r:id="rId4037"/>
    <hyperlink ref="A4048" r:id="rId4038"/>
    <hyperlink ref="A4049" r:id="rId4039"/>
    <hyperlink ref="A4050" r:id="rId4040"/>
    <hyperlink ref="A4051" r:id="rId4041"/>
    <hyperlink ref="A4052" r:id="rId4042"/>
    <hyperlink ref="A4053" r:id="rId4043"/>
    <hyperlink ref="A4054" r:id="rId4044"/>
    <hyperlink ref="A4055" r:id="rId4045"/>
    <hyperlink ref="A4056" r:id="rId4046"/>
    <hyperlink ref="A4057" r:id="rId4047"/>
    <hyperlink ref="A4058" r:id="rId4048"/>
    <hyperlink ref="A4059" r:id="rId4049"/>
    <hyperlink ref="A4060" r:id="rId4050"/>
    <hyperlink ref="A4061" r:id="rId4051"/>
    <hyperlink ref="A4062" r:id="rId4052"/>
    <hyperlink ref="A4063" r:id="rId4053"/>
    <hyperlink ref="A4064" r:id="rId4054"/>
    <hyperlink ref="A4065" r:id="rId4055"/>
    <hyperlink ref="A4066" r:id="rId4056"/>
    <hyperlink ref="A4067" r:id="rId4057"/>
    <hyperlink ref="A4068" r:id="rId4058"/>
    <hyperlink ref="A4069" r:id="rId4059"/>
    <hyperlink ref="A4070" r:id="rId4060"/>
    <hyperlink ref="A4071" r:id="rId4061"/>
    <hyperlink ref="A4072" r:id="rId4062"/>
    <hyperlink ref="A4073" r:id="rId4063"/>
    <hyperlink ref="A4074" r:id="rId4064"/>
    <hyperlink ref="A4075" r:id="rId4065"/>
    <hyperlink ref="A4076" r:id="rId4066"/>
    <hyperlink ref="A4077" r:id="rId4067"/>
    <hyperlink ref="A4078" r:id="rId4068"/>
    <hyperlink ref="A4079" r:id="rId4069"/>
    <hyperlink ref="A4080" r:id="rId4070"/>
    <hyperlink ref="A4081" r:id="rId4071"/>
    <hyperlink ref="A4082" r:id="rId4072"/>
    <hyperlink ref="A4083" r:id="rId4073"/>
    <hyperlink ref="A4084" r:id="rId4074"/>
    <hyperlink ref="A4085" r:id="rId4075"/>
    <hyperlink ref="A4086" r:id="rId4076"/>
    <hyperlink ref="A4087" r:id="rId4077"/>
    <hyperlink ref="A4088" r:id="rId4078"/>
    <hyperlink ref="A4089" r:id="rId4079"/>
    <hyperlink ref="A4090" r:id="rId4080"/>
    <hyperlink ref="A4091" r:id="rId4081"/>
    <hyperlink ref="A4092" r:id="rId4082"/>
    <hyperlink ref="A4093" r:id="rId4083"/>
    <hyperlink ref="A4094" r:id="rId4084"/>
    <hyperlink ref="A4095" r:id="rId4085"/>
    <hyperlink ref="A4096" r:id="rId4086"/>
    <hyperlink ref="A4097" r:id="rId4087"/>
    <hyperlink ref="A4098" r:id="rId4088"/>
    <hyperlink ref="A4099" r:id="rId4089"/>
    <hyperlink ref="A4100" r:id="rId4090"/>
    <hyperlink ref="A4101" r:id="rId4091"/>
    <hyperlink ref="A4102" r:id="rId4092"/>
    <hyperlink ref="A4103" r:id="rId4093"/>
    <hyperlink ref="A4104" r:id="rId4094"/>
    <hyperlink ref="A4105" r:id="rId4095"/>
    <hyperlink ref="A4106" r:id="rId4096"/>
    <hyperlink ref="A4107" r:id="rId4097"/>
    <hyperlink ref="A4108" r:id="rId4098"/>
    <hyperlink ref="A4109" r:id="rId4099"/>
    <hyperlink ref="A4110" r:id="rId4100"/>
    <hyperlink ref="A4111" r:id="rId4101"/>
    <hyperlink ref="A4112" r:id="rId4102"/>
    <hyperlink ref="A4113" r:id="rId4103"/>
    <hyperlink ref="A4114" r:id="rId4104"/>
    <hyperlink ref="A4115" r:id="rId4105"/>
    <hyperlink ref="A4116" r:id="rId4106"/>
    <hyperlink ref="A4117" r:id="rId4107"/>
    <hyperlink ref="A4118" r:id="rId4108"/>
    <hyperlink ref="A4119" r:id="rId4109"/>
    <hyperlink ref="A4120" r:id="rId4110"/>
    <hyperlink ref="A4121" r:id="rId4111"/>
    <hyperlink ref="A4122" r:id="rId4112"/>
    <hyperlink ref="A4123" r:id="rId4113"/>
    <hyperlink ref="A4124" r:id="rId4114"/>
    <hyperlink ref="A4125" r:id="rId4115"/>
    <hyperlink ref="A4126" r:id="rId4116"/>
    <hyperlink ref="A4127" r:id="rId4117"/>
    <hyperlink ref="A4128" r:id="rId4118"/>
    <hyperlink ref="A4129" r:id="rId4119"/>
    <hyperlink ref="A4130" r:id="rId4120" display="Fôrmas para Estruturas de Concreto Armado"/>
    <hyperlink ref="A4131" r:id="rId4121"/>
    <hyperlink ref="A4132" r:id="rId4122"/>
    <hyperlink ref="A4133" r:id="rId4123"/>
    <hyperlink ref="A4134" r:id="rId4124"/>
    <hyperlink ref="A4135" r:id="rId4125"/>
    <hyperlink ref="A4136" r:id="rId4126"/>
    <hyperlink ref="A4137" r:id="rId4127"/>
    <hyperlink ref="A4138" r:id="rId4128"/>
    <hyperlink ref="A4139" r:id="rId4129"/>
    <hyperlink ref="A4140" r:id="rId4130" display="Fôrmas para Pilares Circulares"/>
    <hyperlink ref="A4141" r:id="rId4131"/>
    <hyperlink ref="A4142" r:id="rId4132"/>
    <hyperlink ref="A4143" r:id="rId4133"/>
    <hyperlink ref="A4144" r:id="rId4134"/>
    <hyperlink ref="A4145" r:id="rId4135"/>
    <hyperlink ref="A4146" r:id="rId4136"/>
    <hyperlink ref="A4147" r:id="rId4137"/>
    <hyperlink ref="A4148" r:id="rId4138"/>
    <hyperlink ref="A4149" r:id="rId4139"/>
    <hyperlink ref="A4150" r:id="rId4140"/>
    <hyperlink ref="A4151" r:id="rId4141"/>
    <hyperlink ref="A4152" r:id="rId4142"/>
    <hyperlink ref="A4153" r:id="rId4143"/>
    <hyperlink ref="A4154" r:id="rId4144"/>
    <hyperlink ref="A4155" r:id="rId4145"/>
    <hyperlink ref="A4156" r:id="rId4146" display="Gabiões - Execução de Muro e Proteção Superficial"/>
    <hyperlink ref="A4157" r:id="rId4147"/>
    <hyperlink ref="A4158" r:id="rId4148"/>
    <hyperlink ref="A4159" r:id="rId4149"/>
    <hyperlink ref="A4160" r:id="rId4150"/>
    <hyperlink ref="A4161" r:id="rId4151"/>
    <hyperlink ref="A4162" r:id="rId4152"/>
    <hyperlink ref="A4163" r:id="rId4153"/>
    <hyperlink ref="A4164" r:id="rId4154"/>
    <hyperlink ref="A4165" r:id="rId4155"/>
    <hyperlink ref="A4166" r:id="rId4156"/>
    <hyperlink ref="A4167" r:id="rId4157"/>
    <hyperlink ref="A4168" r:id="rId4158"/>
    <hyperlink ref="A4169" r:id="rId4159"/>
    <hyperlink ref="A4170" r:id="rId4160"/>
    <hyperlink ref="A4171" r:id="rId4161"/>
    <hyperlink ref="A4172" r:id="rId4162"/>
    <hyperlink ref="A4173" r:id="rId4163"/>
    <hyperlink ref="A4174" r:id="rId4164"/>
    <hyperlink ref="A4175" r:id="rId4165"/>
    <hyperlink ref="A4176" r:id="rId4166"/>
    <hyperlink ref="A4177" r:id="rId4167"/>
    <hyperlink ref="A4178" r:id="rId4168"/>
    <hyperlink ref="A4179" r:id="rId4169"/>
    <hyperlink ref="A4180" r:id="rId4170"/>
    <hyperlink ref="A4181" r:id="rId4171" display="Galerias com Aduelas de Concreto"/>
    <hyperlink ref="A4182" r:id="rId4172"/>
    <hyperlink ref="A4183" r:id="rId4173"/>
    <hyperlink ref="A4184" r:id="rId4174"/>
    <hyperlink ref="A4185" r:id="rId4175"/>
    <hyperlink ref="A4186" r:id="rId4176"/>
    <hyperlink ref="A4187" r:id="rId4177"/>
    <hyperlink ref="A4188" r:id="rId4178"/>
    <hyperlink ref="A4189" r:id="rId4179"/>
    <hyperlink ref="A4190" r:id="rId4180"/>
    <hyperlink ref="A4191" r:id="rId4181"/>
    <hyperlink ref="A4192" r:id="rId4182"/>
    <hyperlink ref="A4193" r:id="rId4183"/>
    <hyperlink ref="A4194" r:id="rId4184"/>
    <hyperlink ref="A4195" r:id="rId4185"/>
    <hyperlink ref="A4196" r:id="rId4186"/>
    <hyperlink ref="A4197" r:id="rId4187"/>
    <hyperlink ref="A4198" r:id="rId4188"/>
    <hyperlink ref="A4199" r:id="rId4189"/>
    <hyperlink ref="A4200" r:id="rId4190"/>
    <hyperlink ref="A4201" r:id="rId4191"/>
    <hyperlink ref="A4202" r:id="rId4192"/>
    <hyperlink ref="A4203" r:id="rId4193"/>
    <hyperlink ref="A4204" r:id="rId4194"/>
    <hyperlink ref="A4205" r:id="rId4195" display="Gesso"/>
    <hyperlink ref="A4206" r:id="rId4196"/>
    <hyperlink ref="A4207" r:id="rId4197"/>
    <hyperlink ref="A4208" r:id="rId4198"/>
    <hyperlink ref="A4209" r:id="rId4199"/>
    <hyperlink ref="A4210" r:id="rId4200"/>
    <hyperlink ref="A4211" r:id="rId4201"/>
    <hyperlink ref="A4212" r:id="rId4202"/>
    <hyperlink ref="A4213" r:id="rId4203"/>
    <hyperlink ref="A4214" r:id="rId4204"/>
    <hyperlink ref="A4215" r:id="rId4205"/>
    <hyperlink ref="A4216" r:id="rId4206"/>
    <hyperlink ref="A4217" r:id="rId4207"/>
    <hyperlink ref="A4218" r:id="rId4208"/>
    <hyperlink ref="A4219" r:id="rId4209"/>
    <hyperlink ref="A4220" r:id="rId4210"/>
    <hyperlink ref="A4221" r:id="rId4211"/>
    <hyperlink ref="A4222" r:id="rId4212"/>
    <hyperlink ref="A4223" r:id="rId4213"/>
    <hyperlink ref="A4224" r:id="rId4214"/>
    <hyperlink ref="A4225" r:id="rId4215"/>
    <hyperlink ref="A4226" r:id="rId4216" display="Graute e Armação"/>
    <hyperlink ref="A4227" r:id="rId4217"/>
    <hyperlink ref="A4228" r:id="rId4218"/>
    <hyperlink ref="A4229" r:id="rId4219"/>
    <hyperlink ref="A4230" r:id="rId4220"/>
    <hyperlink ref="A4231" r:id="rId4221"/>
    <hyperlink ref="A4232" r:id="rId4222"/>
    <hyperlink ref="A4233" r:id="rId4223"/>
    <hyperlink ref="A4234" r:id="rId4224"/>
    <hyperlink ref="A4235" r:id="rId4225"/>
    <hyperlink ref="A4236" r:id="rId4226"/>
    <hyperlink ref="A4237" r:id="rId4227"/>
    <hyperlink ref="A4238" r:id="rId4228"/>
    <hyperlink ref="A4239" r:id="rId4229"/>
    <hyperlink ref="A4240" r:id="rId4230"/>
    <hyperlink ref="A4241" r:id="rId4231"/>
    <hyperlink ref="A4242" r:id="rId4232"/>
    <hyperlink ref="A4243" r:id="rId4233"/>
    <hyperlink ref="A4244" r:id="rId4234"/>
    <hyperlink ref="A4245" r:id="rId4235"/>
    <hyperlink ref="A4246" r:id="rId4236"/>
    <hyperlink ref="A4247" r:id="rId4237"/>
    <hyperlink ref="A4248" r:id="rId4238"/>
    <hyperlink ref="A4249" r:id="rId4239"/>
    <hyperlink ref="A4250" r:id="rId4240"/>
    <hyperlink ref="A4251" r:id="rId4241"/>
    <hyperlink ref="A4252" r:id="rId4242" display="Guarda-Corpo, Corrimão e Grade para Esquadrias"/>
    <hyperlink ref="A4253" r:id="rId4243"/>
    <hyperlink ref="A4254" r:id="rId4244"/>
    <hyperlink ref="A4255" r:id="rId4245"/>
    <hyperlink ref="A4256" r:id="rId4246"/>
    <hyperlink ref="A4257" r:id="rId4247"/>
    <hyperlink ref="A4258" r:id="rId4248"/>
    <hyperlink ref="A4259" r:id="rId4249"/>
    <hyperlink ref="A4260" r:id="rId4250"/>
    <hyperlink ref="A4261" r:id="rId4251"/>
    <hyperlink ref="A4262" r:id="rId4252"/>
    <hyperlink ref="A4263" r:id="rId4253"/>
    <hyperlink ref="A4264" r:id="rId4254"/>
    <hyperlink ref="A4265" r:id="rId4255"/>
    <hyperlink ref="A4266" r:id="rId4256"/>
    <hyperlink ref="A4267" r:id="rId4257"/>
    <hyperlink ref="A4268" r:id="rId4258"/>
    <hyperlink ref="A4269" r:id="rId4259"/>
    <hyperlink ref="A4270" r:id="rId4260"/>
    <hyperlink ref="A4271" r:id="rId4261"/>
    <hyperlink ref="A4272" r:id="rId4262"/>
    <hyperlink ref="A4273" r:id="rId4263"/>
    <hyperlink ref="A4274" r:id="rId4264"/>
    <hyperlink ref="A4275" r:id="rId4265"/>
    <hyperlink ref="A4276" r:id="rId4266"/>
    <hyperlink ref="A4277" r:id="rId4267"/>
    <hyperlink ref="A4278" r:id="rId4268"/>
    <hyperlink ref="A4279" r:id="rId4269"/>
    <hyperlink ref="A4280" r:id="rId4270"/>
    <hyperlink ref="A4281" r:id="rId4271"/>
    <hyperlink ref="A4282" r:id="rId4272"/>
    <hyperlink ref="A4283" r:id="rId4273"/>
    <hyperlink ref="A4284" r:id="rId4274"/>
    <hyperlink ref="A4285" r:id="rId4275"/>
    <hyperlink ref="A4286" r:id="rId4276" display="Guias e sarjetas"/>
    <hyperlink ref="A4287" r:id="rId4277"/>
    <hyperlink ref="A4288" r:id="rId4278"/>
    <hyperlink ref="A4289" r:id="rId4279"/>
    <hyperlink ref="A4290" r:id="rId4280"/>
    <hyperlink ref="A4291" r:id="rId4281"/>
    <hyperlink ref="A4292" r:id="rId4282"/>
    <hyperlink ref="A4293" r:id="rId4283"/>
    <hyperlink ref="A4294" r:id="rId4284"/>
    <hyperlink ref="A4295" r:id="rId4285"/>
    <hyperlink ref="A4296" r:id="rId4286"/>
    <hyperlink ref="A4297" r:id="rId4287"/>
    <hyperlink ref="A4298" r:id="rId4288"/>
    <hyperlink ref="A4299" r:id="rId4289"/>
    <hyperlink ref="A4300" r:id="rId4290"/>
    <hyperlink ref="A4301" r:id="rId4291"/>
    <hyperlink ref="A4302" r:id="rId4292"/>
    <hyperlink ref="A4303" r:id="rId4293"/>
    <hyperlink ref="A4304" r:id="rId4294"/>
    <hyperlink ref="A4305" r:id="rId4295"/>
    <hyperlink ref="A4306" r:id="rId4296"/>
    <hyperlink ref="A4307" r:id="rId4297"/>
    <hyperlink ref="A4308" r:id="rId4298"/>
    <hyperlink ref="A4309" r:id="rId4299"/>
    <hyperlink ref="A4310" r:id="rId4300"/>
    <hyperlink ref="A4311" r:id="rId4301"/>
    <hyperlink ref="A4312" r:id="rId4302"/>
    <hyperlink ref="A4313" r:id="rId4303"/>
    <hyperlink ref="A4314" r:id="rId4304"/>
    <hyperlink ref="A4315" r:id="rId4305"/>
    <hyperlink ref="A4316" r:id="rId4306"/>
    <hyperlink ref="A4317" r:id="rId4307"/>
    <hyperlink ref="A4318" r:id="rId4308"/>
    <hyperlink ref="A4319" r:id="rId4309"/>
    <hyperlink ref="A4320" r:id="rId4310"/>
    <hyperlink ref="A4321" r:id="rId4311"/>
    <hyperlink ref="A4322" r:id="rId4312"/>
    <hyperlink ref="A4323" r:id="rId4313"/>
    <hyperlink ref="A4324" r:id="rId4314"/>
    <hyperlink ref="A4325" r:id="rId4315"/>
    <hyperlink ref="A4326" r:id="rId4316"/>
    <hyperlink ref="A4327" r:id="rId4317"/>
    <hyperlink ref="A4328" r:id="rId4318"/>
    <hyperlink ref="A4329" r:id="rId4319"/>
    <hyperlink ref="A4330" r:id="rId4320"/>
    <hyperlink ref="A4331" r:id="rId4321"/>
    <hyperlink ref="A4332" r:id="rId4322" display="Iluminação Predial e Monitoramento"/>
    <hyperlink ref="A4333" r:id="rId4323"/>
    <hyperlink ref="A4334" r:id="rId4324"/>
    <hyperlink ref="A4335" r:id="rId4325"/>
    <hyperlink ref="A4336" r:id="rId4326"/>
    <hyperlink ref="A4337" r:id="rId4327"/>
    <hyperlink ref="A4338" r:id="rId4328"/>
    <hyperlink ref="A4339" r:id="rId4329"/>
    <hyperlink ref="A4340" r:id="rId4330"/>
    <hyperlink ref="A4341" r:id="rId4331"/>
    <hyperlink ref="A4342" r:id="rId4332"/>
    <hyperlink ref="A4343" r:id="rId4333"/>
    <hyperlink ref="A4344" r:id="rId4334"/>
    <hyperlink ref="A4345" r:id="rId4335"/>
    <hyperlink ref="A4346" r:id="rId4336"/>
    <hyperlink ref="A4347" r:id="rId4337"/>
    <hyperlink ref="A4348" r:id="rId4338"/>
    <hyperlink ref="A4349" r:id="rId4339"/>
    <hyperlink ref="A4350" r:id="rId4340"/>
    <hyperlink ref="A4351" r:id="rId4341"/>
    <hyperlink ref="A4352" r:id="rId4342"/>
    <hyperlink ref="A4353" r:id="rId4343"/>
    <hyperlink ref="A4354" r:id="rId4344"/>
    <hyperlink ref="A4355" r:id="rId4345"/>
    <hyperlink ref="A4356" r:id="rId4346"/>
    <hyperlink ref="A4357" r:id="rId4347"/>
    <hyperlink ref="A4358" r:id="rId4348"/>
    <hyperlink ref="A4359" r:id="rId4349"/>
    <hyperlink ref="A4360" r:id="rId4350"/>
    <hyperlink ref="A4361" r:id="rId4351" display="Impermeabilização, Proteção Mecânica e Tratamento de Junta"/>
    <hyperlink ref="A4362" r:id="rId4352"/>
    <hyperlink ref="A4363" r:id="rId4353"/>
    <hyperlink ref="A4364" r:id="rId4354"/>
    <hyperlink ref="A4365" r:id="rId4355"/>
    <hyperlink ref="A4366" r:id="rId4356"/>
    <hyperlink ref="A4367" r:id="rId4357"/>
    <hyperlink ref="A4368" r:id="rId4358"/>
    <hyperlink ref="A4369" r:id="rId4359"/>
    <hyperlink ref="A4370" r:id="rId4360"/>
    <hyperlink ref="A4371" r:id="rId4361"/>
    <hyperlink ref="A4372" r:id="rId4362"/>
    <hyperlink ref="A4373" r:id="rId4363"/>
    <hyperlink ref="A4374" r:id="rId4364"/>
    <hyperlink ref="A4375" r:id="rId4365"/>
    <hyperlink ref="A4376" r:id="rId4366"/>
    <hyperlink ref="A4377" r:id="rId4367"/>
    <hyperlink ref="A4378" r:id="rId4368"/>
    <hyperlink ref="A4379" r:id="rId4369"/>
    <hyperlink ref="A4380" r:id="rId4370"/>
    <hyperlink ref="A4381" r:id="rId4371"/>
    <hyperlink ref="A4382" r:id="rId4372"/>
    <hyperlink ref="A4383" r:id="rId4373"/>
    <hyperlink ref="A4384" r:id="rId4374"/>
    <hyperlink ref="A4385" r:id="rId4375"/>
    <hyperlink ref="A4386" r:id="rId4376"/>
    <hyperlink ref="A4387" r:id="rId4377"/>
    <hyperlink ref="A4388" r:id="rId4378"/>
    <hyperlink ref="A4389" r:id="rId4379"/>
    <hyperlink ref="A4390" r:id="rId4380"/>
    <hyperlink ref="A4391" r:id="rId4381"/>
    <hyperlink ref="A4392" r:id="rId4382"/>
    <hyperlink ref="A4393" r:id="rId4383"/>
    <hyperlink ref="A4394" r:id="rId4384"/>
    <hyperlink ref="A4395" r:id="rId4385"/>
    <hyperlink ref="A4396" r:id="rId4386"/>
    <hyperlink ref="A4397" r:id="rId4387"/>
    <hyperlink ref="A4398" r:id="rId4388"/>
    <hyperlink ref="A4399" r:id="rId4389"/>
    <hyperlink ref="A4400" r:id="rId4390"/>
    <hyperlink ref="A4401" r:id="rId4391"/>
    <hyperlink ref="A4402" r:id="rId4392"/>
    <hyperlink ref="A4403" r:id="rId4393"/>
    <hyperlink ref="A4404" r:id="rId4394"/>
    <hyperlink ref="A4405" r:id="rId4395"/>
    <hyperlink ref="A4406" r:id="rId4396"/>
    <hyperlink ref="A4407" r:id="rId4397"/>
    <hyperlink ref="A4408" r:id="rId4398"/>
    <hyperlink ref="A4409" r:id="rId4399"/>
    <hyperlink ref="A4410" r:id="rId4400"/>
    <hyperlink ref="A4411" r:id="rId4401"/>
    <hyperlink ref="A4412" r:id="rId4402"/>
    <hyperlink ref="A4413" r:id="rId4403"/>
    <hyperlink ref="A4414" r:id="rId4404"/>
    <hyperlink ref="A4415" r:id="rId4405"/>
    <hyperlink ref="A4416" r:id="rId4406"/>
    <hyperlink ref="A4417" r:id="rId4407"/>
    <hyperlink ref="A4418" r:id="rId4408"/>
    <hyperlink ref="A4419" r:id="rId4409"/>
    <hyperlink ref="A4420" r:id="rId4410"/>
    <hyperlink ref="A4421" r:id="rId4411"/>
    <hyperlink ref="A4422" r:id="rId4412"/>
    <hyperlink ref="A4423" r:id="rId4413"/>
    <hyperlink ref="A4424" r:id="rId4414"/>
    <hyperlink ref="A4425" r:id="rId4415"/>
    <hyperlink ref="A4426" r:id="rId4416"/>
    <hyperlink ref="A4427" r:id="rId4417"/>
    <hyperlink ref="A4428" r:id="rId4418"/>
    <hyperlink ref="A4429" r:id="rId4419"/>
    <hyperlink ref="A4430" r:id="rId4420"/>
    <hyperlink ref="A4431" r:id="rId4421"/>
    <hyperlink ref="A4432" r:id="rId4422"/>
    <hyperlink ref="A4433" r:id="rId4423"/>
    <hyperlink ref="A4434" r:id="rId4424"/>
    <hyperlink ref="A4435" r:id="rId4425"/>
    <hyperlink ref="A4436" r:id="rId4426"/>
    <hyperlink ref="A4437" r:id="rId4427"/>
    <hyperlink ref="A4438" r:id="rId4428"/>
    <hyperlink ref="A4439" r:id="rId4429"/>
    <hyperlink ref="A4440" r:id="rId4430"/>
    <hyperlink ref="A4441" r:id="rId4431"/>
    <hyperlink ref="A4442" r:id="rId4432"/>
    <hyperlink ref="A4443" r:id="rId4433"/>
    <hyperlink ref="A4444" r:id="rId4434"/>
    <hyperlink ref="A4445" r:id="rId4435"/>
    <hyperlink ref="A4446" r:id="rId4436"/>
    <hyperlink ref="A4447" r:id="rId4437"/>
    <hyperlink ref="A4448" r:id="rId4438"/>
    <hyperlink ref="A4449" r:id="rId4439"/>
    <hyperlink ref="A4450" r:id="rId4440"/>
    <hyperlink ref="A4451" r:id="rId4441"/>
    <hyperlink ref="A4452" r:id="rId4442"/>
    <hyperlink ref="A4453" r:id="rId4443"/>
    <hyperlink ref="A4454" r:id="rId4444"/>
    <hyperlink ref="A4455" r:id="rId4445"/>
    <hyperlink ref="A4456" r:id="rId4446"/>
    <hyperlink ref="A4457" r:id="rId4447"/>
    <hyperlink ref="A4458" r:id="rId4448"/>
    <hyperlink ref="A4459" r:id="rId4449"/>
    <hyperlink ref="A4460" r:id="rId4450"/>
    <hyperlink ref="A4461" r:id="rId4451"/>
    <hyperlink ref="A4462" r:id="rId4452"/>
    <hyperlink ref="A4463" r:id="rId4453"/>
    <hyperlink ref="A4464" r:id="rId4454"/>
    <hyperlink ref="A4465" r:id="rId4455"/>
    <hyperlink ref="A4466" r:id="rId4456"/>
    <hyperlink ref="A4467" r:id="rId4457"/>
    <hyperlink ref="A4468" r:id="rId4458"/>
    <hyperlink ref="A4469" r:id="rId4459"/>
    <hyperlink ref="A4470" r:id="rId4460"/>
    <hyperlink ref="A4471" r:id="rId4461"/>
    <hyperlink ref="A4472" r:id="rId4462"/>
    <hyperlink ref="A4473" r:id="rId4463"/>
    <hyperlink ref="A4474" r:id="rId4464"/>
    <hyperlink ref="A4475" r:id="rId4465"/>
    <hyperlink ref="A4476" r:id="rId4466"/>
    <hyperlink ref="A4477" r:id="rId4467"/>
    <hyperlink ref="A4478" r:id="rId4468"/>
    <hyperlink ref="A4479" r:id="rId4469"/>
    <hyperlink ref="A4480" r:id="rId4470"/>
    <hyperlink ref="A4481" r:id="rId4471"/>
    <hyperlink ref="A4482" r:id="rId4472"/>
    <hyperlink ref="A4483" r:id="rId4473"/>
    <hyperlink ref="A4484" r:id="rId4474"/>
    <hyperlink ref="A4485" r:id="rId4475"/>
    <hyperlink ref="A4486" r:id="rId4476"/>
    <hyperlink ref="A4487" r:id="rId4477"/>
    <hyperlink ref="A4488" r:id="rId4478"/>
    <hyperlink ref="A4489" r:id="rId4479"/>
    <hyperlink ref="A4490" r:id="rId4480"/>
    <hyperlink ref="A4491" r:id="rId4481"/>
    <hyperlink ref="A4492" r:id="rId4482"/>
    <hyperlink ref="A4493" r:id="rId4483"/>
    <hyperlink ref="A4494" r:id="rId4484"/>
    <hyperlink ref="A4495" r:id="rId4485"/>
    <hyperlink ref="A4496" r:id="rId4486"/>
    <hyperlink ref="A4497" r:id="rId4487"/>
    <hyperlink ref="A4498" r:id="rId4488"/>
    <hyperlink ref="A4499" r:id="rId4489"/>
    <hyperlink ref="A4500" r:id="rId4490"/>
    <hyperlink ref="A4501" r:id="rId4491"/>
    <hyperlink ref="A4502" r:id="rId4492"/>
    <hyperlink ref="A4503" r:id="rId4493"/>
    <hyperlink ref="A4504" r:id="rId4494"/>
    <hyperlink ref="A4505" r:id="rId4495"/>
    <hyperlink ref="A4506" r:id="rId4496"/>
    <hyperlink ref="A4507" r:id="rId4497"/>
    <hyperlink ref="A4508" r:id="rId4498"/>
    <hyperlink ref="A4509" r:id="rId4499"/>
    <hyperlink ref="A4510" r:id="rId4500"/>
    <hyperlink ref="A4511" r:id="rId4501"/>
    <hyperlink ref="A4512" r:id="rId4502"/>
    <hyperlink ref="A4513" r:id="rId4503"/>
    <hyperlink ref="A4514" r:id="rId4504"/>
    <hyperlink ref="A4515" r:id="rId4505"/>
    <hyperlink ref="A4516" r:id="rId4506"/>
    <hyperlink ref="A4517" r:id="rId4507"/>
    <hyperlink ref="A4518" r:id="rId4508"/>
    <hyperlink ref="A4519" r:id="rId4509"/>
    <hyperlink ref="A4520" r:id="rId4510"/>
    <hyperlink ref="A4521" r:id="rId4511"/>
    <hyperlink ref="A4522" r:id="rId4512"/>
    <hyperlink ref="A4523" r:id="rId4513"/>
    <hyperlink ref="A4524" r:id="rId4514"/>
    <hyperlink ref="A4525" r:id="rId4515"/>
    <hyperlink ref="A4526" r:id="rId4516"/>
    <hyperlink ref="A4527" r:id="rId4517"/>
    <hyperlink ref="A4528" r:id="rId4518"/>
    <hyperlink ref="A4529" r:id="rId4519"/>
    <hyperlink ref="A4530" r:id="rId4520"/>
    <hyperlink ref="A4531" r:id="rId4521"/>
    <hyperlink ref="A4532" r:id="rId4522"/>
    <hyperlink ref="A4533" r:id="rId4523"/>
    <hyperlink ref="A4534" r:id="rId4524"/>
    <hyperlink ref="A4535" r:id="rId4525"/>
    <hyperlink ref="A4536" r:id="rId4526"/>
    <hyperlink ref="A4537" r:id="rId4527"/>
    <hyperlink ref="A4538" r:id="rId4528"/>
    <hyperlink ref="A4539" r:id="rId4529"/>
    <hyperlink ref="A4540" r:id="rId4530"/>
    <hyperlink ref="A4541" r:id="rId4531"/>
    <hyperlink ref="A4542" r:id="rId4532"/>
    <hyperlink ref="A4543" r:id="rId4533"/>
    <hyperlink ref="A4544" r:id="rId4534"/>
    <hyperlink ref="A4545" r:id="rId4535"/>
    <hyperlink ref="A4546" r:id="rId4536"/>
    <hyperlink ref="A4547" r:id="rId4537"/>
    <hyperlink ref="A4548" r:id="rId4538"/>
    <hyperlink ref="A4549" r:id="rId4539"/>
    <hyperlink ref="A4550" r:id="rId4540"/>
    <hyperlink ref="A4551" r:id="rId4541"/>
    <hyperlink ref="A4552" r:id="rId4542"/>
    <hyperlink ref="A4553" r:id="rId4543"/>
    <hyperlink ref="A4554" r:id="rId4544"/>
    <hyperlink ref="A4555" r:id="rId4545"/>
    <hyperlink ref="A4556" r:id="rId4546"/>
    <hyperlink ref="A4557" r:id="rId4547"/>
    <hyperlink ref="A4558" r:id="rId4548"/>
    <hyperlink ref="A4559" r:id="rId4549"/>
    <hyperlink ref="A4560" r:id="rId4550"/>
    <hyperlink ref="A4561" r:id="rId4551"/>
    <hyperlink ref="A4562" r:id="rId4552"/>
    <hyperlink ref="A4563" r:id="rId4553" display="Instalações Elétricas - Eletrodutos Embutidos, Cabos, Caixas, Tomadas e Interruptores"/>
    <hyperlink ref="A4564" r:id="rId4554"/>
    <hyperlink ref="A4565" r:id="rId4555"/>
    <hyperlink ref="A4566" r:id="rId4556"/>
    <hyperlink ref="A4567" r:id="rId4557"/>
    <hyperlink ref="A4568" r:id="rId4558"/>
    <hyperlink ref="A4569" r:id="rId4559"/>
    <hyperlink ref="A4570" r:id="rId4560"/>
    <hyperlink ref="A4571" r:id="rId4561"/>
    <hyperlink ref="A4572" r:id="rId4562"/>
    <hyperlink ref="A4573" r:id="rId4563"/>
    <hyperlink ref="A4574" r:id="rId4564"/>
    <hyperlink ref="A4575" r:id="rId4565"/>
    <hyperlink ref="A4576" r:id="rId4566"/>
    <hyperlink ref="A4577" r:id="rId4567"/>
    <hyperlink ref="A4578" r:id="rId4568"/>
    <hyperlink ref="A4579" r:id="rId4569"/>
    <hyperlink ref="A4580" r:id="rId4570"/>
    <hyperlink ref="A4581" r:id="rId4571"/>
    <hyperlink ref="A4582" r:id="rId4572"/>
    <hyperlink ref="A4583" r:id="rId4573"/>
    <hyperlink ref="A4584" r:id="rId4574"/>
    <hyperlink ref="A4585" r:id="rId4575"/>
    <hyperlink ref="A4586" r:id="rId4576"/>
    <hyperlink ref="A4587" r:id="rId4577"/>
    <hyperlink ref="A4588" r:id="rId4578"/>
    <hyperlink ref="A4589" r:id="rId4579"/>
    <hyperlink ref="A4590" r:id="rId4580"/>
    <hyperlink ref="A4591" r:id="rId4581"/>
    <hyperlink ref="A4592" r:id="rId4582"/>
    <hyperlink ref="A4593" r:id="rId4583"/>
    <hyperlink ref="A4594" r:id="rId4584"/>
    <hyperlink ref="A4595" r:id="rId4585"/>
    <hyperlink ref="A4596" r:id="rId4586"/>
    <hyperlink ref="A4597" r:id="rId4587"/>
    <hyperlink ref="A4598" r:id="rId4588"/>
    <hyperlink ref="A4599" r:id="rId4589"/>
    <hyperlink ref="A4600" r:id="rId4590"/>
    <hyperlink ref="A4601" r:id="rId4591"/>
    <hyperlink ref="A4602" r:id="rId4592"/>
    <hyperlink ref="A4603" r:id="rId4593"/>
    <hyperlink ref="A4604" r:id="rId4594"/>
    <hyperlink ref="A4605" r:id="rId4595"/>
    <hyperlink ref="A4606" r:id="rId4596"/>
    <hyperlink ref="A4607" r:id="rId4597"/>
    <hyperlink ref="A4608" r:id="rId4598"/>
    <hyperlink ref="A4609" r:id="rId4599"/>
    <hyperlink ref="A4610" r:id="rId4600"/>
    <hyperlink ref="A4611" r:id="rId4601"/>
    <hyperlink ref="A4612" r:id="rId4602"/>
    <hyperlink ref="A4613" r:id="rId4603"/>
    <hyperlink ref="A4614" r:id="rId4604"/>
    <hyperlink ref="A4615" r:id="rId4605"/>
    <hyperlink ref="A4616" r:id="rId4606"/>
    <hyperlink ref="A4617" r:id="rId4607"/>
    <hyperlink ref="A4618" r:id="rId4608"/>
    <hyperlink ref="A4619" r:id="rId4609"/>
    <hyperlink ref="A4620" r:id="rId4610"/>
    <hyperlink ref="A4621" r:id="rId4611"/>
    <hyperlink ref="A4622" r:id="rId4612"/>
    <hyperlink ref="A4623" r:id="rId4613"/>
    <hyperlink ref="A4624" r:id="rId4614"/>
    <hyperlink ref="A4625" r:id="rId4615"/>
    <hyperlink ref="A4626" r:id="rId4616"/>
    <hyperlink ref="A4627" r:id="rId4617"/>
    <hyperlink ref="A4628" r:id="rId4618"/>
    <hyperlink ref="A4629" r:id="rId4619"/>
    <hyperlink ref="A4630" r:id="rId4620"/>
    <hyperlink ref="A4631" r:id="rId4621"/>
    <hyperlink ref="A4632" r:id="rId4622"/>
    <hyperlink ref="A4633" r:id="rId4623"/>
    <hyperlink ref="A4634" r:id="rId4624"/>
    <hyperlink ref="A4635" r:id="rId4625"/>
    <hyperlink ref="A4636" r:id="rId4626"/>
    <hyperlink ref="A4637" r:id="rId4627"/>
    <hyperlink ref="A4638" r:id="rId4628"/>
    <hyperlink ref="A4639" r:id="rId4629"/>
    <hyperlink ref="A4640" r:id="rId4630"/>
    <hyperlink ref="A4641" r:id="rId4631"/>
    <hyperlink ref="A4642" r:id="rId4632"/>
    <hyperlink ref="A4643" r:id="rId4633"/>
    <hyperlink ref="A4644" r:id="rId4634"/>
    <hyperlink ref="A4645" r:id="rId4635" display="Instalações Elétricas - Eletrodutos, Conexões e Conduletes Aparentes"/>
    <hyperlink ref="A4646" r:id="rId4636"/>
    <hyperlink ref="A4647" r:id="rId4637"/>
    <hyperlink ref="A4648" r:id="rId4638"/>
    <hyperlink ref="A4649" r:id="rId4639"/>
    <hyperlink ref="A4650" r:id="rId4640"/>
    <hyperlink ref="A4651" r:id="rId4641"/>
    <hyperlink ref="A4652" r:id="rId4642"/>
    <hyperlink ref="A4653" r:id="rId4643"/>
    <hyperlink ref="A4654" r:id="rId4644"/>
    <hyperlink ref="A4655" r:id="rId4645"/>
    <hyperlink ref="A4656" r:id="rId4646"/>
    <hyperlink ref="A4657" r:id="rId4647"/>
    <hyperlink ref="A4658" r:id="rId4648"/>
    <hyperlink ref="A4659" r:id="rId4649"/>
    <hyperlink ref="A4660" r:id="rId4650"/>
    <hyperlink ref="A4661" r:id="rId4651"/>
    <hyperlink ref="A4662" r:id="rId4652"/>
    <hyperlink ref="A4663" r:id="rId4653"/>
    <hyperlink ref="A4664" r:id="rId4654"/>
    <hyperlink ref="A4665" r:id="rId4655"/>
    <hyperlink ref="A4666" r:id="rId4656"/>
    <hyperlink ref="A4667" r:id="rId4657"/>
    <hyperlink ref="A4668" r:id="rId4658"/>
    <hyperlink ref="A4669" r:id="rId4659"/>
    <hyperlink ref="A4670" r:id="rId4660"/>
    <hyperlink ref="A4671" r:id="rId4661"/>
    <hyperlink ref="A4672" r:id="rId4662"/>
    <hyperlink ref="A4673" r:id="rId4663"/>
    <hyperlink ref="A4674" r:id="rId4664"/>
    <hyperlink ref="A4675" r:id="rId4665"/>
    <hyperlink ref="A4676" r:id="rId4666"/>
    <hyperlink ref="A4677" r:id="rId4667"/>
    <hyperlink ref="A4678" r:id="rId4668"/>
    <hyperlink ref="A4679" r:id="rId4669"/>
    <hyperlink ref="A4680" r:id="rId4670"/>
    <hyperlink ref="A4681" r:id="rId4671"/>
    <hyperlink ref="A4682" r:id="rId4672"/>
    <hyperlink ref="A4683" r:id="rId4673"/>
    <hyperlink ref="A4684" r:id="rId4674"/>
    <hyperlink ref="A4685" r:id="rId4675"/>
    <hyperlink ref="A4686" r:id="rId4676"/>
    <hyperlink ref="A4687" r:id="rId4677"/>
    <hyperlink ref="A4688" r:id="rId4678"/>
    <hyperlink ref="A4689" r:id="rId4679"/>
    <hyperlink ref="A4690" r:id="rId4680"/>
    <hyperlink ref="A4691" r:id="rId4681"/>
    <hyperlink ref="A4692" r:id="rId4682"/>
    <hyperlink ref="A4693" r:id="rId4683"/>
    <hyperlink ref="A4694" r:id="rId4684"/>
    <hyperlink ref="A4695" r:id="rId4685"/>
    <hyperlink ref="A4696" r:id="rId4686"/>
    <hyperlink ref="A4697" r:id="rId4687"/>
    <hyperlink ref="A4698" r:id="rId4688"/>
    <hyperlink ref="A4699" r:id="rId4689"/>
    <hyperlink ref="A4700" r:id="rId4690"/>
    <hyperlink ref="A4701" r:id="rId4691"/>
    <hyperlink ref="A4702" r:id="rId4692"/>
    <hyperlink ref="A4703" r:id="rId4693"/>
    <hyperlink ref="A4704" r:id="rId4694"/>
    <hyperlink ref="A4705" r:id="rId4695"/>
    <hyperlink ref="A4706" r:id="rId4696"/>
    <hyperlink ref="A4707" r:id="rId4697"/>
    <hyperlink ref="A4708" r:id="rId4698"/>
    <hyperlink ref="A4709" r:id="rId4699"/>
    <hyperlink ref="A4710" r:id="rId4700"/>
    <hyperlink ref="A4711" r:id="rId4701"/>
    <hyperlink ref="A4712" r:id="rId4702"/>
    <hyperlink ref="A4713" r:id="rId4703"/>
    <hyperlink ref="A4714" r:id="rId4704"/>
    <hyperlink ref="A4715" r:id="rId4705"/>
    <hyperlink ref="A4716" r:id="rId4706"/>
    <hyperlink ref="A4717" r:id="rId4707"/>
    <hyperlink ref="A4718" r:id="rId4708"/>
    <hyperlink ref="A4719" r:id="rId4709"/>
    <hyperlink ref="A4720" r:id="rId4710"/>
    <hyperlink ref="A4721" r:id="rId4711"/>
    <hyperlink ref="A4722" r:id="rId4712"/>
    <hyperlink ref="A4723" r:id="rId4713"/>
    <hyperlink ref="A4724" r:id="rId4714"/>
    <hyperlink ref="A4725" r:id="rId4715"/>
    <hyperlink ref="A4726" r:id="rId4716"/>
    <hyperlink ref="A4727" r:id="rId4717"/>
    <hyperlink ref="A4728" r:id="rId4718"/>
    <hyperlink ref="A4729" r:id="rId4719"/>
    <hyperlink ref="A4730" r:id="rId4720"/>
    <hyperlink ref="A4731" r:id="rId4721"/>
    <hyperlink ref="A4732" r:id="rId4722"/>
    <hyperlink ref="A4733" r:id="rId4723"/>
    <hyperlink ref="A4734" r:id="rId4724"/>
    <hyperlink ref="A4735" r:id="rId4725"/>
    <hyperlink ref="A4736" r:id="rId4726"/>
    <hyperlink ref="A4737" r:id="rId4727"/>
    <hyperlink ref="A4738" r:id="rId4728"/>
    <hyperlink ref="A4739" r:id="rId4729"/>
    <hyperlink ref="A4740" r:id="rId4730" display="Instalações Elétricas - Quadros, Cabos, Disjuntores, Contatores e Barramentos Blindados"/>
    <hyperlink ref="A4741" r:id="rId4731" display="Instalações Elétricas - Quadros, Cabos, Disjuntores, Contatores e Barramentos Blindados"/>
    <hyperlink ref="A4742" r:id="rId4732" display="Instalações Elétricas - Quadros, Cabos, Disjuntores, Contatores e Barramentos Blindados"/>
    <hyperlink ref="A4743" r:id="rId4733" display="Instalações Elétricas - Quadros, Cabos, Disjuntores, Contatores e Barramentos Blindados"/>
    <hyperlink ref="A4744" r:id="rId4734" display="Instalações Elétricas - Quadros, Cabos, Disjuntores, Contatores e Barramentos Blindados"/>
    <hyperlink ref="A4745" r:id="rId4735" display="Instalações Elétricas - Quadros, Cabos, Disjuntores, Contatores e Barramentos Blindados"/>
    <hyperlink ref="A4746" r:id="rId4736" display="Instalações Elétricas - Quadros, Cabos, Disjuntores, Contatores e Barramentos Blindados"/>
    <hyperlink ref="A4747" r:id="rId4737" display="Instalações Elétricas - Quadros, Cabos, Disjuntores, Contatores e Barramentos Blindados"/>
    <hyperlink ref="A4748" r:id="rId4738" display="Instalações Elétricas - Quadros, Cabos, Disjuntores, Contatores e Barramentos Blindados"/>
    <hyperlink ref="A4749" r:id="rId4739" display="Instalações Elétricas - Quadros, Cabos, Disjuntores, Contatores e Barramentos Blindados"/>
    <hyperlink ref="A4750" r:id="rId4740"/>
    <hyperlink ref="A4751" r:id="rId4741"/>
    <hyperlink ref="A4752" r:id="rId4742"/>
    <hyperlink ref="A4753" r:id="rId4743"/>
    <hyperlink ref="A4754" r:id="rId4744"/>
    <hyperlink ref="A4755" r:id="rId4745"/>
    <hyperlink ref="A4756" r:id="rId4746"/>
    <hyperlink ref="A4757" r:id="rId4747"/>
    <hyperlink ref="A4758" r:id="rId4748"/>
    <hyperlink ref="A4759" r:id="rId4749"/>
    <hyperlink ref="A4760" r:id="rId4750"/>
    <hyperlink ref="A4761" r:id="rId4751"/>
    <hyperlink ref="A4762" r:id="rId4752"/>
    <hyperlink ref="A4763" r:id="rId4753"/>
    <hyperlink ref="A4764" r:id="rId4754"/>
    <hyperlink ref="A4765" r:id="rId4755"/>
    <hyperlink ref="A4766" r:id="rId4756"/>
    <hyperlink ref="A4767" r:id="rId4757"/>
    <hyperlink ref="A4768" r:id="rId4758"/>
    <hyperlink ref="A4769" r:id="rId4759"/>
    <hyperlink ref="A4770" r:id="rId4760"/>
    <hyperlink ref="A4771" r:id="rId4761"/>
    <hyperlink ref="A4772" r:id="rId4762"/>
    <hyperlink ref="A4773" r:id="rId4763"/>
    <hyperlink ref="A4774" r:id="rId4764"/>
    <hyperlink ref="A4775" r:id="rId4765"/>
    <hyperlink ref="A4776" r:id="rId4766"/>
    <hyperlink ref="A4777" r:id="rId4767"/>
    <hyperlink ref="A4778" r:id="rId4768"/>
    <hyperlink ref="A4779" r:id="rId4769"/>
    <hyperlink ref="A4780" r:id="rId4770"/>
    <hyperlink ref="A4781" r:id="rId4771"/>
    <hyperlink ref="A4782" r:id="rId4772"/>
    <hyperlink ref="A4783" r:id="rId4773"/>
    <hyperlink ref="A4784" r:id="rId4774"/>
    <hyperlink ref="A4785" r:id="rId4775"/>
    <hyperlink ref="A4786" r:id="rId4776"/>
    <hyperlink ref="A4787" r:id="rId4777"/>
    <hyperlink ref="A4788" r:id="rId4778"/>
    <hyperlink ref="A4789" r:id="rId4779"/>
    <hyperlink ref="A4790" r:id="rId4780"/>
    <hyperlink ref="A4791" r:id="rId4781"/>
    <hyperlink ref="A4792" r:id="rId4782"/>
    <hyperlink ref="A4793" r:id="rId4783"/>
    <hyperlink ref="A4794" r:id="rId4784"/>
    <hyperlink ref="A4795" r:id="rId4785"/>
    <hyperlink ref="A4796" r:id="rId4786"/>
    <hyperlink ref="A4797" r:id="rId4787"/>
    <hyperlink ref="A4798" r:id="rId4788"/>
    <hyperlink ref="A4799" r:id="rId4789"/>
    <hyperlink ref="A4800" r:id="rId4790"/>
    <hyperlink ref="A4801" r:id="rId4791"/>
    <hyperlink ref="A4802" r:id="rId4792"/>
    <hyperlink ref="A4803" r:id="rId4793"/>
    <hyperlink ref="A4804" r:id="rId4794"/>
    <hyperlink ref="A4805" r:id="rId4795"/>
    <hyperlink ref="A4806" r:id="rId4796"/>
    <hyperlink ref="A4807" r:id="rId4797"/>
    <hyperlink ref="A4808" r:id="rId4798"/>
    <hyperlink ref="A4809" r:id="rId4799"/>
    <hyperlink ref="A4810" r:id="rId4800"/>
    <hyperlink ref="A4811" r:id="rId4801"/>
    <hyperlink ref="A4812" r:id="rId4802"/>
    <hyperlink ref="A4813" r:id="rId4803"/>
    <hyperlink ref="A4814" r:id="rId4804"/>
    <hyperlink ref="A4815" r:id="rId4805"/>
    <hyperlink ref="A4816" r:id="rId4806" display="Instalações Elétricas - Rede de Distribuição"/>
    <hyperlink ref="A4817" r:id="rId4807" display="Instalações Elétricas - Rede de Distribuição"/>
    <hyperlink ref="A4818" r:id="rId4808" display="Instalações Elétricas - Rede de Distribuição"/>
    <hyperlink ref="A4819" r:id="rId4809" display="Instalações Elétricas - Rede de Distribuição"/>
    <hyperlink ref="A4820" r:id="rId4810" display="Instalações Elétricas - Rede de Distribuição"/>
    <hyperlink ref="A4821" r:id="rId4811" display="Instalações Elétricas - Rede de Distribuição"/>
    <hyperlink ref="A4822" r:id="rId4812" display="Instalações Elétricas - Rede de Distribuição"/>
    <hyperlink ref="A4823" r:id="rId4813" display="Instalações Elétricas - Rede de Distribuição"/>
    <hyperlink ref="A4824" r:id="rId4814" display="Instalações Elétricas - Rede de Distribuição"/>
    <hyperlink ref="A4825" r:id="rId4815" display="Instalações Elétricas - Rede de Distribuição"/>
    <hyperlink ref="A4826" r:id="rId4816"/>
    <hyperlink ref="A4827" r:id="rId4817"/>
    <hyperlink ref="A4828" r:id="rId4818"/>
    <hyperlink ref="A4829" r:id="rId4819"/>
    <hyperlink ref="A4830" r:id="rId4820"/>
    <hyperlink ref="A4831" r:id="rId4821"/>
    <hyperlink ref="A4832" r:id="rId4822"/>
    <hyperlink ref="A4833" r:id="rId4823"/>
    <hyperlink ref="A4834" r:id="rId4824"/>
    <hyperlink ref="A4835" r:id="rId4825"/>
    <hyperlink ref="A4836" r:id="rId4826"/>
    <hyperlink ref="A4837" r:id="rId4827"/>
    <hyperlink ref="A4838" r:id="rId4828"/>
    <hyperlink ref="A4839" r:id="rId4829"/>
    <hyperlink ref="A4840" r:id="rId4830"/>
    <hyperlink ref="A4841" r:id="rId4831"/>
    <hyperlink ref="A4842" r:id="rId4832"/>
    <hyperlink ref="A4843" r:id="rId4833"/>
    <hyperlink ref="A4844" r:id="rId4834"/>
    <hyperlink ref="A4845" r:id="rId4835"/>
    <hyperlink ref="A4846" r:id="rId4836"/>
    <hyperlink ref="A4847" r:id="rId4837"/>
    <hyperlink ref="A4848" r:id="rId4838"/>
    <hyperlink ref="A4849" r:id="rId4839"/>
    <hyperlink ref="A4850" r:id="rId4840"/>
    <hyperlink ref="A4851" r:id="rId4841"/>
    <hyperlink ref="A4852" r:id="rId4842"/>
    <hyperlink ref="A4853" r:id="rId4843"/>
    <hyperlink ref="A4854" r:id="rId4844"/>
    <hyperlink ref="A4855" r:id="rId4845"/>
    <hyperlink ref="A4856" r:id="rId4846"/>
    <hyperlink ref="A4857" r:id="rId4847"/>
    <hyperlink ref="A4858" r:id="rId4848"/>
    <hyperlink ref="A4859" r:id="rId4849"/>
    <hyperlink ref="A4860" r:id="rId4850"/>
    <hyperlink ref="A4861" r:id="rId4851"/>
    <hyperlink ref="A4862" r:id="rId4852"/>
    <hyperlink ref="A4863" r:id="rId4853"/>
    <hyperlink ref="A4864" r:id="rId4854"/>
    <hyperlink ref="A4865" r:id="rId4855"/>
    <hyperlink ref="A4866" r:id="rId4856"/>
    <hyperlink ref="A4867" r:id="rId4857"/>
    <hyperlink ref="A4868" r:id="rId4858"/>
    <hyperlink ref="A4869" r:id="rId4859"/>
    <hyperlink ref="A4870" r:id="rId4860"/>
    <hyperlink ref="A4871" r:id="rId4861"/>
    <hyperlink ref="A4872" r:id="rId4862"/>
    <hyperlink ref="A4873" r:id="rId4863"/>
    <hyperlink ref="A4874" r:id="rId4864"/>
    <hyperlink ref="A4875" r:id="rId4865"/>
    <hyperlink ref="A4876" r:id="rId4866"/>
    <hyperlink ref="A4877" r:id="rId4867"/>
    <hyperlink ref="A4878" r:id="rId4868"/>
    <hyperlink ref="A4879" r:id="rId4869"/>
    <hyperlink ref="A4880" r:id="rId4870"/>
    <hyperlink ref="A4881" r:id="rId4871"/>
    <hyperlink ref="A4882" r:id="rId4872"/>
    <hyperlink ref="A4883" r:id="rId4873"/>
    <hyperlink ref="A4884" r:id="rId4874"/>
    <hyperlink ref="A4885" r:id="rId4875"/>
    <hyperlink ref="A4886" r:id="rId4876"/>
    <hyperlink ref="A4887" r:id="rId4877"/>
    <hyperlink ref="A4888" r:id="rId4878"/>
    <hyperlink ref="A4889" r:id="rId4879"/>
    <hyperlink ref="A4890" r:id="rId4880"/>
    <hyperlink ref="A4891" r:id="rId4881"/>
    <hyperlink ref="A4892" r:id="rId4882"/>
    <hyperlink ref="A4893" r:id="rId4883"/>
    <hyperlink ref="A4894" r:id="rId4884"/>
    <hyperlink ref="A4895" r:id="rId4885"/>
    <hyperlink ref="A4896" r:id="rId4886"/>
    <hyperlink ref="A4897" r:id="rId4887"/>
    <hyperlink ref="A4898" r:id="rId4888"/>
    <hyperlink ref="A4899" r:id="rId4889"/>
    <hyperlink ref="A4900" r:id="rId4890"/>
    <hyperlink ref="A4901" r:id="rId4891"/>
    <hyperlink ref="A4902" r:id="rId4892"/>
    <hyperlink ref="A4903" r:id="rId4893"/>
    <hyperlink ref="A4904" r:id="rId4894"/>
    <hyperlink ref="A4905" r:id="rId4895"/>
    <hyperlink ref="A4906" r:id="rId4896"/>
    <hyperlink ref="A4907" r:id="rId4897"/>
    <hyperlink ref="A4908" r:id="rId4898"/>
    <hyperlink ref="A4909" r:id="rId4899"/>
    <hyperlink ref="A4910" r:id="rId4900"/>
    <hyperlink ref="A4911" r:id="rId4901"/>
    <hyperlink ref="A4912" r:id="rId4902"/>
    <hyperlink ref="A4913" r:id="rId4903"/>
    <hyperlink ref="A4914" r:id="rId4904"/>
    <hyperlink ref="A4915" r:id="rId4905"/>
    <hyperlink ref="A4916" r:id="rId4906"/>
    <hyperlink ref="A4917" r:id="rId4907"/>
    <hyperlink ref="A4918" r:id="rId4908"/>
    <hyperlink ref="A4919" r:id="rId4909"/>
    <hyperlink ref="A4920" r:id="rId4910"/>
    <hyperlink ref="A4921" r:id="rId4911"/>
    <hyperlink ref="A4922" r:id="rId4912"/>
    <hyperlink ref="A4923" r:id="rId4913"/>
    <hyperlink ref="A4924" r:id="rId4914"/>
    <hyperlink ref="A4925" r:id="rId4915"/>
    <hyperlink ref="A4926" r:id="rId4916"/>
    <hyperlink ref="A4927" r:id="rId4917"/>
    <hyperlink ref="A4928" r:id="rId4918"/>
    <hyperlink ref="A4929" r:id="rId4919"/>
    <hyperlink ref="A4930" r:id="rId4920"/>
    <hyperlink ref="A4931" r:id="rId4921"/>
    <hyperlink ref="A4932" r:id="rId4922"/>
    <hyperlink ref="A4933" r:id="rId4923"/>
    <hyperlink ref="A4934" r:id="rId4924"/>
    <hyperlink ref="A4935" r:id="rId4925"/>
    <hyperlink ref="A4936" r:id="rId4926"/>
    <hyperlink ref="A4937" r:id="rId4927"/>
    <hyperlink ref="A4938" r:id="rId4928"/>
    <hyperlink ref="A4939" r:id="rId4929"/>
    <hyperlink ref="A4940" r:id="rId4930"/>
    <hyperlink ref="A4941" r:id="rId4931"/>
    <hyperlink ref="A4942" r:id="rId4932"/>
    <hyperlink ref="A4943" r:id="rId4933"/>
    <hyperlink ref="A4944" r:id="rId4934"/>
    <hyperlink ref="A4945" r:id="rId4935"/>
    <hyperlink ref="A4946" r:id="rId4936"/>
    <hyperlink ref="A4947" r:id="rId4937"/>
    <hyperlink ref="A4948" r:id="rId4938"/>
    <hyperlink ref="A4949" r:id="rId4939"/>
    <hyperlink ref="A4950" r:id="rId4940"/>
    <hyperlink ref="A4951" r:id="rId4941"/>
    <hyperlink ref="A4952" r:id="rId4942"/>
    <hyperlink ref="A4953" r:id="rId4943"/>
    <hyperlink ref="A4954" r:id="rId4944"/>
    <hyperlink ref="A4955" r:id="rId4945"/>
    <hyperlink ref="A4956" r:id="rId4946"/>
    <hyperlink ref="A4957" r:id="rId4947"/>
    <hyperlink ref="A4958" r:id="rId4948"/>
    <hyperlink ref="A4959" r:id="rId4949"/>
    <hyperlink ref="A4960" r:id="rId4950"/>
    <hyperlink ref="A4961" r:id="rId4951"/>
    <hyperlink ref="A4962" r:id="rId4952"/>
    <hyperlink ref="A4963" r:id="rId4953"/>
    <hyperlink ref="A4964" r:id="rId4954"/>
    <hyperlink ref="A4965" r:id="rId4955"/>
    <hyperlink ref="A4966" r:id="rId4956"/>
    <hyperlink ref="A4967" r:id="rId4957"/>
    <hyperlink ref="A4968" r:id="rId4958"/>
    <hyperlink ref="A4969" r:id="rId4959"/>
    <hyperlink ref="A4970" r:id="rId4960"/>
    <hyperlink ref="A4971" r:id="rId4961"/>
    <hyperlink ref="A4972" r:id="rId4962"/>
    <hyperlink ref="A4973" r:id="rId4963"/>
    <hyperlink ref="A4974" r:id="rId4964"/>
    <hyperlink ref="A4975" r:id="rId4965"/>
    <hyperlink ref="A4976" r:id="rId4966"/>
    <hyperlink ref="A4977" r:id="rId4967"/>
    <hyperlink ref="A4978" r:id="rId4968"/>
    <hyperlink ref="A4979" r:id="rId4969"/>
    <hyperlink ref="A4980" r:id="rId4970"/>
    <hyperlink ref="A4981" r:id="rId4971"/>
    <hyperlink ref="A4982" r:id="rId4972"/>
    <hyperlink ref="A4983" r:id="rId4973"/>
    <hyperlink ref="A4984" r:id="rId4974"/>
    <hyperlink ref="A4985" r:id="rId4975"/>
    <hyperlink ref="A4986" r:id="rId4976"/>
    <hyperlink ref="A4987" r:id="rId4977"/>
    <hyperlink ref="A4988" r:id="rId4978"/>
    <hyperlink ref="A4989" r:id="rId4979"/>
    <hyperlink ref="A4990" r:id="rId4980"/>
    <hyperlink ref="A4991" r:id="rId4981"/>
    <hyperlink ref="A4992" r:id="rId4982"/>
    <hyperlink ref="A4993" r:id="rId4983"/>
    <hyperlink ref="A4994" r:id="rId4984"/>
    <hyperlink ref="A4995" r:id="rId4985"/>
    <hyperlink ref="A4996" r:id="rId4986"/>
    <hyperlink ref="A4997" r:id="rId4987"/>
    <hyperlink ref="A4998" r:id="rId4988"/>
    <hyperlink ref="A4999" r:id="rId4989"/>
    <hyperlink ref="A5000" r:id="rId4990"/>
    <hyperlink ref="A5001" r:id="rId4991"/>
    <hyperlink ref="A5002" r:id="rId4992"/>
    <hyperlink ref="A5003" r:id="rId4993"/>
    <hyperlink ref="A5004" r:id="rId4994"/>
    <hyperlink ref="A5005" r:id="rId4995"/>
    <hyperlink ref="A5006" r:id="rId4996"/>
    <hyperlink ref="A5007" r:id="rId4997"/>
    <hyperlink ref="A5008" r:id="rId4998"/>
    <hyperlink ref="A5009" r:id="rId4999"/>
    <hyperlink ref="A5010" r:id="rId5000"/>
    <hyperlink ref="A5011" r:id="rId5001"/>
    <hyperlink ref="A5012" r:id="rId5002"/>
    <hyperlink ref="A5013" r:id="rId5003"/>
    <hyperlink ref="A5014" r:id="rId5004"/>
    <hyperlink ref="A5015" r:id="rId5005"/>
    <hyperlink ref="A5016" r:id="rId5006"/>
    <hyperlink ref="A5017" r:id="rId5007"/>
    <hyperlink ref="A5018" r:id="rId5008"/>
    <hyperlink ref="A5019" r:id="rId5009"/>
    <hyperlink ref="A5020" r:id="rId5010"/>
    <hyperlink ref="A5021" r:id="rId5011"/>
    <hyperlink ref="A5022" r:id="rId5012"/>
    <hyperlink ref="A5023" r:id="rId5013"/>
    <hyperlink ref="A5024" r:id="rId5014"/>
    <hyperlink ref="A5025" r:id="rId5015"/>
    <hyperlink ref="A5026" r:id="rId5016"/>
    <hyperlink ref="A5027" r:id="rId5017"/>
    <hyperlink ref="A5028" r:id="rId5018"/>
    <hyperlink ref="A5029" r:id="rId5019"/>
    <hyperlink ref="A5030" r:id="rId5020"/>
    <hyperlink ref="A5031" r:id="rId5021"/>
    <hyperlink ref="A5032" r:id="rId5022"/>
    <hyperlink ref="A5033" r:id="rId5023"/>
    <hyperlink ref="A5034" r:id="rId5024"/>
    <hyperlink ref="A5035" r:id="rId5025"/>
    <hyperlink ref="A5036" r:id="rId5026"/>
    <hyperlink ref="A5037" r:id="rId5027"/>
    <hyperlink ref="A5038" r:id="rId5028"/>
    <hyperlink ref="A5039" r:id="rId5029"/>
    <hyperlink ref="A5040" r:id="rId5030"/>
    <hyperlink ref="A5041" r:id="rId5031"/>
    <hyperlink ref="A5042" r:id="rId5032"/>
    <hyperlink ref="A5043" r:id="rId5033"/>
    <hyperlink ref="A5044" r:id="rId5034"/>
    <hyperlink ref="A5045" r:id="rId5035"/>
    <hyperlink ref="A5046" r:id="rId5036"/>
    <hyperlink ref="A5047" r:id="rId5037"/>
    <hyperlink ref="A5048" r:id="rId5038"/>
    <hyperlink ref="A5049" r:id="rId5039"/>
    <hyperlink ref="A5050" r:id="rId5040"/>
    <hyperlink ref="A5051" r:id="rId5041"/>
    <hyperlink ref="A5052" r:id="rId5042"/>
    <hyperlink ref="A5053" r:id="rId5043"/>
    <hyperlink ref="A5054" r:id="rId5044"/>
    <hyperlink ref="A5055" r:id="rId5045"/>
    <hyperlink ref="A5056" r:id="rId5046"/>
    <hyperlink ref="A5057" r:id="rId5047"/>
    <hyperlink ref="A5058" r:id="rId5048"/>
    <hyperlink ref="A5059" r:id="rId5049"/>
    <hyperlink ref="A5060" r:id="rId5050"/>
    <hyperlink ref="A5061" r:id="rId5051"/>
    <hyperlink ref="A5062" r:id="rId5052"/>
    <hyperlink ref="A5063" r:id="rId5053"/>
    <hyperlink ref="A5064" r:id="rId5054"/>
    <hyperlink ref="A5065" r:id="rId5055"/>
    <hyperlink ref="A5066" r:id="rId5056"/>
    <hyperlink ref="A5067" r:id="rId5057"/>
    <hyperlink ref="A5068" r:id="rId5058"/>
    <hyperlink ref="A5069" r:id="rId5059"/>
    <hyperlink ref="A5070" r:id="rId5060"/>
    <hyperlink ref="A5071" r:id="rId5061"/>
    <hyperlink ref="A5072" r:id="rId5062"/>
    <hyperlink ref="A5073" r:id="rId5063"/>
    <hyperlink ref="A5074" r:id="rId5064"/>
    <hyperlink ref="A5075" r:id="rId5065"/>
    <hyperlink ref="A5076" r:id="rId5066"/>
    <hyperlink ref="A5077" r:id="rId5067"/>
    <hyperlink ref="A5078" r:id="rId5068"/>
    <hyperlink ref="A5079" r:id="rId5069"/>
    <hyperlink ref="A5080" r:id="rId5070"/>
    <hyperlink ref="A5081" r:id="rId5071"/>
    <hyperlink ref="A5082" r:id="rId5072"/>
    <hyperlink ref="A5083" r:id="rId5073"/>
    <hyperlink ref="A5084" r:id="rId5074"/>
    <hyperlink ref="A5085" r:id="rId5075"/>
    <hyperlink ref="A5086" r:id="rId5076"/>
    <hyperlink ref="A5087" r:id="rId5077"/>
    <hyperlink ref="A5088" r:id="rId5078"/>
    <hyperlink ref="A5089" r:id="rId5079"/>
    <hyperlink ref="A5090" r:id="rId5080"/>
    <hyperlink ref="A5091" r:id="rId5081"/>
    <hyperlink ref="A5092" r:id="rId5082"/>
    <hyperlink ref="A5093" r:id="rId5083"/>
    <hyperlink ref="A5094" r:id="rId5084"/>
    <hyperlink ref="A5095" r:id="rId5085"/>
    <hyperlink ref="A5096" r:id="rId5086"/>
    <hyperlink ref="A5097" r:id="rId5087"/>
    <hyperlink ref="A5098" r:id="rId5088"/>
    <hyperlink ref="A5099" r:id="rId5089"/>
    <hyperlink ref="A5100" r:id="rId5090"/>
    <hyperlink ref="A5101" r:id="rId5091"/>
    <hyperlink ref="A5102" r:id="rId5092"/>
    <hyperlink ref="A5103" r:id="rId5093"/>
    <hyperlink ref="A5104" r:id="rId5094"/>
    <hyperlink ref="A5105" r:id="rId5095"/>
    <hyperlink ref="A5106" r:id="rId5096"/>
    <hyperlink ref="A5107" r:id="rId5097"/>
    <hyperlink ref="A5108" r:id="rId5098"/>
    <hyperlink ref="A5109" r:id="rId5099"/>
    <hyperlink ref="A5110" r:id="rId5100"/>
    <hyperlink ref="A5111" r:id="rId5101"/>
    <hyperlink ref="A5112" r:id="rId5102"/>
    <hyperlink ref="A5113" r:id="rId5103"/>
    <hyperlink ref="A5114" r:id="rId5104"/>
    <hyperlink ref="A5115" r:id="rId5105"/>
    <hyperlink ref="A5116" r:id="rId5106"/>
    <hyperlink ref="A5117" r:id="rId5107"/>
    <hyperlink ref="A5118" r:id="rId5108"/>
    <hyperlink ref="A5119" r:id="rId5109"/>
    <hyperlink ref="A5120" r:id="rId5110"/>
    <hyperlink ref="A5121" r:id="rId5111"/>
    <hyperlink ref="A5122" r:id="rId5112" display="Instalações Hidráulicas - Reservação e Bombas de Recalque"/>
    <hyperlink ref="A5123" r:id="rId5113" display="Instalações Hidráulicas - Reservação e Bombas de Recalque"/>
    <hyperlink ref="A5124" r:id="rId5114" display="Instalações Hidráulicas - Reservação e Bombas de Recalque"/>
    <hyperlink ref="A5125" r:id="rId5115" display="Instalações Hidráulicas - Reservação e Bombas de Recalque"/>
    <hyperlink ref="A5126" r:id="rId5116" display="Instalações Hidráulicas - Reservação e Bombas de Recalque"/>
    <hyperlink ref="A5127" r:id="rId5117" display="Instalações Hidráulicas - Reservação e Bombas de Recalque"/>
    <hyperlink ref="A5128" r:id="rId5118" display="Instalações Hidráulicas - Reservação e Bombas de Recalque"/>
    <hyperlink ref="A5129" r:id="rId5119" display="Instalações Hidráulicas - Reservação e Bombas de Recalque"/>
    <hyperlink ref="A5130" r:id="rId5120" display="Instalações Hidráulicas - Reservação e Bombas de Recalque"/>
    <hyperlink ref="A5131" r:id="rId5121" display="Instalações Hidráulicas - Reservação e Bombas de Recalque"/>
    <hyperlink ref="A5132" r:id="rId5122"/>
    <hyperlink ref="A5133" r:id="rId5123"/>
    <hyperlink ref="A5134" r:id="rId5124"/>
    <hyperlink ref="A5135" r:id="rId5125"/>
    <hyperlink ref="A5136" r:id="rId5126"/>
    <hyperlink ref="A5137" r:id="rId5127"/>
    <hyperlink ref="A5138" r:id="rId5128"/>
    <hyperlink ref="A5139" r:id="rId5129"/>
    <hyperlink ref="A5140" r:id="rId5130"/>
    <hyperlink ref="A5141" r:id="rId5131"/>
    <hyperlink ref="A5142" r:id="rId5132"/>
    <hyperlink ref="A5143" r:id="rId5133"/>
    <hyperlink ref="A5144" r:id="rId5134"/>
    <hyperlink ref="A5145" r:id="rId5135"/>
    <hyperlink ref="A5146" r:id="rId5136"/>
    <hyperlink ref="A5147" r:id="rId5137"/>
    <hyperlink ref="A5148" r:id="rId5138"/>
    <hyperlink ref="A5149" r:id="rId5139"/>
    <hyperlink ref="A5150" r:id="rId5140"/>
    <hyperlink ref="A5151" r:id="rId5141"/>
    <hyperlink ref="A5152" r:id="rId5142"/>
    <hyperlink ref="A5153" r:id="rId5143"/>
    <hyperlink ref="A5154" r:id="rId5144"/>
    <hyperlink ref="A5155" r:id="rId5145"/>
    <hyperlink ref="A5156" r:id="rId5146"/>
    <hyperlink ref="A5157" r:id="rId5147"/>
    <hyperlink ref="A5158" r:id="rId5148"/>
    <hyperlink ref="A5159" r:id="rId5149"/>
    <hyperlink ref="A5160" r:id="rId5150"/>
    <hyperlink ref="A5161" r:id="rId5151"/>
    <hyperlink ref="A5162" r:id="rId5152"/>
    <hyperlink ref="A5163" r:id="rId5153"/>
    <hyperlink ref="A5164" r:id="rId5154"/>
    <hyperlink ref="A5165" r:id="rId5155"/>
    <hyperlink ref="A5166" r:id="rId5156"/>
    <hyperlink ref="A5167" r:id="rId5157"/>
    <hyperlink ref="A5168" r:id="rId5158"/>
    <hyperlink ref="A5169" r:id="rId5159"/>
    <hyperlink ref="A5170" r:id="rId5160"/>
    <hyperlink ref="A5171" r:id="rId5161"/>
    <hyperlink ref="A5172" r:id="rId5162"/>
    <hyperlink ref="A5173" r:id="rId5163"/>
    <hyperlink ref="A5174" r:id="rId5164"/>
    <hyperlink ref="A5175" r:id="rId5165"/>
    <hyperlink ref="A5176" r:id="rId5166"/>
    <hyperlink ref="A5177" r:id="rId5167"/>
    <hyperlink ref="A5178" r:id="rId5168"/>
    <hyperlink ref="A5179" r:id="rId5169"/>
    <hyperlink ref="A5180" r:id="rId5170"/>
    <hyperlink ref="A5181" r:id="rId5171"/>
    <hyperlink ref="A5182" r:id="rId5172"/>
    <hyperlink ref="A5183" r:id="rId5173"/>
    <hyperlink ref="A5184" r:id="rId5174"/>
    <hyperlink ref="A5185" r:id="rId5175"/>
    <hyperlink ref="A5186" r:id="rId5176"/>
    <hyperlink ref="A5187" r:id="rId5177"/>
    <hyperlink ref="A5188" r:id="rId5178"/>
    <hyperlink ref="A5189" r:id="rId5179"/>
    <hyperlink ref="A5190" r:id="rId5180"/>
    <hyperlink ref="A5191" r:id="rId5181"/>
    <hyperlink ref="A5192" r:id="rId5182"/>
    <hyperlink ref="A5193" r:id="rId5183"/>
    <hyperlink ref="A5194" r:id="rId5184"/>
    <hyperlink ref="A5195" r:id="rId5185"/>
    <hyperlink ref="A5196" r:id="rId5186"/>
    <hyperlink ref="A5197" r:id="rId5187"/>
    <hyperlink ref="A5198" r:id="rId5188"/>
    <hyperlink ref="A5199" r:id="rId5189"/>
    <hyperlink ref="A5200" r:id="rId5190"/>
    <hyperlink ref="A5201" r:id="rId5191"/>
    <hyperlink ref="A5202" r:id="rId5192"/>
    <hyperlink ref="A5203" r:id="rId5193"/>
    <hyperlink ref="A5204" r:id="rId5194"/>
    <hyperlink ref="A5205" r:id="rId5195"/>
    <hyperlink ref="A5206" r:id="rId5196"/>
    <hyperlink ref="A5207" r:id="rId5197"/>
    <hyperlink ref="A5208" r:id="rId5198"/>
    <hyperlink ref="A5209" r:id="rId5199"/>
    <hyperlink ref="A5210" r:id="rId5200"/>
    <hyperlink ref="A5211" r:id="rId5201"/>
    <hyperlink ref="A5212" r:id="rId5202"/>
    <hyperlink ref="A5213" r:id="rId5203"/>
    <hyperlink ref="A5214" r:id="rId5204"/>
    <hyperlink ref="A5215" r:id="rId5205"/>
    <hyperlink ref="A5216" r:id="rId5206"/>
    <hyperlink ref="A5217" r:id="rId5207"/>
    <hyperlink ref="A5218" r:id="rId5208"/>
    <hyperlink ref="A5219" r:id="rId5209"/>
    <hyperlink ref="A5220" r:id="rId5210"/>
    <hyperlink ref="A5221" r:id="rId5211"/>
    <hyperlink ref="A5222" r:id="rId5212"/>
    <hyperlink ref="A5223" r:id="rId5213"/>
    <hyperlink ref="A5224" r:id="rId5214"/>
    <hyperlink ref="A5225" r:id="rId5215"/>
    <hyperlink ref="A5226" r:id="rId5216"/>
    <hyperlink ref="A5227" r:id="rId5217"/>
    <hyperlink ref="A5228" r:id="rId5218"/>
    <hyperlink ref="A5229" r:id="rId5219"/>
    <hyperlink ref="A5230" r:id="rId5220"/>
    <hyperlink ref="A5231" r:id="rId5221"/>
    <hyperlink ref="A5232" r:id="rId5222"/>
    <hyperlink ref="A5233" r:id="rId5223"/>
    <hyperlink ref="A5234" r:id="rId5224"/>
    <hyperlink ref="A5235" r:id="rId5225"/>
    <hyperlink ref="A5236" r:id="rId5226"/>
    <hyperlink ref="A5237" r:id="rId5227"/>
    <hyperlink ref="A5238" r:id="rId5228"/>
    <hyperlink ref="A5239" r:id="rId5229"/>
    <hyperlink ref="A5240" r:id="rId5230"/>
    <hyperlink ref="A5241" r:id="rId5231"/>
    <hyperlink ref="A5242" r:id="rId5232"/>
    <hyperlink ref="A5243" r:id="rId5233"/>
    <hyperlink ref="A5244" r:id="rId5234"/>
    <hyperlink ref="A5245" r:id="rId5235"/>
    <hyperlink ref="A5246" r:id="rId5236"/>
    <hyperlink ref="A5247" r:id="rId5237"/>
    <hyperlink ref="A5248" r:id="rId5238"/>
    <hyperlink ref="A5249" r:id="rId5239"/>
    <hyperlink ref="A5250" r:id="rId5240"/>
    <hyperlink ref="A5251" r:id="rId5241"/>
    <hyperlink ref="A5252" r:id="rId5242"/>
    <hyperlink ref="A5253" r:id="rId5243"/>
    <hyperlink ref="A5254" r:id="rId5244"/>
    <hyperlink ref="A5255" r:id="rId5245"/>
    <hyperlink ref="A5256" r:id="rId5246"/>
    <hyperlink ref="A5257" r:id="rId5247"/>
    <hyperlink ref="A5258" r:id="rId5248"/>
    <hyperlink ref="A5259" r:id="rId5249"/>
    <hyperlink ref="A5260" r:id="rId5250" display="Instalações Hidráulicas em PEX"/>
    <hyperlink ref="A5261" r:id="rId5251" display="Instalações Hidráulicas em PEX"/>
    <hyperlink ref="A5262" r:id="rId5252" display="Instalações Hidráulicas em PEX"/>
    <hyperlink ref="A5263" r:id="rId5253" display="Instalações Hidráulicas em PEX"/>
    <hyperlink ref="A5264" r:id="rId5254" display="Instalações Hidráulicas em PEX"/>
    <hyperlink ref="A5265" r:id="rId5255" display="Instalações Hidráulicas em PEX"/>
    <hyperlink ref="A5266" r:id="rId5256" display="Instalações Hidráulicas em PEX"/>
    <hyperlink ref="A5267" r:id="rId5257" display="Instalações Hidráulicas em PEX"/>
    <hyperlink ref="A5268" r:id="rId5258" display="Instalações Hidráulicas em PEX"/>
    <hyperlink ref="A5269" r:id="rId5259" display="Instalações Hidráulicas em PEX"/>
    <hyperlink ref="A5270" r:id="rId5260"/>
    <hyperlink ref="A5271" r:id="rId5261"/>
    <hyperlink ref="A5272" r:id="rId5262"/>
    <hyperlink ref="A5273" r:id="rId5263"/>
    <hyperlink ref="A5274" r:id="rId5264"/>
    <hyperlink ref="A5275" r:id="rId5265"/>
    <hyperlink ref="A5276" r:id="rId5266"/>
    <hyperlink ref="A5277" r:id="rId5267"/>
    <hyperlink ref="A5278" r:id="rId5268"/>
    <hyperlink ref="A5279" r:id="rId5269"/>
    <hyperlink ref="A5280" r:id="rId5270"/>
    <hyperlink ref="A5281" r:id="rId5271"/>
    <hyperlink ref="A5282" r:id="rId5272"/>
    <hyperlink ref="A5283" r:id="rId5273"/>
    <hyperlink ref="A5284" r:id="rId5274"/>
    <hyperlink ref="A5285" r:id="rId5275"/>
    <hyperlink ref="A5286" r:id="rId5276"/>
    <hyperlink ref="A5287" r:id="rId5277"/>
    <hyperlink ref="A5288" r:id="rId5278"/>
    <hyperlink ref="A5289" r:id="rId5279"/>
    <hyperlink ref="A5290" r:id="rId5280"/>
    <hyperlink ref="A5291" r:id="rId5281"/>
    <hyperlink ref="A5292" r:id="rId5282"/>
    <hyperlink ref="A5293" r:id="rId5283"/>
    <hyperlink ref="A5294" r:id="rId5284"/>
    <hyperlink ref="A5295" r:id="rId5285"/>
    <hyperlink ref="A5296" r:id="rId5286"/>
    <hyperlink ref="A5297" r:id="rId5287"/>
    <hyperlink ref="A5298" r:id="rId5288"/>
    <hyperlink ref="A5299" r:id="rId5289"/>
    <hyperlink ref="A5300" r:id="rId5290"/>
    <hyperlink ref="A5301" r:id="rId5291"/>
    <hyperlink ref="A5302" r:id="rId5292"/>
    <hyperlink ref="A5303" r:id="rId5293"/>
    <hyperlink ref="A5304" r:id="rId5294"/>
    <hyperlink ref="A5305" r:id="rId5295"/>
    <hyperlink ref="A5306" r:id="rId5296"/>
    <hyperlink ref="A5307" r:id="rId5297"/>
    <hyperlink ref="A5308" r:id="rId5298"/>
    <hyperlink ref="A5309" r:id="rId5299"/>
    <hyperlink ref="A5310" r:id="rId5300"/>
    <hyperlink ref="A5311" r:id="rId5301"/>
    <hyperlink ref="A5312" r:id="rId5302"/>
    <hyperlink ref="A5313" r:id="rId5303"/>
    <hyperlink ref="A5314" r:id="rId5304"/>
    <hyperlink ref="A5315" r:id="rId5305"/>
    <hyperlink ref="A5316" r:id="rId5306"/>
    <hyperlink ref="A5317" r:id="rId5307"/>
    <hyperlink ref="A5318" r:id="rId5308"/>
    <hyperlink ref="A5319" r:id="rId5309"/>
    <hyperlink ref="A5320" r:id="rId5310"/>
    <hyperlink ref="A5321" r:id="rId5311"/>
    <hyperlink ref="A5322" r:id="rId5312"/>
    <hyperlink ref="A5323" r:id="rId5313"/>
    <hyperlink ref="A5324" r:id="rId5314"/>
    <hyperlink ref="A5325" r:id="rId5315"/>
    <hyperlink ref="A5326" r:id="rId5316"/>
    <hyperlink ref="A5327" r:id="rId5317"/>
    <hyperlink ref="A5328" r:id="rId5318"/>
    <hyperlink ref="A5329" r:id="rId5319"/>
    <hyperlink ref="A5330" r:id="rId5320"/>
    <hyperlink ref="A5331" r:id="rId5321"/>
    <hyperlink ref="A5332" r:id="rId5322"/>
    <hyperlink ref="A5333" r:id="rId5323"/>
    <hyperlink ref="A5334" r:id="rId5324"/>
    <hyperlink ref="A5335" r:id="rId5325"/>
    <hyperlink ref="A5336" r:id="rId5326"/>
    <hyperlink ref="A5337" r:id="rId5327"/>
    <hyperlink ref="A5338" r:id="rId5328"/>
    <hyperlink ref="A5339" r:id="rId5329"/>
    <hyperlink ref="A5340" r:id="rId5330"/>
    <hyperlink ref="A5341" r:id="rId5331"/>
    <hyperlink ref="A5342" r:id="rId5332"/>
    <hyperlink ref="A5343" r:id="rId5333"/>
    <hyperlink ref="A5344" r:id="rId5334"/>
    <hyperlink ref="A5345" r:id="rId5335"/>
    <hyperlink ref="A5346" r:id="rId5336"/>
    <hyperlink ref="A5347" r:id="rId5337"/>
    <hyperlink ref="A5348" r:id="rId5338"/>
    <hyperlink ref="A5349" r:id="rId5339"/>
    <hyperlink ref="A5350" r:id="rId5340"/>
    <hyperlink ref="A5351" r:id="rId5341"/>
    <hyperlink ref="A5352" r:id="rId5342"/>
    <hyperlink ref="A5353" r:id="rId5343"/>
    <hyperlink ref="A5354" r:id="rId5344"/>
    <hyperlink ref="A5355" r:id="rId5345" display="Instalações Hidráulicas em PPR"/>
    <hyperlink ref="A5356" r:id="rId5346" display="Instalações Hidráulicas em PPR"/>
    <hyperlink ref="A5357" r:id="rId5347" display="Instalações Hidráulicas em PPR"/>
    <hyperlink ref="A5358" r:id="rId5348" display="Instalações Hidráulicas em PPR"/>
    <hyperlink ref="A5359" r:id="rId5349" display="Instalações Hidráulicas em PPR"/>
    <hyperlink ref="A5360" r:id="rId5350" display="Instalações Hidráulicas em PPR"/>
    <hyperlink ref="A5361" r:id="rId5351" display="Instalações Hidráulicas em PPR"/>
    <hyperlink ref="A5362" r:id="rId5352" display="Instalações Hidráulicas em PPR"/>
    <hyperlink ref="A5363" r:id="rId5353" display="Instalações Hidráulicas em PPR"/>
    <hyperlink ref="A5364" r:id="rId5354" display="Instalações Hidráulicas em PPR"/>
    <hyperlink ref="A5365" r:id="rId5355" display="Instalações Prediais de Esgoto - Caixas e Ralos"/>
    <hyperlink ref="A5366" r:id="rId5356" display="Instalações Prediais de Esgoto - Caixas e Ralos"/>
    <hyperlink ref="A5367" r:id="rId5357" display="Instalações Prediais de Esgoto - Caixas e Ralos"/>
    <hyperlink ref="A5368" r:id="rId5358" display="Instalações Prediais de Esgoto - Caixas e Ralos"/>
    <hyperlink ref="A5369" r:id="rId5359" display="Instalações Prediais de Esgoto - Caixas e Ralos"/>
    <hyperlink ref="A5370" r:id="rId5360" display="Instalações Prediais de Esgoto - Caixas e Ralos"/>
    <hyperlink ref="A5371" r:id="rId5361" display="Instalações Prediais de Esgoto - Caixas e Ralos"/>
    <hyperlink ref="A5372" r:id="rId5362" display="Instalações Prediais de Esgoto - Caixas e Ralos"/>
    <hyperlink ref="A5373" r:id="rId5363" display="Instalações Prediais de Esgoto - Caixas e Ralos"/>
    <hyperlink ref="A5374" r:id="rId5364"/>
    <hyperlink ref="A5375" r:id="rId5365"/>
    <hyperlink ref="A5376" r:id="rId5366"/>
    <hyperlink ref="A5377" r:id="rId5367"/>
    <hyperlink ref="A5378" r:id="rId5368"/>
    <hyperlink ref="A5379" r:id="rId5369"/>
    <hyperlink ref="A5380" r:id="rId5370"/>
    <hyperlink ref="A5381" r:id="rId5371"/>
    <hyperlink ref="A5382" r:id="rId5372"/>
    <hyperlink ref="A5383" r:id="rId5373"/>
    <hyperlink ref="A5384" r:id="rId5374"/>
    <hyperlink ref="A5385" r:id="rId5375"/>
    <hyperlink ref="A5386" r:id="rId5376"/>
    <hyperlink ref="A5387" r:id="rId5377"/>
    <hyperlink ref="A5388" r:id="rId5378"/>
    <hyperlink ref="A5389" r:id="rId5379"/>
    <hyperlink ref="A5390" r:id="rId5380"/>
    <hyperlink ref="A5391" r:id="rId5381"/>
    <hyperlink ref="A5392" r:id="rId5382"/>
    <hyperlink ref="A5393" r:id="rId5383"/>
    <hyperlink ref="A5394" r:id="rId5384"/>
    <hyperlink ref="A5395" r:id="rId5385"/>
    <hyperlink ref="A5396" r:id="rId5386"/>
    <hyperlink ref="A5397" r:id="rId5387"/>
    <hyperlink ref="A5398" r:id="rId5388"/>
    <hyperlink ref="A5399" r:id="rId5389"/>
    <hyperlink ref="A5400" r:id="rId5390"/>
    <hyperlink ref="A5401" r:id="rId5391"/>
    <hyperlink ref="A5402" r:id="rId5392"/>
    <hyperlink ref="A5403" r:id="rId5393"/>
    <hyperlink ref="A5404" r:id="rId5394"/>
    <hyperlink ref="A5405" r:id="rId5395"/>
    <hyperlink ref="A5406" r:id="rId5396"/>
    <hyperlink ref="A5407" r:id="rId5397"/>
    <hyperlink ref="A5408" r:id="rId5398"/>
    <hyperlink ref="A5409" r:id="rId5399"/>
    <hyperlink ref="A5410" r:id="rId5400"/>
    <hyperlink ref="A5411" r:id="rId5401"/>
    <hyperlink ref="A5412" r:id="rId5402"/>
    <hyperlink ref="A5413" r:id="rId5403"/>
    <hyperlink ref="A5414" r:id="rId5404"/>
    <hyperlink ref="A5415" r:id="rId5405"/>
    <hyperlink ref="A5416" r:id="rId5406"/>
    <hyperlink ref="A5417" r:id="rId5407"/>
    <hyperlink ref="A5418" r:id="rId5408"/>
    <hyperlink ref="A5419" r:id="rId5409"/>
    <hyperlink ref="A5420" r:id="rId5410"/>
    <hyperlink ref="A5421" r:id="rId5411"/>
    <hyperlink ref="A5422" r:id="rId5412"/>
    <hyperlink ref="A5423" r:id="rId5413"/>
    <hyperlink ref="A5424" r:id="rId5414"/>
    <hyperlink ref="A5425" r:id="rId5415"/>
    <hyperlink ref="A5426" r:id="rId5416"/>
    <hyperlink ref="A5427" r:id="rId5417"/>
    <hyperlink ref="A5428" r:id="rId5418"/>
    <hyperlink ref="A5429" r:id="rId5419"/>
    <hyperlink ref="A5430" r:id="rId5420"/>
    <hyperlink ref="A5431" r:id="rId5421"/>
    <hyperlink ref="A5432" r:id="rId5422"/>
    <hyperlink ref="A5433" r:id="rId5423"/>
    <hyperlink ref="A5434" r:id="rId5424"/>
    <hyperlink ref="A5435" r:id="rId5425"/>
    <hyperlink ref="A5436" r:id="rId5426"/>
    <hyperlink ref="A5437" r:id="rId5427"/>
    <hyperlink ref="A5438" r:id="rId5428"/>
    <hyperlink ref="A5439" r:id="rId5429"/>
    <hyperlink ref="A5440" r:id="rId5430"/>
    <hyperlink ref="A5441" r:id="rId5431"/>
    <hyperlink ref="A5442" r:id="rId5432"/>
    <hyperlink ref="A5443" r:id="rId5433"/>
    <hyperlink ref="A5444" r:id="rId5434"/>
    <hyperlink ref="A5445" r:id="rId5435"/>
    <hyperlink ref="A5446" r:id="rId5436"/>
    <hyperlink ref="A5447" r:id="rId5437"/>
    <hyperlink ref="A5448" r:id="rId5438"/>
    <hyperlink ref="A5449" r:id="rId5439"/>
    <hyperlink ref="A5450" r:id="rId5440"/>
    <hyperlink ref="A5451" r:id="rId5441"/>
    <hyperlink ref="A5452" r:id="rId5442"/>
    <hyperlink ref="A5453" r:id="rId5443"/>
    <hyperlink ref="A5454" r:id="rId5444" display="Instalações Prediais de Esgoto - Tubos e Conexões"/>
    <hyperlink ref="A5455" r:id="rId5445" display="Instalações Prediais de Esgoto - Tubos e Conexões"/>
    <hyperlink ref="A5456" r:id="rId5446" display="Instalações Prediais de Esgoto - Tubos e Conexões"/>
    <hyperlink ref="A5457" r:id="rId5447" display="Instalações Prediais de Esgoto - Tubos e Conexões"/>
    <hyperlink ref="A5458" r:id="rId5448" display="Instalações Prediais de Esgoto - Tubos e Conexões"/>
    <hyperlink ref="A5459" r:id="rId5449" display="Instalações Prediais de Esgoto - Tubos e Conexões"/>
    <hyperlink ref="A5460" r:id="rId5450" display="Instalações Prediais de Esgoto - Tubos e Conexões"/>
    <hyperlink ref="A5461" r:id="rId5451" display="Instalações Prediais de Esgoto - Tubos e Conexões"/>
    <hyperlink ref="A5462" r:id="rId5452" display="Instalações Prediais de Esgoto - Tubos e Conexões"/>
    <hyperlink ref="A5463" r:id="rId5453" display="Instalações Prediais de Esgoto - Tubos e Conexões"/>
    <hyperlink ref="A5464" r:id="rId5454"/>
    <hyperlink ref="A5465" r:id="rId5455"/>
    <hyperlink ref="A5466" r:id="rId5456"/>
    <hyperlink ref="A5467" r:id="rId5457"/>
    <hyperlink ref="A5468" r:id="rId5458"/>
    <hyperlink ref="A5469" r:id="rId5459"/>
    <hyperlink ref="A5470" r:id="rId5460"/>
    <hyperlink ref="A5471" r:id="rId5461"/>
    <hyperlink ref="A5472" r:id="rId5462"/>
    <hyperlink ref="A5473" r:id="rId5463"/>
    <hyperlink ref="A5474" r:id="rId5464"/>
    <hyperlink ref="A5475" r:id="rId5465"/>
    <hyperlink ref="A5476" r:id="rId5466"/>
    <hyperlink ref="A5477" r:id="rId5467"/>
    <hyperlink ref="A5478" r:id="rId5468"/>
    <hyperlink ref="A5479" r:id="rId5469"/>
    <hyperlink ref="A5480" r:id="rId5470"/>
    <hyperlink ref="A5481" r:id="rId5471"/>
    <hyperlink ref="A5482" r:id="rId5472"/>
    <hyperlink ref="A5483" r:id="rId5473"/>
    <hyperlink ref="A5484" r:id="rId5474"/>
    <hyperlink ref="A5485" r:id="rId5475"/>
    <hyperlink ref="A5486" r:id="rId5476"/>
    <hyperlink ref="A5487" r:id="rId5477"/>
    <hyperlink ref="A5488" r:id="rId5478"/>
    <hyperlink ref="A5489" r:id="rId5479"/>
    <hyperlink ref="A5490" r:id="rId5480"/>
    <hyperlink ref="A5491" r:id="rId5481"/>
    <hyperlink ref="A5492" r:id="rId5482"/>
    <hyperlink ref="A5493" r:id="rId5483"/>
    <hyperlink ref="A5494" r:id="rId5484"/>
    <hyperlink ref="A5495" r:id="rId5485"/>
    <hyperlink ref="A5496" r:id="rId5486"/>
    <hyperlink ref="A5497" r:id="rId5487"/>
    <hyperlink ref="A5498" r:id="rId5488"/>
    <hyperlink ref="A5499" r:id="rId5489"/>
    <hyperlink ref="A5500" r:id="rId5490"/>
    <hyperlink ref="A5501" r:id="rId5491"/>
    <hyperlink ref="A5502" r:id="rId5492"/>
    <hyperlink ref="A5503" r:id="rId5493"/>
    <hyperlink ref="A5504" r:id="rId5494"/>
    <hyperlink ref="A5505" r:id="rId5495"/>
    <hyperlink ref="A5506" r:id="rId5496"/>
    <hyperlink ref="A5507" r:id="rId5497"/>
    <hyperlink ref="A5508" r:id="rId5498"/>
    <hyperlink ref="A5509" r:id="rId5499"/>
    <hyperlink ref="A5510" r:id="rId5500"/>
    <hyperlink ref="A5511" r:id="rId5501"/>
    <hyperlink ref="A5512" r:id="rId5502"/>
    <hyperlink ref="A5513" r:id="rId5503"/>
    <hyperlink ref="A5514" r:id="rId5504"/>
    <hyperlink ref="A5515" r:id="rId5505"/>
    <hyperlink ref="A5516" r:id="rId5506"/>
    <hyperlink ref="A5517" r:id="rId5507"/>
    <hyperlink ref="A5518" r:id="rId5508"/>
    <hyperlink ref="A5519" r:id="rId5509"/>
    <hyperlink ref="A5520" r:id="rId5510"/>
    <hyperlink ref="A5521" r:id="rId5511"/>
    <hyperlink ref="A5522" r:id="rId5512"/>
    <hyperlink ref="A5523" r:id="rId5513"/>
    <hyperlink ref="A5524" r:id="rId5514"/>
    <hyperlink ref="A5525" r:id="rId5515"/>
    <hyperlink ref="A5526" r:id="rId5516"/>
    <hyperlink ref="A5527" r:id="rId5517"/>
    <hyperlink ref="A5528" r:id="rId5518"/>
    <hyperlink ref="A5529" r:id="rId5519"/>
    <hyperlink ref="A5530" r:id="rId5520"/>
    <hyperlink ref="A5531" r:id="rId5521"/>
    <hyperlink ref="A5532" r:id="rId5522"/>
    <hyperlink ref="A5533" r:id="rId5523"/>
    <hyperlink ref="A5534" r:id="rId5524"/>
    <hyperlink ref="A5535" r:id="rId5525"/>
    <hyperlink ref="A5536" r:id="rId5526"/>
    <hyperlink ref="A5537" r:id="rId5527"/>
    <hyperlink ref="A5538" r:id="rId5528"/>
    <hyperlink ref="A5539" r:id="rId5529"/>
    <hyperlink ref="A5540" r:id="rId5530"/>
    <hyperlink ref="A5541" r:id="rId5531"/>
    <hyperlink ref="A5542" r:id="rId5532"/>
    <hyperlink ref="A5543" r:id="rId5533"/>
    <hyperlink ref="A5544" r:id="rId5534"/>
    <hyperlink ref="A5545" r:id="rId5535"/>
    <hyperlink ref="A5546" r:id="rId5536"/>
    <hyperlink ref="A5547" r:id="rId5537"/>
    <hyperlink ref="A5548" r:id="rId5538"/>
    <hyperlink ref="A5549" r:id="rId5539"/>
    <hyperlink ref="A5550" r:id="rId5540"/>
    <hyperlink ref="A5551" r:id="rId5541"/>
    <hyperlink ref="A5552" r:id="rId5542"/>
    <hyperlink ref="A5553" r:id="rId5543"/>
    <hyperlink ref="A5554" r:id="rId5544"/>
    <hyperlink ref="A5555" r:id="rId5545"/>
    <hyperlink ref="A5556" r:id="rId5546"/>
    <hyperlink ref="A5557" r:id="rId5547"/>
    <hyperlink ref="A5558" r:id="rId5548"/>
    <hyperlink ref="A5559" r:id="rId5549"/>
    <hyperlink ref="A5560" r:id="rId5550"/>
    <hyperlink ref="A5561" r:id="rId5551"/>
    <hyperlink ref="A5562" r:id="rId5552"/>
    <hyperlink ref="A5563" r:id="rId5553"/>
    <hyperlink ref="A5564" r:id="rId5554"/>
    <hyperlink ref="A5565" r:id="rId5555"/>
    <hyperlink ref="A5566" r:id="rId5556"/>
    <hyperlink ref="A5567" r:id="rId5557"/>
    <hyperlink ref="A5568" r:id="rId5558"/>
    <hyperlink ref="A5569" r:id="rId5559"/>
    <hyperlink ref="A5570" r:id="rId5560"/>
    <hyperlink ref="A5571" r:id="rId5561"/>
    <hyperlink ref="A5572" r:id="rId5562"/>
    <hyperlink ref="A5573" r:id="rId5563"/>
    <hyperlink ref="A5574" r:id="rId5564"/>
    <hyperlink ref="A5575" r:id="rId5565"/>
    <hyperlink ref="A5576" r:id="rId5566"/>
    <hyperlink ref="A5577" r:id="rId5567"/>
    <hyperlink ref="A5578" r:id="rId5568"/>
    <hyperlink ref="A5579" r:id="rId5569"/>
    <hyperlink ref="A5580" r:id="rId5570"/>
    <hyperlink ref="A5581" r:id="rId5571"/>
    <hyperlink ref="A5582" r:id="rId5572"/>
    <hyperlink ref="A5583" r:id="rId5573"/>
    <hyperlink ref="A5584" r:id="rId5574"/>
    <hyperlink ref="A5585" r:id="rId5575"/>
    <hyperlink ref="A5586" r:id="rId5576"/>
    <hyperlink ref="A5587" r:id="rId5577"/>
    <hyperlink ref="A5588" r:id="rId5578"/>
    <hyperlink ref="A5589" r:id="rId5579"/>
    <hyperlink ref="A5590" r:id="rId5580"/>
    <hyperlink ref="A5591" r:id="rId5581"/>
    <hyperlink ref="A5592" r:id="rId5582"/>
    <hyperlink ref="A5593" r:id="rId5583"/>
    <hyperlink ref="A5594" r:id="rId5584"/>
    <hyperlink ref="A5595" r:id="rId5585"/>
    <hyperlink ref="A5596" r:id="rId5586"/>
    <hyperlink ref="A5597" r:id="rId5587"/>
    <hyperlink ref="A5598" r:id="rId5588"/>
    <hyperlink ref="A5599" r:id="rId5589"/>
    <hyperlink ref="A5600" r:id="rId5590"/>
    <hyperlink ref="A5601" r:id="rId5591"/>
    <hyperlink ref="A5602" r:id="rId5592"/>
    <hyperlink ref="A5603" r:id="rId5593"/>
    <hyperlink ref="A5604" r:id="rId5594"/>
    <hyperlink ref="A5605" r:id="rId5595"/>
    <hyperlink ref="A5606" r:id="rId5596"/>
    <hyperlink ref="A5607" r:id="rId5597"/>
    <hyperlink ref="A5608" r:id="rId5598"/>
    <hyperlink ref="A5609" r:id="rId5599"/>
    <hyperlink ref="A5610" r:id="rId5600"/>
    <hyperlink ref="A5611" r:id="rId5601"/>
    <hyperlink ref="A5612" r:id="rId5602"/>
    <hyperlink ref="A5613" r:id="rId5603"/>
    <hyperlink ref="A5614" r:id="rId5604"/>
    <hyperlink ref="A5615" r:id="rId5605"/>
    <hyperlink ref="A5616" r:id="rId5606"/>
    <hyperlink ref="A5617" r:id="rId5607"/>
    <hyperlink ref="A5618" r:id="rId5608"/>
    <hyperlink ref="A5619" r:id="rId5609"/>
    <hyperlink ref="A5620" r:id="rId5610"/>
    <hyperlink ref="A5621" r:id="rId5611"/>
    <hyperlink ref="A5622" r:id="rId5612"/>
    <hyperlink ref="A5623" r:id="rId5613"/>
    <hyperlink ref="A5624" r:id="rId5614"/>
    <hyperlink ref="A5625" r:id="rId5615"/>
    <hyperlink ref="A5626" r:id="rId5616"/>
    <hyperlink ref="A5627" r:id="rId5617"/>
    <hyperlink ref="A5628" r:id="rId5618"/>
    <hyperlink ref="A5629" r:id="rId5619"/>
    <hyperlink ref="A5630" r:id="rId5620"/>
    <hyperlink ref="A5631" r:id="rId5621"/>
    <hyperlink ref="A5632" r:id="rId5622"/>
    <hyperlink ref="A5633" r:id="rId5623"/>
    <hyperlink ref="A5634" r:id="rId5624"/>
    <hyperlink ref="A5635" r:id="rId5625"/>
    <hyperlink ref="A5636" r:id="rId5626"/>
    <hyperlink ref="A5637" r:id="rId5627"/>
    <hyperlink ref="A5638" r:id="rId5628"/>
    <hyperlink ref="A5639" r:id="rId5629"/>
    <hyperlink ref="A5640" r:id="rId5630"/>
    <hyperlink ref="A5641" r:id="rId5631"/>
    <hyperlink ref="A5642" r:id="rId5632"/>
    <hyperlink ref="A5643" r:id="rId5633"/>
    <hyperlink ref="A5644" r:id="rId5634"/>
    <hyperlink ref="A5645" r:id="rId5635"/>
    <hyperlink ref="A5646" r:id="rId5636"/>
    <hyperlink ref="A5647" r:id="rId5637"/>
    <hyperlink ref="A5648" r:id="rId5638"/>
    <hyperlink ref="A5649" r:id="rId5639"/>
    <hyperlink ref="A5650" r:id="rId5640"/>
    <hyperlink ref="A5651" r:id="rId5641"/>
    <hyperlink ref="A5652" r:id="rId5642"/>
    <hyperlink ref="A5653" r:id="rId5643"/>
    <hyperlink ref="A5654" r:id="rId5644"/>
    <hyperlink ref="A5655" r:id="rId5645"/>
    <hyperlink ref="A5656" r:id="rId5646"/>
    <hyperlink ref="A5657" r:id="rId5647"/>
    <hyperlink ref="A5658" r:id="rId5648"/>
    <hyperlink ref="A5659" r:id="rId5649"/>
    <hyperlink ref="A5660" r:id="rId5650"/>
    <hyperlink ref="A5661" r:id="rId5651"/>
    <hyperlink ref="A5662" r:id="rId5652"/>
    <hyperlink ref="A5663" r:id="rId5653"/>
    <hyperlink ref="A5664" r:id="rId5654"/>
    <hyperlink ref="A5665" r:id="rId5655"/>
    <hyperlink ref="A5666" r:id="rId5656"/>
    <hyperlink ref="A5667" r:id="rId5657"/>
    <hyperlink ref="A5668" r:id="rId5658"/>
    <hyperlink ref="A5669" r:id="rId5659"/>
    <hyperlink ref="A5670" r:id="rId5660"/>
    <hyperlink ref="A5671" r:id="rId5661"/>
    <hyperlink ref="A5672" r:id="rId5662"/>
    <hyperlink ref="A5673" r:id="rId5663"/>
    <hyperlink ref="A5674" r:id="rId5664"/>
    <hyperlink ref="A5675" r:id="rId5665"/>
    <hyperlink ref="A5676" r:id="rId5666"/>
    <hyperlink ref="A5677" r:id="rId5667"/>
    <hyperlink ref="A5678" r:id="rId5668"/>
    <hyperlink ref="A5679" r:id="rId5669"/>
    <hyperlink ref="A5680" r:id="rId5670"/>
    <hyperlink ref="A5681" r:id="rId5671"/>
    <hyperlink ref="A5682" r:id="rId5672"/>
    <hyperlink ref="A5683" r:id="rId5673"/>
    <hyperlink ref="A5684" r:id="rId5674"/>
    <hyperlink ref="A5685" r:id="rId5675"/>
    <hyperlink ref="A5686" r:id="rId5676"/>
    <hyperlink ref="A5687" r:id="rId5677"/>
    <hyperlink ref="A5688" r:id="rId5678"/>
    <hyperlink ref="A5689" r:id="rId5679" display="Instalações Prediais de Água Fria em PVC"/>
    <hyperlink ref="A5690" r:id="rId5680" display="Instalações Prediais de Água Fria em PVC"/>
    <hyperlink ref="A5691" r:id="rId5681" display="Instalações Prediais de Água Fria em PVC"/>
    <hyperlink ref="A5692" r:id="rId5682" display="Instalações Prediais de Água Fria em PVC"/>
    <hyperlink ref="A5693" r:id="rId5683" display="Instalações Prediais de Água Fria em PVC"/>
    <hyperlink ref="A5694" r:id="rId5684" display="Instalações Prediais de Água Fria em PVC"/>
    <hyperlink ref="A5695" r:id="rId5685" display="Instalações Prediais de Água Fria em PVC"/>
    <hyperlink ref="A5696" r:id="rId5686" display="Instalações Prediais de Água Fria em PVC"/>
    <hyperlink ref="A5697" r:id="rId5687" display="Instalações Prediais de Água Fria em PVC"/>
    <hyperlink ref="A5698" r:id="rId5688" display="Instalações Prediais de Água Fria em PVC"/>
    <hyperlink ref="A5699" r:id="rId5689"/>
    <hyperlink ref="A5700" r:id="rId5690"/>
    <hyperlink ref="A5701" r:id="rId5691"/>
    <hyperlink ref="A5702" r:id="rId5692"/>
    <hyperlink ref="A5703" r:id="rId5693"/>
    <hyperlink ref="A5704" r:id="rId5694"/>
    <hyperlink ref="A5705" r:id="rId5695"/>
    <hyperlink ref="A5706" r:id="rId5696"/>
    <hyperlink ref="A5707" r:id="rId5697"/>
    <hyperlink ref="A5708" r:id="rId5698"/>
    <hyperlink ref="A5709" r:id="rId5699"/>
    <hyperlink ref="A5710" r:id="rId5700"/>
    <hyperlink ref="A5711" r:id="rId5701"/>
    <hyperlink ref="A5712" r:id="rId5702"/>
    <hyperlink ref="A5713" r:id="rId5703"/>
    <hyperlink ref="A5714" r:id="rId5704"/>
    <hyperlink ref="A5715" r:id="rId5705"/>
    <hyperlink ref="A5716" r:id="rId5706"/>
    <hyperlink ref="A5717" r:id="rId5707"/>
    <hyperlink ref="A5718" r:id="rId5708"/>
    <hyperlink ref="A5719" r:id="rId5709"/>
    <hyperlink ref="A5720" r:id="rId5710"/>
    <hyperlink ref="A5721" r:id="rId5711"/>
    <hyperlink ref="A5722" r:id="rId5712"/>
    <hyperlink ref="A5723" r:id="rId5713"/>
    <hyperlink ref="A5724" r:id="rId5714"/>
    <hyperlink ref="A5725" r:id="rId5715"/>
    <hyperlink ref="A5726" r:id="rId5716"/>
    <hyperlink ref="A5727" r:id="rId5717"/>
    <hyperlink ref="A5728" r:id="rId5718"/>
    <hyperlink ref="A5729" r:id="rId5719"/>
    <hyperlink ref="A5730" r:id="rId5720"/>
    <hyperlink ref="A5731" r:id="rId5721"/>
    <hyperlink ref="A5732" r:id="rId5722"/>
    <hyperlink ref="A5733" r:id="rId5723"/>
    <hyperlink ref="A5734" r:id="rId5724"/>
    <hyperlink ref="A5735" r:id="rId5725"/>
    <hyperlink ref="A5736" r:id="rId5726"/>
    <hyperlink ref="A5737" r:id="rId5727"/>
    <hyperlink ref="A5738" r:id="rId5728"/>
    <hyperlink ref="A5739" r:id="rId5729"/>
    <hyperlink ref="A5740" r:id="rId5730"/>
    <hyperlink ref="A5741" r:id="rId5731"/>
    <hyperlink ref="A5742" r:id="rId5732"/>
    <hyperlink ref="A5743" r:id="rId5733"/>
    <hyperlink ref="A5744" r:id="rId5734"/>
    <hyperlink ref="A5745" r:id="rId5735"/>
    <hyperlink ref="A5746" r:id="rId5736"/>
    <hyperlink ref="A5747" r:id="rId5737"/>
    <hyperlink ref="A5748" r:id="rId5738"/>
    <hyperlink ref="A5749" r:id="rId5739"/>
    <hyperlink ref="A5750" r:id="rId5740"/>
    <hyperlink ref="A5751" r:id="rId5741"/>
    <hyperlink ref="A5752" r:id="rId5742"/>
    <hyperlink ref="A5753" r:id="rId5743"/>
    <hyperlink ref="A5754" r:id="rId5744"/>
    <hyperlink ref="A5755" r:id="rId5745"/>
    <hyperlink ref="A5756" r:id="rId5746"/>
    <hyperlink ref="A5757" r:id="rId5747"/>
    <hyperlink ref="A5758" r:id="rId5748"/>
    <hyperlink ref="A5759" r:id="rId5749"/>
    <hyperlink ref="A5760" r:id="rId5750"/>
    <hyperlink ref="A5761" r:id="rId5751"/>
    <hyperlink ref="A5762" r:id="rId5752"/>
    <hyperlink ref="A5763" r:id="rId5753"/>
    <hyperlink ref="A5764" r:id="rId5754"/>
    <hyperlink ref="A5765" r:id="rId5755"/>
    <hyperlink ref="A5766" r:id="rId5756"/>
    <hyperlink ref="A5767" r:id="rId5757"/>
    <hyperlink ref="A5768" r:id="rId5758"/>
    <hyperlink ref="A5769" r:id="rId5759"/>
    <hyperlink ref="A5770" r:id="rId5760"/>
    <hyperlink ref="A5771" r:id="rId5761"/>
    <hyperlink ref="A5772" r:id="rId5762"/>
    <hyperlink ref="A5773" r:id="rId5763"/>
    <hyperlink ref="A5774" r:id="rId5764"/>
    <hyperlink ref="A5775" r:id="rId5765"/>
    <hyperlink ref="A5776" r:id="rId5766"/>
    <hyperlink ref="A5777" r:id="rId5767"/>
    <hyperlink ref="A5778" r:id="rId5768"/>
    <hyperlink ref="A5779" r:id="rId5769"/>
    <hyperlink ref="A5780" r:id="rId5770"/>
    <hyperlink ref="A5781" r:id="rId5771"/>
    <hyperlink ref="A5782" r:id="rId5772"/>
    <hyperlink ref="A5783" r:id="rId5773"/>
    <hyperlink ref="A5784" r:id="rId5774"/>
    <hyperlink ref="A5785" r:id="rId5775"/>
    <hyperlink ref="A5786" r:id="rId5776"/>
    <hyperlink ref="A5787" r:id="rId5777"/>
    <hyperlink ref="A5788" r:id="rId5778"/>
    <hyperlink ref="A5789" r:id="rId5779"/>
    <hyperlink ref="A5790" r:id="rId5780"/>
    <hyperlink ref="A5791" r:id="rId5781"/>
    <hyperlink ref="A5792" r:id="rId5782"/>
    <hyperlink ref="A5793" r:id="rId5783"/>
    <hyperlink ref="A5794" r:id="rId5784"/>
    <hyperlink ref="A5795" r:id="rId5785"/>
    <hyperlink ref="A5796" r:id="rId5786"/>
    <hyperlink ref="A5797" r:id="rId5787"/>
    <hyperlink ref="A5798" r:id="rId5788"/>
    <hyperlink ref="A5799" r:id="rId5789"/>
    <hyperlink ref="A5800" r:id="rId5790"/>
    <hyperlink ref="A5801" r:id="rId5791"/>
    <hyperlink ref="A5802" r:id="rId5792"/>
    <hyperlink ref="A5803" r:id="rId5793"/>
    <hyperlink ref="A5804" r:id="rId5794"/>
    <hyperlink ref="A5805" r:id="rId5795"/>
    <hyperlink ref="A5806" r:id="rId5796"/>
    <hyperlink ref="A5807" r:id="rId5797"/>
    <hyperlink ref="A5808" r:id="rId5798"/>
    <hyperlink ref="A5809" r:id="rId5799"/>
    <hyperlink ref="A5810" r:id="rId5800"/>
    <hyperlink ref="A5811" r:id="rId5801"/>
    <hyperlink ref="A5812" r:id="rId5802"/>
    <hyperlink ref="A5813" r:id="rId5803"/>
    <hyperlink ref="A5814" r:id="rId5804"/>
    <hyperlink ref="A5815" r:id="rId5805"/>
    <hyperlink ref="A5816" r:id="rId5806"/>
    <hyperlink ref="A5817" r:id="rId5807"/>
    <hyperlink ref="A5818" r:id="rId5808"/>
    <hyperlink ref="A5819" r:id="rId5809"/>
    <hyperlink ref="A5820" r:id="rId5810"/>
    <hyperlink ref="A5821" r:id="rId5811"/>
    <hyperlink ref="A5822" r:id="rId5812"/>
    <hyperlink ref="A5823" r:id="rId5813"/>
    <hyperlink ref="A5824" r:id="rId5814"/>
    <hyperlink ref="A5825" r:id="rId5815"/>
    <hyperlink ref="A5826" r:id="rId5816" display="Instalações Prediais de Água Quente em CPVC"/>
    <hyperlink ref="A5827" r:id="rId5817" display="Instalações Prediais de Água Quente em CPVC"/>
    <hyperlink ref="A5828" r:id="rId5818" display="Instalações Prediais de Água Quente em CPVC"/>
    <hyperlink ref="A5829" r:id="rId5819" display="Instalações Prediais de Água Quente em CPVC"/>
    <hyperlink ref="A5830" r:id="rId5820" display="Instalações Prediais de Água Quente em CPVC"/>
    <hyperlink ref="A5831" r:id="rId5821" display="Instalações Prediais de Água Quente em CPVC"/>
    <hyperlink ref="A5832" r:id="rId5822" display="Instalações Prediais de Água Quente em CPVC"/>
    <hyperlink ref="A5833" r:id="rId5823" display="Instalações Prediais de Água Quente em CPVC"/>
    <hyperlink ref="A5834" r:id="rId5824" display="Instalações Prediais de Água Quente em CPVC"/>
    <hyperlink ref="A5835" r:id="rId5825" display="Instalações Prediais de Água Quente em CPVC"/>
    <hyperlink ref="A5836" r:id="rId5826"/>
    <hyperlink ref="A5837" r:id="rId5827"/>
    <hyperlink ref="A5838" r:id="rId5828"/>
    <hyperlink ref="A5839" r:id="rId5829"/>
    <hyperlink ref="A5840" r:id="rId5830"/>
    <hyperlink ref="A5841" r:id="rId5831"/>
    <hyperlink ref="A5842" r:id="rId5832"/>
    <hyperlink ref="A5843" r:id="rId5833"/>
    <hyperlink ref="A5844" r:id="rId5834"/>
    <hyperlink ref="A5845" r:id="rId5835"/>
    <hyperlink ref="A5846" r:id="rId5836"/>
    <hyperlink ref="A5847" r:id="rId5837"/>
    <hyperlink ref="A5848" r:id="rId5838"/>
    <hyperlink ref="A5849" r:id="rId5839"/>
    <hyperlink ref="A5850" r:id="rId5840"/>
    <hyperlink ref="A5851" r:id="rId5841"/>
    <hyperlink ref="A5852" r:id="rId5842"/>
    <hyperlink ref="A5853" r:id="rId5843"/>
    <hyperlink ref="A5854" r:id="rId5844"/>
    <hyperlink ref="A5855" r:id="rId5845"/>
    <hyperlink ref="A5856" r:id="rId5846"/>
    <hyperlink ref="A5857" r:id="rId5847"/>
    <hyperlink ref="A5858" r:id="rId5848"/>
    <hyperlink ref="A5859" r:id="rId5849"/>
    <hyperlink ref="A5860" r:id="rId5850"/>
    <hyperlink ref="A5861" r:id="rId5851"/>
    <hyperlink ref="A5862" r:id="rId5852"/>
    <hyperlink ref="A5863" r:id="rId5853"/>
    <hyperlink ref="A5864" r:id="rId5854"/>
    <hyperlink ref="A5865" r:id="rId5855"/>
    <hyperlink ref="A5866" r:id="rId5856"/>
    <hyperlink ref="A5867" r:id="rId5857"/>
    <hyperlink ref="A5868" r:id="rId5858"/>
    <hyperlink ref="A5869" r:id="rId5859"/>
    <hyperlink ref="A5870" r:id="rId5860"/>
    <hyperlink ref="A5871" r:id="rId5861"/>
    <hyperlink ref="A5872" r:id="rId5862"/>
    <hyperlink ref="A5873" r:id="rId5863"/>
    <hyperlink ref="A5874" r:id="rId5864"/>
    <hyperlink ref="A5875" r:id="rId5865"/>
    <hyperlink ref="A5876" r:id="rId5866"/>
    <hyperlink ref="A5877" r:id="rId5867"/>
    <hyperlink ref="A5878" r:id="rId5868"/>
    <hyperlink ref="A5879" r:id="rId5869"/>
    <hyperlink ref="A5880" r:id="rId5870"/>
    <hyperlink ref="A5881" r:id="rId5871"/>
    <hyperlink ref="A5882" r:id="rId5872"/>
    <hyperlink ref="A5883" r:id="rId5873"/>
    <hyperlink ref="A5884" r:id="rId5874"/>
    <hyperlink ref="A5885" r:id="rId5875"/>
    <hyperlink ref="A5886" r:id="rId5876"/>
    <hyperlink ref="A5887" r:id="rId5877"/>
    <hyperlink ref="A5888" r:id="rId5878"/>
    <hyperlink ref="A5889" r:id="rId5879"/>
    <hyperlink ref="A5890" r:id="rId5880"/>
    <hyperlink ref="A5891" r:id="rId5881"/>
    <hyperlink ref="A5892" r:id="rId5882"/>
    <hyperlink ref="A5893" r:id="rId5883"/>
    <hyperlink ref="A5894" r:id="rId5884"/>
    <hyperlink ref="A5895" r:id="rId5885"/>
    <hyperlink ref="A5896" r:id="rId5886"/>
    <hyperlink ref="A5897" r:id="rId5887"/>
    <hyperlink ref="A5898" r:id="rId5888"/>
    <hyperlink ref="A5899" r:id="rId5889"/>
    <hyperlink ref="A5900" r:id="rId5890"/>
    <hyperlink ref="A5901" r:id="rId5891"/>
    <hyperlink ref="A5902" r:id="rId5892"/>
    <hyperlink ref="A5903" r:id="rId5893"/>
    <hyperlink ref="A5904" r:id="rId5894"/>
    <hyperlink ref="A5905" r:id="rId5895"/>
    <hyperlink ref="A5906" r:id="rId5896"/>
    <hyperlink ref="A5907" r:id="rId5897"/>
    <hyperlink ref="A5908" r:id="rId5898"/>
    <hyperlink ref="A5909" r:id="rId5899"/>
    <hyperlink ref="A5910" r:id="rId5900"/>
    <hyperlink ref="A5911" r:id="rId5901"/>
    <hyperlink ref="A5912" r:id="rId5902" display="Instalações Prediais de Águas Pluviais - Tubos, Conexões, Caixas e Ralos"/>
    <hyperlink ref="A5913" r:id="rId5903" display="Instalações Prediais de Águas Pluviais - Tubos, Conexões, Caixas e Ralos"/>
    <hyperlink ref="A5914" r:id="rId5904" display="Instalações Prediais de Águas Pluviais - Tubos, Conexões, Caixas e Ralos"/>
    <hyperlink ref="A5915" r:id="rId5905" display="Instalações Prediais de Águas Pluviais - Tubos, Conexões, Caixas e Ralos"/>
    <hyperlink ref="A5916" r:id="rId5906" display="Instalações Prediais de Águas Pluviais - Tubos, Conexões, Caixas e Ralos"/>
    <hyperlink ref="A5917" r:id="rId5907" display="Instalações Prediais de Águas Pluviais - Tubos, Conexões, Caixas e Ralos"/>
    <hyperlink ref="A5918" r:id="rId5908" display="Instalações Prediais de Águas Pluviais - Tubos, Conexões, Caixas e Ralos"/>
    <hyperlink ref="A5919" r:id="rId5909" display="Instalações Prediais de Águas Pluviais - Tubos, Conexões, Caixas e Ralos"/>
    <hyperlink ref="A5920" r:id="rId5910" display="Instalações Prediais de Águas Pluviais - Tubos, Conexões, Caixas e Ralos"/>
    <hyperlink ref="A5921" r:id="rId5911" display="Instalações Prediais de Águas Pluviais - Tubos, Conexões, Caixas e Ralos"/>
    <hyperlink ref="A5922" r:id="rId5912"/>
    <hyperlink ref="A5923" r:id="rId5913"/>
    <hyperlink ref="A5924" r:id="rId5914"/>
    <hyperlink ref="A5925" r:id="rId5915"/>
    <hyperlink ref="A5926" r:id="rId5916"/>
    <hyperlink ref="A5927" r:id="rId5917"/>
    <hyperlink ref="A5928" r:id="rId5918"/>
    <hyperlink ref="A5929" r:id="rId5919"/>
    <hyperlink ref="A5930" r:id="rId5920"/>
    <hyperlink ref="A5931" r:id="rId5921"/>
    <hyperlink ref="A5932" r:id="rId5922"/>
    <hyperlink ref="A5933" r:id="rId5923"/>
    <hyperlink ref="A5934" r:id="rId5924"/>
    <hyperlink ref="A5935" r:id="rId5925"/>
    <hyperlink ref="A5936" r:id="rId5926"/>
    <hyperlink ref="A5937" r:id="rId5927"/>
    <hyperlink ref="A5938" r:id="rId5928" display="Instalações de Divisórias Diversas"/>
    <hyperlink ref="A5939" r:id="rId5929" display="Instalações de Divisórias Diversas"/>
    <hyperlink ref="A5940" r:id="rId5930" display="Instalações de Divisórias Diversas"/>
    <hyperlink ref="A5941" r:id="rId5931" display="Instalações de Divisórias Diversas"/>
    <hyperlink ref="A5942" r:id="rId5932" display="Instalações de Divisórias Diversas"/>
    <hyperlink ref="A5943" r:id="rId5933" display="Instalações de Divisórias Diversas"/>
    <hyperlink ref="A5944" r:id="rId5934" display="Instalações de Divisórias Diversas"/>
    <hyperlink ref="A5945" r:id="rId5935" display="Instalações de Divisórias Diversas"/>
    <hyperlink ref="A5946" r:id="rId5936" display="Instalações de Divisórias Diversas"/>
    <hyperlink ref="A5947" r:id="rId5937" display="Instalações de Divisórias Diversas"/>
    <hyperlink ref="A5948" r:id="rId5938" display="Instalações de Divisórias Diversas"/>
    <hyperlink ref="A5949" r:id="rId5939"/>
    <hyperlink ref="A5950" r:id="rId5940"/>
    <hyperlink ref="A5951" r:id="rId5941"/>
    <hyperlink ref="A5952" r:id="rId5942"/>
    <hyperlink ref="A5953" r:id="rId5943"/>
    <hyperlink ref="A5954" r:id="rId5944"/>
    <hyperlink ref="A5955" r:id="rId5945"/>
    <hyperlink ref="A5956" r:id="rId5946"/>
    <hyperlink ref="A5957" r:id="rId5947"/>
    <hyperlink ref="A5958" r:id="rId5948"/>
    <hyperlink ref="A5959" r:id="rId5949"/>
    <hyperlink ref="A5960" r:id="rId5950"/>
    <hyperlink ref="A5961" r:id="rId5951"/>
    <hyperlink ref="A5962" r:id="rId5952"/>
    <hyperlink ref="A5963" r:id="rId5953"/>
    <hyperlink ref="A5964" r:id="rId5954"/>
    <hyperlink ref="A5965" r:id="rId5955"/>
    <hyperlink ref="A5966" r:id="rId5956"/>
    <hyperlink ref="A5967" r:id="rId5957"/>
    <hyperlink ref="A5968" r:id="rId5958"/>
    <hyperlink ref="A5969" r:id="rId5959"/>
    <hyperlink ref="A5970" r:id="rId5960"/>
    <hyperlink ref="A5971" r:id="rId5961"/>
    <hyperlink ref="A5972" r:id="rId5962"/>
    <hyperlink ref="A5973" r:id="rId5963"/>
    <hyperlink ref="A5974" r:id="rId5964"/>
    <hyperlink ref="A5975" r:id="rId5965"/>
    <hyperlink ref="A5976" r:id="rId5966"/>
    <hyperlink ref="A5977" r:id="rId5967"/>
    <hyperlink ref="A5978" r:id="rId5968"/>
    <hyperlink ref="A5979" r:id="rId5969"/>
    <hyperlink ref="A5980" r:id="rId5970"/>
    <hyperlink ref="A5981" r:id="rId5971"/>
    <hyperlink ref="A5982" r:id="rId5972"/>
    <hyperlink ref="A5983" r:id="rId5973"/>
    <hyperlink ref="A5984" r:id="rId5974"/>
    <hyperlink ref="A5985" r:id="rId5975"/>
    <hyperlink ref="A5986" r:id="rId5976"/>
    <hyperlink ref="A5987" r:id="rId5977"/>
    <hyperlink ref="A5988" r:id="rId5978"/>
    <hyperlink ref="A5989" r:id="rId5979"/>
    <hyperlink ref="A5990" r:id="rId5980"/>
    <hyperlink ref="A5991" r:id="rId5981"/>
    <hyperlink ref="A5992" r:id="rId5982"/>
    <hyperlink ref="A5993" r:id="rId5983"/>
    <hyperlink ref="A5994" r:id="rId5984"/>
    <hyperlink ref="A5995" r:id="rId5985"/>
    <hyperlink ref="A5996" r:id="rId5986"/>
    <hyperlink ref="A5997" r:id="rId5987"/>
    <hyperlink ref="A5998" r:id="rId5988"/>
    <hyperlink ref="A5999" r:id="rId5989"/>
    <hyperlink ref="A6000" r:id="rId5990"/>
    <hyperlink ref="A6001" r:id="rId5991"/>
    <hyperlink ref="A6002" r:id="rId5992"/>
    <hyperlink ref="A6003" r:id="rId5993"/>
    <hyperlink ref="A6004" r:id="rId5994"/>
    <hyperlink ref="A6005" r:id="rId5995"/>
    <hyperlink ref="A6006" r:id="rId5996"/>
    <hyperlink ref="A6007" r:id="rId5997"/>
    <hyperlink ref="A6008" r:id="rId5998"/>
    <hyperlink ref="A6009" r:id="rId5999"/>
    <hyperlink ref="A6010" r:id="rId6000"/>
    <hyperlink ref="A6011" r:id="rId6001"/>
    <hyperlink ref="A6012" r:id="rId6002"/>
    <hyperlink ref="A6013" r:id="rId6003"/>
    <hyperlink ref="A6014" r:id="rId6004"/>
    <hyperlink ref="A6015" r:id="rId6005"/>
    <hyperlink ref="A6016" r:id="rId6006"/>
    <hyperlink ref="A6017" r:id="rId6007"/>
    <hyperlink ref="A6018" r:id="rId6008"/>
    <hyperlink ref="A6019" r:id="rId6009"/>
    <hyperlink ref="A6020" r:id="rId6010"/>
    <hyperlink ref="A6021" r:id="rId6011"/>
    <hyperlink ref="A6022" r:id="rId6012"/>
    <hyperlink ref="A6023" r:id="rId6013"/>
    <hyperlink ref="A6024" r:id="rId6014"/>
    <hyperlink ref="A6025" r:id="rId6015"/>
    <hyperlink ref="A6026" r:id="rId6016"/>
    <hyperlink ref="A6027" r:id="rId6017"/>
    <hyperlink ref="A6028" r:id="rId6018"/>
    <hyperlink ref="A6029" r:id="rId6019"/>
    <hyperlink ref="A6030" r:id="rId6020"/>
    <hyperlink ref="A6031" r:id="rId6021"/>
    <hyperlink ref="A6032" r:id="rId6022"/>
    <hyperlink ref="A6033" r:id="rId6023"/>
    <hyperlink ref="A6034" r:id="rId6024"/>
    <hyperlink ref="A6035" r:id="rId6025"/>
    <hyperlink ref="A6036" r:id="rId6026"/>
    <hyperlink ref="A6037" r:id="rId6027"/>
    <hyperlink ref="A6038" r:id="rId6028"/>
    <hyperlink ref="A6039" r:id="rId6029"/>
    <hyperlink ref="A6040" r:id="rId6030"/>
    <hyperlink ref="A6041" r:id="rId6031"/>
    <hyperlink ref="A6042" r:id="rId6032"/>
    <hyperlink ref="A6043" r:id="rId6033"/>
    <hyperlink ref="A6044" r:id="rId6034"/>
    <hyperlink ref="A6045" r:id="rId6035"/>
    <hyperlink ref="A6046" r:id="rId6036"/>
    <hyperlink ref="A6047" r:id="rId6037"/>
    <hyperlink ref="A6048" r:id="rId6038"/>
    <hyperlink ref="A6049" r:id="rId6039"/>
    <hyperlink ref="A6050" r:id="rId6040"/>
    <hyperlink ref="A6051" r:id="rId6041"/>
    <hyperlink ref="A6052" r:id="rId6042"/>
    <hyperlink ref="A6053" r:id="rId6043"/>
    <hyperlink ref="A6054" r:id="rId6044"/>
    <hyperlink ref="A6055" r:id="rId6045"/>
    <hyperlink ref="A6056" r:id="rId6046"/>
    <hyperlink ref="A6057" r:id="rId6047"/>
    <hyperlink ref="A6058" r:id="rId6048"/>
    <hyperlink ref="A6059" r:id="rId6049"/>
    <hyperlink ref="A6060" r:id="rId6050"/>
    <hyperlink ref="A6061" r:id="rId6051"/>
    <hyperlink ref="A6062" r:id="rId6052"/>
    <hyperlink ref="A6063" r:id="rId6053"/>
    <hyperlink ref="A6064" r:id="rId6054"/>
    <hyperlink ref="A6065" r:id="rId6055"/>
    <hyperlink ref="A6066" r:id="rId6056"/>
    <hyperlink ref="A6067" r:id="rId6057"/>
    <hyperlink ref="A6068" r:id="rId6058"/>
    <hyperlink ref="A6069" r:id="rId6059"/>
    <hyperlink ref="A6070" r:id="rId6060"/>
    <hyperlink ref="A6071" r:id="rId6061"/>
    <hyperlink ref="A6072" r:id="rId6062"/>
    <hyperlink ref="A6073" r:id="rId6063"/>
    <hyperlink ref="A6074" r:id="rId6064"/>
    <hyperlink ref="A6075" r:id="rId6065"/>
    <hyperlink ref="A6076" r:id="rId6066"/>
    <hyperlink ref="A6077" r:id="rId6067"/>
    <hyperlink ref="A6078" r:id="rId6068"/>
    <hyperlink ref="A6079" r:id="rId6069"/>
    <hyperlink ref="A6080" r:id="rId6070"/>
    <hyperlink ref="A6081" r:id="rId6071"/>
    <hyperlink ref="A6082" r:id="rId6072"/>
    <hyperlink ref="A6083" r:id="rId6073"/>
    <hyperlink ref="A6084" r:id="rId6074"/>
    <hyperlink ref="A6085" r:id="rId6075"/>
    <hyperlink ref="A6086" r:id="rId6076"/>
    <hyperlink ref="A6087" r:id="rId6077"/>
    <hyperlink ref="A6088" r:id="rId6078"/>
    <hyperlink ref="A6089" r:id="rId6079"/>
    <hyperlink ref="A6090" r:id="rId6080"/>
    <hyperlink ref="A6091" r:id="rId6081"/>
    <hyperlink ref="A6092" r:id="rId6082"/>
    <hyperlink ref="A6093" r:id="rId6083"/>
    <hyperlink ref="A6094" r:id="rId6084"/>
    <hyperlink ref="A6095" r:id="rId6085"/>
    <hyperlink ref="A6096" r:id="rId6086"/>
    <hyperlink ref="A6097" r:id="rId6087"/>
    <hyperlink ref="A6098" r:id="rId6088"/>
    <hyperlink ref="A6099" r:id="rId6089"/>
    <hyperlink ref="A6100" r:id="rId6090"/>
    <hyperlink ref="A6101" r:id="rId6091"/>
    <hyperlink ref="A6102" r:id="rId6092"/>
    <hyperlink ref="A6103" r:id="rId6093"/>
    <hyperlink ref="A6104" r:id="rId6094"/>
    <hyperlink ref="A6105" r:id="rId6095"/>
    <hyperlink ref="A6106" r:id="rId6096"/>
    <hyperlink ref="A6107" r:id="rId6097"/>
    <hyperlink ref="A6108" r:id="rId6098"/>
    <hyperlink ref="A6109" r:id="rId6099"/>
    <hyperlink ref="A6110" r:id="rId6100"/>
    <hyperlink ref="A6111" r:id="rId6101"/>
    <hyperlink ref="A6112" r:id="rId6102"/>
    <hyperlink ref="A6113" r:id="rId6103"/>
    <hyperlink ref="A6114" r:id="rId6104"/>
    <hyperlink ref="A6115" r:id="rId6105"/>
    <hyperlink ref="A6116" r:id="rId6106"/>
    <hyperlink ref="A6117" r:id="rId6107"/>
    <hyperlink ref="A6118" r:id="rId6108"/>
    <hyperlink ref="A6119" r:id="rId6109"/>
    <hyperlink ref="A6120" r:id="rId6110"/>
    <hyperlink ref="A6121" r:id="rId6111"/>
    <hyperlink ref="A6122" r:id="rId6112"/>
    <hyperlink ref="A6123" r:id="rId6113"/>
    <hyperlink ref="A6124" r:id="rId6114"/>
    <hyperlink ref="A6125" r:id="rId6115"/>
    <hyperlink ref="A6126" r:id="rId6116"/>
    <hyperlink ref="A6127" r:id="rId6117"/>
    <hyperlink ref="A6128" r:id="rId6118"/>
    <hyperlink ref="A6129" r:id="rId6119"/>
    <hyperlink ref="A6130" r:id="rId6120"/>
    <hyperlink ref="A6131" r:id="rId6121"/>
    <hyperlink ref="A6132" r:id="rId6122"/>
    <hyperlink ref="A6133" r:id="rId6123"/>
    <hyperlink ref="A6134" r:id="rId6124"/>
    <hyperlink ref="A6135" r:id="rId6125"/>
    <hyperlink ref="A6136" r:id="rId6126"/>
    <hyperlink ref="A6137" r:id="rId6127"/>
    <hyperlink ref="A6138" r:id="rId6128"/>
    <hyperlink ref="A6139" r:id="rId6129"/>
    <hyperlink ref="A6140" r:id="rId6130"/>
    <hyperlink ref="A6141" r:id="rId6131"/>
    <hyperlink ref="A6142" r:id="rId6132"/>
    <hyperlink ref="A6143" r:id="rId6133"/>
    <hyperlink ref="A6144" r:id="rId6134"/>
    <hyperlink ref="A6145" r:id="rId6135"/>
    <hyperlink ref="A6146" r:id="rId6136"/>
    <hyperlink ref="A6147" r:id="rId6137"/>
    <hyperlink ref="A6148" r:id="rId6138"/>
    <hyperlink ref="A6149" r:id="rId6139"/>
    <hyperlink ref="A6150" r:id="rId6140"/>
    <hyperlink ref="A6151" r:id="rId6141"/>
    <hyperlink ref="A6152" r:id="rId6142"/>
    <hyperlink ref="A6153" r:id="rId6143"/>
    <hyperlink ref="A6154" r:id="rId6144"/>
    <hyperlink ref="A6155" r:id="rId6145"/>
    <hyperlink ref="A6156" r:id="rId6146"/>
    <hyperlink ref="A6157" r:id="rId6147"/>
    <hyperlink ref="A6158" r:id="rId6148"/>
    <hyperlink ref="A6159" r:id="rId6149"/>
    <hyperlink ref="A6160" r:id="rId6150"/>
    <hyperlink ref="A6161" r:id="rId6151"/>
    <hyperlink ref="A6162" r:id="rId6152"/>
    <hyperlink ref="A6163" r:id="rId6153"/>
    <hyperlink ref="A6164" r:id="rId6154"/>
    <hyperlink ref="A6165" r:id="rId6155"/>
    <hyperlink ref="A6166" r:id="rId6156"/>
    <hyperlink ref="A6167" r:id="rId6157"/>
    <hyperlink ref="A6168" r:id="rId6158"/>
    <hyperlink ref="A6169" r:id="rId6159"/>
    <hyperlink ref="A6170" r:id="rId6160"/>
    <hyperlink ref="A6171" r:id="rId6161"/>
    <hyperlink ref="A6172" r:id="rId6162"/>
    <hyperlink ref="A6173" r:id="rId6163"/>
    <hyperlink ref="A6174" r:id="rId6164"/>
    <hyperlink ref="A6175" r:id="rId6165"/>
    <hyperlink ref="A6176" r:id="rId6166"/>
    <hyperlink ref="A6177" r:id="rId6167"/>
    <hyperlink ref="A6178" r:id="rId6168"/>
    <hyperlink ref="A6179" r:id="rId6169"/>
    <hyperlink ref="A6180" r:id="rId6170"/>
    <hyperlink ref="A6181" r:id="rId6171"/>
    <hyperlink ref="A6182" r:id="rId6172"/>
    <hyperlink ref="A6183" r:id="rId6173"/>
    <hyperlink ref="A6184" r:id="rId6174"/>
    <hyperlink ref="A6185" r:id="rId6175"/>
    <hyperlink ref="A6186" r:id="rId6176"/>
    <hyperlink ref="A6187" r:id="rId6177"/>
    <hyperlink ref="A6188" r:id="rId6178"/>
    <hyperlink ref="A6189" r:id="rId6179"/>
    <hyperlink ref="A6190" r:id="rId6180"/>
    <hyperlink ref="A6191" r:id="rId6181"/>
    <hyperlink ref="A6192" r:id="rId6182"/>
    <hyperlink ref="A6193" r:id="rId6183"/>
    <hyperlink ref="A6194" r:id="rId6184"/>
    <hyperlink ref="A6195" r:id="rId6185"/>
    <hyperlink ref="A6196" r:id="rId6186"/>
    <hyperlink ref="A6197" r:id="rId6187"/>
    <hyperlink ref="A6198" r:id="rId6188"/>
    <hyperlink ref="A6199" r:id="rId6189"/>
    <hyperlink ref="A6200" r:id="rId6190"/>
    <hyperlink ref="A6201" r:id="rId6191"/>
    <hyperlink ref="A6202" r:id="rId6192"/>
    <hyperlink ref="A6203" r:id="rId6193"/>
    <hyperlink ref="A6204" r:id="rId6194"/>
    <hyperlink ref="A6205" r:id="rId6195"/>
    <hyperlink ref="A6206" r:id="rId6196"/>
    <hyperlink ref="A6207" r:id="rId6197"/>
    <hyperlink ref="A6208" r:id="rId6198"/>
    <hyperlink ref="A6209" r:id="rId6199"/>
    <hyperlink ref="A6210" r:id="rId6200"/>
    <hyperlink ref="A6211" r:id="rId6201"/>
    <hyperlink ref="A6212" r:id="rId6202"/>
    <hyperlink ref="A6213" r:id="rId6203"/>
    <hyperlink ref="A6214" r:id="rId6204"/>
    <hyperlink ref="A6215" r:id="rId6205"/>
    <hyperlink ref="A6216" r:id="rId6206"/>
    <hyperlink ref="A6217" r:id="rId6207"/>
    <hyperlink ref="A6218" r:id="rId6208"/>
    <hyperlink ref="A6219" r:id="rId6209"/>
    <hyperlink ref="A6220" r:id="rId6210"/>
    <hyperlink ref="A6221" r:id="rId6211"/>
    <hyperlink ref="A6222" r:id="rId6212"/>
    <hyperlink ref="A6223" r:id="rId6213"/>
    <hyperlink ref="A6224" r:id="rId6214"/>
    <hyperlink ref="A6225" r:id="rId6215"/>
    <hyperlink ref="A6226" r:id="rId6216"/>
    <hyperlink ref="A6227" r:id="rId6217"/>
    <hyperlink ref="A6228" r:id="rId6218"/>
    <hyperlink ref="A6229" r:id="rId6219"/>
    <hyperlink ref="A6230" r:id="rId6220"/>
    <hyperlink ref="A6231" r:id="rId6221"/>
    <hyperlink ref="A6232" r:id="rId6222"/>
    <hyperlink ref="A6233" r:id="rId6223"/>
    <hyperlink ref="A6234" r:id="rId6224"/>
    <hyperlink ref="A6235" r:id="rId6225"/>
    <hyperlink ref="A6236" r:id="rId6226"/>
    <hyperlink ref="A6237" r:id="rId6227"/>
    <hyperlink ref="A6238" r:id="rId6228"/>
    <hyperlink ref="A6239" r:id="rId6229"/>
    <hyperlink ref="A6240" r:id="rId6230"/>
    <hyperlink ref="A6241" r:id="rId6231"/>
    <hyperlink ref="A6242" r:id="rId6232"/>
    <hyperlink ref="A6243" r:id="rId6233"/>
    <hyperlink ref="A6244" r:id="rId6234"/>
    <hyperlink ref="A6245" r:id="rId6235"/>
    <hyperlink ref="A6246" r:id="rId6236"/>
    <hyperlink ref="A6247" r:id="rId6237"/>
    <hyperlink ref="A6248" r:id="rId6238"/>
    <hyperlink ref="A6249" r:id="rId6239"/>
    <hyperlink ref="A6250" r:id="rId6240"/>
    <hyperlink ref="A6251" r:id="rId6241"/>
    <hyperlink ref="A6252" r:id="rId6242"/>
    <hyperlink ref="A6253" r:id="rId6243"/>
    <hyperlink ref="A6254" r:id="rId6244"/>
    <hyperlink ref="A6255" r:id="rId6245"/>
    <hyperlink ref="A6256" r:id="rId6246"/>
    <hyperlink ref="A6257" r:id="rId6247" display="Instalações de Gás e Incêndio em Aço e Ferro Galvanizado"/>
    <hyperlink ref="A6258" r:id="rId6248" display="Instalações de Gás e Incêndio em Aço e Ferro Galvanizado"/>
    <hyperlink ref="A6259" r:id="rId6249" display="Instalações de Gás e Incêndio em Aço e Ferro Galvanizado"/>
    <hyperlink ref="A6260" r:id="rId6250" display="Instalações de Gás e Incêndio em Aço e Ferro Galvanizado"/>
    <hyperlink ref="A6261" r:id="rId6251" display="Instalações de Gás e Incêndio em Aço e Ferro Galvanizado"/>
    <hyperlink ref="A6262" r:id="rId6252" display="Instalações de Gás e Incêndio em Aço e Ferro Galvanizado"/>
    <hyperlink ref="A6263" r:id="rId6253" display="Instalações de Gás e Incêndio em Aço e Ferro Galvanizado"/>
    <hyperlink ref="A6264" r:id="rId6254" display="Instalações de Gás e Incêndio em Aço e Ferro Galvanizado"/>
    <hyperlink ref="A6265" r:id="rId6255" display="Instalações de Gás e Incêndio em Aço e Ferro Galvanizado"/>
    <hyperlink ref="A6266" r:id="rId6256" display="Instalações de Gás e Incêndio em Aço e Ferro Galvanizado"/>
    <hyperlink ref="A6267" r:id="rId6257" display="Instalações de Gás e Incêndio em Aço e Ferro Galvanizado"/>
    <hyperlink ref="A6268" r:id="rId6258"/>
    <hyperlink ref="A6269" r:id="rId6259"/>
    <hyperlink ref="A6270" r:id="rId6260"/>
    <hyperlink ref="A6271" r:id="rId6261"/>
    <hyperlink ref="A6272" r:id="rId6262"/>
    <hyperlink ref="A6273" r:id="rId6263"/>
    <hyperlink ref="A6274" r:id="rId6264"/>
    <hyperlink ref="A6275" r:id="rId6265"/>
    <hyperlink ref="A6276" r:id="rId6266"/>
    <hyperlink ref="A6277" r:id="rId6267"/>
    <hyperlink ref="A6278" r:id="rId6268"/>
    <hyperlink ref="A6279" r:id="rId6269"/>
    <hyperlink ref="A6280" r:id="rId6270"/>
    <hyperlink ref="A6281" r:id="rId6271"/>
    <hyperlink ref="A6282" r:id="rId6272"/>
    <hyperlink ref="A6283" r:id="rId6273"/>
    <hyperlink ref="A6284" r:id="rId6274"/>
    <hyperlink ref="A6285" r:id="rId6275"/>
    <hyperlink ref="A6286" r:id="rId6276"/>
    <hyperlink ref="A6287" r:id="rId6277"/>
    <hyperlink ref="A6288" r:id="rId6278"/>
    <hyperlink ref="A6289" r:id="rId6279"/>
    <hyperlink ref="A6290" r:id="rId6280"/>
    <hyperlink ref="A6291" r:id="rId6281"/>
    <hyperlink ref="A6292" r:id="rId6282"/>
    <hyperlink ref="A6293" r:id="rId6283"/>
    <hyperlink ref="A6294" r:id="rId6284"/>
    <hyperlink ref="A6295" r:id="rId6285"/>
    <hyperlink ref="A6296" r:id="rId6286"/>
    <hyperlink ref="A6297" r:id="rId6287"/>
    <hyperlink ref="A6298" r:id="rId6288"/>
    <hyperlink ref="A6299" r:id="rId6289"/>
    <hyperlink ref="A6300" r:id="rId6290"/>
    <hyperlink ref="A6301" r:id="rId6291"/>
    <hyperlink ref="A6302" r:id="rId6292"/>
    <hyperlink ref="A6303" r:id="rId6293"/>
    <hyperlink ref="A6304" r:id="rId6294"/>
    <hyperlink ref="A6305" r:id="rId6295"/>
    <hyperlink ref="A6306" r:id="rId6296"/>
    <hyperlink ref="A6307" r:id="rId6297"/>
    <hyperlink ref="A6308" r:id="rId6298"/>
    <hyperlink ref="A6309" r:id="rId6299"/>
    <hyperlink ref="A6310" r:id="rId6300"/>
    <hyperlink ref="A6311" r:id="rId6301"/>
    <hyperlink ref="A6312" r:id="rId6302"/>
    <hyperlink ref="A6313" r:id="rId6303"/>
    <hyperlink ref="A6314" r:id="rId6304"/>
    <hyperlink ref="A6315" r:id="rId6305"/>
    <hyperlink ref="A6316" r:id="rId6306" display="Instalações de Gás em PEX Multicamadas"/>
    <hyperlink ref="A6317" r:id="rId6307" display="Instalações de Gás em PEX Multicamadas"/>
    <hyperlink ref="A6318" r:id="rId6308" display="Instalações de Gás em PEX Multicamadas"/>
    <hyperlink ref="A6319" r:id="rId6309" display="Instalações de Gás em PEX Multicamadas"/>
    <hyperlink ref="A6320" r:id="rId6310" display="Instalações de Gás em PEX Multicamadas"/>
    <hyperlink ref="A6321" r:id="rId6311" display="Instalações de Gás em PEX Multicamadas"/>
    <hyperlink ref="A6322" r:id="rId6312" display="Instalações de Gás em PEX Multicamadas"/>
    <hyperlink ref="A6323" r:id="rId6313" display="Instalações de Gás em PEX Multicamadas"/>
    <hyperlink ref="A6324" r:id="rId6314" display="Instalações de Gás em PEX Multicamadas"/>
    <hyperlink ref="A6325" r:id="rId6315" display="Instalações de Gás em PEX Multicamadas"/>
    <hyperlink ref="A6326" r:id="rId6316" display="Instalações de Gás em PEX Multicamadas"/>
    <hyperlink ref="A6327" r:id="rId6317"/>
    <hyperlink ref="A6328" r:id="rId6318"/>
    <hyperlink ref="A6329" r:id="rId6319"/>
    <hyperlink ref="A6330" r:id="rId6320"/>
    <hyperlink ref="A6331" r:id="rId6321"/>
    <hyperlink ref="A6332" r:id="rId6322"/>
    <hyperlink ref="A6333" r:id="rId6323"/>
    <hyperlink ref="A6334" r:id="rId6324"/>
    <hyperlink ref="A6335" r:id="rId6325"/>
    <hyperlink ref="A6336" r:id="rId6326"/>
    <hyperlink ref="A6337" r:id="rId6327"/>
    <hyperlink ref="A6338" r:id="rId6328"/>
    <hyperlink ref="A6339" r:id="rId6329"/>
    <hyperlink ref="A6340" r:id="rId6330"/>
    <hyperlink ref="A6341" r:id="rId6331"/>
    <hyperlink ref="A6342" r:id="rId6332"/>
    <hyperlink ref="A6343" r:id="rId6333"/>
    <hyperlink ref="A6344" r:id="rId6334"/>
    <hyperlink ref="A6345" r:id="rId6335"/>
    <hyperlink ref="A6346" r:id="rId6336"/>
    <hyperlink ref="A6347" r:id="rId6337"/>
    <hyperlink ref="A6348" r:id="rId6338"/>
    <hyperlink ref="A6349" r:id="rId6339"/>
    <hyperlink ref="A6350" r:id="rId6340"/>
    <hyperlink ref="A6351" r:id="rId6341"/>
    <hyperlink ref="A6352" r:id="rId6342"/>
    <hyperlink ref="A6353" r:id="rId6343"/>
    <hyperlink ref="A6354" r:id="rId6344"/>
    <hyperlink ref="A6355" r:id="rId6345"/>
    <hyperlink ref="A6356" r:id="rId6346"/>
    <hyperlink ref="A6357" r:id="rId6347"/>
    <hyperlink ref="A6358" r:id="rId6348"/>
    <hyperlink ref="A6359" r:id="rId6349"/>
    <hyperlink ref="A6360" r:id="rId6350"/>
    <hyperlink ref="A6361" r:id="rId6351"/>
    <hyperlink ref="A6362" r:id="rId6352"/>
    <hyperlink ref="A6363" r:id="rId6353"/>
    <hyperlink ref="A6364" r:id="rId6354"/>
    <hyperlink ref="A6365" r:id="rId6355" display="Instalações de ar condicionado"/>
    <hyperlink ref="A6366" r:id="rId6356" display="Instalações de ar condicionado"/>
    <hyperlink ref="A6367" r:id="rId6357" display="Instalações de ar condicionado"/>
    <hyperlink ref="A6368" r:id="rId6358" display="Instalações de ar condicionado"/>
    <hyperlink ref="A6369" r:id="rId6359" display="Instalações de ar condicionado"/>
    <hyperlink ref="A6370" r:id="rId6360" display="Instalações de ar condicionado"/>
    <hyperlink ref="A6371" r:id="rId6361" display="Instalações de ar condicionado"/>
    <hyperlink ref="A6372" r:id="rId6362" display="Instalações de ar condicionado"/>
    <hyperlink ref="A6373" r:id="rId6363" display="Instalações de ar condicionado"/>
    <hyperlink ref="A6374" r:id="rId6364" display="Instalações de ar condicionado"/>
    <hyperlink ref="A6375" r:id="rId6365" display="Instalações de ar condicionado"/>
    <hyperlink ref="A6376" r:id="rId6366"/>
    <hyperlink ref="A6377" r:id="rId6367"/>
    <hyperlink ref="A6378" r:id="rId6368"/>
    <hyperlink ref="A6379" r:id="rId6369"/>
    <hyperlink ref="A6380" r:id="rId6370"/>
    <hyperlink ref="A6381" r:id="rId6371"/>
    <hyperlink ref="A6382" r:id="rId6372"/>
    <hyperlink ref="A6383" r:id="rId6373" display="Instalações de ar condicionado em cobre"/>
    <hyperlink ref="A6384" r:id="rId6374"/>
    <hyperlink ref="A6385" r:id="rId6375"/>
    <hyperlink ref="A6386" r:id="rId6376"/>
    <hyperlink ref="A6387" r:id="rId6377"/>
    <hyperlink ref="A6388" r:id="rId6378"/>
    <hyperlink ref="A6389" r:id="rId6379"/>
    <hyperlink ref="A6390" r:id="rId6380"/>
    <hyperlink ref="A6391" r:id="rId6381"/>
    <hyperlink ref="A6392" r:id="rId6382"/>
    <hyperlink ref="A6393" r:id="rId6383"/>
    <hyperlink ref="A6394" r:id="rId6384"/>
    <hyperlink ref="A6395" r:id="rId6385"/>
    <hyperlink ref="A6396" r:id="rId6386"/>
    <hyperlink ref="A6397" r:id="rId6387"/>
    <hyperlink ref="A6398" r:id="rId6388"/>
    <hyperlink ref="A6399" r:id="rId6389"/>
    <hyperlink ref="A6400" r:id="rId6390"/>
    <hyperlink ref="A6401" r:id="rId6391"/>
    <hyperlink ref="A6402" r:id="rId6392"/>
    <hyperlink ref="A6403" r:id="rId6393"/>
    <hyperlink ref="A6404" r:id="rId6394"/>
    <hyperlink ref="A6405" r:id="rId6395"/>
    <hyperlink ref="A6406" r:id="rId6396"/>
    <hyperlink ref="A6407" r:id="rId6397"/>
    <hyperlink ref="A6408" r:id="rId6398"/>
    <hyperlink ref="A6409" r:id="rId6399"/>
    <hyperlink ref="A6410" r:id="rId6400"/>
    <hyperlink ref="A6411" r:id="rId6401"/>
    <hyperlink ref="A6412" r:id="rId6402"/>
    <hyperlink ref="A6413" r:id="rId6403"/>
    <hyperlink ref="A6414" r:id="rId6404"/>
    <hyperlink ref="A6415" r:id="rId6405"/>
    <hyperlink ref="A6416" r:id="rId6406"/>
    <hyperlink ref="A6417" r:id="rId6407"/>
    <hyperlink ref="A6418" r:id="rId6408"/>
    <hyperlink ref="A6419" r:id="rId6409"/>
    <hyperlink ref="A6420" r:id="rId6410"/>
    <hyperlink ref="A6421" r:id="rId6411"/>
    <hyperlink ref="A6422" r:id="rId6412"/>
    <hyperlink ref="A6423" r:id="rId6413"/>
    <hyperlink ref="A6424" r:id="rId6414"/>
    <hyperlink ref="A6425" r:id="rId6415"/>
    <hyperlink ref="A6426" r:id="rId6416"/>
    <hyperlink ref="A6427" r:id="rId6417"/>
    <hyperlink ref="A6428" r:id="rId6418"/>
    <hyperlink ref="A6429" r:id="rId6419"/>
    <hyperlink ref="A6430" r:id="rId6420"/>
    <hyperlink ref="A6431" r:id="rId6421"/>
    <hyperlink ref="A6432" r:id="rId6422"/>
    <hyperlink ref="A6433" r:id="rId6423"/>
    <hyperlink ref="A6434" r:id="rId6424"/>
    <hyperlink ref="A6435" r:id="rId6425"/>
    <hyperlink ref="A6436" r:id="rId6426"/>
    <hyperlink ref="A6437" r:id="rId6427"/>
    <hyperlink ref="A6438" r:id="rId6428"/>
    <hyperlink ref="A6439" r:id="rId6429"/>
    <hyperlink ref="A6440" r:id="rId6430"/>
    <hyperlink ref="A6441" r:id="rId6431"/>
    <hyperlink ref="A6442" r:id="rId6432"/>
    <hyperlink ref="A6443" r:id="rId6433"/>
    <hyperlink ref="A6444" r:id="rId6434"/>
    <hyperlink ref="A6445" r:id="rId6435"/>
    <hyperlink ref="A6446" r:id="rId6436"/>
    <hyperlink ref="A6447" r:id="rId6437"/>
    <hyperlink ref="A6448" r:id="rId6438"/>
    <hyperlink ref="A6449" r:id="rId6439"/>
    <hyperlink ref="A6450" r:id="rId6440"/>
    <hyperlink ref="A6451" r:id="rId6441"/>
    <hyperlink ref="A6452" r:id="rId6442"/>
    <hyperlink ref="A6453" r:id="rId6443"/>
    <hyperlink ref="A6454" r:id="rId6444"/>
    <hyperlink ref="A6455" r:id="rId6445"/>
    <hyperlink ref="A6456" r:id="rId6446"/>
    <hyperlink ref="A6457" r:id="rId6447"/>
    <hyperlink ref="A6458" r:id="rId6448"/>
    <hyperlink ref="A6459" r:id="rId6449"/>
    <hyperlink ref="A6460" r:id="rId6450"/>
    <hyperlink ref="A6461" r:id="rId6451"/>
    <hyperlink ref="A6462" r:id="rId6452"/>
    <hyperlink ref="A6463" r:id="rId6453"/>
    <hyperlink ref="A6464" r:id="rId6454"/>
    <hyperlink ref="A6465" r:id="rId6455"/>
    <hyperlink ref="A6466" r:id="rId6456"/>
    <hyperlink ref="A6467" r:id="rId6457"/>
    <hyperlink ref="A6468" r:id="rId6458"/>
    <hyperlink ref="A6469" r:id="rId6459"/>
    <hyperlink ref="A6470" r:id="rId6460"/>
    <hyperlink ref="A6471" r:id="rId6461"/>
    <hyperlink ref="A6472" r:id="rId6462"/>
    <hyperlink ref="A6473" r:id="rId6463"/>
    <hyperlink ref="A6474" r:id="rId6464"/>
    <hyperlink ref="A6475" r:id="rId6465"/>
    <hyperlink ref="A6476" r:id="rId6466"/>
    <hyperlink ref="A6477" r:id="rId6467"/>
    <hyperlink ref="A6478" r:id="rId6468"/>
    <hyperlink ref="A6479" r:id="rId6469"/>
    <hyperlink ref="A6480" r:id="rId6470"/>
    <hyperlink ref="A6481" r:id="rId6471"/>
    <hyperlink ref="A6482" r:id="rId6472"/>
    <hyperlink ref="A6483" r:id="rId6473"/>
    <hyperlink ref="A6484" r:id="rId6474"/>
    <hyperlink ref="A6485" r:id="rId6475"/>
    <hyperlink ref="A6486" r:id="rId6476"/>
    <hyperlink ref="A6487" r:id="rId6477"/>
    <hyperlink ref="A6488" r:id="rId6478"/>
    <hyperlink ref="A6489" r:id="rId6479"/>
    <hyperlink ref="A6490" r:id="rId6480"/>
    <hyperlink ref="A6491" r:id="rId6481"/>
    <hyperlink ref="A6492" r:id="rId6482"/>
    <hyperlink ref="A6493" r:id="rId6483"/>
    <hyperlink ref="A6494" r:id="rId6484"/>
    <hyperlink ref="A6495" r:id="rId6485"/>
    <hyperlink ref="A6496" r:id="rId6486"/>
    <hyperlink ref="A6497" r:id="rId6487"/>
    <hyperlink ref="A6498" r:id="rId6488"/>
    <hyperlink ref="A6499" r:id="rId6489"/>
    <hyperlink ref="A6500" r:id="rId6490"/>
    <hyperlink ref="A6501" r:id="rId6491"/>
    <hyperlink ref="A6502" r:id="rId6492"/>
    <hyperlink ref="A6503" r:id="rId6493"/>
    <hyperlink ref="A6504" r:id="rId6494"/>
    <hyperlink ref="A6505" r:id="rId6495"/>
    <hyperlink ref="A6506" r:id="rId6496"/>
    <hyperlink ref="A6507" r:id="rId6497"/>
    <hyperlink ref="A6508" r:id="rId6498"/>
    <hyperlink ref="A6509" r:id="rId6499"/>
    <hyperlink ref="A6510" r:id="rId6500"/>
    <hyperlink ref="A6511" r:id="rId6501"/>
    <hyperlink ref="A6512" r:id="rId6502"/>
    <hyperlink ref="A6513" r:id="rId6503"/>
    <hyperlink ref="A6514" r:id="rId6504"/>
    <hyperlink ref="A6515" r:id="rId6505"/>
    <hyperlink ref="A6516" r:id="rId6506"/>
    <hyperlink ref="A6517" r:id="rId6507"/>
    <hyperlink ref="A6518" r:id="rId6508"/>
    <hyperlink ref="A6519" r:id="rId6509"/>
    <hyperlink ref="A6520" r:id="rId6510"/>
    <hyperlink ref="A6521" r:id="rId6511"/>
    <hyperlink ref="A6522" r:id="rId6512"/>
    <hyperlink ref="A6523" r:id="rId6513"/>
    <hyperlink ref="A6524" r:id="rId6514"/>
    <hyperlink ref="A6525" r:id="rId6515"/>
    <hyperlink ref="A6526" r:id="rId6516"/>
    <hyperlink ref="A6527" r:id="rId6517"/>
    <hyperlink ref="A6528" r:id="rId6518"/>
    <hyperlink ref="A6529" r:id="rId6519"/>
    <hyperlink ref="A6530" r:id="rId6520"/>
    <hyperlink ref="A6531" r:id="rId6521"/>
    <hyperlink ref="A6532" r:id="rId6522"/>
    <hyperlink ref="A6533" r:id="rId6523"/>
    <hyperlink ref="A6534" r:id="rId6524"/>
    <hyperlink ref="A6535" r:id="rId6525"/>
    <hyperlink ref="A6536" r:id="rId6526"/>
    <hyperlink ref="A6537" r:id="rId6527"/>
    <hyperlink ref="A6538" r:id="rId6528"/>
    <hyperlink ref="A6539" r:id="rId6529"/>
    <hyperlink ref="A6540" r:id="rId6530"/>
    <hyperlink ref="A6541" r:id="rId6531"/>
    <hyperlink ref="A6542" r:id="rId6532"/>
    <hyperlink ref="A6543" r:id="rId6533"/>
    <hyperlink ref="A6544" r:id="rId6534"/>
    <hyperlink ref="A6545" r:id="rId6535"/>
    <hyperlink ref="A6546" r:id="rId6536"/>
    <hyperlink ref="A6547" r:id="rId6537"/>
    <hyperlink ref="A6548" r:id="rId6538"/>
    <hyperlink ref="A6549" r:id="rId6539"/>
    <hyperlink ref="A6550" r:id="rId6540"/>
    <hyperlink ref="A6551" r:id="rId6541"/>
    <hyperlink ref="A6552" r:id="rId6542"/>
    <hyperlink ref="A6553" r:id="rId6543"/>
    <hyperlink ref="A6554" r:id="rId6544"/>
    <hyperlink ref="A6555" r:id="rId6545"/>
    <hyperlink ref="A6556" r:id="rId6546"/>
    <hyperlink ref="A6557" r:id="rId6547"/>
    <hyperlink ref="A6558" r:id="rId6548"/>
    <hyperlink ref="A6559" r:id="rId6549"/>
    <hyperlink ref="A6560" r:id="rId6550"/>
    <hyperlink ref="A6561" r:id="rId6551"/>
    <hyperlink ref="A6562" r:id="rId6552"/>
    <hyperlink ref="A6563" r:id="rId6553"/>
    <hyperlink ref="A6564" r:id="rId6554"/>
    <hyperlink ref="A6565" r:id="rId6555"/>
    <hyperlink ref="A6566" r:id="rId6556"/>
    <hyperlink ref="A6567" r:id="rId6557"/>
    <hyperlink ref="A6568" r:id="rId6558"/>
    <hyperlink ref="A6569" r:id="rId6559"/>
    <hyperlink ref="A6570" r:id="rId6560"/>
    <hyperlink ref="A6571" r:id="rId6561"/>
    <hyperlink ref="A6572" r:id="rId6562"/>
    <hyperlink ref="A6573" r:id="rId6563"/>
    <hyperlink ref="A6574" r:id="rId6564"/>
    <hyperlink ref="A6575" r:id="rId6565"/>
    <hyperlink ref="A6576" r:id="rId6566"/>
    <hyperlink ref="A6577" r:id="rId6567"/>
    <hyperlink ref="A6578" r:id="rId6568"/>
    <hyperlink ref="A6579" r:id="rId6569"/>
    <hyperlink ref="A6580" r:id="rId6570"/>
    <hyperlink ref="A6581" r:id="rId6571"/>
    <hyperlink ref="A6582" r:id="rId6572"/>
    <hyperlink ref="A6583" r:id="rId6573"/>
    <hyperlink ref="A6584" r:id="rId6574"/>
    <hyperlink ref="A6585" r:id="rId6575"/>
    <hyperlink ref="A6586" r:id="rId6576"/>
    <hyperlink ref="A6587" r:id="rId6577"/>
    <hyperlink ref="A6588" r:id="rId6578"/>
    <hyperlink ref="A6589" r:id="rId6579"/>
    <hyperlink ref="A6590" r:id="rId6580"/>
    <hyperlink ref="A6591" r:id="rId6581"/>
    <hyperlink ref="A6592" r:id="rId6582"/>
    <hyperlink ref="A6593" r:id="rId6583"/>
    <hyperlink ref="A6594" r:id="rId6584"/>
    <hyperlink ref="A6595" r:id="rId6585"/>
    <hyperlink ref="A6596" r:id="rId6586"/>
    <hyperlink ref="A6597" r:id="rId6587"/>
    <hyperlink ref="A6598" r:id="rId6588"/>
    <hyperlink ref="A6599" r:id="rId6589"/>
    <hyperlink ref="A6600" r:id="rId6590"/>
    <hyperlink ref="A6601" r:id="rId6591"/>
    <hyperlink ref="A6602" r:id="rId6592"/>
    <hyperlink ref="A6603" r:id="rId6593"/>
    <hyperlink ref="A6604" r:id="rId6594"/>
    <hyperlink ref="A6605" r:id="rId6595"/>
    <hyperlink ref="A6606" r:id="rId6596"/>
    <hyperlink ref="A6607" r:id="rId6597"/>
    <hyperlink ref="A6608" r:id="rId6598"/>
    <hyperlink ref="A6609" r:id="rId6599"/>
    <hyperlink ref="A6610" r:id="rId6600"/>
    <hyperlink ref="A6611" r:id="rId6601"/>
    <hyperlink ref="A6612" r:id="rId6602"/>
    <hyperlink ref="A6613" r:id="rId6603"/>
    <hyperlink ref="A6614" r:id="rId6604"/>
    <hyperlink ref="A6615" r:id="rId6605"/>
    <hyperlink ref="A6616" r:id="rId6606"/>
    <hyperlink ref="A6617" r:id="rId6607"/>
    <hyperlink ref="A6618" r:id="rId6608"/>
    <hyperlink ref="A6619" r:id="rId6609"/>
    <hyperlink ref="A6620" r:id="rId6610"/>
    <hyperlink ref="A6621" r:id="rId6611"/>
    <hyperlink ref="A6622" r:id="rId6612"/>
    <hyperlink ref="A6623" r:id="rId6613"/>
    <hyperlink ref="A6624" r:id="rId6614"/>
    <hyperlink ref="A6625" r:id="rId6615" display="Instalações em Cobre"/>
    <hyperlink ref="A6626" r:id="rId6616"/>
    <hyperlink ref="A6627" r:id="rId6617"/>
    <hyperlink ref="A6628" r:id="rId6618"/>
    <hyperlink ref="A6629" r:id="rId6619"/>
    <hyperlink ref="A6630" r:id="rId6620"/>
    <hyperlink ref="A6631" r:id="rId6621"/>
    <hyperlink ref="A6632" r:id="rId6622"/>
    <hyperlink ref="A6633" r:id="rId6623"/>
    <hyperlink ref="A6634" r:id="rId6624"/>
    <hyperlink ref="A6635" r:id="rId6625"/>
    <hyperlink ref="A6636" r:id="rId6626"/>
    <hyperlink ref="A6637" r:id="rId6627"/>
    <hyperlink ref="A6638" r:id="rId6628"/>
    <hyperlink ref="A6639" r:id="rId6629"/>
    <hyperlink ref="A6640" r:id="rId6630"/>
    <hyperlink ref="A6641" r:id="rId6631"/>
    <hyperlink ref="A6642" r:id="rId6632"/>
    <hyperlink ref="A6643" r:id="rId6633"/>
    <hyperlink ref="A6644" r:id="rId6634"/>
    <hyperlink ref="A6645" r:id="rId6635"/>
    <hyperlink ref="A6646" r:id="rId6636"/>
    <hyperlink ref="A6647" r:id="rId6637"/>
    <hyperlink ref="A6648" r:id="rId6638"/>
    <hyperlink ref="A6649" r:id="rId6639"/>
    <hyperlink ref="A6650" r:id="rId6640"/>
    <hyperlink ref="A6651" r:id="rId6641"/>
    <hyperlink ref="A6652" r:id="rId6642"/>
    <hyperlink ref="A6653" r:id="rId6643"/>
    <hyperlink ref="A6654" r:id="rId6644"/>
    <hyperlink ref="A6655" r:id="rId6645"/>
    <hyperlink ref="A6656" r:id="rId6646"/>
    <hyperlink ref="A6657" r:id="rId6647"/>
    <hyperlink ref="A6658" r:id="rId6648"/>
    <hyperlink ref="A6659" r:id="rId6649"/>
    <hyperlink ref="A6660" r:id="rId6650"/>
    <hyperlink ref="A6661" r:id="rId6651"/>
    <hyperlink ref="A6662" r:id="rId6652"/>
    <hyperlink ref="A6663" r:id="rId6653"/>
    <hyperlink ref="A6664" r:id="rId6654"/>
    <hyperlink ref="A6665" r:id="rId6655" display="Instalações para Canteiros de Obras"/>
    <hyperlink ref="A6666" r:id="rId6656"/>
    <hyperlink ref="A6667" r:id="rId6657"/>
    <hyperlink ref="A6668" r:id="rId6658"/>
    <hyperlink ref="A6669" r:id="rId6659"/>
    <hyperlink ref="A6670" r:id="rId6660"/>
    <hyperlink ref="A6671" r:id="rId6661"/>
    <hyperlink ref="A6672" r:id="rId6662"/>
    <hyperlink ref="A6673" r:id="rId6663"/>
    <hyperlink ref="A6674" r:id="rId6664"/>
    <hyperlink ref="A6675" r:id="rId6665"/>
    <hyperlink ref="A6676" r:id="rId6666"/>
    <hyperlink ref="A6677" r:id="rId6667"/>
    <hyperlink ref="A6678" r:id="rId6668"/>
    <hyperlink ref="A6679" r:id="rId6669"/>
    <hyperlink ref="A6680" r:id="rId6670"/>
    <hyperlink ref="A6681" r:id="rId6671"/>
    <hyperlink ref="A6682" r:id="rId6672"/>
    <hyperlink ref="A6683" r:id="rId6673" display="Lajes Pré-Moldadas"/>
    <hyperlink ref="A6684" r:id="rId6674"/>
    <hyperlink ref="A6685" r:id="rId6675"/>
    <hyperlink ref="A6686" r:id="rId6676"/>
    <hyperlink ref="A6687" r:id="rId6677"/>
    <hyperlink ref="A6688" r:id="rId6678"/>
    <hyperlink ref="A6689" r:id="rId6679"/>
    <hyperlink ref="A6690" r:id="rId6680"/>
    <hyperlink ref="A6691" r:id="rId6681"/>
    <hyperlink ref="A6692" r:id="rId6682"/>
    <hyperlink ref="A6693" r:id="rId6683"/>
    <hyperlink ref="A6694" r:id="rId6684"/>
    <hyperlink ref="A6695" r:id="rId6685"/>
    <hyperlink ref="A6696" r:id="rId6686" display="Lastro"/>
    <hyperlink ref="A6697" r:id="rId6687"/>
    <hyperlink ref="A6698" r:id="rId6688"/>
    <hyperlink ref="A6699" r:id="rId6689"/>
    <hyperlink ref="A6700" r:id="rId6690"/>
    <hyperlink ref="A6701" r:id="rId6691"/>
    <hyperlink ref="A6702" r:id="rId6692"/>
    <hyperlink ref="A6703" r:id="rId6693"/>
    <hyperlink ref="A6704" r:id="rId6694"/>
    <hyperlink ref="A6705" r:id="rId6695"/>
    <hyperlink ref="A6706" r:id="rId6696"/>
    <hyperlink ref="A6707" r:id="rId6697"/>
    <hyperlink ref="A6708" r:id="rId6698"/>
    <hyperlink ref="A6709" r:id="rId6699"/>
    <hyperlink ref="A6710" r:id="rId6700"/>
    <hyperlink ref="A6711" r:id="rId6701"/>
    <hyperlink ref="A6712" r:id="rId6702"/>
    <hyperlink ref="A6713" r:id="rId6703"/>
    <hyperlink ref="A6714" r:id="rId6704"/>
    <hyperlink ref="A6715" r:id="rId6705"/>
    <hyperlink ref="A6716" r:id="rId6706"/>
    <hyperlink ref="A6717" r:id="rId6707"/>
    <hyperlink ref="A6718" r:id="rId6708"/>
    <hyperlink ref="A6719" r:id="rId6709"/>
    <hyperlink ref="A6720" r:id="rId6710"/>
    <hyperlink ref="A6721" r:id="rId6711"/>
    <hyperlink ref="A6722" r:id="rId6712"/>
    <hyperlink ref="A6723" r:id="rId6713"/>
    <hyperlink ref="A6724" r:id="rId6714"/>
    <hyperlink ref="A6725" r:id="rId6715"/>
    <hyperlink ref="A6726" r:id="rId6716"/>
    <hyperlink ref="A6727" r:id="rId6717"/>
    <hyperlink ref="A6728" r:id="rId6718"/>
    <hyperlink ref="A6729" r:id="rId6719"/>
    <hyperlink ref="A6730" r:id="rId6720"/>
    <hyperlink ref="A6731" r:id="rId6721"/>
    <hyperlink ref="A6732" r:id="rId6722"/>
    <hyperlink ref="A6733" r:id="rId6723"/>
    <hyperlink ref="A6734" r:id="rId6724"/>
    <hyperlink ref="A6735" r:id="rId6725"/>
    <hyperlink ref="A6736" r:id="rId6726"/>
    <hyperlink ref="A6737" r:id="rId6727"/>
    <hyperlink ref="A6738" r:id="rId6728"/>
    <hyperlink ref="A6739" r:id="rId6729"/>
    <hyperlink ref="A6740" r:id="rId6730"/>
    <hyperlink ref="A6741" r:id="rId6731" display="Ligações Prediais de Água e Esgoto"/>
    <hyperlink ref="A6742" r:id="rId6732"/>
    <hyperlink ref="A6743" r:id="rId6733"/>
    <hyperlink ref="A6744" r:id="rId6734"/>
    <hyperlink ref="A6745" r:id="rId6735"/>
    <hyperlink ref="A6746" r:id="rId6736"/>
    <hyperlink ref="A6747" r:id="rId6737"/>
    <hyperlink ref="A6748" r:id="rId6738"/>
    <hyperlink ref="A6749" r:id="rId6739"/>
    <hyperlink ref="A6750" r:id="rId6740"/>
    <hyperlink ref="A6751" r:id="rId6741"/>
    <hyperlink ref="A6752" r:id="rId6742"/>
    <hyperlink ref="A6753" r:id="rId6743"/>
    <hyperlink ref="A6754" r:id="rId6744"/>
    <hyperlink ref="A6755" r:id="rId6745"/>
    <hyperlink ref="A6756" r:id="rId6746"/>
    <hyperlink ref="A6757" r:id="rId6747"/>
    <hyperlink ref="A6758" r:id="rId6748"/>
    <hyperlink ref="A6759" r:id="rId6749"/>
    <hyperlink ref="A6760" r:id="rId6750"/>
    <hyperlink ref="A6761" r:id="rId6751"/>
    <hyperlink ref="A6762" r:id="rId6752"/>
    <hyperlink ref="A6763" r:id="rId6753"/>
    <hyperlink ref="A6764" r:id="rId6754"/>
    <hyperlink ref="A6765" r:id="rId6755"/>
    <hyperlink ref="A6766" r:id="rId6756"/>
    <hyperlink ref="A6767" r:id="rId6757" display="Limpeza de Obra"/>
    <hyperlink ref="A6768" r:id="rId6758"/>
    <hyperlink ref="A6769" r:id="rId6759"/>
    <hyperlink ref="A6770" r:id="rId6760"/>
    <hyperlink ref="A6771" r:id="rId6761"/>
    <hyperlink ref="A6772" r:id="rId6762"/>
    <hyperlink ref="A6773" r:id="rId6763"/>
    <hyperlink ref="A6774" r:id="rId6764"/>
    <hyperlink ref="A6775" r:id="rId6765"/>
    <hyperlink ref="A6776" r:id="rId6766"/>
    <hyperlink ref="A6777" r:id="rId6767"/>
    <hyperlink ref="A6778" r:id="rId6768"/>
    <hyperlink ref="A6779" r:id="rId6769"/>
    <hyperlink ref="A6780" r:id="rId6770"/>
    <hyperlink ref="A6781" r:id="rId6771"/>
    <hyperlink ref="A6782" r:id="rId6772"/>
    <hyperlink ref="A6783" r:id="rId6773"/>
    <hyperlink ref="A6784" r:id="rId6774"/>
    <hyperlink ref="A6785" r:id="rId6775"/>
    <hyperlink ref="A6786" r:id="rId6776"/>
    <hyperlink ref="A6787" r:id="rId6777"/>
    <hyperlink ref="A6788" r:id="rId6778"/>
    <hyperlink ref="A6789" r:id="rId6779"/>
    <hyperlink ref="A6790" r:id="rId6780"/>
    <hyperlink ref="A6791" r:id="rId6781"/>
    <hyperlink ref="A6792" r:id="rId6782"/>
    <hyperlink ref="A6793" r:id="rId6783"/>
    <hyperlink ref="A6794" r:id="rId6784"/>
    <hyperlink ref="A6795" r:id="rId6785"/>
    <hyperlink ref="A6796" r:id="rId6786"/>
    <hyperlink ref="A6797" r:id="rId6787"/>
    <hyperlink ref="A6798" r:id="rId6788"/>
    <hyperlink ref="A6799" r:id="rId6789"/>
    <hyperlink ref="A6800" r:id="rId6790"/>
    <hyperlink ref="A6801" r:id="rId6791"/>
    <hyperlink ref="A6802" r:id="rId6792"/>
    <hyperlink ref="A6803" r:id="rId6793"/>
    <hyperlink ref="A6804" r:id="rId6794"/>
    <hyperlink ref="A6805" r:id="rId6795"/>
    <hyperlink ref="A6806" r:id="rId6796"/>
    <hyperlink ref="A6807" r:id="rId6797"/>
    <hyperlink ref="A6808" r:id="rId6798"/>
    <hyperlink ref="A6809" r:id="rId6799"/>
    <hyperlink ref="A6810" r:id="rId6800"/>
    <hyperlink ref="A6811" r:id="rId6801"/>
    <hyperlink ref="A6812" r:id="rId6802"/>
    <hyperlink ref="A6813" r:id="rId6803"/>
    <hyperlink ref="A6814" r:id="rId6804"/>
    <hyperlink ref="A6815" r:id="rId6805"/>
    <hyperlink ref="A6816" r:id="rId6806"/>
    <hyperlink ref="A6817" r:id="rId6807"/>
    <hyperlink ref="A6818" r:id="rId6808"/>
    <hyperlink ref="A6819" r:id="rId6809"/>
    <hyperlink ref="A6820" r:id="rId6810"/>
    <hyperlink ref="A6821" r:id="rId6811"/>
    <hyperlink ref="A6822" r:id="rId6812"/>
    <hyperlink ref="A6823" r:id="rId6813"/>
    <hyperlink ref="A6824" r:id="rId6814"/>
    <hyperlink ref="A6825" r:id="rId6815"/>
    <hyperlink ref="A6826" r:id="rId6816"/>
    <hyperlink ref="A6827" r:id="rId6817"/>
    <hyperlink ref="A6828" r:id="rId6818"/>
    <hyperlink ref="A6829" r:id="rId6819"/>
    <hyperlink ref="A6830" r:id="rId6820"/>
    <hyperlink ref="A6831" r:id="rId6821"/>
    <hyperlink ref="A6832" r:id="rId6822"/>
    <hyperlink ref="A6833" r:id="rId6823"/>
    <hyperlink ref="A6834" r:id="rId6824"/>
    <hyperlink ref="A6835" r:id="rId6825"/>
    <hyperlink ref="A6836" r:id="rId6826"/>
    <hyperlink ref="A6837" r:id="rId6827"/>
    <hyperlink ref="A6838" r:id="rId6828"/>
    <hyperlink ref="A6839" r:id="rId6829"/>
    <hyperlink ref="A6840" r:id="rId6830"/>
    <hyperlink ref="A6841" r:id="rId6831"/>
    <hyperlink ref="A6842" r:id="rId6832"/>
    <hyperlink ref="A6843" r:id="rId6833"/>
    <hyperlink ref="A6844" r:id="rId6834"/>
    <hyperlink ref="A6845" r:id="rId6835"/>
    <hyperlink ref="A6846" r:id="rId6836"/>
    <hyperlink ref="A6847" r:id="rId6837"/>
    <hyperlink ref="A6848" r:id="rId6838"/>
    <hyperlink ref="A6849" r:id="rId6839"/>
    <hyperlink ref="A6850" r:id="rId6840"/>
    <hyperlink ref="A6851" r:id="rId6841"/>
    <hyperlink ref="A6852" r:id="rId6842"/>
    <hyperlink ref="A6853" r:id="rId6843"/>
    <hyperlink ref="A6854" r:id="rId6844"/>
    <hyperlink ref="A6855" r:id="rId6845"/>
    <hyperlink ref="A6856" r:id="rId6846"/>
    <hyperlink ref="A6857" r:id="rId6847"/>
    <hyperlink ref="A6858" r:id="rId6848"/>
    <hyperlink ref="A6859" r:id="rId6849"/>
    <hyperlink ref="A6860" r:id="rId6850"/>
    <hyperlink ref="A6861" r:id="rId6851"/>
    <hyperlink ref="A6862" r:id="rId6852"/>
    <hyperlink ref="A6863" r:id="rId6853"/>
    <hyperlink ref="A6864" r:id="rId6854"/>
    <hyperlink ref="A6865" r:id="rId6855"/>
    <hyperlink ref="A6866" r:id="rId6856"/>
    <hyperlink ref="A6867" r:id="rId6857"/>
    <hyperlink ref="A6868" r:id="rId6858"/>
    <hyperlink ref="A6869" r:id="rId6859"/>
    <hyperlink ref="A6870" r:id="rId6860"/>
    <hyperlink ref="A6871" r:id="rId6861"/>
    <hyperlink ref="A6872" r:id="rId6862"/>
    <hyperlink ref="A6873" r:id="rId6863"/>
    <hyperlink ref="A6874" r:id="rId6864"/>
    <hyperlink ref="A6875" r:id="rId6865"/>
    <hyperlink ref="A6876" r:id="rId6866"/>
    <hyperlink ref="A6877" r:id="rId6867"/>
    <hyperlink ref="A6878" r:id="rId6868"/>
    <hyperlink ref="A6879" r:id="rId6869"/>
    <hyperlink ref="A6880" r:id="rId6870"/>
    <hyperlink ref="A6881" r:id="rId6871"/>
    <hyperlink ref="A6882" r:id="rId6872"/>
    <hyperlink ref="A6883" r:id="rId6873"/>
    <hyperlink ref="A6884" r:id="rId6874"/>
    <hyperlink ref="A6885" r:id="rId6875"/>
    <hyperlink ref="A6886" r:id="rId6876"/>
    <hyperlink ref="A6887" r:id="rId6877"/>
    <hyperlink ref="A6888" r:id="rId6878"/>
    <hyperlink ref="A6889" r:id="rId6879"/>
    <hyperlink ref="A6890" r:id="rId6880"/>
    <hyperlink ref="A6891" r:id="rId6881"/>
    <hyperlink ref="A6892" r:id="rId6882"/>
    <hyperlink ref="A6893" r:id="rId6883"/>
    <hyperlink ref="A6894" r:id="rId6884"/>
    <hyperlink ref="A6895" r:id="rId6885"/>
    <hyperlink ref="A6896" r:id="rId6886"/>
    <hyperlink ref="A6897" r:id="rId6887"/>
    <hyperlink ref="A6898" r:id="rId6888"/>
    <hyperlink ref="A6899" r:id="rId6889"/>
    <hyperlink ref="A6900" r:id="rId6890"/>
    <hyperlink ref="A6901" r:id="rId6891"/>
    <hyperlink ref="A6902" r:id="rId6892"/>
    <hyperlink ref="A6903" r:id="rId6893"/>
    <hyperlink ref="A6904" r:id="rId6894"/>
    <hyperlink ref="A6905" r:id="rId6895"/>
    <hyperlink ref="A6906" r:id="rId6896"/>
    <hyperlink ref="A6907" r:id="rId6897"/>
    <hyperlink ref="A6908" r:id="rId6898"/>
    <hyperlink ref="A6909" r:id="rId6899"/>
    <hyperlink ref="A6910" r:id="rId6900"/>
    <hyperlink ref="A6911" r:id="rId6901"/>
    <hyperlink ref="A6912" r:id="rId6902"/>
    <hyperlink ref="A6913" r:id="rId6903"/>
    <hyperlink ref="A6914" r:id="rId6904"/>
    <hyperlink ref="A6915" r:id="rId6905"/>
    <hyperlink ref="A6916" r:id="rId6906"/>
    <hyperlink ref="A6917" r:id="rId6907"/>
    <hyperlink ref="A6918" r:id="rId6908"/>
    <hyperlink ref="A6919" r:id="rId6909"/>
    <hyperlink ref="A6920" r:id="rId6910"/>
    <hyperlink ref="A6921" r:id="rId6911"/>
    <hyperlink ref="A6922" r:id="rId6912"/>
    <hyperlink ref="A6923" r:id="rId6913"/>
    <hyperlink ref="A6924" r:id="rId6914"/>
    <hyperlink ref="A6925" r:id="rId6915"/>
    <hyperlink ref="A6926" r:id="rId6916"/>
    <hyperlink ref="A6927" r:id="rId6917"/>
    <hyperlink ref="A6928" r:id="rId6918"/>
    <hyperlink ref="A6929" r:id="rId6919"/>
    <hyperlink ref="A6930" r:id="rId6920"/>
    <hyperlink ref="A6931" r:id="rId6921"/>
    <hyperlink ref="A6932" r:id="rId6922"/>
    <hyperlink ref="A6933" r:id="rId6923"/>
    <hyperlink ref="A6934" r:id="rId6924"/>
    <hyperlink ref="A6935" r:id="rId6925"/>
    <hyperlink ref="A6936" r:id="rId6926"/>
    <hyperlink ref="A6937" r:id="rId6927"/>
    <hyperlink ref="A6938" r:id="rId6928"/>
    <hyperlink ref="A6939" r:id="rId6929"/>
    <hyperlink ref="A6940" r:id="rId6930"/>
    <hyperlink ref="A6941" r:id="rId6931"/>
    <hyperlink ref="A6942" r:id="rId6932"/>
    <hyperlink ref="A6943" r:id="rId6933"/>
    <hyperlink ref="A6944" r:id="rId6934"/>
    <hyperlink ref="A6945" r:id="rId6935"/>
    <hyperlink ref="A6946" r:id="rId6936"/>
    <hyperlink ref="A6947" r:id="rId6937"/>
    <hyperlink ref="A6948" r:id="rId6938"/>
    <hyperlink ref="A6949" r:id="rId6939"/>
    <hyperlink ref="A6950" r:id="rId6940"/>
    <hyperlink ref="A6951" r:id="rId6941"/>
    <hyperlink ref="A6952" r:id="rId6942"/>
    <hyperlink ref="A6953" r:id="rId6943"/>
    <hyperlink ref="A6954" r:id="rId6944"/>
    <hyperlink ref="A6955" r:id="rId6945"/>
    <hyperlink ref="A6956" r:id="rId6946"/>
    <hyperlink ref="A6957" r:id="rId6947"/>
    <hyperlink ref="A6958" r:id="rId6948"/>
    <hyperlink ref="A6959" r:id="rId6949"/>
    <hyperlink ref="A6960" r:id="rId6950"/>
    <hyperlink ref="A6961" r:id="rId6951"/>
    <hyperlink ref="A6962" r:id="rId6952"/>
    <hyperlink ref="A6963" r:id="rId6953"/>
    <hyperlink ref="A6964" r:id="rId6954"/>
    <hyperlink ref="A6965" r:id="rId6955"/>
    <hyperlink ref="A6966" r:id="rId6956"/>
    <hyperlink ref="A6967" r:id="rId6957"/>
    <hyperlink ref="A6968" r:id="rId6958"/>
    <hyperlink ref="A6969" r:id="rId6959"/>
    <hyperlink ref="A6970" r:id="rId6960"/>
    <hyperlink ref="A6971" r:id="rId6961"/>
    <hyperlink ref="A6972" r:id="rId6962"/>
    <hyperlink ref="A6973" r:id="rId6963"/>
    <hyperlink ref="A6974" r:id="rId6964"/>
    <hyperlink ref="A6975" r:id="rId6965"/>
    <hyperlink ref="A6976" r:id="rId6966"/>
    <hyperlink ref="A6977" r:id="rId6967"/>
    <hyperlink ref="A6978" r:id="rId6968"/>
    <hyperlink ref="A6979" r:id="rId6969"/>
    <hyperlink ref="A6980" r:id="rId6970"/>
    <hyperlink ref="A6981" r:id="rId6971"/>
    <hyperlink ref="A6982" r:id="rId6972"/>
    <hyperlink ref="A6983" r:id="rId6973"/>
    <hyperlink ref="A6984" r:id="rId6974"/>
    <hyperlink ref="A6985" r:id="rId6975"/>
    <hyperlink ref="A6986" r:id="rId6976"/>
    <hyperlink ref="A6987" r:id="rId6977"/>
    <hyperlink ref="A6988" r:id="rId6978"/>
    <hyperlink ref="A6989" r:id="rId6979"/>
    <hyperlink ref="A6990" r:id="rId6980"/>
    <hyperlink ref="A6991" r:id="rId6981"/>
    <hyperlink ref="A6992" r:id="rId6982"/>
    <hyperlink ref="A6993" r:id="rId6983"/>
    <hyperlink ref="A6994" r:id="rId6984"/>
    <hyperlink ref="A6995" r:id="rId6985"/>
    <hyperlink ref="A6996" r:id="rId6986"/>
    <hyperlink ref="A6997" r:id="rId6987"/>
    <hyperlink ref="A6998" r:id="rId6988"/>
    <hyperlink ref="A6999" r:id="rId6989"/>
    <hyperlink ref="A7000" r:id="rId6990"/>
    <hyperlink ref="A7001" r:id="rId6991"/>
    <hyperlink ref="A7002" r:id="rId6992"/>
    <hyperlink ref="A7003" r:id="rId6993"/>
    <hyperlink ref="A7004" r:id="rId6994"/>
    <hyperlink ref="A7005" r:id="rId6995"/>
    <hyperlink ref="A7006" r:id="rId6996"/>
    <hyperlink ref="A7007" r:id="rId6997"/>
    <hyperlink ref="A7008" r:id="rId6998"/>
    <hyperlink ref="A7009" r:id="rId6999"/>
    <hyperlink ref="A7010" r:id="rId7000"/>
    <hyperlink ref="A7011" r:id="rId7001"/>
    <hyperlink ref="A7012" r:id="rId7002"/>
    <hyperlink ref="A7013" r:id="rId7003"/>
    <hyperlink ref="A7014" r:id="rId7004"/>
    <hyperlink ref="A7015" r:id="rId7005"/>
    <hyperlink ref="A7016" r:id="rId7006"/>
    <hyperlink ref="A7017" r:id="rId7007"/>
    <hyperlink ref="A7018" r:id="rId7008"/>
    <hyperlink ref="A7019" r:id="rId7009"/>
    <hyperlink ref="A7020" r:id="rId7010"/>
    <hyperlink ref="A7021" r:id="rId7011"/>
    <hyperlink ref="A7022" r:id="rId7012"/>
    <hyperlink ref="A7023" r:id="rId7013"/>
    <hyperlink ref="A7024" r:id="rId7014"/>
    <hyperlink ref="A7025" r:id="rId7015"/>
    <hyperlink ref="A7026" r:id="rId7016"/>
    <hyperlink ref="A7027" r:id="rId7017"/>
    <hyperlink ref="A7028" r:id="rId7018"/>
    <hyperlink ref="A7029" r:id="rId7019"/>
    <hyperlink ref="A7030" r:id="rId7020"/>
    <hyperlink ref="A7031" r:id="rId7021"/>
    <hyperlink ref="A7032" r:id="rId7022"/>
    <hyperlink ref="A7033" r:id="rId7023"/>
    <hyperlink ref="A7034" r:id="rId7024"/>
    <hyperlink ref="A7035" r:id="rId7025"/>
    <hyperlink ref="A7036" r:id="rId7026"/>
    <hyperlink ref="A7037" r:id="rId7027"/>
    <hyperlink ref="A7038" r:id="rId7028"/>
    <hyperlink ref="A7039" r:id="rId7029"/>
    <hyperlink ref="A7040" r:id="rId7030"/>
    <hyperlink ref="A7041" r:id="rId7031"/>
    <hyperlink ref="A7042" r:id="rId7032"/>
    <hyperlink ref="A7043" r:id="rId7033"/>
    <hyperlink ref="A7044" r:id="rId7034"/>
    <hyperlink ref="A7045" r:id="rId7035"/>
    <hyperlink ref="A7046" r:id="rId7036"/>
    <hyperlink ref="A7047" r:id="rId7037"/>
    <hyperlink ref="A7048" r:id="rId7038"/>
    <hyperlink ref="A7049" r:id="rId7039"/>
    <hyperlink ref="A7050" r:id="rId7040"/>
    <hyperlink ref="A7051" r:id="rId7041"/>
    <hyperlink ref="A7052" r:id="rId7042"/>
    <hyperlink ref="A7053" r:id="rId7043"/>
    <hyperlink ref="A7054" r:id="rId7044"/>
    <hyperlink ref="A7055" r:id="rId7045"/>
    <hyperlink ref="A7056" r:id="rId7046"/>
    <hyperlink ref="A7057" r:id="rId7047"/>
    <hyperlink ref="A7058" r:id="rId7048"/>
    <hyperlink ref="A7059" r:id="rId7049"/>
    <hyperlink ref="A7060" r:id="rId7050"/>
    <hyperlink ref="A7061" r:id="rId7051"/>
    <hyperlink ref="A7062" r:id="rId7052"/>
    <hyperlink ref="A7063" r:id="rId7053"/>
    <hyperlink ref="A7064" r:id="rId7054"/>
    <hyperlink ref="A7065" r:id="rId7055"/>
    <hyperlink ref="A7066" r:id="rId7056"/>
    <hyperlink ref="A7067" r:id="rId7057"/>
    <hyperlink ref="A7068" r:id="rId7058"/>
    <hyperlink ref="A7069" r:id="rId7059"/>
    <hyperlink ref="A7070" r:id="rId7060"/>
    <hyperlink ref="A7071" r:id="rId7061"/>
    <hyperlink ref="A7072" r:id="rId7062"/>
    <hyperlink ref="A7073" r:id="rId7063"/>
    <hyperlink ref="A7074" r:id="rId7064"/>
    <hyperlink ref="A7075" r:id="rId7065"/>
    <hyperlink ref="A7076" r:id="rId7066"/>
    <hyperlink ref="A7077" r:id="rId7067"/>
    <hyperlink ref="A7078" r:id="rId7068"/>
    <hyperlink ref="A7079" r:id="rId7069"/>
    <hyperlink ref="A7080" r:id="rId7070"/>
    <hyperlink ref="A7081" r:id="rId7071"/>
    <hyperlink ref="A7082" r:id="rId7072"/>
    <hyperlink ref="A7083" r:id="rId7073"/>
    <hyperlink ref="A7084" r:id="rId7074"/>
    <hyperlink ref="A7085" r:id="rId7075"/>
    <hyperlink ref="A7086" r:id="rId7076"/>
    <hyperlink ref="A7087" r:id="rId7077"/>
    <hyperlink ref="A7088" r:id="rId7078"/>
    <hyperlink ref="A7089" r:id="rId7079"/>
    <hyperlink ref="A7090" r:id="rId7080"/>
    <hyperlink ref="A7091" r:id="rId7081"/>
    <hyperlink ref="A7092" r:id="rId7082"/>
    <hyperlink ref="A7093" r:id="rId7083"/>
    <hyperlink ref="A7094" r:id="rId7084"/>
    <hyperlink ref="A7095" r:id="rId7085"/>
    <hyperlink ref="A7096" r:id="rId7086"/>
    <hyperlink ref="A7097" r:id="rId7087"/>
    <hyperlink ref="A7098" r:id="rId7088"/>
    <hyperlink ref="A7099" r:id="rId7089"/>
    <hyperlink ref="A7100" r:id="rId7090"/>
    <hyperlink ref="A7101" r:id="rId7091"/>
    <hyperlink ref="A7102" r:id="rId7092"/>
    <hyperlink ref="A7103" r:id="rId7093"/>
    <hyperlink ref="A7104" r:id="rId7094"/>
    <hyperlink ref="A7105" r:id="rId7095"/>
    <hyperlink ref="A7106" r:id="rId7096"/>
    <hyperlink ref="A7107" r:id="rId7097"/>
    <hyperlink ref="A7108" r:id="rId7098"/>
    <hyperlink ref="A7109" r:id="rId7099"/>
    <hyperlink ref="A7110" r:id="rId7100"/>
    <hyperlink ref="A7111" r:id="rId7101"/>
    <hyperlink ref="A7112" r:id="rId7102"/>
    <hyperlink ref="A7113" r:id="rId7103"/>
    <hyperlink ref="A7114" r:id="rId7104"/>
    <hyperlink ref="A7115" r:id="rId7105"/>
    <hyperlink ref="A7116" r:id="rId7106"/>
    <hyperlink ref="A7117" r:id="rId7107"/>
    <hyperlink ref="A7118" r:id="rId7108"/>
    <hyperlink ref="A7119" r:id="rId7109"/>
    <hyperlink ref="A7120" r:id="rId7110"/>
    <hyperlink ref="A7121" r:id="rId7111"/>
    <hyperlink ref="A7122" r:id="rId7112"/>
    <hyperlink ref="A7123" r:id="rId7113"/>
    <hyperlink ref="A7124" r:id="rId7114"/>
    <hyperlink ref="A7125" r:id="rId7115"/>
    <hyperlink ref="A7126" r:id="rId7116"/>
    <hyperlink ref="A7127" r:id="rId7117"/>
    <hyperlink ref="A7128" r:id="rId7118"/>
    <hyperlink ref="A7129" r:id="rId7119"/>
    <hyperlink ref="A7130" r:id="rId7120"/>
    <hyperlink ref="A7131" r:id="rId7121"/>
    <hyperlink ref="A7132" r:id="rId7122"/>
    <hyperlink ref="A7133" r:id="rId7123"/>
    <hyperlink ref="A7134" r:id="rId7124"/>
    <hyperlink ref="A7135" r:id="rId7125"/>
    <hyperlink ref="A7136" r:id="rId7126"/>
    <hyperlink ref="A7137" r:id="rId7127"/>
    <hyperlink ref="A7138" r:id="rId7128"/>
    <hyperlink ref="A7139" r:id="rId7129"/>
    <hyperlink ref="A7140" r:id="rId7130"/>
    <hyperlink ref="A7141" r:id="rId7131"/>
    <hyperlink ref="A7142" r:id="rId7132"/>
    <hyperlink ref="A7143" r:id="rId7133"/>
    <hyperlink ref="A7144" r:id="rId7134" display="Livro SINAPI: Cálculos e Parâmetros"/>
    <hyperlink ref="A7145" r:id="rId7135"/>
    <hyperlink ref="A7146" r:id="rId7136"/>
    <hyperlink ref="A7147" r:id="rId7137"/>
    <hyperlink ref="A7148" r:id="rId7138"/>
    <hyperlink ref="A7149" r:id="rId7139"/>
    <hyperlink ref="A7150" r:id="rId7140"/>
    <hyperlink ref="A7151" r:id="rId7141"/>
    <hyperlink ref="A7152" r:id="rId7142"/>
    <hyperlink ref="A7153" r:id="rId7143"/>
    <hyperlink ref="A7154" r:id="rId7144"/>
    <hyperlink ref="A7155" r:id="rId7145"/>
    <hyperlink ref="A7156" r:id="rId7146" display="Locação de Obras"/>
    <hyperlink ref="A7157" r:id="rId7147"/>
    <hyperlink ref="A7158" r:id="rId7148"/>
    <hyperlink ref="A7159" r:id="rId7149"/>
    <hyperlink ref="A7160" r:id="rId7150"/>
    <hyperlink ref="A7161" r:id="rId7151"/>
    <hyperlink ref="A7162" r:id="rId7152"/>
    <hyperlink ref="A7163" r:id="rId7153"/>
    <hyperlink ref="A7164" r:id="rId7154"/>
    <hyperlink ref="A7165" r:id="rId7155"/>
    <hyperlink ref="A7166" r:id="rId7156"/>
    <hyperlink ref="A7167" r:id="rId7157"/>
    <hyperlink ref="A7168" r:id="rId7158"/>
    <hyperlink ref="A7169" r:id="rId7159"/>
    <hyperlink ref="A7170" r:id="rId7160"/>
    <hyperlink ref="A7171" r:id="rId7161"/>
    <hyperlink ref="A7172" r:id="rId7162"/>
    <hyperlink ref="A7173" r:id="rId7163"/>
    <hyperlink ref="A7174" r:id="rId7164"/>
    <hyperlink ref="A7175" r:id="rId7165"/>
    <hyperlink ref="A7176" r:id="rId7166"/>
    <hyperlink ref="A7177" r:id="rId7167"/>
    <hyperlink ref="A7178" r:id="rId7168"/>
    <hyperlink ref="A7179" r:id="rId7169"/>
    <hyperlink ref="A7180" r:id="rId7170"/>
    <hyperlink ref="A7181" r:id="rId7171"/>
    <hyperlink ref="A7182" r:id="rId7172"/>
    <hyperlink ref="A7183" r:id="rId7173"/>
    <hyperlink ref="A7184" r:id="rId7174"/>
    <hyperlink ref="A7185" r:id="rId7175"/>
    <hyperlink ref="A7186" r:id="rId7176"/>
    <hyperlink ref="A7187" r:id="rId7177"/>
    <hyperlink ref="A7188" r:id="rId7178"/>
    <hyperlink ref="A7189" r:id="rId7179"/>
    <hyperlink ref="A7190" r:id="rId7180"/>
    <hyperlink ref="A7191" r:id="rId7181"/>
    <hyperlink ref="A7192" r:id="rId7182"/>
    <hyperlink ref="A7193" r:id="rId7183"/>
    <hyperlink ref="A7194" r:id="rId7184"/>
    <hyperlink ref="A7195" r:id="rId7185"/>
    <hyperlink ref="A7196" r:id="rId7186"/>
    <hyperlink ref="A7197" r:id="rId7187"/>
    <hyperlink ref="A7198" r:id="rId7188"/>
    <hyperlink ref="A7199" r:id="rId7189"/>
    <hyperlink ref="A7200" r:id="rId7190"/>
    <hyperlink ref="A7201" r:id="rId7191"/>
    <hyperlink ref="A7202" r:id="rId7192"/>
    <hyperlink ref="A7203" r:id="rId7193"/>
    <hyperlink ref="A7204" r:id="rId7194"/>
    <hyperlink ref="A7205" r:id="rId7195"/>
    <hyperlink ref="A7206" r:id="rId7196"/>
    <hyperlink ref="A7207" r:id="rId7197"/>
    <hyperlink ref="A7208" r:id="rId7198"/>
    <hyperlink ref="A7209" r:id="rId7199"/>
    <hyperlink ref="A7210" r:id="rId7200"/>
    <hyperlink ref="A7211" r:id="rId7201"/>
    <hyperlink ref="A7212" r:id="rId7202"/>
    <hyperlink ref="A7213" r:id="rId7203"/>
    <hyperlink ref="A7214" r:id="rId7204"/>
    <hyperlink ref="A7215" r:id="rId7205"/>
    <hyperlink ref="A7216" r:id="rId7206"/>
    <hyperlink ref="A7217" r:id="rId7207"/>
    <hyperlink ref="A7218" r:id="rId7208"/>
    <hyperlink ref="A7219" r:id="rId7209"/>
    <hyperlink ref="A7220" r:id="rId7210"/>
    <hyperlink ref="A7221" r:id="rId7211"/>
    <hyperlink ref="A7222" r:id="rId7212"/>
    <hyperlink ref="A7223" r:id="rId7213"/>
    <hyperlink ref="A7224" r:id="rId7214"/>
    <hyperlink ref="A7225" r:id="rId7215"/>
    <hyperlink ref="A7226" r:id="rId7216"/>
    <hyperlink ref="A7227" r:id="rId7217"/>
    <hyperlink ref="A7228" r:id="rId7218"/>
    <hyperlink ref="A7229" r:id="rId7219"/>
    <hyperlink ref="A7230" r:id="rId7220"/>
    <hyperlink ref="A7231" r:id="rId7221"/>
    <hyperlink ref="A7232" r:id="rId7222"/>
    <hyperlink ref="A7233" r:id="rId7223"/>
    <hyperlink ref="A7234" r:id="rId7224"/>
    <hyperlink ref="A7235" r:id="rId7225"/>
    <hyperlink ref="A7236" r:id="rId7226"/>
    <hyperlink ref="A7237" r:id="rId7227"/>
    <hyperlink ref="A7238" r:id="rId7228"/>
    <hyperlink ref="A7239" r:id="rId7229"/>
    <hyperlink ref="A7240" r:id="rId7230"/>
    <hyperlink ref="A7241" r:id="rId7231"/>
    <hyperlink ref="A7242" r:id="rId7232"/>
    <hyperlink ref="A7243" r:id="rId7233"/>
    <hyperlink ref="A7244" r:id="rId7234"/>
    <hyperlink ref="A7245" r:id="rId7235"/>
    <hyperlink ref="A7246" r:id="rId7236"/>
    <hyperlink ref="A7247" r:id="rId7237"/>
    <hyperlink ref="A7248" r:id="rId7238"/>
    <hyperlink ref="A7249" r:id="rId7239"/>
    <hyperlink ref="A7250" r:id="rId7240"/>
    <hyperlink ref="A7251" r:id="rId7241"/>
    <hyperlink ref="A7252" r:id="rId7242"/>
    <hyperlink ref="A7253" r:id="rId7243"/>
    <hyperlink ref="A7254" r:id="rId7244"/>
    <hyperlink ref="A7255" r:id="rId7245"/>
    <hyperlink ref="A7256" r:id="rId7246"/>
    <hyperlink ref="A7257" r:id="rId7247"/>
    <hyperlink ref="A7258" r:id="rId7248"/>
    <hyperlink ref="A7259" r:id="rId7249" display="Louças e Metais"/>
    <hyperlink ref="A7260" r:id="rId7250"/>
    <hyperlink ref="A7261" r:id="rId7251"/>
    <hyperlink ref="A7262" r:id="rId7252"/>
    <hyperlink ref="A7263" r:id="rId7253"/>
    <hyperlink ref="A7264" r:id="rId7254"/>
    <hyperlink ref="A7265" r:id="rId7255"/>
    <hyperlink ref="A7266" r:id="rId7256"/>
    <hyperlink ref="A7267" r:id="rId7257"/>
    <hyperlink ref="A7268" r:id="rId7258"/>
    <hyperlink ref="A7269" r:id="rId7259"/>
    <hyperlink ref="A7270" r:id="rId7260"/>
    <hyperlink ref="A7271" r:id="rId7261"/>
    <hyperlink ref="A7272" r:id="rId7262"/>
    <hyperlink ref="A7273" r:id="rId7263"/>
    <hyperlink ref="A7274" r:id="rId7264"/>
    <hyperlink ref="A7275" r:id="rId7265"/>
    <hyperlink ref="A7276" r:id="rId7266"/>
    <hyperlink ref="A7277" r:id="rId7267"/>
    <hyperlink ref="A7278" r:id="rId7268"/>
    <hyperlink ref="A7279" r:id="rId7269"/>
    <hyperlink ref="A7280" r:id="rId7270"/>
    <hyperlink ref="A7281" r:id="rId7271"/>
    <hyperlink ref="A7282" r:id="rId7272"/>
    <hyperlink ref="A7283" r:id="rId7273"/>
    <hyperlink ref="A7284" r:id="rId7274"/>
    <hyperlink ref="A7285" r:id="rId7275"/>
    <hyperlink ref="A7286" r:id="rId7276" display="Luminárias Externas"/>
    <hyperlink ref="A7287" r:id="rId7277"/>
    <hyperlink ref="A7288" r:id="rId7278"/>
    <hyperlink ref="A7289" r:id="rId7279"/>
    <hyperlink ref="A7290" r:id="rId7280"/>
    <hyperlink ref="A7291" r:id="rId7281"/>
    <hyperlink ref="A7292" r:id="rId7282"/>
    <hyperlink ref="A7293" r:id="rId7283"/>
    <hyperlink ref="A7294" r:id="rId7284"/>
    <hyperlink ref="A7295" r:id="rId7285"/>
    <hyperlink ref="A7296" r:id="rId7286"/>
    <hyperlink ref="A7297" r:id="rId7287"/>
    <hyperlink ref="A7298" r:id="rId7288"/>
    <hyperlink ref="A7299" r:id="rId7289"/>
    <hyperlink ref="A7300" r:id="rId7290"/>
    <hyperlink ref="A7301" r:id="rId7291"/>
    <hyperlink ref="A7302" r:id="rId7292"/>
    <hyperlink ref="A7303" r:id="rId7293"/>
    <hyperlink ref="A7304" r:id="rId7294"/>
    <hyperlink ref="A7305" r:id="rId7295"/>
    <hyperlink ref="A7306" r:id="rId7296"/>
    <hyperlink ref="A7307" r:id="rId7297"/>
    <hyperlink ref="A7308" r:id="rId7298"/>
    <hyperlink ref="A7309" r:id="rId7299"/>
    <hyperlink ref="A7310" r:id="rId7300"/>
    <hyperlink ref="A7311" r:id="rId7301"/>
    <hyperlink ref="A7312" r:id="rId7302"/>
    <hyperlink ref="A7313" r:id="rId7303"/>
    <hyperlink ref="A7314" r:id="rId7304"/>
    <hyperlink ref="A7315" r:id="rId7305"/>
    <hyperlink ref="A7316" r:id="rId7306"/>
    <hyperlink ref="A7317" r:id="rId7307"/>
    <hyperlink ref="A7318" r:id="rId7308"/>
    <hyperlink ref="A7319" r:id="rId7309"/>
    <hyperlink ref="A7320" r:id="rId7310"/>
    <hyperlink ref="A7321" r:id="rId7311"/>
    <hyperlink ref="A7322" r:id="rId7312"/>
    <hyperlink ref="A7323" r:id="rId7313"/>
    <hyperlink ref="A7324" r:id="rId7314"/>
    <hyperlink ref="A7325" r:id="rId7315"/>
    <hyperlink ref="A7326" r:id="rId7316"/>
    <hyperlink ref="A7327" r:id="rId7317"/>
    <hyperlink ref="A7328" r:id="rId7318"/>
    <hyperlink ref="A7329" r:id="rId7319"/>
    <hyperlink ref="A7330" r:id="rId7320"/>
    <hyperlink ref="A7331" r:id="rId7321"/>
    <hyperlink ref="A7332" r:id="rId7322"/>
    <hyperlink ref="A7333" r:id="rId7323"/>
    <hyperlink ref="A7334" r:id="rId7324"/>
    <hyperlink ref="A7335" r:id="rId7325"/>
    <hyperlink ref="A7336" r:id="rId7326"/>
    <hyperlink ref="A7337" r:id="rId7327"/>
    <hyperlink ref="A7338" r:id="rId7328"/>
    <hyperlink ref="A7339" r:id="rId7329"/>
    <hyperlink ref="A7340" r:id="rId7330"/>
    <hyperlink ref="A7341" r:id="rId7331"/>
    <hyperlink ref="A7342" r:id="rId7332"/>
    <hyperlink ref="A7343" r:id="rId7333"/>
    <hyperlink ref="A7344" r:id="rId7334"/>
    <hyperlink ref="A7345" r:id="rId7335"/>
    <hyperlink ref="A7346" r:id="rId7336"/>
    <hyperlink ref="A7347" r:id="rId7337"/>
    <hyperlink ref="A7348" r:id="rId7338"/>
    <hyperlink ref="A7349" r:id="rId7339"/>
    <hyperlink ref="A7350" r:id="rId7340"/>
    <hyperlink ref="A7351" r:id="rId7341"/>
    <hyperlink ref="A7352" r:id="rId7342"/>
    <hyperlink ref="A7353" r:id="rId7343"/>
    <hyperlink ref="A7354" r:id="rId7344"/>
    <hyperlink ref="A7355" r:id="rId7345"/>
    <hyperlink ref="A7356" r:id="rId7346"/>
    <hyperlink ref="A7357" r:id="rId7347"/>
    <hyperlink ref="A7358" r:id="rId7348"/>
    <hyperlink ref="A7359" r:id="rId7349"/>
    <hyperlink ref="A7360" r:id="rId7350"/>
    <hyperlink ref="A7361" r:id="rId7351"/>
    <hyperlink ref="A7362" r:id="rId7352"/>
    <hyperlink ref="A7363" r:id="rId7353"/>
    <hyperlink ref="A7364" r:id="rId7354"/>
    <hyperlink ref="A7365" r:id="rId7355"/>
    <hyperlink ref="A7366" r:id="rId7356"/>
    <hyperlink ref="A7367" r:id="rId7357"/>
    <hyperlink ref="A7368" r:id="rId7358"/>
    <hyperlink ref="A7369" r:id="rId7359"/>
    <hyperlink ref="A7370" r:id="rId7360"/>
    <hyperlink ref="A7371" r:id="rId7361"/>
    <hyperlink ref="A7372" r:id="rId7362"/>
    <hyperlink ref="A7373" r:id="rId7363"/>
    <hyperlink ref="A7374" r:id="rId7364"/>
    <hyperlink ref="A7375" r:id="rId7365"/>
    <hyperlink ref="A7376" r:id="rId7366"/>
    <hyperlink ref="A7377" r:id="rId7367"/>
    <hyperlink ref="A7378" r:id="rId7368"/>
    <hyperlink ref="A7379" r:id="rId7369"/>
    <hyperlink ref="A7380" r:id="rId7370"/>
    <hyperlink ref="A7381" r:id="rId7371"/>
    <hyperlink ref="A7382" r:id="rId7372"/>
    <hyperlink ref="A7383" r:id="rId7373"/>
    <hyperlink ref="A7384" r:id="rId7374"/>
    <hyperlink ref="A7385" r:id="rId7375"/>
    <hyperlink ref="A7386" r:id="rId7376"/>
    <hyperlink ref="A7387" r:id="rId7377"/>
    <hyperlink ref="A7388" r:id="rId7378"/>
    <hyperlink ref="A7389" r:id="rId7379" display="Massa Única Externa"/>
    <hyperlink ref="A7390" r:id="rId7380"/>
    <hyperlink ref="A7391" r:id="rId7381"/>
    <hyperlink ref="A7392" r:id="rId7382"/>
    <hyperlink ref="A7393" r:id="rId7383"/>
    <hyperlink ref="A7394" r:id="rId7384"/>
    <hyperlink ref="A7395" r:id="rId7385"/>
    <hyperlink ref="A7396" r:id="rId7386"/>
    <hyperlink ref="A7397" r:id="rId7387"/>
    <hyperlink ref="A7398" r:id="rId7388"/>
    <hyperlink ref="A7399" r:id="rId7389"/>
    <hyperlink ref="A7400" r:id="rId7390"/>
    <hyperlink ref="A7401" r:id="rId7391"/>
    <hyperlink ref="A7402" r:id="rId7392"/>
    <hyperlink ref="A7403" r:id="rId7393"/>
    <hyperlink ref="A7404" r:id="rId7394"/>
    <hyperlink ref="A7405" r:id="rId7395"/>
    <hyperlink ref="A7406" r:id="rId7396"/>
    <hyperlink ref="A7407" r:id="rId7397"/>
    <hyperlink ref="A7408" r:id="rId7398"/>
    <hyperlink ref="A7409" r:id="rId7399"/>
    <hyperlink ref="A7410" r:id="rId7400"/>
    <hyperlink ref="A7411" r:id="rId7401"/>
    <hyperlink ref="A7412" r:id="rId7402"/>
    <hyperlink ref="A7413" r:id="rId7403"/>
    <hyperlink ref="A7414" r:id="rId7404"/>
    <hyperlink ref="A7415" r:id="rId7405"/>
    <hyperlink ref="A7416" r:id="rId7406"/>
    <hyperlink ref="A7417" r:id="rId7407"/>
    <hyperlink ref="A7418" r:id="rId7408"/>
    <hyperlink ref="A7419" r:id="rId7409"/>
    <hyperlink ref="A7420" r:id="rId7410"/>
    <hyperlink ref="A7421" r:id="rId7411"/>
    <hyperlink ref="A7422" r:id="rId7412"/>
    <hyperlink ref="A7423" r:id="rId7413"/>
    <hyperlink ref="A7424" r:id="rId7414"/>
    <hyperlink ref="A7425" r:id="rId7415"/>
    <hyperlink ref="A7426" r:id="rId7416"/>
    <hyperlink ref="A7427" r:id="rId7417"/>
    <hyperlink ref="A7428" r:id="rId7418"/>
    <hyperlink ref="A7429" r:id="rId7419"/>
    <hyperlink ref="A7430" r:id="rId7420"/>
    <hyperlink ref="A7431" r:id="rId7421"/>
    <hyperlink ref="A7432" r:id="rId7422"/>
    <hyperlink ref="A7433" r:id="rId7423"/>
    <hyperlink ref="A7434" r:id="rId7424"/>
    <hyperlink ref="A7435" r:id="rId7425"/>
    <hyperlink ref="A7436" r:id="rId7426"/>
    <hyperlink ref="A7437" r:id="rId7427"/>
    <hyperlink ref="A7438" r:id="rId7428"/>
    <hyperlink ref="A7439" r:id="rId7429" display="Massa Única Interna"/>
    <hyperlink ref="A7440" r:id="rId7430"/>
    <hyperlink ref="A7441" r:id="rId7431"/>
    <hyperlink ref="A7442" r:id="rId7432"/>
    <hyperlink ref="A7443" r:id="rId7433"/>
    <hyperlink ref="A7444" r:id="rId7434"/>
    <hyperlink ref="A7445" r:id="rId7435"/>
    <hyperlink ref="A7446" r:id="rId7436"/>
    <hyperlink ref="A7447" r:id="rId7437"/>
    <hyperlink ref="A7448" r:id="rId7438"/>
    <hyperlink ref="A7449" r:id="rId7439"/>
    <hyperlink ref="A7450" r:id="rId7440"/>
    <hyperlink ref="A7451" r:id="rId7441"/>
    <hyperlink ref="A7452" r:id="rId7442"/>
    <hyperlink ref="A7453" r:id="rId7443"/>
    <hyperlink ref="A7454" r:id="rId7444"/>
    <hyperlink ref="A7455" r:id="rId7445"/>
    <hyperlink ref="A7456" r:id="rId7446"/>
    <hyperlink ref="A7457" r:id="rId7447"/>
    <hyperlink ref="A7458" r:id="rId7448"/>
    <hyperlink ref="A7459" r:id="rId7449"/>
    <hyperlink ref="A7460" r:id="rId7450"/>
    <hyperlink ref="A7461" r:id="rId7451"/>
    <hyperlink ref="A7462" r:id="rId7452" display="Mobiliário Urbano"/>
    <hyperlink ref="A7463" r:id="rId7453"/>
    <hyperlink ref="A7464" r:id="rId7454"/>
    <hyperlink ref="A7465" r:id="rId7455"/>
    <hyperlink ref="A7466" r:id="rId7456"/>
    <hyperlink ref="A7467" r:id="rId7457"/>
    <hyperlink ref="A7468" r:id="rId7458"/>
    <hyperlink ref="A7469" r:id="rId7459"/>
    <hyperlink ref="A7470" r:id="rId7460"/>
    <hyperlink ref="A7471" r:id="rId7461"/>
    <hyperlink ref="A7472" r:id="rId7462"/>
    <hyperlink ref="A7473" r:id="rId7463"/>
    <hyperlink ref="A7474" r:id="rId7464" display="Monocapa"/>
    <hyperlink ref="A7475" r:id="rId7465"/>
    <hyperlink ref="A7476" r:id="rId7466"/>
    <hyperlink ref="A7477" r:id="rId7467"/>
    <hyperlink ref="A7478" r:id="rId7468"/>
    <hyperlink ref="A7479" r:id="rId7469"/>
    <hyperlink ref="A7480" r:id="rId7470"/>
    <hyperlink ref="A7481" r:id="rId7471"/>
    <hyperlink ref="A7482" r:id="rId7472"/>
    <hyperlink ref="A7483" r:id="rId7473"/>
    <hyperlink ref="A7484" r:id="rId7474" display="Montagem de gruas e cremalheiras"/>
    <hyperlink ref="A7485" r:id="rId7475"/>
    <hyperlink ref="A7486" r:id="rId7476"/>
    <hyperlink ref="A7487" r:id="rId7477"/>
    <hyperlink ref="A7488" r:id="rId7478"/>
    <hyperlink ref="A7489" r:id="rId7479"/>
    <hyperlink ref="A7490" r:id="rId7480"/>
    <hyperlink ref="A7491" r:id="rId7481"/>
    <hyperlink ref="A7492" r:id="rId7482"/>
    <hyperlink ref="A7493" r:id="rId7483"/>
    <hyperlink ref="A7494" r:id="rId7484"/>
    <hyperlink ref="A7495" r:id="rId7485"/>
    <hyperlink ref="A7496" r:id="rId7486"/>
    <hyperlink ref="A7497" r:id="rId7487"/>
    <hyperlink ref="A7498" r:id="rId7488"/>
    <hyperlink ref="A7499" r:id="rId7489"/>
    <hyperlink ref="A7500" r:id="rId7490"/>
    <hyperlink ref="A7501" r:id="rId7491"/>
    <hyperlink ref="A7502" r:id="rId7492"/>
    <hyperlink ref="A7503" r:id="rId7493"/>
    <hyperlink ref="A7504" r:id="rId7494"/>
    <hyperlink ref="A7505" r:id="rId7495" display="Paisagismo - Plantio"/>
    <hyperlink ref="A7506" r:id="rId7496"/>
    <hyperlink ref="A7507" r:id="rId7497"/>
    <hyperlink ref="A7508" r:id="rId7498"/>
    <hyperlink ref="A7509" r:id="rId7499"/>
    <hyperlink ref="A7510" r:id="rId7500"/>
    <hyperlink ref="A7511" r:id="rId7501"/>
    <hyperlink ref="A7512" r:id="rId7502"/>
    <hyperlink ref="A7513" r:id="rId7503"/>
    <hyperlink ref="A7514" r:id="rId7504"/>
    <hyperlink ref="A7515" r:id="rId7505"/>
    <hyperlink ref="A7516" r:id="rId7506"/>
    <hyperlink ref="A7517" r:id="rId7507"/>
    <hyperlink ref="A7518" r:id="rId7508"/>
    <hyperlink ref="A7519" r:id="rId7509"/>
    <hyperlink ref="A7520" r:id="rId7510"/>
    <hyperlink ref="A7521" r:id="rId7511"/>
    <hyperlink ref="A7522" r:id="rId7512"/>
    <hyperlink ref="A7523" r:id="rId7513"/>
    <hyperlink ref="A7524" r:id="rId7514"/>
    <hyperlink ref="A7525" r:id="rId7515" display="Paredes de Concreto - Armação"/>
    <hyperlink ref="A7526" r:id="rId7516"/>
    <hyperlink ref="A7527" r:id="rId7517"/>
    <hyperlink ref="A7528" r:id="rId7518"/>
    <hyperlink ref="A7529" r:id="rId7519"/>
    <hyperlink ref="A7530" r:id="rId7520"/>
    <hyperlink ref="A7531" r:id="rId7521"/>
    <hyperlink ref="A7532" r:id="rId7522"/>
    <hyperlink ref="A7533" r:id="rId7523"/>
    <hyperlink ref="A7534" r:id="rId7524"/>
    <hyperlink ref="A7535" r:id="rId7525"/>
    <hyperlink ref="A7536" r:id="rId7526"/>
    <hyperlink ref="A7537" r:id="rId7527"/>
    <hyperlink ref="A7538" r:id="rId7528"/>
    <hyperlink ref="A7539" r:id="rId7529"/>
    <hyperlink ref="A7540" r:id="rId7530"/>
    <hyperlink ref="A7541" r:id="rId7531" display="Paredes de Concreto - Concretagem"/>
    <hyperlink ref="A7542" r:id="rId7532"/>
    <hyperlink ref="A7543" r:id="rId7533"/>
    <hyperlink ref="A7544" r:id="rId7534"/>
    <hyperlink ref="A7545" r:id="rId7535"/>
    <hyperlink ref="A7546" r:id="rId7536"/>
    <hyperlink ref="A7547" r:id="rId7537"/>
    <hyperlink ref="A7548" r:id="rId7538"/>
    <hyperlink ref="A7549" r:id="rId7539"/>
    <hyperlink ref="A7550" r:id="rId7540"/>
    <hyperlink ref="A7551" r:id="rId7541"/>
    <hyperlink ref="A7552" r:id="rId7542"/>
    <hyperlink ref="A7553" r:id="rId7543"/>
    <hyperlink ref="A7554" r:id="rId7544"/>
    <hyperlink ref="A7555" r:id="rId7545"/>
    <hyperlink ref="A7556" r:id="rId7546"/>
    <hyperlink ref="A7557" r:id="rId7547"/>
    <hyperlink ref="A7558" r:id="rId7548"/>
    <hyperlink ref="A7559" r:id="rId7549"/>
    <hyperlink ref="A7560" r:id="rId7550"/>
    <hyperlink ref="A7561" r:id="rId7551"/>
    <hyperlink ref="A7562" r:id="rId7552"/>
    <hyperlink ref="A7563" r:id="rId7553"/>
    <hyperlink ref="A7564" r:id="rId7554"/>
    <hyperlink ref="A7565" r:id="rId7555"/>
    <hyperlink ref="A7566" r:id="rId7556"/>
    <hyperlink ref="A7567" r:id="rId7557"/>
    <hyperlink ref="A7568" r:id="rId7558"/>
    <hyperlink ref="A7569" r:id="rId7559"/>
    <hyperlink ref="A7570" r:id="rId7560"/>
    <hyperlink ref="A7571" r:id="rId7561"/>
    <hyperlink ref="A7572" r:id="rId7562" display="Paredes de Concreto - Estucamento"/>
    <hyperlink ref="A7573" r:id="rId7563"/>
    <hyperlink ref="A7574" r:id="rId7564"/>
    <hyperlink ref="A7575" r:id="rId7565"/>
    <hyperlink ref="A7576" r:id="rId7566"/>
    <hyperlink ref="A7577" r:id="rId7567"/>
    <hyperlink ref="A7578" r:id="rId7568"/>
    <hyperlink ref="A7579" r:id="rId7569"/>
    <hyperlink ref="A7580" r:id="rId7570"/>
    <hyperlink ref="A7581" r:id="rId7571"/>
    <hyperlink ref="A7582" r:id="rId7572" display="Paredes de Concreto - Fôrmas"/>
    <hyperlink ref="A7583" r:id="rId7573"/>
    <hyperlink ref="A7584" r:id="rId7574"/>
    <hyperlink ref="A7585" r:id="rId7575"/>
    <hyperlink ref="A7586" r:id="rId7576"/>
    <hyperlink ref="A7587" r:id="rId7577"/>
    <hyperlink ref="A7588" r:id="rId7578"/>
    <hyperlink ref="A7589" r:id="rId7579"/>
    <hyperlink ref="A7590" r:id="rId7580"/>
    <hyperlink ref="A7591" r:id="rId7581"/>
    <hyperlink ref="A7592" r:id="rId7582"/>
    <hyperlink ref="A7593" r:id="rId7583"/>
    <hyperlink ref="A7594" r:id="rId7584"/>
    <hyperlink ref="A7595" r:id="rId7585"/>
    <hyperlink ref="A7596" r:id="rId7586"/>
    <hyperlink ref="A7597" r:id="rId7587"/>
    <hyperlink ref="A7598" r:id="rId7588"/>
    <hyperlink ref="A7599" r:id="rId7589"/>
    <hyperlink ref="A7600" r:id="rId7590"/>
    <hyperlink ref="A7601" r:id="rId7591"/>
    <hyperlink ref="A7602" r:id="rId7592"/>
    <hyperlink ref="A7603" r:id="rId7593"/>
    <hyperlink ref="A7604" r:id="rId7594"/>
    <hyperlink ref="A7605" r:id="rId7595"/>
    <hyperlink ref="A7606" r:id="rId7596"/>
    <hyperlink ref="A7607" r:id="rId7597" display="Paredes em Drywall"/>
    <hyperlink ref="A7608" r:id="rId7598"/>
    <hyperlink ref="A7609" r:id="rId7599"/>
    <hyperlink ref="A7610" r:id="rId7600"/>
    <hyperlink ref="A7611" r:id="rId7601"/>
    <hyperlink ref="A7612" r:id="rId7602"/>
    <hyperlink ref="A7613" r:id="rId7603"/>
    <hyperlink ref="A7614" r:id="rId7604"/>
    <hyperlink ref="A7615" r:id="rId7605"/>
    <hyperlink ref="A7616" r:id="rId7606"/>
    <hyperlink ref="A7617" r:id="rId7607"/>
    <hyperlink ref="A7618" r:id="rId7608"/>
    <hyperlink ref="A7619" r:id="rId7609"/>
    <hyperlink ref="A7620" r:id="rId7610"/>
    <hyperlink ref="A7621" r:id="rId7611"/>
    <hyperlink ref="A7622" r:id="rId7612"/>
    <hyperlink ref="A7623" r:id="rId7613"/>
    <hyperlink ref="A7624" r:id="rId7614"/>
    <hyperlink ref="A7625" r:id="rId7615"/>
    <hyperlink ref="A7626" r:id="rId7616"/>
    <hyperlink ref="A7627" r:id="rId7617"/>
    <hyperlink ref="A7628" r:id="rId7618"/>
    <hyperlink ref="A7629" r:id="rId7619"/>
    <hyperlink ref="A7630" r:id="rId7620"/>
    <hyperlink ref="A7631" r:id="rId7621"/>
    <hyperlink ref="A7632" r:id="rId7622"/>
    <hyperlink ref="A7633" r:id="rId7623"/>
    <hyperlink ref="A7634" r:id="rId7624"/>
    <hyperlink ref="A7635" r:id="rId7625"/>
    <hyperlink ref="A7636" r:id="rId7626"/>
    <hyperlink ref="A7637" r:id="rId7627"/>
    <hyperlink ref="A7638" r:id="rId7628"/>
    <hyperlink ref="A7639" r:id="rId7629"/>
    <hyperlink ref="A7640" r:id="rId7630"/>
    <hyperlink ref="A7641" r:id="rId7631"/>
    <hyperlink ref="A7642" r:id="rId7632" display="Parquinhos e Equipamentos de Ginástica ao Ar Livre"/>
    <hyperlink ref="A7643" r:id="rId7633"/>
    <hyperlink ref="A7644" r:id="rId7634"/>
    <hyperlink ref="A7645" r:id="rId7635"/>
    <hyperlink ref="A7646" r:id="rId7636"/>
    <hyperlink ref="A7647" r:id="rId7637"/>
    <hyperlink ref="A7648" r:id="rId7638"/>
    <hyperlink ref="A7649" r:id="rId7639"/>
    <hyperlink ref="A7650" r:id="rId7640"/>
    <hyperlink ref="A7651" r:id="rId7641"/>
    <hyperlink ref="A7652" r:id="rId7642"/>
    <hyperlink ref="A7653" r:id="rId7643"/>
    <hyperlink ref="A7654" r:id="rId7644"/>
    <hyperlink ref="A7655" r:id="rId7645"/>
    <hyperlink ref="A7656" r:id="rId7646"/>
    <hyperlink ref="A7657" r:id="rId7647"/>
    <hyperlink ref="A7658" r:id="rId7648"/>
    <hyperlink ref="A7659" r:id="rId7649" display="Passeios de Concreto"/>
    <hyperlink ref="A7660" r:id="rId7650"/>
    <hyperlink ref="A7661" r:id="rId7651"/>
    <hyperlink ref="A7662" r:id="rId7652"/>
    <hyperlink ref="A7663" r:id="rId7653"/>
    <hyperlink ref="A7664" r:id="rId7654"/>
    <hyperlink ref="A7665" r:id="rId7655" display="Pavimentações Diversas - Paralelepípedos e Pedras Poliédricas"/>
    <hyperlink ref="A7666" r:id="rId7656"/>
    <hyperlink ref="A7667" r:id="rId7657"/>
    <hyperlink ref="A7668" r:id="rId7658"/>
    <hyperlink ref="A7669" r:id="rId7659"/>
    <hyperlink ref="A7670" r:id="rId7660"/>
    <hyperlink ref="A7671" r:id="rId7661"/>
    <hyperlink ref="A7672" r:id="rId7662"/>
    <hyperlink ref="A7673" r:id="rId7663"/>
    <hyperlink ref="A7674" r:id="rId7664"/>
    <hyperlink ref="A7675" r:id="rId7665"/>
    <hyperlink ref="A7676" r:id="rId7666"/>
    <hyperlink ref="A7677" r:id="rId7667"/>
    <hyperlink ref="A7678" r:id="rId7668"/>
    <hyperlink ref="A7679" r:id="rId7669"/>
    <hyperlink ref="A7680" r:id="rId7670"/>
    <hyperlink ref="A7681" r:id="rId7671"/>
    <hyperlink ref="A7682" r:id="rId7672"/>
    <hyperlink ref="A7683" r:id="rId7673"/>
    <hyperlink ref="A7684" r:id="rId7674"/>
    <hyperlink ref="A7685" r:id="rId7675"/>
    <hyperlink ref="A7686" r:id="rId7676"/>
    <hyperlink ref="A7687" r:id="rId7677"/>
    <hyperlink ref="A7688" r:id="rId7678"/>
    <hyperlink ref="A7689" r:id="rId7679"/>
    <hyperlink ref="A7690" r:id="rId7680"/>
    <hyperlink ref="A7691" r:id="rId7681"/>
    <hyperlink ref="A7692" r:id="rId7682"/>
    <hyperlink ref="A7693" r:id="rId7683"/>
    <hyperlink ref="A7694" r:id="rId7684"/>
    <hyperlink ref="A7695" r:id="rId7685"/>
    <hyperlink ref="A7696" r:id="rId7686" display="Pavimento Intertravado"/>
    <hyperlink ref="A7697" r:id="rId7687"/>
    <hyperlink ref="A7698" r:id="rId7688"/>
    <hyperlink ref="A7699" r:id="rId7689"/>
    <hyperlink ref="A7700" r:id="rId7690"/>
    <hyperlink ref="A7701" r:id="rId7691"/>
    <hyperlink ref="A7702" r:id="rId7692"/>
    <hyperlink ref="A7703" r:id="rId7693"/>
    <hyperlink ref="A7704" r:id="rId7694"/>
    <hyperlink ref="A7705" r:id="rId7695"/>
    <hyperlink ref="A7706" r:id="rId7696"/>
    <hyperlink ref="A7707" r:id="rId7697"/>
    <hyperlink ref="A7708" r:id="rId7698"/>
    <hyperlink ref="A7709" r:id="rId7699"/>
    <hyperlink ref="A7710" r:id="rId7700"/>
    <hyperlink ref="A7711" r:id="rId7701"/>
    <hyperlink ref="A7712" r:id="rId7702"/>
    <hyperlink ref="A7713" r:id="rId7703"/>
    <hyperlink ref="A7714" r:id="rId7704"/>
    <hyperlink ref="A7715" r:id="rId7705"/>
    <hyperlink ref="A7716" r:id="rId7706"/>
    <hyperlink ref="A7717" r:id="rId7707"/>
    <hyperlink ref="A7718" r:id="rId7708"/>
    <hyperlink ref="A7719" r:id="rId7709"/>
    <hyperlink ref="A7720" r:id="rId7710"/>
    <hyperlink ref="A7721" r:id="rId7711"/>
    <hyperlink ref="A7722" r:id="rId7712"/>
    <hyperlink ref="A7723" r:id="rId7713"/>
    <hyperlink ref="A7724" r:id="rId7714"/>
    <hyperlink ref="A7725" r:id="rId7715"/>
    <hyperlink ref="A7726" r:id="rId7716"/>
    <hyperlink ref="A7727" r:id="rId7717"/>
    <hyperlink ref="A7728" r:id="rId7718"/>
    <hyperlink ref="A7729" r:id="rId7719"/>
    <hyperlink ref="A7730" r:id="rId7720"/>
    <hyperlink ref="A7731" r:id="rId7721" display="Pavimento Rígido de Concreto"/>
    <hyperlink ref="A7732" r:id="rId7722"/>
    <hyperlink ref="A7733" r:id="rId7723"/>
    <hyperlink ref="A7734" r:id="rId7724"/>
    <hyperlink ref="A7735" r:id="rId7725"/>
    <hyperlink ref="A7736" r:id="rId7726"/>
    <hyperlink ref="A7737" r:id="rId7727"/>
    <hyperlink ref="A7738" r:id="rId7728"/>
    <hyperlink ref="A7739" r:id="rId7729"/>
    <hyperlink ref="A7740" r:id="rId7730" display="Peitoris e Chapins"/>
    <hyperlink ref="A7741" r:id="rId7731"/>
    <hyperlink ref="A7742" r:id="rId7732"/>
    <hyperlink ref="A7743" r:id="rId7733"/>
    <hyperlink ref="A7744" r:id="rId7734"/>
    <hyperlink ref="A7745" r:id="rId7735" display="Pele de Vidro em Fachadas"/>
    <hyperlink ref="A7746" r:id="rId7736"/>
    <hyperlink ref="A7747" r:id="rId7737"/>
    <hyperlink ref="A7748" r:id="rId7738" display="Peneiramento e Ensacamento de Areia em Obra"/>
    <hyperlink ref="A7749" r:id="rId7739"/>
    <hyperlink ref="A7750" r:id="rId7740"/>
    <hyperlink ref="A7751" r:id="rId7741"/>
    <hyperlink ref="A7752" r:id="rId7742"/>
    <hyperlink ref="A7753" r:id="rId7743"/>
    <hyperlink ref="A7754" r:id="rId7744"/>
    <hyperlink ref="A7755" r:id="rId7745"/>
    <hyperlink ref="A7756" r:id="rId7746"/>
    <hyperlink ref="A7757" r:id="rId7747"/>
    <hyperlink ref="A7758" r:id="rId7748"/>
    <hyperlink ref="A7759" r:id="rId7749"/>
    <hyperlink ref="A7760" r:id="rId7750"/>
    <hyperlink ref="A7761" r:id="rId7751"/>
    <hyperlink ref="A7762" r:id="rId7752"/>
    <hyperlink ref="A7763" r:id="rId7753"/>
    <hyperlink ref="A7764" r:id="rId7754"/>
    <hyperlink ref="A7765" r:id="rId7755"/>
    <hyperlink ref="A7766" r:id="rId7756"/>
    <hyperlink ref="A7767" r:id="rId7757"/>
    <hyperlink ref="A7768" r:id="rId7758"/>
    <hyperlink ref="A7769" r:id="rId7759"/>
    <hyperlink ref="A7770" r:id="rId7760"/>
    <hyperlink ref="A7771" r:id="rId7761"/>
    <hyperlink ref="A7772" r:id="rId7762"/>
    <hyperlink ref="A7773" r:id="rId7763"/>
    <hyperlink ref="A7774" r:id="rId7764"/>
    <hyperlink ref="A7775" r:id="rId7765"/>
    <hyperlink ref="A7776" r:id="rId7766"/>
    <hyperlink ref="A7777" r:id="rId7767"/>
    <hyperlink ref="A7778" r:id="rId7768"/>
    <hyperlink ref="A7779" r:id="rId7769"/>
    <hyperlink ref="A7780" r:id="rId7770"/>
    <hyperlink ref="A7781" r:id="rId7771"/>
    <hyperlink ref="A7782" r:id="rId7772"/>
    <hyperlink ref="A7783" r:id="rId7773"/>
    <hyperlink ref="A7784" r:id="rId7774"/>
    <hyperlink ref="A7785" r:id="rId7775"/>
    <hyperlink ref="A7786" r:id="rId7776"/>
    <hyperlink ref="A7787" r:id="rId7777"/>
    <hyperlink ref="A7788" r:id="rId7778"/>
    <hyperlink ref="A7789" r:id="rId7779"/>
    <hyperlink ref="A7790" r:id="rId7780"/>
    <hyperlink ref="A7791" r:id="rId7781"/>
    <hyperlink ref="A7792" r:id="rId7782"/>
    <hyperlink ref="A7793" r:id="rId7783"/>
    <hyperlink ref="A7794" r:id="rId7784"/>
    <hyperlink ref="A7795" r:id="rId7785"/>
    <hyperlink ref="A7796" r:id="rId7786"/>
    <hyperlink ref="A7797" r:id="rId7787"/>
    <hyperlink ref="A7798" r:id="rId7788"/>
    <hyperlink ref="A7799" r:id="rId7789"/>
    <hyperlink ref="A7800" r:id="rId7790"/>
    <hyperlink ref="A7801" r:id="rId7791"/>
    <hyperlink ref="A7802" r:id="rId7792"/>
    <hyperlink ref="A7803" r:id="rId7793"/>
    <hyperlink ref="A7804" r:id="rId7794"/>
    <hyperlink ref="A7805" r:id="rId7795"/>
    <hyperlink ref="A7806" r:id="rId7796"/>
    <hyperlink ref="A7807" r:id="rId7797"/>
    <hyperlink ref="A7808" r:id="rId7798"/>
    <hyperlink ref="A7809" r:id="rId7799"/>
    <hyperlink ref="A7810" r:id="rId7800"/>
    <hyperlink ref="A7811" r:id="rId7801"/>
    <hyperlink ref="A7812" r:id="rId7802"/>
    <hyperlink ref="A7813" r:id="rId7803"/>
    <hyperlink ref="A7814" r:id="rId7804" display="Perfuração Horizontal Direcional - HDD"/>
    <hyperlink ref="A7815" r:id="rId7805"/>
    <hyperlink ref="A7816" r:id="rId7806"/>
    <hyperlink ref="A7817" r:id="rId7807"/>
    <hyperlink ref="A7818" r:id="rId7808"/>
    <hyperlink ref="A7819" r:id="rId7809"/>
    <hyperlink ref="A7820" r:id="rId7810"/>
    <hyperlink ref="A7821" r:id="rId7811"/>
    <hyperlink ref="A7822" r:id="rId7812"/>
    <hyperlink ref="A7823" r:id="rId7813"/>
    <hyperlink ref="A7824" r:id="rId7814"/>
    <hyperlink ref="A7825" r:id="rId7815"/>
    <hyperlink ref="A7826" r:id="rId7816"/>
    <hyperlink ref="A7827" r:id="rId7817"/>
    <hyperlink ref="A7828" r:id="rId7818"/>
    <hyperlink ref="A7829" r:id="rId7819"/>
    <hyperlink ref="A7830" r:id="rId7820"/>
    <hyperlink ref="A7831" r:id="rId7821"/>
    <hyperlink ref="A7832" r:id="rId7822"/>
    <hyperlink ref="A7833" r:id="rId7823"/>
    <hyperlink ref="A7834" r:id="rId7824"/>
    <hyperlink ref="A7835" r:id="rId7825"/>
    <hyperlink ref="A7836" r:id="rId7826"/>
    <hyperlink ref="A7837" r:id="rId7827"/>
    <hyperlink ref="A7838" r:id="rId7828"/>
    <hyperlink ref="A7839" r:id="rId7829"/>
    <hyperlink ref="A7840" r:id="rId7830"/>
    <hyperlink ref="A7841" r:id="rId7831"/>
    <hyperlink ref="A7842" r:id="rId7832"/>
    <hyperlink ref="A7843" r:id="rId7833"/>
    <hyperlink ref="A7844" r:id="rId7834"/>
    <hyperlink ref="A7845" r:id="rId7835" display="Pintura Externa"/>
    <hyperlink ref="A7846" r:id="rId7836"/>
    <hyperlink ref="A7847" r:id="rId7837"/>
    <hyperlink ref="A7848" r:id="rId7838"/>
    <hyperlink ref="A7849" r:id="rId7839"/>
    <hyperlink ref="A7850" r:id="rId7840"/>
    <hyperlink ref="A7851" r:id="rId7841"/>
    <hyperlink ref="A7852" r:id="rId7842"/>
    <hyperlink ref="A7853" r:id="rId7843"/>
    <hyperlink ref="A7854" r:id="rId7844"/>
    <hyperlink ref="A7855" r:id="rId7845"/>
    <hyperlink ref="A7856" r:id="rId7846"/>
    <hyperlink ref="A7857" r:id="rId7847"/>
    <hyperlink ref="A7858" r:id="rId7848"/>
    <hyperlink ref="A7859" r:id="rId7849"/>
    <hyperlink ref="A7860" r:id="rId7850"/>
    <hyperlink ref="A7861" r:id="rId7851"/>
    <hyperlink ref="A7862" r:id="rId7852"/>
    <hyperlink ref="A7863" r:id="rId7853"/>
    <hyperlink ref="A7864" r:id="rId7854"/>
    <hyperlink ref="A7865" r:id="rId7855"/>
    <hyperlink ref="A7866" r:id="rId7856"/>
    <hyperlink ref="A7867" r:id="rId7857" display="Pintura Interna"/>
    <hyperlink ref="A7868" r:id="rId7858"/>
    <hyperlink ref="A7869" r:id="rId7859"/>
    <hyperlink ref="A7870" r:id="rId7860"/>
    <hyperlink ref="A7871" r:id="rId7861"/>
    <hyperlink ref="A7872" r:id="rId7862"/>
    <hyperlink ref="A7873" r:id="rId7863"/>
    <hyperlink ref="A7874" r:id="rId7864"/>
    <hyperlink ref="A7875" r:id="rId7865"/>
    <hyperlink ref="A7876" r:id="rId7866"/>
    <hyperlink ref="A7877" r:id="rId7867"/>
    <hyperlink ref="A7878" r:id="rId7868"/>
    <hyperlink ref="A7879" r:id="rId7869"/>
    <hyperlink ref="A7880" r:id="rId7870"/>
    <hyperlink ref="A7881" r:id="rId7871"/>
    <hyperlink ref="A7882" r:id="rId7872"/>
    <hyperlink ref="A7883" r:id="rId7873"/>
    <hyperlink ref="A7884" r:id="rId7874"/>
    <hyperlink ref="A7885" r:id="rId7875"/>
    <hyperlink ref="A7886" r:id="rId7876"/>
    <hyperlink ref="A7887" r:id="rId7877"/>
    <hyperlink ref="A7888" r:id="rId7878"/>
    <hyperlink ref="A7889" r:id="rId7879"/>
    <hyperlink ref="A7890" r:id="rId7880"/>
    <hyperlink ref="A7891" r:id="rId7881"/>
    <hyperlink ref="A7892" r:id="rId7882"/>
    <hyperlink ref="A7893" r:id="rId7883"/>
    <hyperlink ref="A7894" r:id="rId7884"/>
    <hyperlink ref="A7895" r:id="rId7885"/>
    <hyperlink ref="A7896" r:id="rId7886"/>
    <hyperlink ref="A7897" r:id="rId7887"/>
    <hyperlink ref="A7898" r:id="rId7888"/>
    <hyperlink ref="A7899" r:id="rId7889"/>
    <hyperlink ref="A7900" r:id="rId7890"/>
    <hyperlink ref="A7901" r:id="rId7891"/>
    <hyperlink ref="A7902" r:id="rId7892"/>
    <hyperlink ref="A7903" r:id="rId7893"/>
    <hyperlink ref="A7904" r:id="rId7894"/>
    <hyperlink ref="A7905" r:id="rId7895"/>
    <hyperlink ref="A7906" r:id="rId7896"/>
    <hyperlink ref="A7907" r:id="rId7897"/>
    <hyperlink ref="A7908" r:id="rId7898"/>
    <hyperlink ref="A7909" r:id="rId7899" display="Pintura em Madeira"/>
    <hyperlink ref="A7910" r:id="rId7900"/>
    <hyperlink ref="A7911" r:id="rId7901"/>
    <hyperlink ref="A7912" r:id="rId7902"/>
    <hyperlink ref="A7913" r:id="rId7903"/>
    <hyperlink ref="A7914" r:id="rId7904"/>
    <hyperlink ref="A7915" r:id="rId7905"/>
    <hyperlink ref="A7916" r:id="rId7906"/>
    <hyperlink ref="A7917" r:id="rId7907"/>
    <hyperlink ref="A7918" r:id="rId7908"/>
    <hyperlink ref="A7919" r:id="rId7909"/>
    <hyperlink ref="A7920" r:id="rId7910"/>
    <hyperlink ref="A7921" r:id="rId7911"/>
    <hyperlink ref="A7922" r:id="rId7912"/>
    <hyperlink ref="A7923" r:id="rId7913"/>
    <hyperlink ref="A7924" r:id="rId7914"/>
    <hyperlink ref="A7925" r:id="rId7915"/>
    <hyperlink ref="A7926" r:id="rId7916"/>
    <hyperlink ref="A7927" r:id="rId7917"/>
    <hyperlink ref="A7928" r:id="rId7918"/>
    <hyperlink ref="A7929" r:id="rId7919"/>
    <hyperlink ref="A7930" r:id="rId7920"/>
    <hyperlink ref="A7931" r:id="rId7921"/>
    <hyperlink ref="A7932" r:id="rId7922"/>
    <hyperlink ref="A7933" r:id="rId7923"/>
    <hyperlink ref="A7934" r:id="rId7924"/>
    <hyperlink ref="A7935" r:id="rId7925"/>
    <hyperlink ref="A7936" r:id="rId7926"/>
    <hyperlink ref="A7937" r:id="rId7927"/>
    <hyperlink ref="A7938" r:id="rId7928"/>
    <hyperlink ref="A7939" r:id="rId7929"/>
    <hyperlink ref="A7940" r:id="rId7930"/>
    <hyperlink ref="A7941" r:id="rId7931"/>
    <hyperlink ref="A7942" r:id="rId7932"/>
    <hyperlink ref="A7943" r:id="rId7933"/>
    <hyperlink ref="A7944" r:id="rId7934"/>
    <hyperlink ref="A7945" r:id="rId7935"/>
    <hyperlink ref="A7946" r:id="rId7936"/>
    <hyperlink ref="A7947" r:id="rId7937"/>
    <hyperlink ref="A7948" r:id="rId7938"/>
    <hyperlink ref="A7949" r:id="rId7939"/>
    <hyperlink ref="A7950" r:id="rId7940"/>
    <hyperlink ref="A7951" r:id="rId7941"/>
    <hyperlink ref="A7952" r:id="rId7942"/>
    <hyperlink ref="A7953" r:id="rId7943"/>
    <hyperlink ref="A7954" r:id="rId7944"/>
    <hyperlink ref="A7955" r:id="rId7945"/>
    <hyperlink ref="A7956" r:id="rId7946" display="Pintura em Superfícies Metálicas"/>
    <hyperlink ref="A7957" r:id="rId7947"/>
    <hyperlink ref="A7958" r:id="rId7948"/>
    <hyperlink ref="A7959" r:id="rId7949"/>
    <hyperlink ref="A7960" r:id="rId7950"/>
    <hyperlink ref="A7961" r:id="rId7951"/>
    <hyperlink ref="A7962" r:id="rId7952"/>
    <hyperlink ref="A7963" r:id="rId7953"/>
    <hyperlink ref="A7964" r:id="rId7954"/>
    <hyperlink ref="A7965" r:id="rId7955"/>
    <hyperlink ref="A7966" r:id="rId7956"/>
    <hyperlink ref="A7967" r:id="rId7957"/>
    <hyperlink ref="A7968" r:id="rId7958"/>
    <hyperlink ref="A7969" r:id="rId7959"/>
    <hyperlink ref="A7970" r:id="rId7960"/>
    <hyperlink ref="A7971" r:id="rId7961"/>
    <hyperlink ref="A7972" r:id="rId7962"/>
    <hyperlink ref="A7973" r:id="rId7963"/>
    <hyperlink ref="A7974" r:id="rId7964"/>
    <hyperlink ref="A7975" r:id="rId7965"/>
    <hyperlink ref="A7976" r:id="rId7966"/>
    <hyperlink ref="A7977" r:id="rId7967"/>
    <hyperlink ref="A7978" r:id="rId7968"/>
    <hyperlink ref="A7979" r:id="rId7969"/>
    <hyperlink ref="A7980" r:id="rId7970"/>
    <hyperlink ref="A7981" r:id="rId7971"/>
    <hyperlink ref="A7982" r:id="rId7972"/>
    <hyperlink ref="A7983" r:id="rId7973"/>
    <hyperlink ref="A7984" r:id="rId7974"/>
    <hyperlink ref="A7985" r:id="rId7975"/>
    <hyperlink ref="A7986" r:id="rId7976"/>
    <hyperlink ref="A7987" r:id="rId7977"/>
    <hyperlink ref="A7988" r:id="rId7978"/>
    <hyperlink ref="A7989" r:id="rId7979" display="Pintura para Pisos e para Sinalização Horizontal e Vertical"/>
    <hyperlink ref="A7990" r:id="rId7980"/>
    <hyperlink ref="A7991" r:id="rId7981"/>
    <hyperlink ref="A7992" r:id="rId7982"/>
    <hyperlink ref="A7993" r:id="rId7983"/>
    <hyperlink ref="A7994" r:id="rId7984"/>
    <hyperlink ref="A7995" r:id="rId7985"/>
    <hyperlink ref="A7996" r:id="rId7986"/>
    <hyperlink ref="A7997" r:id="rId7987"/>
    <hyperlink ref="A7998" r:id="rId7988"/>
    <hyperlink ref="A7999" r:id="rId7989"/>
    <hyperlink ref="A8000" r:id="rId7990"/>
    <hyperlink ref="A8001" r:id="rId7991"/>
    <hyperlink ref="A8002" r:id="rId7992"/>
    <hyperlink ref="A8003" r:id="rId7993"/>
    <hyperlink ref="A8004" r:id="rId7994"/>
    <hyperlink ref="A8005" r:id="rId7995"/>
    <hyperlink ref="A8006" r:id="rId7996"/>
    <hyperlink ref="A8007" r:id="rId7997"/>
    <hyperlink ref="A8008" r:id="rId7998"/>
    <hyperlink ref="A8009" r:id="rId7999"/>
    <hyperlink ref="A8010" r:id="rId8000"/>
    <hyperlink ref="A8011" r:id="rId8001"/>
    <hyperlink ref="A8012" r:id="rId8002"/>
    <hyperlink ref="A8013" r:id="rId8003"/>
    <hyperlink ref="A8014" r:id="rId8004"/>
    <hyperlink ref="A8015" r:id="rId8005"/>
    <hyperlink ref="A8016" r:id="rId8006"/>
    <hyperlink ref="A8017" r:id="rId8007"/>
    <hyperlink ref="A8018" r:id="rId8008"/>
    <hyperlink ref="A8019" r:id="rId8009"/>
    <hyperlink ref="A8020" r:id="rId8010"/>
    <hyperlink ref="A8021" r:id="rId8011"/>
    <hyperlink ref="A8022" r:id="rId8012"/>
    <hyperlink ref="A8023" r:id="rId8013"/>
    <hyperlink ref="A8024" r:id="rId8014"/>
    <hyperlink ref="A8025" r:id="rId8015"/>
    <hyperlink ref="A8026" r:id="rId8016"/>
    <hyperlink ref="A8027" r:id="rId8017"/>
    <hyperlink ref="A8028" r:id="rId8018"/>
    <hyperlink ref="A8029" r:id="rId8019"/>
    <hyperlink ref="A8030" r:id="rId8020"/>
    <hyperlink ref="A8031" r:id="rId8021"/>
    <hyperlink ref="A8032" r:id="rId8022"/>
    <hyperlink ref="A8033" r:id="rId8023"/>
    <hyperlink ref="A8034" r:id="rId8024"/>
    <hyperlink ref="A8035" r:id="rId8025"/>
    <hyperlink ref="A8036" r:id="rId8026"/>
    <hyperlink ref="A8037" r:id="rId8027"/>
    <hyperlink ref="A8038" r:id="rId8028" display="Pisos"/>
    <hyperlink ref="A8039" r:id="rId8029"/>
    <hyperlink ref="A8040" r:id="rId8030"/>
    <hyperlink ref="A8041" r:id="rId8031"/>
    <hyperlink ref="A8042" r:id="rId8032"/>
    <hyperlink ref="A8043" r:id="rId8033"/>
    <hyperlink ref="A8044" r:id="rId8034"/>
    <hyperlink ref="A8045" r:id="rId8035"/>
    <hyperlink ref="A8046" r:id="rId8036"/>
    <hyperlink ref="A8047" r:id="rId8037"/>
    <hyperlink ref="A8048" r:id="rId8038"/>
    <hyperlink ref="A8049" r:id="rId8039"/>
    <hyperlink ref="A8050" r:id="rId8040"/>
    <hyperlink ref="A8051" r:id="rId8041"/>
    <hyperlink ref="A8052" r:id="rId8042"/>
    <hyperlink ref="A8053" r:id="rId8043"/>
    <hyperlink ref="A8054" r:id="rId8044"/>
    <hyperlink ref="A8055" r:id="rId8045"/>
    <hyperlink ref="A8056" r:id="rId8046"/>
    <hyperlink ref="A8057" r:id="rId8047"/>
    <hyperlink ref="A8058" r:id="rId8048"/>
    <hyperlink ref="A8059" r:id="rId8049"/>
    <hyperlink ref="A8060" r:id="rId8050"/>
    <hyperlink ref="A8061" r:id="rId8051"/>
    <hyperlink ref="A8062" r:id="rId8052"/>
    <hyperlink ref="A8063" r:id="rId8053"/>
    <hyperlink ref="A8064" r:id="rId8054"/>
    <hyperlink ref="A8065" r:id="rId8055"/>
    <hyperlink ref="A8066" r:id="rId8056"/>
    <hyperlink ref="A8067" r:id="rId8057"/>
    <hyperlink ref="A8068" r:id="rId8058"/>
    <hyperlink ref="A8069" r:id="rId8059"/>
    <hyperlink ref="A8070" r:id="rId8060"/>
    <hyperlink ref="A8071" r:id="rId8061"/>
    <hyperlink ref="A8072" r:id="rId8062"/>
    <hyperlink ref="A8073" r:id="rId8063"/>
    <hyperlink ref="A8074" r:id="rId8064"/>
    <hyperlink ref="A8075" r:id="rId8065"/>
    <hyperlink ref="A8076" r:id="rId8066"/>
    <hyperlink ref="A8077" r:id="rId8067"/>
    <hyperlink ref="A8078" r:id="rId8068"/>
    <hyperlink ref="A8079" r:id="rId8069"/>
    <hyperlink ref="A8080" r:id="rId8070"/>
    <hyperlink ref="A8081" r:id="rId8071"/>
    <hyperlink ref="A8082" r:id="rId8072"/>
    <hyperlink ref="A8083" r:id="rId8073"/>
    <hyperlink ref="A8084" r:id="rId8074"/>
    <hyperlink ref="A8085" r:id="rId8075"/>
    <hyperlink ref="A8086" r:id="rId8076"/>
    <hyperlink ref="A8087" r:id="rId8077"/>
    <hyperlink ref="A8088" r:id="rId8078"/>
    <hyperlink ref="A8089" r:id="rId8079"/>
    <hyperlink ref="A8090" r:id="rId8080"/>
    <hyperlink ref="A8091" r:id="rId8081"/>
    <hyperlink ref="A8092" r:id="rId8082"/>
    <hyperlink ref="A8093" r:id="rId8083"/>
    <hyperlink ref="A8094" r:id="rId8084"/>
    <hyperlink ref="A8095" r:id="rId8085"/>
    <hyperlink ref="A8096" r:id="rId8086"/>
    <hyperlink ref="A8097" r:id="rId8087"/>
    <hyperlink ref="A8098" r:id="rId8088"/>
    <hyperlink ref="A8099" r:id="rId8089"/>
    <hyperlink ref="A8100" r:id="rId8090"/>
    <hyperlink ref="A8101" r:id="rId8091"/>
    <hyperlink ref="A8102" r:id="rId8092"/>
    <hyperlink ref="A8103" r:id="rId8093"/>
    <hyperlink ref="A8104" r:id="rId8094"/>
    <hyperlink ref="A8105" r:id="rId8095"/>
    <hyperlink ref="A8106" r:id="rId8096"/>
    <hyperlink ref="A8107" r:id="rId8097"/>
    <hyperlink ref="A8108" r:id="rId8098"/>
    <hyperlink ref="A8109" r:id="rId8099"/>
    <hyperlink ref="A8110" r:id="rId8100"/>
    <hyperlink ref="A8111" r:id="rId8101"/>
    <hyperlink ref="A8112" r:id="rId8102"/>
    <hyperlink ref="A8113" r:id="rId8103"/>
    <hyperlink ref="A8114" r:id="rId8104"/>
    <hyperlink ref="A8115" r:id="rId8105"/>
    <hyperlink ref="A8116" r:id="rId8106"/>
    <hyperlink ref="A8117" r:id="rId8107" display="Postes de Concreto e Metálicos"/>
    <hyperlink ref="A8118" r:id="rId8108"/>
    <hyperlink ref="A8119" r:id="rId8109"/>
    <hyperlink ref="A8120" r:id="rId8110"/>
    <hyperlink ref="A8121" r:id="rId8111"/>
    <hyperlink ref="A8122" r:id="rId8112"/>
    <hyperlink ref="A8123" r:id="rId8113"/>
    <hyperlink ref="A8124" r:id="rId8114"/>
    <hyperlink ref="A8125" r:id="rId8115"/>
    <hyperlink ref="A8126" r:id="rId8116"/>
    <hyperlink ref="A8127" r:id="rId8117"/>
    <hyperlink ref="A8128" r:id="rId8118"/>
    <hyperlink ref="A8129" r:id="rId8119"/>
    <hyperlink ref="A8130" r:id="rId8120"/>
    <hyperlink ref="A8131" r:id="rId8121"/>
    <hyperlink ref="A8132" r:id="rId8122"/>
    <hyperlink ref="A8133" r:id="rId8123"/>
    <hyperlink ref="A8134" r:id="rId8124"/>
    <hyperlink ref="A8135" r:id="rId8125"/>
    <hyperlink ref="A8136" r:id="rId8126"/>
    <hyperlink ref="A8137" r:id="rId8127"/>
    <hyperlink ref="A8138" r:id="rId8128"/>
    <hyperlink ref="A8139" r:id="rId8129"/>
    <hyperlink ref="A8140" r:id="rId8130"/>
    <hyperlink ref="A8141" r:id="rId8131"/>
    <hyperlink ref="A8142" r:id="rId8132"/>
    <hyperlink ref="A8143" r:id="rId8133"/>
    <hyperlink ref="A8144" r:id="rId8134"/>
    <hyperlink ref="A8145" r:id="rId8135"/>
    <hyperlink ref="A8146" r:id="rId8136"/>
    <hyperlink ref="A8147" r:id="rId8137"/>
    <hyperlink ref="A8148" r:id="rId8138"/>
    <hyperlink ref="A8149" r:id="rId8139"/>
    <hyperlink ref="A8150" r:id="rId8140"/>
    <hyperlink ref="A8151" r:id="rId8141"/>
    <hyperlink ref="A8152" r:id="rId8142"/>
    <hyperlink ref="A8153" r:id="rId8143"/>
    <hyperlink ref="A8154" r:id="rId8144"/>
    <hyperlink ref="A8155" r:id="rId8145"/>
    <hyperlink ref="A8156" r:id="rId8146"/>
    <hyperlink ref="A8157" r:id="rId8147"/>
    <hyperlink ref="A8158" r:id="rId8148"/>
    <hyperlink ref="A8159" r:id="rId8149"/>
    <hyperlink ref="A8160" r:id="rId8150"/>
    <hyperlink ref="A8161" r:id="rId8151"/>
    <hyperlink ref="A8162" r:id="rId8152"/>
    <hyperlink ref="A8163" r:id="rId8153"/>
    <hyperlink ref="A8164" r:id="rId8154"/>
    <hyperlink ref="A8165" r:id="rId8155"/>
    <hyperlink ref="A8166" r:id="rId8156"/>
    <hyperlink ref="A8167" r:id="rId8157"/>
    <hyperlink ref="A8168" r:id="rId8158"/>
    <hyperlink ref="A8169" r:id="rId8159"/>
    <hyperlink ref="A8170" r:id="rId8160"/>
    <hyperlink ref="A8171" r:id="rId8161"/>
    <hyperlink ref="A8172" r:id="rId8162"/>
    <hyperlink ref="A8173" r:id="rId8163"/>
    <hyperlink ref="A8174" r:id="rId8164"/>
    <hyperlink ref="A8175" r:id="rId8165"/>
    <hyperlink ref="A8176" r:id="rId8166"/>
    <hyperlink ref="A8177" r:id="rId8167"/>
    <hyperlink ref="A8178" r:id="rId8168"/>
    <hyperlink ref="A8179" r:id="rId8169"/>
    <hyperlink ref="A8180" r:id="rId8170"/>
    <hyperlink ref="A8181" r:id="rId8171"/>
    <hyperlink ref="A8182" r:id="rId8172"/>
    <hyperlink ref="A8183" r:id="rId8173"/>
    <hyperlink ref="A8184" r:id="rId8174"/>
    <hyperlink ref="A8185" r:id="rId8175"/>
    <hyperlink ref="A8186" r:id="rId8176"/>
    <hyperlink ref="A8187" r:id="rId8177"/>
    <hyperlink ref="A8188" r:id="rId8178"/>
    <hyperlink ref="A8189" r:id="rId8179"/>
    <hyperlink ref="A8190" r:id="rId8180"/>
    <hyperlink ref="A8191" r:id="rId8181"/>
    <hyperlink ref="A8192" r:id="rId8182"/>
    <hyperlink ref="A8193" r:id="rId8183"/>
    <hyperlink ref="A8194" r:id="rId8184"/>
    <hyperlink ref="A8195" r:id="rId8185"/>
    <hyperlink ref="A8196" r:id="rId8186"/>
    <hyperlink ref="A8197" r:id="rId8187"/>
    <hyperlink ref="A8198" r:id="rId8188"/>
    <hyperlink ref="A8199" r:id="rId8189"/>
    <hyperlink ref="A8200" r:id="rId8190"/>
    <hyperlink ref="A8201" r:id="rId8191"/>
    <hyperlink ref="A8202" r:id="rId8192"/>
    <hyperlink ref="A8203" r:id="rId8193"/>
    <hyperlink ref="A8204" r:id="rId8194"/>
    <hyperlink ref="A8205" r:id="rId8195"/>
    <hyperlink ref="A8206" r:id="rId8196"/>
    <hyperlink ref="A8207" r:id="rId8197"/>
    <hyperlink ref="A8208" r:id="rId8198"/>
    <hyperlink ref="A8209" r:id="rId8199"/>
    <hyperlink ref="A8210" r:id="rId8200"/>
    <hyperlink ref="A8211" r:id="rId8201"/>
    <hyperlink ref="A8212" r:id="rId8202"/>
    <hyperlink ref="A8213" r:id="rId8203"/>
    <hyperlink ref="A8214" r:id="rId8204"/>
    <hyperlink ref="A8215" r:id="rId8205"/>
    <hyperlink ref="A8216" r:id="rId8206"/>
    <hyperlink ref="A8217" r:id="rId8207"/>
    <hyperlink ref="A8218" r:id="rId8208"/>
    <hyperlink ref="A8219" r:id="rId8209"/>
    <hyperlink ref="A8220" r:id="rId8210"/>
    <hyperlink ref="A8221" r:id="rId8211"/>
    <hyperlink ref="A8222" r:id="rId8212"/>
    <hyperlink ref="A8223" r:id="rId8213"/>
    <hyperlink ref="A8224" r:id="rId8214"/>
    <hyperlink ref="A8225" r:id="rId8215"/>
    <hyperlink ref="A8226" r:id="rId8216"/>
    <hyperlink ref="A8227" r:id="rId8217"/>
    <hyperlink ref="A8228" r:id="rId8218"/>
    <hyperlink ref="A8229" r:id="rId8219"/>
    <hyperlink ref="A8230" r:id="rId8220"/>
    <hyperlink ref="A8231" r:id="rId8221"/>
    <hyperlink ref="A8232" r:id="rId8222"/>
    <hyperlink ref="A8233" r:id="rId8223"/>
    <hyperlink ref="A8234" r:id="rId8224"/>
    <hyperlink ref="A8235" r:id="rId8225"/>
    <hyperlink ref="A8236" r:id="rId8226"/>
    <hyperlink ref="A8237" r:id="rId8227"/>
    <hyperlink ref="A8238" r:id="rId8228"/>
    <hyperlink ref="A8239" r:id="rId8229"/>
    <hyperlink ref="A8240" r:id="rId8230"/>
    <hyperlink ref="A8241" r:id="rId8231"/>
    <hyperlink ref="A8242" r:id="rId8232"/>
    <hyperlink ref="A8243" r:id="rId8233"/>
    <hyperlink ref="A8244" r:id="rId8234"/>
    <hyperlink ref="A8245" r:id="rId8235"/>
    <hyperlink ref="A8246" r:id="rId8236"/>
    <hyperlink ref="A8247" r:id="rId8237"/>
    <hyperlink ref="A8248" r:id="rId8238"/>
    <hyperlink ref="A8249" r:id="rId8239"/>
    <hyperlink ref="A8250" r:id="rId8240"/>
    <hyperlink ref="A8251" r:id="rId8241"/>
    <hyperlink ref="A8252" r:id="rId8242"/>
    <hyperlink ref="A8253" r:id="rId8243"/>
    <hyperlink ref="A8254" r:id="rId8244"/>
    <hyperlink ref="A8255" r:id="rId8245"/>
    <hyperlink ref="A8256" r:id="rId8246"/>
    <hyperlink ref="A8257" r:id="rId8247"/>
    <hyperlink ref="A8258" r:id="rId8248"/>
    <hyperlink ref="A8259" r:id="rId8249"/>
    <hyperlink ref="A8260" r:id="rId8250"/>
    <hyperlink ref="A8261" r:id="rId8251"/>
    <hyperlink ref="A8262" r:id="rId8252"/>
    <hyperlink ref="A8263" r:id="rId8253"/>
    <hyperlink ref="A8264" r:id="rId8254"/>
    <hyperlink ref="A8265" r:id="rId8255"/>
    <hyperlink ref="A8266" r:id="rId8256"/>
    <hyperlink ref="A8267" r:id="rId8257"/>
    <hyperlink ref="A8268" r:id="rId8258"/>
    <hyperlink ref="A8269" r:id="rId8259"/>
    <hyperlink ref="A8270" r:id="rId8260"/>
    <hyperlink ref="A8271" r:id="rId8261"/>
    <hyperlink ref="A8272" r:id="rId8262"/>
    <hyperlink ref="A8273" r:id="rId8263"/>
    <hyperlink ref="A8274" r:id="rId8264"/>
    <hyperlink ref="A8275" r:id="rId8265"/>
    <hyperlink ref="A8276" r:id="rId8266"/>
    <hyperlink ref="A8277" r:id="rId8267"/>
    <hyperlink ref="A8278" r:id="rId8268"/>
    <hyperlink ref="A8279" r:id="rId8269"/>
    <hyperlink ref="A8280" r:id="rId8270"/>
    <hyperlink ref="A8281" r:id="rId8271"/>
    <hyperlink ref="A8282" r:id="rId8272"/>
    <hyperlink ref="A8283" r:id="rId8273"/>
    <hyperlink ref="A8284" r:id="rId8274"/>
    <hyperlink ref="A8285" r:id="rId8275"/>
    <hyperlink ref="A8286" r:id="rId8276"/>
    <hyperlink ref="A8287" r:id="rId8277"/>
    <hyperlink ref="A8288" r:id="rId8278"/>
    <hyperlink ref="A8289" r:id="rId8279"/>
    <hyperlink ref="A8290" r:id="rId8280"/>
    <hyperlink ref="A8291" r:id="rId8281"/>
    <hyperlink ref="A8292" r:id="rId8282" display="Poços de Visita e Caixas para Bocas de Lobo"/>
    <hyperlink ref="A8293" r:id="rId8283"/>
    <hyperlink ref="A8294" r:id="rId8284"/>
    <hyperlink ref="A8295" r:id="rId8285"/>
    <hyperlink ref="A8296" r:id="rId8286"/>
    <hyperlink ref="A8297" r:id="rId8287"/>
    <hyperlink ref="A8298" r:id="rId8288"/>
    <hyperlink ref="A8299" r:id="rId8289"/>
    <hyperlink ref="A8300" r:id="rId8290"/>
    <hyperlink ref="A8301" r:id="rId8291"/>
    <hyperlink ref="A8302" r:id="rId8292"/>
    <hyperlink ref="A8303" r:id="rId8293"/>
    <hyperlink ref="A8304" r:id="rId8294"/>
    <hyperlink ref="A8305" r:id="rId8295"/>
    <hyperlink ref="A8306" r:id="rId8296"/>
    <hyperlink ref="A8307" r:id="rId8297"/>
    <hyperlink ref="A8308" r:id="rId8298"/>
    <hyperlink ref="A8309" r:id="rId8299"/>
    <hyperlink ref="A8310" r:id="rId8300"/>
    <hyperlink ref="A8311" r:id="rId8301"/>
    <hyperlink ref="A8312" r:id="rId8302"/>
    <hyperlink ref="A8313" r:id="rId8303"/>
    <hyperlink ref="A8314" r:id="rId8304"/>
    <hyperlink ref="A8315" r:id="rId8305"/>
    <hyperlink ref="A8316" r:id="rId8306"/>
    <hyperlink ref="A8317" r:id="rId8307"/>
    <hyperlink ref="A8318" r:id="rId8308"/>
    <hyperlink ref="A8319" r:id="rId8309"/>
    <hyperlink ref="A8320" r:id="rId8310"/>
    <hyperlink ref="A8321" r:id="rId8311" display="Produção de Concreto"/>
    <hyperlink ref="A8322" r:id="rId8312"/>
    <hyperlink ref="A8323" r:id="rId8313"/>
    <hyperlink ref="A8324" r:id="rId8314"/>
    <hyperlink ref="A8325" r:id="rId8315"/>
    <hyperlink ref="A8326" r:id="rId8316"/>
    <hyperlink ref="A8327" r:id="rId8317"/>
    <hyperlink ref="A8328" r:id="rId8318"/>
    <hyperlink ref="A8329" r:id="rId8319"/>
    <hyperlink ref="A8330" r:id="rId8320"/>
    <hyperlink ref="A8331" r:id="rId8321"/>
    <hyperlink ref="A8332" r:id="rId8322"/>
    <hyperlink ref="A8333" r:id="rId8323" display="Produção de Concretos e Argamassas Utilizando Agregado Reciclado"/>
    <hyperlink ref="A8334" r:id="rId8324"/>
    <hyperlink ref="A8335" r:id="rId8325"/>
    <hyperlink ref="A8336" r:id="rId8326"/>
    <hyperlink ref="A8337" r:id="rId8327"/>
    <hyperlink ref="A8338" r:id="rId8328"/>
    <hyperlink ref="A8339" r:id="rId8329"/>
    <hyperlink ref="A8340" r:id="rId8330"/>
    <hyperlink ref="A8341" r:id="rId8331"/>
    <hyperlink ref="A8342" r:id="rId8332"/>
    <hyperlink ref="A8343" r:id="rId8333"/>
    <hyperlink ref="A8344" r:id="rId8334"/>
    <hyperlink ref="A8345" r:id="rId8335"/>
    <hyperlink ref="A8346" r:id="rId8336"/>
    <hyperlink ref="A8347" r:id="rId8337"/>
    <hyperlink ref="A8348" r:id="rId8338"/>
    <hyperlink ref="A8349" r:id="rId8339"/>
    <hyperlink ref="A8350" r:id="rId8340"/>
    <hyperlink ref="A8351" r:id="rId8341" display="Quadras e seus Equipamentos"/>
    <hyperlink ref="A8352" r:id="rId8342"/>
    <hyperlink ref="A8353" r:id="rId8343"/>
    <hyperlink ref="A8354" r:id="rId8344"/>
    <hyperlink ref="A8355" r:id="rId8345"/>
    <hyperlink ref="A8356" r:id="rId8346"/>
    <hyperlink ref="A8357" r:id="rId8347"/>
    <hyperlink ref="A8358" r:id="rId8348"/>
    <hyperlink ref="A8359" r:id="rId8349"/>
    <hyperlink ref="A8360" r:id="rId8350"/>
    <hyperlink ref="A8361" r:id="rId8351"/>
    <hyperlink ref="A8362" r:id="rId8352"/>
    <hyperlink ref="A8363" r:id="rId8353"/>
    <hyperlink ref="A8364" r:id="rId8354"/>
    <hyperlink ref="A8365" r:id="rId8355"/>
    <hyperlink ref="A8366" r:id="rId8356"/>
    <hyperlink ref="A8367" r:id="rId8357"/>
    <hyperlink ref="A8368" r:id="rId8358"/>
    <hyperlink ref="A8369" r:id="rId8359"/>
    <hyperlink ref="A8370" r:id="rId8360"/>
    <hyperlink ref="A8371" r:id="rId8361"/>
    <hyperlink ref="A8372" r:id="rId8362"/>
    <hyperlink ref="A8373" r:id="rId8363"/>
    <hyperlink ref="A8374" r:id="rId8364"/>
    <hyperlink ref="A8375" r:id="rId8365"/>
    <hyperlink ref="A8376" r:id="rId8366"/>
    <hyperlink ref="A8377" r:id="rId8367"/>
    <hyperlink ref="A8378" r:id="rId8368"/>
    <hyperlink ref="A8379" r:id="rId8369"/>
    <hyperlink ref="A8380" r:id="rId8370"/>
    <hyperlink ref="A8381" r:id="rId8371"/>
    <hyperlink ref="A8382" r:id="rId8372"/>
    <hyperlink ref="A8383" r:id="rId8373"/>
    <hyperlink ref="A8384" r:id="rId8374"/>
    <hyperlink ref="A8385" r:id="rId8375"/>
    <hyperlink ref="A8386" r:id="rId8376"/>
    <hyperlink ref="A8387" r:id="rId8377"/>
    <hyperlink ref="A8388" r:id="rId8378"/>
    <hyperlink ref="A8389" r:id="rId8379"/>
    <hyperlink ref="A8390" r:id="rId8380"/>
    <hyperlink ref="A8391" r:id="rId8381"/>
    <hyperlink ref="A8392" r:id="rId8382"/>
    <hyperlink ref="A8393" r:id="rId8383"/>
    <hyperlink ref="A8394" r:id="rId8384"/>
    <hyperlink ref="A8395" r:id="rId8385"/>
    <hyperlink ref="A8396" r:id="rId8386"/>
    <hyperlink ref="A8397" r:id="rId8387"/>
    <hyperlink ref="A8398" r:id="rId8388"/>
    <hyperlink ref="A8399" r:id="rId8389" display="Radier, Piso de Concreto e Laje sobre Solo"/>
    <hyperlink ref="A8400" r:id="rId8390"/>
    <hyperlink ref="A8401" r:id="rId8391"/>
    <hyperlink ref="A8402" r:id="rId8392"/>
    <hyperlink ref="A8403" r:id="rId8393"/>
    <hyperlink ref="A8404" r:id="rId8394"/>
    <hyperlink ref="A8405" r:id="rId8395"/>
    <hyperlink ref="A8406" r:id="rId8396"/>
    <hyperlink ref="A8407" r:id="rId8397"/>
    <hyperlink ref="A8408" r:id="rId8398"/>
    <hyperlink ref="A8409" r:id="rId8399"/>
    <hyperlink ref="A8410" r:id="rId8400"/>
    <hyperlink ref="A8411" r:id="rId8401"/>
    <hyperlink ref="A8412" r:id="rId8402"/>
    <hyperlink ref="A8413" r:id="rId8403"/>
    <hyperlink ref="A8414" r:id="rId8404"/>
    <hyperlink ref="A8415" r:id="rId8405"/>
    <hyperlink ref="A8416" r:id="rId8406"/>
    <hyperlink ref="A8417" r:id="rId8407"/>
    <hyperlink ref="A8418" r:id="rId8408"/>
    <hyperlink ref="A8419" r:id="rId8409"/>
    <hyperlink ref="A8420" r:id="rId8410"/>
    <hyperlink ref="A8421" r:id="rId8411"/>
    <hyperlink ref="A8422" r:id="rId8412"/>
    <hyperlink ref="A8423" r:id="rId8413"/>
    <hyperlink ref="A8424" r:id="rId8414"/>
    <hyperlink ref="A8425" r:id="rId8415"/>
    <hyperlink ref="A8426" r:id="rId8416"/>
    <hyperlink ref="A8427" r:id="rId8417"/>
    <hyperlink ref="A8428" r:id="rId8418"/>
    <hyperlink ref="A8429" r:id="rId8419"/>
    <hyperlink ref="A8430" r:id="rId8420"/>
    <hyperlink ref="A8431" r:id="rId8421"/>
    <hyperlink ref="A8432" r:id="rId8422"/>
    <hyperlink ref="A8433" r:id="rId8423"/>
    <hyperlink ref="A8434" r:id="rId8424"/>
    <hyperlink ref="A8435" r:id="rId8425"/>
    <hyperlink ref="A8436" r:id="rId8426"/>
    <hyperlink ref="A8437" r:id="rId8427"/>
    <hyperlink ref="A8438" r:id="rId8428"/>
    <hyperlink ref="A8439" r:id="rId8429"/>
    <hyperlink ref="A8440" r:id="rId8430"/>
    <hyperlink ref="A8441" r:id="rId8431"/>
    <hyperlink ref="A8442" r:id="rId8432"/>
    <hyperlink ref="A8443" r:id="rId8433"/>
    <hyperlink ref="A8444" r:id="rId8434"/>
    <hyperlink ref="A8445" r:id="rId8435"/>
    <hyperlink ref="A8446" r:id="rId8436"/>
    <hyperlink ref="A8447" r:id="rId8437"/>
    <hyperlink ref="A8448" r:id="rId8438"/>
    <hyperlink ref="A8449" r:id="rId8439"/>
    <hyperlink ref="A8450" r:id="rId8440"/>
    <hyperlink ref="A8451" r:id="rId8441"/>
    <hyperlink ref="A8452" r:id="rId8442"/>
    <hyperlink ref="A8453" r:id="rId8443"/>
    <hyperlink ref="A8454" r:id="rId8444"/>
    <hyperlink ref="A8455" r:id="rId8445"/>
    <hyperlink ref="A8456" r:id="rId8446"/>
    <hyperlink ref="A8457" r:id="rId8447"/>
    <hyperlink ref="A8458" r:id="rId8448"/>
    <hyperlink ref="A8459" r:id="rId8449"/>
    <hyperlink ref="A8460" r:id="rId8450"/>
    <hyperlink ref="A8461" r:id="rId8451"/>
    <hyperlink ref="A8462" r:id="rId8452"/>
    <hyperlink ref="A8463" r:id="rId8453"/>
    <hyperlink ref="A8464" r:id="rId8454"/>
    <hyperlink ref="A8465" r:id="rId8455"/>
    <hyperlink ref="A8466" r:id="rId8456"/>
    <hyperlink ref="A8467" r:id="rId8457"/>
    <hyperlink ref="A8468" r:id="rId8458"/>
    <hyperlink ref="A8469" r:id="rId8459"/>
    <hyperlink ref="A8470" r:id="rId8460"/>
    <hyperlink ref="A8471" r:id="rId8461"/>
    <hyperlink ref="A8472" r:id="rId8462"/>
    <hyperlink ref="A8473" r:id="rId8463"/>
    <hyperlink ref="A8474" r:id="rId8464"/>
    <hyperlink ref="A8475" r:id="rId8465"/>
    <hyperlink ref="A8476" r:id="rId8466"/>
    <hyperlink ref="A8477" r:id="rId8467"/>
    <hyperlink ref="A8478" r:id="rId8468"/>
    <hyperlink ref="A8479" r:id="rId8469"/>
    <hyperlink ref="A8480" r:id="rId8470"/>
    <hyperlink ref="A8481" r:id="rId8471"/>
    <hyperlink ref="A8482" r:id="rId8472"/>
    <hyperlink ref="A8483" r:id="rId8473"/>
    <hyperlink ref="A8484" r:id="rId8474"/>
    <hyperlink ref="A8485" r:id="rId8475"/>
    <hyperlink ref="A8486" r:id="rId8476"/>
    <hyperlink ref="A8487" r:id="rId8477" display="Rasgos e Fixações"/>
    <hyperlink ref="A8488" r:id="rId8478"/>
    <hyperlink ref="A8489" r:id="rId8479"/>
    <hyperlink ref="A8490" r:id="rId8480"/>
    <hyperlink ref="A8491" r:id="rId8481"/>
    <hyperlink ref="A8492" r:id="rId8482"/>
    <hyperlink ref="A8493" r:id="rId8483"/>
    <hyperlink ref="A8494" r:id="rId8484"/>
    <hyperlink ref="A8495" r:id="rId8485"/>
    <hyperlink ref="A8496" r:id="rId8486"/>
    <hyperlink ref="A8497" r:id="rId8487"/>
    <hyperlink ref="A8498" r:id="rId8488"/>
    <hyperlink ref="A8499" r:id="rId8489"/>
    <hyperlink ref="A8500" r:id="rId8490"/>
    <hyperlink ref="A8501" r:id="rId8491"/>
    <hyperlink ref="A8502" r:id="rId8492"/>
    <hyperlink ref="A8503" r:id="rId8493"/>
    <hyperlink ref="A8504" r:id="rId8494"/>
    <hyperlink ref="A8505" r:id="rId8495"/>
    <hyperlink ref="A8506" r:id="rId8496"/>
    <hyperlink ref="A8507" r:id="rId8497"/>
    <hyperlink ref="A8508" r:id="rId8498"/>
    <hyperlink ref="A8509" r:id="rId8499"/>
    <hyperlink ref="A8510" r:id="rId8500"/>
    <hyperlink ref="A8511" r:id="rId8501"/>
    <hyperlink ref="A8512" r:id="rId8502"/>
    <hyperlink ref="A8513" r:id="rId8503"/>
    <hyperlink ref="A8514" r:id="rId8504"/>
    <hyperlink ref="A8515" r:id="rId8505"/>
    <hyperlink ref="A8516" r:id="rId8506"/>
    <hyperlink ref="A8517" r:id="rId8507"/>
    <hyperlink ref="A8518" r:id="rId8508"/>
    <hyperlink ref="A8519" r:id="rId8509"/>
    <hyperlink ref="A8520" r:id="rId8510"/>
    <hyperlink ref="A8521" r:id="rId8511"/>
    <hyperlink ref="A8522" r:id="rId8512"/>
    <hyperlink ref="A8523" r:id="rId8513"/>
    <hyperlink ref="A8524" r:id="rId8514"/>
    <hyperlink ref="A8525" r:id="rId8515"/>
    <hyperlink ref="A8526" r:id="rId8516"/>
    <hyperlink ref="A8527" r:id="rId8517"/>
    <hyperlink ref="A8528" r:id="rId8518"/>
    <hyperlink ref="A8529" r:id="rId8519"/>
    <hyperlink ref="A8530" r:id="rId8520"/>
    <hyperlink ref="A8531" r:id="rId8521"/>
    <hyperlink ref="A8532" r:id="rId8522"/>
    <hyperlink ref="A8533" r:id="rId8523"/>
    <hyperlink ref="A8534" r:id="rId8524"/>
    <hyperlink ref="A8535" r:id="rId8525"/>
    <hyperlink ref="A8536" r:id="rId8526"/>
    <hyperlink ref="A8537" r:id="rId8527"/>
    <hyperlink ref="A8538" r:id="rId8528"/>
    <hyperlink ref="A8539" r:id="rId8529"/>
    <hyperlink ref="A8540" r:id="rId8530"/>
    <hyperlink ref="A8541" r:id="rId8531"/>
    <hyperlink ref="A8542" r:id="rId8532"/>
    <hyperlink ref="A8543" r:id="rId8533"/>
    <hyperlink ref="A8544" r:id="rId8534"/>
    <hyperlink ref="A8545" r:id="rId8535"/>
    <hyperlink ref="A8546" r:id="rId8536"/>
    <hyperlink ref="A8547" r:id="rId8537"/>
    <hyperlink ref="A8548" r:id="rId8538"/>
    <hyperlink ref="A8549" r:id="rId8539"/>
    <hyperlink ref="A8550" r:id="rId8540"/>
    <hyperlink ref="A8551" r:id="rId8541"/>
    <hyperlink ref="A8552" r:id="rId8542"/>
    <hyperlink ref="A8553" r:id="rId8543"/>
    <hyperlink ref="A8554" r:id="rId8544" display="Recomposição de Pavimentos"/>
    <hyperlink ref="A8555" r:id="rId8545"/>
    <hyperlink ref="A8556" r:id="rId8546"/>
    <hyperlink ref="A8557" r:id="rId8547"/>
    <hyperlink ref="A8558" r:id="rId8548"/>
    <hyperlink ref="A8559" r:id="rId8549"/>
    <hyperlink ref="A8560" r:id="rId8550"/>
    <hyperlink ref="A8561" r:id="rId8551"/>
    <hyperlink ref="A8562" r:id="rId8552"/>
    <hyperlink ref="A8563" r:id="rId8553"/>
    <hyperlink ref="A8564" r:id="rId8554"/>
    <hyperlink ref="A8565" r:id="rId8555"/>
    <hyperlink ref="A8566" r:id="rId8556"/>
    <hyperlink ref="A8567" r:id="rId8557"/>
    <hyperlink ref="A8568" r:id="rId8558"/>
    <hyperlink ref="A8569" r:id="rId8559"/>
    <hyperlink ref="A8570" r:id="rId8560"/>
    <hyperlink ref="A8571" r:id="rId8561"/>
    <hyperlink ref="A8572" r:id="rId8562"/>
    <hyperlink ref="A8573" r:id="rId8563"/>
    <hyperlink ref="A8574" r:id="rId8564"/>
    <hyperlink ref="A8575" r:id="rId8565"/>
    <hyperlink ref="A8576" r:id="rId8566"/>
    <hyperlink ref="A8577" r:id="rId8567"/>
    <hyperlink ref="A8578" r:id="rId8568"/>
    <hyperlink ref="A8579" r:id="rId8569"/>
    <hyperlink ref="A8580" r:id="rId8570"/>
    <hyperlink ref="A8581" r:id="rId8571"/>
    <hyperlink ref="A8582" r:id="rId8572"/>
    <hyperlink ref="A8583" r:id="rId8573"/>
    <hyperlink ref="A8584" r:id="rId8574"/>
    <hyperlink ref="A8585" r:id="rId8575"/>
    <hyperlink ref="A8586" r:id="rId8576"/>
    <hyperlink ref="A8587" r:id="rId8577"/>
    <hyperlink ref="A8588" r:id="rId8578"/>
    <hyperlink ref="A8589" r:id="rId8579"/>
    <hyperlink ref="A8590" r:id="rId8580" display="Redes Enterradas de Distribuição Elétrica"/>
    <hyperlink ref="A8591" r:id="rId8581"/>
    <hyperlink ref="A8592" r:id="rId8582"/>
    <hyperlink ref="A8593" r:id="rId8583"/>
    <hyperlink ref="A8594" r:id="rId8584"/>
    <hyperlink ref="A8595" r:id="rId8585"/>
    <hyperlink ref="A8596" r:id="rId8586"/>
    <hyperlink ref="A8597" r:id="rId8587"/>
    <hyperlink ref="A8598" r:id="rId8588"/>
    <hyperlink ref="A8599" r:id="rId8589"/>
    <hyperlink ref="A8600" r:id="rId8590"/>
    <hyperlink ref="A8601" r:id="rId8591"/>
    <hyperlink ref="A8602" r:id="rId8592"/>
    <hyperlink ref="A8603" r:id="rId8593"/>
    <hyperlink ref="A8604" r:id="rId8594"/>
    <hyperlink ref="A8605" r:id="rId8595"/>
    <hyperlink ref="A8606" r:id="rId8596"/>
    <hyperlink ref="A8607" r:id="rId8597"/>
    <hyperlink ref="A8608" r:id="rId8598"/>
    <hyperlink ref="A8609" r:id="rId8599"/>
    <hyperlink ref="A8610" r:id="rId8600"/>
    <hyperlink ref="A8611" r:id="rId8601"/>
    <hyperlink ref="A8612" r:id="rId8602"/>
    <hyperlink ref="A8613" r:id="rId8603"/>
    <hyperlink ref="A8614" r:id="rId8604"/>
    <hyperlink ref="A8615" r:id="rId8605"/>
    <hyperlink ref="A8616" r:id="rId8606"/>
    <hyperlink ref="A8617" r:id="rId8607"/>
    <hyperlink ref="A8618" r:id="rId8608"/>
    <hyperlink ref="A8619" r:id="rId8609"/>
    <hyperlink ref="A8620" r:id="rId8610"/>
    <hyperlink ref="A8621" r:id="rId8611"/>
    <hyperlink ref="A8622" r:id="rId8612"/>
    <hyperlink ref="A8623" r:id="rId8613"/>
    <hyperlink ref="A8624" r:id="rId8614"/>
    <hyperlink ref="A8625" r:id="rId8615"/>
    <hyperlink ref="A8626" r:id="rId8616"/>
    <hyperlink ref="A8627" r:id="rId8617"/>
    <hyperlink ref="A8628" r:id="rId8618"/>
    <hyperlink ref="A8629" r:id="rId8619"/>
    <hyperlink ref="A8630" r:id="rId8620"/>
    <hyperlink ref="A8631" r:id="rId8621"/>
    <hyperlink ref="A8632" r:id="rId8622"/>
    <hyperlink ref="A8633" r:id="rId8623"/>
    <hyperlink ref="A8634" r:id="rId8624"/>
    <hyperlink ref="A8635" r:id="rId8625"/>
    <hyperlink ref="A8636" r:id="rId8626"/>
    <hyperlink ref="A8637" r:id="rId8627"/>
    <hyperlink ref="A8638" r:id="rId8628"/>
    <hyperlink ref="A8639" r:id="rId8629"/>
    <hyperlink ref="A8640" r:id="rId8630"/>
    <hyperlink ref="A8641" r:id="rId8631"/>
    <hyperlink ref="A8642" r:id="rId8632"/>
    <hyperlink ref="A8643" r:id="rId8633"/>
    <hyperlink ref="A8644" r:id="rId8634"/>
    <hyperlink ref="A8645" r:id="rId8635"/>
    <hyperlink ref="A8646" r:id="rId8636"/>
    <hyperlink ref="A8647" r:id="rId8637"/>
    <hyperlink ref="A8648" r:id="rId8638"/>
    <hyperlink ref="A8649" r:id="rId8639"/>
    <hyperlink ref="A8650" r:id="rId8640" display="Redes de Lógica, Telefonia e Imagem"/>
    <hyperlink ref="A8651" r:id="rId8641"/>
    <hyperlink ref="A8652" r:id="rId8642"/>
    <hyperlink ref="A8653" r:id="rId8643"/>
    <hyperlink ref="A8654" r:id="rId8644"/>
    <hyperlink ref="A8655" r:id="rId8645"/>
    <hyperlink ref="A8656" r:id="rId8646"/>
    <hyperlink ref="A8657" r:id="rId8647"/>
    <hyperlink ref="A8658" r:id="rId8648"/>
    <hyperlink ref="A8659" r:id="rId8649"/>
    <hyperlink ref="A8660" r:id="rId8650"/>
    <hyperlink ref="A8661" r:id="rId8651"/>
    <hyperlink ref="A8662" r:id="rId8652"/>
    <hyperlink ref="A8663" r:id="rId8653"/>
    <hyperlink ref="A8664" r:id="rId8654"/>
    <hyperlink ref="A8665" r:id="rId8655"/>
    <hyperlink ref="A8666" r:id="rId8656"/>
    <hyperlink ref="A8667" r:id="rId8657"/>
    <hyperlink ref="A8668" r:id="rId8658"/>
    <hyperlink ref="A8669" r:id="rId8659"/>
    <hyperlink ref="A8670" r:id="rId8660"/>
    <hyperlink ref="A8671" r:id="rId8661"/>
    <hyperlink ref="A8672" r:id="rId8662"/>
    <hyperlink ref="A8673" r:id="rId8663"/>
    <hyperlink ref="A8674" r:id="rId8664"/>
    <hyperlink ref="A8675" r:id="rId8665"/>
    <hyperlink ref="A8676" r:id="rId8666"/>
    <hyperlink ref="A8677" r:id="rId8667"/>
    <hyperlink ref="A8678" r:id="rId8668"/>
    <hyperlink ref="A8679" r:id="rId8669"/>
    <hyperlink ref="A8680" r:id="rId8670"/>
    <hyperlink ref="A8681" r:id="rId8671"/>
    <hyperlink ref="A8682" r:id="rId8672"/>
    <hyperlink ref="A8683" r:id="rId8673"/>
    <hyperlink ref="A8684" r:id="rId8674"/>
    <hyperlink ref="A8685" r:id="rId8675"/>
    <hyperlink ref="A8686" r:id="rId8676"/>
    <hyperlink ref="A8687" r:id="rId8677"/>
    <hyperlink ref="A8688" r:id="rId8678"/>
    <hyperlink ref="A8689" r:id="rId8679"/>
    <hyperlink ref="A8690" r:id="rId8680"/>
    <hyperlink ref="A8691" r:id="rId8681"/>
    <hyperlink ref="A8692" r:id="rId8682"/>
    <hyperlink ref="A8693" r:id="rId8683"/>
    <hyperlink ref="A8694" r:id="rId8684"/>
    <hyperlink ref="A8695" r:id="rId8685"/>
    <hyperlink ref="A8696" r:id="rId8686"/>
    <hyperlink ref="A8697" r:id="rId8687"/>
    <hyperlink ref="A8698" r:id="rId8688"/>
    <hyperlink ref="A8699" r:id="rId8689"/>
    <hyperlink ref="A8700" r:id="rId8690"/>
    <hyperlink ref="A8701" r:id="rId8691"/>
    <hyperlink ref="A8702" r:id="rId8692"/>
    <hyperlink ref="A8703" r:id="rId8693"/>
    <hyperlink ref="A8704" r:id="rId8694"/>
    <hyperlink ref="A8705" r:id="rId8695"/>
    <hyperlink ref="A8706" r:id="rId8696"/>
    <hyperlink ref="A8707" r:id="rId8697"/>
    <hyperlink ref="A8708" r:id="rId8698"/>
    <hyperlink ref="A8709" r:id="rId8699"/>
    <hyperlink ref="A8710" r:id="rId8700"/>
    <hyperlink ref="A8711" r:id="rId8701"/>
    <hyperlink ref="A8712" r:id="rId8702"/>
    <hyperlink ref="A8713" r:id="rId8703"/>
    <hyperlink ref="A8714" r:id="rId8704"/>
    <hyperlink ref="A8715" r:id="rId8705"/>
    <hyperlink ref="A8716" r:id="rId8706"/>
    <hyperlink ref="A8717" r:id="rId8707"/>
    <hyperlink ref="A8718" r:id="rId8708"/>
    <hyperlink ref="A8719" r:id="rId8709"/>
    <hyperlink ref="A8720" r:id="rId8710"/>
    <hyperlink ref="A8721" r:id="rId8711"/>
    <hyperlink ref="A8722" r:id="rId8712"/>
    <hyperlink ref="A8723" r:id="rId8713"/>
    <hyperlink ref="A8724" r:id="rId8714"/>
    <hyperlink ref="A8725" r:id="rId8715"/>
    <hyperlink ref="A8726" r:id="rId8716"/>
    <hyperlink ref="A8727" r:id="rId8717"/>
    <hyperlink ref="A8728" r:id="rId8718"/>
    <hyperlink ref="A8729" r:id="rId8719"/>
    <hyperlink ref="A8730" r:id="rId8720"/>
    <hyperlink ref="A8731" r:id="rId8721"/>
    <hyperlink ref="A8732" r:id="rId8722"/>
    <hyperlink ref="A8733" r:id="rId8723"/>
    <hyperlink ref="A8734" r:id="rId8724"/>
    <hyperlink ref="A8735" r:id="rId8725"/>
    <hyperlink ref="A8736" r:id="rId8726"/>
    <hyperlink ref="A8737" r:id="rId8727"/>
    <hyperlink ref="A8738" r:id="rId8728"/>
    <hyperlink ref="A8739" r:id="rId8729"/>
    <hyperlink ref="A8740" r:id="rId8730"/>
    <hyperlink ref="A8741" r:id="rId8731"/>
    <hyperlink ref="A8742" r:id="rId8732"/>
    <hyperlink ref="A8743" r:id="rId8733"/>
    <hyperlink ref="A8744" r:id="rId8734"/>
    <hyperlink ref="A8745" r:id="rId8735"/>
    <hyperlink ref="A8746" r:id="rId8736"/>
    <hyperlink ref="A8747" r:id="rId8737"/>
    <hyperlink ref="A8748" r:id="rId8738"/>
    <hyperlink ref="A8749" r:id="rId8739"/>
    <hyperlink ref="A8750" r:id="rId8740"/>
    <hyperlink ref="A8751" r:id="rId8741"/>
    <hyperlink ref="A8752" r:id="rId8742"/>
    <hyperlink ref="A8753" r:id="rId8743"/>
    <hyperlink ref="A8754" r:id="rId8744"/>
    <hyperlink ref="A8755" r:id="rId8745"/>
    <hyperlink ref="A8756" r:id="rId8746"/>
    <hyperlink ref="A8757" r:id="rId8747"/>
    <hyperlink ref="A8758" r:id="rId8748"/>
    <hyperlink ref="A8759" r:id="rId8749"/>
    <hyperlink ref="A8760" r:id="rId8750"/>
    <hyperlink ref="A8761" r:id="rId8751"/>
    <hyperlink ref="A8762" r:id="rId8752"/>
    <hyperlink ref="A8763" r:id="rId8753"/>
    <hyperlink ref="A8764" r:id="rId8754" display="Redes de Água e Esgoto em PEAD Liso (Tubos e Conexões)"/>
    <hyperlink ref="A8765" r:id="rId8755"/>
    <hyperlink ref="A8766" r:id="rId8756"/>
    <hyperlink ref="A8767" r:id="rId8757"/>
    <hyperlink ref="A8768" r:id="rId8758"/>
    <hyperlink ref="A8769" r:id="rId8759"/>
    <hyperlink ref="A8770" r:id="rId8760"/>
    <hyperlink ref="A8771" r:id="rId8761"/>
    <hyperlink ref="A8772" r:id="rId8762" display="Revestimentos Cerâmicos Externos"/>
    <hyperlink ref="A8773" r:id="rId8763"/>
    <hyperlink ref="A8774" r:id="rId8764"/>
    <hyperlink ref="A8775" r:id="rId8765"/>
    <hyperlink ref="A8776" r:id="rId8766"/>
    <hyperlink ref="A8777" r:id="rId8767"/>
    <hyperlink ref="A8778" r:id="rId8768"/>
    <hyperlink ref="A8779" r:id="rId8769"/>
    <hyperlink ref="A8780" r:id="rId8770"/>
    <hyperlink ref="A8781" r:id="rId8771"/>
    <hyperlink ref="A8782" r:id="rId8772"/>
    <hyperlink ref="A8783" r:id="rId8773"/>
    <hyperlink ref="A8784" r:id="rId8774"/>
    <hyperlink ref="A8785" r:id="rId8775"/>
    <hyperlink ref="A8786" r:id="rId8776"/>
    <hyperlink ref="A8787" r:id="rId8777"/>
    <hyperlink ref="A8788" r:id="rId8778"/>
    <hyperlink ref="A8789" r:id="rId8779"/>
    <hyperlink ref="A8790" r:id="rId8780"/>
    <hyperlink ref="A8791" r:id="rId8781"/>
    <hyperlink ref="A8792" r:id="rId8782"/>
    <hyperlink ref="A8793" r:id="rId8783"/>
    <hyperlink ref="A8794" r:id="rId8784"/>
    <hyperlink ref="A8795" r:id="rId8785"/>
    <hyperlink ref="A8796" r:id="rId8786"/>
    <hyperlink ref="A8797" r:id="rId8787"/>
    <hyperlink ref="A8798" r:id="rId8788"/>
    <hyperlink ref="A8799" r:id="rId8789"/>
    <hyperlink ref="A8800" r:id="rId8790"/>
    <hyperlink ref="A8801" r:id="rId8791"/>
    <hyperlink ref="A8802" r:id="rId8792"/>
    <hyperlink ref="A8803" r:id="rId8793"/>
    <hyperlink ref="A8804" r:id="rId8794"/>
    <hyperlink ref="A8805" r:id="rId8795"/>
    <hyperlink ref="A8806" r:id="rId8796"/>
    <hyperlink ref="A8807" r:id="rId8797"/>
    <hyperlink ref="A8808" r:id="rId8798"/>
    <hyperlink ref="A8809" r:id="rId8799"/>
    <hyperlink ref="A8810" r:id="rId8800"/>
    <hyperlink ref="A8811" r:id="rId8801"/>
    <hyperlink ref="A8812" r:id="rId8802"/>
    <hyperlink ref="A8813" r:id="rId8803"/>
    <hyperlink ref="A8814" r:id="rId8804" display="Revestimentos Cerâmicos Internos"/>
    <hyperlink ref="A8815" r:id="rId8805"/>
    <hyperlink ref="A8816" r:id="rId8806"/>
    <hyperlink ref="A8817" r:id="rId8807"/>
    <hyperlink ref="A8818" r:id="rId8808"/>
    <hyperlink ref="A8819" r:id="rId8809"/>
    <hyperlink ref="A8820" r:id="rId8810"/>
    <hyperlink ref="A8821" r:id="rId8811"/>
    <hyperlink ref="A8822" r:id="rId8812"/>
    <hyperlink ref="A8823" r:id="rId8813"/>
    <hyperlink ref="A8824" r:id="rId8814"/>
    <hyperlink ref="A8825" r:id="rId8815"/>
    <hyperlink ref="A8826" r:id="rId8816"/>
    <hyperlink ref="A8827" r:id="rId8817"/>
    <hyperlink ref="A8828" r:id="rId8818"/>
    <hyperlink ref="A8829" r:id="rId8819"/>
    <hyperlink ref="A8830" r:id="rId8820"/>
    <hyperlink ref="A8831" r:id="rId8821"/>
    <hyperlink ref="A8832" r:id="rId8822"/>
    <hyperlink ref="A8833" r:id="rId8823"/>
    <hyperlink ref="A8834" r:id="rId8824"/>
    <hyperlink ref="A8835" r:id="rId8825"/>
    <hyperlink ref="A8836" r:id="rId8826"/>
    <hyperlink ref="A8837" r:id="rId8827"/>
    <hyperlink ref="A8838" r:id="rId8828"/>
    <hyperlink ref="A8839" r:id="rId8829" display="Sinalização Horizontal Viária"/>
    <hyperlink ref="A8840" r:id="rId8830"/>
    <hyperlink ref="A8841" r:id="rId8831"/>
    <hyperlink ref="A8842" r:id="rId8832"/>
    <hyperlink ref="A8843" r:id="rId8833"/>
    <hyperlink ref="A8844" r:id="rId8834"/>
    <hyperlink ref="A8845" r:id="rId8835"/>
    <hyperlink ref="A8846" r:id="rId8836"/>
    <hyperlink ref="A8847" r:id="rId8837"/>
    <hyperlink ref="A8848" r:id="rId8838"/>
    <hyperlink ref="A8849" r:id="rId8839"/>
    <hyperlink ref="A8850" r:id="rId8840"/>
    <hyperlink ref="A8851" r:id="rId8841"/>
    <hyperlink ref="A8852" r:id="rId8842"/>
    <hyperlink ref="A8853" r:id="rId8843"/>
    <hyperlink ref="A8854" r:id="rId8844"/>
    <hyperlink ref="A8855" r:id="rId8845"/>
    <hyperlink ref="A8856" r:id="rId8846"/>
    <hyperlink ref="A8857" r:id="rId8847"/>
    <hyperlink ref="A8858" r:id="rId8848"/>
    <hyperlink ref="A8859" r:id="rId8849"/>
    <hyperlink ref="A8860" r:id="rId8850"/>
    <hyperlink ref="A8861" r:id="rId8851"/>
    <hyperlink ref="A8862" r:id="rId8852"/>
    <hyperlink ref="A8863" r:id="rId8853"/>
    <hyperlink ref="A8864" r:id="rId8854"/>
    <hyperlink ref="A8865" r:id="rId8855"/>
    <hyperlink ref="A8866" r:id="rId8856"/>
    <hyperlink ref="A8867" r:id="rId8857"/>
    <hyperlink ref="A8868" r:id="rId8858"/>
    <hyperlink ref="A8869" r:id="rId8859"/>
    <hyperlink ref="A8870" r:id="rId8860"/>
    <hyperlink ref="A8871" r:id="rId8861"/>
    <hyperlink ref="A8872" r:id="rId8862"/>
    <hyperlink ref="A8873" r:id="rId8863"/>
    <hyperlink ref="A8874" r:id="rId8864"/>
    <hyperlink ref="A8875" r:id="rId8865"/>
    <hyperlink ref="A8876" r:id="rId8866"/>
    <hyperlink ref="A8877" r:id="rId8867"/>
    <hyperlink ref="A8878" r:id="rId8868"/>
    <hyperlink ref="A8879" r:id="rId8869"/>
    <hyperlink ref="A8880" r:id="rId8870"/>
    <hyperlink ref="A8881" r:id="rId8871"/>
    <hyperlink ref="A8882" r:id="rId8872"/>
    <hyperlink ref="A8883" r:id="rId8873"/>
    <hyperlink ref="A8884" r:id="rId8874" display="Sinalização Vertical Viária"/>
    <hyperlink ref="A8885" r:id="rId8875"/>
    <hyperlink ref="A8886" r:id="rId8876"/>
    <hyperlink ref="A8887" r:id="rId8877"/>
    <hyperlink ref="A8888" r:id="rId8878"/>
    <hyperlink ref="A8889" r:id="rId8879"/>
    <hyperlink ref="A8890" r:id="rId8880"/>
    <hyperlink ref="A8891" r:id="rId8881"/>
    <hyperlink ref="A8892" r:id="rId8882"/>
    <hyperlink ref="A8893" r:id="rId8883"/>
    <hyperlink ref="A8894" r:id="rId8884"/>
    <hyperlink ref="A8895" r:id="rId8885"/>
    <hyperlink ref="A8896" r:id="rId8886"/>
    <hyperlink ref="A8897" r:id="rId8887"/>
    <hyperlink ref="A8898" r:id="rId8888"/>
    <hyperlink ref="A8899" r:id="rId8889"/>
    <hyperlink ref="A8900" r:id="rId8890"/>
    <hyperlink ref="A8901" r:id="rId8891"/>
    <hyperlink ref="A8902" r:id="rId8892"/>
    <hyperlink ref="A8903" r:id="rId8893"/>
    <hyperlink ref="A8904" r:id="rId8894"/>
    <hyperlink ref="A8905" r:id="rId8895"/>
    <hyperlink ref="A8906" r:id="rId8896"/>
    <hyperlink ref="A8907" r:id="rId8897"/>
    <hyperlink ref="A8908" r:id="rId8898"/>
    <hyperlink ref="A8909" r:id="rId8899"/>
    <hyperlink ref="A8910" r:id="rId8900"/>
    <hyperlink ref="A8911" r:id="rId8901"/>
    <hyperlink ref="A8912" r:id="rId8902"/>
    <hyperlink ref="A8913" r:id="rId8903"/>
    <hyperlink ref="A8914" r:id="rId8904"/>
    <hyperlink ref="A8915" r:id="rId8905"/>
    <hyperlink ref="A8916" r:id="rId8906"/>
    <hyperlink ref="A8917" r:id="rId8907"/>
    <hyperlink ref="A8918" r:id="rId8908"/>
    <hyperlink ref="A8919" r:id="rId8909" display="Sistema de Proteção contra Descargas Atmosféricas - SPDA"/>
    <hyperlink ref="A8920" r:id="rId8910"/>
    <hyperlink ref="A8921" r:id="rId8911"/>
    <hyperlink ref="A8922" r:id="rId8912"/>
    <hyperlink ref="A8923" r:id="rId8913"/>
    <hyperlink ref="A8924" r:id="rId8914" display="Sistemas Hospitalares - Pontos de Consumo"/>
    <hyperlink ref="A8925" r:id="rId8915"/>
    <hyperlink ref="A8926" r:id="rId8916"/>
    <hyperlink ref="A8927" r:id="rId8917"/>
    <hyperlink ref="A8928" r:id="rId8918"/>
    <hyperlink ref="A8929" r:id="rId8919"/>
    <hyperlink ref="A8930" r:id="rId8920"/>
    <hyperlink ref="A8931" r:id="rId8921"/>
    <hyperlink ref="A8932" r:id="rId8922"/>
    <hyperlink ref="A8933" r:id="rId8923"/>
    <hyperlink ref="A8934" r:id="rId8924"/>
    <hyperlink ref="A8935" r:id="rId8925"/>
    <hyperlink ref="A8936" r:id="rId8926"/>
    <hyperlink ref="A8937" r:id="rId8927"/>
    <hyperlink ref="A8938" r:id="rId8928"/>
    <hyperlink ref="A8939" r:id="rId8929"/>
    <hyperlink ref="A8940" r:id="rId8930"/>
    <hyperlink ref="A8941" r:id="rId8931"/>
    <hyperlink ref="A8942" r:id="rId8932"/>
    <hyperlink ref="A8943" r:id="rId8933"/>
    <hyperlink ref="A8944" r:id="rId8934"/>
    <hyperlink ref="A8945" r:id="rId8935"/>
    <hyperlink ref="A8946" r:id="rId8936"/>
    <hyperlink ref="A8947" r:id="rId8937"/>
    <hyperlink ref="A8948" r:id="rId8938"/>
    <hyperlink ref="A8949" r:id="rId8939"/>
    <hyperlink ref="A8950" r:id="rId8940"/>
    <hyperlink ref="A8951" r:id="rId8941"/>
    <hyperlink ref="A8952" r:id="rId8942"/>
    <hyperlink ref="A8953" r:id="rId8943"/>
    <hyperlink ref="A8954" r:id="rId8944"/>
    <hyperlink ref="A8955" r:id="rId8945"/>
    <hyperlink ref="A8956" r:id="rId8946"/>
    <hyperlink ref="A8957" r:id="rId8947"/>
    <hyperlink ref="A8958" r:id="rId8948"/>
    <hyperlink ref="A8959" r:id="rId8949"/>
    <hyperlink ref="A8960" r:id="rId8950"/>
    <hyperlink ref="A8961" r:id="rId8951"/>
    <hyperlink ref="A8962" r:id="rId8952"/>
    <hyperlink ref="A8963" r:id="rId8953"/>
    <hyperlink ref="A8964" r:id="rId8954"/>
    <hyperlink ref="A8965" r:id="rId8955"/>
    <hyperlink ref="A8966" r:id="rId8956"/>
    <hyperlink ref="A8967" r:id="rId8957"/>
    <hyperlink ref="A8968" r:id="rId8958"/>
    <hyperlink ref="A8969" r:id="rId8959"/>
    <hyperlink ref="A8970" r:id="rId8960"/>
    <hyperlink ref="A8971" r:id="rId8961"/>
    <hyperlink ref="A8972" r:id="rId8962"/>
    <hyperlink ref="A8973" r:id="rId8963"/>
    <hyperlink ref="A8974" r:id="rId8964"/>
    <hyperlink ref="A8975" r:id="rId8965" display="Sistemas de Medição"/>
    <hyperlink ref="A8976" r:id="rId8966"/>
    <hyperlink ref="A8977" r:id="rId8967"/>
    <hyperlink ref="A8978" r:id="rId8968"/>
    <hyperlink ref="A8979" r:id="rId8969"/>
    <hyperlink ref="A8980" r:id="rId8970"/>
    <hyperlink ref="A8981" r:id="rId8971" display="Solda de Topo em Elementos de Aço"/>
    <hyperlink ref="A8982" r:id="rId8972"/>
    <hyperlink ref="A8983" r:id="rId8973"/>
    <hyperlink ref="A8984" r:id="rId8974"/>
    <hyperlink ref="A8985" r:id="rId8975"/>
    <hyperlink ref="A8986" r:id="rId8976"/>
    <hyperlink ref="A8987" r:id="rId8977"/>
    <hyperlink ref="A8988" r:id="rId8978"/>
    <hyperlink ref="A8989" r:id="rId8979"/>
    <hyperlink ref="A8990" r:id="rId8980"/>
    <hyperlink ref="A8991" r:id="rId8981"/>
    <hyperlink ref="A8992" r:id="rId8982"/>
    <hyperlink ref="A8993" r:id="rId8983" display="Supressão Vegetal"/>
    <hyperlink ref="A8994" r:id="rId8984"/>
    <hyperlink ref="A8995" r:id="rId8985"/>
    <hyperlink ref="A8996" r:id="rId8986"/>
    <hyperlink ref="A8997" r:id="rId8987"/>
    <hyperlink ref="A8998" r:id="rId8988"/>
    <hyperlink ref="A8999" r:id="rId8989"/>
    <hyperlink ref="A9000" r:id="rId8990"/>
    <hyperlink ref="A9001" r:id="rId8991"/>
    <hyperlink ref="A9002" r:id="rId8992"/>
    <hyperlink ref="A9003" r:id="rId8993"/>
    <hyperlink ref="A9004" r:id="rId8994"/>
    <hyperlink ref="A9005" r:id="rId8995"/>
    <hyperlink ref="A9006" r:id="rId8996"/>
    <hyperlink ref="A9007" r:id="rId8997"/>
    <hyperlink ref="A9008" r:id="rId8998"/>
    <hyperlink ref="A9009" r:id="rId8999"/>
    <hyperlink ref="A9010" r:id="rId9000"/>
    <hyperlink ref="A9011" r:id="rId9001"/>
    <hyperlink ref="A9012" r:id="rId9002"/>
    <hyperlink ref="A9013" r:id="rId9003"/>
    <hyperlink ref="A9014" r:id="rId9004"/>
    <hyperlink ref="A9015" r:id="rId9005"/>
    <hyperlink ref="A9016" r:id="rId9006"/>
    <hyperlink ref="A9017" r:id="rId9007"/>
    <hyperlink ref="A9018" r:id="rId9008"/>
    <hyperlink ref="A9019" r:id="rId9009"/>
    <hyperlink ref="A9020" r:id="rId9010"/>
    <hyperlink ref="A9021" r:id="rId9011"/>
    <hyperlink ref="A9022" r:id="rId9012"/>
    <hyperlink ref="A9023" r:id="rId9013"/>
    <hyperlink ref="A9024" r:id="rId9014"/>
    <hyperlink ref="A9025" r:id="rId9015"/>
    <hyperlink ref="A9026" r:id="rId9016"/>
    <hyperlink ref="A9027" r:id="rId9017"/>
    <hyperlink ref="A9028" r:id="rId9018"/>
    <hyperlink ref="A9029" r:id="rId9019"/>
    <hyperlink ref="A9030" r:id="rId9020"/>
    <hyperlink ref="A9031" r:id="rId9021"/>
    <hyperlink ref="A9032" r:id="rId9022"/>
    <hyperlink ref="A9033" r:id="rId9023"/>
    <hyperlink ref="A9034" r:id="rId9024"/>
    <hyperlink ref="A9035" r:id="rId9025"/>
    <hyperlink ref="A9036" r:id="rId9026"/>
    <hyperlink ref="A9037" r:id="rId9027" display="Telhamento para Cobertura"/>
    <hyperlink ref="A9038" r:id="rId9028"/>
    <hyperlink ref="A9039" r:id="rId9029"/>
    <hyperlink ref="A9040" r:id="rId9030"/>
    <hyperlink ref="A9041" r:id="rId9031"/>
    <hyperlink ref="A9042" r:id="rId9032"/>
    <hyperlink ref="A9043" r:id="rId9033"/>
    <hyperlink ref="A9044" r:id="rId9034"/>
    <hyperlink ref="A9045" r:id="rId9035"/>
    <hyperlink ref="A9046" r:id="rId9036"/>
    <hyperlink ref="A9047" r:id="rId9037"/>
    <hyperlink ref="A9048" r:id="rId9038"/>
    <hyperlink ref="A9049" r:id="rId9039" display="Transformadores"/>
    <hyperlink ref="A9050" r:id="rId9040"/>
    <hyperlink ref="A9051" r:id="rId9041"/>
    <hyperlink ref="A9052" r:id="rId9042"/>
    <hyperlink ref="A9053" r:id="rId9043"/>
    <hyperlink ref="A9054" r:id="rId9044"/>
    <hyperlink ref="A9055" r:id="rId9045"/>
    <hyperlink ref="A9056" r:id="rId9046"/>
    <hyperlink ref="A9057" r:id="rId9047"/>
    <hyperlink ref="A9058" r:id="rId9048"/>
    <hyperlink ref="A9059" r:id="rId9049"/>
    <hyperlink ref="A9060" r:id="rId9050"/>
    <hyperlink ref="A9061" r:id="rId9051"/>
    <hyperlink ref="A9062" r:id="rId9052"/>
    <hyperlink ref="A9063" r:id="rId9053"/>
    <hyperlink ref="A9064" r:id="rId9054"/>
    <hyperlink ref="A9065" r:id="rId9055"/>
    <hyperlink ref="A9066" r:id="rId9056"/>
    <hyperlink ref="A9067" r:id="rId9057"/>
    <hyperlink ref="A9068" r:id="rId9058"/>
    <hyperlink ref="A9069" r:id="rId9059"/>
    <hyperlink ref="A9070" r:id="rId9060"/>
    <hyperlink ref="A9071" r:id="rId9061"/>
    <hyperlink ref="A9072" r:id="rId9062"/>
    <hyperlink ref="A9073" r:id="rId9063"/>
    <hyperlink ref="A9074" r:id="rId9064"/>
    <hyperlink ref="A9075" r:id="rId9065"/>
    <hyperlink ref="A9076" r:id="rId9066"/>
    <hyperlink ref="A9077" r:id="rId9067"/>
    <hyperlink ref="A9078" r:id="rId9068"/>
    <hyperlink ref="A9079" r:id="rId9069"/>
    <hyperlink ref="A9080" r:id="rId9070"/>
    <hyperlink ref="A9081" r:id="rId9071"/>
    <hyperlink ref="A9082" r:id="rId9072"/>
    <hyperlink ref="A9083" r:id="rId9073"/>
    <hyperlink ref="A9084" r:id="rId9074"/>
    <hyperlink ref="A9085" r:id="rId9075"/>
    <hyperlink ref="A9086" r:id="rId9076"/>
    <hyperlink ref="A9087" r:id="rId9077"/>
    <hyperlink ref="A9088" r:id="rId9078"/>
    <hyperlink ref="A9089" r:id="rId9079"/>
    <hyperlink ref="A9090" r:id="rId9080"/>
    <hyperlink ref="A9091" r:id="rId9081"/>
    <hyperlink ref="A9092" r:id="rId9082"/>
    <hyperlink ref="A9093" r:id="rId9083"/>
    <hyperlink ref="A9094" r:id="rId9084"/>
    <hyperlink ref="A9095" r:id="rId9085"/>
    <hyperlink ref="A9096" r:id="rId9086"/>
    <hyperlink ref="A9097" r:id="rId9087"/>
    <hyperlink ref="A9098" r:id="rId9088"/>
    <hyperlink ref="A9099" r:id="rId9089"/>
    <hyperlink ref="A9100" r:id="rId9090"/>
    <hyperlink ref="A9101" r:id="rId9091"/>
    <hyperlink ref="A9102" r:id="rId9092"/>
    <hyperlink ref="A9103" r:id="rId9093"/>
    <hyperlink ref="A9104" r:id="rId9094"/>
    <hyperlink ref="A9105" r:id="rId9095"/>
    <hyperlink ref="A9106" r:id="rId9096"/>
    <hyperlink ref="A9107" r:id="rId9097"/>
    <hyperlink ref="A9108" r:id="rId9098"/>
    <hyperlink ref="A9109" r:id="rId9099"/>
    <hyperlink ref="A9110" r:id="rId9100"/>
    <hyperlink ref="A9111" r:id="rId9101"/>
    <hyperlink ref="A9112" r:id="rId9102"/>
    <hyperlink ref="A9113" r:id="rId9103"/>
    <hyperlink ref="A9114" r:id="rId9104"/>
    <hyperlink ref="A9115" r:id="rId9105"/>
    <hyperlink ref="A9116" r:id="rId9106"/>
    <hyperlink ref="A9117" r:id="rId9107"/>
    <hyperlink ref="A9118" r:id="rId9108"/>
    <hyperlink ref="A9119" r:id="rId9109"/>
    <hyperlink ref="A9120" r:id="rId9110"/>
    <hyperlink ref="A9121" r:id="rId9111"/>
    <hyperlink ref="A9122" r:id="rId9112"/>
    <hyperlink ref="A9123" r:id="rId9113"/>
    <hyperlink ref="A9124" r:id="rId9114"/>
    <hyperlink ref="A9125" r:id="rId9115"/>
    <hyperlink ref="A9126" r:id="rId9116"/>
    <hyperlink ref="A9127" r:id="rId9117"/>
    <hyperlink ref="A9128" r:id="rId9118"/>
    <hyperlink ref="A9129" r:id="rId9119"/>
    <hyperlink ref="A9130" r:id="rId9120"/>
    <hyperlink ref="A9131" r:id="rId9121"/>
    <hyperlink ref="A9132" r:id="rId9122"/>
    <hyperlink ref="A9133" r:id="rId9123"/>
    <hyperlink ref="A9134" r:id="rId9124"/>
    <hyperlink ref="A9135" r:id="rId9125"/>
    <hyperlink ref="A9136" r:id="rId9126"/>
    <hyperlink ref="A9137" r:id="rId9127"/>
    <hyperlink ref="A9138" r:id="rId9128"/>
    <hyperlink ref="A9139" r:id="rId9129"/>
    <hyperlink ref="A9140" r:id="rId9130"/>
    <hyperlink ref="A9141" r:id="rId9131"/>
    <hyperlink ref="A9142" r:id="rId9132"/>
    <hyperlink ref="A9143" r:id="rId9133"/>
    <hyperlink ref="A9144" r:id="rId9134"/>
    <hyperlink ref="A9145" r:id="rId9135"/>
    <hyperlink ref="A9146" r:id="rId9136"/>
    <hyperlink ref="A9147" r:id="rId9137"/>
    <hyperlink ref="A9148" r:id="rId9138"/>
    <hyperlink ref="A9149" r:id="rId9139" display="Transporte Fluvial - Carga e Descarga"/>
    <hyperlink ref="A9150" r:id="rId9140"/>
    <hyperlink ref="A9151" r:id="rId9141"/>
    <hyperlink ref="A9152" r:id="rId9142"/>
    <hyperlink ref="A9153" r:id="rId9143"/>
    <hyperlink ref="A9154" r:id="rId9144"/>
    <hyperlink ref="A9155" r:id="rId9145"/>
    <hyperlink ref="A9156" r:id="rId9146"/>
    <hyperlink ref="A9157" r:id="rId9147" display="Transporte Fluvial - Momento de Transporte"/>
    <hyperlink ref="A9158" r:id="rId9148"/>
    <hyperlink ref="A9159" r:id="rId9149"/>
    <hyperlink ref="A9160" r:id="rId9150"/>
    <hyperlink ref="A9161" r:id="rId9151"/>
    <hyperlink ref="A9162" r:id="rId9152"/>
    <hyperlink ref="A9163" r:id="rId9153"/>
    <hyperlink ref="A9164" r:id="rId9154"/>
    <hyperlink ref="A9165" r:id="rId9155"/>
    <hyperlink ref="A9166" r:id="rId9156"/>
    <hyperlink ref="A9167" r:id="rId9157"/>
    <hyperlink ref="A9168" r:id="rId9158"/>
    <hyperlink ref="A9169" r:id="rId9159"/>
    <hyperlink ref="A9170" r:id="rId9160"/>
    <hyperlink ref="A9171" r:id="rId9161"/>
    <hyperlink ref="A9172" r:id="rId9162"/>
    <hyperlink ref="A9173" r:id="rId9163"/>
    <hyperlink ref="A9174" r:id="rId9164"/>
    <hyperlink ref="A9175" r:id="rId9165"/>
    <hyperlink ref="A9176" r:id="rId9166"/>
    <hyperlink ref="A9177" r:id="rId9167"/>
    <hyperlink ref="A9178" r:id="rId9168"/>
    <hyperlink ref="A9179" r:id="rId9169"/>
    <hyperlink ref="A9180" r:id="rId9170"/>
    <hyperlink ref="A9181" r:id="rId9171"/>
    <hyperlink ref="A9182" r:id="rId9172"/>
    <hyperlink ref="A9183" r:id="rId9173"/>
    <hyperlink ref="A9184" r:id="rId9174"/>
    <hyperlink ref="A9185" r:id="rId9175"/>
    <hyperlink ref="A9186" r:id="rId9176"/>
    <hyperlink ref="A9187" r:id="rId9177"/>
    <hyperlink ref="A9188" r:id="rId9178"/>
    <hyperlink ref="A9189" r:id="rId9179"/>
    <hyperlink ref="A9190" r:id="rId9180"/>
    <hyperlink ref="A9191" r:id="rId9181"/>
    <hyperlink ref="A9192" r:id="rId9182"/>
    <hyperlink ref="A9193" r:id="rId9183"/>
    <hyperlink ref="A9194" r:id="rId9184"/>
    <hyperlink ref="A9195" r:id="rId9185"/>
    <hyperlink ref="A9196" r:id="rId9186"/>
    <hyperlink ref="A9197" r:id="rId9187"/>
    <hyperlink ref="A9198" r:id="rId9188"/>
    <hyperlink ref="A9199" r:id="rId9189"/>
    <hyperlink ref="A9200" r:id="rId9190"/>
    <hyperlink ref="A9201" r:id="rId9191"/>
    <hyperlink ref="A9202" r:id="rId9192"/>
    <hyperlink ref="A9203" r:id="rId9193"/>
    <hyperlink ref="A9204" r:id="rId9194"/>
    <hyperlink ref="A9205" r:id="rId9195"/>
    <hyperlink ref="A9206" r:id="rId9196"/>
    <hyperlink ref="A9207" r:id="rId9197"/>
    <hyperlink ref="A9208" r:id="rId9198"/>
    <hyperlink ref="A9209" r:id="rId9199"/>
    <hyperlink ref="A9210" r:id="rId9200"/>
    <hyperlink ref="A9211" r:id="rId9201"/>
    <hyperlink ref="A9212" r:id="rId9202"/>
    <hyperlink ref="A9213" r:id="rId9203"/>
    <hyperlink ref="A9214" r:id="rId9204"/>
    <hyperlink ref="A9215" r:id="rId9205"/>
    <hyperlink ref="A9216" r:id="rId9206"/>
    <hyperlink ref="A9217" r:id="rId9207"/>
    <hyperlink ref="A9218" r:id="rId9208"/>
    <hyperlink ref="A9219" r:id="rId9209"/>
    <hyperlink ref="A9220" r:id="rId9210"/>
    <hyperlink ref="A9221" r:id="rId9211"/>
    <hyperlink ref="A9222" r:id="rId9212"/>
    <hyperlink ref="A9223" r:id="rId9213"/>
    <hyperlink ref="A9224" r:id="rId9214"/>
    <hyperlink ref="A9225" r:id="rId9215"/>
    <hyperlink ref="A9226" r:id="rId9216"/>
    <hyperlink ref="A9227" r:id="rId9217"/>
    <hyperlink ref="A9228" r:id="rId9218"/>
    <hyperlink ref="A9229" r:id="rId9219"/>
    <hyperlink ref="A9230" r:id="rId9220"/>
    <hyperlink ref="A9231" r:id="rId9221"/>
    <hyperlink ref="A9232" r:id="rId9222"/>
    <hyperlink ref="A9233" r:id="rId9223"/>
    <hyperlink ref="A9234" r:id="rId9224"/>
    <hyperlink ref="A9235" r:id="rId9225"/>
    <hyperlink ref="A9236" r:id="rId9226"/>
    <hyperlink ref="A9237" r:id="rId9227"/>
    <hyperlink ref="A9238" r:id="rId9228"/>
    <hyperlink ref="A9239" r:id="rId9229"/>
    <hyperlink ref="A9240" r:id="rId9230"/>
    <hyperlink ref="A9241" r:id="rId9231"/>
    <hyperlink ref="A9242" r:id="rId9232"/>
    <hyperlink ref="A9243" r:id="rId9233"/>
    <hyperlink ref="A9244" r:id="rId9234"/>
    <hyperlink ref="A9245" r:id="rId9235"/>
    <hyperlink ref="A9246" r:id="rId9236"/>
    <hyperlink ref="A9247" r:id="rId9237"/>
    <hyperlink ref="A9248" r:id="rId9238"/>
    <hyperlink ref="A9249" r:id="rId9239"/>
    <hyperlink ref="A9250" r:id="rId9240" display="Transporte de Materiais dentro do Canteiro de Obras"/>
    <hyperlink ref="A9251" r:id="rId9241"/>
    <hyperlink ref="A9252" r:id="rId9242"/>
    <hyperlink ref="A9253" r:id="rId9243"/>
    <hyperlink ref="A9254" r:id="rId9244"/>
    <hyperlink ref="A9255" r:id="rId9245"/>
    <hyperlink ref="A9256" r:id="rId9246"/>
    <hyperlink ref="A9257" r:id="rId9247"/>
    <hyperlink ref="A9258" r:id="rId9248"/>
    <hyperlink ref="A9259" r:id="rId9249"/>
    <hyperlink ref="A9260" r:id="rId9250"/>
    <hyperlink ref="A9261" r:id="rId9251"/>
    <hyperlink ref="A9262" r:id="rId9252"/>
    <hyperlink ref="A9263" r:id="rId9253"/>
    <hyperlink ref="A9264" r:id="rId9254"/>
    <hyperlink ref="A9265" r:id="rId9255"/>
    <hyperlink ref="A9266" r:id="rId9256"/>
    <hyperlink ref="A9267" r:id="rId9257"/>
    <hyperlink ref="A9268" r:id="rId9258"/>
    <hyperlink ref="A9269" r:id="rId9259"/>
    <hyperlink ref="A9270" r:id="rId9260"/>
    <hyperlink ref="A9271" r:id="rId9261"/>
    <hyperlink ref="A9272" r:id="rId9262"/>
    <hyperlink ref="A9273" r:id="rId9263"/>
    <hyperlink ref="A9274" r:id="rId9264"/>
    <hyperlink ref="A9275" r:id="rId9265"/>
    <hyperlink ref="A9276" r:id="rId9266"/>
    <hyperlink ref="A9277" r:id="rId9267"/>
    <hyperlink ref="A9278" r:id="rId9268"/>
    <hyperlink ref="A9279" r:id="rId9269"/>
    <hyperlink ref="A9280" r:id="rId9270"/>
    <hyperlink ref="A9281" r:id="rId9271"/>
    <hyperlink ref="A9282" r:id="rId9272"/>
    <hyperlink ref="A9283" r:id="rId9273"/>
    <hyperlink ref="A9284" r:id="rId9274"/>
    <hyperlink ref="A9285" r:id="rId9275"/>
    <hyperlink ref="A9286" r:id="rId9276"/>
    <hyperlink ref="A9287" r:id="rId9277"/>
    <hyperlink ref="A9288" r:id="rId9278"/>
    <hyperlink ref="A9289" r:id="rId9279"/>
    <hyperlink ref="A9290" r:id="rId9280"/>
    <hyperlink ref="A9291" r:id="rId9281"/>
    <hyperlink ref="A9292" r:id="rId9282"/>
    <hyperlink ref="A9293" r:id="rId9283"/>
    <hyperlink ref="A9294" r:id="rId9284"/>
    <hyperlink ref="A9295" r:id="rId9285"/>
    <hyperlink ref="A9296" r:id="rId9286"/>
    <hyperlink ref="A9297" r:id="rId9287"/>
    <hyperlink ref="A9298" r:id="rId9288"/>
    <hyperlink ref="A9299" r:id="rId9289"/>
    <hyperlink ref="A9300" r:id="rId9290"/>
    <hyperlink ref="A9301" r:id="rId9291"/>
    <hyperlink ref="A9302" r:id="rId9292"/>
    <hyperlink ref="A9303" r:id="rId9293"/>
    <hyperlink ref="A9304" r:id="rId9294"/>
    <hyperlink ref="A9305" r:id="rId9295"/>
    <hyperlink ref="A9306" r:id="rId9296"/>
    <hyperlink ref="A9307" r:id="rId9297"/>
    <hyperlink ref="A9308" r:id="rId9298"/>
    <hyperlink ref="A9309" r:id="rId9299"/>
    <hyperlink ref="A9310" r:id="rId9300"/>
    <hyperlink ref="A9311" r:id="rId9301"/>
    <hyperlink ref="A9312" r:id="rId9302"/>
    <hyperlink ref="A9313" r:id="rId9303"/>
    <hyperlink ref="A9314" r:id="rId9304"/>
    <hyperlink ref="A9315" r:id="rId9305"/>
    <hyperlink ref="A9316" r:id="rId9306"/>
    <hyperlink ref="A9317" r:id="rId9307"/>
    <hyperlink ref="A9318" r:id="rId9308"/>
    <hyperlink ref="A9319" r:id="rId9309"/>
    <hyperlink ref="A9320" r:id="rId9310"/>
    <hyperlink ref="A9321" r:id="rId9311"/>
    <hyperlink ref="A9322" r:id="rId9312"/>
    <hyperlink ref="A9323" r:id="rId9313"/>
    <hyperlink ref="A9324" r:id="rId9314"/>
    <hyperlink ref="A9325" r:id="rId9315"/>
    <hyperlink ref="A9326" r:id="rId9316"/>
    <hyperlink ref="A9327" r:id="rId9317"/>
    <hyperlink ref="A9328" r:id="rId9318"/>
    <hyperlink ref="A9329" r:id="rId9319"/>
    <hyperlink ref="A9330" r:id="rId9320"/>
    <hyperlink ref="A9331" r:id="rId9321"/>
    <hyperlink ref="A9332" r:id="rId9322"/>
    <hyperlink ref="A9333" r:id="rId9323"/>
    <hyperlink ref="A9334" r:id="rId9324"/>
    <hyperlink ref="A9335" r:id="rId9325"/>
    <hyperlink ref="A9336" r:id="rId9326"/>
    <hyperlink ref="A9337" r:id="rId9327"/>
    <hyperlink ref="A9338" r:id="rId9328"/>
    <hyperlink ref="A9339" r:id="rId9329"/>
    <hyperlink ref="A9340" r:id="rId9330"/>
    <hyperlink ref="A9341" r:id="rId9331"/>
    <hyperlink ref="A9342" r:id="rId9332"/>
    <hyperlink ref="A9343" r:id="rId9333"/>
    <hyperlink ref="A9344" r:id="rId9334"/>
    <hyperlink ref="A9345" r:id="rId9335"/>
    <hyperlink ref="A9346" r:id="rId9336"/>
    <hyperlink ref="A9347" r:id="rId9337"/>
    <hyperlink ref="A9348" r:id="rId9338"/>
    <hyperlink ref="A9349" r:id="rId9339"/>
    <hyperlink ref="A9350" r:id="rId9340"/>
    <hyperlink ref="A9351" r:id="rId9341"/>
    <hyperlink ref="A9352" r:id="rId9342"/>
    <hyperlink ref="A9353" r:id="rId9343"/>
    <hyperlink ref="A9354" r:id="rId9344"/>
    <hyperlink ref="A9355" r:id="rId9345"/>
    <hyperlink ref="A9356" r:id="rId9346"/>
    <hyperlink ref="A9357" r:id="rId9347"/>
    <hyperlink ref="A9358" r:id="rId9348"/>
    <hyperlink ref="A9359" r:id="rId9349"/>
    <hyperlink ref="A9360" r:id="rId9350"/>
    <hyperlink ref="A9361" r:id="rId9351"/>
    <hyperlink ref="A9362" r:id="rId9352"/>
    <hyperlink ref="A9363" r:id="rId9353"/>
    <hyperlink ref="A9364" r:id="rId9354"/>
    <hyperlink ref="A9365" r:id="rId9355"/>
    <hyperlink ref="A9366" r:id="rId9356"/>
    <hyperlink ref="A9367" r:id="rId9357"/>
    <hyperlink ref="A9368" r:id="rId9358"/>
    <hyperlink ref="A9369" r:id="rId9359"/>
    <hyperlink ref="A9370" r:id="rId9360"/>
    <hyperlink ref="A9371" r:id="rId9361"/>
    <hyperlink ref="A9372" r:id="rId9362"/>
    <hyperlink ref="A9373" r:id="rId9363"/>
    <hyperlink ref="A9374" r:id="rId9364"/>
    <hyperlink ref="A9375" r:id="rId9365"/>
    <hyperlink ref="A9376" r:id="rId9366"/>
    <hyperlink ref="A9377" r:id="rId9367"/>
    <hyperlink ref="A9378" r:id="rId9368"/>
    <hyperlink ref="A9379" r:id="rId9369"/>
    <hyperlink ref="A9380" r:id="rId9370"/>
    <hyperlink ref="A9381" r:id="rId9371"/>
    <hyperlink ref="A9382" r:id="rId9372"/>
    <hyperlink ref="A9383" r:id="rId9373"/>
    <hyperlink ref="A9384" r:id="rId9374"/>
    <hyperlink ref="A9385" r:id="rId9375"/>
    <hyperlink ref="A9386" r:id="rId9376"/>
    <hyperlink ref="A9387" r:id="rId9377"/>
    <hyperlink ref="A9388" r:id="rId9378"/>
    <hyperlink ref="A9389" r:id="rId9379"/>
    <hyperlink ref="A9390" r:id="rId9380" display="Transporte, Carga e Descarga de Materiais"/>
    <hyperlink ref="A9391" r:id="rId9381"/>
    <hyperlink ref="A9392" r:id="rId9382"/>
    <hyperlink ref="A9393" r:id="rId9383"/>
    <hyperlink ref="A9394" r:id="rId9384"/>
    <hyperlink ref="A9395" r:id="rId9385"/>
    <hyperlink ref="A9396" r:id="rId9386"/>
    <hyperlink ref="A9397" r:id="rId9387"/>
    <hyperlink ref="A9398" r:id="rId9388"/>
    <hyperlink ref="A9399" r:id="rId9389"/>
    <hyperlink ref="A9400" r:id="rId9390"/>
    <hyperlink ref="A9401" r:id="rId9391" display="Tratamentos Superficiais"/>
    <hyperlink ref="A9402" r:id="rId9392"/>
    <hyperlink ref="A9403" r:id="rId9393"/>
    <hyperlink ref="A9404" r:id="rId9394"/>
    <hyperlink ref="A9405" r:id="rId9395"/>
    <hyperlink ref="A9406" r:id="rId9396"/>
    <hyperlink ref="A9407" r:id="rId9397"/>
    <hyperlink ref="A9408" r:id="rId9398"/>
    <hyperlink ref="A9409" r:id="rId9399"/>
    <hyperlink ref="A9410" r:id="rId9400"/>
    <hyperlink ref="A9411" r:id="rId9401"/>
    <hyperlink ref="A9412" r:id="rId9402"/>
    <hyperlink ref="A9413" r:id="rId9403"/>
    <hyperlink ref="A9414" r:id="rId9404"/>
    <hyperlink ref="A9415" r:id="rId9405"/>
    <hyperlink ref="A9416" r:id="rId9406"/>
    <hyperlink ref="A9417" r:id="rId9407"/>
    <hyperlink ref="A9418" r:id="rId9408"/>
    <hyperlink ref="A9419" r:id="rId9409"/>
    <hyperlink ref="A9420" r:id="rId9410"/>
    <hyperlink ref="A9421" r:id="rId9411"/>
    <hyperlink ref="A9422" r:id="rId9412"/>
    <hyperlink ref="A9423" r:id="rId9413"/>
    <hyperlink ref="A9424" r:id="rId9414"/>
    <hyperlink ref="A9425" r:id="rId9415"/>
    <hyperlink ref="A9426" r:id="rId9416"/>
    <hyperlink ref="A9427" r:id="rId9417"/>
    <hyperlink ref="A9428" r:id="rId9418"/>
    <hyperlink ref="A9429" r:id="rId9419"/>
    <hyperlink ref="A9430" r:id="rId9420"/>
    <hyperlink ref="A9431" r:id="rId9421"/>
    <hyperlink ref="A9432" r:id="rId9422"/>
    <hyperlink ref="A9433" r:id="rId9423"/>
    <hyperlink ref="A9434" r:id="rId9424"/>
    <hyperlink ref="A9435" r:id="rId9425"/>
    <hyperlink ref="A9436" r:id="rId9426"/>
    <hyperlink ref="A9437" r:id="rId9427"/>
    <hyperlink ref="A9438" r:id="rId9428"/>
    <hyperlink ref="A9439" r:id="rId9429"/>
    <hyperlink ref="A9440" r:id="rId9430"/>
    <hyperlink ref="A9441" r:id="rId9431"/>
    <hyperlink ref="A9442" r:id="rId9432"/>
    <hyperlink ref="A9443" r:id="rId9433"/>
    <hyperlink ref="A9444" r:id="rId9434"/>
    <hyperlink ref="A9445" r:id="rId9435"/>
    <hyperlink ref="A9446" r:id="rId9436"/>
    <hyperlink ref="A9447" r:id="rId9437"/>
    <hyperlink ref="A9448" r:id="rId9438"/>
    <hyperlink ref="A9449" r:id="rId9439"/>
    <hyperlink ref="A9450" r:id="rId9440"/>
    <hyperlink ref="A9451" r:id="rId9441"/>
    <hyperlink ref="A9452" r:id="rId9442"/>
    <hyperlink ref="A9453" r:id="rId9443"/>
    <hyperlink ref="A9454" r:id="rId9444"/>
    <hyperlink ref="A9455" r:id="rId9445"/>
    <hyperlink ref="A9456" r:id="rId9446"/>
    <hyperlink ref="A9457" r:id="rId9447"/>
    <hyperlink ref="A9458" r:id="rId9448"/>
    <hyperlink ref="A9459" r:id="rId9449"/>
    <hyperlink ref="A9460" r:id="rId9450"/>
    <hyperlink ref="A9461" r:id="rId9451"/>
    <hyperlink ref="A9462" r:id="rId9452"/>
    <hyperlink ref="A9463" r:id="rId9453"/>
    <hyperlink ref="A9464" r:id="rId9454"/>
    <hyperlink ref="A9465" r:id="rId9455" display="Tubulação Flangeada para Redes de Água"/>
    <hyperlink ref="A9466" r:id="rId9456"/>
    <hyperlink ref="A9467" r:id="rId9457"/>
    <hyperlink ref="A9468" r:id="rId9458"/>
    <hyperlink ref="A9469" r:id="rId9459"/>
    <hyperlink ref="A9470" r:id="rId9460"/>
    <hyperlink ref="A9471" r:id="rId9461"/>
    <hyperlink ref="A9472" r:id="rId9462"/>
    <hyperlink ref="A9473" r:id="rId9463"/>
    <hyperlink ref="A9474" r:id="rId9464"/>
    <hyperlink ref="A9475" r:id="rId9465"/>
    <hyperlink ref="A9476" r:id="rId9466"/>
    <hyperlink ref="A9477" r:id="rId9467"/>
    <hyperlink ref="A9478" r:id="rId9468"/>
    <hyperlink ref="A9479" r:id="rId9469"/>
    <hyperlink ref="A9480" r:id="rId9470"/>
    <hyperlink ref="A9481" r:id="rId9471"/>
    <hyperlink ref="A9482" r:id="rId9472"/>
    <hyperlink ref="A9483" r:id="rId9473" display="Tubulões"/>
    <hyperlink ref="A9484" r:id="rId9474"/>
    <hyperlink ref="A9485" r:id="rId9475"/>
    <hyperlink ref="A9486" r:id="rId9476"/>
    <hyperlink ref="A9487" r:id="rId9477"/>
    <hyperlink ref="A9488" r:id="rId9478"/>
    <hyperlink ref="A9489" r:id="rId9479"/>
    <hyperlink ref="A9490" r:id="rId9480"/>
    <hyperlink ref="A9491" r:id="rId9481"/>
    <hyperlink ref="A9492" r:id="rId9482"/>
    <hyperlink ref="A9493" r:id="rId9483"/>
    <hyperlink ref="A9494" r:id="rId9484" display="Usinagens"/>
    <hyperlink ref="A9495" r:id="rId9485"/>
    <hyperlink ref="A9496" r:id="rId9486"/>
    <hyperlink ref="A9497" r:id="rId9487"/>
    <hyperlink ref="A9498" r:id="rId9488"/>
    <hyperlink ref="A9499" r:id="rId9489"/>
    <hyperlink ref="A9500" r:id="rId9490"/>
    <hyperlink ref="A9501" r:id="rId9491"/>
    <hyperlink ref="A9502" r:id="rId9492"/>
    <hyperlink ref="A9503" r:id="rId9493"/>
    <hyperlink ref="A9504" r:id="rId9494"/>
    <hyperlink ref="A9505" r:id="rId9495"/>
    <hyperlink ref="A9506" r:id="rId9496"/>
    <hyperlink ref="A9507" r:id="rId9497"/>
    <hyperlink ref="A9508" r:id="rId9498"/>
    <hyperlink ref="A9509" r:id="rId9499"/>
    <hyperlink ref="A9510" r:id="rId9500"/>
    <hyperlink ref="A9511" r:id="rId9501"/>
    <hyperlink ref="A9512" r:id="rId9502"/>
    <hyperlink ref="A9513" r:id="rId9503"/>
    <hyperlink ref="A9514" r:id="rId9504"/>
    <hyperlink ref="A9515" r:id="rId9505"/>
    <hyperlink ref="A9516" r:id="rId9506"/>
    <hyperlink ref="A9517" r:id="rId9507"/>
    <hyperlink ref="A9518" r:id="rId9508"/>
    <hyperlink ref="A9519" r:id="rId9509"/>
    <hyperlink ref="A9520" r:id="rId9510"/>
    <hyperlink ref="A9521" r:id="rId9511"/>
    <hyperlink ref="A9522" r:id="rId9512"/>
    <hyperlink ref="A9523" r:id="rId9513"/>
    <hyperlink ref="A9524" r:id="rId9514" display="Vergas, contravergas e fixação de alvenaria"/>
    <hyperlink ref="A9525" r:id="rId9515"/>
    <hyperlink ref="A9526" r:id="rId9516"/>
    <hyperlink ref="A9527" r:id="rId9517"/>
    <hyperlink ref="A9528" r:id="rId9518"/>
    <hyperlink ref="A9529" r:id="rId9519"/>
    <hyperlink ref="A9530" r:id="rId9520"/>
    <hyperlink ref="A9531" r:id="rId9521"/>
    <hyperlink ref="A9532" r:id="rId9522"/>
    <hyperlink ref="A9533" r:id="rId9523"/>
    <hyperlink ref="A9534" r:id="rId9524"/>
    <hyperlink ref="A9535" r:id="rId9525"/>
    <hyperlink ref="A9536" r:id="rId9526"/>
    <hyperlink ref="A9537" r:id="rId9527"/>
    <hyperlink ref="A9538" r:id="rId9528"/>
    <hyperlink ref="A9539" r:id="rId9529"/>
    <hyperlink ref="A9540" r:id="rId9530"/>
    <hyperlink ref="A9541" r:id="rId9531"/>
    <hyperlink ref="A9542" r:id="rId9532"/>
    <hyperlink ref="A9543" r:id="rId9533"/>
    <hyperlink ref="A9544" r:id="rId9534"/>
    <hyperlink ref="A9545" r:id="rId9535"/>
    <hyperlink ref="A9546" r:id="rId9536"/>
    <hyperlink ref="A9547" r:id="rId9537"/>
    <hyperlink ref="A9548" r:id="rId9538"/>
    <hyperlink ref="A9549" r:id="rId9539"/>
    <hyperlink ref="A9550" r:id="rId9540"/>
    <hyperlink ref="A9551" r:id="rId9541"/>
    <hyperlink ref="A9552" r:id="rId9542"/>
    <hyperlink ref="A9553" r:id="rId9543"/>
    <hyperlink ref="A9554" r:id="rId9544"/>
    <hyperlink ref="A9555" r:id="rId9545"/>
    <hyperlink ref="A9556" r:id="rId9546"/>
    <hyperlink ref="A9557" r:id="rId9547"/>
    <hyperlink ref="A9558" r:id="rId9548"/>
    <hyperlink ref="A9559" r:id="rId9549"/>
    <hyperlink ref="A9560" r:id="rId9550"/>
    <hyperlink ref="A9561" r:id="rId9551"/>
    <hyperlink ref="A9562" r:id="rId9552"/>
    <hyperlink ref="A9563" r:id="rId9553"/>
    <hyperlink ref="A9564" r:id="rId9554"/>
    <hyperlink ref="A9565" r:id="rId9555"/>
    <hyperlink ref="A9566" r:id="rId9556"/>
    <hyperlink ref="A9567" r:id="rId9557"/>
    <hyperlink ref="A9568" r:id="rId9558"/>
    <hyperlink ref="A9569" r:id="rId9559"/>
    <hyperlink ref="A9570" r:id="rId9560"/>
    <hyperlink ref="A9571" r:id="rId9561"/>
    <hyperlink ref="A9572" r:id="rId9562"/>
    <hyperlink ref="A9573" r:id="rId9563"/>
    <hyperlink ref="A9574" r:id="rId9564"/>
    <hyperlink ref="A9575" r:id="rId9565"/>
    <hyperlink ref="A9576" r:id="rId9566"/>
    <hyperlink ref="A9577" r:id="rId9567"/>
    <hyperlink ref="A9578" r:id="rId9568"/>
    <hyperlink ref="A9579" r:id="rId9569"/>
    <hyperlink ref="A9580" r:id="rId9570"/>
    <hyperlink ref="A9581" r:id="rId9571"/>
    <hyperlink ref="A9582" r:id="rId9572"/>
    <hyperlink ref="A9583" r:id="rId9573"/>
    <hyperlink ref="A9584" r:id="rId9574"/>
    <hyperlink ref="A9585" r:id="rId9575"/>
    <hyperlink ref="A9586" r:id="rId9576"/>
    <hyperlink ref="A9587" r:id="rId9577"/>
    <hyperlink ref="A9588" r:id="rId9578"/>
    <hyperlink ref="A9589" r:id="rId9579"/>
    <hyperlink ref="A9590" r:id="rId9580"/>
    <hyperlink ref="A9591" r:id="rId9581"/>
    <hyperlink ref="A9592" r:id="rId9582"/>
    <hyperlink ref="A9593" r:id="rId9583"/>
    <hyperlink ref="A9594" r:id="rId9584"/>
    <hyperlink ref="A9595" r:id="rId9585"/>
    <hyperlink ref="A9596" r:id="rId9586"/>
    <hyperlink ref="A9597" r:id="rId9587"/>
    <hyperlink ref="A9598" r:id="rId9588"/>
    <hyperlink ref="A9599" r:id="rId9589"/>
    <hyperlink ref="A9600" r:id="rId9590"/>
    <hyperlink ref="A9601" r:id="rId9591"/>
    <hyperlink ref="A9602" r:id="rId9592"/>
    <hyperlink ref="A9603" r:id="rId9593"/>
    <hyperlink ref="A9604" r:id="rId9594"/>
    <hyperlink ref="A9605" r:id="rId9595"/>
    <hyperlink ref="A9606" r:id="rId9596"/>
    <hyperlink ref="A9607" r:id="rId9597"/>
    <hyperlink ref="A9608" r:id="rId9598"/>
    <hyperlink ref="A9609" r:id="rId9599"/>
    <hyperlink ref="A9610" r:id="rId9600"/>
    <hyperlink ref="A9611" r:id="rId9601"/>
    <hyperlink ref="A9612" r:id="rId9602"/>
    <hyperlink ref="A9613" r:id="rId9603"/>
    <hyperlink ref="A9614" r:id="rId9604"/>
    <hyperlink ref="A9615" r:id="rId9605"/>
    <hyperlink ref="A9616" r:id="rId9606"/>
    <hyperlink ref="A9617" r:id="rId9607"/>
    <hyperlink ref="A9618" r:id="rId9608"/>
    <hyperlink ref="A9619" r:id="rId9609"/>
    <hyperlink ref="A9620" r:id="rId9610"/>
    <hyperlink ref="A9621" r:id="rId9611"/>
    <hyperlink ref="A9622" r:id="rId9612"/>
    <hyperlink ref="A9623" r:id="rId9613"/>
    <hyperlink ref="A9624" r:id="rId9614"/>
    <hyperlink ref="A9625" r:id="rId9615"/>
    <hyperlink ref="A9626" r:id="rId9616"/>
    <hyperlink ref="A9627" r:id="rId9617"/>
    <hyperlink ref="A9628" r:id="rId9618"/>
    <hyperlink ref="A9629" r:id="rId9619"/>
    <hyperlink ref="A9630" r:id="rId9620"/>
    <hyperlink ref="A9631" r:id="rId9621"/>
    <hyperlink ref="A9632" r:id="rId9622"/>
    <hyperlink ref="A9633" r:id="rId9623"/>
    <hyperlink ref="A9634" r:id="rId9624"/>
    <hyperlink ref="A9635" r:id="rId9625"/>
    <hyperlink ref="A9636" r:id="rId9626"/>
    <hyperlink ref="A9637" r:id="rId9627"/>
    <hyperlink ref="A9638" r:id="rId9628"/>
    <hyperlink ref="A9639" r:id="rId9629"/>
    <hyperlink ref="A9640" r:id="rId9630"/>
    <hyperlink ref="A9641" r:id="rId9631"/>
    <hyperlink ref="A9642" r:id="rId9632"/>
    <hyperlink ref="A9643" r:id="rId9633"/>
    <hyperlink ref="A9644" r:id="rId9634"/>
    <hyperlink ref="A9645" r:id="rId9635"/>
    <hyperlink ref="A9646" r:id="rId9636"/>
    <hyperlink ref="A9647" r:id="rId9637"/>
    <hyperlink ref="A9648" r:id="rId9638"/>
    <hyperlink ref="A9649" r:id="rId9639"/>
    <hyperlink ref="A9650" r:id="rId9640"/>
    <hyperlink ref="A9651" r:id="rId9641"/>
    <hyperlink ref="A9652" r:id="rId9642"/>
    <hyperlink ref="A9653" r:id="rId9643"/>
    <hyperlink ref="A9654" r:id="rId9644"/>
    <hyperlink ref="A9655" r:id="rId9645"/>
    <hyperlink ref="A9656" r:id="rId9646"/>
    <hyperlink ref="A9657" r:id="rId9647"/>
    <hyperlink ref="A9658" r:id="rId9648"/>
    <hyperlink ref="A9659" r:id="rId9649"/>
    <hyperlink ref="A9660" r:id="rId9650"/>
    <hyperlink ref="A9661" r:id="rId9651"/>
    <hyperlink ref="A9662" r:id="rId9652"/>
    <hyperlink ref="A9663" r:id="rId9653"/>
    <hyperlink ref="A9664" r:id="rId9654"/>
    <hyperlink ref="A9665" r:id="rId9655"/>
    <hyperlink ref="A9666" r:id="rId9656"/>
    <hyperlink ref="A9667" r:id="rId9657"/>
    <hyperlink ref="A9668" r:id="rId9658"/>
    <hyperlink ref="A9669" r:id="rId9659"/>
    <hyperlink ref="A9670" r:id="rId9660"/>
    <hyperlink ref="A9671" r:id="rId9661"/>
    <hyperlink ref="A9672" r:id="rId9662"/>
    <hyperlink ref="A9673" r:id="rId9663"/>
    <hyperlink ref="A9674" r:id="rId9664"/>
    <hyperlink ref="A9675" r:id="rId9665"/>
    <hyperlink ref="A9676" r:id="rId9666"/>
    <hyperlink ref="A9677" r:id="rId9667"/>
    <hyperlink ref="A9678" r:id="rId9668"/>
    <hyperlink ref="A9679" r:id="rId9669"/>
    <hyperlink ref="A9680" r:id="rId9670"/>
    <hyperlink ref="A9681" r:id="rId9671"/>
    <hyperlink ref="A9682" r:id="rId9672"/>
    <hyperlink ref="A9683" r:id="rId9673"/>
    <hyperlink ref="A9684" r:id="rId9674"/>
    <hyperlink ref="A9685" r:id="rId9675"/>
    <hyperlink ref="A9686" r:id="rId9676"/>
    <hyperlink ref="A9687" r:id="rId9677"/>
    <hyperlink ref="A9688" r:id="rId9678"/>
    <hyperlink ref="A9689" r:id="rId9679"/>
    <hyperlink ref="A9690" r:id="rId9680"/>
    <hyperlink ref="A9691" r:id="rId9681"/>
    <hyperlink ref="A9692" r:id="rId9682"/>
    <hyperlink ref="A9693" r:id="rId9683"/>
    <hyperlink ref="A9694" r:id="rId9684"/>
    <hyperlink ref="A9695" r:id="rId9685"/>
    <hyperlink ref="A9696" r:id="rId9686"/>
    <hyperlink ref="A9697" r:id="rId9687"/>
    <hyperlink ref="A9698" r:id="rId9688"/>
    <hyperlink ref="A9699" r:id="rId9689"/>
    <hyperlink ref="A9700" r:id="rId9690"/>
    <hyperlink ref="A9701" r:id="rId9691"/>
    <hyperlink ref="A9702" r:id="rId9692"/>
    <hyperlink ref="A9703" r:id="rId9693"/>
    <hyperlink ref="A9704" r:id="rId9694"/>
    <hyperlink ref="A9705" r:id="rId9695"/>
    <hyperlink ref="A9706" r:id="rId9696"/>
    <hyperlink ref="A9707" r:id="rId9697"/>
    <hyperlink ref="A9708" r:id="rId9698"/>
    <hyperlink ref="A9709" r:id="rId9699"/>
    <hyperlink ref="A9710" r:id="rId9700"/>
    <hyperlink ref="A9711" r:id="rId9701"/>
    <hyperlink ref="A9712" r:id="rId9702"/>
    <hyperlink ref="A9713" r:id="rId9703"/>
    <hyperlink ref="A9714" r:id="rId9704"/>
    <hyperlink ref="A9715" r:id="rId9705"/>
    <hyperlink ref="A9716" r:id="rId9706"/>
    <hyperlink ref="A9717" r:id="rId9707"/>
    <hyperlink ref="A9718" r:id="rId9708"/>
    <hyperlink ref="A9719" r:id="rId9709"/>
    <hyperlink ref="A9720" r:id="rId9710"/>
    <hyperlink ref="A9721" r:id="rId9711"/>
    <hyperlink ref="A9722" r:id="rId9712"/>
    <hyperlink ref="A9723" r:id="rId9713"/>
    <hyperlink ref="A9724" r:id="rId9714"/>
    <hyperlink ref="A9725" r:id="rId9715"/>
    <hyperlink ref="A9726" r:id="rId9716"/>
    <hyperlink ref="A9727" r:id="rId9717"/>
    <hyperlink ref="A9728" r:id="rId9718"/>
    <hyperlink ref="A9729" r:id="rId9719"/>
    <hyperlink ref="A9730" r:id="rId9720"/>
    <hyperlink ref="A9731" r:id="rId9721"/>
    <hyperlink ref="A9732" r:id="rId9722"/>
    <hyperlink ref="A9733" r:id="rId9723"/>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907"/>
  <sheetViews>
    <sheetView workbookViewId="0">
      <pane xSplit="5" ySplit="10" topLeftCell="F2520" activePane="bottomRight" state="frozen"/>
      <selection pane="topRight" activeCell="F1" sqref="F1"/>
      <selection pane="bottomLeft" activeCell="A11" sqref="A11"/>
      <selection pane="bottomRight" activeCell="K2302" sqref="K2302"/>
    </sheetView>
  </sheetViews>
  <sheetFormatPr defaultRowHeight="15"/>
  <cols>
    <col min="1" max="1" width="17.7109375" customWidth="1"/>
    <col min="2" max="2" width="14.7109375" customWidth="1"/>
    <col min="3" max="3" width="60.7109375" customWidth="1"/>
    <col min="4" max="4" width="10.7109375" customWidth="1"/>
    <col min="5" max="5" width="11.7109375" customWidth="1"/>
    <col min="6" max="7" width="16.7109375" customWidth="1"/>
  </cols>
  <sheetData>
    <row r="1" spans="1:7">
      <c r="A1" s="55" t="s">
        <v>188</v>
      </c>
    </row>
    <row r="2" spans="1:7">
      <c r="A2" s="56" t="s">
        <v>189</v>
      </c>
    </row>
    <row r="3" spans="1:7">
      <c r="A3" s="56" t="s">
        <v>190</v>
      </c>
      <c r="B3" s="57" t="s">
        <v>15273</v>
      </c>
      <c r="E3" s="58" t="s">
        <v>191</v>
      </c>
    </row>
    <row r="4" spans="1:7">
      <c r="A4" s="56" t="s">
        <v>192</v>
      </c>
      <c r="B4" s="57" t="s">
        <v>15274</v>
      </c>
      <c r="E4" s="59" t="s">
        <v>193</v>
      </c>
      <c r="F4" s="60" t="s">
        <v>194</v>
      </c>
      <c r="G4" s="60" t="s">
        <v>14972</v>
      </c>
    </row>
    <row r="5" spans="1:7">
      <c r="E5" s="60" t="s">
        <v>195</v>
      </c>
      <c r="F5" s="61" t="s">
        <v>196</v>
      </c>
      <c r="G5" s="61" t="s">
        <v>14973</v>
      </c>
    </row>
    <row r="6" spans="1:7">
      <c r="A6" s="55" t="s">
        <v>197</v>
      </c>
      <c r="B6" s="56" t="s">
        <v>198</v>
      </c>
      <c r="C6" s="56" t="s">
        <v>199</v>
      </c>
      <c r="E6" s="60" t="s">
        <v>200</v>
      </c>
      <c r="F6" s="62">
        <v>0.9123</v>
      </c>
      <c r="G6" s="62">
        <v>0.92700000000000005</v>
      </c>
    </row>
    <row r="7" spans="1:7">
      <c r="A7" s="63" t="s">
        <v>201</v>
      </c>
      <c r="E7" s="60" t="s">
        <v>202</v>
      </c>
      <c r="F7" s="62">
        <v>0.52090000000000003</v>
      </c>
      <c r="G7" s="62">
        <v>0.53380000000000005</v>
      </c>
    </row>
    <row r="9" spans="1:7">
      <c r="A9" s="64" t="s">
        <v>203</v>
      </c>
      <c r="E9" s="59" t="s">
        <v>204</v>
      </c>
    </row>
    <row r="10" spans="1:7" ht="25.5">
      <c r="A10" s="60" t="s">
        <v>205</v>
      </c>
      <c r="B10" s="60" t="s">
        <v>206</v>
      </c>
      <c r="C10" s="60" t="s">
        <v>207</v>
      </c>
      <c r="D10" s="60" t="s">
        <v>171</v>
      </c>
      <c r="E10" s="60" t="s">
        <v>208</v>
      </c>
      <c r="F10" s="60" t="s">
        <v>194</v>
      </c>
      <c r="G10" s="60" t="s">
        <v>14972</v>
      </c>
    </row>
    <row r="11" spans="1:7">
      <c r="A11" s="65" t="s">
        <v>209</v>
      </c>
      <c r="B11" s="65">
        <v>45333</v>
      </c>
      <c r="C11" s="56" t="s">
        <v>210</v>
      </c>
      <c r="D11" s="65" t="s">
        <v>211</v>
      </c>
      <c r="E11" s="65" t="s">
        <v>212</v>
      </c>
      <c r="F11" s="66">
        <v>168.81</v>
      </c>
      <c r="G11" s="66">
        <v>197.12</v>
      </c>
    </row>
    <row r="12" spans="1:7">
      <c r="A12" s="65" t="s">
        <v>213</v>
      </c>
      <c r="B12" s="65">
        <v>11270</v>
      </c>
      <c r="C12" s="56" t="s">
        <v>214</v>
      </c>
      <c r="D12" s="65" t="s">
        <v>211</v>
      </c>
      <c r="E12" s="65" t="s">
        <v>212</v>
      </c>
      <c r="F12" s="66">
        <v>4.05</v>
      </c>
      <c r="G12" s="66">
        <v>2.88</v>
      </c>
    </row>
    <row r="13" spans="1:7">
      <c r="A13" s="65" t="s">
        <v>213</v>
      </c>
      <c r="B13" s="65">
        <v>412</v>
      </c>
      <c r="C13" s="56" t="s">
        <v>215</v>
      </c>
      <c r="D13" s="65" t="s">
        <v>211</v>
      </c>
      <c r="E13" s="65" t="s">
        <v>212</v>
      </c>
      <c r="F13" s="66">
        <v>1.18</v>
      </c>
      <c r="G13" s="66">
        <v>1.1299999999999999</v>
      </c>
    </row>
    <row r="14" spans="1:7">
      <c r="A14" s="65" t="s">
        <v>213</v>
      </c>
      <c r="B14" s="65">
        <v>414</v>
      </c>
      <c r="C14" s="56" t="s">
        <v>216</v>
      </c>
      <c r="D14" s="65" t="s">
        <v>211</v>
      </c>
      <c r="E14" s="65" t="s">
        <v>212</v>
      </c>
      <c r="F14" s="66">
        <v>7.0000000000000007E-2</v>
      </c>
      <c r="G14" s="66">
        <v>7.0000000000000007E-2</v>
      </c>
    </row>
    <row r="15" spans="1:7">
      <c r="A15" s="65" t="s">
        <v>213</v>
      </c>
      <c r="B15" s="65">
        <v>410</v>
      </c>
      <c r="C15" s="56" t="s">
        <v>217</v>
      </c>
      <c r="D15" s="65" t="s">
        <v>211</v>
      </c>
      <c r="E15" s="65" t="s">
        <v>212</v>
      </c>
      <c r="F15" s="66">
        <v>0.18</v>
      </c>
      <c r="G15" s="66">
        <v>0.17</v>
      </c>
    </row>
    <row r="16" spans="1:7">
      <c r="A16" s="65" t="s">
        <v>213</v>
      </c>
      <c r="B16" s="65">
        <v>411</v>
      </c>
      <c r="C16" s="56" t="s">
        <v>218</v>
      </c>
      <c r="D16" s="65" t="s">
        <v>211</v>
      </c>
      <c r="E16" s="65" t="s">
        <v>102</v>
      </c>
      <c r="F16" s="66">
        <v>0.23</v>
      </c>
      <c r="G16" s="66">
        <v>0.22</v>
      </c>
    </row>
    <row r="17" spans="1:7">
      <c r="A17" s="65" t="s">
        <v>213</v>
      </c>
      <c r="B17" s="65">
        <v>408</v>
      </c>
      <c r="C17" s="56" t="s">
        <v>219</v>
      </c>
      <c r="D17" s="65" t="s">
        <v>211</v>
      </c>
      <c r="E17" s="65" t="s">
        <v>212</v>
      </c>
      <c r="F17" s="66">
        <v>1.1399999999999999</v>
      </c>
      <c r="G17" s="66">
        <v>1.0900000000000001</v>
      </c>
    </row>
    <row r="18" spans="1:7">
      <c r="A18" s="65" t="s">
        <v>213</v>
      </c>
      <c r="B18" s="65">
        <v>39131</v>
      </c>
      <c r="C18" s="56" t="s">
        <v>220</v>
      </c>
      <c r="D18" s="65" t="s">
        <v>211</v>
      </c>
      <c r="E18" s="65" t="s">
        <v>212</v>
      </c>
      <c r="F18" s="66">
        <v>4.93</v>
      </c>
      <c r="G18" s="66">
        <v>3.59</v>
      </c>
    </row>
    <row r="19" spans="1:7">
      <c r="A19" s="65" t="s">
        <v>213</v>
      </c>
      <c r="B19" s="65">
        <v>394</v>
      </c>
      <c r="C19" s="56" t="s">
        <v>221</v>
      </c>
      <c r="D19" s="65" t="s">
        <v>211</v>
      </c>
      <c r="E19" s="65" t="s">
        <v>212</v>
      </c>
      <c r="F19" s="66">
        <v>4.99</v>
      </c>
      <c r="G19" s="66">
        <v>3.63</v>
      </c>
    </row>
    <row r="20" spans="1:7">
      <c r="A20" s="65" t="s">
        <v>213</v>
      </c>
      <c r="B20" s="65">
        <v>39130</v>
      </c>
      <c r="C20" s="56" t="s">
        <v>222</v>
      </c>
      <c r="D20" s="65" t="s">
        <v>211</v>
      </c>
      <c r="E20" s="65" t="s">
        <v>212</v>
      </c>
      <c r="F20" s="66">
        <v>4.5</v>
      </c>
      <c r="G20" s="66">
        <v>3.27</v>
      </c>
    </row>
    <row r="21" spans="1:7">
      <c r="A21" s="65" t="s">
        <v>213</v>
      </c>
      <c r="B21" s="65">
        <v>395</v>
      </c>
      <c r="C21" s="56" t="s">
        <v>223</v>
      </c>
      <c r="D21" s="65" t="s">
        <v>211</v>
      </c>
      <c r="E21" s="65" t="s">
        <v>212</v>
      </c>
      <c r="F21" s="66">
        <v>4.8099999999999996</v>
      </c>
      <c r="G21" s="66">
        <v>3.5</v>
      </c>
    </row>
    <row r="22" spans="1:7">
      <c r="A22" s="65" t="s">
        <v>213</v>
      </c>
      <c r="B22" s="65">
        <v>39129</v>
      </c>
      <c r="C22" s="56" t="s">
        <v>224</v>
      </c>
      <c r="D22" s="65" t="s">
        <v>211</v>
      </c>
      <c r="E22" s="65" t="s">
        <v>212</v>
      </c>
      <c r="F22" s="66">
        <v>2.77</v>
      </c>
      <c r="G22" s="66">
        <v>2.02</v>
      </c>
    </row>
    <row r="23" spans="1:7">
      <c r="A23" s="65" t="s">
        <v>213</v>
      </c>
      <c r="B23" s="65">
        <v>393</v>
      </c>
      <c r="C23" s="56" t="s">
        <v>225</v>
      </c>
      <c r="D23" s="65" t="s">
        <v>211</v>
      </c>
      <c r="E23" s="65" t="s">
        <v>102</v>
      </c>
      <c r="F23" s="66">
        <v>2.9</v>
      </c>
      <c r="G23" s="66">
        <v>2.11</v>
      </c>
    </row>
    <row r="24" spans="1:7">
      <c r="A24" s="65" t="s">
        <v>213</v>
      </c>
      <c r="B24" s="65">
        <v>39127</v>
      </c>
      <c r="C24" s="56" t="s">
        <v>226</v>
      </c>
      <c r="D24" s="65" t="s">
        <v>211</v>
      </c>
      <c r="E24" s="65" t="s">
        <v>212</v>
      </c>
      <c r="F24" s="66">
        <v>2.37</v>
      </c>
      <c r="G24" s="66">
        <v>1.72</v>
      </c>
    </row>
    <row r="25" spans="1:7">
      <c r="A25" s="65" t="s">
        <v>213</v>
      </c>
      <c r="B25" s="65">
        <v>392</v>
      </c>
      <c r="C25" s="56" t="s">
        <v>227</v>
      </c>
      <c r="D25" s="65" t="s">
        <v>211</v>
      </c>
      <c r="E25" s="65" t="s">
        <v>212</v>
      </c>
      <c r="F25" s="66">
        <v>2.4300000000000002</v>
      </c>
      <c r="G25" s="66">
        <v>1.77</v>
      </c>
    </row>
    <row r="26" spans="1:7">
      <c r="A26" s="65" t="s">
        <v>213</v>
      </c>
      <c r="B26" s="65">
        <v>39133</v>
      </c>
      <c r="C26" s="56" t="s">
        <v>228</v>
      </c>
      <c r="D26" s="65" t="s">
        <v>211</v>
      </c>
      <c r="E26" s="65" t="s">
        <v>212</v>
      </c>
      <c r="F26" s="66">
        <v>6.47</v>
      </c>
      <c r="G26" s="66">
        <v>4.71</v>
      </c>
    </row>
    <row r="27" spans="1:7">
      <c r="A27" s="65" t="s">
        <v>213</v>
      </c>
      <c r="B27" s="65">
        <v>397</v>
      </c>
      <c r="C27" s="56" t="s">
        <v>229</v>
      </c>
      <c r="D27" s="65" t="s">
        <v>211</v>
      </c>
      <c r="E27" s="65" t="s">
        <v>212</v>
      </c>
      <c r="F27" s="66">
        <v>7.15</v>
      </c>
      <c r="G27" s="66">
        <v>5.2</v>
      </c>
    </row>
    <row r="28" spans="1:7">
      <c r="A28" s="65" t="s">
        <v>213</v>
      </c>
      <c r="B28" s="65">
        <v>39132</v>
      </c>
      <c r="C28" s="56" t="s">
        <v>230</v>
      </c>
      <c r="D28" s="65" t="s">
        <v>211</v>
      </c>
      <c r="E28" s="65" t="s">
        <v>212</v>
      </c>
      <c r="F28" s="66">
        <v>5.18</v>
      </c>
      <c r="G28" s="66">
        <v>3.77</v>
      </c>
    </row>
    <row r="29" spans="1:7">
      <c r="A29" s="65" t="s">
        <v>213</v>
      </c>
      <c r="B29" s="65">
        <v>396</v>
      </c>
      <c r="C29" s="56" t="s">
        <v>231</v>
      </c>
      <c r="D29" s="65" t="s">
        <v>211</v>
      </c>
      <c r="E29" s="65" t="s">
        <v>212</v>
      </c>
      <c r="F29" s="66">
        <v>5.55</v>
      </c>
      <c r="G29" s="66">
        <v>4.04</v>
      </c>
    </row>
    <row r="30" spans="1:7">
      <c r="A30" s="65" t="s">
        <v>213</v>
      </c>
      <c r="B30" s="65">
        <v>39135</v>
      </c>
      <c r="C30" s="56" t="s">
        <v>232</v>
      </c>
      <c r="D30" s="65" t="s">
        <v>211</v>
      </c>
      <c r="E30" s="65" t="s">
        <v>212</v>
      </c>
      <c r="F30" s="66">
        <v>10.36</v>
      </c>
      <c r="G30" s="66">
        <v>7.54</v>
      </c>
    </row>
    <row r="31" spans="1:7">
      <c r="A31" s="65" t="s">
        <v>213</v>
      </c>
      <c r="B31" s="65">
        <v>39134</v>
      </c>
      <c r="C31" s="56" t="s">
        <v>233</v>
      </c>
      <c r="D31" s="65" t="s">
        <v>211</v>
      </c>
      <c r="E31" s="65" t="s">
        <v>212</v>
      </c>
      <c r="F31" s="66">
        <v>8.6300000000000008</v>
      </c>
      <c r="G31" s="66">
        <v>6.28</v>
      </c>
    </row>
    <row r="32" spans="1:7">
      <c r="A32" s="65" t="s">
        <v>213</v>
      </c>
      <c r="B32" s="65">
        <v>398</v>
      </c>
      <c r="C32" s="56" t="s">
        <v>234</v>
      </c>
      <c r="D32" s="65" t="s">
        <v>211</v>
      </c>
      <c r="E32" s="65" t="s">
        <v>212</v>
      </c>
      <c r="F32" s="66">
        <v>7.95</v>
      </c>
      <c r="G32" s="66">
        <v>5.79</v>
      </c>
    </row>
    <row r="33" spans="1:7">
      <c r="A33" s="65" t="s">
        <v>213</v>
      </c>
      <c r="B33" s="65">
        <v>39128</v>
      </c>
      <c r="C33" s="56" t="s">
        <v>235</v>
      </c>
      <c r="D33" s="65" t="s">
        <v>211</v>
      </c>
      <c r="E33" s="65" t="s">
        <v>212</v>
      </c>
      <c r="F33" s="66">
        <v>2.59</v>
      </c>
      <c r="G33" s="66">
        <v>1.88</v>
      </c>
    </row>
    <row r="34" spans="1:7">
      <c r="A34" s="65" t="s">
        <v>213</v>
      </c>
      <c r="B34" s="65">
        <v>400</v>
      </c>
      <c r="C34" s="56" t="s">
        <v>236</v>
      </c>
      <c r="D34" s="65" t="s">
        <v>211</v>
      </c>
      <c r="E34" s="65" t="s">
        <v>212</v>
      </c>
      <c r="F34" s="66">
        <v>2.52</v>
      </c>
      <c r="G34" s="66">
        <v>1.84</v>
      </c>
    </row>
    <row r="35" spans="1:7">
      <c r="A35" s="65" t="s">
        <v>213</v>
      </c>
      <c r="B35" s="65">
        <v>39125</v>
      </c>
      <c r="C35" s="56" t="s">
        <v>237</v>
      </c>
      <c r="D35" s="65" t="s">
        <v>211</v>
      </c>
      <c r="E35" s="65" t="s">
        <v>212</v>
      </c>
      <c r="F35" s="66">
        <v>2.59</v>
      </c>
      <c r="G35" s="66">
        <v>1.88</v>
      </c>
    </row>
    <row r="36" spans="1:7">
      <c r="A36" s="65" t="s">
        <v>213</v>
      </c>
      <c r="B36" s="65">
        <v>39126</v>
      </c>
      <c r="C36" s="56" t="s">
        <v>238</v>
      </c>
      <c r="D36" s="65" t="s">
        <v>211</v>
      </c>
      <c r="E36" s="65" t="s">
        <v>212</v>
      </c>
      <c r="F36" s="66">
        <v>11.66</v>
      </c>
      <c r="G36" s="66">
        <v>8.48</v>
      </c>
    </row>
    <row r="37" spans="1:7">
      <c r="A37" s="65" t="s">
        <v>213</v>
      </c>
      <c r="B37" s="65">
        <v>399</v>
      </c>
      <c r="C37" s="56" t="s">
        <v>239</v>
      </c>
      <c r="D37" s="65" t="s">
        <v>211</v>
      </c>
      <c r="E37" s="65" t="s">
        <v>212</v>
      </c>
      <c r="F37" s="66">
        <v>10.27</v>
      </c>
      <c r="G37" s="66">
        <v>7.47</v>
      </c>
    </row>
    <row r="38" spans="1:7">
      <c r="A38" s="65" t="s">
        <v>213</v>
      </c>
      <c r="B38" s="65">
        <v>39158</v>
      </c>
      <c r="C38" s="56" t="s">
        <v>240</v>
      </c>
      <c r="D38" s="65" t="s">
        <v>211</v>
      </c>
      <c r="E38" s="65" t="s">
        <v>212</v>
      </c>
      <c r="F38" s="66">
        <v>27.58</v>
      </c>
      <c r="G38" s="66">
        <v>20.059999999999999</v>
      </c>
    </row>
    <row r="39" spans="1:7">
      <c r="A39" s="65" t="s">
        <v>213</v>
      </c>
      <c r="B39" s="65">
        <v>39141</v>
      </c>
      <c r="C39" s="56" t="s">
        <v>241</v>
      </c>
      <c r="D39" s="65" t="s">
        <v>211</v>
      </c>
      <c r="E39" s="65" t="s">
        <v>212</v>
      </c>
      <c r="F39" s="66">
        <v>2</v>
      </c>
      <c r="G39" s="66">
        <v>1.45</v>
      </c>
    </row>
    <row r="40" spans="1:7">
      <c r="A40" s="65" t="s">
        <v>213</v>
      </c>
      <c r="B40" s="65">
        <v>39140</v>
      </c>
      <c r="C40" s="56" t="s">
        <v>242</v>
      </c>
      <c r="D40" s="65" t="s">
        <v>211</v>
      </c>
      <c r="E40" s="65" t="s">
        <v>212</v>
      </c>
      <c r="F40" s="66">
        <v>1.82</v>
      </c>
      <c r="G40" s="66">
        <v>1.32</v>
      </c>
    </row>
    <row r="41" spans="1:7">
      <c r="A41" s="65" t="s">
        <v>213</v>
      </c>
      <c r="B41" s="65">
        <v>39139</v>
      </c>
      <c r="C41" s="56" t="s">
        <v>243</v>
      </c>
      <c r="D41" s="65" t="s">
        <v>211</v>
      </c>
      <c r="E41" s="65" t="s">
        <v>212</v>
      </c>
      <c r="F41" s="66">
        <v>1.51</v>
      </c>
      <c r="G41" s="66">
        <v>1.0900000000000001</v>
      </c>
    </row>
    <row r="42" spans="1:7">
      <c r="A42" s="65" t="s">
        <v>213</v>
      </c>
      <c r="B42" s="65">
        <v>39137</v>
      </c>
      <c r="C42" s="56" t="s">
        <v>244</v>
      </c>
      <c r="D42" s="65" t="s">
        <v>211</v>
      </c>
      <c r="E42" s="65" t="s">
        <v>212</v>
      </c>
      <c r="F42" s="66">
        <v>1.04</v>
      </c>
      <c r="G42" s="66">
        <v>0.76</v>
      </c>
    </row>
    <row r="43" spans="1:7">
      <c r="A43" s="65" t="s">
        <v>213</v>
      </c>
      <c r="B43" s="65">
        <v>39143</v>
      </c>
      <c r="C43" s="56" t="s">
        <v>245</v>
      </c>
      <c r="D43" s="65" t="s">
        <v>211</v>
      </c>
      <c r="E43" s="65" t="s">
        <v>212</v>
      </c>
      <c r="F43" s="66">
        <v>4.13</v>
      </c>
      <c r="G43" s="66">
        <v>3</v>
      </c>
    </row>
    <row r="44" spans="1:7">
      <c r="A44" s="65" t="s">
        <v>213</v>
      </c>
      <c r="B44" s="65">
        <v>39142</v>
      </c>
      <c r="C44" s="56" t="s">
        <v>246</v>
      </c>
      <c r="D44" s="65" t="s">
        <v>211</v>
      </c>
      <c r="E44" s="65" t="s">
        <v>212</v>
      </c>
      <c r="F44" s="66">
        <v>2.96</v>
      </c>
      <c r="G44" s="66">
        <v>2.15</v>
      </c>
    </row>
    <row r="45" spans="1:7">
      <c r="A45" s="65" t="s">
        <v>213</v>
      </c>
      <c r="B45" s="65">
        <v>39144</v>
      </c>
      <c r="C45" s="56" t="s">
        <v>247</v>
      </c>
      <c r="D45" s="65" t="s">
        <v>211</v>
      </c>
      <c r="E45" s="65" t="s">
        <v>212</v>
      </c>
      <c r="F45" s="66">
        <v>4.8099999999999996</v>
      </c>
      <c r="G45" s="66">
        <v>3.5</v>
      </c>
    </row>
    <row r="46" spans="1:7">
      <c r="A46" s="65" t="s">
        <v>213</v>
      </c>
      <c r="B46" s="65">
        <v>39138</v>
      </c>
      <c r="C46" s="56" t="s">
        <v>248</v>
      </c>
      <c r="D46" s="65" t="s">
        <v>211</v>
      </c>
      <c r="E46" s="65" t="s">
        <v>212</v>
      </c>
      <c r="F46" s="66">
        <v>1.1100000000000001</v>
      </c>
      <c r="G46" s="66">
        <v>0.8</v>
      </c>
    </row>
    <row r="47" spans="1:7">
      <c r="A47" s="65" t="s">
        <v>213</v>
      </c>
      <c r="B47" s="65">
        <v>39136</v>
      </c>
      <c r="C47" s="56" t="s">
        <v>249</v>
      </c>
      <c r="D47" s="65" t="s">
        <v>211</v>
      </c>
      <c r="E47" s="65" t="s">
        <v>212</v>
      </c>
      <c r="F47" s="66">
        <v>0.74</v>
      </c>
      <c r="G47" s="66">
        <v>0.53</v>
      </c>
    </row>
    <row r="48" spans="1:7">
      <c r="A48" s="65" t="s">
        <v>213</v>
      </c>
      <c r="B48" s="65">
        <v>39145</v>
      </c>
      <c r="C48" s="56" t="s">
        <v>250</v>
      </c>
      <c r="D48" s="65" t="s">
        <v>211</v>
      </c>
      <c r="E48" s="65" t="s">
        <v>212</v>
      </c>
      <c r="F48" s="66">
        <v>7.92</v>
      </c>
      <c r="G48" s="66">
        <v>5.76</v>
      </c>
    </row>
    <row r="49" spans="1:7">
      <c r="A49" s="65" t="s">
        <v>213</v>
      </c>
      <c r="B49" s="65">
        <v>12615</v>
      </c>
      <c r="C49" s="56" t="s">
        <v>251</v>
      </c>
      <c r="D49" s="65" t="s">
        <v>211</v>
      </c>
      <c r="E49" s="65" t="s">
        <v>212</v>
      </c>
      <c r="F49" s="66">
        <v>10.029999999999999</v>
      </c>
      <c r="G49" s="66">
        <v>13.18</v>
      </c>
    </row>
    <row r="50" spans="1:7">
      <c r="A50" s="65" t="s">
        <v>213</v>
      </c>
      <c r="B50" s="65">
        <v>11927</v>
      </c>
      <c r="C50" s="56" t="s">
        <v>252</v>
      </c>
      <c r="D50" s="65" t="s">
        <v>211</v>
      </c>
      <c r="E50" s="65" t="s">
        <v>212</v>
      </c>
      <c r="F50" s="66">
        <v>12.1</v>
      </c>
      <c r="G50" s="66">
        <v>8.59</v>
      </c>
    </row>
    <row r="51" spans="1:7">
      <c r="A51" s="65" t="s">
        <v>213</v>
      </c>
      <c r="B51" s="65">
        <v>11928</v>
      </c>
      <c r="C51" s="56" t="s">
        <v>253</v>
      </c>
      <c r="D51" s="65" t="s">
        <v>211</v>
      </c>
      <c r="E51" s="65" t="s">
        <v>212</v>
      </c>
      <c r="F51" s="66">
        <v>13.87</v>
      </c>
      <c r="G51" s="66">
        <v>9.85</v>
      </c>
    </row>
    <row r="52" spans="1:7">
      <c r="A52" s="65" t="s">
        <v>213</v>
      </c>
      <c r="B52" s="65">
        <v>11929</v>
      </c>
      <c r="C52" s="56" t="s">
        <v>254</v>
      </c>
      <c r="D52" s="65" t="s">
        <v>211</v>
      </c>
      <c r="E52" s="65" t="s">
        <v>212</v>
      </c>
      <c r="F52" s="66">
        <v>21.45</v>
      </c>
      <c r="G52" s="66">
        <v>15.23</v>
      </c>
    </row>
    <row r="53" spans="1:7">
      <c r="A53" s="65" t="s">
        <v>213</v>
      </c>
      <c r="B53" s="65">
        <v>36801</v>
      </c>
      <c r="C53" s="56" t="s">
        <v>255</v>
      </c>
      <c r="D53" s="65" t="s">
        <v>211</v>
      </c>
      <c r="E53" s="65" t="s">
        <v>212</v>
      </c>
      <c r="F53" s="66">
        <v>38.29</v>
      </c>
      <c r="G53" s="66">
        <v>30.38</v>
      </c>
    </row>
    <row r="54" spans="1:7">
      <c r="A54" s="65" t="s">
        <v>213</v>
      </c>
      <c r="B54" s="65">
        <v>36246</v>
      </c>
      <c r="C54" s="56" t="s">
        <v>256</v>
      </c>
      <c r="D54" s="65" t="s">
        <v>32</v>
      </c>
      <c r="E54" s="65" t="s">
        <v>212</v>
      </c>
      <c r="F54" s="66">
        <v>4.08</v>
      </c>
      <c r="G54" s="66">
        <v>4.47</v>
      </c>
    </row>
    <row r="55" spans="1:7">
      <c r="A55" s="65" t="s">
        <v>213</v>
      </c>
      <c r="B55" s="65">
        <v>37600</v>
      </c>
      <c r="C55" s="56" t="s">
        <v>257</v>
      </c>
      <c r="D55" s="65" t="s">
        <v>211</v>
      </c>
      <c r="E55" s="65" t="s">
        <v>212</v>
      </c>
      <c r="F55" s="66"/>
      <c r="G55" s="66">
        <v>104.86</v>
      </c>
    </row>
    <row r="56" spans="1:7">
      <c r="A56" s="65" t="s">
        <v>213</v>
      </c>
      <c r="B56" s="65">
        <v>37599</v>
      </c>
      <c r="C56" s="56" t="s">
        <v>258</v>
      </c>
      <c r="D56" s="65" t="s">
        <v>211</v>
      </c>
      <c r="E56" s="65" t="s">
        <v>212</v>
      </c>
      <c r="F56" s="66"/>
      <c r="G56" s="66">
        <v>97.6</v>
      </c>
    </row>
    <row r="57" spans="1:7">
      <c r="A57" s="65" t="s">
        <v>213</v>
      </c>
      <c r="B57" s="65">
        <v>1</v>
      </c>
      <c r="C57" s="56" t="s">
        <v>259</v>
      </c>
      <c r="D57" s="65" t="s">
        <v>129</v>
      </c>
      <c r="E57" s="65" t="s">
        <v>102</v>
      </c>
      <c r="F57" s="66"/>
      <c r="G57" s="66">
        <v>104.5</v>
      </c>
    </row>
    <row r="58" spans="1:7">
      <c r="A58" s="65" t="s">
        <v>213</v>
      </c>
      <c r="B58" s="65">
        <v>3</v>
      </c>
      <c r="C58" s="56" t="s">
        <v>260</v>
      </c>
      <c r="D58" s="65" t="s">
        <v>261</v>
      </c>
      <c r="E58" s="65" t="s">
        <v>212</v>
      </c>
      <c r="F58" s="66">
        <v>24.91</v>
      </c>
      <c r="G58" s="66">
        <v>17.16</v>
      </c>
    </row>
    <row r="59" spans="1:7">
      <c r="A59" s="65" t="s">
        <v>213</v>
      </c>
      <c r="B59" s="65">
        <v>43054</v>
      </c>
      <c r="C59" s="56" t="s">
        <v>262</v>
      </c>
      <c r="D59" s="65" t="s">
        <v>129</v>
      </c>
      <c r="E59" s="65" t="s">
        <v>212</v>
      </c>
      <c r="F59" s="66">
        <v>8.64</v>
      </c>
      <c r="G59" s="66">
        <v>7.53</v>
      </c>
    </row>
    <row r="60" spans="1:7">
      <c r="A60" s="65" t="s">
        <v>213</v>
      </c>
      <c r="B60" s="65">
        <v>42402</v>
      </c>
      <c r="C60" s="56" t="s">
        <v>263</v>
      </c>
      <c r="D60" s="65" t="s">
        <v>129</v>
      </c>
      <c r="E60" s="65" t="s">
        <v>212</v>
      </c>
      <c r="F60" s="66">
        <v>8.26</v>
      </c>
      <c r="G60" s="66">
        <v>7.19</v>
      </c>
    </row>
    <row r="61" spans="1:7">
      <c r="A61" s="65" t="s">
        <v>213</v>
      </c>
      <c r="B61" s="65">
        <v>42403</v>
      </c>
      <c r="C61" s="56" t="s">
        <v>264</v>
      </c>
      <c r="D61" s="65" t="s">
        <v>129</v>
      </c>
      <c r="E61" s="65" t="s">
        <v>212</v>
      </c>
      <c r="F61" s="66">
        <v>10.6</v>
      </c>
      <c r="G61" s="66">
        <v>9.23</v>
      </c>
    </row>
    <row r="62" spans="1:7">
      <c r="A62" s="65" t="s">
        <v>213</v>
      </c>
      <c r="B62" s="65">
        <v>42404</v>
      </c>
      <c r="C62" s="56" t="s">
        <v>265</v>
      </c>
      <c r="D62" s="65" t="s">
        <v>129</v>
      </c>
      <c r="E62" s="65" t="s">
        <v>212</v>
      </c>
      <c r="F62" s="66">
        <v>10.54</v>
      </c>
      <c r="G62" s="66">
        <v>9.18</v>
      </c>
    </row>
    <row r="63" spans="1:7">
      <c r="A63" s="65" t="s">
        <v>213</v>
      </c>
      <c r="B63" s="65">
        <v>42405</v>
      </c>
      <c r="C63" s="56" t="s">
        <v>266</v>
      </c>
      <c r="D63" s="65" t="s">
        <v>129</v>
      </c>
      <c r="E63" s="65" t="s">
        <v>212</v>
      </c>
      <c r="F63" s="66">
        <v>11.23</v>
      </c>
      <c r="G63" s="66">
        <v>9.7799999999999994</v>
      </c>
    </row>
    <row r="64" spans="1:7">
      <c r="A64" s="65" t="s">
        <v>213</v>
      </c>
      <c r="B64" s="65">
        <v>34341</v>
      </c>
      <c r="C64" s="56" t="s">
        <v>267</v>
      </c>
      <c r="D64" s="65" t="s">
        <v>129</v>
      </c>
      <c r="E64" s="65" t="s">
        <v>212</v>
      </c>
      <c r="F64" s="66">
        <v>9.74</v>
      </c>
      <c r="G64" s="66">
        <v>8.48</v>
      </c>
    </row>
    <row r="65" spans="1:7">
      <c r="A65" s="65" t="s">
        <v>213</v>
      </c>
      <c r="B65" s="65">
        <v>43053</v>
      </c>
      <c r="C65" s="56" t="s">
        <v>268</v>
      </c>
      <c r="D65" s="65" t="s">
        <v>129</v>
      </c>
      <c r="E65" s="65" t="s">
        <v>212</v>
      </c>
      <c r="F65" s="66">
        <v>7.72</v>
      </c>
      <c r="G65" s="66">
        <v>6.72</v>
      </c>
    </row>
    <row r="66" spans="1:7">
      <c r="A66" s="65" t="s">
        <v>213</v>
      </c>
      <c r="B66" s="65">
        <v>43058</v>
      </c>
      <c r="C66" s="56" t="s">
        <v>269</v>
      </c>
      <c r="D66" s="65" t="s">
        <v>129</v>
      </c>
      <c r="E66" s="65" t="s">
        <v>212</v>
      </c>
      <c r="F66" s="66">
        <v>8.01</v>
      </c>
      <c r="G66" s="66">
        <v>6.97</v>
      </c>
    </row>
    <row r="67" spans="1:7">
      <c r="A67" s="65" t="s">
        <v>213</v>
      </c>
      <c r="B67" s="65">
        <v>34</v>
      </c>
      <c r="C67" s="56" t="s">
        <v>270</v>
      </c>
      <c r="D67" s="65" t="s">
        <v>129</v>
      </c>
      <c r="E67" s="65" t="s">
        <v>212</v>
      </c>
      <c r="F67" s="66">
        <v>8.0399999999999991</v>
      </c>
      <c r="G67" s="66">
        <v>7.01</v>
      </c>
    </row>
    <row r="68" spans="1:7">
      <c r="A68" s="65" t="s">
        <v>213</v>
      </c>
      <c r="B68" s="65">
        <v>43055</v>
      </c>
      <c r="C68" s="56" t="s">
        <v>271</v>
      </c>
      <c r="D68" s="65" t="s">
        <v>129</v>
      </c>
      <c r="E68" s="65" t="s">
        <v>102</v>
      </c>
      <c r="F68" s="66">
        <v>6.97</v>
      </c>
      <c r="G68" s="66">
        <v>6.07</v>
      </c>
    </row>
    <row r="69" spans="1:7">
      <c r="A69" s="65" t="s">
        <v>213</v>
      </c>
      <c r="B69" s="65">
        <v>43056</v>
      </c>
      <c r="C69" s="56" t="s">
        <v>272</v>
      </c>
      <c r="D69" s="65" t="s">
        <v>129</v>
      </c>
      <c r="E69" s="65" t="s">
        <v>212</v>
      </c>
      <c r="F69" s="66">
        <v>8.0399999999999991</v>
      </c>
      <c r="G69" s="66">
        <v>7</v>
      </c>
    </row>
    <row r="70" spans="1:7">
      <c r="A70" s="65" t="s">
        <v>213</v>
      </c>
      <c r="B70" s="65">
        <v>43057</v>
      </c>
      <c r="C70" s="56" t="s">
        <v>273</v>
      </c>
      <c r="D70" s="65" t="s">
        <v>129</v>
      </c>
      <c r="E70" s="65" t="s">
        <v>212</v>
      </c>
      <c r="F70" s="66">
        <v>8.83</v>
      </c>
      <c r="G70" s="66">
        <v>7.69</v>
      </c>
    </row>
    <row r="71" spans="1:7">
      <c r="A71" s="65" t="s">
        <v>213</v>
      </c>
      <c r="B71" s="65">
        <v>34449</v>
      </c>
      <c r="C71" s="56" t="s">
        <v>274</v>
      </c>
      <c r="D71" s="65" t="s">
        <v>129</v>
      </c>
      <c r="E71" s="65" t="s">
        <v>212</v>
      </c>
      <c r="F71" s="66">
        <v>9.44</v>
      </c>
      <c r="G71" s="66">
        <v>8.2200000000000006</v>
      </c>
    </row>
    <row r="72" spans="1:7">
      <c r="A72" s="65" t="s">
        <v>213</v>
      </c>
      <c r="B72" s="65">
        <v>32</v>
      </c>
      <c r="C72" s="56" t="s">
        <v>275</v>
      </c>
      <c r="D72" s="65" t="s">
        <v>129</v>
      </c>
      <c r="E72" s="65" t="s">
        <v>212</v>
      </c>
      <c r="F72" s="66">
        <v>8.49</v>
      </c>
      <c r="G72" s="66">
        <v>7.39</v>
      </c>
    </row>
    <row r="73" spans="1:7">
      <c r="A73" s="65" t="s">
        <v>213</v>
      </c>
      <c r="B73" s="65">
        <v>33</v>
      </c>
      <c r="C73" s="56" t="s">
        <v>276</v>
      </c>
      <c r="D73" s="65" t="s">
        <v>129</v>
      </c>
      <c r="E73" s="65" t="s">
        <v>212</v>
      </c>
      <c r="F73" s="66">
        <v>8.5399999999999991</v>
      </c>
      <c r="G73" s="66">
        <v>7.43</v>
      </c>
    </row>
    <row r="74" spans="1:7">
      <c r="A74" s="65" t="s">
        <v>213</v>
      </c>
      <c r="B74" s="65">
        <v>43061</v>
      </c>
      <c r="C74" s="56" t="s">
        <v>277</v>
      </c>
      <c r="D74" s="65" t="s">
        <v>129</v>
      </c>
      <c r="E74" s="65" t="s">
        <v>212</v>
      </c>
      <c r="F74" s="66">
        <v>7.98</v>
      </c>
      <c r="G74" s="66">
        <v>6.95</v>
      </c>
    </row>
    <row r="75" spans="1:7">
      <c r="A75" s="65" t="s">
        <v>213</v>
      </c>
      <c r="B75" s="65">
        <v>43059</v>
      </c>
      <c r="C75" s="56" t="s">
        <v>278</v>
      </c>
      <c r="D75" s="65" t="s">
        <v>129</v>
      </c>
      <c r="E75" s="65" t="s">
        <v>212</v>
      </c>
      <c r="F75" s="66">
        <v>7.61</v>
      </c>
      <c r="G75" s="66">
        <v>6.63</v>
      </c>
    </row>
    <row r="76" spans="1:7">
      <c r="A76" s="65" t="s">
        <v>213</v>
      </c>
      <c r="B76" s="65">
        <v>43062</v>
      </c>
      <c r="C76" s="56" t="s">
        <v>279</v>
      </c>
      <c r="D76" s="65" t="s">
        <v>129</v>
      </c>
      <c r="E76" s="65" t="s">
        <v>212</v>
      </c>
      <c r="F76" s="66">
        <v>8.44</v>
      </c>
      <c r="G76" s="66">
        <v>7.35</v>
      </c>
    </row>
    <row r="77" spans="1:7">
      <c r="A77" s="65" t="s">
        <v>213</v>
      </c>
      <c r="B77" s="65">
        <v>43060</v>
      </c>
      <c r="C77" s="56" t="s">
        <v>280</v>
      </c>
      <c r="D77" s="65" t="s">
        <v>129</v>
      </c>
      <c r="E77" s="65" t="s">
        <v>212</v>
      </c>
      <c r="F77" s="66">
        <v>6.63</v>
      </c>
      <c r="G77" s="66">
        <v>5.77</v>
      </c>
    </row>
    <row r="78" spans="1:7">
      <c r="A78" s="65" t="s">
        <v>213</v>
      </c>
      <c r="B78" s="65">
        <v>40410</v>
      </c>
      <c r="C78" s="56" t="s">
        <v>281</v>
      </c>
      <c r="D78" s="65" t="s">
        <v>211</v>
      </c>
      <c r="E78" s="65" t="s">
        <v>102</v>
      </c>
      <c r="F78" s="66"/>
      <c r="G78" s="66">
        <v>20.49</v>
      </c>
    </row>
    <row r="79" spans="1:7">
      <c r="A79" s="65" t="s">
        <v>213</v>
      </c>
      <c r="B79" s="65">
        <v>40411</v>
      </c>
      <c r="C79" s="56" t="s">
        <v>282</v>
      </c>
      <c r="D79" s="65" t="s">
        <v>211</v>
      </c>
      <c r="E79" s="65" t="s">
        <v>212</v>
      </c>
      <c r="F79" s="66"/>
      <c r="G79" s="66">
        <v>22.23</v>
      </c>
    </row>
    <row r="80" spans="1:7">
      <c r="A80" s="65" t="s">
        <v>213</v>
      </c>
      <c r="B80" s="65">
        <v>40412</v>
      </c>
      <c r="C80" s="56" t="s">
        <v>283</v>
      </c>
      <c r="D80" s="65" t="s">
        <v>211</v>
      </c>
      <c r="E80" s="65" t="s">
        <v>212</v>
      </c>
      <c r="F80" s="66"/>
      <c r="G80" s="66">
        <v>24.95</v>
      </c>
    </row>
    <row r="81" spans="1:7">
      <c r="A81" s="65" t="s">
        <v>213</v>
      </c>
      <c r="B81" s="65">
        <v>44254</v>
      </c>
      <c r="C81" s="56" t="s">
        <v>284</v>
      </c>
      <c r="D81" s="65" t="s">
        <v>211</v>
      </c>
      <c r="E81" s="65" t="s">
        <v>212</v>
      </c>
      <c r="F81" s="66">
        <v>28.93</v>
      </c>
      <c r="G81" s="66">
        <v>30.96</v>
      </c>
    </row>
    <row r="82" spans="1:7">
      <c r="A82" s="65" t="s">
        <v>213</v>
      </c>
      <c r="B82" s="65">
        <v>44255</v>
      </c>
      <c r="C82" s="56" t="s">
        <v>285</v>
      </c>
      <c r="D82" s="65" t="s">
        <v>211</v>
      </c>
      <c r="E82" s="65" t="s">
        <v>212</v>
      </c>
      <c r="F82" s="66">
        <v>32.06</v>
      </c>
      <c r="G82" s="66">
        <v>34.31</v>
      </c>
    </row>
    <row r="83" spans="1:7">
      <c r="A83" s="65" t="s">
        <v>213</v>
      </c>
      <c r="B83" s="65">
        <v>44256</v>
      </c>
      <c r="C83" s="56" t="s">
        <v>286</v>
      </c>
      <c r="D83" s="65" t="s">
        <v>211</v>
      </c>
      <c r="E83" s="65" t="s">
        <v>212</v>
      </c>
      <c r="F83" s="66">
        <v>36.21</v>
      </c>
      <c r="G83" s="66">
        <v>38.75</v>
      </c>
    </row>
    <row r="84" spans="1:7">
      <c r="A84" s="65" t="s">
        <v>213</v>
      </c>
      <c r="B84" s="65">
        <v>44257</v>
      </c>
      <c r="C84" s="56" t="s">
        <v>287</v>
      </c>
      <c r="D84" s="65" t="s">
        <v>211</v>
      </c>
      <c r="E84" s="65" t="s">
        <v>212</v>
      </c>
      <c r="F84" s="66">
        <v>57.29</v>
      </c>
      <c r="G84" s="66">
        <v>61.31</v>
      </c>
    </row>
    <row r="85" spans="1:7">
      <c r="A85" s="65" t="s">
        <v>213</v>
      </c>
      <c r="B85" s="65">
        <v>44258</v>
      </c>
      <c r="C85" s="56" t="s">
        <v>288</v>
      </c>
      <c r="D85" s="65" t="s">
        <v>211</v>
      </c>
      <c r="E85" s="65" t="s">
        <v>212</v>
      </c>
      <c r="F85" s="66">
        <v>65.47</v>
      </c>
      <c r="G85" s="66">
        <v>70.069999999999993</v>
      </c>
    </row>
    <row r="86" spans="1:7">
      <c r="A86" s="65" t="s">
        <v>213</v>
      </c>
      <c r="B86" s="65">
        <v>44259</v>
      </c>
      <c r="C86" s="56" t="s">
        <v>289</v>
      </c>
      <c r="D86" s="65" t="s">
        <v>211</v>
      </c>
      <c r="E86" s="65" t="s">
        <v>212</v>
      </c>
      <c r="F86" s="66">
        <v>89.87</v>
      </c>
      <c r="G86" s="66">
        <v>96.18</v>
      </c>
    </row>
    <row r="87" spans="1:7">
      <c r="A87" s="65" t="s">
        <v>213</v>
      </c>
      <c r="B87" s="65">
        <v>37997</v>
      </c>
      <c r="C87" s="56" t="s">
        <v>290</v>
      </c>
      <c r="D87" s="65" t="s">
        <v>211</v>
      </c>
      <c r="E87" s="65" t="s">
        <v>212</v>
      </c>
      <c r="F87" s="66">
        <v>17.239999999999998</v>
      </c>
      <c r="G87" s="66">
        <v>18.45</v>
      </c>
    </row>
    <row r="88" spans="1:7">
      <c r="A88" s="65" t="s">
        <v>213</v>
      </c>
      <c r="B88" s="65">
        <v>37998</v>
      </c>
      <c r="C88" s="56" t="s">
        <v>291</v>
      </c>
      <c r="D88" s="65" t="s">
        <v>211</v>
      </c>
      <c r="E88" s="65" t="s">
        <v>212</v>
      </c>
      <c r="F88" s="66">
        <v>23.07</v>
      </c>
      <c r="G88" s="66">
        <v>24.69</v>
      </c>
    </row>
    <row r="89" spans="1:7">
      <c r="A89" s="65" t="s">
        <v>213</v>
      </c>
      <c r="B89" s="65">
        <v>55</v>
      </c>
      <c r="C89" s="56" t="s">
        <v>292</v>
      </c>
      <c r="D89" s="65" t="s">
        <v>211</v>
      </c>
      <c r="E89" s="65" t="s">
        <v>102</v>
      </c>
      <c r="F89" s="66"/>
      <c r="G89" s="66">
        <v>3.94</v>
      </c>
    </row>
    <row r="90" spans="1:7">
      <c r="A90" s="65" t="s">
        <v>213</v>
      </c>
      <c r="B90" s="65">
        <v>61</v>
      </c>
      <c r="C90" s="56" t="s">
        <v>293</v>
      </c>
      <c r="D90" s="65" t="s">
        <v>211</v>
      </c>
      <c r="E90" s="65" t="s">
        <v>212</v>
      </c>
      <c r="F90" s="66"/>
      <c r="G90" s="66">
        <v>3.72</v>
      </c>
    </row>
    <row r="91" spans="1:7">
      <c r="A91" s="65" t="s">
        <v>213</v>
      </c>
      <c r="B91" s="65">
        <v>62</v>
      </c>
      <c r="C91" s="56" t="s">
        <v>294</v>
      </c>
      <c r="D91" s="65" t="s">
        <v>211</v>
      </c>
      <c r="E91" s="65" t="s">
        <v>212</v>
      </c>
      <c r="F91" s="66"/>
      <c r="G91" s="66">
        <v>7.72</v>
      </c>
    </row>
    <row r="92" spans="1:7">
      <c r="A92" s="65" t="s">
        <v>213</v>
      </c>
      <c r="B92" s="65">
        <v>10899</v>
      </c>
      <c r="C92" s="56" t="s">
        <v>295</v>
      </c>
      <c r="D92" s="65" t="s">
        <v>211</v>
      </c>
      <c r="E92" s="65" t="s">
        <v>212</v>
      </c>
      <c r="F92" s="66">
        <v>99.66</v>
      </c>
      <c r="G92" s="66">
        <v>144.57</v>
      </c>
    </row>
    <row r="93" spans="1:7">
      <c r="A93" s="65" t="s">
        <v>213</v>
      </c>
      <c r="B93" s="65">
        <v>10900</v>
      </c>
      <c r="C93" s="56" t="s">
        <v>296</v>
      </c>
      <c r="D93" s="65" t="s">
        <v>211</v>
      </c>
      <c r="E93" s="65" t="s">
        <v>212</v>
      </c>
      <c r="F93" s="66">
        <v>77.989999999999995</v>
      </c>
      <c r="G93" s="66">
        <v>113.14</v>
      </c>
    </row>
    <row r="94" spans="1:7">
      <c r="A94" s="65" t="s">
        <v>213</v>
      </c>
      <c r="B94" s="65">
        <v>47</v>
      </c>
      <c r="C94" s="56" t="s">
        <v>297</v>
      </c>
      <c r="D94" s="65" t="s">
        <v>211</v>
      </c>
      <c r="E94" s="65" t="s">
        <v>212</v>
      </c>
      <c r="F94" s="66"/>
      <c r="G94" s="66">
        <v>90.51</v>
      </c>
    </row>
    <row r="95" spans="1:7">
      <c r="A95" s="65" t="s">
        <v>213</v>
      </c>
      <c r="B95" s="65">
        <v>48</v>
      </c>
      <c r="C95" s="56" t="s">
        <v>298</v>
      </c>
      <c r="D95" s="65" t="s">
        <v>211</v>
      </c>
      <c r="E95" s="65" t="s">
        <v>212</v>
      </c>
      <c r="F95" s="66"/>
      <c r="G95" s="66">
        <v>23.61</v>
      </c>
    </row>
    <row r="96" spans="1:7">
      <c r="A96" s="65" t="s">
        <v>213</v>
      </c>
      <c r="B96" s="65">
        <v>46</v>
      </c>
      <c r="C96" s="56" t="s">
        <v>299</v>
      </c>
      <c r="D96" s="65" t="s">
        <v>211</v>
      </c>
      <c r="E96" s="65" t="s">
        <v>212</v>
      </c>
      <c r="F96" s="66"/>
      <c r="G96" s="66">
        <v>52.93</v>
      </c>
    </row>
    <row r="97" spans="1:7">
      <c r="A97" s="65" t="s">
        <v>213</v>
      </c>
      <c r="B97" s="65">
        <v>52</v>
      </c>
      <c r="C97" s="56" t="s">
        <v>300</v>
      </c>
      <c r="D97" s="65" t="s">
        <v>211</v>
      </c>
      <c r="E97" s="65" t="s">
        <v>212</v>
      </c>
      <c r="F97" s="66"/>
      <c r="G97" s="66">
        <v>17.93</v>
      </c>
    </row>
    <row r="98" spans="1:7">
      <c r="A98" s="65" t="s">
        <v>213</v>
      </c>
      <c r="B98" s="65">
        <v>43</v>
      </c>
      <c r="C98" s="56" t="s">
        <v>301</v>
      </c>
      <c r="D98" s="65" t="s">
        <v>211</v>
      </c>
      <c r="E98" s="65" t="s">
        <v>212</v>
      </c>
      <c r="F98" s="66"/>
      <c r="G98" s="66">
        <v>60.53</v>
      </c>
    </row>
    <row r="99" spans="1:7">
      <c r="A99" s="65" t="s">
        <v>213</v>
      </c>
      <c r="B99" s="65">
        <v>103</v>
      </c>
      <c r="C99" s="56" t="s">
        <v>302</v>
      </c>
      <c r="D99" s="65" t="s">
        <v>211</v>
      </c>
      <c r="E99" s="65" t="s">
        <v>212</v>
      </c>
      <c r="F99" s="66">
        <v>42.6</v>
      </c>
      <c r="G99" s="66">
        <v>44.99</v>
      </c>
    </row>
    <row r="100" spans="1:7">
      <c r="A100" s="65" t="s">
        <v>213</v>
      </c>
      <c r="B100" s="65">
        <v>107</v>
      </c>
      <c r="C100" s="56" t="s">
        <v>303</v>
      </c>
      <c r="D100" s="65" t="s">
        <v>211</v>
      </c>
      <c r="E100" s="65" t="s">
        <v>212</v>
      </c>
      <c r="F100" s="66">
        <v>0.8</v>
      </c>
      <c r="G100" s="66">
        <v>0.84</v>
      </c>
    </row>
    <row r="101" spans="1:7">
      <c r="A101" s="65" t="s">
        <v>213</v>
      </c>
      <c r="B101" s="65">
        <v>65</v>
      </c>
      <c r="C101" s="56" t="s">
        <v>304</v>
      </c>
      <c r="D101" s="65" t="s">
        <v>211</v>
      </c>
      <c r="E101" s="65" t="s">
        <v>212</v>
      </c>
      <c r="F101" s="66">
        <v>0.88</v>
      </c>
      <c r="G101" s="66">
        <v>0.93</v>
      </c>
    </row>
    <row r="102" spans="1:7">
      <c r="A102" s="65" t="s">
        <v>213</v>
      </c>
      <c r="B102" s="65">
        <v>108</v>
      </c>
      <c r="C102" s="56" t="s">
        <v>305</v>
      </c>
      <c r="D102" s="65" t="s">
        <v>211</v>
      </c>
      <c r="E102" s="65" t="s">
        <v>212</v>
      </c>
      <c r="F102" s="66">
        <v>1.76</v>
      </c>
      <c r="G102" s="66">
        <v>1.86</v>
      </c>
    </row>
    <row r="103" spans="1:7">
      <c r="A103" s="65" t="s">
        <v>213</v>
      </c>
      <c r="B103" s="65">
        <v>110</v>
      </c>
      <c r="C103" s="56" t="s">
        <v>306</v>
      </c>
      <c r="D103" s="65" t="s">
        <v>211</v>
      </c>
      <c r="E103" s="65" t="s">
        <v>212</v>
      </c>
      <c r="F103" s="66">
        <v>6.13</v>
      </c>
      <c r="G103" s="66">
        <v>6.47</v>
      </c>
    </row>
    <row r="104" spans="1:7">
      <c r="A104" s="65" t="s">
        <v>213</v>
      </c>
      <c r="B104" s="65">
        <v>109</v>
      </c>
      <c r="C104" s="56" t="s">
        <v>307</v>
      </c>
      <c r="D104" s="65" t="s">
        <v>211</v>
      </c>
      <c r="E104" s="65" t="s">
        <v>212</v>
      </c>
      <c r="F104" s="66">
        <v>3.65</v>
      </c>
      <c r="G104" s="66">
        <v>3.85</v>
      </c>
    </row>
    <row r="105" spans="1:7">
      <c r="A105" s="65" t="s">
        <v>213</v>
      </c>
      <c r="B105" s="65">
        <v>111</v>
      </c>
      <c r="C105" s="56" t="s">
        <v>308</v>
      </c>
      <c r="D105" s="65" t="s">
        <v>211</v>
      </c>
      <c r="E105" s="65" t="s">
        <v>212</v>
      </c>
      <c r="F105" s="66">
        <v>8.2899999999999991</v>
      </c>
      <c r="G105" s="66">
        <v>8.76</v>
      </c>
    </row>
    <row r="106" spans="1:7">
      <c r="A106" s="65" t="s">
        <v>213</v>
      </c>
      <c r="B106" s="65">
        <v>112</v>
      </c>
      <c r="C106" s="56" t="s">
        <v>309</v>
      </c>
      <c r="D106" s="65" t="s">
        <v>211</v>
      </c>
      <c r="E106" s="65" t="s">
        <v>212</v>
      </c>
      <c r="F106" s="66">
        <v>4.3899999999999997</v>
      </c>
      <c r="G106" s="66">
        <v>4.6399999999999997</v>
      </c>
    </row>
    <row r="107" spans="1:7">
      <c r="A107" s="65" t="s">
        <v>213</v>
      </c>
      <c r="B107" s="65">
        <v>113</v>
      </c>
      <c r="C107" s="56" t="s">
        <v>310</v>
      </c>
      <c r="D107" s="65" t="s">
        <v>211</v>
      </c>
      <c r="E107" s="65" t="s">
        <v>212</v>
      </c>
      <c r="F107" s="66">
        <v>11</v>
      </c>
      <c r="G107" s="66">
        <v>11.62</v>
      </c>
    </row>
    <row r="108" spans="1:7">
      <c r="A108" s="65" t="s">
        <v>213</v>
      </c>
      <c r="B108" s="65">
        <v>104</v>
      </c>
      <c r="C108" s="56" t="s">
        <v>311</v>
      </c>
      <c r="D108" s="65" t="s">
        <v>211</v>
      </c>
      <c r="E108" s="65" t="s">
        <v>212</v>
      </c>
      <c r="F108" s="66">
        <v>19.14</v>
      </c>
      <c r="G108" s="66">
        <v>20.22</v>
      </c>
    </row>
    <row r="109" spans="1:7">
      <c r="A109" s="65" t="s">
        <v>213</v>
      </c>
      <c r="B109" s="65">
        <v>102</v>
      </c>
      <c r="C109" s="56" t="s">
        <v>312</v>
      </c>
      <c r="D109" s="65" t="s">
        <v>211</v>
      </c>
      <c r="E109" s="65" t="s">
        <v>212</v>
      </c>
      <c r="F109" s="66">
        <v>26.39</v>
      </c>
      <c r="G109" s="66">
        <v>27.88</v>
      </c>
    </row>
    <row r="110" spans="1:7">
      <c r="A110" s="65" t="s">
        <v>213</v>
      </c>
      <c r="B110" s="65">
        <v>95</v>
      </c>
      <c r="C110" s="56" t="s">
        <v>313</v>
      </c>
      <c r="D110" s="65" t="s">
        <v>211</v>
      </c>
      <c r="E110" s="65" t="s">
        <v>212</v>
      </c>
      <c r="F110" s="66">
        <v>11.15</v>
      </c>
      <c r="G110" s="66">
        <v>11.78</v>
      </c>
    </row>
    <row r="111" spans="1:7">
      <c r="A111" s="65" t="s">
        <v>213</v>
      </c>
      <c r="B111" s="65">
        <v>96</v>
      </c>
      <c r="C111" s="56" t="s">
        <v>314</v>
      </c>
      <c r="D111" s="65" t="s">
        <v>211</v>
      </c>
      <c r="E111" s="65" t="s">
        <v>212</v>
      </c>
      <c r="F111" s="66">
        <v>12.13</v>
      </c>
      <c r="G111" s="66">
        <v>12.81</v>
      </c>
    </row>
    <row r="112" spans="1:7">
      <c r="A112" s="65" t="s">
        <v>213</v>
      </c>
      <c r="B112" s="65">
        <v>97</v>
      </c>
      <c r="C112" s="56" t="s">
        <v>315</v>
      </c>
      <c r="D112" s="65" t="s">
        <v>211</v>
      </c>
      <c r="E112" s="65" t="s">
        <v>212</v>
      </c>
      <c r="F112" s="66">
        <v>18.25</v>
      </c>
      <c r="G112" s="66">
        <v>19.28</v>
      </c>
    </row>
    <row r="113" spans="1:7">
      <c r="A113" s="65" t="s">
        <v>213</v>
      </c>
      <c r="B113" s="65">
        <v>98</v>
      </c>
      <c r="C113" s="56" t="s">
        <v>316</v>
      </c>
      <c r="D113" s="65" t="s">
        <v>211</v>
      </c>
      <c r="E113" s="65" t="s">
        <v>212</v>
      </c>
      <c r="F113" s="66">
        <v>27.32</v>
      </c>
      <c r="G113" s="66">
        <v>28.86</v>
      </c>
    </row>
    <row r="114" spans="1:7">
      <c r="A114" s="65" t="s">
        <v>213</v>
      </c>
      <c r="B114" s="65">
        <v>99</v>
      </c>
      <c r="C114" s="56" t="s">
        <v>317</v>
      </c>
      <c r="D114" s="65" t="s">
        <v>211</v>
      </c>
      <c r="E114" s="65" t="s">
        <v>212</v>
      </c>
      <c r="F114" s="66">
        <v>25.82</v>
      </c>
      <c r="G114" s="66">
        <v>27.28</v>
      </c>
    </row>
    <row r="115" spans="1:7">
      <c r="A115" s="65" t="s">
        <v>213</v>
      </c>
      <c r="B115" s="65">
        <v>60</v>
      </c>
      <c r="C115" s="56" t="s">
        <v>318</v>
      </c>
      <c r="D115" s="65" t="s">
        <v>211</v>
      </c>
      <c r="E115" s="65" t="s">
        <v>212</v>
      </c>
      <c r="F115" s="66"/>
      <c r="G115" s="66">
        <v>5.1100000000000003</v>
      </c>
    </row>
    <row r="116" spans="1:7">
      <c r="A116" s="65" t="s">
        <v>213</v>
      </c>
      <c r="B116" s="65">
        <v>72</v>
      </c>
      <c r="C116" s="56" t="s">
        <v>319</v>
      </c>
      <c r="D116" s="65" t="s">
        <v>211</v>
      </c>
      <c r="E116" s="65" t="s">
        <v>212</v>
      </c>
      <c r="F116" s="66">
        <v>49.53</v>
      </c>
      <c r="G116" s="66">
        <v>52.31</v>
      </c>
    </row>
    <row r="117" spans="1:7">
      <c r="A117" s="65" t="s">
        <v>213</v>
      </c>
      <c r="B117" s="65">
        <v>71</v>
      </c>
      <c r="C117" s="56" t="s">
        <v>320</v>
      </c>
      <c r="D117" s="65" t="s">
        <v>211</v>
      </c>
      <c r="E117" s="65" t="s">
        <v>212</v>
      </c>
      <c r="F117" s="66">
        <v>30.59</v>
      </c>
      <c r="G117" s="66">
        <v>32.31</v>
      </c>
    </row>
    <row r="118" spans="1:7">
      <c r="A118" s="65" t="s">
        <v>213</v>
      </c>
      <c r="B118" s="65">
        <v>67</v>
      </c>
      <c r="C118" s="56" t="s">
        <v>321</v>
      </c>
      <c r="D118" s="65" t="s">
        <v>211</v>
      </c>
      <c r="E118" s="65" t="s">
        <v>212</v>
      </c>
      <c r="F118" s="66">
        <v>16.010000000000002</v>
      </c>
      <c r="G118" s="66">
        <v>16.91</v>
      </c>
    </row>
    <row r="119" spans="1:7">
      <c r="A119" s="65" t="s">
        <v>213</v>
      </c>
      <c r="B119" s="65">
        <v>73</v>
      </c>
      <c r="C119" s="56" t="s">
        <v>322</v>
      </c>
      <c r="D119" s="65" t="s">
        <v>211</v>
      </c>
      <c r="E119" s="65" t="s">
        <v>212</v>
      </c>
      <c r="F119" s="66">
        <v>15.32</v>
      </c>
      <c r="G119" s="66">
        <v>16.190000000000001</v>
      </c>
    </row>
    <row r="120" spans="1:7">
      <c r="A120" s="65" t="s">
        <v>213</v>
      </c>
      <c r="B120" s="65">
        <v>100</v>
      </c>
      <c r="C120" s="56" t="s">
        <v>323</v>
      </c>
      <c r="D120" s="65" t="s">
        <v>211</v>
      </c>
      <c r="E120" s="65" t="s">
        <v>212</v>
      </c>
      <c r="F120" s="66">
        <v>45.12</v>
      </c>
      <c r="G120" s="66">
        <v>47.66</v>
      </c>
    </row>
    <row r="121" spans="1:7">
      <c r="A121" s="65" t="s">
        <v>213</v>
      </c>
      <c r="B121" s="65">
        <v>75</v>
      </c>
      <c r="C121" s="56" t="s">
        <v>324</v>
      </c>
      <c r="D121" s="65" t="s">
        <v>211</v>
      </c>
      <c r="E121" s="65" t="s">
        <v>212</v>
      </c>
      <c r="F121" s="66">
        <v>263.07</v>
      </c>
      <c r="G121" s="66">
        <v>277.86</v>
      </c>
    </row>
    <row r="122" spans="1:7">
      <c r="A122" s="65" t="s">
        <v>213</v>
      </c>
      <c r="B122" s="65">
        <v>83</v>
      </c>
      <c r="C122" s="56" t="s">
        <v>325</v>
      </c>
      <c r="D122" s="65" t="s">
        <v>211</v>
      </c>
      <c r="E122" s="65" t="s">
        <v>212</v>
      </c>
      <c r="F122" s="66">
        <v>210.32</v>
      </c>
      <c r="G122" s="66">
        <v>222.14</v>
      </c>
    </row>
    <row r="123" spans="1:7">
      <c r="A123" s="65" t="s">
        <v>213</v>
      </c>
      <c r="B123" s="65">
        <v>74</v>
      </c>
      <c r="C123" s="56" t="s">
        <v>326</v>
      </c>
      <c r="D123" s="65" t="s">
        <v>211</v>
      </c>
      <c r="E123" s="65" t="s">
        <v>212</v>
      </c>
      <c r="F123" s="66">
        <v>300.69</v>
      </c>
      <c r="G123" s="66">
        <v>317.60000000000002</v>
      </c>
    </row>
    <row r="124" spans="1:7">
      <c r="A124" s="65" t="s">
        <v>213</v>
      </c>
      <c r="B124" s="65">
        <v>106</v>
      </c>
      <c r="C124" s="56" t="s">
        <v>327</v>
      </c>
      <c r="D124" s="65" t="s">
        <v>211</v>
      </c>
      <c r="E124" s="65" t="s">
        <v>212</v>
      </c>
      <c r="F124" s="66">
        <v>380.24</v>
      </c>
      <c r="G124" s="66">
        <v>401.62</v>
      </c>
    </row>
    <row r="125" spans="1:7">
      <c r="A125" s="65" t="s">
        <v>213</v>
      </c>
      <c r="B125" s="65">
        <v>88</v>
      </c>
      <c r="C125" s="56" t="s">
        <v>328</v>
      </c>
      <c r="D125" s="65" t="s">
        <v>211</v>
      </c>
      <c r="E125" s="65" t="s">
        <v>212</v>
      </c>
      <c r="F125" s="66">
        <v>10.68</v>
      </c>
      <c r="G125" s="66">
        <v>11.29</v>
      </c>
    </row>
    <row r="126" spans="1:7">
      <c r="A126" s="65" t="s">
        <v>213</v>
      </c>
      <c r="B126" s="65">
        <v>82</v>
      </c>
      <c r="C126" s="56" t="s">
        <v>329</v>
      </c>
      <c r="D126" s="65" t="s">
        <v>211</v>
      </c>
      <c r="E126" s="65" t="s">
        <v>212</v>
      </c>
      <c r="F126" s="66">
        <v>200.1</v>
      </c>
      <c r="G126" s="66">
        <v>211.35</v>
      </c>
    </row>
    <row r="127" spans="1:7">
      <c r="A127" s="65" t="s">
        <v>213</v>
      </c>
      <c r="B127" s="65">
        <v>105</v>
      </c>
      <c r="C127" s="56" t="s">
        <v>330</v>
      </c>
      <c r="D127" s="65" t="s">
        <v>211</v>
      </c>
      <c r="E127" s="65" t="s">
        <v>212</v>
      </c>
      <c r="F127" s="66">
        <v>283.54000000000002</v>
      </c>
      <c r="G127" s="66">
        <v>299.48</v>
      </c>
    </row>
    <row r="128" spans="1:7">
      <c r="A128" s="65" t="s">
        <v>213</v>
      </c>
      <c r="B128" s="65">
        <v>39719</v>
      </c>
      <c r="C128" s="56" t="s">
        <v>331</v>
      </c>
      <c r="D128" s="65" t="s">
        <v>261</v>
      </c>
      <c r="E128" s="65" t="s">
        <v>212</v>
      </c>
      <c r="F128" s="66">
        <v>170.13</v>
      </c>
      <c r="G128" s="66">
        <v>155.72</v>
      </c>
    </row>
    <row r="129" spans="1:7">
      <c r="A129" s="65" t="s">
        <v>213</v>
      </c>
      <c r="B129" s="65">
        <v>3410</v>
      </c>
      <c r="C129" s="56" t="s">
        <v>332</v>
      </c>
      <c r="D129" s="65" t="s">
        <v>129</v>
      </c>
      <c r="E129" s="65" t="s">
        <v>212</v>
      </c>
      <c r="F129" s="66">
        <v>38.270000000000003</v>
      </c>
      <c r="G129" s="66">
        <v>35.03</v>
      </c>
    </row>
    <row r="130" spans="1:7">
      <c r="A130" s="65" t="s">
        <v>213</v>
      </c>
      <c r="B130" s="65">
        <v>4791</v>
      </c>
      <c r="C130" s="56" t="s">
        <v>333</v>
      </c>
      <c r="D130" s="65" t="s">
        <v>129</v>
      </c>
      <c r="E130" s="65" t="s">
        <v>212</v>
      </c>
      <c r="F130" s="66">
        <v>47.65</v>
      </c>
      <c r="G130" s="66">
        <v>49.59</v>
      </c>
    </row>
    <row r="131" spans="1:7">
      <c r="A131" s="65" t="s">
        <v>213</v>
      </c>
      <c r="B131" s="65">
        <v>157</v>
      </c>
      <c r="C131" s="56" t="s">
        <v>334</v>
      </c>
      <c r="D131" s="65" t="s">
        <v>129</v>
      </c>
      <c r="E131" s="65" t="s">
        <v>212</v>
      </c>
      <c r="F131" s="66">
        <v>164.44</v>
      </c>
      <c r="G131" s="66">
        <v>151.54</v>
      </c>
    </row>
    <row r="132" spans="1:7">
      <c r="A132" s="65" t="s">
        <v>213</v>
      </c>
      <c r="B132" s="65">
        <v>156</v>
      </c>
      <c r="C132" s="56" t="s">
        <v>335</v>
      </c>
      <c r="D132" s="65" t="s">
        <v>129</v>
      </c>
      <c r="E132" s="65" t="s">
        <v>212</v>
      </c>
      <c r="F132" s="66">
        <v>58.55</v>
      </c>
      <c r="G132" s="66">
        <v>53.95</v>
      </c>
    </row>
    <row r="133" spans="1:7">
      <c r="A133" s="65" t="s">
        <v>213</v>
      </c>
      <c r="B133" s="65">
        <v>131</v>
      </c>
      <c r="C133" s="56" t="s">
        <v>336</v>
      </c>
      <c r="D133" s="65" t="s">
        <v>129</v>
      </c>
      <c r="E133" s="65" t="s">
        <v>212</v>
      </c>
      <c r="F133" s="66">
        <v>50.07</v>
      </c>
      <c r="G133" s="66">
        <v>46.14</v>
      </c>
    </row>
    <row r="134" spans="1:7">
      <c r="A134" s="65" t="s">
        <v>213</v>
      </c>
      <c r="B134" s="65">
        <v>21114</v>
      </c>
      <c r="C134" s="56" t="s">
        <v>337</v>
      </c>
      <c r="D134" s="65" t="s">
        <v>211</v>
      </c>
      <c r="E134" s="65" t="s">
        <v>212</v>
      </c>
      <c r="F134" s="66">
        <v>33.53</v>
      </c>
      <c r="G134" s="66">
        <v>30.69</v>
      </c>
    </row>
    <row r="135" spans="1:7">
      <c r="A135" s="65" t="s">
        <v>213</v>
      </c>
      <c r="B135" s="65">
        <v>119</v>
      </c>
      <c r="C135" s="56" t="s">
        <v>338</v>
      </c>
      <c r="D135" s="65" t="s">
        <v>211</v>
      </c>
      <c r="E135" s="65" t="s">
        <v>102</v>
      </c>
      <c r="F135" s="66">
        <v>8.5</v>
      </c>
      <c r="G135" s="66">
        <v>7.78</v>
      </c>
    </row>
    <row r="136" spans="1:7">
      <c r="A136" s="65" t="s">
        <v>213</v>
      </c>
      <c r="B136" s="65">
        <v>122</v>
      </c>
      <c r="C136" s="56" t="s">
        <v>339</v>
      </c>
      <c r="D136" s="65" t="s">
        <v>211</v>
      </c>
      <c r="E136" s="65" t="s">
        <v>212</v>
      </c>
      <c r="F136" s="66">
        <v>65.400000000000006</v>
      </c>
      <c r="G136" s="66">
        <v>59.86</v>
      </c>
    </row>
    <row r="137" spans="1:7">
      <c r="A137" s="65" t="s">
        <v>213</v>
      </c>
      <c r="B137" s="65">
        <v>20080</v>
      </c>
      <c r="C137" s="56" t="s">
        <v>340</v>
      </c>
      <c r="D137" s="65" t="s">
        <v>211</v>
      </c>
      <c r="E137" s="65" t="s">
        <v>212</v>
      </c>
      <c r="F137" s="66">
        <v>21.34</v>
      </c>
      <c r="G137" s="66">
        <v>19.53</v>
      </c>
    </row>
    <row r="138" spans="1:7">
      <c r="A138" s="65" t="s">
        <v>213</v>
      </c>
      <c r="B138" s="65">
        <v>124</v>
      </c>
      <c r="C138" s="56" t="s">
        <v>341</v>
      </c>
      <c r="D138" s="65" t="s">
        <v>261</v>
      </c>
      <c r="E138" s="65" t="s">
        <v>212</v>
      </c>
      <c r="F138" s="66">
        <v>19.309999999999999</v>
      </c>
      <c r="G138" s="66">
        <v>17.79</v>
      </c>
    </row>
    <row r="139" spans="1:7">
      <c r="A139" s="65" t="s">
        <v>213</v>
      </c>
      <c r="B139" s="65">
        <v>7334</v>
      </c>
      <c r="C139" s="56" t="s">
        <v>342</v>
      </c>
      <c r="D139" s="65" t="s">
        <v>261</v>
      </c>
      <c r="E139" s="65" t="s">
        <v>212</v>
      </c>
      <c r="F139" s="66">
        <v>16.850000000000001</v>
      </c>
      <c r="G139" s="66">
        <v>15.95</v>
      </c>
    </row>
    <row r="140" spans="1:7">
      <c r="A140" s="65" t="s">
        <v>213</v>
      </c>
      <c r="B140" s="65">
        <v>45146</v>
      </c>
      <c r="C140" s="56" t="s">
        <v>343</v>
      </c>
      <c r="D140" s="65" t="s">
        <v>129</v>
      </c>
      <c r="E140" s="65" t="s">
        <v>212</v>
      </c>
      <c r="F140" s="66">
        <v>37.020000000000003</v>
      </c>
      <c r="G140" s="66">
        <v>34.119999999999997</v>
      </c>
    </row>
    <row r="141" spans="1:7">
      <c r="A141" s="65" t="s">
        <v>213</v>
      </c>
      <c r="B141" s="65">
        <v>123</v>
      </c>
      <c r="C141" s="56" t="s">
        <v>344</v>
      </c>
      <c r="D141" s="65" t="s">
        <v>261</v>
      </c>
      <c r="E141" s="65" t="s">
        <v>102</v>
      </c>
      <c r="F141" s="66">
        <v>7.9</v>
      </c>
      <c r="G141" s="66">
        <v>7.28</v>
      </c>
    </row>
    <row r="142" spans="1:7">
      <c r="A142" s="65" t="s">
        <v>213</v>
      </c>
      <c r="B142" s="65">
        <v>127</v>
      </c>
      <c r="C142" s="56" t="s">
        <v>345</v>
      </c>
      <c r="D142" s="65" t="s">
        <v>261</v>
      </c>
      <c r="E142" s="65" t="s">
        <v>212</v>
      </c>
      <c r="F142" s="66">
        <v>18.86</v>
      </c>
      <c r="G142" s="66">
        <v>17.38</v>
      </c>
    </row>
    <row r="143" spans="1:7">
      <c r="A143" s="65" t="s">
        <v>213</v>
      </c>
      <c r="B143" s="65">
        <v>133</v>
      </c>
      <c r="C143" s="56" t="s">
        <v>346</v>
      </c>
      <c r="D143" s="65" t="s">
        <v>261</v>
      </c>
      <c r="E143" s="65" t="s">
        <v>212</v>
      </c>
      <c r="F143" s="66">
        <v>7.83</v>
      </c>
      <c r="G143" s="66">
        <v>7.22</v>
      </c>
    </row>
    <row r="144" spans="1:7">
      <c r="A144" s="65" t="s">
        <v>213</v>
      </c>
      <c r="B144" s="65">
        <v>43617</v>
      </c>
      <c r="C144" s="56" t="s">
        <v>347</v>
      </c>
      <c r="D144" s="65" t="s">
        <v>261</v>
      </c>
      <c r="E144" s="65" t="s">
        <v>212</v>
      </c>
      <c r="F144" s="66">
        <v>8.75</v>
      </c>
      <c r="G144" s="66">
        <v>8.06</v>
      </c>
    </row>
    <row r="145" spans="1:7">
      <c r="A145" s="65" t="s">
        <v>213</v>
      </c>
      <c r="B145" s="65">
        <v>132</v>
      </c>
      <c r="C145" s="56" t="s">
        <v>348</v>
      </c>
      <c r="D145" s="65" t="s">
        <v>261</v>
      </c>
      <c r="E145" s="65" t="s">
        <v>212</v>
      </c>
      <c r="F145" s="66">
        <v>8.1199999999999992</v>
      </c>
      <c r="G145" s="66">
        <v>7.48</v>
      </c>
    </row>
    <row r="146" spans="1:7">
      <c r="A146" s="65" t="s">
        <v>213</v>
      </c>
      <c r="B146" s="65">
        <v>43618</v>
      </c>
      <c r="C146" s="56" t="s">
        <v>349</v>
      </c>
      <c r="D146" s="65" t="s">
        <v>129</v>
      </c>
      <c r="E146" s="65" t="s">
        <v>212</v>
      </c>
      <c r="F146" s="66">
        <v>20.440000000000001</v>
      </c>
      <c r="G146" s="66">
        <v>18.84</v>
      </c>
    </row>
    <row r="147" spans="1:7">
      <c r="A147" s="65" t="s">
        <v>213</v>
      </c>
      <c r="B147" s="65">
        <v>37476</v>
      </c>
      <c r="C147" s="56" t="s">
        <v>350</v>
      </c>
      <c r="D147" s="65" t="s">
        <v>211</v>
      </c>
      <c r="E147" s="65" t="s">
        <v>212</v>
      </c>
      <c r="F147" s="66">
        <v>3128.06</v>
      </c>
      <c r="G147" s="66">
        <v>4425.88</v>
      </c>
    </row>
    <row r="148" spans="1:7">
      <c r="A148" s="65" t="s">
        <v>213</v>
      </c>
      <c r="B148" s="65">
        <v>37478</v>
      </c>
      <c r="C148" s="56" t="s">
        <v>351</v>
      </c>
      <c r="D148" s="65" t="s">
        <v>211</v>
      </c>
      <c r="E148" s="65" t="s">
        <v>212</v>
      </c>
      <c r="F148" s="66">
        <v>3917.98</v>
      </c>
      <c r="G148" s="66">
        <v>5543.52</v>
      </c>
    </row>
    <row r="149" spans="1:7">
      <c r="A149" s="65" t="s">
        <v>213</v>
      </c>
      <c r="B149" s="65">
        <v>37477</v>
      </c>
      <c r="C149" s="56" t="s">
        <v>352</v>
      </c>
      <c r="D149" s="65" t="s">
        <v>211</v>
      </c>
      <c r="E149" s="65" t="s">
        <v>212</v>
      </c>
      <c r="F149" s="66">
        <v>5308.23</v>
      </c>
      <c r="G149" s="66">
        <v>7510.58</v>
      </c>
    </row>
    <row r="150" spans="1:7">
      <c r="A150" s="65" t="s">
        <v>213</v>
      </c>
      <c r="B150" s="65">
        <v>37479</v>
      </c>
      <c r="C150" s="56" t="s">
        <v>353</v>
      </c>
      <c r="D150" s="65" t="s">
        <v>211</v>
      </c>
      <c r="E150" s="65" t="s">
        <v>212</v>
      </c>
      <c r="F150" s="66">
        <v>6295.63</v>
      </c>
      <c r="G150" s="66">
        <v>8907.64</v>
      </c>
    </row>
    <row r="151" spans="1:7">
      <c r="A151" s="65" t="s">
        <v>213</v>
      </c>
      <c r="B151" s="65">
        <v>4319</v>
      </c>
      <c r="C151" s="56" t="s">
        <v>354</v>
      </c>
      <c r="D151" s="65" t="s">
        <v>211</v>
      </c>
      <c r="E151" s="65" t="s">
        <v>212</v>
      </c>
      <c r="F151" s="66">
        <v>1.17</v>
      </c>
      <c r="G151" s="66">
        <v>1.92</v>
      </c>
    </row>
    <row r="152" spans="1:7">
      <c r="A152" s="65" t="s">
        <v>213</v>
      </c>
      <c r="B152" s="65">
        <v>42409</v>
      </c>
      <c r="C152" s="56" t="s">
        <v>355</v>
      </c>
      <c r="D152" s="65" t="s">
        <v>129</v>
      </c>
      <c r="E152" s="65" t="s">
        <v>212</v>
      </c>
      <c r="F152" s="66">
        <v>12.87</v>
      </c>
      <c r="G152" s="66">
        <v>11.86</v>
      </c>
    </row>
    <row r="153" spans="1:7">
      <c r="A153" s="65" t="s">
        <v>213</v>
      </c>
      <c r="B153" s="65">
        <v>40553</v>
      </c>
      <c r="C153" s="56" t="s">
        <v>356</v>
      </c>
      <c r="D153" s="65" t="s">
        <v>28</v>
      </c>
      <c r="E153" s="65" t="s">
        <v>102</v>
      </c>
      <c r="F153" s="66"/>
      <c r="G153" s="66">
        <v>60</v>
      </c>
    </row>
    <row r="154" spans="1:7">
      <c r="A154" s="65" t="s">
        <v>357</v>
      </c>
      <c r="B154" s="65">
        <v>6114</v>
      </c>
      <c r="C154" s="56" t="s">
        <v>358</v>
      </c>
      <c r="D154" s="65" t="s">
        <v>359</v>
      </c>
      <c r="E154" s="65" t="s">
        <v>212</v>
      </c>
      <c r="F154" s="66">
        <v>16.02</v>
      </c>
      <c r="G154" s="66">
        <v>21.35</v>
      </c>
    </row>
    <row r="155" spans="1:7">
      <c r="A155" s="65" t="s">
        <v>357</v>
      </c>
      <c r="B155" s="65">
        <v>40912</v>
      </c>
      <c r="C155" s="56" t="s">
        <v>360</v>
      </c>
      <c r="D155" s="65" t="s">
        <v>361</v>
      </c>
      <c r="E155" s="65" t="s">
        <v>212</v>
      </c>
      <c r="F155" s="66">
        <v>2805.34</v>
      </c>
      <c r="G155" s="66">
        <v>3739.55</v>
      </c>
    </row>
    <row r="156" spans="1:7">
      <c r="A156" s="65" t="s">
        <v>357</v>
      </c>
      <c r="B156" s="65">
        <v>247</v>
      </c>
      <c r="C156" s="56" t="s">
        <v>362</v>
      </c>
      <c r="D156" s="65" t="s">
        <v>359</v>
      </c>
      <c r="E156" s="65" t="s">
        <v>212</v>
      </c>
      <c r="F156" s="66">
        <v>16.02</v>
      </c>
      <c r="G156" s="66">
        <v>21.35</v>
      </c>
    </row>
    <row r="157" spans="1:7">
      <c r="A157" s="65" t="s">
        <v>357</v>
      </c>
      <c r="B157" s="65">
        <v>40919</v>
      </c>
      <c r="C157" s="56" t="s">
        <v>363</v>
      </c>
      <c r="D157" s="65" t="s">
        <v>361</v>
      </c>
      <c r="E157" s="65" t="s">
        <v>212</v>
      </c>
      <c r="F157" s="66">
        <v>2805.34</v>
      </c>
      <c r="G157" s="66">
        <v>3739.55</v>
      </c>
    </row>
    <row r="158" spans="1:7">
      <c r="A158" s="65" t="s">
        <v>357</v>
      </c>
      <c r="B158" s="65">
        <v>44499</v>
      </c>
      <c r="C158" s="56" t="s">
        <v>364</v>
      </c>
      <c r="D158" s="65" t="s">
        <v>359</v>
      </c>
      <c r="E158" s="65" t="s">
        <v>212</v>
      </c>
      <c r="F158" s="66">
        <v>16.02</v>
      </c>
      <c r="G158" s="66">
        <v>21.35</v>
      </c>
    </row>
    <row r="159" spans="1:7">
      <c r="A159" s="65" t="s">
        <v>357</v>
      </c>
      <c r="B159" s="65">
        <v>40984</v>
      </c>
      <c r="C159" s="56" t="s">
        <v>365</v>
      </c>
      <c r="D159" s="65" t="s">
        <v>361</v>
      </c>
      <c r="E159" s="65" t="s">
        <v>212</v>
      </c>
      <c r="F159" s="66">
        <v>2805.34</v>
      </c>
      <c r="G159" s="66">
        <v>3739.55</v>
      </c>
    </row>
    <row r="160" spans="1:7">
      <c r="A160" s="65" t="s">
        <v>357</v>
      </c>
      <c r="B160" s="65">
        <v>248</v>
      </c>
      <c r="C160" s="56" t="s">
        <v>366</v>
      </c>
      <c r="D160" s="65" t="s">
        <v>359</v>
      </c>
      <c r="E160" s="65" t="s">
        <v>212</v>
      </c>
      <c r="F160" s="66">
        <v>16.149999999999999</v>
      </c>
      <c r="G160" s="66">
        <v>19.170000000000002</v>
      </c>
    </row>
    <row r="161" spans="1:7">
      <c r="A161" s="65" t="s">
        <v>357</v>
      </c>
      <c r="B161" s="65">
        <v>41086</v>
      </c>
      <c r="C161" s="56" t="s">
        <v>367</v>
      </c>
      <c r="D161" s="65" t="s">
        <v>361</v>
      </c>
      <c r="E161" s="65" t="s">
        <v>212</v>
      </c>
      <c r="F161" s="66">
        <v>2830.19</v>
      </c>
      <c r="G161" s="66">
        <v>3359.31</v>
      </c>
    </row>
    <row r="162" spans="1:7">
      <c r="A162" s="65" t="s">
        <v>357</v>
      </c>
      <c r="B162" s="65">
        <v>34466</v>
      </c>
      <c r="C162" s="56" t="s">
        <v>368</v>
      </c>
      <c r="D162" s="65" t="s">
        <v>359</v>
      </c>
      <c r="E162" s="65" t="s">
        <v>212</v>
      </c>
      <c r="F162" s="66">
        <v>16.02</v>
      </c>
      <c r="G162" s="66">
        <v>21.35</v>
      </c>
    </row>
    <row r="163" spans="1:7">
      <c r="A163" s="65" t="s">
        <v>357</v>
      </c>
      <c r="B163" s="65">
        <v>41083</v>
      </c>
      <c r="C163" s="56" t="s">
        <v>369</v>
      </c>
      <c r="D163" s="65" t="s">
        <v>361</v>
      </c>
      <c r="E163" s="65" t="s">
        <v>212</v>
      </c>
      <c r="F163" s="66">
        <v>2805.34</v>
      </c>
      <c r="G163" s="66">
        <v>3739.55</v>
      </c>
    </row>
    <row r="164" spans="1:7">
      <c r="A164" s="65" t="s">
        <v>357</v>
      </c>
      <c r="B164" s="65">
        <v>252</v>
      </c>
      <c r="C164" s="56" t="s">
        <v>370</v>
      </c>
      <c r="D164" s="65" t="s">
        <v>359</v>
      </c>
      <c r="E164" s="65" t="s">
        <v>212</v>
      </c>
      <c r="F164" s="66">
        <v>16.02</v>
      </c>
      <c r="G164" s="66">
        <v>21.35</v>
      </c>
    </row>
    <row r="165" spans="1:7">
      <c r="A165" s="65" t="s">
        <v>357</v>
      </c>
      <c r="B165" s="65">
        <v>40909</v>
      </c>
      <c r="C165" s="56" t="s">
        <v>371</v>
      </c>
      <c r="D165" s="65" t="s">
        <v>361</v>
      </c>
      <c r="E165" s="65" t="s">
        <v>212</v>
      </c>
      <c r="F165" s="66">
        <v>2805.34</v>
      </c>
      <c r="G165" s="66">
        <v>3739.55</v>
      </c>
    </row>
    <row r="166" spans="1:7">
      <c r="A166" s="65" t="s">
        <v>357</v>
      </c>
      <c r="B166" s="65">
        <v>242</v>
      </c>
      <c r="C166" s="56" t="s">
        <v>372</v>
      </c>
      <c r="D166" s="65" t="s">
        <v>359</v>
      </c>
      <c r="E166" s="65" t="s">
        <v>212</v>
      </c>
      <c r="F166" s="66">
        <v>16.149999999999999</v>
      </c>
      <c r="G166" s="66">
        <v>20.52</v>
      </c>
    </row>
    <row r="167" spans="1:7">
      <c r="A167" s="65" t="s">
        <v>357</v>
      </c>
      <c r="B167" s="65">
        <v>41085</v>
      </c>
      <c r="C167" s="56" t="s">
        <v>373</v>
      </c>
      <c r="D167" s="65" t="s">
        <v>361</v>
      </c>
      <c r="E167" s="65" t="s">
        <v>212</v>
      </c>
      <c r="F167" s="66">
        <v>2830.19</v>
      </c>
      <c r="G167" s="66">
        <v>3594.85</v>
      </c>
    </row>
    <row r="168" spans="1:7">
      <c r="A168" s="65" t="s">
        <v>213</v>
      </c>
      <c r="B168" s="65">
        <v>427</v>
      </c>
      <c r="C168" s="56" t="s">
        <v>374</v>
      </c>
      <c r="D168" s="65" t="s">
        <v>211</v>
      </c>
      <c r="E168" s="65" t="s">
        <v>212</v>
      </c>
      <c r="F168" s="66"/>
      <c r="G168" s="66">
        <v>6.55</v>
      </c>
    </row>
    <row r="169" spans="1:7">
      <c r="A169" s="65" t="s">
        <v>213</v>
      </c>
      <c r="B169" s="65">
        <v>417</v>
      </c>
      <c r="C169" s="56" t="s">
        <v>375</v>
      </c>
      <c r="D169" s="65" t="s">
        <v>211</v>
      </c>
      <c r="E169" s="65" t="s">
        <v>212</v>
      </c>
      <c r="F169" s="66"/>
      <c r="G169" s="66">
        <v>3.08</v>
      </c>
    </row>
    <row r="170" spans="1:7">
      <c r="A170" s="65" t="s">
        <v>213</v>
      </c>
      <c r="B170" s="65">
        <v>11273</v>
      </c>
      <c r="C170" s="56" t="s">
        <v>376</v>
      </c>
      <c r="D170" s="65" t="s">
        <v>211</v>
      </c>
      <c r="E170" s="65" t="s">
        <v>212</v>
      </c>
      <c r="F170" s="66"/>
      <c r="G170" s="66">
        <v>9.58</v>
      </c>
    </row>
    <row r="171" spans="1:7">
      <c r="A171" s="65" t="s">
        <v>213</v>
      </c>
      <c r="B171" s="65">
        <v>11272</v>
      </c>
      <c r="C171" s="56" t="s">
        <v>377</v>
      </c>
      <c r="D171" s="65" t="s">
        <v>211</v>
      </c>
      <c r="E171" s="65" t="s">
        <v>212</v>
      </c>
      <c r="F171" s="66"/>
      <c r="G171" s="66">
        <v>5.78</v>
      </c>
    </row>
    <row r="172" spans="1:7">
      <c r="A172" s="65" t="s">
        <v>213</v>
      </c>
      <c r="B172" s="65">
        <v>11275</v>
      </c>
      <c r="C172" s="56" t="s">
        <v>378</v>
      </c>
      <c r="D172" s="65" t="s">
        <v>211</v>
      </c>
      <c r="E172" s="65" t="s">
        <v>212</v>
      </c>
      <c r="F172" s="66"/>
      <c r="G172" s="66">
        <v>2.3199999999999998</v>
      </c>
    </row>
    <row r="173" spans="1:7">
      <c r="A173" s="65" t="s">
        <v>213</v>
      </c>
      <c r="B173" s="65">
        <v>11274</v>
      </c>
      <c r="C173" s="56" t="s">
        <v>379</v>
      </c>
      <c r="D173" s="65" t="s">
        <v>211</v>
      </c>
      <c r="E173" s="65" t="s">
        <v>212</v>
      </c>
      <c r="F173" s="66"/>
      <c r="G173" s="66">
        <v>1.77</v>
      </c>
    </row>
    <row r="174" spans="1:7">
      <c r="A174" s="65" t="s">
        <v>213</v>
      </c>
      <c r="B174" s="65">
        <v>45250</v>
      </c>
      <c r="C174" s="56" t="s">
        <v>380</v>
      </c>
      <c r="D174" s="65" t="s">
        <v>211</v>
      </c>
      <c r="E174" s="65" t="s">
        <v>212</v>
      </c>
      <c r="F174" s="66">
        <v>32.42</v>
      </c>
      <c r="G174" s="66">
        <v>35.32</v>
      </c>
    </row>
    <row r="175" spans="1:7">
      <c r="A175" s="65" t="s">
        <v>213</v>
      </c>
      <c r="B175" s="65">
        <v>38470</v>
      </c>
      <c r="C175" s="56" t="s">
        <v>381</v>
      </c>
      <c r="D175" s="65" t="s">
        <v>211</v>
      </c>
      <c r="E175" s="65" t="s">
        <v>212</v>
      </c>
      <c r="F175" s="66">
        <v>33.19</v>
      </c>
      <c r="G175" s="66">
        <v>36.159999999999997</v>
      </c>
    </row>
    <row r="176" spans="1:7">
      <c r="A176" s="65" t="s">
        <v>213</v>
      </c>
      <c r="B176" s="65">
        <v>38547</v>
      </c>
      <c r="C176" s="56" t="s">
        <v>382</v>
      </c>
      <c r="D176" s="65" t="s">
        <v>211</v>
      </c>
      <c r="E176" s="65" t="s">
        <v>212</v>
      </c>
      <c r="F176" s="66">
        <v>220.35</v>
      </c>
      <c r="G176" s="66">
        <v>240.07</v>
      </c>
    </row>
    <row r="177" spans="1:7">
      <c r="A177" s="65" t="s">
        <v>213</v>
      </c>
      <c r="B177" s="65">
        <v>38467</v>
      </c>
      <c r="C177" s="56" t="s">
        <v>383</v>
      </c>
      <c r="D177" s="65" t="s">
        <v>211</v>
      </c>
      <c r="E177" s="65" t="s">
        <v>212</v>
      </c>
      <c r="F177" s="66">
        <v>120.9</v>
      </c>
      <c r="G177" s="66">
        <v>136.13</v>
      </c>
    </row>
    <row r="178" spans="1:7">
      <c r="A178" s="65" t="s">
        <v>213</v>
      </c>
      <c r="B178" s="65">
        <v>38468</v>
      </c>
      <c r="C178" s="56" t="s">
        <v>384</v>
      </c>
      <c r="D178" s="65" t="s">
        <v>211</v>
      </c>
      <c r="E178" s="65" t="s">
        <v>212</v>
      </c>
      <c r="F178" s="66">
        <v>150.91</v>
      </c>
      <c r="G178" s="66">
        <v>169.93</v>
      </c>
    </row>
    <row r="179" spans="1:7">
      <c r="A179" s="65" t="s">
        <v>213</v>
      </c>
      <c r="B179" s="65">
        <v>38469</v>
      </c>
      <c r="C179" s="56" t="s">
        <v>385</v>
      </c>
      <c r="D179" s="65" t="s">
        <v>211</v>
      </c>
      <c r="E179" s="65" t="s">
        <v>212</v>
      </c>
      <c r="F179" s="66">
        <v>210.4</v>
      </c>
      <c r="G179" s="66">
        <v>229.23</v>
      </c>
    </row>
    <row r="180" spans="1:7">
      <c r="A180" s="65" t="s">
        <v>213</v>
      </c>
      <c r="B180" s="65">
        <v>45197</v>
      </c>
      <c r="C180" s="56" t="s">
        <v>386</v>
      </c>
      <c r="D180" s="65" t="s">
        <v>211</v>
      </c>
      <c r="E180" s="65" t="s">
        <v>212</v>
      </c>
      <c r="F180" s="66">
        <v>167.8</v>
      </c>
      <c r="G180" s="66">
        <v>182.82</v>
      </c>
    </row>
    <row r="181" spans="1:7">
      <c r="A181" s="65" t="s">
        <v>213</v>
      </c>
      <c r="B181" s="65">
        <v>38471</v>
      </c>
      <c r="C181" s="56" t="s">
        <v>387</v>
      </c>
      <c r="D181" s="65" t="s">
        <v>211</v>
      </c>
      <c r="E181" s="65" t="s">
        <v>212</v>
      </c>
      <c r="F181" s="66">
        <v>225.02</v>
      </c>
      <c r="G181" s="66">
        <v>245.17</v>
      </c>
    </row>
    <row r="182" spans="1:7">
      <c r="A182" s="65" t="s">
        <v>213</v>
      </c>
      <c r="B182" s="65">
        <v>45206</v>
      </c>
      <c r="C182" s="56" t="s">
        <v>388</v>
      </c>
      <c r="D182" s="65" t="s">
        <v>211</v>
      </c>
      <c r="E182" s="65" t="s">
        <v>212</v>
      </c>
      <c r="F182" s="66">
        <v>44.46</v>
      </c>
      <c r="G182" s="66">
        <v>48.44</v>
      </c>
    </row>
    <row r="183" spans="1:7">
      <c r="A183" s="65" t="s">
        <v>213</v>
      </c>
      <c r="B183" s="65">
        <v>37370</v>
      </c>
      <c r="C183" s="56" t="s">
        <v>389</v>
      </c>
      <c r="D183" s="65" t="s">
        <v>359</v>
      </c>
      <c r="E183" s="65" t="s">
        <v>102</v>
      </c>
      <c r="F183" s="66">
        <v>2.79</v>
      </c>
      <c r="G183" s="66">
        <v>4.33</v>
      </c>
    </row>
    <row r="184" spans="1:7">
      <c r="A184" s="65" t="s">
        <v>213</v>
      </c>
      <c r="B184" s="65">
        <v>40862</v>
      </c>
      <c r="C184" s="56" t="s">
        <v>390</v>
      </c>
      <c r="D184" s="65" t="s">
        <v>361</v>
      </c>
      <c r="E184" s="65" t="s">
        <v>102</v>
      </c>
      <c r="F184" s="66">
        <v>526.86</v>
      </c>
      <c r="G184" s="66">
        <v>817.31</v>
      </c>
    </row>
    <row r="185" spans="1:7">
      <c r="A185" s="65" t="s">
        <v>391</v>
      </c>
      <c r="B185" s="65">
        <v>10658</v>
      </c>
      <c r="C185" s="56" t="s">
        <v>392</v>
      </c>
      <c r="D185" s="65" t="s">
        <v>211</v>
      </c>
      <c r="E185" s="65" t="s">
        <v>102</v>
      </c>
      <c r="F185" s="66"/>
      <c r="G185" s="66">
        <v>10408.950000000001</v>
      </c>
    </row>
    <row r="186" spans="1:7">
      <c r="A186" s="65" t="s">
        <v>357</v>
      </c>
      <c r="B186" s="65">
        <v>253</v>
      </c>
      <c r="C186" s="56" t="s">
        <v>393</v>
      </c>
      <c r="D186" s="65" t="s">
        <v>359</v>
      </c>
      <c r="E186" s="65" t="s">
        <v>102</v>
      </c>
      <c r="F186" s="66">
        <v>20.07</v>
      </c>
      <c r="G186" s="66">
        <v>34.03</v>
      </c>
    </row>
    <row r="187" spans="1:7">
      <c r="A187" s="65" t="s">
        <v>357</v>
      </c>
      <c r="B187" s="65">
        <v>40809</v>
      </c>
      <c r="C187" s="56" t="s">
        <v>394</v>
      </c>
      <c r="D187" s="65" t="s">
        <v>361</v>
      </c>
      <c r="E187" s="65" t="s">
        <v>212</v>
      </c>
      <c r="F187" s="66">
        <v>3513.27</v>
      </c>
      <c r="G187" s="66">
        <v>5959.11</v>
      </c>
    </row>
    <row r="188" spans="1:7">
      <c r="A188" s="65" t="s">
        <v>213</v>
      </c>
      <c r="B188" s="65">
        <v>42428</v>
      </c>
      <c r="C188" s="56" t="s">
        <v>395</v>
      </c>
      <c r="D188" s="65" t="s">
        <v>211</v>
      </c>
      <c r="E188" s="65" t="s">
        <v>102</v>
      </c>
      <c r="F188" s="66"/>
      <c r="G188" s="66">
        <v>2271</v>
      </c>
    </row>
    <row r="189" spans="1:7">
      <c r="A189" s="65" t="s">
        <v>213</v>
      </c>
      <c r="B189" s="65">
        <v>301</v>
      </c>
      <c r="C189" s="56" t="s">
        <v>396</v>
      </c>
      <c r="D189" s="65" t="s">
        <v>211</v>
      </c>
      <c r="E189" s="65" t="s">
        <v>102</v>
      </c>
      <c r="F189" s="66">
        <v>4</v>
      </c>
      <c r="G189" s="66">
        <v>2.76</v>
      </c>
    </row>
    <row r="190" spans="1:7">
      <c r="A190" s="65" t="s">
        <v>213</v>
      </c>
      <c r="B190" s="65">
        <v>296</v>
      </c>
      <c r="C190" s="56" t="s">
        <v>397</v>
      </c>
      <c r="D190" s="65" t="s">
        <v>211</v>
      </c>
      <c r="E190" s="65" t="s">
        <v>212</v>
      </c>
      <c r="F190" s="66">
        <v>2.2599999999999998</v>
      </c>
      <c r="G190" s="66">
        <v>1.56</v>
      </c>
    </row>
    <row r="191" spans="1:7">
      <c r="A191" s="65" t="s">
        <v>213</v>
      </c>
      <c r="B191" s="65">
        <v>297</v>
      </c>
      <c r="C191" s="56" t="s">
        <v>398</v>
      </c>
      <c r="D191" s="65" t="s">
        <v>211</v>
      </c>
      <c r="E191" s="65" t="s">
        <v>212</v>
      </c>
      <c r="F191" s="66">
        <v>3.32</v>
      </c>
      <c r="G191" s="66">
        <v>2.29</v>
      </c>
    </row>
    <row r="192" spans="1:7">
      <c r="A192" s="65" t="s">
        <v>213</v>
      </c>
      <c r="B192" s="65">
        <v>299</v>
      </c>
      <c r="C192" s="56" t="s">
        <v>399</v>
      </c>
      <c r="D192" s="65" t="s">
        <v>211</v>
      </c>
      <c r="E192" s="65" t="s">
        <v>212</v>
      </c>
      <c r="F192" s="66">
        <v>4.6900000000000004</v>
      </c>
      <c r="G192" s="66">
        <v>3.24</v>
      </c>
    </row>
    <row r="193" spans="1:7">
      <c r="A193" s="65" t="s">
        <v>213</v>
      </c>
      <c r="B193" s="65">
        <v>300</v>
      </c>
      <c r="C193" s="56" t="s">
        <v>400</v>
      </c>
      <c r="D193" s="65" t="s">
        <v>211</v>
      </c>
      <c r="E193" s="65" t="s">
        <v>212</v>
      </c>
      <c r="F193" s="66">
        <v>16.239999999999998</v>
      </c>
      <c r="G193" s="66">
        <v>11.2</v>
      </c>
    </row>
    <row r="194" spans="1:7">
      <c r="A194" s="65" t="s">
        <v>213</v>
      </c>
      <c r="B194" s="65">
        <v>20085</v>
      </c>
      <c r="C194" s="56" t="s">
        <v>401</v>
      </c>
      <c r="D194" s="65" t="s">
        <v>211</v>
      </c>
      <c r="E194" s="65" t="s">
        <v>212</v>
      </c>
      <c r="F194" s="66">
        <v>2.97</v>
      </c>
      <c r="G194" s="66">
        <v>2.0499999999999998</v>
      </c>
    </row>
    <row r="195" spans="1:7">
      <c r="A195" s="65" t="s">
        <v>213</v>
      </c>
      <c r="B195" s="65">
        <v>298</v>
      </c>
      <c r="C195" s="56" t="s">
        <v>402</v>
      </c>
      <c r="D195" s="65" t="s">
        <v>211</v>
      </c>
      <c r="E195" s="65" t="s">
        <v>212</v>
      </c>
      <c r="F195" s="66">
        <v>3.61</v>
      </c>
      <c r="G195" s="66">
        <v>2.4900000000000002</v>
      </c>
    </row>
    <row r="196" spans="1:7">
      <c r="A196" s="65" t="s">
        <v>213</v>
      </c>
      <c r="B196" s="65">
        <v>311</v>
      </c>
      <c r="C196" s="56" t="s">
        <v>403</v>
      </c>
      <c r="D196" s="65" t="s">
        <v>211</v>
      </c>
      <c r="E196" s="65" t="s">
        <v>212</v>
      </c>
      <c r="F196" s="66">
        <v>13.39</v>
      </c>
      <c r="G196" s="66">
        <v>9.24</v>
      </c>
    </row>
    <row r="197" spans="1:7">
      <c r="A197" s="65" t="s">
        <v>213</v>
      </c>
      <c r="B197" s="65">
        <v>318</v>
      </c>
      <c r="C197" s="56" t="s">
        <v>404</v>
      </c>
      <c r="D197" s="65" t="s">
        <v>211</v>
      </c>
      <c r="E197" s="65" t="s">
        <v>212</v>
      </c>
      <c r="F197" s="66">
        <v>26.97</v>
      </c>
      <c r="G197" s="66">
        <v>18.61</v>
      </c>
    </row>
    <row r="198" spans="1:7">
      <c r="A198" s="65" t="s">
        <v>213</v>
      </c>
      <c r="B198" s="65">
        <v>319</v>
      </c>
      <c r="C198" s="56" t="s">
        <v>405</v>
      </c>
      <c r="D198" s="65" t="s">
        <v>211</v>
      </c>
      <c r="E198" s="65" t="s">
        <v>212</v>
      </c>
      <c r="F198" s="66">
        <v>42.28</v>
      </c>
      <c r="G198" s="66">
        <v>29.17</v>
      </c>
    </row>
    <row r="199" spans="1:7">
      <c r="A199" s="65" t="s">
        <v>213</v>
      </c>
      <c r="B199" s="65">
        <v>303</v>
      </c>
      <c r="C199" s="56" t="s">
        <v>406</v>
      </c>
      <c r="D199" s="65" t="s">
        <v>211</v>
      </c>
      <c r="E199" s="65" t="s">
        <v>212</v>
      </c>
      <c r="F199" s="66">
        <v>4.43</v>
      </c>
      <c r="G199" s="66">
        <v>3.05</v>
      </c>
    </row>
    <row r="200" spans="1:7">
      <c r="A200" s="65" t="s">
        <v>213</v>
      </c>
      <c r="B200" s="65">
        <v>305</v>
      </c>
      <c r="C200" s="56" t="s">
        <v>407</v>
      </c>
      <c r="D200" s="65" t="s">
        <v>211</v>
      </c>
      <c r="E200" s="65" t="s">
        <v>212</v>
      </c>
      <c r="F200" s="66">
        <v>13.94</v>
      </c>
      <c r="G200" s="66">
        <v>9.6199999999999992</v>
      </c>
    </row>
    <row r="201" spans="1:7">
      <c r="A201" s="65" t="s">
        <v>213</v>
      </c>
      <c r="B201" s="65">
        <v>306</v>
      </c>
      <c r="C201" s="56" t="s">
        <v>408</v>
      </c>
      <c r="D201" s="65" t="s">
        <v>211</v>
      </c>
      <c r="E201" s="65" t="s">
        <v>212</v>
      </c>
      <c r="F201" s="66">
        <v>21.14</v>
      </c>
      <c r="G201" s="66">
        <v>14.58</v>
      </c>
    </row>
    <row r="202" spans="1:7">
      <c r="A202" s="65" t="s">
        <v>213</v>
      </c>
      <c r="B202" s="65">
        <v>307</v>
      </c>
      <c r="C202" s="56" t="s">
        <v>409</v>
      </c>
      <c r="D202" s="65" t="s">
        <v>211</v>
      </c>
      <c r="E202" s="65" t="s">
        <v>212</v>
      </c>
      <c r="F202" s="66">
        <v>53.41</v>
      </c>
      <c r="G202" s="66">
        <v>36.85</v>
      </c>
    </row>
    <row r="203" spans="1:7">
      <c r="A203" s="65" t="s">
        <v>213</v>
      </c>
      <c r="B203" s="65">
        <v>309</v>
      </c>
      <c r="C203" s="56" t="s">
        <v>410</v>
      </c>
      <c r="D203" s="65" t="s">
        <v>211</v>
      </c>
      <c r="E203" s="65" t="s">
        <v>212</v>
      </c>
      <c r="F203" s="66">
        <v>87.49</v>
      </c>
      <c r="G203" s="66">
        <v>60.37</v>
      </c>
    </row>
    <row r="204" spans="1:7">
      <c r="A204" s="65" t="s">
        <v>213</v>
      </c>
      <c r="B204" s="65">
        <v>310</v>
      </c>
      <c r="C204" s="56" t="s">
        <v>411</v>
      </c>
      <c r="D204" s="65" t="s">
        <v>211</v>
      </c>
      <c r="E204" s="65" t="s">
        <v>212</v>
      </c>
      <c r="F204" s="66">
        <v>121.26</v>
      </c>
      <c r="G204" s="66">
        <v>83.67</v>
      </c>
    </row>
    <row r="205" spans="1:7">
      <c r="A205" s="65" t="s">
        <v>213</v>
      </c>
      <c r="B205" s="65">
        <v>308</v>
      </c>
      <c r="C205" s="56" t="s">
        <v>412</v>
      </c>
      <c r="D205" s="65" t="s">
        <v>211</v>
      </c>
      <c r="E205" s="65" t="s">
        <v>212</v>
      </c>
      <c r="F205" s="66">
        <v>119.21</v>
      </c>
      <c r="G205" s="66">
        <v>82.25</v>
      </c>
    </row>
    <row r="206" spans="1:7">
      <c r="A206" s="65" t="s">
        <v>213</v>
      </c>
      <c r="B206" s="65">
        <v>328</v>
      </c>
      <c r="C206" s="56" t="s">
        <v>413</v>
      </c>
      <c r="D206" s="65" t="s">
        <v>211</v>
      </c>
      <c r="E206" s="65" t="s">
        <v>212</v>
      </c>
      <c r="F206" s="66">
        <v>10.6</v>
      </c>
      <c r="G206" s="66">
        <v>7.31</v>
      </c>
    </row>
    <row r="207" spans="1:7">
      <c r="A207" s="65" t="s">
        <v>213</v>
      </c>
      <c r="B207" s="65">
        <v>325</v>
      </c>
      <c r="C207" s="56" t="s">
        <v>414</v>
      </c>
      <c r="D207" s="65" t="s">
        <v>211</v>
      </c>
      <c r="E207" s="65" t="s">
        <v>212</v>
      </c>
      <c r="F207" s="66">
        <v>3.13</v>
      </c>
      <c r="G207" s="66">
        <v>2.16</v>
      </c>
    </row>
    <row r="208" spans="1:7">
      <c r="A208" s="65" t="s">
        <v>213</v>
      </c>
      <c r="B208" s="65">
        <v>20326</v>
      </c>
      <c r="C208" s="56" t="s">
        <v>415</v>
      </c>
      <c r="D208" s="65" t="s">
        <v>211</v>
      </c>
      <c r="E208" s="65" t="s">
        <v>212</v>
      </c>
      <c r="F208" s="66">
        <v>5.72</v>
      </c>
      <c r="G208" s="66">
        <v>3.95</v>
      </c>
    </row>
    <row r="209" spans="1:7">
      <c r="A209" s="65" t="s">
        <v>213</v>
      </c>
      <c r="B209" s="65">
        <v>329</v>
      </c>
      <c r="C209" s="56" t="s">
        <v>416</v>
      </c>
      <c r="D209" s="65" t="s">
        <v>211</v>
      </c>
      <c r="E209" s="65" t="s">
        <v>212</v>
      </c>
      <c r="F209" s="66">
        <v>8.86</v>
      </c>
      <c r="G209" s="66">
        <v>6.11</v>
      </c>
    </row>
    <row r="210" spans="1:7">
      <c r="A210" s="65" t="s">
        <v>213</v>
      </c>
      <c r="B210" s="65">
        <v>39642</v>
      </c>
      <c r="C210" s="56" t="s">
        <v>417</v>
      </c>
      <c r="D210" s="65" t="s">
        <v>211</v>
      </c>
      <c r="E210" s="65" t="s">
        <v>212</v>
      </c>
      <c r="F210" s="66">
        <v>3.93</v>
      </c>
      <c r="G210" s="66">
        <v>2.71</v>
      </c>
    </row>
    <row r="211" spans="1:7">
      <c r="A211" s="65" t="s">
        <v>213</v>
      </c>
      <c r="B211" s="65">
        <v>39641</v>
      </c>
      <c r="C211" s="56" t="s">
        <v>418</v>
      </c>
      <c r="D211" s="65" t="s">
        <v>211</v>
      </c>
      <c r="E211" s="65" t="s">
        <v>212</v>
      </c>
      <c r="F211" s="66">
        <v>3.45</v>
      </c>
      <c r="G211" s="66">
        <v>2.38</v>
      </c>
    </row>
    <row r="212" spans="1:7">
      <c r="A212" s="65" t="s">
        <v>213</v>
      </c>
      <c r="B212" s="65">
        <v>39643</v>
      </c>
      <c r="C212" s="56" t="s">
        <v>419</v>
      </c>
      <c r="D212" s="65" t="s">
        <v>211</v>
      </c>
      <c r="E212" s="65" t="s">
        <v>212</v>
      </c>
      <c r="F212" s="66">
        <v>4.6100000000000003</v>
      </c>
      <c r="G212" s="66">
        <v>3.18</v>
      </c>
    </row>
    <row r="213" spans="1:7">
      <c r="A213" s="65" t="s">
        <v>213</v>
      </c>
      <c r="B213" s="65">
        <v>39644</v>
      </c>
      <c r="C213" s="56" t="s">
        <v>420</v>
      </c>
      <c r="D213" s="65" t="s">
        <v>211</v>
      </c>
      <c r="E213" s="65" t="s">
        <v>212</v>
      </c>
      <c r="F213" s="66">
        <v>7.15</v>
      </c>
      <c r="G213" s="66">
        <v>4.93</v>
      </c>
    </row>
    <row r="214" spans="1:7">
      <c r="A214" s="65" t="s">
        <v>213</v>
      </c>
      <c r="B214" s="65">
        <v>39645</v>
      </c>
      <c r="C214" s="56" t="s">
        <v>421</v>
      </c>
      <c r="D214" s="65" t="s">
        <v>211</v>
      </c>
      <c r="E214" s="65" t="s">
        <v>212</v>
      </c>
      <c r="F214" s="66">
        <v>7.84</v>
      </c>
      <c r="G214" s="66">
        <v>5.4</v>
      </c>
    </row>
    <row r="215" spans="1:7">
      <c r="A215" s="65" t="s">
        <v>213</v>
      </c>
      <c r="B215" s="65">
        <v>41610</v>
      </c>
      <c r="C215" s="56" t="s">
        <v>422</v>
      </c>
      <c r="D215" s="65" t="s">
        <v>211</v>
      </c>
      <c r="E215" s="65" t="s">
        <v>212</v>
      </c>
      <c r="F215" s="66">
        <v>580.33000000000004</v>
      </c>
      <c r="G215" s="66">
        <v>821.11</v>
      </c>
    </row>
    <row r="216" spans="1:7">
      <c r="A216" s="65" t="s">
        <v>213</v>
      </c>
      <c r="B216" s="65">
        <v>41611</v>
      </c>
      <c r="C216" s="56" t="s">
        <v>423</v>
      </c>
      <c r="D216" s="65" t="s">
        <v>211</v>
      </c>
      <c r="E216" s="65" t="s">
        <v>212</v>
      </c>
      <c r="F216" s="66">
        <v>914.72</v>
      </c>
      <c r="G216" s="66">
        <v>1294.23</v>
      </c>
    </row>
    <row r="217" spans="1:7">
      <c r="A217" s="65" t="s">
        <v>213</v>
      </c>
      <c r="B217" s="65">
        <v>41612</v>
      </c>
      <c r="C217" s="56" t="s">
        <v>424</v>
      </c>
      <c r="D217" s="65" t="s">
        <v>211</v>
      </c>
      <c r="E217" s="65" t="s">
        <v>212</v>
      </c>
      <c r="F217" s="66">
        <v>1284.4000000000001</v>
      </c>
      <c r="G217" s="66">
        <v>1817.29</v>
      </c>
    </row>
    <row r="218" spans="1:7">
      <c r="A218" s="65" t="s">
        <v>213</v>
      </c>
      <c r="B218" s="65">
        <v>41637</v>
      </c>
      <c r="C218" s="56" t="s">
        <v>425</v>
      </c>
      <c r="D218" s="65" t="s">
        <v>211</v>
      </c>
      <c r="E218" s="65" t="s">
        <v>212</v>
      </c>
      <c r="F218" s="66">
        <v>120.06</v>
      </c>
      <c r="G218" s="66">
        <v>169.88</v>
      </c>
    </row>
    <row r="219" spans="1:7">
      <c r="A219" s="65" t="s">
        <v>213</v>
      </c>
      <c r="B219" s="65">
        <v>41638</v>
      </c>
      <c r="C219" s="56" t="s">
        <v>426</v>
      </c>
      <c r="D219" s="65" t="s">
        <v>211</v>
      </c>
      <c r="E219" s="65" t="s">
        <v>212</v>
      </c>
      <c r="F219" s="66">
        <v>156.4</v>
      </c>
      <c r="G219" s="66">
        <v>221.29</v>
      </c>
    </row>
    <row r="220" spans="1:7">
      <c r="A220" s="65" t="s">
        <v>213</v>
      </c>
      <c r="B220" s="65">
        <v>41639</v>
      </c>
      <c r="C220" s="56" t="s">
        <v>427</v>
      </c>
      <c r="D220" s="65" t="s">
        <v>211</v>
      </c>
      <c r="E220" s="65" t="s">
        <v>212</v>
      </c>
      <c r="F220" s="66">
        <v>378.36</v>
      </c>
      <c r="G220" s="66">
        <v>535.35</v>
      </c>
    </row>
    <row r="221" spans="1:7">
      <c r="A221" s="65" t="s">
        <v>213</v>
      </c>
      <c r="B221" s="65">
        <v>11789</v>
      </c>
      <c r="C221" s="56" t="s">
        <v>428</v>
      </c>
      <c r="D221" s="65" t="s">
        <v>211</v>
      </c>
      <c r="E221" s="65" t="s">
        <v>212</v>
      </c>
      <c r="F221" s="66"/>
      <c r="G221" s="66">
        <v>0.87</v>
      </c>
    </row>
    <row r="222" spans="1:7">
      <c r="A222" s="65" t="s">
        <v>213</v>
      </c>
      <c r="B222" s="65">
        <v>20975</v>
      </c>
      <c r="C222" s="56" t="s">
        <v>429</v>
      </c>
      <c r="D222" s="65" t="s">
        <v>211</v>
      </c>
      <c r="E222" s="65" t="s">
        <v>212</v>
      </c>
      <c r="F222" s="66">
        <v>15.63</v>
      </c>
      <c r="G222" s="66">
        <v>22.67</v>
      </c>
    </row>
    <row r="223" spans="1:7">
      <c r="A223" s="65" t="s">
        <v>213</v>
      </c>
      <c r="B223" s="65">
        <v>20976</v>
      </c>
      <c r="C223" s="56" t="s">
        <v>430</v>
      </c>
      <c r="D223" s="65" t="s">
        <v>211</v>
      </c>
      <c r="E223" s="65" t="s">
        <v>212</v>
      </c>
      <c r="F223" s="66">
        <v>23.61</v>
      </c>
      <c r="G223" s="66">
        <v>34.25</v>
      </c>
    </row>
    <row r="224" spans="1:7">
      <c r="A224" s="65" t="s">
        <v>213</v>
      </c>
      <c r="B224" s="65">
        <v>6138</v>
      </c>
      <c r="C224" s="56" t="s">
        <v>431</v>
      </c>
      <c r="D224" s="65" t="s">
        <v>211</v>
      </c>
      <c r="E224" s="65" t="s">
        <v>212</v>
      </c>
      <c r="F224" s="66">
        <v>8.4600000000000009</v>
      </c>
      <c r="G224" s="66">
        <v>11.03</v>
      </c>
    </row>
    <row r="225" spans="1:7">
      <c r="A225" s="65" t="s">
        <v>213</v>
      </c>
      <c r="B225" s="65">
        <v>40340</v>
      </c>
      <c r="C225" s="56" t="s">
        <v>432</v>
      </c>
      <c r="D225" s="65" t="s">
        <v>211</v>
      </c>
      <c r="E225" s="65" t="s">
        <v>212</v>
      </c>
      <c r="F225" s="66">
        <v>29.42</v>
      </c>
      <c r="G225" s="66">
        <v>20.3</v>
      </c>
    </row>
    <row r="226" spans="1:7">
      <c r="A226" s="65" t="s">
        <v>213</v>
      </c>
      <c r="B226" s="65">
        <v>40341</v>
      </c>
      <c r="C226" s="56" t="s">
        <v>433</v>
      </c>
      <c r="D226" s="65" t="s">
        <v>211</v>
      </c>
      <c r="E226" s="65" t="s">
        <v>212</v>
      </c>
      <c r="F226" s="66">
        <v>35.119999999999997</v>
      </c>
      <c r="G226" s="66">
        <v>24.23</v>
      </c>
    </row>
    <row r="227" spans="1:7">
      <c r="A227" s="65" t="s">
        <v>213</v>
      </c>
      <c r="B227" s="65">
        <v>40342</v>
      </c>
      <c r="C227" s="56" t="s">
        <v>434</v>
      </c>
      <c r="D227" s="65" t="s">
        <v>211</v>
      </c>
      <c r="E227" s="65" t="s">
        <v>212</v>
      </c>
      <c r="F227" s="66">
        <v>41.88</v>
      </c>
      <c r="G227" s="66">
        <v>28.9</v>
      </c>
    </row>
    <row r="228" spans="1:7">
      <c r="A228" s="65" t="s">
        <v>213</v>
      </c>
      <c r="B228" s="65">
        <v>40343</v>
      </c>
      <c r="C228" s="56" t="s">
        <v>435</v>
      </c>
      <c r="D228" s="65" t="s">
        <v>211</v>
      </c>
      <c r="E228" s="65" t="s">
        <v>212</v>
      </c>
      <c r="F228" s="66">
        <v>49.68</v>
      </c>
      <c r="G228" s="66">
        <v>34.270000000000003</v>
      </c>
    </row>
    <row r="229" spans="1:7">
      <c r="A229" s="65" t="s">
        <v>213</v>
      </c>
      <c r="B229" s="65">
        <v>40344</v>
      </c>
      <c r="C229" s="56" t="s">
        <v>436</v>
      </c>
      <c r="D229" s="65" t="s">
        <v>211</v>
      </c>
      <c r="E229" s="65" t="s">
        <v>212</v>
      </c>
      <c r="F229" s="66">
        <v>67.72</v>
      </c>
      <c r="G229" s="66">
        <v>46.73</v>
      </c>
    </row>
    <row r="230" spans="1:7">
      <c r="A230" s="65" t="s">
        <v>213</v>
      </c>
      <c r="B230" s="65">
        <v>40345</v>
      </c>
      <c r="C230" s="56" t="s">
        <v>437</v>
      </c>
      <c r="D230" s="65" t="s">
        <v>211</v>
      </c>
      <c r="E230" s="65" t="s">
        <v>212</v>
      </c>
      <c r="F230" s="66">
        <v>83.45</v>
      </c>
      <c r="G230" s="66">
        <v>57.58</v>
      </c>
    </row>
    <row r="231" spans="1:7">
      <c r="A231" s="65" t="s">
        <v>213</v>
      </c>
      <c r="B231" s="65">
        <v>40346</v>
      </c>
      <c r="C231" s="56" t="s">
        <v>438</v>
      </c>
      <c r="D231" s="65" t="s">
        <v>211</v>
      </c>
      <c r="E231" s="65" t="s">
        <v>212</v>
      </c>
      <c r="F231" s="66">
        <v>96.8</v>
      </c>
      <c r="G231" s="66">
        <v>66.790000000000006</v>
      </c>
    </row>
    <row r="232" spans="1:7">
      <c r="A232" s="65" t="s">
        <v>213</v>
      </c>
      <c r="B232" s="65">
        <v>40347</v>
      </c>
      <c r="C232" s="56" t="s">
        <v>439</v>
      </c>
      <c r="D232" s="65" t="s">
        <v>211</v>
      </c>
      <c r="E232" s="65" t="s">
        <v>212</v>
      </c>
      <c r="F232" s="66">
        <v>121.62</v>
      </c>
      <c r="G232" s="66">
        <v>83.91</v>
      </c>
    </row>
    <row r="233" spans="1:7">
      <c r="A233" s="65" t="s">
        <v>213</v>
      </c>
      <c r="B233" s="65">
        <v>43424</v>
      </c>
      <c r="C233" s="56" t="s">
        <v>440</v>
      </c>
      <c r="D233" s="65" t="s">
        <v>211</v>
      </c>
      <c r="E233" s="65" t="s">
        <v>212</v>
      </c>
      <c r="F233" s="66">
        <v>486.22</v>
      </c>
      <c r="G233" s="66">
        <v>687.95</v>
      </c>
    </row>
    <row r="234" spans="1:7">
      <c r="A234" s="65" t="s">
        <v>213</v>
      </c>
      <c r="B234" s="65">
        <v>43426</v>
      </c>
      <c r="C234" s="56" t="s">
        <v>441</v>
      </c>
      <c r="D234" s="65" t="s">
        <v>211</v>
      </c>
      <c r="E234" s="65" t="s">
        <v>212</v>
      </c>
      <c r="F234" s="66">
        <v>1676.99</v>
      </c>
      <c r="G234" s="66">
        <v>2372.7600000000002</v>
      </c>
    </row>
    <row r="235" spans="1:7">
      <c r="A235" s="65" t="s">
        <v>213</v>
      </c>
      <c r="B235" s="65">
        <v>12565</v>
      </c>
      <c r="C235" s="56" t="s">
        <v>442</v>
      </c>
      <c r="D235" s="65" t="s">
        <v>211</v>
      </c>
      <c r="E235" s="65" t="s">
        <v>212</v>
      </c>
      <c r="F235" s="66">
        <v>588.1</v>
      </c>
      <c r="G235" s="66">
        <v>832.09</v>
      </c>
    </row>
    <row r="236" spans="1:7">
      <c r="A236" s="65" t="s">
        <v>213</v>
      </c>
      <c r="B236" s="65">
        <v>12567</v>
      </c>
      <c r="C236" s="56" t="s">
        <v>443</v>
      </c>
      <c r="D236" s="65" t="s">
        <v>211</v>
      </c>
      <c r="E236" s="65" t="s">
        <v>212</v>
      </c>
      <c r="F236" s="66">
        <v>789.91</v>
      </c>
      <c r="G236" s="66">
        <v>1117.6400000000001</v>
      </c>
    </row>
    <row r="237" spans="1:7">
      <c r="A237" s="65" t="s">
        <v>213</v>
      </c>
      <c r="B237" s="65">
        <v>12568</v>
      </c>
      <c r="C237" s="56" t="s">
        <v>444</v>
      </c>
      <c r="D237" s="65" t="s">
        <v>211</v>
      </c>
      <c r="E237" s="65" t="s">
        <v>212</v>
      </c>
      <c r="F237" s="66">
        <v>1105.8800000000001</v>
      </c>
      <c r="G237" s="66">
        <v>1564.7</v>
      </c>
    </row>
    <row r="238" spans="1:7">
      <c r="A238" s="65" t="s">
        <v>213</v>
      </c>
      <c r="B238" s="65">
        <v>43441</v>
      </c>
      <c r="C238" s="56" t="s">
        <v>445</v>
      </c>
      <c r="D238" s="65" t="s">
        <v>211</v>
      </c>
      <c r="E238" s="65" t="s">
        <v>212</v>
      </c>
      <c r="F238" s="66">
        <v>142.18</v>
      </c>
      <c r="G238" s="66">
        <v>201.17</v>
      </c>
    </row>
    <row r="239" spans="1:7">
      <c r="A239" s="65" t="s">
        <v>213</v>
      </c>
      <c r="B239" s="65">
        <v>43423</v>
      </c>
      <c r="C239" s="56" t="s">
        <v>446</v>
      </c>
      <c r="D239" s="65" t="s">
        <v>211</v>
      </c>
      <c r="E239" s="65" t="s">
        <v>212</v>
      </c>
      <c r="F239" s="66">
        <v>66.349999999999994</v>
      </c>
      <c r="G239" s="66">
        <v>93.88</v>
      </c>
    </row>
    <row r="240" spans="1:7">
      <c r="A240" s="65" t="s">
        <v>213</v>
      </c>
      <c r="B240" s="65">
        <v>12532</v>
      </c>
      <c r="C240" s="56" t="s">
        <v>447</v>
      </c>
      <c r="D240" s="65" t="s">
        <v>211</v>
      </c>
      <c r="E240" s="65" t="s">
        <v>212</v>
      </c>
      <c r="F240" s="66">
        <v>102.33</v>
      </c>
      <c r="G240" s="66">
        <v>144.79</v>
      </c>
    </row>
    <row r="241" spans="1:7">
      <c r="A241" s="65" t="s">
        <v>213</v>
      </c>
      <c r="B241" s="65">
        <v>43444</v>
      </c>
      <c r="C241" s="56" t="s">
        <v>448</v>
      </c>
      <c r="D241" s="65" t="s">
        <v>211</v>
      </c>
      <c r="E241" s="65" t="s">
        <v>212</v>
      </c>
      <c r="F241" s="66">
        <v>343.61</v>
      </c>
      <c r="G241" s="66">
        <v>486.17</v>
      </c>
    </row>
    <row r="242" spans="1:7">
      <c r="A242" s="65" t="s">
        <v>213</v>
      </c>
      <c r="B242" s="65">
        <v>12551</v>
      </c>
      <c r="C242" s="56" t="s">
        <v>449</v>
      </c>
      <c r="D242" s="65" t="s">
        <v>211</v>
      </c>
      <c r="E242" s="65" t="s">
        <v>212</v>
      </c>
      <c r="F242" s="66">
        <v>245.15</v>
      </c>
      <c r="G242" s="66">
        <v>346.87</v>
      </c>
    </row>
    <row r="243" spans="1:7">
      <c r="A243" s="65" t="s">
        <v>213</v>
      </c>
      <c r="B243" s="65">
        <v>43442</v>
      </c>
      <c r="C243" s="56" t="s">
        <v>450</v>
      </c>
      <c r="D243" s="65" t="s">
        <v>211</v>
      </c>
      <c r="E243" s="65" t="s">
        <v>212</v>
      </c>
      <c r="F243" s="66">
        <v>189.57</v>
      </c>
      <c r="G243" s="66">
        <v>268.23</v>
      </c>
    </row>
    <row r="244" spans="1:7">
      <c r="A244" s="65" t="s">
        <v>213</v>
      </c>
      <c r="B244" s="65">
        <v>43443</v>
      </c>
      <c r="C244" s="56" t="s">
        <v>451</v>
      </c>
      <c r="D244" s="65" t="s">
        <v>211</v>
      </c>
      <c r="E244" s="65" t="s">
        <v>212</v>
      </c>
      <c r="F244" s="66">
        <v>248.82</v>
      </c>
      <c r="G244" s="66">
        <v>352.05</v>
      </c>
    </row>
    <row r="245" spans="1:7">
      <c r="A245" s="65" t="s">
        <v>213</v>
      </c>
      <c r="B245" s="65">
        <v>12544</v>
      </c>
      <c r="C245" s="56" t="s">
        <v>452</v>
      </c>
      <c r="D245" s="65" t="s">
        <v>211</v>
      </c>
      <c r="E245" s="65" t="s">
        <v>212</v>
      </c>
      <c r="F245" s="66">
        <v>134.28</v>
      </c>
      <c r="G245" s="66">
        <v>189.99</v>
      </c>
    </row>
    <row r="246" spans="1:7">
      <c r="A246" s="65" t="s">
        <v>213</v>
      </c>
      <c r="B246" s="65">
        <v>12547</v>
      </c>
      <c r="C246" s="56" t="s">
        <v>453</v>
      </c>
      <c r="D246" s="65" t="s">
        <v>211</v>
      </c>
      <c r="E246" s="65" t="s">
        <v>212</v>
      </c>
      <c r="F246" s="66">
        <v>180.6</v>
      </c>
      <c r="G246" s="66">
        <v>255.53</v>
      </c>
    </row>
    <row r="247" spans="1:7">
      <c r="A247" s="65" t="s">
        <v>213</v>
      </c>
      <c r="B247" s="65">
        <v>43445</v>
      </c>
      <c r="C247" s="56" t="s">
        <v>454</v>
      </c>
      <c r="D247" s="65" t="s">
        <v>211</v>
      </c>
      <c r="E247" s="65" t="s">
        <v>212</v>
      </c>
      <c r="F247" s="66">
        <v>473.94</v>
      </c>
      <c r="G247" s="66">
        <v>670.58</v>
      </c>
    </row>
    <row r="248" spans="1:7">
      <c r="A248" s="65" t="s">
        <v>213</v>
      </c>
      <c r="B248" s="65">
        <v>12563</v>
      </c>
      <c r="C248" s="56" t="s">
        <v>455</v>
      </c>
      <c r="D248" s="65" t="s">
        <v>211</v>
      </c>
      <c r="E248" s="65" t="s">
        <v>212</v>
      </c>
      <c r="F248" s="66">
        <v>339.09</v>
      </c>
      <c r="G248" s="66">
        <v>479.78</v>
      </c>
    </row>
    <row r="249" spans="1:7">
      <c r="A249" s="65" t="s">
        <v>213</v>
      </c>
      <c r="B249" s="65">
        <v>43425</v>
      </c>
      <c r="C249" s="56" t="s">
        <v>456</v>
      </c>
      <c r="D249" s="65" t="s">
        <v>211</v>
      </c>
      <c r="E249" s="65" t="s">
        <v>212</v>
      </c>
      <c r="F249" s="66">
        <v>213.27</v>
      </c>
      <c r="G249" s="66">
        <v>301.76</v>
      </c>
    </row>
    <row r="250" spans="1:7">
      <c r="A250" s="65" t="s">
        <v>213</v>
      </c>
      <c r="B250" s="65">
        <v>43446</v>
      </c>
      <c r="C250" s="56" t="s">
        <v>457</v>
      </c>
      <c r="D250" s="65" t="s">
        <v>211</v>
      </c>
      <c r="E250" s="65" t="s">
        <v>212</v>
      </c>
      <c r="F250" s="66">
        <v>450.25</v>
      </c>
      <c r="G250" s="66">
        <v>637.04999999999995</v>
      </c>
    </row>
    <row r="251" spans="1:7">
      <c r="A251" s="65" t="s">
        <v>213</v>
      </c>
      <c r="B251" s="65">
        <v>43447</v>
      </c>
      <c r="C251" s="56" t="s">
        <v>458</v>
      </c>
      <c r="D251" s="65" t="s">
        <v>211</v>
      </c>
      <c r="E251" s="65" t="s">
        <v>212</v>
      </c>
      <c r="F251" s="66">
        <v>552.94000000000005</v>
      </c>
      <c r="G251" s="66">
        <v>782.35</v>
      </c>
    </row>
    <row r="252" spans="1:7">
      <c r="A252" s="65" t="s">
        <v>213</v>
      </c>
      <c r="B252" s="65">
        <v>43448</v>
      </c>
      <c r="C252" s="56" t="s">
        <v>459</v>
      </c>
      <c r="D252" s="65" t="s">
        <v>211</v>
      </c>
      <c r="E252" s="65" t="s">
        <v>212</v>
      </c>
      <c r="F252" s="66">
        <v>774.11</v>
      </c>
      <c r="G252" s="66">
        <v>1095.29</v>
      </c>
    </row>
    <row r="253" spans="1:7">
      <c r="A253" s="65" t="s">
        <v>213</v>
      </c>
      <c r="B253" s="65">
        <v>13761</v>
      </c>
      <c r="C253" s="56" t="s">
        <v>460</v>
      </c>
      <c r="D253" s="65" t="s">
        <v>211</v>
      </c>
      <c r="E253" s="65" t="s">
        <v>212</v>
      </c>
      <c r="F253" s="66">
        <v>3046.93</v>
      </c>
      <c r="G253" s="66">
        <v>3430.78</v>
      </c>
    </row>
    <row r="254" spans="1:7">
      <c r="A254" s="65" t="s">
        <v>213</v>
      </c>
      <c r="B254" s="65">
        <v>4814</v>
      </c>
      <c r="C254" s="56" t="s">
        <v>461</v>
      </c>
      <c r="D254" s="65" t="s">
        <v>211</v>
      </c>
      <c r="E254" s="65" t="s">
        <v>212</v>
      </c>
      <c r="F254" s="66">
        <v>76.28</v>
      </c>
      <c r="G254" s="66">
        <v>46.32</v>
      </c>
    </row>
    <row r="255" spans="1:7">
      <c r="A255" s="65" t="s">
        <v>391</v>
      </c>
      <c r="B255" s="65">
        <v>44473</v>
      </c>
      <c r="C255" s="56" t="s">
        <v>14974</v>
      </c>
      <c r="D255" s="65" t="s">
        <v>211</v>
      </c>
      <c r="E255" s="65" t="s">
        <v>212</v>
      </c>
      <c r="F255" s="66"/>
      <c r="G255" s="66">
        <v>2202.2199999999998</v>
      </c>
    </row>
    <row r="256" spans="1:7">
      <c r="A256" s="65" t="s">
        <v>357</v>
      </c>
      <c r="B256" s="65">
        <v>6122</v>
      </c>
      <c r="C256" s="56" t="s">
        <v>462</v>
      </c>
      <c r="D256" s="65" t="s">
        <v>359</v>
      </c>
      <c r="E256" s="65" t="s">
        <v>212</v>
      </c>
      <c r="F256" s="66">
        <v>20.07</v>
      </c>
      <c r="G256" s="66">
        <v>35.26</v>
      </c>
    </row>
    <row r="257" spans="1:7">
      <c r="A257" s="65" t="s">
        <v>357</v>
      </c>
      <c r="B257" s="65">
        <v>40810</v>
      </c>
      <c r="C257" s="56" t="s">
        <v>463</v>
      </c>
      <c r="D257" s="65" t="s">
        <v>361</v>
      </c>
      <c r="E257" s="65" t="s">
        <v>212</v>
      </c>
      <c r="F257" s="66">
        <v>3513.27</v>
      </c>
      <c r="G257" s="66">
        <v>6177.76</v>
      </c>
    </row>
    <row r="258" spans="1:7">
      <c r="A258" s="65" t="s">
        <v>391</v>
      </c>
      <c r="B258" s="65">
        <v>21100</v>
      </c>
      <c r="C258" s="56" t="s">
        <v>464</v>
      </c>
      <c r="D258" s="65" t="s">
        <v>211</v>
      </c>
      <c r="E258" s="65" t="s">
        <v>212</v>
      </c>
      <c r="F258" s="66"/>
      <c r="G258" s="66">
        <v>3845.1</v>
      </c>
    </row>
    <row r="259" spans="1:7">
      <c r="A259" s="65" t="s">
        <v>391</v>
      </c>
      <c r="B259" s="65">
        <v>11811</v>
      </c>
      <c r="C259" s="56" t="s">
        <v>465</v>
      </c>
      <c r="D259" s="65" t="s">
        <v>211</v>
      </c>
      <c r="E259" s="65" t="s">
        <v>212</v>
      </c>
      <c r="F259" s="66"/>
      <c r="G259" s="66">
        <v>5550.48</v>
      </c>
    </row>
    <row r="260" spans="1:7">
      <c r="A260" s="65" t="s">
        <v>391</v>
      </c>
      <c r="B260" s="65">
        <v>11816</v>
      </c>
      <c r="C260" s="56" t="s">
        <v>466</v>
      </c>
      <c r="D260" s="65" t="s">
        <v>211</v>
      </c>
      <c r="E260" s="65" t="s">
        <v>102</v>
      </c>
      <c r="F260" s="66"/>
      <c r="G260" s="66">
        <v>4100</v>
      </c>
    </row>
    <row r="261" spans="1:7">
      <c r="A261" s="65" t="s">
        <v>391</v>
      </c>
      <c r="B261" s="65">
        <v>11814</v>
      </c>
      <c r="C261" s="56" t="s">
        <v>467</v>
      </c>
      <c r="D261" s="65" t="s">
        <v>211</v>
      </c>
      <c r="E261" s="65" t="s">
        <v>212</v>
      </c>
      <c r="F261" s="66"/>
      <c r="G261" s="66">
        <v>8924.67</v>
      </c>
    </row>
    <row r="262" spans="1:7">
      <c r="A262" s="65" t="s">
        <v>391</v>
      </c>
      <c r="B262" s="65">
        <v>14186</v>
      </c>
      <c r="C262" s="56" t="s">
        <v>468</v>
      </c>
      <c r="D262" s="65" t="s">
        <v>211</v>
      </c>
      <c r="E262" s="65" t="s">
        <v>212</v>
      </c>
      <c r="F262" s="66"/>
      <c r="G262" s="66">
        <v>11206.13</v>
      </c>
    </row>
    <row r="263" spans="1:7">
      <c r="A263" s="65" t="s">
        <v>391</v>
      </c>
      <c r="B263" s="65">
        <v>14185</v>
      </c>
      <c r="C263" s="56" t="s">
        <v>469</v>
      </c>
      <c r="D263" s="65" t="s">
        <v>211</v>
      </c>
      <c r="E263" s="65" t="s">
        <v>212</v>
      </c>
      <c r="F263" s="66"/>
      <c r="G263" s="66">
        <v>14516.3</v>
      </c>
    </row>
    <row r="264" spans="1:7">
      <c r="A264" s="65" t="s">
        <v>391</v>
      </c>
      <c r="B264" s="65">
        <v>44498</v>
      </c>
      <c r="C264" s="56" t="s">
        <v>14975</v>
      </c>
      <c r="D264" s="65" t="s">
        <v>211</v>
      </c>
      <c r="E264" s="65" t="s">
        <v>212</v>
      </c>
      <c r="F264" s="66"/>
      <c r="G264" s="66">
        <v>385137.15</v>
      </c>
    </row>
    <row r="265" spans="1:7">
      <c r="A265" s="65" t="s">
        <v>391</v>
      </c>
      <c r="B265" s="65">
        <v>34469</v>
      </c>
      <c r="C265" s="56" t="s">
        <v>470</v>
      </c>
      <c r="D265" s="65" t="s">
        <v>211</v>
      </c>
      <c r="E265" s="65" t="s">
        <v>212</v>
      </c>
      <c r="F265" s="66"/>
      <c r="G265" s="66">
        <v>9750.75</v>
      </c>
    </row>
    <row r="266" spans="1:7">
      <c r="A266" s="65" t="s">
        <v>391</v>
      </c>
      <c r="B266" s="65">
        <v>34476</v>
      </c>
      <c r="C266" s="56" t="s">
        <v>471</v>
      </c>
      <c r="D266" s="65" t="s">
        <v>211</v>
      </c>
      <c r="E266" s="65" t="s">
        <v>212</v>
      </c>
      <c r="F266" s="66"/>
      <c r="G266" s="66">
        <v>5085.42</v>
      </c>
    </row>
    <row r="267" spans="1:7">
      <c r="A267" s="65" t="s">
        <v>391</v>
      </c>
      <c r="B267" s="65">
        <v>34477</v>
      </c>
      <c r="C267" s="56" t="s">
        <v>472</v>
      </c>
      <c r="D267" s="65" t="s">
        <v>211</v>
      </c>
      <c r="E267" s="65" t="s">
        <v>212</v>
      </c>
      <c r="F267" s="66"/>
      <c r="G267" s="66">
        <v>6749.34</v>
      </c>
    </row>
    <row r="268" spans="1:7">
      <c r="A268" s="65" t="s">
        <v>391</v>
      </c>
      <c r="B268" s="65">
        <v>34482</v>
      </c>
      <c r="C268" s="56" t="s">
        <v>473</v>
      </c>
      <c r="D268" s="65" t="s">
        <v>211</v>
      </c>
      <c r="E268" s="65" t="s">
        <v>212</v>
      </c>
      <c r="F268" s="66"/>
      <c r="G268" s="66">
        <v>6303.51</v>
      </c>
    </row>
    <row r="269" spans="1:7">
      <c r="A269" s="65" t="s">
        <v>391</v>
      </c>
      <c r="B269" s="65">
        <v>34472</v>
      </c>
      <c r="C269" s="56" t="s">
        <v>474</v>
      </c>
      <c r="D269" s="65" t="s">
        <v>211</v>
      </c>
      <c r="E269" s="65" t="s">
        <v>102</v>
      </c>
      <c r="F269" s="66"/>
      <c r="G269" s="66">
        <v>3000</v>
      </c>
    </row>
    <row r="270" spans="1:7">
      <c r="A270" s="65" t="s">
        <v>391</v>
      </c>
      <c r="B270" s="65">
        <v>42425</v>
      </c>
      <c r="C270" s="56" t="s">
        <v>475</v>
      </c>
      <c r="D270" s="65" t="s">
        <v>211</v>
      </c>
      <c r="E270" s="65" t="s">
        <v>212</v>
      </c>
      <c r="F270" s="66">
        <v>2552.92</v>
      </c>
      <c r="G270" s="66">
        <v>2559.0500000000002</v>
      </c>
    </row>
    <row r="271" spans="1:7">
      <c r="A271" s="65" t="s">
        <v>391</v>
      </c>
      <c r="B271" s="65">
        <v>42422</v>
      </c>
      <c r="C271" s="56" t="s">
        <v>476</v>
      </c>
      <c r="D271" s="65" t="s">
        <v>211</v>
      </c>
      <c r="E271" s="65" t="s">
        <v>102</v>
      </c>
      <c r="F271" s="66">
        <v>3789.9</v>
      </c>
      <c r="G271" s="66">
        <v>3799</v>
      </c>
    </row>
    <row r="272" spans="1:7">
      <c r="A272" s="65" t="s">
        <v>391</v>
      </c>
      <c r="B272" s="65">
        <v>43184</v>
      </c>
      <c r="C272" s="56" t="s">
        <v>477</v>
      </c>
      <c r="D272" s="65" t="s">
        <v>211</v>
      </c>
      <c r="E272" s="65" t="s">
        <v>212</v>
      </c>
      <c r="F272" s="66">
        <v>5238</v>
      </c>
      <c r="G272" s="66">
        <v>5250.58</v>
      </c>
    </row>
    <row r="273" spans="1:7">
      <c r="A273" s="65" t="s">
        <v>391</v>
      </c>
      <c r="B273" s="65">
        <v>42424</v>
      </c>
      <c r="C273" s="56" t="s">
        <v>478</v>
      </c>
      <c r="D273" s="65" t="s">
        <v>211</v>
      </c>
      <c r="E273" s="65" t="s">
        <v>212</v>
      </c>
      <c r="F273" s="66">
        <v>2279.98</v>
      </c>
      <c r="G273" s="66">
        <v>2285.46</v>
      </c>
    </row>
    <row r="274" spans="1:7">
      <c r="A274" s="65" t="s">
        <v>391</v>
      </c>
      <c r="B274" s="65">
        <v>42416</v>
      </c>
      <c r="C274" s="56" t="s">
        <v>479</v>
      </c>
      <c r="D274" s="65" t="s">
        <v>211</v>
      </c>
      <c r="E274" s="65" t="s">
        <v>212</v>
      </c>
      <c r="F274" s="66">
        <v>9828.74</v>
      </c>
      <c r="G274" s="66">
        <v>9852.34</v>
      </c>
    </row>
    <row r="275" spans="1:7">
      <c r="A275" s="65" t="s">
        <v>391</v>
      </c>
      <c r="B275" s="65">
        <v>42417</v>
      </c>
      <c r="C275" s="56" t="s">
        <v>480</v>
      </c>
      <c r="D275" s="65" t="s">
        <v>211</v>
      </c>
      <c r="E275" s="65" t="s">
        <v>212</v>
      </c>
      <c r="F275" s="66">
        <v>11018.82</v>
      </c>
      <c r="G275" s="66">
        <v>11045.28</v>
      </c>
    </row>
    <row r="276" spans="1:7">
      <c r="A276" s="65" t="s">
        <v>391</v>
      </c>
      <c r="B276" s="65">
        <v>42419</v>
      </c>
      <c r="C276" s="56" t="s">
        <v>481</v>
      </c>
      <c r="D276" s="65" t="s">
        <v>211</v>
      </c>
      <c r="E276" s="65" t="s">
        <v>212</v>
      </c>
      <c r="F276" s="66">
        <v>12448.93</v>
      </c>
      <c r="G276" s="66">
        <v>12478.82</v>
      </c>
    </row>
    <row r="277" spans="1:7">
      <c r="A277" s="65" t="s">
        <v>391</v>
      </c>
      <c r="B277" s="65">
        <v>42420</v>
      </c>
      <c r="C277" s="56" t="s">
        <v>482</v>
      </c>
      <c r="D277" s="65" t="s">
        <v>211</v>
      </c>
      <c r="E277" s="65" t="s">
        <v>212</v>
      </c>
      <c r="F277" s="66">
        <v>17110.14</v>
      </c>
      <c r="G277" s="66">
        <v>17151.22</v>
      </c>
    </row>
    <row r="278" spans="1:7">
      <c r="A278" s="65" t="s">
        <v>391</v>
      </c>
      <c r="B278" s="65">
        <v>42421</v>
      </c>
      <c r="C278" s="56" t="s">
        <v>483</v>
      </c>
      <c r="D278" s="65" t="s">
        <v>211</v>
      </c>
      <c r="E278" s="65" t="s">
        <v>212</v>
      </c>
      <c r="F278" s="66">
        <v>20758.990000000002</v>
      </c>
      <c r="G278" s="66">
        <v>20808.84</v>
      </c>
    </row>
    <row r="279" spans="1:7">
      <c r="A279" s="65" t="s">
        <v>391</v>
      </c>
      <c r="B279" s="65">
        <v>39556</v>
      </c>
      <c r="C279" s="56" t="s">
        <v>484</v>
      </c>
      <c r="D279" s="65" t="s">
        <v>211</v>
      </c>
      <c r="E279" s="65" t="s">
        <v>212</v>
      </c>
      <c r="F279" s="66">
        <v>7209.13</v>
      </c>
      <c r="G279" s="66">
        <v>7226.44</v>
      </c>
    </row>
    <row r="280" spans="1:7">
      <c r="A280" s="65" t="s">
        <v>391</v>
      </c>
      <c r="B280" s="65">
        <v>39557</v>
      </c>
      <c r="C280" s="56" t="s">
        <v>485</v>
      </c>
      <c r="D280" s="65" t="s">
        <v>211</v>
      </c>
      <c r="E280" s="65" t="s">
        <v>212</v>
      </c>
      <c r="F280" s="66">
        <v>7762.66</v>
      </c>
      <c r="G280" s="66">
        <v>7781.3</v>
      </c>
    </row>
    <row r="281" spans="1:7">
      <c r="A281" s="65" t="s">
        <v>391</v>
      </c>
      <c r="B281" s="65">
        <v>39559</v>
      </c>
      <c r="C281" s="56" t="s">
        <v>486</v>
      </c>
      <c r="D281" s="65" t="s">
        <v>211</v>
      </c>
      <c r="E281" s="65" t="s">
        <v>212</v>
      </c>
      <c r="F281" s="66">
        <v>11471.72</v>
      </c>
      <c r="G281" s="66">
        <v>11499.27</v>
      </c>
    </row>
    <row r="282" spans="1:7">
      <c r="A282" s="65" t="s">
        <v>391</v>
      </c>
      <c r="B282" s="65">
        <v>39560</v>
      </c>
      <c r="C282" s="56" t="s">
        <v>487</v>
      </c>
      <c r="D282" s="65" t="s">
        <v>211</v>
      </c>
      <c r="E282" s="65" t="s">
        <v>212</v>
      </c>
      <c r="F282" s="66">
        <v>13271.66</v>
      </c>
      <c r="G282" s="66">
        <v>13303.53</v>
      </c>
    </row>
    <row r="283" spans="1:7">
      <c r="A283" s="65" t="s">
        <v>391</v>
      </c>
      <c r="B283" s="65">
        <v>39561</v>
      </c>
      <c r="C283" s="56" t="s">
        <v>488</v>
      </c>
      <c r="D283" s="65" t="s">
        <v>211</v>
      </c>
      <c r="E283" s="65" t="s">
        <v>212</v>
      </c>
      <c r="F283" s="66">
        <v>13883.85</v>
      </c>
      <c r="G283" s="66">
        <v>13917.19</v>
      </c>
    </row>
    <row r="284" spans="1:7">
      <c r="A284" s="65" t="s">
        <v>391</v>
      </c>
      <c r="B284" s="65">
        <v>43195</v>
      </c>
      <c r="C284" s="56" t="s">
        <v>489</v>
      </c>
      <c r="D284" s="65" t="s">
        <v>211</v>
      </c>
      <c r="E284" s="65" t="s">
        <v>212</v>
      </c>
      <c r="F284" s="66">
        <v>6024.72</v>
      </c>
      <c r="G284" s="66">
        <v>6039.19</v>
      </c>
    </row>
    <row r="285" spans="1:7">
      <c r="A285" s="65" t="s">
        <v>391</v>
      </c>
      <c r="B285" s="65">
        <v>43196</v>
      </c>
      <c r="C285" s="56" t="s">
        <v>490</v>
      </c>
      <c r="D285" s="65" t="s">
        <v>211</v>
      </c>
      <c r="E285" s="65" t="s">
        <v>212</v>
      </c>
      <c r="F285" s="66">
        <v>7466.78</v>
      </c>
      <c r="G285" s="66">
        <v>7484.71</v>
      </c>
    </row>
    <row r="286" spans="1:7">
      <c r="A286" s="65" t="s">
        <v>391</v>
      </c>
      <c r="B286" s="65">
        <v>43198</v>
      </c>
      <c r="C286" s="56" t="s">
        <v>491</v>
      </c>
      <c r="D286" s="65" t="s">
        <v>211</v>
      </c>
      <c r="E286" s="65" t="s">
        <v>212</v>
      </c>
      <c r="F286" s="66">
        <v>11095.45</v>
      </c>
      <c r="G286" s="66">
        <v>11122.1</v>
      </c>
    </row>
    <row r="287" spans="1:7">
      <c r="A287" s="65" t="s">
        <v>391</v>
      </c>
      <c r="B287" s="65">
        <v>43199</v>
      </c>
      <c r="C287" s="56" t="s">
        <v>492</v>
      </c>
      <c r="D287" s="65" t="s">
        <v>211</v>
      </c>
      <c r="E287" s="65" t="s">
        <v>212</v>
      </c>
      <c r="F287" s="66">
        <v>11502.03</v>
      </c>
      <c r="G287" s="66">
        <v>11529.65</v>
      </c>
    </row>
    <row r="288" spans="1:7">
      <c r="A288" s="65" t="s">
        <v>391</v>
      </c>
      <c r="B288" s="65">
        <v>43200</v>
      </c>
      <c r="C288" s="56" t="s">
        <v>493</v>
      </c>
      <c r="D288" s="65" t="s">
        <v>211</v>
      </c>
      <c r="E288" s="65" t="s">
        <v>212</v>
      </c>
      <c r="F288" s="66">
        <v>13199.42</v>
      </c>
      <c r="G288" s="66">
        <v>13231.11</v>
      </c>
    </row>
    <row r="289" spans="1:7">
      <c r="A289" s="65" t="s">
        <v>391</v>
      </c>
      <c r="B289" s="65">
        <v>43190</v>
      </c>
      <c r="C289" s="56" t="s">
        <v>494</v>
      </c>
      <c r="D289" s="65" t="s">
        <v>211</v>
      </c>
      <c r="E289" s="65" t="s">
        <v>212</v>
      </c>
      <c r="F289" s="66">
        <v>2048.89</v>
      </c>
      <c r="G289" s="66">
        <v>2053.81</v>
      </c>
    </row>
    <row r="290" spans="1:7">
      <c r="A290" s="65" t="s">
        <v>391</v>
      </c>
      <c r="B290" s="65">
        <v>39555</v>
      </c>
      <c r="C290" s="56" t="s">
        <v>495</v>
      </c>
      <c r="D290" s="65" t="s">
        <v>211</v>
      </c>
      <c r="E290" s="65" t="s">
        <v>212</v>
      </c>
      <c r="F290" s="66">
        <v>2216.37</v>
      </c>
      <c r="G290" s="66">
        <v>2221.69</v>
      </c>
    </row>
    <row r="291" spans="1:7">
      <c r="A291" s="65" t="s">
        <v>391</v>
      </c>
      <c r="B291" s="65">
        <v>43191</v>
      </c>
      <c r="C291" s="56" t="s">
        <v>496</v>
      </c>
      <c r="D291" s="65" t="s">
        <v>211</v>
      </c>
      <c r="E291" s="65" t="s">
        <v>212</v>
      </c>
      <c r="F291" s="66">
        <v>2948.08</v>
      </c>
      <c r="G291" s="66">
        <v>2955.15</v>
      </c>
    </row>
    <row r="292" spans="1:7">
      <c r="A292" s="65" t="s">
        <v>391</v>
      </c>
      <c r="B292" s="65">
        <v>39548</v>
      </c>
      <c r="C292" s="56" t="s">
        <v>497</v>
      </c>
      <c r="D292" s="65" t="s">
        <v>211</v>
      </c>
      <c r="E292" s="65" t="s">
        <v>212</v>
      </c>
      <c r="F292" s="66">
        <v>3287.56</v>
      </c>
      <c r="G292" s="66">
        <v>3295.46</v>
      </c>
    </row>
    <row r="293" spans="1:7">
      <c r="A293" s="65" t="s">
        <v>391</v>
      </c>
      <c r="B293" s="65">
        <v>43192</v>
      </c>
      <c r="C293" s="56" t="s">
        <v>498</v>
      </c>
      <c r="D293" s="65" t="s">
        <v>211</v>
      </c>
      <c r="E293" s="65" t="s">
        <v>212</v>
      </c>
      <c r="F293" s="66">
        <v>3861.72</v>
      </c>
      <c r="G293" s="66">
        <v>3870.99</v>
      </c>
    </row>
    <row r="294" spans="1:7">
      <c r="A294" s="65" t="s">
        <v>391</v>
      </c>
      <c r="B294" s="65">
        <v>39554</v>
      </c>
      <c r="C294" s="56" t="s">
        <v>499</v>
      </c>
      <c r="D294" s="65" t="s">
        <v>211</v>
      </c>
      <c r="E294" s="65" t="s">
        <v>212</v>
      </c>
      <c r="F294" s="66">
        <v>4347.3100000000004</v>
      </c>
      <c r="G294" s="66">
        <v>4357.74</v>
      </c>
    </row>
    <row r="295" spans="1:7">
      <c r="A295" s="65" t="s">
        <v>391</v>
      </c>
      <c r="B295" s="65">
        <v>43194</v>
      </c>
      <c r="C295" s="56" t="s">
        <v>500</v>
      </c>
      <c r="D295" s="65" t="s">
        <v>211</v>
      </c>
      <c r="E295" s="65" t="s">
        <v>212</v>
      </c>
      <c r="F295" s="66">
        <v>1755.22</v>
      </c>
      <c r="G295" s="66">
        <v>1759.43</v>
      </c>
    </row>
    <row r="296" spans="1:7">
      <c r="A296" s="65" t="s">
        <v>391</v>
      </c>
      <c r="B296" s="65">
        <v>39551</v>
      </c>
      <c r="C296" s="56" t="s">
        <v>501</v>
      </c>
      <c r="D296" s="65" t="s">
        <v>211</v>
      </c>
      <c r="E296" s="65" t="s">
        <v>212</v>
      </c>
      <c r="F296" s="66">
        <v>1932.69</v>
      </c>
      <c r="G296" s="66">
        <v>1937.33</v>
      </c>
    </row>
    <row r="297" spans="1:7">
      <c r="A297" s="65" t="s">
        <v>391</v>
      </c>
      <c r="B297" s="65">
        <v>43185</v>
      </c>
      <c r="C297" s="56" t="s">
        <v>502</v>
      </c>
      <c r="D297" s="65" t="s">
        <v>211</v>
      </c>
      <c r="E297" s="65" t="s">
        <v>212</v>
      </c>
      <c r="F297" s="66">
        <v>5492.35</v>
      </c>
      <c r="G297" s="66">
        <v>5505.54</v>
      </c>
    </row>
    <row r="298" spans="1:7">
      <c r="A298" s="65" t="s">
        <v>391</v>
      </c>
      <c r="B298" s="65">
        <v>43186</v>
      </c>
      <c r="C298" s="56" t="s">
        <v>503</v>
      </c>
      <c r="D298" s="65" t="s">
        <v>211</v>
      </c>
      <c r="E298" s="65" t="s">
        <v>212</v>
      </c>
      <c r="F298" s="66">
        <v>5793.32</v>
      </c>
      <c r="G298" s="66">
        <v>5807.23</v>
      </c>
    </row>
    <row r="299" spans="1:7">
      <c r="A299" s="65" t="s">
        <v>391</v>
      </c>
      <c r="B299" s="65">
        <v>43187</v>
      </c>
      <c r="C299" s="56" t="s">
        <v>504</v>
      </c>
      <c r="D299" s="65" t="s">
        <v>211</v>
      </c>
      <c r="E299" s="65" t="s">
        <v>212</v>
      </c>
      <c r="F299" s="66">
        <v>7687.79</v>
      </c>
      <c r="G299" s="66">
        <v>7706.25</v>
      </c>
    </row>
    <row r="300" spans="1:7">
      <c r="A300" s="65" t="s">
        <v>391</v>
      </c>
      <c r="B300" s="65">
        <v>43188</v>
      </c>
      <c r="C300" s="56" t="s">
        <v>505</v>
      </c>
      <c r="D300" s="65" t="s">
        <v>211</v>
      </c>
      <c r="E300" s="65" t="s">
        <v>212</v>
      </c>
      <c r="F300" s="66">
        <v>9314.7800000000007</v>
      </c>
      <c r="G300" s="66">
        <v>9337.15</v>
      </c>
    </row>
    <row r="301" spans="1:7">
      <c r="A301" s="65" t="s">
        <v>391</v>
      </c>
      <c r="B301" s="65">
        <v>43189</v>
      </c>
      <c r="C301" s="56" t="s">
        <v>506</v>
      </c>
      <c r="D301" s="65" t="s">
        <v>211</v>
      </c>
      <c r="E301" s="65" t="s">
        <v>212</v>
      </c>
      <c r="F301" s="66">
        <v>10477.58</v>
      </c>
      <c r="G301" s="66">
        <v>10502.73</v>
      </c>
    </row>
    <row r="302" spans="1:7">
      <c r="A302" s="65" t="s">
        <v>391</v>
      </c>
      <c r="B302" s="65">
        <v>39580</v>
      </c>
      <c r="C302" s="56" t="s">
        <v>507</v>
      </c>
      <c r="D302" s="65" t="s">
        <v>211</v>
      </c>
      <c r="E302" s="65" t="s">
        <v>212</v>
      </c>
      <c r="F302" s="66">
        <v>82567.59</v>
      </c>
      <c r="G302" s="66">
        <v>82765.850000000006</v>
      </c>
    </row>
    <row r="303" spans="1:7">
      <c r="A303" s="65" t="s">
        <v>391</v>
      </c>
      <c r="B303" s="65">
        <v>39577</v>
      </c>
      <c r="C303" s="56" t="s">
        <v>508</v>
      </c>
      <c r="D303" s="65" t="s">
        <v>211</v>
      </c>
      <c r="E303" s="65" t="s">
        <v>212</v>
      </c>
      <c r="F303" s="66">
        <v>25843.48</v>
      </c>
      <c r="G303" s="66">
        <v>25905.53</v>
      </c>
    </row>
    <row r="304" spans="1:7">
      <c r="A304" s="65" t="s">
        <v>391</v>
      </c>
      <c r="B304" s="65">
        <v>39578</v>
      </c>
      <c r="C304" s="56" t="s">
        <v>509</v>
      </c>
      <c r="D304" s="65" t="s">
        <v>211</v>
      </c>
      <c r="E304" s="65" t="s">
        <v>212</v>
      </c>
      <c r="F304" s="66">
        <v>33351.519999999997</v>
      </c>
      <c r="G304" s="66">
        <v>33431.599999999999</v>
      </c>
    </row>
    <row r="305" spans="1:7">
      <c r="A305" s="65" t="s">
        <v>391</v>
      </c>
      <c r="B305" s="65">
        <v>39579</v>
      </c>
      <c r="C305" s="56" t="s">
        <v>510</v>
      </c>
      <c r="D305" s="65" t="s">
        <v>211</v>
      </c>
      <c r="E305" s="65" t="s">
        <v>212</v>
      </c>
      <c r="F305" s="66">
        <v>48523.85</v>
      </c>
      <c r="G305" s="66">
        <v>48640.37</v>
      </c>
    </row>
    <row r="306" spans="1:7">
      <c r="A306" s="65" t="s">
        <v>391</v>
      </c>
      <c r="B306" s="65">
        <v>39826</v>
      </c>
      <c r="C306" s="56" t="s">
        <v>511</v>
      </c>
      <c r="D306" s="65" t="s">
        <v>211</v>
      </c>
      <c r="E306" s="65" t="s">
        <v>212</v>
      </c>
      <c r="F306" s="66">
        <v>5959.61</v>
      </c>
      <c r="G306" s="66">
        <v>5973.92</v>
      </c>
    </row>
    <row r="307" spans="1:7">
      <c r="A307" s="65" t="s">
        <v>391</v>
      </c>
      <c r="B307" s="65">
        <v>10700</v>
      </c>
      <c r="C307" s="56" t="s">
        <v>512</v>
      </c>
      <c r="D307" s="65" t="s">
        <v>211</v>
      </c>
      <c r="E307" s="65" t="s">
        <v>212</v>
      </c>
      <c r="F307" s="66"/>
      <c r="G307" s="66">
        <v>23518.32</v>
      </c>
    </row>
    <row r="308" spans="1:7">
      <c r="A308" s="65" t="s">
        <v>213</v>
      </c>
      <c r="B308" s="65">
        <v>346</v>
      </c>
      <c r="C308" s="56" t="s">
        <v>513</v>
      </c>
      <c r="D308" s="65" t="s">
        <v>129</v>
      </c>
      <c r="E308" s="65" t="s">
        <v>212</v>
      </c>
      <c r="F308" s="66">
        <v>18.95</v>
      </c>
      <c r="G308" s="66">
        <v>25.66</v>
      </c>
    </row>
    <row r="309" spans="1:7">
      <c r="A309" s="65" t="s">
        <v>213</v>
      </c>
      <c r="B309" s="65">
        <v>3312</v>
      </c>
      <c r="C309" s="56" t="s">
        <v>514</v>
      </c>
      <c r="D309" s="65" t="s">
        <v>129</v>
      </c>
      <c r="E309" s="65" t="s">
        <v>212</v>
      </c>
      <c r="F309" s="66">
        <v>16.78</v>
      </c>
      <c r="G309" s="66">
        <v>22.72</v>
      </c>
    </row>
    <row r="310" spans="1:7">
      <c r="A310" s="65" t="s">
        <v>213</v>
      </c>
      <c r="B310" s="65">
        <v>339</v>
      </c>
      <c r="C310" s="56" t="s">
        <v>515</v>
      </c>
      <c r="D310" s="65" t="s">
        <v>32</v>
      </c>
      <c r="E310" s="65" t="s">
        <v>212</v>
      </c>
      <c r="F310" s="66">
        <v>0.97</v>
      </c>
      <c r="G310" s="66">
        <v>1.32</v>
      </c>
    </row>
    <row r="311" spans="1:7">
      <c r="A311" s="65" t="s">
        <v>213</v>
      </c>
      <c r="B311" s="65">
        <v>340</v>
      </c>
      <c r="C311" s="56" t="s">
        <v>516</v>
      </c>
      <c r="D311" s="65" t="s">
        <v>32</v>
      </c>
      <c r="E311" s="65" t="s">
        <v>212</v>
      </c>
      <c r="F311" s="66">
        <v>0.88</v>
      </c>
      <c r="G311" s="66">
        <v>1.19</v>
      </c>
    </row>
    <row r="312" spans="1:7">
      <c r="A312" s="65" t="s">
        <v>213</v>
      </c>
      <c r="B312" s="65">
        <v>43130</v>
      </c>
      <c r="C312" s="56" t="s">
        <v>517</v>
      </c>
      <c r="D312" s="65" t="s">
        <v>129</v>
      </c>
      <c r="E312" s="65" t="s">
        <v>102</v>
      </c>
      <c r="F312" s="66">
        <v>16</v>
      </c>
      <c r="G312" s="66">
        <v>21.66</v>
      </c>
    </row>
    <row r="313" spans="1:7">
      <c r="A313" s="65" t="s">
        <v>213</v>
      </c>
      <c r="B313" s="65">
        <v>344</v>
      </c>
      <c r="C313" s="56" t="s">
        <v>518</v>
      </c>
      <c r="D313" s="65" t="s">
        <v>129</v>
      </c>
      <c r="E313" s="65" t="s">
        <v>212</v>
      </c>
      <c r="F313" s="66">
        <v>21.03</v>
      </c>
      <c r="G313" s="66">
        <v>28.47</v>
      </c>
    </row>
    <row r="314" spans="1:7">
      <c r="A314" s="65" t="s">
        <v>213</v>
      </c>
      <c r="B314" s="65">
        <v>345</v>
      </c>
      <c r="C314" s="56" t="s">
        <v>519</v>
      </c>
      <c r="D314" s="65" t="s">
        <v>129</v>
      </c>
      <c r="E314" s="65" t="s">
        <v>212</v>
      </c>
      <c r="F314" s="66">
        <v>22.82</v>
      </c>
      <c r="G314" s="66">
        <v>30.89</v>
      </c>
    </row>
    <row r="315" spans="1:7">
      <c r="A315" s="65" t="s">
        <v>213</v>
      </c>
      <c r="B315" s="65">
        <v>43131</v>
      </c>
      <c r="C315" s="56" t="s">
        <v>520</v>
      </c>
      <c r="D315" s="65" t="s">
        <v>129</v>
      </c>
      <c r="E315" s="65" t="s">
        <v>212</v>
      </c>
      <c r="F315" s="66">
        <v>18.579999999999998</v>
      </c>
      <c r="G315" s="66">
        <v>25.16</v>
      </c>
    </row>
    <row r="316" spans="1:7">
      <c r="A316" s="65" t="s">
        <v>213</v>
      </c>
      <c r="B316" s="65">
        <v>3313</v>
      </c>
      <c r="C316" s="56" t="s">
        <v>521</v>
      </c>
      <c r="D316" s="65" t="s">
        <v>129</v>
      </c>
      <c r="E316" s="65" t="s">
        <v>212</v>
      </c>
      <c r="F316" s="66">
        <v>21.6</v>
      </c>
      <c r="G316" s="66">
        <v>29.24</v>
      </c>
    </row>
    <row r="317" spans="1:7">
      <c r="A317" s="65" t="s">
        <v>213</v>
      </c>
      <c r="B317" s="65">
        <v>43132</v>
      </c>
      <c r="C317" s="56" t="s">
        <v>522</v>
      </c>
      <c r="D317" s="65" t="s">
        <v>129</v>
      </c>
      <c r="E317" s="65" t="s">
        <v>212</v>
      </c>
      <c r="F317" s="66">
        <v>16</v>
      </c>
      <c r="G317" s="66">
        <v>21.66</v>
      </c>
    </row>
    <row r="318" spans="1:7">
      <c r="A318" s="65" t="s">
        <v>213</v>
      </c>
      <c r="B318" s="65">
        <v>45245</v>
      </c>
      <c r="C318" s="56" t="s">
        <v>523</v>
      </c>
      <c r="D318" s="65" t="s">
        <v>211</v>
      </c>
      <c r="E318" s="65" t="s">
        <v>212</v>
      </c>
      <c r="F318" s="66">
        <v>35.65</v>
      </c>
      <c r="G318" s="66">
        <v>38.840000000000003</v>
      </c>
    </row>
    <row r="319" spans="1:7">
      <c r="A319" s="65" t="s">
        <v>213</v>
      </c>
      <c r="B319" s="65">
        <v>366</v>
      </c>
      <c r="C319" s="56" t="s">
        <v>524</v>
      </c>
      <c r="D319" s="65" t="s">
        <v>28</v>
      </c>
      <c r="E319" s="65" t="s">
        <v>102</v>
      </c>
      <c r="F319" s="66">
        <v>137.5</v>
      </c>
      <c r="G319" s="66">
        <v>85</v>
      </c>
    </row>
    <row r="320" spans="1:7">
      <c r="A320" s="65" t="s">
        <v>213</v>
      </c>
      <c r="B320" s="65">
        <v>367</v>
      </c>
      <c r="C320" s="56" t="s">
        <v>525</v>
      </c>
      <c r="D320" s="65" t="s">
        <v>28</v>
      </c>
      <c r="E320" s="65" t="s">
        <v>212</v>
      </c>
      <c r="F320" s="66">
        <v>139.29</v>
      </c>
      <c r="G320" s="66">
        <v>86.11</v>
      </c>
    </row>
    <row r="321" spans="1:7">
      <c r="A321" s="65" t="s">
        <v>213</v>
      </c>
      <c r="B321" s="65">
        <v>370</v>
      </c>
      <c r="C321" s="56" t="s">
        <v>526</v>
      </c>
      <c r="D321" s="65" t="s">
        <v>28</v>
      </c>
      <c r="E321" s="65" t="s">
        <v>212</v>
      </c>
      <c r="F321" s="66">
        <v>137.5</v>
      </c>
      <c r="G321" s="66">
        <v>85</v>
      </c>
    </row>
    <row r="322" spans="1:7">
      <c r="A322" s="65" t="s">
        <v>213</v>
      </c>
      <c r="B322" s="65">
        <v>368</v>
      </c>
      <c r="C322" s="56" t="s">
        <v>527</v>
      </c>
      <c r="D322" s="65" t="s">
        <v>28</v>
      </c>
      <c r="E322" s="65" t="s">
        <v>212</v>
      </c>
      <c r="F322" s="66">
        <v>68.75</v>
      </c>
      <c r="G322" s="66">
        <v>42.5</v>
      </c>
    </row>
    <row r="323" spans="1:7">
      <c r="A323" s="65" t="s">
        <v>213</v>
      </c>
      <c r="B323" s="65">
        <v>11075</v>
      </c>
      <c r="C323" s="56" t="s">
        <v>528</v>
      </c>
      <c r="D323" s="65" t="s">
        <v>28</v>
      </c>
      <c r="E323" s="65" t="s">
        <v>212</v>
      </c>
      <c r="F323" s="66">
        <v>1578.07</v>
      </c>
      <c r="G323" s="66">
        <v>975.53</v>
      </c>
    </row>
    <row r="324" spans="1:7">
      <c r="A324" s="65" t="s">
        <v>213</v>
      </c>
      <c r="B324" s="65">
        <v>1381</v>
      </c>
      <c r="C324" s="56" t="s">
        <v>529</v>
      </c>
      <c r="D324" s="65" t="s">
        <v>129</v>
      </c>
      <c r="E324" s="65" t="s">
        <v>102</v>
      </c>
      <c r="F324" s="66">
        <v>1.1000000000000001</v>
      </c>
      <c r="G324" s="66">
        <v>0.8</v>
      </c>
    </row>
    <row r="325" spans="1:7">
      <c r="A325" s="65" t="s">
        <v>213</v>
      </c>
      <c r="B325" s="65">
        <v>34353</v>
      </c>
      <c r="C325" s="56" t="s">
        <v>530</v>
      </c>
      <c r="D325" s="65" t="s">
        <v>129</v>
      </c>
      <c r="E325" s="65" t="s">
        <v>212</v>
      </c>
      <c r="F325" s="66">
        <v>2.04</v>
      </c>
      <c r="G325" s="66">
        <v>1.49</v>
      </c>
    </row>
    <row r="326" spans="1:7">
      <c r="A326" s="65" t="s">
        <v>213</v>
      </c>
      <c r="B326" s="65">
        <v>37595</v>
      </c>
      <c r="C326" s="56" t="s">
        <v>531</v>
      </c>
      <c r="D326" s="65" t="s">
        <v>129</v>
      </c>
      <c r="E326" s="65" t="s">
        <v>212</v>
      </c>
      <c r="F326" s="66">
        <v>3.38</v>
      </c>
      <c r="G326" s="66">
        <v>2.46</v>
      </c>
    </row>
    <row r="327" spans="1:7">
      <c r="A327" s="65" t="s">
        <v>213</v>
      </c>
      <c r="B327" s="65">
        <v>37596</v>
      </c>
      <c r="C327" s="56" t="s">
        <v>532</v>
      </c>
      <c r="D327" s="65" t="s">
        <v>129</v>
      </c>
      <c r="E327" s="65" t="s">
        <v>212</v>
      </c>
      <c r="F327" s="66">
        <v>3.88</v>
      </c>
      <c r="G327" s="66">
        <v>2.82</v>
      </c>
    </row>
    <row r="328" spans="1:7">
      <c r="A328" s="65" t="s">
        <v>213</v>
      </c>
      <c r="B328" s="65">
        <v>371</v>
      </c>
      <c r="C328" s="56" t="s">
        <v>533</v>
      </c>
      <c r="D328" s="65" t="s">
        <v>129</v>
      </c>
      <c r="E328" s="65" t="s">
        <v>212</v>
      </c>
      <c r="F328" s="66">
        <v>1.2</v>
      </c>
      <c r="G328" s="66">
        <v>0.87</v>
      </c>
    </row>
    <row r="329" spans="1:7">
      <c r="A329" s="65" t="s">
        <v>213</v>
      </c>
      <c r="B329" s="65">
        <v>37553</v>
      </c>
      <c r="C329" s="56" t="s">
        <v>534</v>
      </c>
      <c r="D329" s="65" t="s">
        <v>129</v>
      </c>
      <c r="E329" s="65" t="s">
        <v>212</v>
      </c>
      <c r="F329" s="66">
        <v>2.2400000000000002</v>
      </c>
      <c r="G329" s="66">
        <v>1.63</v>
      </c>
    </row>
    <row r="330" spans="1:7">
      <c r="A330" s="65" t="s">
        <v>213</v>
      </c>
      <c r="B330" s="65">
        <v>37552</v>
      </c>
      <c r="C330" s="56" t="s">
        <v>535</v>
      </c>
      <c r="D330" s="65" t="s">
        <v>129</v>
      </c>
      <c r="E330" s="65" t="s">
        <v>212</v>
      </c>
      <c r="F330" s="66">
        <v>3.61</v>
      </c>
      <c r="G330" s="66">
        <v>2.63</v>
      </c>
    </row>
    <row r="331" spans="1:7">
      <c r="A331" s="65" t="s">
        <v>213</v>
      </c>
      <c r="B331" s="65">
        <v>36880</v>
      </c>
      <c r="C331" s="56" t="s">
        <v>536</v>
      </c>
      <c r="D331" s="65" t="s">
        <v>129</v>
      </c>
      <c r="E331" s="65" t="s">
        <v>212</v>
      </c>
      <c r="F331" s="66">
        <v>3.67</v>
      </c>
      <c r="G331" s="66">
        <v>2.67</v>
      </c>
    </row>
    <row r="332" spans="1:7">
      <c r="A332" s="65" t="s">
        <v>213</v>
      </c>
      <c r="B332" s="65">
        <v>34355</v>
      </c>
      <c r="C332" s="56" t="s">
        <v>537</v>
      </c>
      <c r="D332" s="65" t="s">
        <v>129</v>
      </c>
      <c r="E332" s="65" t="s">
        <v>212</v>
      </c>
      <c r="F332" s="66">
        <v>3.16</v>
      </c>
      <c r="G332" s="66">
        <v>2.2999999999999998</v>
      </c>
    </row>
    <row r="333" spans="1:7">
      <c r="A333" s="65" t="s">
        <v>213</v>
      </c>
      <c r="B333" s="65">
        <v>130</v>
      </c>
      <c r="C333" s="56" t="s">
        <v>538</v>
      </c>
      <c r="D333" s="65" t="s">
        <v>129</v>
      </c>
      <c r="E333" s="65" t="s">
        <v>212</v>
      </c>
      <c r="F333" s="66">
        <v>4.5</v>
      </c>
      <c r="G333" s="66">
        <v>4.1500000000000004</v>
      </c>
    </row>
    <row r="334" spans="1:7">
      <c r="A334" s="65" t="s">
        <v>213</v>
      </c>
      <c r="B334" s="65">
        <v>135</v>
      </c>
      <c r="C334" s="56" t="s">
        <v>539</v>
      </c>
      <c r="D334" s="65" t="s">
        <v>129</v>
      </c>
      <c r="E334" s="65" t="s">
        <v>212</v>
      </c>
      <c r="F334" s="66">
        <v>3.62</v>
      </c>
      <c r="G334" s="66">
        <v>3.34</v>
      </c>
    </row>
    <row r="335" spans="1:7">
      <c r="A335" s="65" t="s">
        <v>213</v>
      </c>
      <c r="B335" s="65">
        <v>36886</v>
      </c>
      <c r="C335" s="56" t="s">
        <v>540</v>
      </c>
      <c r="D335" s="65" t="s">
        <v>129</v>
      </c>
      <c r="E335" s="65" t="s">
        <v>212</v>
      </c>
      <c r="F335" s="66">
        <v>1.1399999999999999</v>
      </c>
      <c r="G335" s="66">
        <v>0.83</v>
      </c>
    </row>
    <row r="336" spans="1:7">
      <c r="A336" s="65" t="s">
        <v>213</v>
      </c>
      <c r="B336" s="65">
        <v>38546</v>
      </c>
      <c r="C336" s="56" t="s">
        <v>541</v>
      </c>
      <c r="D336" s="65" t="s">
        <v>28</v>
      </c>
      <c r="E336" s="65" t="s">
        <v>212</v>
      </c>
      <c r="F336" s="66">
        <v>501.92</v>
      </c>
      <c r="G336" s="66">
        <v>480.1</v>
      </c>
    </row>
    <row r="337" spans="1:7">
      <c r="A337" s="65" t="s">
        <v>213</v>
      </c>
      <c r="B337" s="65">
        <v>34549</v>
      </c>
      <c r="C337" s="56" t="s">
        <v>542</v>
      </c>
      <c r="D337" s="65" t="s">
        <v>28</v>
      </c>
      <c r="E337" s="65" t="s">
        <v>212</v>
      </c>
      <c r="F337" s="66"/>
      <c r="G337" s="66">
        <v>775.28</v>
      </c>
    </row>
    <row r="338" spans="1:7">
      <c r="A338" s="65" t="s">
        <v>213</v>
      </c>
      <c r="B338" s="65">
        <v>6081</v>
      </c>
      <c r="C338" s="56" t="s">
        <v>543</v>
      </c>
      <c r="D338" s="65" t="s">
        <v>28</v>
      </c>
      <c r="E338" s="65" t="s">
        <v>212</v>
      </c>
      <c r="F338" s="66"/>
      <c r="G338" s="66">
        <v>54.26</v>
      </c>
    </row>
    <row r="339" spans="1:7">
      <c r="A339" s="65" t="s">
        <v>213</v>
      </c>
      <c r="B339" s="65">
        <v>6077</v>
      </c>
      <c r="C339" s="56" t="s">
        <v>544</v>
      </c>
      <c r="D339" s="65" t="s">
        <v>28</v>
      </c>
      <c r="E339" s="65" t="s">
        <v>212</v>
      </c>
      <c r="F339" s="66"/>
      <c r="G339" s="66">
        <v>38.76</v>
      </c>
    </row>
    <row r="340" spans="1:7">
      <c r="A340" s="65" t="s">
        <v>213</v>
      </c>
      <c r="B340" s="65">
        <v>6079</v>
      </c>
      <c r="C340" s="56" t="s">
        <v>545</v>
      </c>
      <c r="D340" s="65" t="s">
        <v>28</v>
      </c>
      <c r="E340" s="65" t="s">
        <v>212</v>
      </c>
      <c r="F340" s="66"/>
      <c r="G340" s="66">
        <v>38.76</v>
      </c>
    </row>
    <row r="341" spans="1:7">
      <c r="A341" s="65" t="s">
        <v>213</v>
      </c>
      <c r="B341" s="65">
        <v>1091</v>
      </c>
      <c r="C341" s="56" t="s">
        <v>546</v>
      </c>
      <c r="D341" s="65" t="s">
        <v>211</v>
      </c>
      <c r="E341" s="65" t="s">
        <v>212</v>
      </c>
      <c r="F341" s="66"/>
      <c r="G341" s="66">
        <v>26.08</v>
      </c>
    </row>
    <row r="342" spans="1:7">
      <c r="A342" s="65" t="s">
        <v>213</v>
      </c>
      <c r="B342" s="65">
        <v>1094</v>
      </c>
      <c r="C342" s="56" t="s">
        <v>547</v>
      </c>
      <c r="D342" s="65" t="s">
        <v>211</v>
      </c>
      <c r="E342" s="65" t="s">
        <v>212</v>
      </c>
      <c r="F342" s="66"/>
      <c r="G342" s="66">
        <v>18.239999999999998</v>
      </c>
    </row>
    <row r="343" spans="1:7">
      <c r="A343" s="65" t="s">
        <v>213</v>
      </c>
      <c r="B343" s="65">
        <v>1095</v>
      </c>
      <c r="C343" s="56" t="s">
        <v>548</v>
      </c>
      <c r="D343" s="65" t="s">
        <v>211</v>
      </c>
      <c r="E343" s="65" t="s">
        <v>212</v>
      </c>
      <c r="F343" s="66"/>
      <c r="G343" s="66">
        <v>38.770000000000003</v>
      </c>
    </row>
    <row r="344" spans="1:7">
      <c r="A344" s="65" t="s">
        <v>213</v>
      </c>
      <c r="B344" s="65">
        <v>1092</v>
      </c>
      <c r="C344" s="56" t="s">
        <v>549</v>
      </c>
      <c r="D344" s="65" t="s">
        <v>211</v>
      </c>
      <c r="E344" s="65" t="s">
        <v>102</v>
      </c>
      <c r="F344" s="66"/>
      <c r="G344" s="66">
        <v>30</v>
      </c>
    </row>
    <row r="345" spans="1:7">
      <c r="A345" s="65" t="s">
        <v>213</v>
      </c>
      <c r="B345" s="65">
        <v>1093</v>
      </c>
      <c r="C345" s="56" t="s">
        <v>550</v>
      </c>
      <c r="D345" s="65" t="s">
        <v>211</v>
      </c>
      <c r="E345" s="65" t="s">
        <v>212</v>
      </c>
      <c r="F345" s="66"/>
      <c r="G345" s="66">
        <v>70.06</v>
      </c>
    </row>
    <row r="346" spans="1:7">
      <c r="A346" s="65" t="s">
        <v>213</v>
      </c>
      <c r="B346" s="65">
        <v>1090</v>
      </c>
      <c r="C346" s="56" t="s">
        <v>551</v>
      </c>
      <c r="D346" s="65" t="s">
        <v>211</v>
      </c>
      <c r="E346" s="65" t="s">
        <v>212</v>
      </c>
      <c r="F346" s="66"/>
      <c r="G346" s="66">
        <v>50.16</v>
      </c>
    </row>
    <row r="347" spans="1:7">
      <c r="A347" s="65" t="s">
        <v>213</v>
      </c>
      <c r="B347" s="65">
        <v>1096</v>
      </c>
      <c r="C347" s="56" t="s">
        <v>552</v>
      </c>
      <c r="D347" s="65" t="s">
        <v>211</v>
      </c>
      <c r="E347" s="65" t="s">
        <v>212</v>
      </c>
      <c r="F347" s="66"/>
      <c r="G347" s="66">
        <v>90.27</v>
      </c>
    </row>
    <row r="348" spans="1:7">
      <c r="A348" s="65" t="s">
        <v>213</v>
      </c>
      <c r="B348" s="65">
        <v>1097</v>
      </c>
      <c r="C348" s="56" t="s">
        <v>553</v>
      </c>
      <c r="D348" s="65" t="s">
        <v>211</v>
      </c>
      <c r="E348" s="65" t="s">
        <v>212</v>
      </c>
      <c r="F348" s="66"/>
      <c r="G348" s="66">
        <v>76.63</v>
      </c>
    </row>
    <row r="349" spans="1:7">
      <c r="A349" s="65" t="s">
        <v>357</v>
      </c>
      <c r="B349" s="65">
        <v>378</v>
      </c>
      <c r="C349" s="56" t="s">
        <v>554</v>
      </c>
      <c r="D349" s="65" t="s">
        <v>359</v>
      </c>
      <c r="E349" s="65" t="s">
        <v>212</v>
      </c>
      <c r="F349" s="66">
        <v>20.07</v>
      </c>
      <c r="G349" s="66">
        <v>23.33</v>
      </c>
    </row>
    <row r="350" spans="1:7">
      <c r="A350" s="65" t="s">
        <v>357</v>
      </c>
      <c r="B350" s="65">
        <v>40911</v>
      </c>
      <c r="C350" s="56" t="s">
        <v>555</v>
      </c>
      <c r="D350" s="65" t="s">
        <v>361</v>
      </c>
      <c r="E350" s="65" t="s">
        <v>212</v>
      </c>
      <c r="F350" s="66">
        <v>3513.27</v>
      </c>
      <c r="G350" s="66">
        <v>4086.34</v>
      </c>
    </row>
    <row r="351" spans="1:7">
      <c r="A351" s="65" t="s">
        <v>357</v>
      </c>
      <c r="B351" s="65">
        <v>33939</v>
      </c>
      <c r="C351" s="56" t="s">
        <v>556</v>
      </c>
      <c r="D351" s="65" t="s">
        <v>359</v>
      </c>
      <c r="E351" s="65" t="s">
        <v>212</v>
      </c>
      <c r="F351" s="66">
        <v>110.07</v>
      </c>
      <c r="G351" s="66">
        <v>109.47</v>
      </c>
    </row>
    <row r="352" spans="1:7">
      <c r="A352" s="65" t="s">
        <v>357</v>
      </c>
      <c r="B352" s="65">
        <v>40815</v>
      </c>
      <c r="C352" s="56" t="s">
        <v>557</v>
      </c>
      <c r="D352" s="65" t="s">
        <v>361</v>
      </c>
      <c r="E352" s="65" t="s">
        <v>212</v>
      </c>
      <c r="F352" s="66">
        <v>19261.46</v>
      </c>
      <c r="G352" s="66">
        <v>19172.96</v>
      </c>
    </row>
    <row r="353" spans="1:7">
      <c r="A353" s="65" t="s">
        <v>357</v>
      </c>
      <c r="B353" s="65">
        <v>33952</v>
      </c>
      <c r="C353" s="56" t="s">
        <v>558</v>
      </c>
      <c r="D353" s="65" t="s">
        <v>359</v>
      </c>
      <c r="E353" s="65" t="s">
        <v>212</v>
      </c>
      <c r="F353" s="66">
        <v>116.61</v>
      </c>
      <c r="G353" s="66">
        <v>115.5</v>
      </c>
    </row>
    <row r="354" spans="1:7">
      <c r="A354" s="65" t="s">
        <v>357</v>
      </c>
      <c r="B354" s="65">
        <v>40816</v>
      </c>
      <c r="C354" s="56" t="s">
        <v>559</v>
      </c>
      <c r="D354" s="65" t="s">
        <v>361</v>
      </c>
      <c r="E354" s="65" t="s">
        <v>212</v>
      </c>
      <c r="F354" s="66">
        <v>20405.669999999998</v>
      </c>
      <c r="G354" s="66">
        <v>20228.12</v>
      </c>
    </row>
    <row r="355" spans="1:7">
      <c r="A355" s="65" t="s">
        <v>357</v>
      </c>
      <c r="B355" s="65">
        <v>33953</v>
      </c>
      <c r="C355" s="56" t="s">
        <v>560</v>
      </c>
      <c r="D355" s="65" t="s">
        <v>359</v>
      </c>
      <c r="E355" s="65" t="s">
        <v>212</v>
      </c>
      <c r="F355" s="66">
        <v>122.21</v>
      </c>
      <c r="G355" s="66">
        <v>123.48</v>
      </c>
    </row>
    <row r="356" spans="1:7">
      <c r="A356" s="65" t="s">
        <v>357</v>
      </c>
      <c r="B356" s="65">
        <v>40817</v>
      </c>
      <c r="C356" s="56" t="s">
        <v>561</v>
      </c>
      <c r="D356" s="65" t="s">
        <v>361</v>
      </c>
      <c r="E356" s="65" t="s">
        <v>212</v>
      </c>
      <c r="F356" s="66">
        <v>21385.8</v>
      </c>
      <c r="G356" s="66">
        <v>21625.41</v>
      </c>
    </row>
    <row r="357" spans="1:7">
      <c r="A357" s="65" t="s">
        <v>213</v>
      </c>
      <c r="B357" s="65">
        <v>13348</v>
      </c>
      <c r="C357" s="56" t="s">
        <v>562</v>
      </c>
      <c r="D357" s="65" t="s">
        <v>211</v>
      </c>
      <c r="E357" s="65" t="s">
        <v>212</v>
      </c>
      <c r="F357" s="66"/>
      <c r="G357" s="66">
        <v>1.62</v>
      </c>
    </row>
    <row r="358" spans="1:7">
      <c r="A358" s="65" t="s">
        <v>213</v>
      </c>
      <c r="B358" s="65">
        <v>39212</v>
      </c>
      <c r="C358" s="56" t="s">
        <v>563</v>
      </c>
      <c r="D358" s="65" t="s">
        <v>211</v>
      </c>
      <c r="E358" s="65" t="s">
        <v>212</v>
      </c>
      <c r="F358" s="66">
        <v>2.0699999999999998</v>
      </c>
      <c r="G358" s="66">
        <v>2.17</v>
      </c>
    </row>
    <row r="359" spans="1:7">
      <c r="A359" s="65" t="s">
        <v>213</v>
      </c>
      <c r="B359" s="65">
        <v>39211</v>
      </c>
      <c r="C359" s="56" t="s">
        <v>564</v>
      </c>
      <c r="D359" s="65" t="s">
        <v>211</v>
      </c>
      <c r="E359" s="65" t="s">
        <v>212</v>
      </c>
      <c r="F359" s="66">
        <v>1.86</v>
      </c>
      <c r="G359" s="66">
        <v>1.94</v>
      </c>
    </row>
    <row r="360" spans="1:7">
      <c r="A360" s="65" t="s">
        <v>213</v>
      </c>
      <c r="B360" s="65">
        <v>39210</v>
      </c>
      <c r="C360" s="56" t="s">
        <v>565</v>
      </c>
      <c r="D360" s="65" t="s">
        <v>211</v>
      </c>
      <c r="E360" s="65" t="s">
        <v>212</v>
      </c>
      <c r="F360" s="66">
        <v>1.04</v>
      </c>
      <c r="G360" s="66">
        <v>1.0900000000000001</v>
      </c>
    </row>
    <row r="361" spans="1:7">
      <c r="A361" s="65" t="s">
        <v>213</v>
      </c>
      <c r="B361" s="65">
        <v>39208</v>
      </c>
      <c r="C361" s="56" t="s">
        <v>566</v>
      </c>
      <c r="D361" s="65" t="s">
        <v>211</v>
      </c>
      <c r="E361" s="65" t="s">
        <v>212</v>
      </c>
      <c r="F361" s="66">
        <v>0.56000000000000005</v>
      </c>
      <c r="G361" s="66">
        <v>0.59</v>
      </c>
    </row>
    <row r="362" spans="1:7">
      <c r="A362" s="65" t="s">
        <v>213</v>
      </c>
      <c r="B362" s="65">
        <v>39214</v>
      </c>
      <c r="C362" s="56" t="s">
        <v>567</v>
      </c>
      <c r="D362" s="65" t="s">
        <v>211</v>
      </c>
      <c r="E362" s="65" t="s">
        <v>212</v>
      </c>
      <c r="F362" s="66">
        <v>3.83</v>
      </c>
      <c r="G362" s="66">
        <v>4.0199999999999996</v>
      </c>
    </row>
    <row r="363" spans="1:7">
      <c r="A363" s="65" t="s">
        <v>213</v>
      </c>
      <c r="B363" s="65">
        <v>39213</v>
      </c>
      <c r="C363" s="56" t="s">
        <v>568</v>
      </c>
      <c r="D363" s="65" t="s">
        <v>211</v>
      </c>
      <c r="E363" s="65" t="s">
        <v>212</v>
      </c>
      <c r="F363" s="66">
        <v>2.71</v>
      </c>
      <c r="G363" s="66">
        <v>2.84</v>
      </c>
    </row>
    <row r="364" spans="1:7">
      <c r="A364" s="65" t="s">
        <v>213</v>
      </c>
      <c r="B364" s="65">
        <v>39215</v>
      </c>
      <c r="C364" s="56" t="s">
        <v>569</v>
      </c>
      <c r="D364" s="65" t="s">
        <v>211</v>
      </c>
      <c r="E364" s="65" t="s">
        <v>212</v>
      </c>
      <c r="F364" s="66">
        <v>6.99</v>
      </c>
      <c r="G364" s="66">
        <v>7.32</v>
      </c>
    </row>
    <row r="365" spans="1:7">
      <c r="A365" s="65" t="s">
        <v>213</v>
      </c>
      <c r="B365" s="65">
        <v>39209</v>
      </c>
      <c r="C365" s="56" t="s">
        <v>570</v>
      </c>
      <c r="D365" s="65" t="s">
        <v>211</v>
      </c>
      <c r="E365" s="65" t="s">
        <v>212</v>
      </c>
      <c r="F365" s="66">
        <v>0.67</v>
      </c>
      <c r="G365" s="66">
        <v>0.7</v>
      </c>
    </row>
    <row r="366" spans="1:7">
      <c r="A366" s="65" t="s">
        <v>213</v>
      </c>
      <c r="B366" s="65">
        <v>39207</v>
      </c>
      <c r="C366" s="56" t="s">
        <v>571</v>
      </c>
      <c r="D366" s="65" t="s">
        <v>211</v>
      </c>
      <c r="E366" s="65" t="s">
        <v>212</v>
      </c>
      <c r="F366" s="66">
        <v>1.04</v>
      </c>
      <c r="G366" s="66">
        <v>1.0900000000000001</v>
      </c>
    </row>
    <row r="367" spans="1:7">
      <c r="A367" s="65" t="s">
        <v>213</v>
      </c>
      <c r="B367" s="65">
        <v>39216</v>
      </c>
      <c r="C367" s="56" t="s">
        <v>572</v>
      </c>
      <c r="D367" s="65" t="s">
        <v>211</v>
      </c>
      <c r="E367" s="65" t="s">
        <v>212</v>
      </c>
      <c r="F367" s="66">
        <v>9.75</v>
      </c>
      <c r="G367" s="66">
        <v>10.210000000000001</v>
      </c>
    </row>
    <row r="368" spans="1:7">
      <c r="A368" s="65" t="s">
        <v>213</v>
      </c>
      <c r="B368" s="65">
        <v>11267</v>
      </c>
      <c r="C368" s="56" t="s">
        <v>573</v>
      </c>
      <c r="D368" s="65" t="s">
        <v>211</v>
      </c>
      <c r="E368" s="65" t="s">
        <v>212</v>
      </c>
      <c r="F368" s="66"/>
      <c r="G368" s="66">
        <v>1.42</v>
      </c>
    </row>
    <row r="369" spans="1:7">
      <c r="A369" s="65" t="s">
        <v>213</v>
      </c>
      <c r="B369" s="65">
        <v>379</v>
      </c>
      <c r="C369" s="56" t="s">
        <v>574</v>
      </c>
      <c r="D369" s="65" t="s">
        <v>211</v>
      </c>
      <c r="E369" s="65" t="s">
        <v>212</v>
      </c>
      <c r="F369" s="66"/>
      <c r="G369" s="66">
        <v>1.43</v>
      </c>
    </row>
    <row r="370" spans="1:7">
      <c r="A370" s="65" t="s">
        <v>213</v>
      </c>
      <c r="B370" s="65">
        <v>510</v>
      </c>
      <c r="C370" s="56" t="s">
        <v>575</v>
      </c>
      <c r="D370" s="65" t="s">
        <v>129</v>
      </c>
      <c r="E370" s="65" t="s">
        <v>212</v>
      </c>
      <c r="F370" s="66">
        <v>14.91</v>
      </c>
      <c r="G370" s="66">
        <v>12.29</v>
      </c>
    </row>
    <row r="371" spans="1:7">
      <c r="A371" s="65" t="s">
        <v>213</v>
      </c>
      <c r="B371" s="65">
        <v>516</v>
      </c>
      <c r="C371" s="56" t="s">
        <v>576</v>
      </c>
      <c r="D371" s="65" t="s">
        <v>129</v>
      </c>
      <c r="E371" s="65" t="s">
        <v>212</v>
      </c>
      <c r="F371" s="66">
        <v>17.66</v>
      </c>
      <c r="G371" s="66">
        <v>14.57</v>
      </c>
    </row>
    <row r="372" spans="1:7">
      <c r="A372" s="65" t="s">
        <v>213</v>
      </c>
      <c r="B372" s="65">
        <v>509</v>
      </c>
      <c r="C372" s="56" t="s">
        <v>577</v>
      </c>
      <c r="D372" s="65" t="s">
        <v>129</v>
      </c>
      <c r="E372" s="65" t="s">
        <v>212</v>
      </c>
      <c r="F372" s="66">
        <v>19.82</v>
      </c>
      <c r="G372" s="66">
        <v>16.350000000000001</v>
      </c>
    </row>
    <row r="373" spans="1:7">
      <c r="A373" s="65" t="s">
        <v>357</v>
      </c>
      <c r="B373" s="65">
        <v>40331</v>
      </c>
      <c r="C373" s="56" t="s">
        <v>578</v>
      </c>
      <c r="D373" s="65" t="s">
        <v>359</v>
      </c>
      <c r="E373" s="65" t="s">
        <v>212</v>
      </c>
      <c r="F373" s="66">
        <v>11.45</v>
      </c>
      <c r="G373" s="66">
        <v>21.27</v>
      </c>
    </row>
    <row r="374" spans="1:7">
      <c r="A374" s="65" t="s">
        <v>357</v>
      </c>
      <c r="B374" s="65">
        <v>40930</v>
      </c>
      <c r="C374" s="56" t="s">
        <v>579</v>
      </c>
      <c r="D374" s="65" t="s">
        <v>361</v>
      </c>
      <c r="E374" s="65" t="s">
        <v>212</v>
      </c>
      <c r="F374" s="66">
        <v>2005.77</v>
      </c>
      <c r="G374" s="66">
        <v>3726.5</v>
      </c>
    </row>
    <row r="375" spans="1:7">
      <c r="A375" s="65" t="s">
        <v>213</v>
      </c>
      <c r="B375" s="65">
        <v>377</v>
      </c>
      <c r="C375" s="56" t="s">
        <v>580</v>
      </c>
      <c r="D375" s="65" t="s">
        <v>211</v>
      </c>
      <c r="E375" s="65" t="s">
        <v>102</v>
      </c>
      <c r="F375" s="66">
        <v>27.4</v>
      </c>
      <c r="G375" s="66">
        <v>41.9</v>
      </c>
    </row>
    <row r="376" spans="1:7">
      <c r="A376" s="65" t="s">
        <v>213</v>
      </c>
      <c r="B376" s="65">
        <v>11761</v>
      </c>
      <c r="C376" s="56" t="s">
        <v>581</v>
      </c>
      <c r="D376" s="65" t="s">
        <v>211</v>
      </c>
      <c r="E376" s="65" t="s">
        <v>212</v>
      </c>
      <c r="F376" s="66">
        <v>58.31</v>
      </c>
      <c r="G376" s="66">
        <v>89.16</v>
      </c>
    </row>
    <row r="377" spans="1:7">
      <c r="A377" s="65" t="s">
        <v>213</v>
      </c>
      <c r="B377" s="65">
        <v>7588</v>
      </c>
      <c r="C377" s="56" t="s">
        <v>582</v>
      </c>
      <c r="D377" s="65" t="s">
        <v>211</v>
      </c>
      <c r="E377" s="65" t="s">
        <v>102</v>
      </c>
      <c r="F377" s="66">
        <v>56.9</v>
      </c>
      <c r="G377" s="66">
        <v>43.59</v>
      </c>
    </row>
    <row r="378" spans="1:7">
      <c r="A378" s="65" t="s">
        <v>357</v>
      </c>
      <c r="B378" s="65">
        <v>34551</v>
      </c>
      <c r="C378" s="56" t="s">
        <v>583</v>
      </c>
      <c r="D378" s="65" t="s">
        <v>359</v>
      </c>
      <c r="E378" s="65" t="s">
        <v>212</v>
      </c>
      <c r="F378" s="66">
        <v>15.08</v>
      </c>
      <c r="G378" s="66">
        <v>19.170000000000002</v>
      </c>
    </row>
    <row r="379" spans="1:7">
      <c r="A379" s="65" t="s">
        <v>357</v>
      </c>
      <c r="B379" s="65">
        <v>41078</v>
      </c>
      <c r="C379" s="56" t="s">
        <v>584</v>
      </c>
      <c r="D379" s="65" t="s">
        <v>361</v>
      </c>
      <c r="E379" s="65" t="s">
        <v>212</v>
      </c>
      <c r="F379" s="66">
        <v>2641.1</v>
      </c>
      <c r="G379" s="66">
        <v>3359.11</v>
      </c>
    </row>
    <row r="380" spans="1:7">
      <c r="A380" s="65" t="s">
        <v>357</v>
      </c>
      <c r="B380" s="65">
        <v>246</v>
      </c>
      <c r="C380" s="56" t="s">
        <v>585</v>
      </c>
      <c r="D380" s="65" t="s">
        <v>359</v>
      </c>
      <c r="E380" s="65" t="s">
        <v>212</v>
      </c>
      <c r="F380" s="66">
        <v>16.02</v>
      </c>
      <c r="G380" s="66">
        <v>21.35</v>
      </c>
    </row>
    <row r="381" spans="1:7">
      <c r="A381" s="65" t="s">
        <v>357</v>
      </c>
      <c r="B381" s="65">
        <v>40927</v>
      </c>
      <c r="C381" s="56" t="s">
        <v>586</v>
      </c>
      <c r="D381" s="65" t="s">
        <v>361</v>
      </c>
      <c r="E381" s="65" t="s">
        <v>212</v>
      </c>
      <c r="F381" s="66">
        <v>2805.34</v>
      </c>
      <c r="G381" s="66">
        <v>3739.55</v>
      </c>
    </row>
    <row r="382" spans="1:7">
      <c r="A382" s="65" t="s">
        <v>357</v>
      </c>
      <c r="B382" s="65">
        <v>2350</v>
      </c>
      <c r="C382" s="56" t="s">
        <v>587</v>
      </c>
      <c r="D382" s="65" t="s">
        <v>359</v>
      </c>
      <c r="E382" s="65" t="s">
        <v>212</v>
      </c>
      <c r="F382" s="66">
        <v>15.96</v>
      </c>
      <c r="G382" s="66">
        <v>29.19</v>
      </c>
    </row>
    <row r="383" spans="1:7">
      <c r="A383" s="65" t="s">
        <v>357</v>
      </c>
      <c r="B383" s="65">
        <v>40812</v>
      </c>
      <c r="C383" s="56" t="s">
        <v>588</v>
      </c>
      <c r="D383" s="65" t="s">
        <v>361</v>
      </c>
      <c r="E383" s="65" t="s">
        <v>212</v>
      </c>
      <c r="F383" s="66">
        <v>2794.76</v>
      </c>
      <c r="G383" s="66">
        <v>5113.1499999999996</v>
      </c>
    </row>
    <row r="384" spans="1:7">
      <c r="A384" s="65" t="s">
        <v>357</v>
      </c>
      <c r="B384" s="65">
        <v>245</v>
      </c>
      <c r="C384" s="56" t="s">
        <v>589</v>
      </c>
      <c r="D384" s="65" t="s">
        <v>359</v>
      </c>
      <c r="E384" s="65" t="s">
        <v>212</v>
      </c>
      <c r="F384" s="66">
        <v>18.100000000000001</v>
      </c>
      <c r="G384" s="66">
        <v>37.090000000000003</v>
      </c>
    </row>
    <row r="385" spans="1:7">
      <c r="A385" s="65" t="s">
        <v>357</v>
      </c>
      <c r="B385" s="65">
        <v>41090</v>
      </c>
      <c r="C385" s="56" t="s">
        <v>590</v>
      </c>
      <c r="D385" s="65" t="s">
        <v>361</v>
      </c>
      <c r="E385" s="65" t="s">
        <v>212</v>
      </c>
      <c r="F385" s="66">
        <v>3171.48</v>
      </c>
      <c r="G385" s="66">
        <v>6496.67</v>
      </c>
    </row>
    <row r="386" spans="1:7">
      <c r="A386" s="65" t="s">
        <v>357</v>
      </c>
      <c r="B386" s="65">
        <v>251</v>
      </c>
      <c r="C386" s="56" t="s">
        <v>591</v>
      </c>
      <c r="D386" s="65" t="s">
        <v>359</v>
      </c>
      <c r="E386" s="65" t="s">
        <v>212</v>
      </c>
      <c r="F386" s="66">
        <v>16.02</v>
      </c>
      <c r="G386" s="66">
        <v>21.35</v>
      </c>
    </row>
    <row r="387" spans="1:7">
      <c r="A387" s="65" t="s">
        <v>357</v>
      </c>
      <c r="B387" s="65">
        <v>40975</v>
      </c>
      <c r="C387" s="56" t="s">
        <v>592</v>
      </c>
      <c r="D387" s="65" t="s">
        <v>361</v>
      </c>
      <c r="E387" s="65" t="s">
        <v>212</v>
      </c>
      <c r="F387" s="66">
        <v>2805.34</v>
      </c>
      <c r="G387" s="66">
        <v>3739.55</v>
      </c>
    </row>
    <row r="388" spans="1:7">
      <c r="A388" s="65" t="s">
        <v>357</v>
      </c>
      <c r="B388" s="65">
        <v>6127</v>
      </c>
      <c r="C388" s="56" t="s">
        <v>593</v>
      </c>
      <c r="D388" s="65" t="s">
        <v>359</v>
      </c>
      <c r="E388" s="65" t="s">
        <v>212</v>
      </c>
      <c r="F388" s="66">
        <v>16.02</v>
      </c>
      <c r="G388" s="66">
        <v>21.35</v>
      </c>
    </row>
    <row r="389" spans="1:7">
      <c r="A389" s="65" t="s">
        <v>357</v>
      </c>
      <c r="B389" s="65">
        <v>41072</v>
      </c>
      <c r="C389" s="56" t="s">
        <v>594</v>
      </c>
      <c r="D389" s="65" t="s">
        <v>361</v>
      </c>
      <c r="E389" s="65" t="s">
        <v>212</v>
      </c>
      <c r="F389" s="66">
        <v>2805.34</v>
      </c>
      <c r="G389" s="66">
        <v>3739.55</v>
      </c>
    </row>
    <row r="390" spans="1:7">
      <c r="A390" s="65" t="s">
        <v>357</v>
      </c>
      <c r="B390" s="65">
        <v>6121</v>
      </c>
      <c r="C390" s="56" t="s">
        <v>595</v>
      </c>
      <c r="D390" s="65" t="s">
        <v>359</v>
      </c>
      <c r="E390" s="65" t="s">
        <v>212</v>
      </c>
      <c r="F390" s="66">
        <v>15.1</v>
      </c>
      <c r="G390" s="66">
        <v>19.170000000000002</v>
      </c>
    </row>
    <row r="391" spans="1:7">
      <c r="A391" s="65" t="s">
        <v>357</v>
      </c>
      <c r="B391" s="65">
        <v>41071</v>
      </c>
      <c r="C391" s="56" t="s">
        <v>596</v>
      </c>
      <c r="D391" s="65" t="s">
        <v>361</v>
      </c>
      <c r="E391" s="65" t="s">
        <v>212</v>
      </c>
      <c r="F391" s="66">
        <v>2643.32</v>
      </c>
      <c r="G391" s="66">
        <v>3357.48</v>
      </c>
    </row>
    <row r="392" spans="1:7">
      <c r="A392" s="65" t="s">
        <v>357</v>
      </c>
      <c r="B392" s="65">
        <v>244</v>
      </c>
      <c r="C392" s="56" t="s">
        <v>597</v>
      </c>
      <c r="D392" s="65" t="s">
        <v>359</v>
      </c>
      <c r="E392" s="65" t="s">
        <v>212</v>
      </c>
      <c r="F392" s="66">
        <v>11.93</v>
      </c>
      <c r="G392" s="66">
        <v>31.04</v>
      </c>
    </row>
    <row r="393" spans="1:7">
      <c r="A393" s="65" t="s">
        <v>357</v>
      </c>
      <c r="B393" s="65">
        <v>41093</v>
      </c>
      <c r="C393" s="56" t="s">
        <v>598</v>
      </c>
      <c r="D393" s="65" t="s">
        <v>361</v>
      </c>
      <c r="E393" s="65" t="s">
        <v>212</v>
      </c>
      <c r="F393" s="66">
        <v>2090.0300000000002</v>
      </c>
      <c r="G393" s="66">
        <v>5437.96</v>
      </c>
    </row>
    <row r="394" spans="1:7">
      <c r="A394" s="65" t="s">
        <v>357</v>
      </c>
      <c r="B394" s="65">
        <v>532</v>
      </c>
      <c r="C394" s="56" t="s">
        <v>599</v>
      </c>
      <c r="D394" s="65" t="s">
        <v>359</v>
      </c>
      <c r="E394" s="65" t="s">
        <v>212</v>
      </c>
      <c r="F394" s="66">
        <v>25.81</v>
      </c>
      <c r="G394" s="66">
        <v>32.85</v>
      </c>
    </row>
    <row r="395" spans="1:7">
      <c r="A395" s="65" t="s">
        <v>357</v>
      </c>
      <c r="B395" s="65">
        <v>40931</v>
      </c>
      <c r="C395" s="56" t="s">
        <v>600</v>
      </c>
      <c r="D395" s="65" t="s">
        <v>361</v>
      </c>
      <c r="E395" s="65" t="s">
        <v>212</v>
      </c>
      <c r="F395" s="66">
        <v>4517.5200000000004</v>
      </c>
      <c r="G395" s="66">
        <v>5753.26</v>
      </c>
    </row>
    <row r="396" spans="1:7">
      <c r="A396" s="65" t="s">
        <v>213</v>
      </c>
      <c r="B396" s="65">
        <v>36150</v>
      </c>
      <c r="C396" s="56" t="s">
        <v>601</v>
      </c>
      <c r="D396" s="65" t="s">
        <v>211</v>
      </c>
      <c r="E396" s="65" t="s">
        <v>212</v>
      </c>
      <c r="F396" s="66">
        <v>46.84</v>
      </c>
      <c r="G396" s="66">
        <v>45.01</v>
      </c>
    </row>
    <row r="397" spans="1:7">
      <c r="A397" s="65" t="s">
        <v>213</v>
      </c>
      <c r="B397" s="65">
        <v>45262</v>
      </c>
      <c r="C397" s="56" t="s">
        <v>602</v>
      </c>
      <c r="D397" s="65" t="s">
        <v>211</v>
      </c>
      <c r="E397" s="65" t="s">
        <v>212</v>
      </c>
      <c r="F397" s="66">
        <v>13.95</v>
      </c>
      <c r="G397" s="66">
        <v>13.4</v>
      </c>
    </row>
    <row r="398" spans="1:7">
      <c r="A398" s="65" t="s">
        <v>357</v>
      </c>
      <c r="B398" s="65">
        <v>4760</v>
      </c>
      <c r="C398" s="56" t="s">
        <v>603</v>
      </c>
      <c r="D398" s="65" t="s">
        <v>359</v>
      </c>
      <c r="E398" s="65" t="s">
        <v>212</v>
      </c>
      <c r="F398" s="66">
        <v>20.07</v>
      </c>
      <c r="G398" s="66">
        <v>23.33</v>
      </c>
    </row>
    <row r="399" spans="1:7">
      <c r="A399" s="65" t="s">
        <v>357</v>
      </c>
      <c r="B399" s="65">
        <v>41069</v>
      </c>
      <c r="C399" s="56" t="s">
        <v>604</v>
      </c>
      <c r="D399" s="65" t="s">
        <v>361</v>
      </c>
      <c r="E399" s="65" t="s">
        <v>212</v>
      </c>
      <c r="F399" s="66">
        <v>3513.27</v>
      </c>
      <c r="G399" s="66">
        <v>4086.34</v>
      </c>
    </row>
    <row r="400" spans="1:7">
      <c r="A400" s="65" t="s">
        <v>213</v>
      </c>
      <c r="B400" s="65">
        <v>10422</v>
      </c>
      <c r="C400" s="56" t="s">
        <v>605</v>
      </c>
      <c r="D400" s="65" t="s">
        <v>211</v>
      </c>
      <c r="E400" s="65" t="s">
        <v>212</v>
      </c>
      <c r="F400" s="66">
        <v>377.58</v>
      </c>
      <c r="G400" s="66">
        <v>371.95</v>
      </c>
    </row>
    <row r="401" spans="1:7">
      <c r="A401" s="65" t="s">
        <v>213</v>
      </c>
      <c r="B401" s="65">
        <v>44019</v>
      </c>
      <c r="C401" s="56" t="s">
        <v>606</v>
      </c>
      <c r="D401" s="65" t="s">
        <v>211</v>
      </c>
      <c r="E401" s="65" t="s">
        <v>212</v>
      </c>
      <c r="F401" s="66">
        <v>522.66</v>
      </c>
      <c r="G401" s="66">
        <v>514.87</v>
      </c>
    </row>
    <row r="402" spans="1:7">
      <c r="A402" s="65" t="s">
        <v>213</v>
      </c>
      <c r="B402" s="65">
        <v>36520</v>
      </c>
      <c r="C402" s="56" t="s">
        <v>607</v>
      </c>
      <c r="D402" s="65" t="s">
        <v>211</v>
      </c>
      <c r="E402" s="65" t="s">
        <v>212</v>
      </c>
      <c r="F402" s="66">
        <v>635.5</v>
      </c>
      <c r="G402" s="66">
        <v>626.03</v>
      </c>
    </row>
    <row r="403" spans="1:7">
      <c r="A403" s="65" t="s">
        <v>213</v>
      </c>
      <c r="B403" s="65">
        <v>42319</v>
      </c>
      <c r="C403" s="56" t="s">
        <v>608</v>
      </c>
      <c r="D403" s="65" t="s">
        <v>211</v>
      </c>
      <c r="E403" s="65" t="s">
        <v>212</v>
      </c>
      <c r="F403" s="66">
        <v>569.44000000000005</v>
      </c>
      <c r="G403" s="66">
        <v>560.95000000000005</v>
      </c>
    </row>
    <row r="404" spans="1:7">
      <c r="A404" s="65" t="s">
        <v>213</v>
      </c>
      <c r="B404" s="65">
        <v>10420</v>
      </c>
      <c r="C404" s="56" t="s">
        <v>609</v>
      </c>
      <c r="D404" s="65" t="s">
        <v>211</v>
      </c>
      <c r="E404" s="65" t="s">
        <v>102</v>
      </c>
      <c r="F404" s="66">
        <v>202</v>
      </c>
      <c r="G404" s="66">
        <v>198.99</v>
      </c>
    </row>
    <row r="405" spans="1:7">
      <c r="A405" s="65" t="s">
        <v>213</v>
      </c>
      <c r="B405" s="65">
        <v>10421</v>
      </c>
      <c r="C405" s="56" t="s">
        <v>610</v>
      </c>
      <c r="D405" s="65" t="s">
        <v>211</v>
      </c>
      <c r="E405" s="65" t="s">
        <v>212</v>
      </c>
      <c r="F405" s="66">
        <v>221.97</v>
      </c>
      <c r="G405" s="66">
        <v>218.66</v>
      </c>
    </row>
    <row r="406" spans="1:7">
      <c r="A406" s="65" t="s">
        <v>213</v>
      </c>
      <c r="B406" s="65">
        <v>11786</v>
      </c>
      <c r="C406" s="56" t="s">
        <v>611</v>
      </c>
      <c r="D406" s="65" t="s">
        <v>211</v>
      </c>
      <c r="E406" s="65" t="s">
        <v>212</v>
      </c>
      <c r="F406" s="66">
        <v>447.58</v>
      </c>
      <c r="G406" s="66">
        <v>440.91</v>
      </c>
    </row>
    <row r="407" spans="1:7">
      <c r="A407" s="65" t="s">
        <v>213</v>
      </c>
      <c r="B407" s="65">
        <v>45195</v>
      </c>
      <c r="C407" s="56" t="s">
        <v>612</v>
      </c>
      <c r="D407" s="65" t="s">
        <v>211</v>
      </c>
      <c r="E407" s="65" t="s">
        <v>212</v>
      </c>
      <c r="F407" s="66">
        <v>4229.59</v>
      </c>
      <c r="G407" s="66">
        <v>4608.2299999999996</v>
      </c>
    </row>
    <row r="408" spans="1:7">
      <c r="A408" s="65" t="s">
        <v>213</v>
      </c>
      <c r="B408" s="65">
        <v>45226</v>
      </c>
      <c r="C408" s="56" t="s">
        <v>14976</v>
      </c>
      <c r="D408" s="65" t="s">
        <v>211</v>
      </c>
      <c r="E408" s="65" t="s">
        <v>212</v>
      </c>
      <c r="F408" s="66">
        <v>13.35</v>
      </c>
      <c r="G408" s="66">
        <v>17.760000000000002</v>
      </c>
    </row>
    <row r="409" spans="1:7">
      <c r="A409" s="65" t="s">
        <v>213</v>
      </c>
      <c r="B409" s="65">
        <v>4815</v>
      </c>
      <c r="C409" s="56" t="s">
        <v>613</v>
      </c>
      <c r="D409" s="65" t="s">
        <v>211</v>
      </c>
      <c r="E409" s="65" t="s">
        <v>212</v>
      </c>
      <c r="F409" s="66">
        <v>11.47</v>
      </c>
      <c r="G409" s="66">
        <v>11.02</v>
      </c>
    </row>
    <row r="410" spans="1:7">
      <c r="A410" s="65" t="s">
        <v>213</v>
      </c>
      <c r="B410" s="65">
        <v>541</v>
      </c>
      <c r="C410" s="56" t="s">
        <v>614</v>
      </c>
      <c r="D410" s="65" t="s">
        <v>211</v>
      </c>
      <c r="E410" s="65" t="s">
        <v>102</v>
      </c>
      <c r="F410" s="66">
        <v>226</v>
      </c>
      <c r="G410" s="66">
        <v>275.89999999999998</v>
      </c>
    </row>
    <row r="411" spans="1:7">
      <c r="A411" s="65" t="s">
        <v>213</v>
      </c>
      <c r="B411" s="65">
        <v>542</v>
      </c>
      <c r="C411" s="56" t="s">
        <v>615</v>
      </c>
      <c r="D411" s="65" t="s">
        <v>211</v>
      </c>
      <c r="E411" s="65" t="s">
        <v>212</v>
      </c>
      <c r="F411" s="66">
        <v>283.29000000000002</v>
      </c>
      <c r="G411" s="66">
        <v>345.84</v>
      </c>
    </row>
    <row r="412" spans="1:7">
      <c r="A412" s="65" t="s">
        <v>213</v>
      </c>
      <c r="B412" s="65">
        <v>540</v>
      </c>
      <c r="C412" s="56" t="s">
        <v>616</v>
      </c>
      <c r="D412" s="65" t="s">
        <v>211</v>
      </c>
      <c r="E412" s="65" t="s">
        <v>212</v>
      </c>
      <c r="F412" s="66">
        <v>638.4</v>
      </c>
      <c r="G412" s="66">
        <v>779.35</v>
      </c>
    </row>
    <row r="413" spans="1:7">
      <c r="A413" s="65" t="s">
        <v>213</v>
      </c>
      <c r="B413" s="65">
        <v>38364</v>
      </c>
      <c r="C413" s="56" t="s">
        <v>617</v>
      </c>
      <c r="D413" s="65" t="s">
        <v>211</v>
      </c>
      <c r="E413" s="65" t="s">
        <v>212</v>
      </c>
      <c r="F413" s="66">
        <v>1058.7</v>
      </c>
      <c r="G413" s="66">
        <v>995.8</v>
      </c>
    </row>
    <row r="414" spans="1:7">
      <c r="A414" s="65" t="s">
        <v>213</v>
      </c>
      <c r="B414" s="65">
        <v>11692</v>
      </c>
      <c r="C414" s="56" t="s">
        <v>618</v>
      </c>
      <c r="D414" s="65" t="s">
        <v>26</v>
      </c>
      <c r="E414" s="65" t="s">
        <v>212</v>
      </c>
      <c r="F414" s="66">
        <v>571.35</v>
      </c>
      <c r="G414" s="66">
        <v>667.18</v>
      </c>
    </row>
    <row r="415" spans="1:7">
      <c r="A415" s="65" t="s">
        <v>213</v>
      </c>
      <c r="B415" s="65">
        <v>1746</v>
      </c>
      <c r="C415" s="56" t="s">
        <v>619</v>
      </c>
      <c r="D415" s="65" t="s">
        <v>211</v>
      </c>
      <c r="E415" s="65" t="s">
        <v>102</v>
      </c>
      <c r="F415" s="66">
        <v>299.89999999999998</v>
      </c>
      <c r="G415" s="66">
        <v>241.97</v>
      </c>
    </row>
    <row r="416" spans="1:7">
      <c r="A416" s="65" t="s">
        <v>213</v>
      </c>
      <c r="B416" s="65">
        <v>1748</v>
      </c>
      <c r="C416" s="56" t="s">
        <v>620</v>
      </c>
      <c r="D416" s="65" t="s">
        <v>211</v>
      </c>
      <c r="E416" s="65" t="s">
        <v>212</v>
      </c>
      <c r="F416" s="66">
        <v>398.79</v>
      </c>
      <c r="G416" s="66">
        <v>321.76</v>
      </c>
    </row>
    <row r="417" spans="1:7">
      <c r="A417" s="65" t="s">
        <v>213</v>
      </c>
      <c r="B417" s="65">
        <v>1749</v>
      </c>
      <c r="C417" s="56" t="s">
        <v>621</v>
      </c>
      <c r="D417" s="65" t="s">
        <v>211</v>
      </c>
      <c r="E417" s="65" t="s">
        <v>212</v>
      </c>
      <c r="F417" s="66">
        <v>577.78</v>
      </c>
      <c r="G417" s="66">
        <v>466.17</v>
      </c>
    </row>
    <row r="418" spans="1:7">
      <c r="A418" s="65" t="s">
        <v>213</v>
      </c>
      <c r="B418" s="65">
        <v>37412</v>
      </c>
      <c r="C418" s="56" t="s">
        <v>622</v>
      </c>
      <c r="D418" s="65" t="s">
        <v>211</v>
      </c>
      <c r="E418" s="65" t="s">
        <v>212</v>
      </c>
      <c r="F418" s="66">
        <v>293.14999999999998</v>
      </c>
      <c r="G418" s="66">
        <v>236.52</v>
      </c>
    </row>
    <row r="419" spans="1:7">
      <c r="A419" s="65" t="s">
        <v>213</v>
      </c>
      <c r="B419" s="65">
        <v>1745</v>
      </c>
      <c r="C419" s="56" t="s">
        <v>623</v>
      </c>
      <c r="D419" s="65" t="s">
        <v>211</v>
      </c>
      <c r="E419" s="65" t="s">
        <v>212</v>
      </c>
      <c r="F419" s="66">
        <v>348.59</v>
      </c>
      <c r="G419" s="66">
        <v>281.26</v>
      </c>
    </row>
    <row r="420" spans="1:7">
      <c r="A420" s="65" t="s">
        <v>213</v>
      </c>
      <c r="B420" s="65">
        <v>1750</v>
      </c>
      <c r="C420" s="56" t="s">
        <v>624</v>
      </c>
      <c r="D420" s="65" t="s">
        <v>211</v>
      </c>
      <c r="E420" s="65" t="s">
        <v>212</v>
      </c>
      <c r="F420" s="66">
        <v>814.62</v>
      </c>
      <c r="G420" s="66">
        <v>657.26</v>
      </c>
    </row>
    <row r="421" spans="1:7">
      <c r="A421" s="65" t="s">
        <v>213</v>
      </c>
      <c r="B421" s="65">
        <v>11687</v>
      </c>
      <c r="C421" s="56" t="s">
        <v>625</v>
      </c>
      <c r="D421" s="65" t="s">
        <v>32</v>
      </c>
      <c r="E421" s="65" t="s">
        <v>212</v>
      </c>
      <c r="F421" s="66">
        <v>1297.93</v>
      </c>
      <c r="G421" s="66">
        <v>1047.22</v>
      </c>
    </row>
    <row r="422" spans="1:7">
      <c r="A422" s="65" t="s">
        <v>213</v>
      </c>
      <c r="B422" s="65">
        <v>11689</v>
      </c>
      <c r="C422" s="56" t="s">
        <v>626</v>
      </c>
      <c r="D422" s="65" t="s">
        <v>32</v>
      </c>
      <c r="E422" s="65" t="s">
        <v>212</v>
      </c>
      <c r="F422" s="66">
        <v>1626.23</v>
      </c>
      <c r="G422" s="66">
        <v>1312.1</v>
      </c>
    </row>
    <row r="423" spans="1:7">
      <c r="A423" s="65" t="s">
        <v>213</v>
      </c>
      <c r="B423" s="65">
        <v>11693</v>
      </c>
      <c r="C423" s="56" t="s">
        <v>627</v>
      </c>
      <c r="D423" s="65" t="s">
        <v>26</v>
      </c>
      <c r="E423" s="65" t="s">
        <v>212</v>
      </c>
      <c r="F423" s="66">
        <v>250.58</v>
      </c>
      <c r="G423" s="66">
        <v>305.91000000000003</v>
      </c>
    </row>
    <row r="424" spans="1:7">
      <c r="A424" s="65" t="s">
        <v>213</v>
      </c>
      <c r="B424" s="65">
        <v>36215</v>
      </c>
      <c r="C424" s="56" t="s">
        <v>628</v>
      </c>
      <c r="D424" s="65" t="s">
        <v>211</v>
      </c>
      <c r="E424" s="65" t="s">
        <v>212</v>
      </c>
      <c r="F424" s="66">
        <v>800.91</v>
      </c>
      <c r="G424" s="66">
        <v>881.03</v>
      </c>
    </row>
    <row r="425" spans="1:7">
      <c r="A425" s="65" t="s">
        <v>213</v>
      </c>
      <c r="B425" s="65">
        <v>42439</v>
      </c>
      <c r="C425" s="56" t="s">
        <v>629</v>
      </c>
      <c r="D425" s="65" t="s">
        <v>211</v>
      </c>
      <c r="E425" s="65" t="s">
        <v>212</v>
      </c>
      <c r="F425" s="66"/>
      <c r="G425" s="66">
        <v>1207.8399999999999</v>
      </c>
    </row>
    <row r="426" spans="1:7">
      <c r="A426" s="65" t="s">
        <v>213</v>
      </c>
      <c r="B426" s="65">
        <v>38381</v>
      </c>
      <c r="C426" s="56" t="s">
        <v>630</v>
      </c>
      <c r="D426" s="65" t="s">
        <v>211</v>
      </c>
      <c r="E426" s="65" t="s">
        <v>212</v>
      </c>
      <c r="F426" s="66">
        <v>10.68</v>
      </c>
      <c r="G426" s="66">
        <v>14.2</v>
      </c>
    </row>
    <row r="427" spans="1:7">
      <c r="A427" s="65" t="s">
        <v>213</v>
      </c>
      <c r="B427" s="65">
        <v>39621</v>
      </c>
      <c r="C427" s="56" t="s">
        <v>631</v>
      </c>
      <c r="D427" s="65" t="s">
        <v>632</v>
      </c>
      <c r="E427" s="65" t="s">
        <v>212</v>
      </c>
      <c r="F427" s="66">
        <v>1383.64</v>
      </c>
      <c r="G427" s="66">
        <v>1398.41</v>
      </c>
    </row>
    <row r="428" spans="1:7">
      <c r="A428" s="65" t="s">
        <v>213</v>
      </c>
      <c r="B428" s="65">
        <v>39624</v>
      </c>
      <c r="C428" s="56" t="s">
        <v>633</v>
      </c>
      <c r="D428" s="65" t="s">
        <v>632</v>
      </c>
      <c r="E428" s="65" t="s">
        <v>212</v>
      </c>
      <c r="F428" s="66">
        <v>1526.31</v>
      </c>
      <c r="G428" s="66">
        <v>1542.6</v>
      </c>
    </row>
    <row r="429" spans="1:7">
      <c r="A429" s="65" t="s">
        <v>213</v>
      </c>
      <c r="B429" s="65">
        <v>39615</v>
      </c>
      <c r="C429" s="56" t="s">
        <v>634</v>
      </c>
      <c r="D429" s="65" t="s">
        <v>211</v>
      </c>
      <c r="E429" s="65" t="s">
        <v>212</v>
      </c>
      <c r="F429" s="66">
        <v>616.77</v>
      </c>
      <c r="G429" s="66">
        <v>623.35</v>
      </c>
    </row>
    <row r="430" spans="1:7">
      <c r="A430" s="65" t="s">
        <v>213</v>
      </c>
      <c r="B430" s="65">
        <v>39620</v>
      </c>
      <c r="C430" s="56" t="s">
        <v>635</v>
      </c>
      <c r="D430" s="65" t="s">
        <v>211</v>
      </c>
      <c r="E430" s="65" t="s">
        <v>212</v>
      </c>
      <c r="F430" s="66">
        <v>941.98</v>
      </c>
      <c r="G430" s="66">
        <v>952.03</v>
      </c>
    </row>
    <row r="431" spans="1:7">
      <c r="A431" s="65" t="s">
        <v>213</v>
      </c>
      <c r="B431" s="65">
        <v>39623</v>
      </c>
      <c r="C431" s="56" t="s">
        <v>636</v>
      </c>
      <c r="D431" s="65" t="s">
        <v>211</v>
      </c>
      <c r="E431" s="65" t="s">
        <v>212</v>
      </c>
      <c r="F431" s="66">
        <v>1008.94</v>
      </c>
      <c r="G431" s="66">
        <v>1019.7</v>
      </c>
    </row>
    <row r="432" spans="1:7">
      <c r="A432" s="65" t="s">
        <v>213</v>
      </c>
      <c r="B432" s="65">
        <v>546</v>
      </c>
      <c r="C432" s="56" t="s">
        <v>637</v>
      </c>
      <c r="D432" s="65" t="s">
        <v>129</v>
      </c>
      <c r="E432" s="65" t="s">
        <v>102</v>
      </c>
      <c r="F432" s="66">
        <v>9.0500000000000007</v>
      </c>
      <c r="G432" s="66">
        <v>10.44</v>
      </c>
    </row>
    <row r="433" spans="1:7">
      <c r="A433" s="65" t="s">
        <v>213</v>
      </c>
      <c r="B433" s="65">
        <v>566</v>
      </c>
      <c r="C433" s="56" t="s">
        <v>638</v>
      </c>
      <c r="D433" s="65" t="s">
        <v>32</v>
      </c>
      <c r="E433" s="65" t="s">
        <v>212</v>
      </c>
      <c r="F433" s="66">
        <v>4.29</v>
      </c>
      <c r="G433" s="66">
        <v>4.95</v>
      </c>
    </row>
    <row r="434" spans="1:7">
      <c r="A434" s="65" t="s">
        <v>213</v>
      </c>
      <c r="B434" s="65">
        <v>565</v>
      </c>
      <c r="C434" s="56" t="s">
        <v>639</v>
      </c>
      <c r="D434" s="65" t="s">
        <v>32</v>
      </c>
      <c r="E434" s="65" t="s">
        <v>212</v>
      </c>
      <c r="F434" s="66">
        <v>15.65</v>
      </c>
      <c r="G434" s="66">
        <v>18.059999999999999</v>
      </c>
    </row>
    <row r="435" spans="1:7">
      <c r="A435" s="65" t="s">
        <v>213</v>
      </c>
      <c r="B435" s="65">
        <v>555</v>
      </c>
      <c r="C435" s="56" t="s">
        <v>640</v>
      </c>
      <c r="D435" s="65" t="s">
        <v>32</v>
      </c>
      <c r="E435" s="65" t="s">
        <v>212</v>
      </c>
      <c r="F435" s="66">
        <v>11.09</v>
      </c>
      <c r="G435" s="66">
        <v>12.8</v>
      </c>
    </row>
    <row r="436" spans="1:7">
      <c r="A436" s="65" t="s">
        <v>213</v>
      </c>
      <c r="B436" s="65">
        <v>557</v>
      </c>
      <c r="C436" s="56" t="s">
        <v>641</v>
      </c>
      <c r="D436" s="65" t="s">
        <v>32</v>
      </c>
      <c r="E436" s="65" t="s">
        <v>212</v>
      </c>
      <c r="F436" s="66">
        <v>34.82</v>
      </c>
      <c r="G436" s="66">
        <v>40.17</v>
      </c>
    </row>
    <row r="437" spans="1:7">
      <c r="A437" s="65" t="s">
        <v>213</v>
      </c>
      <c r="B437" s="65">
        <v>552</v>
      </c>
      <c r="C437" s="56" t="s">
        <v>642</v>
      </c>
      <c r="D437" s="65" t="s">
        <v>32</v>
      </c>
      <c r="E437" s="65" t="s">
        <v>212</v>
      </c>
      <c r="F437" s="66">
        <v>17.27</v>
      </c>
      <c r="G437" s="66">
        <v>19.93</v>
      </c>
    </row>
    <row r="438" spans="1:7">
      <c r="A438" s="65" t="s">
        <v>213</v>
      </c>
      <c r="B438" s="65">
        <v>563</v>
      </c>
      <c r="C438" s="56" t="s">
        <v>643</v>
      </c>
      <c r="D438" s="65" t="s">
        <v>32</v>
      </c>
      <c r="E438" s="65" t="s">
        <v>212</v>
      </c>
      <c r="F438" s="66">
        <v>25.96</v>
      </c>
      <c r="G438" s="66">
        <v>29.95</v>
      </c>
    </row>
    <row r="439" spans="1:7">
      <c r="A439" s="65" t="s">
        <v>213</v>
      </c>
      <c r="B439" s="65">
        <v>549</v>
      </c>
      <c r="C439" s="56" t="s">
        <v>644</v>
      </c>
      <c r="D439" s="65" t="s">
        <v>32</v>
      </c>
      <c r="E439" s="65" t="s">
        <v>212</v>
      </c>
      <c r="F439" s="66">
        <v>46.72</v>
      </c>
      <c r="G439" s="66">
        <v>53.9</v>
      </c>
    </row>
    <row r="440" spans="1:7">
      <c r="A440" s="65" t="s">
        <v>213</v>
      </c>
      <c r="B440" s="65">
        <v>551</v>
      </c>
      <c r="C440" s="56" t="s">
        <v>645</v>
      </c>
      <c r="D440" s="65" t="s">
        <v>32</v>
      </c>
      <c r="E440" s="65" t="s">
        <v>212</v>
      </c>
      <c r="F440" s="66">
        <v>92.52</v>
      </c>
      <c r="G440" s="66">
        <v>106.73</v>
      </c>
    </row>
    <row r="441" spans="1:7">
      <c r="A441" s="65" t="s">
        <v>213</v>
      </c>
      <c r="B441" s="65">
        <v>559</v>
      </c>
      <c r="C441" s="56" t="s">
        <v>646</v>
      </c>
      <c r="D441" s="65" t="s">
        <v>32</v>
      </c>
      <c r="E441" s="65" t="s">
        <v>212</v>
      </c>
      <c r="F441" s="66">
        <v>23.13</v>
      </c>
      <c r="G441" s="66">
        <v>26.68</v>
      </c>
    </row>
    <row r="442" spans="1:7">
      <c r="A442" s="65" t="s">
        <v>213</v>
      </c>
      <c r="B442" s="65">
        <v>560</v>
      </c>
      <c r="C442" s="56" t="s">
        <v>647</v>
      </c>
      <c r="D442" s="65" t="s">
        <v>32</v>
      </c>
      <c r="E442" s="65" t="s">
        <v>212</v>
      </c>
      <c r="F442" s="66">
        <v>28.93</v>
      </c>
      <c r="G442" s="66">
        <v>33.380000000000003</v>
      </c>
    </row>
    <row r="443" spans="1:7">
      <c r="A443" s="65" t="s">
        <v>213</v>
      </c>
      <c r="B443" s="65">
        <v>547</v>
      </c>
      <c r="C443" s="56" t="s">
        <v>648</v>
      </c>
      <c r="D443" s="65" t="s">
        <v>32</v>
      </c>
      <c r="E443" s="65" t="s">
        <v>212</v>
      </c>
      <c r="F443" s="66">
        <v>34.64</v>
      </c>
      <c r="G443" s="66">
        <v>39.97</v>
      </c>
    </row>
    <row r="444" spans="1:7">
      <c r="A444" s="65" t="s">
        <v>213</v>
      </c>
      <c r="B444" s="65">
        <v>36207</v>
      </c>
      <c r="C444" s="56" t="s">
        <v>649</v>
      </c>
      <c r="D444" s="65" t="s">
        <v>211</v>
      </c>
      <c r="E444" s="65" t="s">
        <v>212</v>
      </c>
      <c r="F444" s="66">
        <v>354.75</v>
      </c>
      <c r="G444" s="66">
        <v>390.23</v>
      </c>
    </row>
    <row r="445" spans="1:7">
      <c r="A445" s="65" t="s">
        <v>213</v>
      </c>
      <c r="B445" s="65">
        <v>36209</v>
      </c>
      <c r="C445" s="56" t="s">
        <v>650</v>
      </c>
      <c r="D445" s="65" t="s">
        <v>211</v>
      </c>
      <c r="E445" s="65" t="s">
        <v>212</v>
      </c>
      <c r="F445" s="66">
        <v>407.13</v>
      </c>
      <c r="G445" s="66">
        <v>447.85</v>
      </c>
    </row>
    <row r="446" spans="1:7">
      <c r="A446" s="65" t="s">
        <v>213</v>
      </c>
      <c r="B446" s="65">
        <v>36210</v>
      </c>
      <c r="C446" s="56" t="s">
        <v>651</v>
      </c>
      <c r="D446" s="65" t="s">
        <v>211</v>
      </c>
      <c r="E446" s="65" t="s">
        <v>212</v>
      </c>
      <c r="F446" s="66">
        <v>440.5</v>
      </c>
      <c r="G446" s="66">
        <v>484.56</v>
      </c>
    </row>
    <row r="447" spans="1:7">
      <c r="A447" s="65" t="s">
        <v>213</v>
      </c>
      <c r="B447" s="65">
        <v>36204</v>
      </c>
      <c r="C447" s="56" t="s">
        <v>652</v>
      </c>
      <c r="D447" s="65" t="s">
        <v>211</v>
      </c>
      <c r="E447" s="65" t="s">
        <v>212</v>
      </c>
      <c r="F447" s="66">
        <v>156.18</v>
      </c>
      <c r="G447" s="66">
        <v>171.81</v>
      </c>
    </row>
    <row r="448" spans="1:7">
      <c r="A448" s="65" t="s">
        <v>213</v>
      </c>
      <c r="B448" s="65">
        <v>36205</v>
      </c>
      <c r="C448" s="56" t="s">
        <v>653</v>
      </c>
      <c r="D448" s="65" t="s">
        <v>211</v>
      </c>
      <c r="E448" s="65" t="s">
        <v>212</v>
      </c>
      <c r="F448" s="66">
        <v>173.46</v>
      </c>
      <c r="G448" s="66">
        <v>190.81</v>
      </c>
    </row>
    <row r="449" spans="1:7">
      <c r="A449" s="65" t="s">
        <v>213</v>
      </c>
      <c r="B449" s="65">
        <v>36081</v>
      </c>
      <c r="C449" s="56" t="s">
        <v>654</v>
      </c>
      <c r="D449" s="65" t="s">
        <v>211</v>
      </c>
      <c r="E449" s="65" t="s">
        <v>102</v>
      </c>
      <c r="F449" s="66">
        <v>184.95</v>
      </c>
      <c r="G449" s="66">
        <v>203.45</v>
      </c>
    </row>
    <row r="450" spans="1:7">
      <c r="A450" s="65" t="s">
        <v>213</v>
      </c>
      <c r="B450" s="65">
        <v>36206</v>
      </c>
      <c r="C450" s="56" t="s">
        <v>655</v>
      </c>
      <c r="D450" s="65" t="s">
        <v>211</v>
      </c>
      <c r="E450" s="65" t="s">
        <v>212</v>
      </c>
      <c r="F450" s="66">
        <v>193.76</v>
      </c>
      <c r="G450" s="66">
        <v>213.15</v>
      </c>
    </row>
    <row r="451" spans="1:7">
      <c r="A451" s="65" t="s">
        <v>213</v>
      </c>
      <c r="B451" s="65">
        <v>36218</v>
      </c>
      <c r="C451" s="56" t="s">
        <v>656</v>
      </c>
      <c r="D451" s="65" t="s">
        <v>211</v>
      </c>
      <c r="E451" s="65" t="s">
        <v>212</v>
      </c>
      <c r="F451" s="66"/>
      <c r="G451" s="66">
        <v>173.26</v>
      </c>
    </row>
    <row r="452" spans="1:7">
      <c r="A452" s="65" t="s">
        <v>213</v>
      </c>
      <c r="B452" s="65">
        <v>36220</v>
      </c>
      <c r="C452" s="56" t="s">
        <v>657</v>
      </c>
      <c r="D452" s="65" t="s">
        <v>211</v>
      </c>
      <c r="E452" s="65" t="s">
        <v>212</v>
      </c>
      <c r="F452" s="66"/>
      <c r="G452" s="66">
        <v>198.68</v>
      </c>
    </row>
    <row r="453" spans="1:7">
      <c r="A453" s="65" t="s">
        <v>213</v>
      </c>
      <c r="B453" s="65">
        <v>36080</v>
      </c>
      <c r="C453" s="56" t="s">
        <v>658</v>
      </c>
      <c r="D453" s="65" t="s">
        <v>211</v>
      </c>
      <c r="E453" s="65" t="s">
        <v>102</v>
      </c>
      <c r="F453" s="66"/>
      <c r="G453" s="66">
        <v>214.9</v>
      </c>
    </row>
    <row r="454" spans="1:7">
      <c r="A454" s="65" t="s">
        <v>213</v>
      </c>
      <c r="B454" s="65">
        <v>36223</v>
      </c>
      <c r="C454" s="56" t="s">
        <v>659</v>
      </c>
      <c r="D454" s="65" t="s">
        <v>211</v>
      </c>
      <c r="E454" s="65" t="s">
        <v>212</v>
      </c>
      <c r="F454" s="66"/>
      <c r="G454" s="66">
        <v>225.03</v>
      </c>
    </row>
    <row r="455" spans="1:7">
      <c r="A455" s="65" t="s">
        <v>213</v>
      </c>
      <c r="B455" s="65">
        <v>38127</v>
      </c>
      <c r="C455" s="56" t="s">
        <v>660</v>
      </c>
      <c r="D455" s="65" t="s">
        <v>211</v>
      </c>
      <c r="E455" s="65" t="s">
        <v>212</v>
      </c>
      <c r="F455" s="66">
        <v>487.53</v>
      </c>
      <c r="G455" s="66">
        <v>386.86</v>
      </c>
    </row>
    <row r="456" spans="1:7">
      <c r="A456" s="65" t="s">
        <v>213</v>
      </c>
      <c r="B456" s="65">
        <v>38060</v>
      </c>
      <c r="C456" s="56" t="s">
        <v>661</v>
      </c>
      <c r="D456" s="65" t="s">
        <v>211</v>
      </c>
      <c r="E456" s="65" t="s">
        <v>212</v>
      </c>
      <c r="F456" s="66"/>
      <c r="G456" s="66">
        <v>57.92</v>
      </c>
    </row>
    <row r="457" spans="1:7">
      <c r="A457" s="65" t="s">
        <v>213</v>
      </c>
      <c r="B457" s="65">
        <v>10956</v>
      </c>
      <c r="C457" s="56" t="s">
        <v>662</v>
      </c>
      <c r="D457" s="65" t="s">
        <v>211</v>
      </c>
      <c r="E457" s="65" t="s">
        <v>212</v>
      </c>
      <c r="F457" s="66"/>
      <c r="G457" s="66">
        <v>63.51</v>
      </c>
    </row>
    <row r="458" spans="1:7">
      <c r="A458" s="65" t="s">
        <v>213</v>
      </c>
      <c r="B458" s="65">
        <v>39380</v>
      </c>
      <c r="C458" s="56" t="s">
        <v>663</v>
      </c>
      <c r="D458" s="65" t="s">
        <v>211</v>
      </c>
      <c r="E458" s="65" t="s">
        <v>212</v>
      </c>
      <c r="F458" s="66"/>
      <c r="G458" s="66">
        <v>20.28</v>
      </c>
    </row>
    <row r="459" spans="1:7">
      <c r="A459" s="65" t="s">
        <v>213</v>
      </c>
      <c r="B459" s="65">
        <v>44172</v>
      </c>
      <c r="C459" s="56" t="s">
        <v>664</v>
      </c>
      <c r="D459" s="65" t="s">
        <v>211</v>
      </c>
      <c r="E459" s="65" t="s">
        <v>212</v>
      </c>
      <c r="F459" s="66">
        <v>14.05</v>
      </c>
      <c r="G459" s="66">
        <v>7.83</v>
      </c>
    </row>
    <row r="460" spans="1:7">
      <c r="A460" s="65" t="s">
        <v>391</v>
      </c>
      <c r="B460" s="65">
        <v>37597</v>
      </c>
      <c r="C460" s="56" t="s">
        <v>665</v>
      </c>
      <c r="D460" s="65" t="s">
        <v>211</v>
      </c>
      <c r="E460" s="65" t="s">
        <v>212</v>
      </c>
      <c r="F460" s="66"/>
      <c r="G460" s="66">
        <v>651367.18000000005</v>
      </c>
    </row>
    <row r="461" spans="1:7">
      <c r="A461" s="65" t="s">
        <v>213</v>
      </c>
      <c r="B461" s="65">
        <v>183</v>
      </c>
      <c r="C461" s="56" t="s">
        <v>666</v>
      </c>
      <c r="D461" s="65" t="s">
        <v>667</v>
      </c>
      <c r="E461" s="65" t="s">
        <v>102</v>
      </c>
      <c r="F461" s="66">
        <v>200</v>
      </c>
      <c r="G461" s="66">
        <v>280</v>
      </c>
    </row>
    <row r="462" spans="1:7">
      <c r="A462" s="65" t="s">
        <v>213</v>
      </c>
      <c r="B462" s="65">
        <v>184</v>
      </c>
      <c r="C462" s="56" t="s">
        <v>668</v>
      </c>
      <c r="D462" s="65" t="s">
        <v>667</v>
      </c>
      <c r="E462" s="65" t="s">
        <v>212</v>
      </c>
      <c r="F462" s="66">
        <v>123.87</v>
      </c>
      <c r="G462" s="66">
        <v>173.41</v>
      </c>
    </row>
    <row r="463" spans="1:7">
      <c r="A463" s="65" t="s">
        <v>213</v>
      </c>
      <c r="B463" s="65">
        <v>181</v>
      </c>
      <c r="C463" s="56" t="s">
        <v>669</v>
      </c>
      <c r="D463" s="65" t="s">
        <v>667</v>
      </c>
      <c r="E463" s="65" t="s">
        <v>212</v>
      </c>
      <c r="F463" s="66">
        <v>267.08999999999997</v>
      </c>
      <c r="G463" s="66">
        <v>373.93</v>
      </c>
    </row>
    <row r="464" spans="1:7">
      <c r="A464" s="65" t="s">
        <v>213</v>
      </c>
      <c r="B464" s="65">
        <v>20001</v>
      </c>
      <c r="C464" s="56" t="s">
        <v>670</v>
      </c>
      <c r="D464" s="65" t="s">
        <v>667</v>
      </c>
      <c r="E464" s="65" t="s">
        <v>212</v>
      </c>
      <c r="F464" s="66">
        <v>154.83000000000001</v>
      </c>
      <c r="G464" s="66">
        <v>216.77</v>
      </c>
    </row>
    <row r="465" spans="1:7">
      <c r="A465" s="65" t="s">
        <v>213</v>
      </c>
      <c r="B465" s="65">
        <v>39837</v>
      </c>
      <c r="C465" s="56" t="s">
        <v>671</v>
      </c>
      <c r="D465" s="65" t="s">
        <v>667</v>
      </c>
      <c r="E465" s="65" t="s">
        <v>212</v>
      </c>
      <c r="F465" s="66"/>
      <c r="G465" s="66">
        <v>389.74</v>
      </c>
    </row>
    <row r="466" spans="1:7">
      <c r="A466" s="65" t="s">
        <v>213</v>
      </c>
      <c r="B466" s="65">
        <v>43366</v>
      </c>
      <c r="C466" s="56" t="s">
        <v>14977</v>
      </c>
      <c r="D466" s="65" t="s">
        <v>129</v>
      </c>
      <c r="E466" s="65" t="s">
        <v>212</v>
      </c>
      <c r="F466" s="66"/>
      <c r="G466" s="66">
        <v>1.64</v>
      </c>
    </row>
    <row r="467" spans="1:7">
      <c r="A467" s="65" t="s">
        <v>391</v>
      </c>
      <c r="B467" s="65">
        <v>10535</v>
      </c>
      <c r="C467" s="56" t="s">
        <v>672</v>
      </c>
      <c r="D467" s="65" t="s">
        <v>211</v>
      </c>
      <c r="E467" s="65" t="s">
        <v>102</v>
      </c>
      <c r="F467" s="66">
        <v>5274.5</v>
      </c>
      <c r="G467" s="66">
        <v>4990</v>
      </c>
    </row>
    <row r="468" spans="1:7">
      <c r="A468" s="65" t="s">
        <v>391</v>
      </c>
      <c r="B468" s="65">
        <v>10537</v>
      </c>
      <c r="C468" s="56" t="s">
        <v>673</v>
      </c>
      <c r="D468" s="65" t="s">
        <v>211</v>
      </c>
      <c r="E468" s="65" t="s">
        <v>212</v>
      </c>
      <c r="F468" s="66">
        <v>7192.98</v>
      </c>
      <c r="G468" s="66">
        <v>6805</v>
      </c>
    </row>
    <row r="469" spans="1:7">
      <c r="A469" s="65" t="s">
        <v>391</v>
      </c>
      <c r="B469" s="65">
        <v>13891</v>
      </c>
      <c r="C469" s="56" t="s">
        <v>674</v>
      </c>
      <c r="D469" s="65" t="s">
        <v>211</v>
      </c>
      <c r="E469" s="65" t="s">
        <v>212</v>
      </c>
      <c r="F469" s="66">
        <v>6597.59</v>
      </c>
      <c r="G469" s="66">
        <v>6241.72</v>
      </c>
    </row>
    <row r="470" spans="1:7">
      <c r="A470" s="65" t="s">
        <v>391</v>
      </c>
      <c r="B470" s="65">
        <v>44492</v>
      </c>
      <c r="C470" s="56" t="s">
        <v>14978</v>
      </c>
      <c r="D470" s="65" t="s">
        <v>211</v>
      </c>
      <c r="E470" s="65" t="s">
        <v>212</v>
      </c>
      <c r="F470" s="66">
        <v>28696.85</v>
      </c>
      <c r="G470" s="66">
        <v>27148.98</v>
      </c>
    </row>
    <row r="471" spans="1:7">
      <c r="A471" s="65" t="s">
        <v>391</v>
      </c>
      <c r="B471" s="65">
        <v>36396</v>
      </c>
      <c r="C471" s="56" t="s">
        <v>675</v>
      </c>
      <c r="D471" s="65" t="s">
        <v>211</v>
      </c>
      <c r="E471" s="65" t="s">
        <v>212</v>
      </c>
      <c r="F471" s="66">
        <v>6034.38</v>
      </c>
      <c r="G471" s="66">
        <v>5708.89</v>
      </c>
    </row>
    <row r="472" spans="1:7">
      <c r="A472" s="65" t="s">
        <v>391</v>
      </c>
      <c r="B472" s="65">
        <v>36397</v>
      </c>
      <c r="C472" s="56" t="s">
        <v>676</v>
      </c>
      <c r="D472" s="65" t="s">
        <v>211</v>
      </c>
      <c r="E472" s="65" t="s">
        <v>212</v>
      </c>
      <c r="F472" s="66">
        <v>21455.59</v>
      </c>
      <c r="G472" s="66">
        <v>20298.3</v>
      </c>
    </row>
    <row r="473" spans="1:7">
      <c r="A473" s="65" t="s">
        <v>391</v>
      </c>
      <c r="B473" s="65">
        <v>36398</v>
      </c>
      <c r="C473" s="56" t="s">
        <v>677</v>
      </c>
      <c r="D473" s="65" t="s">
        <v>211</v>
      </c>
      <c r="E473" s="65" t="s">
        <v>212</v>
      </c>
      <c r="F473" s="66">
        <v>26077.48</v>
      </c>
      <c r="G473" s="66">
        <v>24670.89</v>
      </c>
    </row>
    <row r="474" spans="1:7">
      <c r="A474" s="65" t="s">
        <v>357</v>
      </c>
      <c r="B474" s="65">
        <v>647</v>
      </c>
      <c r="C474" s="56" t="s">
        <v>678</v>
      </c>
      <c r="D474" s="65" t="s">
        <v>359</v>
      </c>
      <c r="E474" s="65" t="s">
        <v>212</v>
      </c>
      <c r="F474" s="66">
        <v>15.35</v>
      </c>
      <c r="G474" s="66">
        <v>28.73</v>
      </c>
    </row>
    <row r="475" spans="1:7">
      <c r="A475" s="65" t="s">
        <v>357</v>
      </c>
      <c r="B475" s="65">
        <v>40920</v>
      </c>
      <c r="C475" s="56" t="s">
        <v>679</v>
      </c>
      <c r="D475" s="65" t="s">
        <v>361</v>
      </c>
      <c r="E475" s="65" t="s">
        <v>212</v>
      </c>
      <c r="F475" s="66">
        <v>2689.27</v>
      </c>
      <c r="G475" s="66">
        <v>5032.88</v>
      </c>
    </row>
    <row r="476" spans="1:7">
      <c r="A476" s="65" t="s">
        <v>213</v>
      </c>
      <c r="B476" s="65">
        <v>715</v>
      </c>
      <c r="C476" s="56" t="s">
        <v>680</v>
      </c>
      <c r="D476" s="65" t="s">
        <v>211</v>
      </c>
      <c r="E476" s="65" t="s">
        <v>102</v>
      </c>
      <c r="F476" s="66"/>
      <c r="G476" s="66">
        <v>20.11</v>
      </c>
    </row>
    <row r="477" spans="1:7">
      <c r="A477" s="65" t="s">
        <v>213</v>
      </c>
      <c r="B477" s="65">
        <v>716</v>
      </c>
      <c r="C477" s="56" t="s">
        <v>681</v>
      </c>
      <c r="D477" s="65" t="s">
        <v>211</v>
      </c>
      <c r="E477" s="65" t="s">
        <v>212</v>
      </c>
      <c r="F477" s="66"/>
      <c r="G477" s="66">
        <v>22.74</v>
      </c>
    </row>
    <row r="478" spans="1:7">
      <c r="A478" s="65" t="s">
        <v>213</v>
      </c>
      <c r="B478" s="65">
        <v>7270</v>
      </c>
      <c r="C478" s="56" t="s">
        <v>682</v>
      </c>
      <c r="D478" s="65" t="s">
        <v>211</v>
      </c>
      <c r="E478" s="65" t="s">
        <v>212</v>
      </c>
      <c r="F478" s="66">
        <v>0.59</v>
      </c>
      <c r="G478" s="66">
        <v>0.75</v>
      </c>
    </row>
    <row r="479" spans="1:7">
      <c r="A479" s="65" t="s">
        <v>213</v>
      </c>
      <c r="B479" s="65">
        <v>44460</v>
      </c>
      <c r="C479" s="56" t="s">
        <v>683</v>
      </c>
      <c r="D479" s="65" t="s">
        <v>211</v>
      </c>
      <c r="E479" s="65" t="s">
        <v>212</v>
      </c>
      <c r="F479" s="66">
        <v>0.99</v>
      </c>
      <c r="G479" s="66">
        <v>1.25</v>
      </c>
    </row>
    <row r="480" spans="1:7">
      <c r="A480" s="65" t="s">
        <v>213</v>
      </c>
      <c r="B480" s="65">
        <v>44461</v>
      </c>
      <c r="C480" s="56" t="s">
        <v>684</v>
      </c>
      <c r="D480" s="65" t="s">
        <v>211</v>
      </c>
      <c r="E480" s="65" t="s">
        <v>212</v>
      </c>
      <c r="F480" s="66">
        <v>1.35</v>
      </c>
      <c r="G480" s="66">
        <v>1.71</v>
      </c>
    </row>
    <row r="481" spans="1:7">
      <c r="A481" s="65" t="s">
        <v>213</v>
      </c>
      <c r="B481" s="65">
        <v>7267</v>
      </c>
      <c r="C481" s="56" t="s">
        <v>685</v>
      </c>
      <c r="D481" s="65" t="s">
        <v>211</v>
      </c>
      <c r="E481" s="65" t="s">
        <v>212</v>
      </c>
      <c r="F481" s="66">
        <v>0.49</v>
      </c>
      <c r="G481" s="66">
        <v>0.63</v>
      </c>
    </row>
    <row r="482" spans="1:7">
      <c r="A482" s="65" t="s">
        <v>213</v>
      </c>
      <c r="B482" s="65">
        <v>44458</v>
      </c>
      <c r="C482" s="56" t="s">
        <v>686</v>
      </c>
      <c r="D482" s="65" t="s">
        <v>211</v>
      </c>
      <c r="E482" s="65" t="s">
        <v>212</v>
      </c>
      <c r="F482" s="66">
        <v>0.6</v>
      </c>
      <c r="G482" s="66">
        <v>0.76</v>
      </c>
    </row>
    <row r="483" spans="1:7">
      <c r="A483" s="65" t="s">
        <v>213</v>
      </c>
      <c r="B483" s="65">
        <v>44457</v>
      </c>
      <c r="C483" s="56" t="s">
        <v>687</v>
      </c>
      <c r="D483" s="65" t="s">
        <v>211</v>
      </c>
      <c r="E483" s="65" t="s">
        <v>212</v>
      </c>
      <c r="F483" s="66">
        <v>1.1599999999999999</v>
      </c>
      <c r="G483" s="66">
        <v>1.48</v>
      </c>
    </row>
    <row r="484" spans="1:7">
      <c r="A484" s="65" t="s">
        <v>213</v>
      </c>
      <c r="B484" s="65">
        <v>7271</v>
      </c>
      <c r="C484" s="56" t="s">
        <v>688</v>
      </c>
      <c r="D484" s="65" t="s">
        <v>211</v>
      </c>
      <c r="E484" s="65" t="s">
        <v>102</v>
      </c>
      <c r="F484" s="66">
        <v>0.63</v>
      </c>
      <c r="G484" s="66">
        <v>0.8</v>
      </c>
    </row>
    <row r="485" spans="1:7">
      <c r="A485" s="65" t="s">
        <v>213</v>
      </c>
      <c r="B485" s="65">
        <v>7268</v>
      </c>
      <c r="C485" s="56" t="s">
        <v>689</v>
      </c>
      <c r="D485" s="65" t="s">
        <v>211</v>
      </c>
      <c r="E485" s="65" t="s">
        <v>212</v>
      </c>
      <c r="F485" s="66">
        <v>0.98</v>
      </c>
      <c r="G485" s="66">
        <v>1.24</v>
      </c>
    </row>
    <row r="486" spans="1:7">
      <c r="A486" s="65" t="s">
        <v>213</v>
      </c>
      <c r="B486" s="65">
        <v>44459</v>
      </c>
      <c r="C486" s="56" t="s">
        <v>690</v>
      </c>
      <c r="D486" s="65" t="s">
        <v>211</v>
      </c>
      <c r="E486" s="65" t="s">
        <v>212</v>
      </c>
      <c r="F486" s="66">
        <v>0.63</v>
      </c>
      <c r="G486" s="66">
        <v>0.8</v>
      </c>
    </row>
    <row r="487" spans="1:7">
      <c r="A487" s="65" t="s">
        <v>213</v>
      </c>
      <c r="B487" s="65">
        <v>44462</v>
      </c>
      <c r="C487" s="56" t="s">
        <v>691</v>
      </c>
      <c r="D487" s="65" t="s">
        <v>211</v>
      </c>
      <c r="E487" s="65" t="s">
        <v>212</v>
      </c>
      <c r="F487" s="66">
        <v>1.1200000000000001</v>
      </c>
      <c r="G487" s="66">
        <v>1.42</v>
      </c>
    </row>
    <row r="488" spans="1:7">
      <c r="A488" s="65" t="s">
        <v>213</v>
      </c>
      <c r="B488" s="65">
        <v>44463</v>
      </c>
      <c r="C488" s="56" t="s">
        <v>692</v>
      </c>
      <c r="D488" s="65" t="s">
        <v>211</v>
      </c>
      <c r="E488" s="65" t="s">
        <v>212</v>
      </c>
      <c r="F488" s="66">
        <v>1.44</v>
      </c>
      <c r="G488" s="66">
        <v>1.84</v>
      </c>
    </row>
    <row r="489" spans="1:7">
      <c r="A489" s="65" t="s">
        <v>213</v>
      </c>
      <c r="B489" s="65">
        <v>44464</v>
      </c>
      <c r="C489" s="56" t="s">
        <v>693</v>
      </c>
      <c r="D489" s="65" t="s">
        <v>211</v>
      </c>
      <c r="E489" s="65" t="s">
        <v>212</v>
      </c>
      <c r="F489" s="66">
        <v>1.5</v>
      </c>
      <c r="G489" s="66">
        <v>1.9</v>
      </c>
    </row>
    <row r="490" spans="1:7">
      <c r="A490" s="65" t="s">
        <v>213</v>
      </c>
      <c r="B490" s="65">
        <v>44465</v>
      </c>
      <c r="C490" s="56" t="s">
        <v>694</v>
      </c>
      <c r="D490" s="65" t="s">
        <v>211</v>
      </c>
      <c r="E490" s="65" t="s">
        <v>212</v>
      </c>
      <c r="F490" s="66">
        <v>2.0499999999999998</v>
      </c>
      <c r="G490" s="66">
        <v>2.61</v>
      </c>
    </row>
    <row r="491" spans="1:7">
      <c r="A491" s="65" t="s">
        <v>213</v>
      </c>
      <c r="B491" s="65">
        <v>38783</v>
      </c>
      <c r="C491" s="56" t="s">
        <v>695</v>
      </c>
      <c r="D491" s="65" t="s">
        <v>211</v>
      </c>
      <c r="E491" s="65" t="s">
        <v>212</v>
      </c>
      <c r="F491" s="66">
        <v>0.72</v>
      </c>
      <c r="G491" s="66">
        <v>0.91</v>
      </c>
    </row>
    <row r="492" spans="1:7">
      <c r="A492" s="65" t="s">
        <v>213</v>
      </c>
      <c r="B492" s="65">
        <v>44466</v>
      </c>
      <c r="C492" s="56" t="s">
        <v>696</v>
      </c>
      <c r="D492" s="65" t="s">
        <v>211</v>
      </c>
      <c r="E492" s="65" t="s">
        <v>212</v>
      </c>
      <c r="F492" s="66">
        <v>1.46</v>
      </c>
      <c r="G492" s="66">
        <v>1.85</v>
      </c>
    </row>
    <row r="493" spans="1:7">
      <c r="A493" s="65" t="s">
        <v>213</v>
      </c>
      <c r="B493" s="65">
        <v>44467</v>
      </c>
      <c r="C493" s="56" t="s">
        <v>697</v>
      </c>
      <c r="D493" s="65" t="s">
        <v>211</v>
      </c>
      <c r="E493" s="65" t="s">
        <v>212</v>
      </c>
      <c r="F493" s="66">
        <v>1.76</v>
      </c>
      <c r="G493" s="66">
        <v>2.23</v>
      </c>
    </row>
    <row r="494" spans="1:7">
      <c r="A494" s="65" t="s">
        <v>213</v>
      </c>
      <c r="B494" s="65">
        <v>44468</v>
      </c>
      <c r="C494" s="56" t="s">
        <v>698</v>
      </c>
      <c r="D494" s="65" t="s">
        <v>211</v>
      </c>
      <c r="E494" s="65" t="s">
        <v>212</v>
      </c>
      <c r="F494" s="66">
        <v>1.52</v>
      </c>
      <c r="G494" s="66">
        <v>1.94</v>
      </c>
    </row>
    <row r="495" spans="1:7">
      <c r="A495" s="65" t="s">
        <v>213</v>
      </c>
      <c r="B495" s="65">
        <v>37593</v>
      </c>
      <c r="C495" s="56" t="s">
        <v>699</v>
      </c>
      <c r="D495" s="65" t="s">
        <v>211</v>
      </c>
      <c r="E495" s="65" t="s">
        <v>212</v>
      </c>
      <c r="F495" s="66">
        <v>1.96</v>
      </c>
      <c r="G495" s="66">
        <v>2.4900000000000002</v>
      </c>
    </row>
    <row r="496" spans="1:7">
      <c r="A496" s="65" t="s">
        <v>213</v>
      </c>
      <c r="B496" s="65">
        <v>37594</v>
      </c>
      <c r="C496" s="56" t="s">
        <v>700</v>
      </c>
      <c r="D496" s="65" t="s">
        <v>211</v>
      </c>
      <c r="E496" s="65" t="s">
        <v>212</v>
      </c>
      <c r="F496" s="66">
        <v>2.33</v>
      </c>
      <c r="G496" s="66">
        <v>2.96</v>
      </c>
    </row>
    <row r="497" spans="1:7">
      <c r="A497" s="65" t="s">
        <v>213</v>
      </c>
      <c r="B497" s="65">
        <v>37592</v>
      </c>
      <c r="C497" s="56" t="s">
        <v>701</v>
      </c>
      <c r="D497" s="65" t="s">
        <v>211</v>
      </c>
      <c r="E497" s="65" t="s">
        <v>212</v>
      </c>
      <c r="F497" s="66">
        <v>1.55</v>
      </c>
      <c r="G497" s="66">
        <v>1.97</v>
      </c>
    </row>
    <row r="498" spans="1:7">
      <c r="A498" s="65" t="s">
        <v>213</v>
      </c>
      <c r="B498" s="65">
        <v>41372</v>
      </c>
      <c r="C498" s="56" t="s">
        <v>702</v>
      </c>
      <c r="D498" s="65" t="s">
        <v>26</v>
      </c>
      <c r="E498" s="65" t="s">
        <v>212</v>
      </c>
      <c r="F498" s="66"/>
      <c r="G498" s="66">
        <v>120.34</v>
      </c>
    </row>
    <row r="499" spans="1:7">
      <c r="A499" s="65" t="s">
        <v>213</v>
      </c>
      <c r="B499" s="65">
        <v>41371</v>
      </c>
      <c r="C499" s="56" t="s">
        <v>703</v>
      </c>
      <c r="D499" s="65" t="s">
        <v>26</v>
      </c>
      <c r="E499" s="65" t="s">
        <v>212</v>
      </c>
      <c r="F499" s="66"/>
      <c r="G499" s="66">
        <v>71.13</v>
      </c>
    </row>
    <row r="500" spans="1:7">
      <c r="A500" s="65" t="s">
        <v>213</v>
      </c>
      <c r="B500" s="65">
        <v>34556</v>
      </c>
      <c r="C500" s="56" t="s">
        <v>704</v>
      </c>
      <c r="D500" s="65" t="s">
        <v>211</v>
      </c>
      <c r="E500" s="65" t="s">
        <v>212</v>
      </c>
      <c r="F500" s="66">
        <v>4.6500000000000004</v>
      </c>
      <c r="G500" s="66">
        <v>4.6500000000000004</v>
      </c>
    </row>
    <row r="501" spans="1:7">
      <c r="A501" s="65" t="s">
        <v>213</v>
      </c>
      <c r="B501" s="65">
        <v>37873</v>
      </c>
      <c r="C501" s="56" t="s">
        <v>705</v>
      </c>
      <c r="D501" s="65" t="s">
        <v>211</v>
      </c>
      <c r="E501" s="65" t="s">
        <v>212</v>
      </c>
      <c r="F501" s="66">
        <v>4.7300000000000004</v>
      </c>
      <c r="G501" s="66">
        <v>4.7300000000000004</v>
      </c>
    </row>
    <row r="502" spans="1:7">
      <c r="A502" s="65" t="s">
        <v>213</v>
      </c>
      <c r="B502" s="65">
        <v>34564</v>
      </c>
      <c r="C502" s="56" t="s">
        <v>706</v>
      </c>
      <c r="D502" s="65" t="s">
        <v>211</v>
      </c>
      <c r="E502" s="65" t="s">
        <v>212</v>
      </c>
      <c r="F502" s="66">
        <v>4.95</v>
      </c>
      <c r="G502" s="66">
        <v>4.95</v>
      </c>
    </row>
    <row r="503" spans="1:7">
      <c r="A503" s="65" t="s">
        <v>213</v>
      </c>
      <c r="B503" s="65">
        <v>34565</v>
      </c>
      <c r="C503" s="56" t="s">
        <v>707</v>
      </c>
      <c r="D503" s="65" t="s">
        <v>211</v>
      </c>
      <c r="E503" s="65" t="s">
        <v>212</v>
      </c>
      <c r="F503" s="66">
        <v>5.24</v>
      </c>
      <c r="G503" s="66">
        <v>5.24</v>
      </c>
    </row>
    <row r="504" spans="1:7">
      <c r="A504" s="65" t="s">
        <v>213</v>
      </c>
      <c r="B504" s="65">
        <v>38590</v>
      </c>
      <c r="C504" s="56" t="s">
        <v>708</v>
      </c>
      <c r="D504" s="65" t="s">
        <v>211</v>
      </c>
      <c r="E504" s="65" t="s">
        <v>212</v>
      </c>
      <c r="F504" s="66">
        <v>3.87</v>
      </c>
      <c r="G504" s="66">
        <v>3.87</v>
      </c>
    </row>
    <row r="505" spans="1:7">
      <c r="A505" s="65" t="s">
        <v>213</v>
      </c>
      <c r="B505" s="65">
        <v>34566</v>
      </c>
      <c r="C505" s="56" t="s">
        <v>709</v>
      </c>
      <c r="D505" s="65" t="s">
        <v>211</v>
      </c>
      <c r="E505" s="65" t="s">
        <v>212</v>
      </c>
      <c r="F505" s="66">
        <v>4.07</v>
      </c>
      <c r="G505" s="66">
        <v>4.07</v>
      </c>
    </row>
    <row r="506" spans="1:7">
      <c r="A506" s="65" t="s">
        <v>213</v>
      </c>
      <c r="B506" s="65">
        <v>34567</v>
      </c>
      <c r="C506" s="56" t="s">
        <v>710</v>
      </c>
      <c r="D506" s="65" t="s">
        <v>211</v>
      </c>
      <c r="E506" s="65" t="s">
        <v>212</v>
      </c>
      <c r="F506" s="66">
        <v>4.3099999999999996</v>
      </c>
      <c r="G506" s="66">
        <v>4.3099999999999996</v>
      </c>
    </row>
    <row r="507" spans="1:7">
      <c r="A507" s="65" t="s">
        <v>213</v>
      </c>
      <c r="B507" s="65">
        <v>38591</v>
      </c>
      <c r="C507" s="56" t="s">
        <v>711</v>
      </c>
      <c r="D507" s="65" t="s">
        <v>211</v>
      </c>
      <c r="E507" s="65" t="s">
        <v>212</v>
      </c>
      <c r="F507" s="66">
        <v>3.91</v>
      </c>
      <c r="G507" s="66">
        <v>3.91</v>
      </c>
    </row>
    <row r="508" spans="1:7">
      <c r="A508" s="65" t="s">
        <v>213</v>
      </c>
      <c r="B508" s="65">
        <v>34568</v>
      </c>
      <c r="C508" s="56" t="s">
        <v>712</v>
      </c>
      <c r="D508" s="65" t="s">
        <v>211</v>
      </c>
      <c r="E508" s="65" t="s">
        <v>212</v>
      </c>
      <c r="F508" s="66">
        <v>5.0999999999999996</v>
      </c>
      <c r="G508" s="66">
        <v>5.0999999999999996</v>
      </c>
    </row>
    <row r="509" spans="1:7">
      <c r="A509" s="65" t="s">
        <v>213</v>
      </c>
      <c r="B509" s="65">
        <v>34569</v>
      </c>
      <c r="C509" s="56" t="s">
        <v>713</v>
      </c>
      <c r="D509" s="65" t="s">
        <v>211</v>
      </c>
      <c r="E509" s="65" t="s">
        <v>212</v>
      </c>
      <c r="F509" s="66">
        <v>5.24</v>
      </c>
      <c r="G509" s="66">
        <v>5.24</v>
      </c>
    </row>
    <row r="510" spans="1:7">
      <c r="A510" s="65" t="s">
        <v>213</v>
      </c>
      <c r="B510" s="65">
        <v>34570</v>
      </c>
      <c r="C510" s="56" t="s">
        <v>714</v>
      </c>
      <c r="D510" s="65" t="s">
        <v>211</v>
      </c>
      <c r="E510" s="65" t="s">
        <v>212</v>
      </c>
      <c r="F510" s="66">
        <v>5.69</v>
      </c>
      <c r="G510" s="66">
        <v>5.69</v>
      </c>
    </row>
    <row r="511" spans="1:7">
      <c r="A511" s="65" t="s">
        <v>213</v>
      </c>
      <c r="B511" s="65">
        <v>25070</v>
      </c>
      <c r="C511" s="56" t="s">
        <v>715</v>
      </c>
      <c r="D511" s="65" t="s">
        <v>211</v>
      </c>
      <c r="E511" s="65" t="s">
        <v>212</v>
      </c>
      <c r="F511" s="66">
        <v>4.28</v>
      </c>
      <c r="G511" s="66">
        <v>4.28</v>
      </c>
    </row>
    <row r="512" spans="1:7">
      <c r="A512" s="65" t="s">
        <v>213</v>
      </c>
      <c r="B512" s="65">
        <v>34571</v>
      </c>
      <c r="C512" s="56" t="s">
        <v>716</v>
      </c>
      <c r="D512" s="65" t="s">
        <v>211</v>
      </c>
      <c r="E512" s="65" t="s">
        <v>212</v>
      </c>
      <c r="F512" s="66">
        <v>4.32</v>
      </c>
      <c r="G512" s="66">
        <v>4.32</v>
      </c>
    </row>
    <row r="513" spans="1:7">
      <c r="A513" s="65" t="s">
        <v>213</v>
      </c>
      <c r="B513" s="65">
        <v>34573</v>
      </c>
      <c r="C513" s="56" t="s">
        <v>717</v>
      </c>
      <c r="D513" s="65" t="s">
        <v>211</v>
      </c>
      <c r="E513" s="65" t="s">
        <v>212</v>
      </c>
      <c r="F513" s="66">
        <v>4.55</v>
      </c>
      <c r="G513" s="66">
        <v>4.55</v>
      </c>
    </row>
    <row r="514" spans="1:7">
      <c r="A514" s="65" t="s">
        <v>213</v>
      </c>
      <c r="B514" s="65">
        <v>37107</v>
      </c>
      <c r="C514" s="56" t="s">
        <v>718</v>
      </c>
      <c r="D514" s="65" t="s">
        <v>211</v>
      </c>
      <c r="E514" s="65" t="s">
        <v>212</v>
      </c>
      <c r="F514" s="66">
        <v>6.01</v>
      </c>
      <c r="G514" s="66">
        <v>6.01</v>
      </c>
    </row>
    <row r="515" spans="1:7">
      <c r="A515" s="65" t="s">
        <v>213</v>
      </c>
      <c r="B515" s="65">
        <v>34576</v>
      </c>
      <c r="C515" s="56" t="s">
        <v>719</v>
      </c>
      <c r="D515" s="65" t="s">
        <v>211</v>
      </c>
      <c r="E515" s="65" t="s">
        <v>212</v>
      </c>
      <c r="F515" s="66">
        <v>6.63</v>
      </c>
      <c r="G515" s="66">
        <v>6.63</v>
      </c>
    </row>
    <row r="516" spans="1:7">
      <c r="A516" s="65" t="s">
        <v>213</v>
      </c>
      <c r="B516" s="65">
        <v>34577</v>
      </c>
      <c r="C516" s="56" t="s">
        <v>720</v>
      </c>
      <c r="D516" s="65" t="s">
        <v>211</v>
      </c>
      <c r="E516" s="65" t="s">
        <v>212</v>
      </c>
      <c r="F516" s="66">
        <v>6.91</v>
      </c>
      <c r="G516" s="66">
        <v>6.91</v>
      </c>
    </row>
    <row r="517" spans="1:7">
      <c r="A517" s="65" t="s">
        <v>213</v>
      </c>
      <c r="B517" s="65">
        <v>34578</v>
      </c>
      <c r="C517" s="56" t="s">
        <v>721</v>
      </c>
      <c r="D517" s="65" t="s">
        <v>211</v>
      </c>
      <c r="E517" s="65" t="s">
        <v>212</v>
      </c>
      <c r="F517" s="66">
        <v>7.5</v>
      </c>
      <c r="G517" s="66">
        <v>7.5</v>
      </c>
    </row>
    <row r="518" spans="1:7">
      <c r="A518" s="65" t="s">
        <v>213</v>
      </c>
      <c r="B518" s="65">
        <v>34579</v>
      </c>
      <c r="C518" s="56" t="s">
        <v>722</v>
      </c>
      <c r="D518" s="65" t="s">
        <v>211</v>
      </c>
      <c r="E518" s="65" t="s">
        <v>212</v>
      </c>
      <c r="F518" s="66">
        <v>8</v>
      </c>
      <c r="G518" s="66">
        <v>8</v>
      </c>
    </row>
    <row r="519" spans="1:7">
      <c r="A519" s="65" t="s">
        <v>213</v>
      </c>
      <c r="B519" s="65">
        <v>25067</v>
      </c>
      <c r="C519" s="56" t="s">
        <v>723</v>
      </c>
      <c r="D519" s="65" t="s">
        <v>211</v>
      </c>
      <c r="E519" s="65" t="s">
        <v>212</v>
      </c>
      <c r="F519" s="66">
        <v>5.35</v>
      </c>
      <c r="G519" s="66">
        <v>5.35</v>
      </c>
    </row>
    <row r="520" spans="1:7">
      <c r="A520" s="65" t="s">
        <v>213</v>
      </c>
      <c r="B520" s="65">
        <v>34580</v>
      </c>
      <c r="C520" s="56" t="s">
        <v>724</v>
      </c>
      <c r="D520" s="65" t="s">
        <v>211</v>
      </c>
      <c r="E520" s="65" t="s">
        <v>212</v>
      </c>
      <c r="F520" s="66">
        <v>5.97</v>
      </c>
      <c r="G520" s="66">
        <v>5.97</v>
      </c>
    </row>
    <row r="521" spans="1:7">
      <c r="A521" s="65" t="s">
        <v>213</v>
      </c>
      <c r="B521" s="65">
        <v>25071</v>
      </c>
      <c r="C521" s="56" t="s">
        <v>725</v>
      </c>
      <c r="D521" s="65" t="s">
        <v>211</v>
      </c>
      <c r="E521" s="65" t="s">
        <v>212</v>
      </c>
      <c r="F521" s="66">
        <v>2.97</v>
      </c>
      <c r="G521" s="66">
        <v>2.97</v>
      </c>
    </row>
    <row r="522" spans="1:7">
      <c r="A522" s="65" t="s">
        <v>213</v>
      </c>
      <c r="B522" s="65">
        <v>44171</v>
      </c>
      <c r="C522" s="56" t="s">
        <v>726</v>
      </c>
      <c r="D522" s="65" t="s">
        <v>211</v>
      </c>
      <c r="E522" s="65" t="s">
        <v>212</v>
      </c>
      <c r="F522" s="66">
        <v>40.090000000000003</v>
      </c>
      <c r="G522" s="66">
        <v>22.34</v>
      </c>
    </row>
    <row r="523" spans="1:7">
      <c r="A523" s="65" t="s">
        <v>213</v>
      </c>
      <c r="B523" s="65">
        <v>38395</v>
      </c>
      <c r="C523" s="56" t="s">
        <v>727</v>
      </c>
      <c r="D523" s="65" t="s">
        <v>211</v>
      </c>
      <c r="E523" s="65" t="s">
        <v>212</v>
      </c>
      <c r="F523" s="66">
        <v>7.42</v>
      </c>
      <c r="G523" s="66">
        <v>9.64</v>
      </c>
    </row>
    <row r="524" spans="1:7">
      <c r="A524" s="65" t="s">
        <v>213</v>
      </c>
      <c r="B524" s="65">
        <v>34583</v>
      </c>
      <c r="C524" s="56" t="s">
        <v>728</v>
      </c>
      <c r="D524" s="65" t="s">
        <v>26</v>
      </c>
      <c r="E524" s="65" t="s">
        <v>212</v>
      </c>
      <c r="F524" s="66">
        <v>54.09</v>
      </c>
      <c r="G524" s="66">
        <v>56.78</v>
      </c>
    </row>
    <row r="525" spans="1:7">
      <c r="A525" s="65" t="s">
        <v>213</v>
      </c>
      <c r="B525" s="65">
        <v>34584</v>
      </c>
      <c r="C525" s="56" t="s">
        <v>729</v>
      </c>
      <c r="D525" s="65" t="s">
        <v>26</v>
      </c>
      <c r="E525" s="65" t="s">
        <v>212</v>
      </c>
      <c r="F525" s="66">
        <v>39.67</v>
      </c>
      <c r="G525" s="66">
        <v>41.64</v>
      </c>
    </row>
    <row r="526" spans="1:7">
      <c r="A526" s="65" t="s">
        <v>213</v>
      </c>
      <c r="B526" s="65">
        <v>709</v>
      </c>
      <c r="C526" s="56" t="s">
        <v>730</v>
      </c>
      <c r="D526" s="65" t="s">
        <v>26</v>
      </c>
      <c r="E526" s="65" t="s">
        <v>212</v>
      </c>
      <c r="F526" s="66"/>
      <c r="G526" s="66">
        <v>784.9</v>
      </c>
    </row>
    <row r="527" spans="1:7">
      <c r="A527" s="65" t="s">
        <v>213</v>
      </c>
      <c r="B527" s="65">
        <v>34592</v>
      </c>
      <c r="C527" s="56" t="s">
        <v>731</v>
      </c>
      <c r="D527" s="65" t="s">
        <v>211</v>
      </c>
      <c r="E527" s="65" t="s">
        <v>212</v>
      </c>
      <c r="F527" s="66">
        <v>3.4</v>
      </c>
      <c r="G527" s="66">
        <v>3.4</v>
      </c>
    </row>
    <row r="528" spans="1:7">
      <c r="A528" s="65" t="s">
        <v>213</v>
      </c>
      <c r="B528" s="65">
        <v>34599</v>
      </c>
      <c r="C528" s="56" t="s">
        <v>732</v>
      </c>
      <c r="D528" s="65" t="s">
        <v>211</v>
      </c>
      <c r="E528" s="65" t="s">
        <v>212</v>
      </c>
      <c r="F528" s="66">
        <v>3.06</v>
      </c>
      <c r="G528" s="66">
        <v>3.06</v>
      </c>
    </row>
    <row r="529" spans="1:7">
      <c r="A529" s="65" t="s">
        <v>213</v>
      </c>
      <c r="B529" s="65">
        <v>651</v>
      </c>
      <c r="C529" s="56" t="s">
        <v>733</v>
      </c>
      <c r="D529" s="65" t="s">
        <v>211</v>
      </c>
      <c r="E529" s="65" t="s">
        <v>212</v>
      </c>
      <c r="F529" s="66">
        <v>3.75</v>
      </c>
      <c r="G529" s="66">
        <v>3.75</v>
      </c>
    </row>
    <row r="530" spans="1:7">
      <c r="A530" s="65" t="s">
        <v>213</v>
      </c>
      <c r="B530" s="65">
        <v>654</v>
      </c>
      <c r="C530" s="56" t="s">
        <v>734</v>
      </c>
      <c r="D530" s="65" t="s">
        <v>211</v>
      </c>
      <c r="E530" s="65" t="s">
        <v>212</v>
      </c>
      <c r="F530" s="66">
        <v>4.6500000000000004</v>
      </c>
      <c r="G530" s="66">
        <v>4.6500000000000004</v>
      </c>
    </row>
    <row r="531" spans="1:7">
      <c r="A531" s="65" t="s">
        <v>213</v>
      </c>
      <c r="B531" s="65">
        <v>37103</v>
      </c>
      <c r="C531" s="56" t="s">
        <v>735</v>
      </c>
      <c r="D531" s="65" t="s">
        <v>211</v>
      </c>
      <c r="E531" s="65" t="s">
        <v>212</v>
      </c>
      <c r="F531" s="66">
        <v>3.89</v>
      </c>
      <c r="G531" s="66">
        <v>3.89</v>
      </c>
    </row>
    <row r="532" spans="1:7">
      <c r="A532" s="65" t="s">
        <v>213</v>
      </c>
      <c r="B532" s="65">
        <v>34555</v>
      </c>
      <c r="C532" s="56" t="s">
        <v>736</v>
      </c>
      <c r="D532" s="65" t="s">
        <v>211</v>
      </c>
      <c r="E532" s="65" t="s">
        <v>212</v>
      </c>
      <c r="F532" s="66">
        <v>4.9400000000000004</v>
      </c>
      <c r="G532" s="66">
        <v>4.9400000000000004</v>
      </c>
    </row>
    <row r="533" spans="1:7">
      <c r="A533" s="65" t="s">
        <v>213</v>
      </c>
      <c r="B533" s="65">
        <v>674</v>
      </c>
      <c r="C533" s="56" t="s">
        <v>737</v>
      </c>
      <c r="D533" s="65" t="s">
        <v>26</v>
      </c>
      <c r="E533" s="65" t="s">
        <v>212</v>
      </c>
      <c r="F533" s="66"/>
      <c r="G533" s="66">
        <v>85.75</v>
      </c>
    </row>
    <row r="534" spans="1:7">
      <c r="A534" s="65" t="s">
        <v>213</v>
      </c>
      <c r="B534" s="65">
        <v>34600</v>
      </c>
      <c r="C534" s="56" t="s">
        <v>738</v>
      </c>
      <c r="D534" s="65" t="s">
        <v>26</v>
      </c>
      <c r="E534" s="65" t="s">
        <v>102</v>
      </c>
      <c r="F534" s="66"/>
      <c r="G534" s="66">
        <v>125.95</v>
      </c>
    </row>
    <row r="535" spans="1:7">
      <c r="A535" s="65" t="s">
        <v>213</v>
      </c>
      <c r="B535" s="65">
        <v>652</v>
      </c>
      <c r="C535" s="56" t="s">
        <v>739</v>
      </c>
      <c r="D535" s="65" t="s">
        <v>26</v>
      </c>
      <c r="E535" s="65" t="s">
        <v>212</v>
      </c>
      <c r="F535" s="66"/>
      <c r="G535" s="66">
        <v>192.94</v>
      </c>
    </row>
    <row r="536" spans="1:7">
      <c r="A536" s="65" t="s">
        <v>213</v>
      </c>
      <c r="B536" s="65">
        <v>650</v>
      </c>
      <c r="C536" s="56" t="s">
        <v>740</v>
      </c>
      <c r="D536" s="65" t="s">
        <v>211</v>
      </c>
      <c r="E536" s="65" t="s">
        <v>102</v>
      </c>
      <c r="F536" s="66">
        <v>3</v>
      </c>
      <c r="G536" s="66">
        <v>3</v>
      </c>
    </row>
    <row r="537" spans="1:7">
      <c r="A537" s="65" t="s">
        <v>213</v>
      </c>
      <c r="B537" s="65">
        <v>718</v>
      </c>
      <c r="C537" s="56" t="s">
        <v>741</v>
      </c>
      <c r="D537" s="65" t="s">
        <v>211</v>
      </c>
      <c r="E537" s="65" t="s">
        <v>212</v>
      </c>
      <c r="F537" s="66"/>
      <c r="G537" s="66">
        <v>19.87</v>
      </c>
    </row>
    <row r="538" spans="1:7">
      <c r="A538" s="65" t="s">
        <v>213</v>
      </c>
      <c r="B538" s="65">
        <v>11981</v>
      </c>
      <c r="C538" s="56" t="s">
        <v>742</v>
      </c>
      <c r="D538" s="65" t="s">
        <v>211</v>
      </c>
      <c r="E538" s="65" t="s">
        <v>212</v>
      </c>
      <c r="F538" s="66"/>
      <c r="G538" s="66">
        <v>19.3</v>
      </c>
    </row>
    <row r="539" spans="1:7">
      <c r="A539" s="65" t="s">
        <v>213</v>
      </c>
      <c r="B539" s="65">
        <v>34586</v>
      </c>
      <c r="C539" s="56" t="s">
        <v>743</v>
      </c>
      <c r="D539" s="65" t="s">
        <v>211</v>
      </c>
      <c r="E539" s="65" t="s">
        <v>212</v>
      </c>
      <c r="F539" s="66">
        <v>1.55</v>
      </c>
      <c r="G539" s="66">
        <v>1.97</v>
      </c>
    </row>
    <row r="540" spans="1:7">
      <c r="A540" s="65" t="s">
        <v>213</v>
      </c>
      <c r="B540" s="65">
        <v>38603</v>
      </c>
      <c r="C540" s="56" t="s">
        <v>744</v>
      </c>
      <c r="D540" s="65" t="s">
        <v>211</v>
      </c>
      <c r="E540" s="65" t="s">
        <v>212</v>
      </c>
      <c r="F540" s="66">
        <v>1.84</v>
      </c>
      <c r="G540" s="66">
        <v>2.34</v>
      </c>
    </row>
    <row r="541" spans="1:7">
      <c r="A541" s="65" t="s">
        <v>213</v>
      </c>
      <c r="B541" s="65">
        <v>34588</v>
      </c>
      <c r="C541" s="56" t="s">
        <v>745</v>
      </c>
      <c r="D541" s="65" t="s">
        <v>211</v>
      </c>
      <c r="E541" s="65" t="s">
        <v>212</v>
      </c>
      <c r="F541" s="66">
        <v>2.1</v>
      </c>
      <c r="G541" s="66">
        <v>2.66</v>
      </c>
    </row>
    <row r="542" spans="1:7">
      <c r="A542" s="65" t="s">
        <v>213</v>
      </c>
      <c r="B542" s="65">
        <v>34590</v>
      </c>
      <c r="C542" s="56" t="s">
        <v>746</v>
      </c>
      <c r="D542" s="65" t="s">
        <v>211</v>
      </c>
      <c r="E542" s="65" t="s">
        <v>212</v>
      </c>
      <c r="F542" s="66">
        <v>2.08</v>
      </c>
      <c r="G542" s="66">
        <v>2.64</v>
      </c>
    </row>
    <row r="543" spans="1:7">
      <c r="A543" s="65" t="s">
        <v>213</v>
      </c>
      <c r="B543" s="65">
        <v>34591</v>
      </c>
      <c r="C543" s="56" t="s">
        <v>747</v>
      </c>
      <c r="D543" s="65" t="s">
        <v>211</v>
      </c>
      <c r="E543" s="65" t="s">
        <v>212</v>
      </c>
      <c r="F543" s="66">
        <v>2.5299999999999998</v>
      </c>
      <c r="G543" s="66">
        <v>3.22</v>
      </c>
    </row>
    <row r="544" spans="1:7">
      <c r="A544" s="65" t="s">
        <v>213</v>
      </c>
      <c r="B544" s="65">
        <v>40517</v>
      </c>
      <c r="C544" s="56" t="s">
        <v>748</v>
      </c>
      <c r="D544" s="65" t="s">
        <v>26</v>
      </c>
      <c r="E544" s="65" t="s">
        <v>212</v>
      </c>
      <c r="F544" s="66">
        <v>60.36</v>
      </c>
      <c r="G544" s="66">
        <v>87.98</v>
      </c>
    </row>
    <row r="545" spans="1:7">
      <c r="A545" s="65" t="s">
        <v>213</v>
      </c>
      <c r="B545" s="65">
        <v>40515</v>
      </c>
      <c r="C545" s="56" t="s">
        <v>749</v>
      </c>
      <c r="D545" s="65" t="s">
        <v>26</v>
      </c>
      <c r="E545" s="65" t="s">
        <v>212</v>
      </c>
      <c r="F545" s="66">
        <v>66.39</v>
      </c>
      <c r="G545" s="66">
        <v>96.78</v>
      </c>
    </row>
    <row r="546" spans="1:7">
      <c r="A546" s="65" t="s">
        <v>213</v>
      </c>
      <c r="B546" s="65">
        <v>40524</v>
      </c>
      <c r="C546" s="56" t="s">
        <v>750</v>
      </c>
      <c r="D546" s="65" t="s">
        <v>26</v>
      </c>
      <c r="E546" s="65" t="s">
        <v>212</v>
      </c>
      <c r="F546" s="66">
        <v>68.98</v>
      </c>
      <c r="G546" s="66">
        <v>100.55</v>
      </c>
    </row>
    <row r="547" spans="1:7">
      <c r="A547" s="65" t="s">
        <v>213</v>
      </c>
      <c r="B547" s="65">
        <v>40529</v>
      </c>
      <c r="C547" s="56" t="s">
        <v>751</v>
      </c>
      <c r="D547" s="65" t="s">
        <v>26</v>
      </c>
      <c r="E547" s="65" t="s">
        <v>212</v>
      </c>
      <c r="F547" s="66">
        <v>109.37</v>
      </c>
      <c r="G547" s="66">
        <v>159.43</v>
      </c>
    </row>
    <row r="548" spans="1:7">
      <c r="A548" s="65" t="s">
        <v>213</v>
      </c>
      <c r="B548" s="65">
        <v>36156</v>
      </c>
      <c r="C548" s="56" t="s">
        <v>752</v>
      </c>
      <c r="D548" s="65" t="s">
        <v>26</v>
      </c>
      <c r="E548" s="65" t="s">
        <v>212</v>
      </c>
      <c r="F548" s="66">
        <v>65.349999999999994</v>
      </c>
      <c r="G548" s="66">
        <v>95.26</v>
      </c>
    </row>
    <row r="549" spans="1:7">
      <c r="A549" s="65" t="s">
        <v>213</v>
      </c>
      <c r="B549" s="65">
        <v>36155</v>
      </c>
      <c r="C549" s="56" t="s">
        <v>753</v>
      </c>
      <c r="D549" s="65" t="s">
        <v>26</v>
      </c>
      <c r="E549" s="65" t="s">
        <v>212</v>
      </c>
      <c r="F549" s="66">
        <v>51.73</v>
      </c>
      <c r="G549" s="66">
        <v>75.41</v>
      </c>
    </row>
    <row r="550" spans="1:7">
      <c r="A550" s="65" t="s">
        <v>213</v>
      </c>
      <c r="B550" s="65">
        <v>36154</v>
      </c>
      <c r="C550" s="56" t="s">
        <v>754</v>
      </c>
      <c r="D550" s="65" t="s">
        <v>26</v>
      </c>
      <c r="E550" s="65" t="s">
        <v>212</v>
      </c>
      <c r="F550" s="66">
        <v>78.06</v>
      </c>
      <c r="G550" s="66">
        <v>113.78</v>
      </c>
    </row>
    <row r="551" spans="1:7">
      <c r="A551" s="65" t="s">
        <v>213</v>
      </c>
      <c r="B551" s="65">
        <v>36170</v>
      </c>
      <c r="C551" s="56" t="s">
        <v>755</v>
      </c>
      <c r="D551" s="65" t="s">
        <v>26</v>
      </c>
      <c r="E551" s="65" t="s">
        <v>102</v>
      </c>
      <c r="F551" s="66">
        <v>59</v>
      </c>
      <c r="G551" s="66">
        <v>86</v>
      </c>
    </row>
    <row r="552" spans="1:7">
      <c r="A552" s="65" t="s">
        <v>213</v>
      </c>
      <c r="B552" s="65">
        <v>695</v>
      </c>
      <c r="C552" s="56" t="s">
        <v>756</v>
      </c>
      <c r="D552" s="65" t="s">
        <v>26</v>
      </c>
      <c r="E552" s="65" t="s">
        <v>212</v>
      </c>
      <c r="F552" s="66">
        <v>65.58</v>
      </c>
      <c r="G552" s="66">
        <v>95.59</v>
      </c>
    </row>
    <row r="553" spans="1:7">
      <c r="A553" s="65" t="s">
        <v>213</v>
      </c>
      <c r="B553" s="65">
        <v>679</v>
      </c>
      <c r="C553" s="56" t="s">
        <v>757</v>
      </c>
      <c r="D553" s="65" t="s">
        <v>26</v>
      </c>
      <c r="E553" s="65" t="s">
        <v>212</v>
      </c>
      <c r="F553" s="66">
        <v>93.58</v>
      </c>
      <c r="G553" s="66">
        <v>136.4</v>
      </c>
    </row>
    <row r="554" spans="1:7">
      <c r="A554" s="65" t="s">
        <v>213</v>
      </c>
      <c r="B554" s="65">
        <v>711</v>
      </c>
      <c r="C554" s="56" t="s">
        <v>758</v>
      </c>
      <c r="D554" s="65" t="s">
        <v>26</v>
      </c>
      <c r="E554" s="65" t="s">
        <v>212</v>
      </c>
      <c r="F554" s="66">
        <v>59</v>
      </c>
      <c r="G554" s="66">
        <v>86</v>
      </c>
    </row>
    <row r="555" spans="1:7">
      <c r="A555" s="65" t="s">
        <v>213</v>
      </c>
      <c r="B555" s="65">
        <v>712</v>
      </c>
      <c r="C555" s="56" t="s">
        <v>759</v>
      </c>
      <c r="D555" s="65" t="s">
        <v>26</v>
      </c>
      <c r="E555" s="65" t="s">
        <v>212</v>
      </c>
      <c r="F555" s="66">
        <v>70.8</v>
      </c>
      <c r="G555" s="66">
        <v>103.2</v>
      </c>
    </row>
    <row r="556" spans="1:7">
      <c r="A556" s="65" t="s">
        <v>213</v>
      </c>
      <c r="B556" s="65">
        <v>12614</v>
      </c>
      <c r="C556" s="56" t="s">
        <v>760</v>
      </c>
      <c r="D556" s="65" t="s">
        <v>211</v>
      </c>
      <c r="E556" s="65" t="s">
        <v>212</v>
      </c>
      <c r="F556" s="66">
        <v>43.26</v>
      </c>
      <c r="G556" s="66">
        <v>56.84</v>
      </c>
    </row>
    <row r="557" spans="1:7">
      <c r="A557" s="65" t="s">
        <v>213</v>
      </c>
      <c r="B557" s="65">
        <v>6140</v>
      </c>
      <c r="C557" s="56" t="s">
        <v>761</v>
      </c>
      <c r="D557" s="65" t="s">
        <v>211</v>
      </c>
      <c r="E557" s="65" t="s">
        <v>212</v>
      </c>
      <c r="F557" s="66">
        <v>3.73</v>
      </c>
      <c r="G557" s="66">
        <v>4.3899999999999997</v>
      </c>
    </row>
    <row r="558" spans="1:7">
      <c r="A558" s="65" t="s">
        <v>213</v>
      </c>
      <c r="B558" s="65">
        <v>38399</v>
      </c>
      <c r="C558" s="56" t="s">
        <v>762</v>
      </c>
      <c r="D558" s="65" t="s">
        <v>211</v>
      </c>
      <c r="E558" s="65" t="s">
        <v>212</v>
      </c>
      <c r="F558" s="66">
        <v>164.99</v>
      </c>
      <c r="G558" s="66">
        <v>179.76</v>
      </c>
    </row>
    <row r="559" spans="1:7">
      <c r="A559" s="65" t="s">
        <v>391</v>
      </c>
      <c r="B559" s="65">
        <v>729</v>
      </c>
      <c r="C559" s="56" t="s">
        <v>763</v>
      </c>
      <c r="D559" s="65" t="s">
        <v>211</v>
      </c>
      <c r="E559" s="65" t="s">
        <v>102</v>
      </c>
      <c r="F559" s="66">
        <v>668</v>
      </c>
      <c r="G559" s="66">
        <v>950.75</v>
      </c>
    </row>
    <row r="560" spans="1:7">
      <c r="A560" s="65" t="s">
        <v>391</v>
      </c>
      <c r="B560" s="65">
        <v>39925</v>
      </c>
      <c r="C560" s="56" t="s">
        <v>764</v>
      </c>
      <c r="D560" s="65" t="s">
        <v>211</v>
      </c>
      <c r="E560" s="65" t="s">
        <v>212</v>
      </c>
      <c r="F560" s="66">
        <v>9652.5400000000009</v>
      </c>
      <c r="G560" s="66">
        <v>13738.25</v>
      </c>
    </row>
    <row r="561" spans="1:7">
      <c r="A561" s="65" t="s">
        <v>391</v>
      </c>
      <c r="B561" s="65">
        <v>731</v>
      </c>
      <c r="C561" s="56" t="s">
        <v>765</v>
      </c>
      <c r="D561" s="65" t="s">
        <v>211</v>
      </c>
      <c r="E561" s="65" t="s">
        <v>212</v>
      </c>
      <c r="F561" s="66">
        <v>650.13</v>
      </c>
      <c r="G561" s="66">
        <v>925.31</v>
      </c>
    </row>
    <row r="562" spans="1:7">
      <c r="A562" s="65" t="s">
        <v>391</v>
      </c>
      <c r="B562" s="65">
        <v>10575</v>
      </c>
      <c r="C562" s="56" t="s">
        <v>766</v>
      </c>
      <c r="D562" s="65" t="s">
        <v>211</v>
      </c>
      <c r="E562" s="65" t="s">
        <v>212</v>
      </c>
      <c r="F562" s="66">
        <v>1014.57</v>
      </c>
      <c r="G562" s="66">
        <v>1444.02</v>
      </c>
    </row>
    <row r="563" spans="1:7">
      <c r="A563" s="65" t="s">
        <v>391</v>
      </c>
      <c r="B563" s="65">
        <v>733</v>
      </c>
      <c r="C563" s="56" t="s">
        <v>767</v>
      </c>
      <c r="D563" s="65" t="s">
        <v>211</v>
      </c>
      <c r="E563" s="65" t="s">
        <v>212</v>
      </c>
      <c r="F563" s="66">
        <v>1110.83</v>
      </c>
      <c r="G563" s="66">
        <v>1581.03</v>
      </c>
    </row>
    <row r="564" spans="1:7">
      <c r="A564" s="65" t="s">
        <v>391</v>
      </c>
      <c r="B564" s="65">
        <v>732</v>
      </c>
      <c r="C564" s="56" t="s">
        <v>768</v>
      </c>
      <c r="D564" s="65" t="s">
        <v>211</v>
      </c>
      <c r="E564" s="65" t="s">
        <v>212</v>
      </c>
      <c r="F564" s="66">
        <v>1095.9000000000001</v>
      </c>
      <c r="G564" s="66">
        <v>1559.77</v>
      </c>
    </row>
    <row r="565" spans="1:7">
      <c r="A565" s="65" t="s">
        <v>391</v>
      </c>
      <c r="B565" s="65">
        <v>735</v>
      </c>
      <c r="C565" s="56" t="s">
        <v>769</v>
      </c>
      <c r="D565" s="65" t="s">
        <v>211</v>
      </c>
      <c r="E565" s="65" t="s">
        <v>212</v>
      </c>
      <c r="F565" s="66">
        <v>1949.55</v>
      </c>
      <c r="G565" s="66">
        <v>2774.75</v>
      </c>
    </row>
    <row r="566" spans="1:7">
      <c r="A566" s="65" t="s">
        <v>391</v>
      </c>
      <c r="B566" s="65">
        <v>737</v>
      </c>
      <c r="C566" s="56" t="s">
        <v>770</v>
      </c>
      <c r="D566" s="65" t="s">
        <v>211</v>
      </c>
      <c r="E566" s="65" t="s">
        <v>212</v>
      </c>
      <c r="F566" s="66">
        <v>6145.49</v>
      </c>
      <c r="G566" s="66">
        <v>8746.74</v>
      </c>
    </row>
    <row r="567" spans="1:7">
      <c r="A567" s="65" t="s">
        <v>391</v>
      </c>
      <c r="B567" s="65">
        <v>736</v>
      </c>
      <c r="C567" s="56" t="s">
        <v>771</v>
      </c>
      <c r="D567" s="65" t="s">
        <v>211</v>
      </c>
      <c r="E567" s="65" t="s">
        <v>212</v>
      </c>
      <c r="F567" s="66">
        <v>1639.22</v>
      </c>
      <c r="G567" s="66">
        <v>2333.0700000000002</v>
      </c>
    </row>
    <row r="568" spans="1:7">
      <c r="A568" s="65" t="s">
        <v>391</v>
      </c>
      <c r="B568" s="65">
        <v>738</v>
      </c>
      <c r="C568" s="56" t="s">
        <v>772</v>
      </c>
      <c r="D568" s="65" t="s">
        <v>211</v>
      </c>
      <c r="E568" s="65" t="s">
        <v>212</v>
      </c>
      <c r="F568" s="66">
        <v>2849.62</v>
      </c>
      <c r="G568" s="66">
        <v>4055.8</v>
      </c>
    </row>
    <row r="569" spans="1:7">
      <c r="A569" s="65" t="s">
        <v>391</v>
      </c>
      <c r="B569" s="65">
        <v>740</v>
      </c>
      <c r="C569" s="56" t="s">
        <v>773</v>
      </c>
      <c r="D569" s="65" t="s">
        <v>211</v>
      </c>
      <c r="E569" s="65" t="s">
        <v>212</v>
      </c>
      <c r="F569" s="66">
        <v>5781.29</v>
      </c>
      <c r="G569" s="66">
        <v>8228.3799999999992</v>
      </c>
    </row>
    <row r="570" spans="1:7">
      <c r="A570" s="65" t="s">
        <v>391</v>
      </c>
      <c r="B570" s="65">
        <v>734</v>
      </c>
      <c r="C570" s="56" t="s">
        <v>774</v>
      </c>
      <c r="D570" s="65" t="s">
        <v>211</v>
      </c>
      <c r="E570" s="65" t="s">
        <v>212</v>
      </c>
      <c r="F570" s="66">
        <v>1174.8</v>
      </c>
      <c r="G570" s="66">
        <v>1672.07</v>
      </c>
    </row>
    <row r="571" spans="1:7">
      <c r="A571" s="65" t="s">
        <v>391</v>
      </c>
      <c r="B571" s="65">
        <v>39008</v>
      </c>
      <c r="C571" s="56" t="s">
        <v>775</v>
      </c>
      <c r="D571" s="65" t="s">
        <v>211</v>
      </c>
      <c r="E571" s="65" t="s">
        <v>212</v>
      </c>
      <c r="F571" s="66">
        <v>64297.760000000002</v>
      </c>
      <c r="G571" s="66">
        <v>60829.62</v>
      </c>
    </row>
    <row r="572" spans="1:7">
      <c r="A572" s="65" t="s">
        <v>391</v>
      </c>
      <c r="B572" s="65">
        <v>39009</v>
      </c>
      <c r="C572" s="56" t="s">
        <v>776</v>
      </c>
      <c r="D572" s="65" t="s">
        <v>211</v>
      </c>
      <c r="E572" s="65" t="s">
        <v>212</v>
      </c>
      <c r="F572" s="66">
        <v>68887.08</v>
      </c>
      <c r="G572" s="66">
        <v>65171.4</v>
      </c>
    </row>
    <row r="573" spans="1:7">
      <c r="A573" s="65" t="s">
        <v>391</v>
      </c>
      <c r="B573" s="65">
        <v>10587</v>
      </c>
      <c r="C573" s="56" t="s">
        <v>777</v>
      </c>
      <c r="D573" s="65" t="s">
        <v>211</v>
      </c>
      <c r="E573" s="65" t="s">
        <v>212</v>
      </c>
      <c r="F573" s="66">
        <v>2803.21</v>
      </c>
      <c r="G573" s="66">
        <v>4242.7</v>
      </c>
    </row>
    <row r="574" spans="1:7">
      <c r="A574" s="65" t="s">
        <v>391</v>
      </c>
      <c r="B574" s="65">
        <v>759</v>
      </c>
      <c r="C574" s="56" t="s">
        <v>778</v>
      </c>
      <c r="D574" s="65" t="s">
        <v>211</v>
      </c>
      <c r="E574" s="65" t="s">
        <v>212</v>
      </c>
      <c r="F574" s="66">
        <v>4030.46</v>
      </c>
      <c r="G574" s="66">
        <v>6100.16</v>
      </c>
    </row>
    <row r="575" spans="1:7">
      <c r="A575" s="65" t="s">
        <v>391</v>
      </c>
      <c r="B575" s="65">
        <v>761</v>
      </c>
      <c r="C575" s="56" t="s">
        <v>779</v>
      </c>
      <c r="D575" s="65" t="s">
        <v>211</v>
      </c>
      <c r="E575" s="65" t="s">
        <v>212</v>
      </c>
      <c r="F575" s="66">
        <v>6831.97</v>
      </c>
      <c r="G575" s="66">
        <v>10340.280000000001</v>
      </c>
    </row>
    <row r="576" spans="1:7">
      <c r="A576" s="65" t="s">
        <v>391</v>
      </c>
      <c r="B576" s="65">
        <v>750</v>
      </c>
      <c r="C576" s="56" t="s">
        <v>780</v>
      </c>
      <c r="D576" s="65" t="s">
        <v>211</v>
      </c>
      <c r="E576" s="65" t="s">
        <v>212</v>
      </c>
      <c r="F576" s="66">
        <v>6486.41</v>
      </c>
      <c r="G576" s="66">
        <v>9817.27</v>
      </c>
    </row>
    <row r="577" spans="1:7">
      <c r="A577" s="65" t="s">
        <v>391</v>
      </c>
      <c r="B577" s="65">
        <v>755</v>
      </c>
      <c r="C577" s="56" t="s">
        <v>781</v>
      </c>
      <c r="D577" s="65" t="s">
        <v>211</v>
      </c>
      <c r="E577" s="65" t="s">
        <v>212</v>
      </c>
      <c r="F577" s="66">
        <v>26617.09</v>
      </c>
      <c r="G577" s="66">
        <v>40285.33</v>
      </c>
    </row>
    <row r="578" spans="1:7">
      <c r="A578" s="65" t="s">
        <v>391</v>
      </c>
      <c r="B578" s="65">
        <v>749</v>
      </c>
      <c r="C578" s="56" t="s">
        <v>782</v>
      </c>
      <c r="D578" s="65" t="s">
        <v>211</v>
      </c>
      <c r="E578" s="65" t="s">
        <v>212</v>
      </c>
      <c r="F578" s="66">
        <v>9789.27</v>
      </c>
      <c r="G578" s="66">
        <v>14816.2</v>
      </c>
    </row>
    <row r="579" spans="1:7">
      <c r="A579" s="65" t="s">
        <v>391</v>
      </c>
      <c r="B579" s="65">
        <v>756</v>
      </c>
      <c r="C579" s="56" t="s">
        <v>783</v>
      </c>
      <c r="D579" s="65" t="s">
        <v>211</v>
      </c>
      <c r="E579" s="65" t="s">
        <v>212</v>
      </c>
      <c r="F579" s="66">
        <v>29029.5</v>
      </c>
      <c r="G579" s="66">
        <v>43936.55</v>
      </c>
    </row>
    <row r="580" spans="1:7">
      <c r="A580" s="65" t="s">
        <v>391</v>
      </c>
      <c r="B580" s="65">
        <v>10588</v>
      </c>
      <c r="C580" s="56" t="s">
        <v>784</v>
      </c>
      <c r="D580" s="65" t="s">
        <v>211</v>
      </c>
      <c r="E580" s="65" t="s">
        <v>212</v>
      </c>
      <c r="F580" s="66">
        <v>2910.09</v>
      </c>
      <c r="G580" s="66">
        <v>4404.46</v>
      </c>
    </row>
    <row r="581" spans="1:7">
      <c r="A581" s="65" t="s">
        <v>391</v>
      </c>
      <c r="B581" s="65">
        <v>10592</v>
      </c>
      <c r="C581" s="56" t="s">
        <v>785</v>
      </c>
      <c r="D581" s="65" t="s">
        <v>211</v>
      </c>
      <c r="E581" s="65" t="s">
        <v>102</v>
      </c>
      <c r="F581" s="66">
        <v>3515</v>
      </c>
      <c r="G581" s="66">
        <v>5320</v>
      </c>
    </row>
    <row r="582" spans="1:7">
      <c r="A582" s="65" t="s">
        <v>391</v>
      </c>
      <c r="B582" s="65">
        <v>10589</v>
      </c>
      <c r="C582" s="56" t="s">
        <v>786</v>
      </c>
      <c r="D582" s="65" t="s">
        <v>211</v>
      </c>
      <c r="E582" s="65" t="s">
        <v>212</v>
      </c>
      <c r="F582" s="66">
        <v>4722.18</v>
      </c>
      <c r="G582" s="66">
        <v>7147.08</v>
      </c>
    </row>
    <row r="583" spans="1:7">
      <c r="A583" s="65" t="s">
        <v>391</v>
      </c>
      <c r="B583" s="65">
        <v>760</v>
      </c>
      <c r="C583" s="56" t="s">
        <v>787</v>
      </c>
      <c r="D583" s="65" t="s">
        <v>211</v>
      </c>
      <c r="E583" s="65" t="s">
        <v>212</v>
      </c>
      <c r="F583" s="66">
        <v>26362.5</v>
      </c>
      <c r="G583" s="66">
        <v>39900</v>
      </c>
    </row>
    <row r="584" spans="1:7">
      <c r="A584" s="65" t="s">
        <v>391</v>
      </c>
      <c r="B584" s="65">
        <v>751</v>
      </c>
      <c r="C584" s="56" t="s">
        <v>788</v>
      </c>
      <c r="D584" s="65" t="s">
        <v>211</v>
      </c>
      <c r="E584" s="65" t="s">
        <v>212</v>
      </c>
      <c r="F584" s="66">
        <v>4152.09</v>
      </c>
      <c r="G584" s="66">
        <v>6284.25</v>
      </c>
    </row>
    <row r="585" spans="1:7">
      <c r="A585" s="65" t="s">
        <v>391</v>
      </c>
      <c r="B585" s="65">
        <v>754</v>
      </c>
      <c r="C585" s="56" t="s">
        <v>789</v>
      </c>
      <c r="D585" s="65" t="s">
        <v>211</v>
      </c>
      <c r="E585" s="65" t="s">
        <v>212</v>
      </c>
      <c r="F585" s="66">
        <v>6590.62</v>
      </c>
      <c r="G585" s="66">
        <v>9975</v>
      </c>
    </row>
    <row r="586" spans="1:7">
      <c r="A586" s="65" t="s">
        <v>391</v>
      </c>
      <c r="B586" s="65">
        <v>757</v>
      </c>
      <c r="C586" s="56" t="s">
        <v>790</v>
      </c>
      <c r="D586" s="65" t="s">
        <v>211</v>
      </c>
      <c r="E586" s="65" t="s">
        <v>212</v>
      </c>
      <c r="F586" s="66">
        <v>13181.25</v>
      </c>
      <c r="G586" s="66">
        <v>19950</v>
      </c>
    </row>
    <row r="587" spans="1:7">
      <c r="A587" s="65" t="s">
        <v>391</v>
      </c>
      <c r="B587" s="65">
        <v>44489</v>
      </c>
      <c r="C587" s="56" t="s">
        <v>791</v>
      </c>
      <c r="D587" s="65" t="s">
        <v>211</v>
      </c>
      <c r="E587" s="65" t="s">
        <v>212</v>
      </c>
      <c r="F587" s="66">
        <v>166064.5</v>
      </c>
      <c r="G587" s="66">
        <v>236356.02</v>
      </c>
    </row>
    <row r="588" spans="1:7">
      <c r="A588" s="65" t="s">
        <v>391</v>
      </c>
      <c r="B588" s="65">
        <v>39917</v>
      </c>
      <c r="C588" s="56" t="s">
        <v>792</v>
      </c>
      <c r="D588" s="65" t="s">
        <v>211</v>
      </c>
      <c r="E588" s="65" t="s">
        <v>212</v>
      </c>
      <c r="F588" s="66">
        <v>98766</v>
      </c>
      <c r="G588" s="66">
        <v>93438.69</v>
      </c>
    </row>
    <row r="589" spans="1:7">
      <c r="A589" s="65" t="s">
        <v>213</v>
      </c>
      <c r="B589" s="65">
        <v>38167</v>
      </c>
      <c r="C589" s="56" t="s">
        <v>793</v>
      </c>
      <c r="D589" s="65" t="s">
        <v>632</v>
      </c>
      <c r="E589" s="65" t="s">
        <v>212</v>
      </c>
      <c r="F589" s="66">
        <v>30.24</v>
      </c>
      <c r="G589" s="66">
        <v>24.85</v>
      </c>
    </row>
    <row r="590" spans="1:7">
      <c r="A590" s="65" t="s">
        <v>213</v>
      </c>
      <c r="B590" s="65">
        <v>36145</v>
      </c>
      <c r="C590" s="56" t="s">
        <v>794</v>
      </c>
      <c r="D590" s="65" t="s">
        <v>632</v>
      </c>
      <c r="E590" s="65" t="s">
        <v>212</v>
      </c>
      <c r="F590" s="66">
        <v>50.19</v>
      </c>
      <c r="G590" s="66">
        <v>48.23</v>
      </c>
    </row>
    <row r="591" spans="1:7">
      <c r="A591" s="65" t="s">
        <v>213</v>
      </c>
      <c r="B591" s="65">
        <v>12893</v>
      </c>
      <c r="C591" s="56" t="s">
        <v>795</v>
      </c>
      <c r="D591" s="65" t="s">
        <v>632</v>
      </c>
      <c r="E591" s="65" t="s">
        <v>212</v>
      </c>
      <c r="F591" s="66">
        <v>88.33</v>
      </c>
      <c r="G591" s="66">
        <v>84.88</v>
      </c>
    </row>
    <row r="592" spans="1:7">
      <c r="A592" s="65" t="s">
        <v>213</v>
      </c>
      <c r="B592" s="65">
        <v>11685</v>
      </c>
      <c r="C592" s="56" t="s">
        <v>796</v>
      </c>
      <c r="D592" s="65" t="s">
        <v>211</v>
      </c>
      <c r="E592" s="65" t="s">
        <v>212</v>
      </c>
      <c r="F592" s="66">
        <v>40.020000000000003</v>
      </c>
      <c r="G592" s="66">
        <v>30.51</v>
      </c>
    </row>
    <row r="593" spans="1:7">
      <c r="A593" s="65" t="s">
        <v>213</v>
      </c>
      <c r="B593" s="65">
        <v>11680</v>
      </c>
      <c r="C593" s="56" t="s">
        <v>14979</v>
      </c>
      <c r="D593" s="65" t="s">
        <v>211</v>
      </c>
      <c r="E593" s="65" t="s">
        <v>212</v>
      </c>
      <c r="F593" s="66">
        <v>12.95</v>
      </c>
      <c r="G593" s="66">
        <v>16.89</v>
      </c>
    </row>
    <row r="594" spans="1:7">
      <c r="A594" s="65" t="s">
        <v>213</v>
      </c>
      <c r="B594" s="65">
        <v>11679</v>
      </c>
      <c r="C594" s="56" t="s">
        <v>14980</v>
      </c>
      <c r="D594" s="65" t="s">
        <v>211</v>
      </c>
      <c r="E594" s="65" t="s">
        <v>212</v>
      </c>
      <c r="F594" s="66">
        <v>17.559999999999999</v>
      </c>
      <c r="G594" s="66">
        <v>22.9</v>
      </c>
    </row>
    <row r="595" spans="1:7">
      <c r="A595" s="65" t="s">
        <v>213</v>
      </c>
      <c r="B595" s="65">
        <v>2512</v>
      </c>
      <c r="C595" s="56" t="s">
        <v>797</v>
      </c>
      <c r="D595" s="65" t="s">
        <v>211</v>
      </c>
      <c r="E595" s="65" t="s">
        <v>212</v>
      </c>
      <c r="F595" s="66"/>
      <c r="G595" s="66">
        <v>39</v>
      </c>
    </row>
    <row r="596" spans="1:7">
      <c r="A596" s="65" t="s">
        <v>213</v>
      </c>
      <c r="B596" s="65">
        <v>45203</v>
      </c>
      <c r="C596" s="56" t="s">
        <v>14981</v>
      </c>
      <c r="D596" s="65" t="s">
        <v>211</v>
      </c>
      <c r="E596" s="65" t="s">
        <v>212</v>
      </c>
      <c r="F596" s="66">
        <v>6.98</v>
      </c>
      <c r="G596" s="66">
        <v>9.07</v>
      </c>
    </row>
    <row r="597" spans="1:7">
      <c r="A597" s="65" t="s">
        <v>213</v>
      </c>
      <c r="B597" s="65">
        <v>4374</v>
      </c>
      <c r="C597" s="56" t="s">
        <v>798</v>
      </c>
      <c r="D597" s="65" t="s">
        <v>211</v>
      </c>
      <c r="E597" s="65" t="s">
        <v>212</v>
      </c>
      <c r="F597" s="66">
        <v>0.59</v>
      </c>
      <c r="G597" s="66">
        <v>0.18</v>
      </c>
    </row>
    <row r="598" spans="1:7">
      <c r="A598" s="65" t="s">
        <v>213</v>
      </c>
      <c r="B598" s="65">
        <v>7568</v>
      </c>
      <c r="C598" s="56" t="s">
        <v>799</v>
      </c>
      <c r="D598" s="65" t="s">
        <v>211</v>
      </c>
      <c r="E598" s="65" t="s">
        <v>212</v>
      </c>
      <c r="F598" s="66">
        <v>0.98</v>
      </c>
      <c r="G598" s="66">
        <v>0.3</v>
      </c>
    </row>
    <row r="599" spans="1:7">
      <c r="A599" s="65" t="s">
        <v>213</v>
      </c>
      <c r="B599" s="65">
        <v>7584</v>
      </c>
      <c r="C599" s="56" t="s">
        <v>800</v>
      </c>
      <c r="D599" s="65" t="s">
        <v>211</v>
      </c>
      <c r="E599" s="65" t="s">
        <v>212</v>
      </c>
      <c r="F599" s="66">
        <v>1.49</v>
      </c>
      <c r="G599" s="66">
        <v>0.46</v>
      </c>
    </row>
    <row r="600" spans="1:7">
      <c r="A600" s="65" t="s">
        <v>213</v>
      </c>
      <c r="B600" s="65">
        <v>11945</v>
      </c>
      <c r="C600" s="56" t="s">
        <v>801</v>
      </c>
      <c r="D600" s="65" t="s">
        <v>211</v>
      </c>
      <c r="E600" s="65" t="s">
        <v>212</v>
      </c>
      <c r="F600" s="66">
        <v>0.09</v>
      </c>
      <c r="G600" s="66">
        <v>0.03</v>
      </c>
    </row>
    <row r="601" spans="1:7">
      <c r="A601" s="65" t="s">
        <v>213</v>
      </c>
      <c r="B601" s="65">
        <v>11946</v>
      </c>
      <c r="C601" s="56" t="s">
        <v>802</v>
      </c>
      <c r="D601" s="65" t="s">
        <v>211</v>
      </c>
      <c r="E601" s="65" t="s">
        <v>212</v>
      </c>
      <c r="F601" s="66">
        <v>0.11</v>
      </c>
      <c r="G601" s="66">
        <v>0.03</v>
      </c>
    </row>
    <row r="602" spans="1:7">
      <c r="A602" s="65" t="s">
        <v>213</v>
      </c>
      <c r="B602" s="65">
        <v>4375</v>
      </c>
      <c r="C602" s="56" t="s">
        <v>803</v>
      </c>
      <c r="D602" s="65" t="s">
        <v>211</v>
      </c>
      <c r="E602" s="65" t="s">
        <v>102</v>
      </c>
      <c r="F602" s="66">
        <v>0.16</v>
      </c>
      <c r="G602" s="66">
        <v>0.05</v>
      </c>
    </row>
    <row r="603" spans="1:7">
      <c r="A603" s="65" t="s">
        <v>213</v>
      </c>
      <c r="B603" s="65">
        <v>11950</v>
      </c>
      <c r="C603" s="56" t="s">
        <v>804</v>
      </c>
      <c r="D603" s="65" t="s">
        <v>211</v>
      </c>
      <c r="E603" s="65" t="s">
        <v>212</v>
      </c>
      <c r="F603" s="66">
        <v>0.33</v>
      </c>
      <c r="G603" s="66">
        <v>0.1</v>
      </c>
    </row>
    <row r="604" spans="1:7">
      <c r="A604" s="65" t="s">
        <v>213</v>
      </c>
      <c r="B604" s="65">
        <v>4376</v>
      </c>
      <c r="C604" s="56" t="s">
        <v>805</v>
      </c>
      <c r="D604" s="65" t="s">
        <v>211</v>
      </c>
      <c r="E604" s="65" t="s">
        <v>212</v>
      </c>
      <c r="F604" s="66">
        <v>0.31</v>
      </c>
      <c r="G604" s="66">
        <v>0.09</v>
      </c>
    </row>
    <row r="605" spans="1:7">
      <c r="A605" s="65" t="s">
        <v>213</v>
      </c>
      <c r="B605" s="65">
        <v>7583</v>
      </c>
      <c r="C605" s="56" t="s">
        <v>806</v>
      </c>
      <c r="D605" s="65" t="s">
        <v>211</v>
      </c>
      <c r="E605" s="65" t="s">
        <v>212</v>
      </c>
      <c r="F605" s="66">
        <v>0.67</v>
      </c>
      <c r="G605" s="66">
        <v>0.2</v>
      </c>
    </row>
    <row r="606" spans="1:7">
      <c r="A606" s="65" t="s">
        <v>213</v>
      </c>
      <c r="B606" s="65">
        <v>4350</v>
      </c>
      <c r="C606" s="56" t="s">
        <v>807</v>
      </c>
      <c r="D606" s="65" t="s">
        <v>211</v>
      </c>
      <c r="E606" s="65" t="s">
        <v>212</v>
      </c>
      <c r="F606" s="66">
        <v>0.99</v>
      </c>
      <c r="G606" s="66">
        <v>0.7</v>
      </c>
    </row>
    <row r="607" spans="1:7">
      <c r="A607" s="65" t="s">
        <v>213</v>
      </c>
      <c r="B607" s="65">
        <v>44400</v>
      </c>
      <c r="C607" s="56" t="s">
        <v>808</v>
      </c>
      <c r="D607" s="65" t="s">
        <v>211</v>
      </c>
      <c r="E607" s="65" t="s">
        <v>212</v>
      </c>
      <c r="F607" s="66">
        <v>31.94</v>
      </c>
      <c r="G607" s="66">
        <v>34.19</v>
      </c>
    </row>
    <row r="608" spans="1:7">
      <c r="A608" s="65" t="s">
        <v>213</v>
      </c>
      <c r="B608" s="65">
        <v>39886</v>
      </c>
      <c r="C608" s="56" t="s">
        <v>809</v>
      </c>
      <c r="D608" s="65" t="s">
        <v>211</v>
      </c>
      <c r="E608" s="65" t="s">
        <v>212</v>
      </c>
      <c r="F608" s="66"/>
      <c r="G608" s="66">
        <v>6.3</v>
      </c>
    </row>
    <row r="609" spans="1:7">
      <c r="A609" s="65" t="s">
        <v>213</v>
      </c>
      <c r="B609" s="65">
        <v>39887</v>
      </c>
      <c r="C609" s="56" t="s">
        <v>810</v>
      </c>
      <c r="D609" s="65" t="s">
        <v>211</v>
      </c>
      <c r="E609" s="65" t="s">
        <v>212</v>
      </c>
      <c r="F609" s="66"/>
      <c r="G609" s="66">
        <v>9.4600000000000009</v>
      </c>
    </row>
    <row r="610" spans="1:7">
      <c r="A610" s="65" t="s">
        <v>213</v>
      </c>
      <c r="B610" s="65">
        <v>39888</v>
      </c>
      <c r="C610" s="56" t="s">
        <v>811</v>
      </c>
      <c r="D610" s="65" t="s">
        <v>211</v>
      </c>
      <c r="E610" s="65" t="s">
        <v>212</v>
      </c>
      <c r="F610" s="66"/>
      <c r="G610" s="66">
        <v>21.63</v>
      </c>
    </row>
    <row r="611" spans="1:7">
      <c r="A611" s="65" t="s">
        <v>213</v>
      </c>
      <c r="B611" s="65">
        <v>39890</v>
      </c>
      <c r="C611" s="56" t="s">
        <v>812</v>
      </c>
      <c r="D611" s="65" t="s">
        <v>211</v>
      </c>
      <c r="E611" s="65" t="s">
        <v>212</v>
      </c>
      <c r="F611" s="66"/>
      <c r="G611" s="66">
        <v>36.92</v>
      </c>
    </row>
    <row r="612" spans="1:7">
      <c r="A612" s="65" t="s">
        <v>213</v>
      </c>
      <c r="B612" s="65">
        <v>39891</v>
      </c>
      <c r="C612" s="56" t="s">
        <v>813</v>
      </c>
      <c r="D612" s="65" t="s">
        <v>211</v>
      </c>
      <c r="E612" s="65" t="s">
        <v>212</v>
      </c>
      <c r="F612" s="66"/>
      <c r="G612" s="66">
        <v>52.06</v>
      </c>
    </row>
    <row r="613" spans="1:7">
      <c r="A613" s="65" t="s">
        <v>213</v>
      </c>
      <c r="B613" s="65">
        <v>39892</v>
      </c>
      <c r="C613" s="56" t="s">
        <v>814</v>
      </c>
      <c r="D613" s="65" t="s">
        <v>211</v>
      </c>
      <c r="E613" s="65" t="s">
        <v>212</v>
      </c>
      <c r="F613" s="66"/>
      <c r="G613" s="66">
        <v>162.29</v>
      </c>
    </row>
    <row r="614" spans="1:7">
      <c r="A614" s="65" t="s">
        <v>213</v>
      </c>
      <c r="B614" s="65">
        <v>790</v>
      </c>
      <c r="C614" s="56" t="s">
        <v>815</v>
      </c>
      <c r="D614" s="65" t="s">
        <v>211</v>
      </c>
      <c r="E614" s="65" t="s">
        <v>212</v>
      </c>
      <c r="F614" s="66"/>
      <c r="G614" s="66">
        <v>21.58</v>
      </c>
    </row>
    <row r="615" spans="1:7">
      <c r="A615" s="65" t="s">
        <v>213</v>
      </c>
      <c r="B615" s="65">
        <v>791</v>
      </c>
      <c r="C615" s="56" t="s">
        <v>816</v>
      </c>
      <c r="D615" s="65" t="s">
        <v>211</v>
      </c>
      <c r="E615" s="65" t="s">
        <v>212</v>
      </c>
      <c r="F615" s="66"/>
      <c r="G615" s="66">
        <v>21.58</v>
      </c>
    </row>
    <row r="616" spans="1:7">
      <c r="A616" s="65" t="s">
        <v>213</v>
      </c>
      <c r="B616" s="65">
        <v>766</v>
      </c>
      <c r="C616" s="56" t="s">
        <v>817</v>
      </c>
      <c r="D616" s="65" t="s">
        <v>211</v>
      </c>
      <c r="E616" s="65" t="s">
        <v>212</v>
      </c>
      <c r="F616" s="66"/>
      <c r="G616" s="66">
        <v>21.58</v>
      </c>
    </row>
    <row r="617" spans="1:7">
      <c r="A617" s="65" t="s">
        <v>213</v>
      </c>
      <c r="B617" s="65">
        <v>767</v>
      </c>
      <c r="C617" s="56" t="s">
        <v>818</v>
      </c>
      <c r="D617" s="65" t="s">
        <v>211</v>
      </c>
      <c r="E617" s="65" t="s">
        <v>212</v>
      </c>
      <c r="F617" s="66"/>
      <c r="G617" s="66">
        <v>21.58</v>
      </c>
    </row>
    <row r="618" spans="1:7">
      <c r="A618" s="65" t="s">
        <v>213</v>
      </c>
      <c r="B618" s="65">
        <v>789</v>
      </c>
      <c r="C618" s="56" t="s">
        <v>819</v>
      </c>
      <c r="D618" s="65" t="s">
        <v>211</v>
      </c>
      <c r="E618" s="65" t="s">
        <v>212</v>
      </c>
      <c r="F618" s="66"/>
      <c r="G618" s="66">
        <v>16.579999999999998</v>
      </c>
    </row>
    <row r="619" spans="1:7">
      <c r="A619" s="65" t="s">
        <v>213</v>
      </c>
      <c r="B619" s="65">
        <v>768</v>
      </c>
      <c r="C619" s="56" t="s">
        <v>820</v>
      </c>
      <c r="D619" s="65" t="s">
        <v>211</v>
      </c>
      <c r="E619" s="65" t="s">
        <v>212</v>
      </c>
      <c r="F619" s="66"/>
      <c r="G619" s="66">
        <v>16.95</v>
      </c>
    </row>
    <row r="620" spans="1:7">
      <c r="A620" s="65" t="s">
        <v>213</v>
      </c>
      <c r="B620" s="65">
        <v>769</v>
      </c>
      <c r="C620" s="56" t="s">
        <v>821</v>
      </c>
      <c r="D620" s="65" t="s">
        <v>211</v>
      </c>
      <c r="E620" s="65" t="s">
        <v>212</v>
      </c>
      <c r="F620" s="66"/>
      <c r="G620" s="66">
        <v>16.95</v>
      </c>
    </row>
    <row r="621" spans="1:7">
      <c r="A621" s="65" t="s">
        <v>213</v>
      </c>
      <c r="B621" s="65">
        <v>764</v>
      </c>
      <c r="C621" s="56" t="s">
        <v>822</v>
      </c>
      <c r="D621" s="65" t="s">
        <v>211</v>
      </c>
      <c r="E621" s="65" t="s">
        <v>102</v>
      </c>
      <c r="F621" s="66"/>
      <c r="G621" s="66">
        <v>10.43</v>
      </c>
    </row>
    <row r="622" spans="1:7">
      <c r="A622" s="65" t="s">
        <v>213</v>
      </c>
      <c r="B622" s="65">
        <v>765</v>
      </c>
      <c r="C622" s="56" t="s">
        <v>823</v>
      </c>
      <c r="D622" s="65" t="s">
        <v>211</v>
      </c>
      <c r="E622" s="65" t="s">
        <v>212</v>
      </c>
      <c r="F622" s="66"/>
      <c r="G622" s="66">
        <v>10.43</v>
      </c>
    </row>
    <row r="623" spans="1:7">
      <c r="A623" s="65" t="s">
        <v>213</v>
      </c>
      <c r="B623" s="65">
        <v>770</v>
      </c>
      <c r="C623" s="56" t="s">
        <v>824</v>
      </c>
      <c r="D623" s="65" t="s">
        <v>211</v>
      </c>
      <c r="E623" s="65" t="s">
        <v>212</v>
      </c>
      <c r="F623" s="66"/>
      <c r="G623" s="66">
        <v>5.98</v>
      </c>
    </row>
    <row r="624" spans="1:7">
      <c r="A624" s="65" t="s">
        <v>213</v>
      </c>
      <c r="B624" s="65">
        <v>12394</v>
      </c>
      <c r="C624" s="56" t="s">
        <v>825</v>
      </c>
      <c r="D624" s="65" t="s">
        <v>211</v>
      </c>
      <c r="E624" s="65" t="s">
        <v>212</v>
      </c>
      <c r="F624" s="66"/>
      <c r="G624" s="66">
        <v>5.98</v>
      </c>
    </row>
    <row r="625" spans="1:7">
      <c r="A625" s="65" t="s">
        <v>213</v>
      </c>
      <c r="B625" s="65">
        <v>787</v>
      </c>
      <c r="C625" s="56" t="s">
        <v>826</v>
      </c>
      <c r="D625" s="65" t="s">
        <v>211</v>
      </c>
      <c r="E625" s="65" t="s">
        <v>212</v>
      </c>
      <c r="F625" s="66"/>
      <c r="G625" s="66">
        <v>46.59</v>
      </c>
    </row>
    <row r="626" spans="1:7">
      <c r="A626" s="65" t="s">
        <v>213</v>
      </c>
      <c r="B626" s="65">
        <v>774</v>
      </c>
      <c r="C626" s="56" t="s">
        <v>827</v>
      </c>
      <c r="D626" s="65" t="s">
        <v>211</v>
      </c>
      <c r="E626" s="65" t="s">
        <v>212</v>
      </c>
      <c r="F626" s="66"/>
      <c r="G626" s="66">
        <v>46.59</v>
      </c>
    </row>
    <row r="627" spans="1:7">
      <c r="A627" s="65" t="s">
        <v>213</v>
      </c>
      <c r="B627" s="65">
        <v>773</v>
      </c>
      <c r="C627" s="56" t="s">
        <v>828</v>
      </c>
      <c r="D627" s="65" t="s">
        <v>211</v>
      </c>
      <c r="E627" s="65" t="s">
        <v>212</v>
      </c>
      <c r="F627" s="66"/>
      <c r="G627" s="66">
        <v>46.59</v>
      </c>
    </row>
    <row r="628" spans="1:7">
      <c r="A628" s="65" t="s">
        <v>213</v>
      </c>
      <c r="B628" s="65">
        <v>775</v>
      </c>
      <c r="C628" s="56" t="s">
        <v>829</v>
      </c>
      <c r="D628" s="65" t="s">
        <v>211</v>
      </c>
      <c r="E628" s="65" t="s">
        <v>212</v>
      </c>
      <c r="F628" s="66"/>
      <c r="G628" s="66">
        <v>46.59</v>
      </c>
    </row>
    <row r="629" spans="1:7">
      <c r="A629" s="65" t="s">
        <v>213</v>
      </c>
      <c r="B629" s="65">
        <v>788</v>
      </c>
      <c r="C629" s="56" t="s">
        <v>830</v>
      </c>
      <c r="D629" s="65" t="s">
        <v>211</v>
      </c>
      <c r="E629" s="65" t="s">
        <v>212</v>
      </c>
      <c r="F629" s="66"/>
      <c r="G629" s="66">
        <v>28.96</v>
      </c>
    </row>
    <row r="630" spans="1:7">
      <c r="A630" s="65" t="s">
        <v>213</v>
      </c>
      <c r="B630" s="65">
        <v>772</v>
      </c>
      <c r="C630" s="56" t="s">
        <v>831</v>
      </c>
      <c r="D630" s="65" t="s">
        <v>211</v>
      </c>
      <c r="E630" s="65" t="s">
        <v>212</v>
      </c>
      <c r="F630" s="66"/>
      <c r="G630" s="66">
        <v>28.96</v>
      </c>
    </row>
    <row r="631" spans="1:7">
      <c r="A631" s="65" t="s">
        <v>213</v>
      </c>
      <c r="B631" s="65">
        <v>771</v>
      </c>
      <c r="C631" s="56" t="s">
        <v>832</v>
      </c>
      <c r="D631" s="65" t="s">
        <v>211</v>
      </c>
      <c r="E631" s="65" t="s">
        <v>212</v>
      </c>
      <c r="F631" s="66"/>
      <c r="G631" s="66">
        <v>28.96</v>
      </c>
    </row>
    <row r="632" spans="1:7">
      <c r="A632" s="65" t="s">
        <v>213</v>
      </c>
      <c r="B632" s="65">
        <v>776</v>
      </c>
      <c r="C632" s="56" t="s">
        <v>833</v>
      </c>
      <c r="D632" s="65" t="s">
        <v>211</v>
      </c>
      <c r="E632" s="65" t="s">
        <v>212</v>
      </c>
      <c r="F632" s="66"/>
      <c r="G632" s="66">
        <v>68.680000000000007</v>
      </c>
    </row>
    <row r="633" spans="1:7">
      <c r="A633" s="65" t="s">
        <v>213</v>
      </c>
      <c r="B633" s="65">
        <v>777</v>
      </c>
      <c r="C633" s="56" t="s">
        <v>834</v>
      </c>
      <c r="D633" s="65" t="s">
        <v>211</v>
      </c>
      <c r="E633" s="65" t="s">
        <v>212</v>
      </c>
      <c r="F633" s="66"/>
      <c r="G633" s="66">
        <v>66.77</v>
      </c>
    </row>
    <row r="634" spans="1:7">
      <c r="A634" s="65" t="s">
        <v>213</v>
      </c>
      <c r="B634" s="65">
        <v>780</v>
      </c>
      <c r="C634" s="56" t="s">
        <v>835</v>
      </c>
      <c r="D634" s="65" t="s">
        <v>211</v>
      </c>
      <c r="E634" s="65" t="s">
        <v>212</v>
      </c>
      <c r="F634" s="66"/>
      <c r="G634" s="66">
        <v>67.099999999999994</v>
      </c>
    </row>
    <row r="635" spans="1:7">
      <c r="A635" s="65" t="s">
        <v>213</v>
      </c>
      <c r="B635" s="65">
        <v>778</v>
      </c>
      <c r="C635" s="56" t="s">
        <v>836</v>
      </c>
      <c r="D635" s="65" t="s">
        <v>211</v>
      </c>
      <c r="E635" s="65" t="s">
        <v>212</v>
      </c>
      <c r="F635" s="66"/>
      <c r="G635" s="66">
        <v>68.680000000000007</v>
      </c>
    </row>
    <row r="636" spans="1:7">
      <c r="A636" s="65" t="s">
        <v>213</v>
      </c>
      <c r="B636" s="65">
        <v>779</v>
      </c>
      <c r="C636" s="56" t="s">
        <v>837</v>
      </c>
      <c r="D636" s="65" t="s">
        <v>211</v>
      </c>
      <c r="E636" s="65" t="s">
        <v>212</v>
      </c>
      <c r="F636" s="66"/>
      <c r="G636" s="66">
        <v>7.2</v>
      </c>
    </row>
    <row r="637" spans="1:7">
      <c r="A637" s="65" t="s">
        <v>213</v>
      </c>
      <c r="B637" s="65">
        <v>781</v>
      </c>
      <c r="C637" s="56" t="s">
        <v>838</v>
      </c>
      <c r="D637" s="65" t="s">
        <v>211</v>
      </c>
      <c r="E637" s="65" t="s">
        <v>212</v>
      </c>
      <c r="F637" s="66"/>
      <c r="G637" s="66">
        <v>126.9</v>
      </c>
    </row>
    <row r="638" spans="1:7">
      <c r="A638" s="65" t="s">
        <v>213</v>
      </c>
      <c r="B638" s="65">
        <v>786</v>
      </c>
      <c r="C638" s="56" t="s">
        <v>839</v>
      </c>
      <c r="D638" s="65" t="s">
        <v>211</v>
      </c>
      <c r="E638" s="65" t="s">
        <v>212</v>
      </c>
      <c r="F638" s="66"/>
      <c r="G638" s="66">
        <v>126.9</v>
      </c>
    </row>
    <row r="639" spans="1:7">
      <c r="A639" s="65" t="s">
        <v>213</v>
      </c>
      <c r="B639" s="65">
        <v>782</v>
      </c>
      <c r="C639" s="56" t="s">
        <v>840</v>
      </c>
      <c r="D639" s="65" t="s">
        <v>211</v>
      </c>
      <c r="E639" s="65" t="s">
        <v>212</v>
      </c>
      <c r="F639" s="66"/>
      <c r="G639" s="66">
        <v>126.9</v>
      </c>
    </row>
    <row r="640" spans="1:7">
      <c r="A640" s="65" t="s">
        <v>213</v>
      </c>
      <c r="B640" s="65">
        <v>783</v>
      </c>
      <c r="C640" s="56" t="s">
        <v>841</v>
      </c>
      <c r="D640" s="65" t="s">
        <v>211</v>
      </c>
      <c r="E640" s="65" t="s">
        <v>212</v>
      </c>
      <c r="F640" s="66"/>
      <c r="G640" s="66">
        <v>347.3</v>
      </c>
    </row>
    <row r="641" spans="1:7">
      <c r="A641" s="65" t="s">
        <v>213</v>
      </c>
      <c r="B641" s="65">
        <v>785</v>
      </c>
      <c r="C641" s="56" t="s">
        <v>842</v>
      </c>
      <c r="D641" s="65" t="s">
        <v>211</v>
      </c>
      <c r="E641" s="65" t="s">
        <v>212</v>
      </c>
      <c r="F641" s="66"/>
      <c r="G641" s="66">
        <v>366.96</v>
      </c>
    </row>
    <row r="642" spans="1:7">
      <c r="A642" s="65" t="s">
        <v>213</v>
      </c>
      <c r="B642" s="65">
        <v>784</v>
      </c>
      <c r="C642" s="56" t="s">
        <v>843</v>
      </c>
      <c r="D642" s="65" t="s">
        <v>211</v>
      </c>
      <c r="E642" s="65" t="s">
        <v>212</v>
      </c>
      <c r="F642" s="66"/>
      <c r="G642" s="66">
        <v>393.66</v>
      </c>
    </row>
    <row r="643" spans="1:7">
      <c r="A643" s="65" t="s">
        <v>213</v>
      </c>
      <c r="B643" s="65">
        <v>828</v>
      </c>
      <c r="C643" s="56" t="s">
        <v>844</v>
      </c>
      <c r="D643" s="65" t="s">
        <v>211</v>
      </c>
      <c r="E643" s="65" t="s">
        <v>212</v>
      </c>
      <c r="F643" s="66">
        <v>0.57999999999999996</v>
      </c>
      <c r="G643" s="66">
        <v>0.62</v>
      </c>
    </row>
    <row r="644" spans="1:7">
      <c r="A644" s="65" t="s">
        <v>213</v>
      </c>
      <c r="B644" s="65">
        <v>829</v>
      </c>
      <c r="C644" s="56" t="s">
        <v>845</v>
      </c>
      <c r="D644" s="65" t="s">
        <v>211</v>
      </c>
      <c r="E644" s="65" t="s">
        <v>212</v>
      </c>
      <c r="F644" s="66">
        <v>0.94</v>
      </c>
      <c r="G644" s="66">
        <v>0.99</v>
      </c>
    </row>
    <row r="645" spans="1:7">
      <c r="A645" s="65" t="s">
        <v>213</v>
      </c>
      <c r="B645" s="65">
        <v>812</v>
      </c>
      <c r="C645" s="56" t="s">
        <v>846</v>
      </c>
      <c r="D645" s="65" t="s">
        <v>211</v>
      </c>
      <c r="E645" s="65" t="s">
        <v>212</v>
      </c>
      <c r="F645" s="66">
        <v>2.0699999999999998</v>
      </c>
      <c r="G645" s="66">
        <v>2.19</v>
      </c>
    </row>
    <row r="646" spans="1:7">
      <c r="A646" s="65" t="s">
        <v>213</v>
      </c>
      <c r="B646" s="65">
        <v>819</v>
      </c>
      <c r="C646" s="56" t="s">
        <v>847</v>
      </c>
      <c r="D646" s="65" t="s">
        <v>211</v>
      </c>
      <c r="E646" s="65" t="s">
        <v>212</v>
      </c>
      <c r="F646" s="66">
        <v>3.6</v>
      </c>
      <c r="G646" s="66">
        <v>3.8</v>
      </c>
    </row>
    <row r="647" spans="1:7">
      <c r="A647" s="65" t="s">
        <v>213</v>
      </c>
      <c r="B647" s="65">
        <v>818</v>
      </c>
      <c r="C647" s="56" t="s">
        <v>848</v>
      </c>
      <c r="D647" s="65" t="s">
        <v>211</v>
      </c>
      <c r="E647" s="65" t="s">
        <v>212</v>
      </c>
      <c r="F647" s="66">
        <v>6.71</v>
      </c>
      <c r="G647" s="66">
        <v>7.09</v>
      </c>
    </row>
    <row r="648" spans="1:7">
      <c r="A648" s="65" t="s">
        <v>213</v>
      </c>
      <c r="B648" s="65">
        <v>20086</v>
      </c>
      <c r="C648" s="56" t="s">
        <v>849</v>
      </c>
      <c r="D648" s="65" t="s">
        <v>211</v>
      </c>
      <c r="E648" s="65" t="s">
        <v>212</v>
      </c>
      <c r="F648" s="66">
        <v>2.4700000000000002</v>
      </c>
      <c r="G648" s="66">
        <v>3.25</v>
      </c>
    </row>
    <row r="649" spans="1:7">
      <c r="A649" s="65" t="s">
        <v>213</v>
      </c>
      <c r="B649" s="65">
        <v>832</v>
      </c>
      <c r="C649" s="56" t="s">
        <v>850</v>
      </c>
      <c r="D649" s="65" t="s">
        <v>211</v>
      </c>
      <c r="E649" s="65" t="s">
        <v>212</v>
      </c>
      <c r="F649" s="66">
        <v>2.77</v>
      </c>
      <c r="G649" s="66">
        <v>2.93</v>
      </c>
    </row>
    <row r="650" spans="1:7">
      <c r="A650" s="65" t="s">
        <v>213</v>
      </c>
      <c r="B650" s="65">
        <v>834</v>
      </c>
      <c r="C650" s="56" t="s">
        <v>851</v>
      </c>
      <c r="D650" s="65" t="s">
        <v>211</v>
      </c>
      <c r="E650" s="65" t="s">
        <v>212</v>
      </c>
      <c r="F650" s="66">
        <v>3.59</v>
      </c>
      <c r="G650" s="66">
        <v>3.79</v>
      </c>
    </row>
    <row r="651" spans="1:7">
      <c r="A651" s="65" t="s">
        <v>213</v>
      </c>
      <c r="B651" s="65">
        <v>813</v>
      </c>
      <c r="C651" s="56" t="s">
        <v>852</v>
      </c>
      <c r="D651" s="65" t="s">
        <v>211</v>
      </c>
      <c r="E651" s="65" t="s">
        <v>212</v>
      </c>
      <c r="F651" s="66">
        <v>4.18</v>
      </c>
      <c r="G651" s="66">
        <v>4.41</v>
      </c>
    </row>
    <row r="652" spans="1:7">
      <c r="A652" s="65" t="s">
        <v>213</v>
      </c>
      <c r="B652" s="65">
        <v>820</v>
      </c>
      <c r="C652" s="56" t="s">
        <v>853</v>
      </c>
      <c r="D652" s="65" t="s">
        <v>211</v>
      </c>
      <c r="E652" s="65" t="s">
        <v>212</v>
      </c>
      <c r="F652" s="66">
        <v>5.62</v>
      </c>
      <c r="G652" s="66">
        <v>5.94</v>
      </c>
    </row>
    <row r="653" spans="1:7">
      <c r="A653" s="65" t="s">
        <v>213</v>
      </c>
      <c r="B653" s="65">
        <v>816</v>
      </c>
      <c r="C653" s="56" t="s">
        <v>854</v>
      </c>
      <c r="D653" s="65" t="s">
        <v>211</v>
      </c>
      <c r="E653" s="65" t="s">
        <v>212</v>
      </c>
      <c r="F653" s="66">
        <v>10.02</v>
      </c>
      <c r="G653" s="66">
        <v>10.58</v>
      </c>
    </row>
    <row r="654" spans="1:7">
      <c r="A654" s="65" t="s">
        <v>213</v>
      </c>
      <c r="B654" s="65">
        <v>814</v>
      </c>
      <c r="C654" s="56" t="s">
        <v>855</v>
      </c>
      <c r="D654" s="65" t="s">
        <v>211</v>
      </c>
      <c r="E654" s="65" t="s">
        <v>212</v>
      </c>
      <c r="F654" s="66">
        <v>12.45</v>
      </c>
      <c r="G654" s="66">
        <v>13.15</v>
      </c>
    </row>
    <row r="655" spans="1:7">
      <c r="A655" s="65" t="s">
        <v>213</v>
      </c>
      <c r="B655" s="65">
        <v>822</v>
      </c>
      <c r="C655" s="56" t="s">
        <v>856</v>
      </c>
      <c r="D655" s="65" t="s">
        <v>211</v>
      </c>
      <c r="E655" s="65" t="s">
        <v>212</v>
      </c>
      <c r="F655" s="66">
        <v>16.25</v>
      </c>
      <c r="G655" s="66">
        <v>17.16</v>
      </c>
    </row>
    <row r="656" spans="1:7">
      <c r="A656" s="65" t="s">
        <v>213</v>
      </c>
      <c r="B656" s="65">
        <v>821</v>
      </c>
      <c r="C656" s="56" t="s">
        <v>857</v>
      </c>
      <c r="D656" s="65" t="s">
        <v>211</v>
      </c>
      <c r="E656" s="65" t="s">
        <v>212</v>
      </c>
      <c r="F656" s="66">
        <v>18.59</v>
      </c>
      <c r="G656" s="66">
        <v>19.63</v>
      </c>
    </row>
    <row r="657" spans="1:7">
      <c r="A657" s="65" t="s">
        <v>213</v>
      </c>
      <c r="B657" s="65">
        <v>39191</v>
      </c>
      <c r="C657" s="56" t="s">
        <v>858</v>
      </c>
      <c r="D657" s="65" t="s">
        <v>211</v>
      </c>
      <c r="E657" s="65" t="s">
        <v>212</v>
      </c>
      <c r="F657" s="66">
        <v>21.77</v>
      </c>
      <c r="G657" s="66">
        <v>22.82</v>
      </c>
    </row>
    <row r="658" spans="1:7">
      <c r="A658" s="65" t="s">
        <v>213</v>
      </c>
      <c r="B658" s="65">
        <v>39190</v>
      </c>
      <c r="C658" s="56" t="s">
        <v>859</v>
      </c>
      <c r="D658" s="65" t="s">
        <v>211</v>
      </c>
      <c r="E658" s="65" t="s">
        <v>212</v>
      </c>
      <c r="F658" s="66">
        <v>22.74</v>
      </c>
      <c r="G658" s="66">
        <v>23.84</v>
      </c>
    </row>
    <row r="659" spans="1:7">
      <c r="A659" s="65" t="s">
        <v>213</v>
      </c>
      <c r="B659" s="65">
        <v>39189</v>
      </c>
      <c r="C659" s="56" t="s">
        <v>860</v>
      </c>
      <c r="D659" s="65" t="s">
        <v>211</v>
      </c>
      <c r="E659" s="65" t="s">
        <v>212</v>
      </c>
      <c r="F659" s="66">
        <v>24.07</v>
      </c>
      <c r="G659" s="66">
        <v>25.23</v>
      </c>
    </row>
    <row r="660" spans="1:7">
      <c r="A660" s="65" t="s">
        <v>213</v>
      </c>
      <c r="B660" s="65">
        <v>39188</v>
      </c>
      <c r="C660" s="56" t="s">
        <v>861</v>
      </c>
      <c r="D660" s="65" t="s">
        <v>211</v>
      </c>
      <c r="E660" s="65" t="s">
        <v>212</v>
      </c>
      <c r="F660" s="66">
        <v>17.72</v>
      </c>
      <c r="G660" s="66">
        <v>18.57</v>
      </c>
    </row>
    <row r="661" spans="1:7">
      <c r="A661" s="65" t="s">
        <v>213</v>
      </c>
      <c r="B661" s="65">
        <v>39186</v>
      </c>
      <c r="C661" s="56" t="s">
        <v>862</v>
      </c>
      <c r="D661" s="65" t="s">
        <v>211</v>
      </c>
      <c r="E661" s="65" t="s">
        <v>212</v>
      </c>
      <c r="F661" s="66">
        <v>21.54</v>
      </c>
      <c r="G661" s="66">
        <v>22.57</v>
      </c>
    </row>
    <row r="662" spans="1:7">
      <c r="A662" s="65" t="s">
        <v>213</v>
      </c>
      <c r="B662" s="65">
        <v>39187</v>
      </c>
      <c r="C662" s="56" t="s">
        <v>863</v>
      </c>
      <c r="D662" s="65" t="s">
        <v>211</v>
      </c>
      <c r="E662" s="65" t="s">
        <v>212</v>
      </c>
      <c r="F662" s="66">
        <v>18.57</v>
      </c>
      <c r="G662" s="66">
        <v>19.46</v>
      </c>
    </row>
    <row r="663" spans="1:7">
      <c r="A663" s="65" t="s">
        <v>213</v>
      </c>
      <c r="B663" s="65">
        <v>39184</v>
      </c>
      <c r="C663" s="56" t="s">
        <v>864</v>
      </c>
      <c r="D663" s="65" t="s">
        <v>211</v>
      </c>
      <c r="E663" s="65" t="s">
        <v>212</v>
      </c>
      <c r="F663" s="66">
        <v>6.99</v>
      </c>
      <c r="G663" s="66">
        <v>7.32</v>
      </c>
    </row>
    <row r="664" spans="1:7">
      <c r="A664" s="65" t="s">
        <v>213</v>
      </c>
      <c r="B664" s="65">
        <v>39185</v>
      </c>
      <c r="C664" s="56" t="s">
        <v>865</v>
      </c>
      <c r="D664" s="65" t="s">
        <v>211</v>
      </c>
      <c r="E664" s="65" t="s">
        <v>212</v>
      </c>
      <c r="F664" s="66">
        <v>6.37</v>
      </c>
      <c r="G664" s="66">
        <v>6.68</v>
      </c>
    </row>
    <row r="665" spans="1:7">
      <c r="A665" s="65" t="s">
        <v>213</v>
      </c>
      <c r="B665" s="65">
        <v>39198</v>
      </c>
      <c r="C665" s="56" t="s">
        <v>866</v>
      </c>
      <c r="D665" s="65" t="s">
        <v>211</v>
      </c>
      <c r="E665" s="65" t="s">
        <v>212</v>
      </c>
      <c r="F665" s="66">
        <v>71.430000000000007</v>
      </c>
      <c r="G665" s="66">
        <v>74.86</v>
      </c>
    </row>
    <row r="666" spans="1:7">
      <c r="A666" s="65" t="s">
        <v>213</v>
      </c>
      <c r="B666" s="65">
        <v>39197</v>
      </c>
      <c r="C666" s="56" t="s">
        <v>867</v>
      </c>
      <c r="D666" s="65" t="s">
        <v>211</v>
      </c>
      <c r="E666" s="65" t="s">
        <v>212</v>
      </c>
      <c r="F666" s="66">
        <v>74.62</v>
      </c>
      <c r="G666" s="66">
        <v>78.2</v>
      </c>
    </row>
    <row r="667" spans="1:7">
      <c r="A667" s="65" t="s">
        <v>213</v>
      </c>
      <c r="B667" s="65">
        <v>39196</v>
      </c>
      <c r="C667" s="56" t="s">
        <v>868</v>
      </c>
      <c r="D667" s="65" t="s">
        <v>211</v>
      </c>
      <c r="E667" s="65" t="s">
        <v>212</v>
      </c>
      <c r="F667" s="66">
        <v>76.95</v>
      </c>
      <c r="G667" s="66">
        <v>80.64</v>
      </c>
    </row>
    <row r="668" spans="1:7">
      <c r="A668" s="65" t="s">
        <v>213</v>
      </c>
      <c r="B668" s="65">
        <v>39199</v>
      </c>
      <c r="C668" s="56" t="s">
        <v>869</v>
      </c>
      <c r="D668" s="65" t="s">
        <v>211</v>
      </c>
      <c r="E668" s="65" t="s">
        <v>212</v>
      </c>
      <c r="F668" s="66">
        <v>68.739999999999995</v>
      </c>
      <c r="G668" s="66">
        <v>72.040000000000006</v>
      </c>
    </row>
    <row r="669" spans="1:7">
      <c r="A669" s="65" t="s">
        <v>213</v>
      </c>
      <c r="B669" s="65">
        <v>39195</v>
      </c>
      <c r="C669" s="56" t="s">
        <v>870</v>
      </c>
      <c r="D669" s="65" t="s">
        <v>211</v>
      </c>
      <c r="E669" s="65" t="s">
        <v>212</v>
      </c>
      <c r="F669" s="66">
        <v>39.68</v>
      </c>
      <c r="G669" s="66">
        <v>41.58</v>
      </c>
    </row>
    <row r="670" spans="1:7">
      <c r="A670" s="65" t="s">
        <v>213</v>
      </c>
      <c r="B670" s="65">
        <v>39194</v>
      </c>
      <c r="C670" s="56" t="s">
        <v>871</v>
      </c>
      <c r="D670" s="65" t="s">
        <v>211</v>
      </c>
      <c r="E670" s="65" t="s">
        <v>212</v>
      </c>
      <c r="F670" s="66">
        <v>42.46</v>
      </c>
      <c r="G670" s="66">
        <v>44.5</v>
      </c>
    </row>
    <row r="671" spans="1:7">
      <c r="A671" s="65" t="s">
        <v>213</v>
      </c>
      <c r="B671" s="65">
        <v>39193</v>
      </c>
      <c r="C671" s="56" t="s">
        <v>872</v>
      </c>
      <c r="D671" s="65" t="s">
        <v>211</v>
      </c>
      <c r="E671" s="65" t="s">
        <v>212</v>
      </c>
      <c r="F671" s="66">
        <v>46.54</v>
      </c>
      <c r="G671" s="66">
        <v>48.77</v>
      </c>
    </row>
    <row r="672" spans="1:7">
      <c r="A672" s="65" t="s">
        <v>213</v>
      </c>
      <c r="B672" s="65">
        <v>39192</v>
      </c>
      <c r="C672" s="56" t="s">
        <v>873</v>
      </c>
      <c r="D672" s="65" t="s">
        <v>211</v>
      </c>
      <c r="E672" s="65" t="s">
        <v>212</v>
      </c>
      <c r="F672" s="66">
        <v>48.41</v>
      </c>
      <c r="G672" s="66">
        <v>50.73</v>
      </c>
    </row>
    <row r="673" spans="1:7">
      <c r="A673" s="65" t="s">
        <v>213</v>
      </c>
      <c r="B673" s="65">
        <v>39201</v>
      </c>
      <c r="C673" s="56" t="s">
        <v>874</v>
      </c>
      <c r="D673" s="65" t="s">
        <v>211</v>
      </c>
      <c r="E673" s="65" t="s">
        <v>212</v>
      </c>
      <c r="F673" s="66">
        <v>85.4</v>
      </c>
      <c r="G673" s="66">
        <v>89.5</v>
      </c>
    </row>
    <row r="674" spans="1:7">
      <c r="A674" s="65" t="s">
        <v>213</v>
      </c>
      <c r="B674" s="65">
        <v>39200</v>
      </c>
      <c r="C674" s="56" t="s">
        <v>875</v>
      </c>
      <c r="D674" s="65" t="s">
        <v>211</v>
      </c>
      <c r="E674" s="65" t="s">
        <v>212</v>
      </c>
      <c r="F674" s="66">
        <v>86.09</v>
      </c>
      <c r="G674" s="66">
        <v>90.22</v>
      </c>
    </row>
    <row r="675" spans="1:7">
      <c r="A675" s="65" t="s">
        <v>213</v>
      </c>
      <c r="B675" s="65">
        <v>39203</v>
      </c>
      <c r="C675" s="56" t="s">
        <v>876</v>
      </c>
      <c r="D675" s="65" t="s">
        <v>211</v>
      </c>
      <c r="E675" s="65" t="s">
        <v>212</v>
      </c>
      <c r="F675" s="66">
        <v>69.510000000000005</v>
      </c>
      <c r="G675" s="66">
        <v>72.849999999999994</v>
      </c>
    </row>
    <row r="676" spans="1:7">
      <c r="A676" s="65" t="s">
        <v>213</v>
      </c>
      <c r="B676" s="65">
        <v>39202</v>
      </c>
      <c r="C676" s="56" t="s">
        <v>877</v>
      </c>
      <c r="D676" s="65" t="s">
        <v>211</v>
      </c>
      <c r="E676" s="65" t="s">
        <v>212</v>
      </c>
      <c r="F676" s="66">
        <v>81.650000000000006</v>
      </c>
      <c r="G676" s="66">
        <v>85.57</v>
      </c>
    </row>
    <row r="677" spans="1:7">
      <c r="A677" s="65" t="s">
        <v>213</v>
      </c>
      <c r="B677" s="65">
        <v>39920</v>
      </c>
      <c r="C677" s="56" t="s">
        <v>14982</v>
      </c>
      <c r="D677" s="65" t="s">
        <v>211</v>
      </c>
      <c r="E677" s="65" t="s">
        <v>212</v>
      </c>
      <c r="F677" s="66">
        <v>5.86</v>
      </c>
      <c r="G677" s="66">
        <v>6.14</v>
      </c>
    </row>
    <row r="678" spans="1:7">
      <c r="A678" s="65" t="s">
        <v>213</v>
      </c>
      <c r="B678" s="65">
        <v>39205</v>
      </c>
      <c r="C678" s="56" t="s">
        <v>878</v>
      </c>
      <c r="D678" s="65" t="s">
        <v>211</v>
      </c>
      <c r="E678" s="65" t="s">
        <v>212</v>
      </c>
      <c r="F678" s="66">
        <v>136.22999999999999</v>
      </c>
      <c r="G678" s="66">
        <v>142.77000000000001</v>
      </c>
    </row>
    <row r="679" spans="1:7">
      <c r="A679" s="65" t="s">
        <v>213</v>
      </c>
      <c r="B679" s="65">
        <v>39204</v>
      </c>
      <c r="C679" s="56" t="s">
        <v>879</v>
      </c>
      <c r="D679" s="65" t="s">
        <v>211</v>
      </c>
      <c r="E679" s="65" t="s">
        <v>212</v>
      </c>
      <c r="F679" s="66">
        <v>139.52000000000001</v>
      </c>
      <c r="G679" s="66">
        <v>146.22</v>
      </c>
    </row>
    <row r="680" spans="1:7">
      <c r="A680" s="65" t="s">
        <v>213</v>
      </c>
      <c r="B680" s="65">
        <v>39206</v>
      </c>
      <c r="C680" s="56" t="s">
        <v>880</v>
      </c>
      <c r="D680" s="65" t="s">
        <v>211</v>
      </c>
      <c r="E680" s="65" t="s">
        <v>212</v>
      </c>
      <c r="F680" s="66">
        <v>132.36000000000001</v>
      </c>
      <c r="G680" s="66">
        <v>138.72</v>
      </c>
    </row>
    <row r="681" spans="1:7">
      <c r="A681" s="65" t="s">
        <v>213</v>
      </c>
      <c r="B681" s="65">
        <v>798</v>
      </c>
      <c r="C681" s="56" t="s">
        <v>881</v>
      </c>
      <c r="D681" s="65" t="s">
        <v>211</v>
      </c>
      <c r="E681" s="65" t="s">
        <v>212</v>
      </c>
      <c r="F681" s="66">
        <v>1.1599999999999999</v>
      </c>
      <c r="G681" s="66">
        <v>1.22</v>
      </c>
    </row>
    <row r="682" spans="1:7">
      <c r="A682" s="65" t="s">
        <v>213</v>
      </c>
      <c r="B682" s="65">
        <v>797</v>
      </c>
      <c r="C682" s="56" t="s">
        <v>882</v>
      </c>
      <c r="D682" s="65" t="s">
        <v>211</v>
      </c>
      <c r="E682" s="65" t="s">
        <v>212</v>
      </c>
      <c r="F682" s="66">
        <v>8.41</v>
      </c>
      <c r="G682" s="66">
        <v>8.89</v>
      </c>
    </row>
    <row r="683" spans="1:7">
      <c r="A683" s="65" t="s">
        <v>213</v>
      </c>
      <c r="B683" s="65">
        <v>796</v>
      </c>
      <c r="C683" s="56" t="s">
        <v>883</v>
      </c>
      <c r="D683" s="65" t="s">
        <v>211</v>
      </c>
      <c r="E683" s="65" t="s">
        <v>212</v>
      </c>
      <c r="F683" s="66">
        <v>7.15</v>
      </c>
      <c r="G683" s="66">
        <v>7.55</v>
      </c>
    </row>
    <row r="684" spans="1:7">
      <c r="A684" s="65" t="s">
        <v>213</v>
      </c>
      <c r="B684" s="65">
        <v>799</v>
      </c>
      <c r="C684" s="56" t="s">
        <v>884</v>
      </c>
      <c r="D684" s="65" t="s">
        <v>211</v>
      </c>
      <c r="E684" s="65" t="s">
        <v>212</v>
      </c>
      <c r="F684" s="66">
        <v>3.46</v>
      </c>
      <c r="G684" s="66">
        <v>3.65</v>
      </c>
    </row>
    <row r="685" spans="1:7">
      <c r="A685" s="65" t="s">
        <v>213</v>
      </c>
      <c r="B685" s="65">
        <v>792</v>
      </c>
      <c r="C685" s="56" t="s">
        <v>885</v>
      </c>
      <c r="D685" s="65" t="s">
        <v>211</v>
      </c>
      <c r="E685" s="65" t="s">
        <v>212</v>
      </c>
      <c r="F685" s="66">
        <v>3.35</v>
      </c>
      <c r="G685" s="66">
        <v>3.54</v>
      </c>
    </row>
    <row r="686" spans="1:7">
      <c r="A686" s="65" t="s">
        <v>213</v>
      </c>
      <c r="B686" s="65">
        <v>38001</v>
      </c>
      <c r="C686" s="56" t="s">
        <v>886</v>
      </c>
      <c r="D686" s="65" t="s">
        <v>211</v>
      </c>
      <c r="E686" s="65" t="s">
        <v>212</v>
      </c>
      <c r="F686" s="66">
        <v>1.18</v>
      </c>
      <c r="G686" s="66">
        <v>1.27</v>
      </c>
    </row>
    <row r="687" spans="1:7">
      <c r="A687" s="65" t="s">
        <v>213</v>
      </c>
      <c r="B687" s="65">
        <v>38002</v>
      </c>
      <c r="C687" s="56" t="s">
        <v>887</v>
      </c>
      <c r="D687" s="65" t="s">
        <v>211</v>
      </c>
      <c r="E687" s="65" t="s">
        <v>212</v>
      </c>
      <c r="F687" s="66">
        <v>4.12</v>
      </c>
      <c r="G687" s="66">
        <v>4.41</v>
      </c>
    </row>
    <row r="688" spans="1:7">
      <c r="A688" s="65" t="s">
        <v>213</v>
      </c>
      <c r="B688" s="65">
        <v>38003</v>
      </c>
      <c r="C688" s="56" t="s">
        <v>888</v>
      </c>
      <c r="D688" s="65" t="s">
        <v>211</v>
      </c>
      <c r="E688" s="65" t="s">
        <v>212</v>
      </c>
      <c r="F688" s="66">
        <v>28.16</v>
      </c>
      <c r="G688" s="66">
        <v>30.14</v>
      </c>
    </row>
    <row r="689" spans="1:7">
      <c r="A689" s="65" t="s">
        <v>213</v>
      </c>
      <c r="B689" s="65">
        <v>38004</v>
      </c>
      <c r="C689" s="56" t="s">
        <v>889</v>
      </c>
      <c r="D689" s="65" t="s">
        <v>211</v>
      </c>
      <c r="E689" s="65" t="s">
        <v>212</v>
      </c>
      <c r="F689" s="66">
        <v>32.39</v>
      </c>
      <c r="G689" s="66">
        <v>34.67</v>
      </c>
    </row>
    <row r="690" spans="1:7">
      <c r="A690" s="65" t="s">
        <v>213</v>
      </c>
      <c r="B690" s="65">
        <v>44263</v>
      </c>
      <c r="C690" s="56" t="s">
        <v>890</v>
      </c>
      <c r="D690" s="65" t="s">
        <v>211</v>
      </c>
      <c r="E690" s="65" t="s">
        <v>212</v>
      </c>
      <c r="F690" s="66">
        <v>58.15</v>
      </c>
      <c r="G690" s="66">
        <v>62.23</v>
      </c>
    </row>
    <row r="691" spans="1:7">
      <c r="A691" s="65" t="s">
        <v>213</v>
      </c>
      <c r="B691" s="65">
        <v>36327</v>
      </c>
      <c r="C691" s="56" t="s">
        <v>891</v>
      </c>
      <c r="D691" s="65" t="s">
        <v>211</v>
      </c>
      <c r="E691" s="65" t="s">
        <v>212</v>
      </c>
      <c r="F691" s="66"/>
      <c r="G691" s="66">
        <v>4.28</v>
      </c>
    </row>
    <row r="692" spans="1:7">
      <c r="A692" s="65" t="s">
        <v>213</v>
      </c>
      <c r="B692" s="65">
        <v>38992</v>
      </c>
      <c r="C692" s="56" t="s">
        <v>892</v>
      </c>
      <c r="D692" s="65" t="s">
        <v>211</v>
      </c>
      <c r="E692" s="65" t="s">
        <v>212</v>
      </c>
      <c r="F692" s="66"/>
      <c r="G692" s="66">
        <v>5.19</v>
      </c>
    </row>
    <row r="693" spans="1:7">
      <c r="A693" s="65" t="s">
        <v>213</v>
      </c>
      <c r="B693" s="65">
        <v>38993</v>
      </c>
      <c r="C693" s="56" t="s">
        <v>893</v>
      </c>
      <c r="D693" s="65" t="s">
        <v>211</v>
      </c>
      <c r="E693" s="65" t="s">
        <v>212</v>
      </c>
      <c r="F693" s="66"/>
      <c r="G693" s="66">
        <v>13.51</v>
      </c>
    </row>
    <row r="694" spans="1:7">
      <c r="A694" s="65" t="s">
        <v>213</v>
      </c>
      <c r="B694" s="65">
        <v>44175</v>
      </c>
      <c r="C694" s="56" t="s">
        <v>894</v>
      </c>
      <c r="D694" s="65" t="s">
        <v>211</v>
      </c>
      <c r="E694" s="65" t="s">
        <v>212</v>
      </c>
      <c r="F694" s="66"/>
      <c r="G694" s="66">
        <v>23.57</v>
      </c>
    </row>
    <row r="695" spans="1:7">
      <c r="A695" s="65" t="s">
        <v>213</v>
      </c>
      <c r="B695" s="65">
        <v>44177</v>
      </c>
      <c r="C695" s="56" t="s">
        <v>895</v>
      </c>
      <c r="D695" s="65" t="s">
        <v>211</v>
      </c>
      <c r="E695" s="65" t="s">
        <v>212</v>
      </c>
      <c r="F695" s="66"/>
      <c r="G695" s="66">
        <v>17.61</v>
      </c>
    </row>
    <row r="696" spans="1:7">
      <c r="A696" s="65" t="s">
        <v>213</v>
      </c>
      <c r="B696" s="65">
        <v>38418</v>
      </c>
      <c r="C696" s="56" t="s">
        <v>896</v>
      </c>
      <c r="D696" s="65" t="s">
        <v>211</v>
      </c>
      <c r="E696" s="65" t="s">
        <v>212</v>
      </c>
      <c r="F696" s="66">
        <v>4.25</v>
      </c>
      <c r="G696" s="66">
        <v>5.59</v>
      </c>
    </row>
    <row r="697" spans="1:7">
      <c r="A697" s="65" t="s">
        <v>213</v>
      </c>
      <c r="B697" s="65">
        <v>39178</v>
      </c>
      <c r="C697" s="56" t="s">
        <v>897</v>
      </c>
      <c r="D697" s="65" t="s">
        <v>211</v>
      </c>
      <c r="E697" s="65" t="s">
        <v>212</v>
      </c>
      <c r="F697" s="66">
        <v>2.35</v>
      </c>
      <c r="G697" s="66">
        <v>2.4700000000000002</v>
      </c>
    </row>
    <row r="698" spans="1:7">
      <c r="A698" s="65" t="s">
        <v>213</v>
      </c>
      <c r="B698" s="65">
        <v>39177</v>
      </c>
      <c r="C698" s="56" t="s">
        <v>898</v>
      </c>
      <c r="D698" s="65" t="s">
        <v>211</v>
      </c>
      <c r="E698" s="65" t="s">
        <v>212</v>
      </c>
      <c r="F698" s="66">
        <v>2.13</v>
      </c>
      <c r="G698" s="66">
        <v>2.23</v>
      </c>
    </row>
    <row r="699" spans="1:7">
      <c r="A699" s="65" t="s">
        <v>213</v>
      </c>
      <c r="B699" s="65">
        <v>39176</v>
      </c>
      <c r="C699" s="56" t="s">
        <v>899</v>
      </c>
      <c r="D699" s="65" t="s">
        <v>211</v>
      </c>
      <c r="E699" s="65" t="s">
        <v>212</v>
      </c>
      <c r="F699" s="66">
        <v>1.39</v>
      </c>
      <c r="G699" s="66">
        <v>1.46</v>
      </c>
    </row>
    <row r="700" spans="1:7">
      <c r="A700" s="65" t="s">
        <v>213</v>
      </c>
      <c r="B700" s="65">
        <v>39174</v>
      </c>
      <c r="C700" s="56" t="s">
        <v>900</v>
      </c>
      <c r="D700" s="65" t="s">
        <v>211</v>
      </c>
      <c r="E700" s="65" t="s">
        <v>212</v>
      </c>
      <c r="F700" s="66">
        <v>1.06</v>
      </c>
      <c r="G700" s="66">
        <v>1.1100000000000001</v>
      </c>
    </row>
    <row r="701" spans="1:7">
      <c r="A701" s="65" t="s">
        <v>213</v>
      </c>
      <c r="B701" s="65">
        <v>39180</v>
      </c>
      <c r="C701" s="56" t="s">
        <v>901</v>
      </c>
      <c r="D701" s="65" t="s">
        <v>211</v>
      </c>
      <c r="E701" s="65" t="s">
        <v>212</v>
      </c>
      <c r="F701" s="66">
        <v>6.39</v>
      </c>
      <c r="G701" s="66">
        <v>6.7</v>
      </c>
    </row>
    <row r="702" spans="1:7">
      <c r="A702" s="65" t="s">
        <v>213</v>
      </c>
      <c r="B702" s="65">
        <v>39179</v>
      </c>
      <c r="C702" s="56" t="s">
        <v>902</v>
      </c>
      <c r="D702" s="65" t="s">
        <v>211</v>
      </c>
      <c r="E702" s="65" t="s">
        <v>212</v>
      </c>
      <c r="F702" s="66">
        <v>5.66</v>
      </c>
      <c r="G702" s="66">
        <v>5.93</v>
      </c>
    </row>
    <row r="703" spans="1:7">
      <c r="A703" s="65" t="s">
        <v>213</v>
      </c>
      <c r="B703" s="65">
        <v>39181</v>
      </c>
      <c r="C703" s="56" t="s">
        <v>903</v>
      </c>
      <c r="D703" s="65" t="s">
        <v>211</v>
      </c>
      <c r="E703" s="65" t="s">
        <v>212</v>
      </c>
      <c r="F703" s="66">
        <v>8.57</v>
      </c>
      <c r="G703" s="66">
        <v>8.98</v>
      </c>
    </row>
    <row r="704" spans="1:7">
      <c r="A704" s="65" t="s">
        <v>213</v>
      </c>
      <c r="B704" s="65">
        <v>39175</v>
      </c>
      <c r="C704" s="56" t="s">
        <v>904</v>
      </c>
      <c r="D704" s="65" t="s">
        <v>211</v>
      </c>
      <c r="E704" s="65" t="s">
        <v>212</v>
      </c>
      <c r="F704" s="66">
        <v>1.3</v>
      </c>
      <c r="G704" s="66">
        <v>1.36</v>
      </c>
    </row>
    <row r="705" spans="1:7">
      <c r="A705" s="65" t="s">
        <v>213</v>
      </c>
      <c r="B705" s="65">
        <v>39217</v>
      </c>
      <c r="C705" s="56" t="s">
        <v>905</v>
      </c>
      <c r="D705" s="65" t="s">
        <v>211</v>
      </c>
      <c r="E705" s="65" t="s">
        <v>212</v>
      </c>
      <c r="F705" s="66">
        <v>1</v>
      </c>
      <c r="G705" s="66">
        <v>1.05</v>
      </c>
    </row>
    <row r="706" spans="1:7">
      <c r="A706" s="65" t="s">
        <v>213</v>
      </c>
      <c r="B706" s="65">
        <v>39182</v>
      </c>
      <c r="C706" s="56" t="s">
        <v>906</v>
      </c>
      <c r="D706" s="65" t="s">
        <v>211</v>
      </c>
      <c r="E706" s="65" t="s">
        <v>212</v>
      </c>
      <c r="F706" s="66">
        <v>12.06</v>
      </c>
      <c r="G706" s="66">
        <v>12.64</v>
      </c>
    </row>
    <row r="707" spans="1:7">
      <c r="A707" s="65" t="s">
        <v>213</v>
      </c>
      <c r="B707" s="65">
        <v>12616</v>
      </c>
      <c r="C707" s="56" t="s">
        <v>907</v>
      </c>
      <c r="D707" s="65" t="s">
        <v>211</v>
      </c>
      <c r="E707" s="65" t="s">
        <v>212</v>
      </c>
      <c r="F707" s="66">
        <v>13.12</v>
      </c>
      <c r="G707" s="66">
        <v>17.239999999999998</v>
      </c>
    </row>
    <row r="708" spans="1:7">
      <c r="A708" s="65" t="s">
        <v>213</v>
      </c>
      <c r="B708" s="65">
        <v>1049</v>
      </c>
      <c r="C708" s="56" t="s">
        <v>908</v>
      </c>
      <c r="D708" s="65" t="s">
        <v>211</v>
      </c>
      <c r="E708" s="65" t="s">
        <v>212</v>
      </c>
      <c r="F708" s="66">
        <v>10.09</v>
      </c>
      <c r="G708" s="66">
        <v>10.57</v>
      </c>
    </row>
    <row r="709" spans="1:7">
      <c r="A709" s="65" t="s">
        <v>213</v>
      </c>
      <c r="B709" s="65">
        <v>1099</v>
      </c>
      <c r="C709" s="56" t="s">
        <v>909</v>
      </c>
      <c r="D709" s="65" t="s">
        <v>211</v>
      </c>
      <c r="E709" s="65" t="s">
        <v>212</v>
      </c>
      <c r="F709" s="66">
        <v>7.72</v>
      </c>
      <c r="G709" s="66">
        <v>8.09</v>
      </c>
    </row>
    <row r="710" spans="1:7">
      <c r="A710" s="65" t="s">
        <v>213</v>
      </c>
      <c r="B710" s="65">
        <v>1050</v>
      </c>
      <c r="C710" s="56" t="s">
        <v>910</v>
      </c>
      <c r="D710" s="65" t="s">
        <v>211</v>
      </c>
      <c r="E710" s="65" t="s">
        <v>212</v>
      </c>
      <c r="F710" s="66">
        <v>5.28</v>
      </c>
      <c r="G710" s="66">
        <v>5.53</v>
      </c>
    </row>
    <row r="711" spans="1:7">
      <c r="A711" s="65" t="s">
        <v>213</v>
      </c>
      <c r="B711" s="65">
        <v>39678</v>
      </c>
      <c r="C711" s="56" t="s">
        <v>911</v>
      </c>
      <c r="D711" s="65" t="s">
        <v>211</v>
      </c>
      <c r="E711" s="65" t="s">
        <v>212</v>
      </c>
      <c r="F711" s="66">
        <v>3.11</v>
      </c>
      <c r="G711" s="66">
        <v>3.26</v>
      </c>
    </row>
    <row r="712" spans="1:7">
      <c r="A712" s="65" t="s">
        <v>213</v>
      </c>
      <c r="B712" s="65">
        <v>1101</v>
      </c>
      <c r="C712" s="56" t="s">
        <v>912</v>
      </c>
      <c r="D712" s="65" t="s">
        <v>211</v>
      </c>
      <c r="E712" s="65" t="s">
        <v>212</v>
      </c>
      <c r="F712" s="66">
        <v>33.29</v>
      </c>
      <c r="G712" s="66">
        <v>34.89</v>
      </c>
    </row>
    <row r="713" spans="1:7">
      <c r="A713" s="65" t="s">
        <v>213</v>
      </c>
      <c r="B713" s="65">
        <v>1100</v>
      </c>
      <c r="C713" s="56" t="s">
        <v>913</v>
      </c>
      <c r="D713" s="65" t="s">
        <v>211</v>
      </c>
      <c r="E713" s="65" t="s">
        <v>212</v>
      </c>
      <c r="F713" s="66">
        <v>17.18</v>
      </c>
      <c r="G713" s="66">
        <v>18</v>
      </c>
    </row>
    <row r="714" spans="1:7">
      <c r="A714" s="65" t="s">
        <v>213</v>
      </c>
      <c r="B714" s="65">
        <v>39679</v>
      </c>
      <c r="C714" s="56" t="s">
        <v>914</v>
      </c>
      <c r="D714" s="65" t="s">
        <v>211</v>
      </c>
      <c r="E714" s="65" t="s">
        <v>212</v>
      </c>
      <c r="F714" s="66">
        <v>66.349999999999994</v>
      </c>
      <c r="G714" s="66">
        <v>69.53</v>
      </c>
    </row>
    <row r="715" spans="1:7">
      <c r="A715" s="65" t="s">
        <v>213</v>
      </c>
      <c r="B715" s="65">
        <v>1102</v>
      </c>
      <c r="C715" s="56" t="s">
        <v>915</v>
      </c>
      <c r="D715" s="65" t="s">
        <v>211</v>
      </c>
      <c r="E715" s="65" t="s">
        <v>212</v>
      </c>
      <c r="F715" s="66">
        <v>49.64</v>
      </c>
      <c r="G715" s="66">
        <v>52.02</v>
      </c>
    </row>
    <row r="716" spans="1:7">
      <c r="A716" s="65" t="s">
        <v>213</v>
      </c>
      <c r="B716" s="65">
        <v>1098</v>
      </c>
      <c r="C716" s="56" t="s">
        <v>916</v>
      </c>
      <c r="D716" s="65" t="s">
        <v>211</v>
      </c>
      <c r="E716" s="65" t="s">
        <v>212</v>
      </c>
      <c r="F716" s="66">
        <v>4.12</v>
      </c>
      <c r="G716" s="66">
        <v>4.32</v>
      </c>
    </row>
    <row r="717" spans="1:7">
      <c r="A717" s="65" t="s">
        <v>213</v>
      </c>
      <c r="B717" s="65">
        <v>1051</v>
      </c>
      <c r="C717" s="56" t="s">
        <v>917</v>
      </c>
      <c r="D717" s="65" t="s">
        <v>211</v>
      </c>
      <c r="E717" s="65" t="s">
        <v>212</v>
      </c>
      <c r="F717" s="66">
        <v>72.150000000000006</v>
      </c>
      <c r="G717" s="66">
        <v>75.61</v>
      </c>
    </row>
    <row r="718" spans="1:7">
      <c r="A718" s="65" t="s">
        <v>213</v>
      </c>
      <c r="B718" s="65">
        <v>37399</v>
      </c>
      <c r="C718" s="56" t="s">
        <v>918</v>
      </c>
      <c r="D718" s="65" t="s">
        <v>211</v>
      </c>
      <c r="E718" s="65" t="s">
        <v>212</v>
      </c>
      <c r="F718" s="66">
        <v>48.37</v>
      </c>
      <c r="G718" s="66">
        <v>31.25</v>
      </c>
    </row>
    <row r="719" spans="1:7">
      <c r="A719" s="65" t="s">
        <v>213</v>
      </c>
      <c r="B719" s="65">
        <v>43834</v>
      </c>
      <c r="C719" s="56" t="s">
        <v>919</v>
      </c>
      <c r="D719" s="65" t="s">
        <v>32</v>
      </c>
      <c r="E719" s="65" t="s">
        <v>212</v>
      </c>
      <c r="F719" s="66">
        <v>18.649999999999999</v>
      </c>
      <c r="G719" s="66">
        <v>22.56</v>
      </c>
    </row>
    <row r="720" spans="1:7">
      <c r="A720" s="65" t="s">
        <v>213</v>
      </c>
      <c r="B720" s="65">
        <v>43835</v>
      </c>
      <c r="C720" s="56" t="s">
        <v>920</v>
      </c>
      <c r="D720" s="65" t="s">
        <v>32</v>
      </c>
      <c r="E720" s="65" t="s">
        <v>212</v>
      </c>
      <c r="F720" s="66">
        <v>1.67</v>
      </c>
      <c r="G720" s="66">
        <v>2.02</v>
      </c>
    </row>
    <row r="721" spans="1:7">
      <c r="A721" s="65" t="s">
        <v>213</v>
      </c>
      <c r="B721" s="65">
        <v>43833</v>
      </c>
      <c r="C721" s="56" t="s">
        <v>921</v>
      </c>
      <c r="D721" s="65" t="s">
        <v>32</v>
      </c>
      <c r="E721" s="65" t="s">
        <v>212</v>
      </c>
      <c r="F721" s="66">
        <v>1.73</v>
      </c>
      <c r="G721" s="66">
        <v>2.1</v>
      </c>
    </row>
    <row r="722" spans="1:7">
      <c r="A722" s="65" t="s">
        <v>213</v>
      </c>
      <c r="B722" s="65">
        <v>41955</v>
      </c>
      <c r="C722" s="56" t="s">
        <v>922</v>
      </c>
      <c r="D722" s="65" t="s">
        <v>129</v>
      </c>
      <c r="E722" s="65" t="s">
        <v>212</v>
      </c>
      <c r="F722" s="66">
        <v>53.55</v>
      </c>
      <c r="G722" s="66">
        <v>72.489999999999995</v>
      </c>
    </row>
    <row r="723" spans="1:7">
      <c r="A723" s="65" t="s">
        <v>213</v>
      </c>
      <c r="B723" s="65">
        <v>41953</v>
      </c>
      <c r="C723" s="56" t="s">
        <v>923</v>
      </c>
      <c r="D723" s="65" t="s">
        <v>129</v>
      </c>
      <c r="E723" s="65" t="s">
        <v>212</v>
      </c>
      <c r="F723" s="66">
        <v>51.1</v>
      </c>
      <c r="G723" s="66">
        <v>69.180000000000007</v>
      </c>
    </row>
    <row r="724" spans="1:7">
      <c r="A724" s="65" t="s">
        <v>213</v>
      </c>
      <c r="B724" s="65">
        <v>41954</v>
      </c>
      <c r="C724" s="56" t="s">
        <v>924</v>
      </c>
      <c r="D724" s="65" t="s">
        <v>129</v>
      </c>
      <c r="E724" s="65" t="s">
        <v>212</v>
      </c>
      <c r="F724" s="66">
        <v>50.62</v>
      </c>
      <c r="G724" s="66">
        <v>68.52</v>
      </c>
    </row>
    <row r="725" spans="1:7">
      <c r="A725" s="65" t="s">
        <v>213</v>
      </c>
      <c r="B725" s="65">
        <v>25004</v>
      </c>
      <c r="C725" s="56" t="s">
        <v>925</v>
      </c>
      <c r="D725" s="65" t="s">
        <v>129</v>
      </c>
      <c r="E725" s="65" t="s">
        <v>212</v>
      </c>
      <c r="F725" s="66">
        <v>51.21</v>
      </c>
      <c r="G725" s="66">
        <v>51.47</v>
      </c>
    </row>
    <row r="726" spans="1:7">
      <c r="A726" s="65" t="s">
        <v>213</v>
      </c>
      <c r="B726" s="65">
        <v>25002</v>
      </c>
      <c r="C726" s="56" t="s">
        <v>926</v>
      </c>
      <c r="D726" s="65" t="s">
        <v>129</v>
      </c>
      <c r="E726" s="65" t="s">
        <v>212</v>
      </c>
      <c r="F726" s="66">
        <v>51.21</v>
      </c>
      <c r="G726" s="66">
        <v>51.47</v>
      </c>
    </row>
    <row r="727" spans="1:7">
      <c r="A727" s="65" t="s">
        <v>213</v>
      </c>
      <c r="B727" s="65">
        <v>37409</v>
      </c>
      <c r="C727" s="56" t="s">
        <v>927</v>
      </c>
      <c r="D727" s="65" t="s">
        <v>129</v>
      </c>
      <c r="E727" s="65" t="s">
        <v>212</v>
      </c>
      <c r="F727" s="66">
        <v>51.21</v>
      </c>
      <c r="G727" s="66">
        <v>51.47</v>
      </c>
    </row>
    <row r="728" spans="1:7">
      <c r="A728" s="65" t="s">
        <v>213</v>
      </c>
      <c r="B728" s="65">
        <v>841</v>
      </c>
      <c r="C728" s="56" t="s">
        <v>928</v>
      </c>
      <c r="D728" s="65" t="s">
        <v>129</v>
      </c>
      <c r="E728" s="65" t="s">
        <v>212</v>
      </c>
      <c r="F728" s="66">
        <v>51.83</v>
      </c>
      <c r="G728" s="66">
        <v>52.1</v>
      </c>
    </row>
    <row r="729" spans="1:7">
      <c r="A729" s="65" t="s">
        <v>213</v>
      </c>
      <c r="B729" s="65">
        <v>25005</v>
      </c>
      <c r="C729" s="56" t="s">
        <v>929</v>
      </c>
      <c r="D729" s="65" t="s">
        <v>129</v>
      </c>
      <c r="E729" s="65" t="s">
        <v>212</v>
      </c>
      <c r="F729" s="66">
        <v>56.19</v>
      </c>
      <c r="G729" s="66">
        <v>56.48</v>
      </c>
    </row>
    <row r="730" spans="1:7">
      <c r="A730" s="65" t="s">
        <v>213</v>
      </c>
      <c r="B730" s="65">
        <v>25003</v>
      </c>
      <c r="C730" s="56" t="s">
        <v>930</v>
      </c>
      <c r="D730" s="65" t="s">
        <v>129</v>
      </c>
      <c r="E730" s="65" t="s">
        <v>212</v>
      </c>
      <c r="F730" s="66">
        <v>57.04</v>
      </c>
      <c r="G730" s="66">
        <v>57.33</v>
      </c>
    </row>
    <row r="731" spans="1:7">
      <c r="A731" s="65" t="s">
        <v>213</v>
      </c>
      <c r="B731" s="65">
        <v>37410</v>
      </c>
      <c r="C731" s="56" t="s">
        <v>931</v>
      </c>
      <c r="D731" s="65" t="s">
        <v>129</v>
      </c>
      <c r="E731" s="65" t="s">
        <v>212</v>
      </c>
      <c r="F731" s="66">
        <v>56.19</v>
      </c>
      <c r="G731" s="66">
        <v>56.48</v>
      </c>
    </row>
    <row r="732" spans="1:7">
      <c r="A732" s="65" t="s">
        <v>213</v>
      </c>
      <c r="B732" s="65">
        <v>842</v>
      </c>
      <c r="C732" s="56" t="s">
        <v>932</v>
      </c>
      <c r="D732" s="65" t="s">
        <v>129</v>
      </c>
      <c r="E732" s="65" t="s">
        <v>212</v>
      </c>
      <c r="F732" s="66">
        <v>56.99</v>
      </c>
      <c r="G732" s="66">
        <v>57.28</v>
      </c>
    </row>
    <row r="733" spans="1:7">
      <c r="A733" s="65" t="s">
        <v>213</v>
      </c>
      <c r="B733" s="65">
        <v>44391</v>
      </c>
      <c r="C733" s="56" t="s">
        <v>933</v>
      </c>
      <c r="D733" s="65" t="s">
        <v>32</v>
      </c>
      <c r="E733" s="65" t="s">
        <v>212</v>
      </c>
      <c r="F733" s="66">
        <v>121.43</v>
      </c>
      <c r="G733" s="66">
        <v>122.06</v>
      </c>
    </row>
    <row r="734" spans="1:7">
      <c r="A734" s="65" t="s">
        <v>213</v>
      </c>
      <c r="B734" s="65">
        <v>44388</v>
      </c>
      <c r="C734" s="56" t="s">
        <v>934</v>
      </c>
      <c r="D734" s="65" t="s">
        <v>32</v>
      </c>
      <c r="E734" s="65" t="s">
        <v>212</v>
      </c>
      <c r="F734" s="66">
        <v>2.63</v>
      </c>
      <c r="G734" s="66">
        <v>2.64</v>
      </c>
    </row>
    <row r="735" spans="1:7">
      <c r="A735" s="65" t="s">
        <v>213</v>
      </c>
      <c r="B735" s="65">
        <v>44392</v>
      </c>
      <c r="C735" s="56" t="s">
        <v>935</v>
      </c>
      <c r="D735" s="65" t="s">
        <v>32</v>
      </c>
      <c r="E735" s="65" t="s">
        <v>212</v>
      </c>
      <c r="F735" s="66">
        <v>241.79</v>
      </c>
      <c r="G735" s="66">
        <v>243.03</v>
      </c>
    </row>
    <row r="736" spans="1:7">
      <c r="A736" s="65" t="s">
        <v>213</v>
      </c>
      <c r="B736" s="65">
        <v>44390</v>
      </c>
      <c r="C736" s="56" t="s">
        <v>936</v>
      </c>
      <c r="D736" s="65" t="s">
        <v>32</v>
      </c>
      <c r="E736" s="65" t="s">
        <v>212</v>
      </c>
      <c r="F736" s="66">
        <v>51.23</v>
      </c>
      <c r="G736" s="66">
        <v>51.49</v>
      </c>
    </row>
    <row r="737" spans="1:7">
      <c r="A737" s="65" t="s">
        <v>213</v>
      </c>
      <c r="B737" s="65">
        <v>44389</v>
      </c>
      <c r="C737" s="56" t="s">
        <v>937</v>
      </c>
      <c r="D737" s="65" t="s">
        <v>32</v>
      </c>
      <c r="E737" s="65" t="s">
        <v>212</v>
      </c>
      <c r="F737" s="66">
        <v>6.05</v>
      </c>
      <c r="G737" s="66">
        <v>6.08</v>
      </c>
    </row>
    <row r="738" spans="1:7">
      <c r="A738" s="65" t="s">
        <v>213</v>
      </c>
      <c r="B738" s="65">
        <v>862</v>
      </c>
      <c r="C738" s="56" t="s">
        <v>938</v>
      </c>
      <c r="D738" s="65" t="s">
        <v>32</v>
      </c>
      <c r="E738" s="65" t="s">
        <v>212</v>
      </c>
      <c r="F738" s="66">
        <v>11.08</v>
      </c>
      <c r="G738" s="66">
        <v>11.14</v>
      </c>
    </row>
    <row r="739" spans="1:7">
      <c r="A739" s="65" t="s">
        <v>213</v>
      </c>
      <c r="B739" s="65">
        <v>866</v>
      </c>
      <c r="C739" s="56" t="s">
        <v>939</v>
      </c>
      <c r="D739" s="65" t="s">
        <v>32</v>
      </c>
      <c r="E739" s="65" t="s">
        <v>212</v>
      </c>
      <c r="F739" s="66">
        <v>140.79</v>
      </c>
      <c r="G739" s="66">
        <v>141.52000000000001</v>
      </c>
    </row>
    <row r="740" spans="1:7">
      <c r="A740" s="65" t="s">
        <v>213</v>
      </c>
      <c r="B740" s="65">
        <v>892</v>
      </c>
      <c r="C740" s="56" t="s">
        <v>940</v>
      </c>
      <c r="D740" s="65" t="s">
        <v>32</v>
      </c>
      <c r="E740" s="65" t="s">
        <v>212</v>
      </c>
      <c r="F740" s="66">
        <v>170.43</v>
      </c>
      <c r="G740" s="66">
        <v>171.3</v>
      </c>
    </row>
    <row r="741" spans="1:7">
      <c r="A741" s="65" t="s">
        <v>213</v>
      </c>
      <c r="B741" s="65">
        <v>857</v>
      </c>
      <c r="C741" s="56" t="s">
        <v>941</v>
      </c>
      <c r="D741" s="65" t="s">
        <v>32</v>
      </c>
      <c r="E741" s="65" t="s">
        <v>212</v>
      </c>
      <c r="F741" s="66">
        <v>18.53</v>
      </c>
      <c r="G741" s="66">
        <v>18.63</v>
      </c>
    </row>
    <row r="742" spans="1:7">
      <c r="A742" s="65" t="s">
        <v>213</v>
      </c>
      <c r="B742" s="65">
        <v>37404</v>
      </c>
      <c r="C742" s="56" t="s">
        <v>942</v>
      </c>
      <c r="D742" s="65" t="s">
        <v>32</v>
      </c>
      <c r="E742" s="65" t="s">
        <v>212</v>
      </c>
      <c r="F742" s="66">
        <v>197.18</v>
      </c>
      <c r="G742" s="66">
        <v>198.2</v>
      </c>
    </row>
    <row r="743" spans="1:7">
      <c r="A743" s="65" t="s">
        <v>213</v>
      </c>
      <c r="B743" s="65">
        <v>868</v>
      </c>
      <c r="C743" s="56" t="s">
        <v>943</v>
      </c>
      <c r="D743" s="65" t="s">
        <v>32</v>
      </c>
      <c r="E743" s="65" t="s">
        <v>212</v>
      </c>
      <c r="F743" s="66">
        <v>26.42</v>
      </c>
      <c r="G743" s="66">
        <v>26.55</v>
      </c>
    </row>
    <row r="744" spans="1:7">
      <c r="A744" s="65" t="s">
        <v>213</v>
      </c>
      <c r="B744" s="65">
        <v>863</v>
      </c>
      <c r="C744" s="56" t="s">
        <v>944</v>
      </c>
      <c r="D744" s="65" t="s">
        <v>32</v>
      </c>
      <c r="E744" s="65" t="s">
        <v>212</v>
      </c>
      <c r="F744" s="66">
        <v>38.9</v>
      </c>
      <c r="G744" s="66">
        <v>39.1</v>
      </c>
    </row>
    <row r="745" spans="1:7">
      <c r="A745" s="65" t="s">
        <v>213</v>
      </c>
      <c r="B745" s="65">
        <v>867</v>
      </c>
      <c r="C745" s="56" t="s">
        <v>945</v>
      </c>
      <c r="D745" s="65" t="s">
        <v>32</v>
      </c>
      <c r="E745" s="65" t="s">
        <v>212</v>
      </c>
      <c r="F745" s="66">
        <v>55.42</v>
      </c>
      <c r="G745" s="66">
        <v>55.71</v>
      </c>
    </row>
    <row r="746" spans="1:7">
      <c r="A746" s="65" t="s">
        <v>213</v>
      </c>
      <c r="B746" s="65">
        <v>864</v>
      </c>
      <c r="C746" s="56" t="s">
        <v>946</v>
      </c>
      <c r="D746" s="65" t="s">
        <v>32</v>
      </c>
      <c r="E746" s="65" t="s">
        <v>212</v>
      </c>
      <c r="F746" s="66">
        <v>73.209999999999994</v>
      </c>
      <c r="G746" s="66">
        <v>73.58</v>
      </c>
    </row>
    <row r="747" spans="1:7">
      <c r="A747" s="65" t="s">
        <v>213</v>
      </c>
      <c r="B747" s="65">
        <v>865</v>
      </c>
      <c r="C747" s="56" t="s">
        <v>947</v>
      </c>
      <c r="D747" s="65" t="s">
        <v>32</v>
      </c>
      <c r="E747" s="65" t="s">
        <v>212</v>
      </c>
      <c r="F747" s="66">
        <v>105.3</v>
      </c>
      <c r="G747" s="66">
        <v>105.84</v>
      </c>
    </row>
    <row r="748" spans="1:7">
      <c r="A748" s="65" t="s">
        <v>213</v>
      </c>
      <c r="B748" s="65">
        <v>39251</v>
      </c>
      <c r="C748" s="56" t="s">
        <v>948</v>
      </c>
      <c r="D748" s="65" t="s">
        <v>32</v>
      </c>
      <c r="E748" s="65" t="s">
        <v>212</v>
      </c>
      <c r="F748" s="66">
        <v>0.69</v>
      </c>
      <c r="G748" s="66">
        <v>0.69</v>
      </c>
    </row>
    <row r="749" spans="1:7">
      <c r="A749" s="65" t="s">
        <v>213</v>
      </c>
      <c r="B749" s="65">
        <v>1011</v>
      </c>
      <c r="C749" s="56" t="s">
        <v>949</v>
      </c>
      <c r="D749" s="65" t="s">
        <v>32</v>
      </c>
      <c r="E749" s="65" t="s">
        <v>212</v>
      </c>
      <c r="F749" s="66">
        <v>0.94</v>
      </c>
      <c r="G749" s="66">
        <v>0.95</v>
      </c>
    </row>
    <row r="750" spans="1:7">
      <c r="A750" s="65" t="s">
        <v>213</v>
      </c>
      <c r="B750" s="65">
        <v>39252</v>
      </c>
      <c r="C750" s="56" t="s">
        <v>950</v>
      </c>
      <c r="D750" s="65" t="s">
        <v>32</v>
      </c>
      <c r="E750" s="65" t="s">
        <v>212</v>
      </c>
      <c r="F750" s="66">
        <v>1.24</v>
      </c>
      <c r="G750" s="66">
        <v>1.24</v>
      </c>
    </row>
    <row r="751" spans="1:7">
      <c r="A751" s="65" t="s">
        <v>213</v>
      </c>
      <c r="B751" s="65">
        <v>1013</v>
      </c>
      <c r="C751" s="56" t="s">
        <v>951</v>
      </c>
      <c r="D751" s="65" t="s">
        <v>32</v>
      </c>
      <c r="E751" s="65" t="s">
        <v>212</v>
      </c>
      <c r="F751" s="66">
        <v>1.48</v>
      </c>
      <c r="G751" s="66">
        <v>1.49</v>
      </c>
    </row>
    <row r="752" spans="1:7">
      <c r="A752" s="65" t="s">
        <v>213</v>
      </c>
      <c r="B752" s="65">
        <v>980</v>
      </c>
      <c r="C752" s="56" t="s">
        <v>952</v>
      </c>
      <c r="D752" s="65" t="s">
        <v>32</v>
      </c>
      <c r="E752" s="65" t="s">
        <v>212</v>
      </c>
      <c r="F752" s="66">
        <v>10.71</v>
      </c>
      <c r="G752" s="66">
        <v>10.77</v>
      </c>
    </row>
    <row r="753" spans="1:7">
      <c r="A753" s="65" t="s">
        <v>213</v>
      </c>
      <c r="B753" s="65">
        <v>39237</v>
      </c>
      <c r="C753" s="56" t="s">
        <v>953</v>
      </c>
      <c r="D753" s="65" t="s">
        <v>32</v>
      </c>
      <c r="E753" s="65" t="s">
        <v>212</v>
      </c>
      <c r="F753" s="66">
        <v>113.98</v>
      </c>
      <c r="G753" s="66">
        <v>114.57</v>
      </c>
    </row>
    <row r="754" spans="1:7">
      <c r="A754" s="65" t="s">
        <v>213</v>
      </c>
      <c r="B754" s="65">
        <v>39238</v>
      </c>
      <c r="C754" s="56" t="s">
        <v>954</v>
      </c>
      <c r="D754" s="65" t="s">
        <v>32</v>
      </c>
      <c r="E754" s="65" t="s">
        <v>212</v>
      </c>
      <c r="F754" s="66">
        <v>143.76</v>
      </c>
      <c r="G754" s="66">
        <v>144.49</v>
      </c>
    </row>
    <row r="755" spans="1:7">
      <c r="A755" s="65" t="s">
        <v>213</v>
      </c>
      <c r="B755" s="65">
        <v>979</v>
      </c>
      <c r="C755" s="56" t="s">
        <v>955</v>
      </c>
      <c r="D755" s="65" t="s">
        <v>32</v>
      </c>
      <c r="E755" s="65" t="s">
        <v>212</v>
      </c>
      <c r="F755" s="66">
        <v>15.31</v>
      </c>
      <c r="G755" s="66">
        <v>15.39</v>
      </c>
    </row>
    <row r="756" spans="1:7">
      <c r="A756" s="65" t="s">
        <v>213</v>
      </c>
      <c r="B756" s="65">
        <v>39239</v>
      </c>
      <c r="C756" s="56" t="s">
        <v>956</v>
      </c>
      <c r="D756" s="65" t="s">
        <v>32</v>
      </c>
      <c r="E756" s="65" t="s">
        <v>212</v>
      </c>
      <c r="F756" s="66">
        <v>173.67</v>
      </c>
      <c r="G756" s="66">
        <v>174.56</v>
      </c>
    </row>
    <row r="757" spans="1:7">
      <c r="A757" s="65" t="s">
        <v>213</v>
      </c>
      <c r="B757" s="65">
        <v>1014</v>
      </c>
      <c r="C757" s="56" t="s">
        <v>957</v>
      </c>
      <c r="D757" s="65" t="s">
        <v>32</v>
      </c>
      <c r="E757" s="65" t="s">
        <v>212</v>
      </c>
      <c r="F757" s="66">
        <v>2.35</v>
      </c>
      <c r="G757" s="66">
        <v>2.36</v>
      </c>
    </row>
    <row r="758" spans="1:7">
      <c r="A758" s="65" t="s">
        <v>213</v>
      </c>
      <c r="B758" s="65">
        <v>39240</v>
      </c>
      <c r="C758" s="56" t="s">
        <v>958</v>
      </c>
      <c r="D758" s="65" t="s">
        <v>32</v>
      </c>
      <c r="E758" s="65" t="s">
        <v>212</v>
      </c>
      <c r="F758" s="66">
        <v>228.42</v>
      </c>
      <c r="G758" s="66">
        <v>229.6</v>
      </c>
    </row>
    <row r="759" spans="1:7">
      <c r="A759" s="65" t="s">
        <v>213</v>
      </c>
      <c r="B759" s="65">
        <v>39232</v>
      </c>
      <c r="C759" s="56" t="s">
        <v>959</v>
      </c>
      <c r="D759" s="65" t="s">
        <v>32</v>
      </c>
      <c r="E759" s="65" t="s">
        <v>212</v>
      </c>
      <c r="F759" s="66">
        <v>23.97</v>
      </c>
      <c r="G759" s="66">
        <v>24.09</v>
      </c>
    </row>
    <row r="760" spans="1:7">
      <c r="A760" s="65" t="s">
        <v>213</v>
      </c>
      <c r="B760" s="65">
        <v>39233</v>
      </c>
      <c r="C760" s="56" t="s">
        <v>960</v>
      </c>
      <c r="D760" s="65" t="s">
        <v>32</v>
      </c>
      <c r="E760" s="65" t="s">
        <v>212</v>
      </c>
      <c r="F760" s="66">
        <v>34.94</v>
      </c>
      <c r="G760" s="66">
        <v>35.119999999999997</v>
      </c>
    </row>
    <row r="761" spans="1:7">
      <c r="A761" s="65" t="s">
        <v>213</v>
      </c>
      <c r="B761" s="65">
        <v>981</v>
      </c>
      <c r="C761" s="56" t="s">
        <v>961</v>
      </c>
      <c r="D761" s="65" t="s">
        <v>32</v>
      </c>
      <c r="E761" s="65" t="s">
        <v>102</v>
      </c>
      <c r="F761" s="66">
        <v>3.9</v>
      </c>
      <c r="G761" s="66">
        <v>3.92</v>
      </c>
    </row>
    <row r="762" spans="1:7">
      <c r="A762" s="65" t="s">
        <v>213</v>
      </c>
      <c r="B762" s="65">
        <v>39234</v>
      </c>
      <c r="C762" s="56" t="s">
        <v>962</v>
      </c>
      <c r="D762" s="65" t="s">
        <v>32</v>
      </c>
      <c r="E762" s="65" t="s">
        <v>212</v>
      </c>
      <c r="F762" s="66">
        <v>48.64</v>
      </c>
      <c r="G762" s="66">
        <v>48.89</v>
      </c>
    </row>
    <row r="763" spans="1:7">
      <c r="A763" s="65" t="s">
        <v>213</v>
      </c>
      <c r="B763" s="65">
        <v>982</v>
      </c>
      <c r="C763" s="56" t="s">
        <v>963</v>
      </c>
      <c r="D763" s="65" t="s">
        <v>32</v>
      </c>
      <c r="E763" s="65" t="s">
        <v>212</v>
      </c>
      <c r="F763" s="66">
        <v>5.61</v>
      </c>
      <c r="G763" s="66">
        <v>5.63</v>
      </c>
    </row>
    <row r="764" spans="1:7">
      <c r="A764" s="65" t="s">
        <v>213</v>
      </c>
      <c r="B764" s="65">
        <v>39235</v>
      </c>
      <c r="C764" s="56" t="s">
        <v>964</v>
      </c>
      <c r="D764" s="65" t="s">
        <v>32</v>
      </c>
      <c r="E764" s="65" t="s">
        <v>212</v>
      </c>
      <c r="F764" s="66">
        <v>71.73</v>
      </c>
      <c r="G764" s="66">
        <v>72.099999999999994</v>
      </c>
    </row>
    <row r="765" spans="1:7">
      <c r="A765" s="65" t="s">
        <v>213</v>
      </c>
      <c r="B765" s="65">
        <v>39236</v>
      </c>
      <c r="C765" s="56" t="s">
        <v>965</v>
      </c>
      <c r="D765" s="65" t="s">
        <v>32</v>
      </c>
      <c r="E765" s="65" t="s">
        <v>212</v>
      </c>
      <c r="F765" s="66">
        <v>95.07</v>
      </c>
      <c r="G765" s="66">
        <v>95.56</v>
      </c>
    </row>
    <row r="766" spans="1:7">
      <c r="A766" s="65" t="s">
        <v>213</v>
      </c>
      <c r="B766" s="65">
        <v>993</v>
      </c>
      <c r="C766" s="56" t="s">
        <v>966</v>
      </c>
      <c r="D766" s="65" t="s">
        <v>32</v>
      </c>
      <c r="E766" s="65" t="s">
        <v>212</v>
      </c>
      <c r="F766" s="66">
        <v>2</v>
      </c>
      <c r="G766" s="66">
        <v>2.0099999999999998</v>
      </c>
    </row>
    <row r="767" spans="1:7">
      <c r="A767" s="65" t="s">
        <v>213</v>
      </c>
      <c r="B767" s="65">
        <v>1020</v>
      </c>
      <c r="C767" s="56" t="s">
        <v>967</v>
      </c>
      <c r="D767" s="65" t="s">
        <v>32</v>
      </c>
      <c r="E767" s="65" t="s">
        <v>212</v>
      </c>
      <c r="F767" s="66">
        <v>10.210000000000001</v>
      </c>
      <c r="G767" s="66">
        <v>10.27</v>
      </c>
    </row>
    <row r="768" spans="1:7">
      <c r="A768" s="65" t="s">
        <v>213</v>
      </c>
      <c r="B768" s="65">
        <v>1017</v>
      </c>
      <c r="C768" s="56" t="s">
        <v>968</v>
      </c>
      <c r="D768" s="65" t="s">
        <v>32</v>
      </c>
      <c r="E768" s="65" t="s">
        <v>212</v>
      </c>
      <c r="F768" s="66">
        <v>125.2</v>
      </c>
      <c r="G768" s="66">
        <v>125.84</v>
      </c>
    </row>
    <row r="769" spans="1:7">
      <c r="A769" s="65" t="s">
        <v>213</v>
      </c>
      <c r="B769" s="65">
        <v>999</v>
      </c>
      <c r="C769" s="56" t="s">
        <v>969</v>
      </c>
      <c r="D769" s="65" t="s">
        <v>32</v>
      </c>
      <c r="E769" s="65" t="s">
        <v>212</v>
      </c>
      <c r="F769" s="66">
        <v>151.69</v>
      </c>
      <c r="G769" s="66">
        <v>152.46</v>
      </c>
    </row>
    <row r="770" spans="1:7">
      <c r="A770" s="65" t="s">
        <v>213</v>
      </c>
      <c r="B770" s="65">
        <v>995</v>
      </c>
      <c r="C770" s="56" t="s">
        <v>970</v>
      </c>
      <c r="D770" s="65" t="s">
        <v>32</v>
      </c>
      <c r="E770" s="65" t="s">
        <v>212</v>
      </c>
      <c r="F770" s="66">
        <v>16.27</v>
      </c>
      <c r="G770" s="66">
        <v>16.350000000000001</v>
      </c>
    </row>
    <row r="771" spans="1:7">
      <c r="A771" s="65" t="s">
        <v>213</v>
      </c>
      <c r="B771" s="65">
        <v>1000</v>
      </c>
      <c r="C771" s="56" t="s">
        <v>971</v>
      </c>
      <c r="D771" s="65" t="s">
        <v>32</v>
      </c>
      <c r="E771" s="65" t="s">
        <v>212</v>
      </c>
      <c r="F771" s="66">
        <v>186.32</v>
      </c>
      <c r="G771" s="66">
        <v>187.27</v>
      </c>
    </row>
    <row r="772" spans="1:7">
      <c r="A772" s="65" t="s">
        <v>213</v>
      </c>
      <c r="B772" s="65">
        <v>1022</v>
      </c>
      <c r="C772" s="56" t="s">
        <v>972</v>
      </c>
      <c r="D772" s="65" t="s">
        <v>32</v>
      </c>
      <c r="E772" s="65" t="s">
        <v>212</v>
      </c>
      <c r="F772" s="66">
        <v>2.79</v>
      </c>
      <c r="G772" s="66">
        <v>2.81</v>
      </c>
    </row>
    <row r="773" spans="1:7">
      <c r="A773" s="65" t="s">
        <v>213</v>
      </c>
      <c r="B773" s="65">
        <v>1015</v>
      </c>
      <c r="C773" s="56" t="s">
        <v>973</v>
      </c>
      <c r="D773" s="65" t="s">
        <v>32</v>
      </c>
      <c r="E773" s="65" t="s">
        <v>212</v>
      </c>
      <c r="F773" s="66">
        <v>247.59</v>
      </c>
      <c r="G773" s="66">
        <v>248.86</v>
      </c>
    </row>
    <row r="774" spans="1:7">
      <c r="A774" s="65" t="s">
        <v>213</v>
      </c>
      <c r="B774" s="65">
        <v>996</v>
      </c>
      <c r="C774" s="56" t="s">
        <v>974</v>
      </c>
      <c r="D774" s="65" t="s">
        <v>32</v>
      </c>
      <c r="E774" s="65" t="s">
        <v>212</v>
      </c>
      <c r="F774" s="66">
        <v>25.22</v>
      </c>
      <c r="G774" s="66">
        <v>25.35</v>
      </c>
    </row>
    <row r="775" spans="1:7">
      <c r="A775" s="65" t="s">
        <v>213</v>
      </c>
      <c r="B775" s="65">
        <v>1001</v>
      </c>
      <c r="C775" s="56" t="s">
        <v>975</v>
      </c>
      <c r="D775" s="65" t="s">
        <v>32</v>
      </c>
      <c r="E775" s="65" t="s">
        <v>212</v>
      </c>
      <c r="F775" s="66">
        <v>321.24</v>
      </c>
      <c r="G775" s="66">
        <v>322.89</v>
      </c>
    </row>
    <row r="776" spans="1:7">
      <c r="A776" s="65" t="s">
        <v>213</v>
      </c>
      <c r="B776" s="65">
        <v>1019</v>
      </c>
      <c r="C776" s="56" t="s">
        <v>976</v>
      </c>
      <c r="D776" s="65" t="s">
        <v>32</v>
      </c>
      <c r="E776" s="65" t="s">
        <v>212</v>
      </c>
      <c r="F776" s="66">
        <v>35.65</v>
      </c>
      <c r="G776" s="66">
        <v>35.83</v>
      </c>
    </row>
    <row r="777" spans="1:7">
      <c r="A777" s="65" t="s">
        <v>213</v>
      </c>
      <c r="B777" s="65">
        <v>1021</v>
      </c>
      <c r="C777" s="56" t="s">
        <v>977</v>
      </c>
      <c r="D777" s="65" t="s">
        <v>32</v>
      </c>
      <c r="E777" s="65" t="s">
        <v>212</v>
      </c>
      <c r="F777" s="66">
        <v>4.28</v>
      </c>
      <c r="G777" s="66">
        <v>4.3099999999999996</v>
      </c>
    </row>
    <row r="778" spans="1:7">
      <c r="A778" s="65" t="s">
        <v>213</v>
      </c>
      <c r="B778" s="65">
        <v>39249</v>
      </c>
      <c r="C778" s="56" t="s">
        <v>978</v>
      </c>
      <c r="D778" s="65" t="s">
        <v>32</v>
      </c>
      <c r="E778" s="65" t="s">
        <v>212</v>
      </c>
      <c r="F778" s="66">
        <v>431.93</v>
      </c>
      <c r="G778" s="66">
        <v>434.14</v>
      </c>
    </row>
    <row r="779" spans="1:7">
      <c r="A779" s="65" t="s">
        <v>213</v>
      </c>
      <c r="B779" s="65">
        <v>1018</v>
      </c>
      <c r="C779" s="56" t="s">
        <v>979</v>
      </c>
      <c r="D779" s="65" t="s">
        <v>32</v>
      </c>
      <c r="E779" s="65" t="s">
        <v>212</v>
      </c>
      <c r="F779" s="66">
        <v>52.71</v>
      </c>
      <c r="G779" s="66">
        <v>52.98</v>
      </c>
    </row>
    <row r="780" spans="1:7">
      <c r="A780" s="65" t="s">
        <v>213</v>
      </c>
      <c r="B780" s="65">
        <v>39250</v>
      </c>
      <c r="C780" s="56" t="s">
        <v>980</v>
      </c>
      <c r="D780" s="65" t="s">
        <v>32</v>
      </c>
      <c r="E780" s="65" t="s">
        <v>212</v>
      </c>
      <c r="F780" s="66">
        <v>516.67999999999995</v>
      </c>
      <c r="G780" s="66">
        <v>519.33000000000004</v>
      </c>
    </row>
    <row r="781" spans="1:7">
      <c r="A781" s="65" t="s">
        <v>213</v>
      </c>
      <c r="B781" s="65">
        <v>994</v>
      </c>
      <c r="C781" s="56" t="s">
        <v>981</v>
      </c>
      <c r="D781" s="65" t="s">
        <v>32</v>
      </c>
      <c r="E781" s="65" t="s">
        <v>212</v>
      </c>
      <c r="F781" s="66">
        <v>6.23</v>
      </c>
      <c r="G781" s="66">
        <v>6.26</v>
      </c>
    </row>
    <row r="782" spans="1:7">
      <c r="A782" s="65" t="s">
        <v>213</v>
      </c>
      <c r="B782" s="65">
        <v>977</v>
      </c>
      <c r="C782" s="56" t="s">
        <v>982</v>
      </c>
      <c r="D782" s="65" t="s">
        <v>32</v>
      </c>
      <c r="E782" s="65" t="s">
        <v>212</v>
      </c>
      <c r="F782" s="66">
        <v>73.739999999999995</v>
      </c>
      <c r="G782" s="66">
        <v>74.12</v>
      </c>
    </row>
    <row r="783" spans="1:7">
      <c r="A783" s="65" t="s">
        <v>213</v>
      </c>
      <c r="B783" s="65">
        <v>998</v>
      </c>
      <c r="C783" s="56" t="s">
        <v>983</v>
      </c>
      <c r="D783" s="65" t="s">
        <v>32</v>
      </c>
      <c r="E783" s="65" t="s">
        <v>212</v>
      </c>
      <c r="F783" s="66">
        <v>95.74</v>
      </c>
      <c r="G783" s="66">
        <v>96.23</v>
      </c>
    </row>
    <row r="784" spans="1:7">
      <c r="A784" s="65" t="s">
        <v>213</v>
      </c>
      <c r="B784" s="65">
        <v>1006</v>
      </c>
      <c r="C784" s="56" t="s">
        <v>984</v>
      </c>
      <c r="D784" s="65" t="s">
        <v>32</v>
      </c>
      <c r="E784" s="65" t="s">
        <v>212</v>
      </c>
      <c r="F784" s="66">
        <v>126.86</v>
      </c>
      <c r="G784" s="66">
        <v>127.51</v>
      </c>
    </row>
    <row r="785" spans="1:7">
      <c r="A785" s="65" t="s">
        <v>213</v>
      </c>
      <c r="B785" s="65">
        <v>990</v>
      </c>
      <c r="C785" s="56" t="s">
        <v>985</v>
      </c>
      <c r="D785" s="65" t="s">
        <v>32</v>
      </c>
      <c r="E785" s="65" t="s">
        <v>212</v>
      </c>
      <c r="F785" s="66">
        <v>168.69</v>
      </c>
      <c r="G785" s="66">
        <v>169.55</v>
      </c>
    </row>
    <row r="786" spans="1:7">
      <c r="A786" s="65" t="s">
        <v>213</v>
      </c>
      <c r="B786" s="65">
        <v>39241</v>
      </c>
      <c r="C786" s="56" t="s">
        <v>986</v>
      </c>
      <c r="D786" s="65" t="s">
        <v>32</v>
      </c>
      <c r="E786" s="65" t="s">
        <v>212</v>
      </c>
      <c r="F786" s="66">
        <v>16.61</v>
      </c>
      <c r="G786" s="66">
        <v>16.690000000000001</v>
      </c>
    </row>
    <row r="787" spans="1:7">
      <c r="A787" s="65" t="s">
        <v>213</v>
      </c>
      <c r="B787" s="65">
        <v>1005</v>
      </c>
      <c r="C787" s="56" t="s">
        <v>987</v>
      </c>
      <c r="D787" s="65" t="s">
        <v>32</v>
      </c>
      <c r="E787" s="65" t="s">
        <v>212</v>
      </c>
      <c r="F787" s="66">
        <v>210.03</v>
      </c>
      <c r="G787" s="66">
        <v>211.1</v>
      </c>
    </row>
    <row r="788" spans="1:7">
      <c r="A788" s="65" t="s">
        <v>213</v>
      </c>
      <c r="B788" s="65">
        <v>991</v>
      </c>
      <c r="C788" s="56" t="s">
        <v>988</v>
      </c>
      <c r="D788" s="65" t="s">
        <v>32</v>
      </c>
      <c r="E788" s="65" t="s">
        <v>212</v>
      </c>
      <c r="F788" s="66">
        <v>275.08999999999997</v>
      </c>
      <c r="G788" s="66">
        <v>276.5</v>
      </c>
    </row>
    <row r="789" spans="1:7">
      <c r="A789" s="65" t="s">
        <v>213</v>
      </c>
      <c r="B789" s="65">
        <v>986</v>
      </c>
      <c r="C789" s="56" t="s">
        <v>989</v>
      </c>
      <c r="D789" s="65" t="s">
        <v>32</v>
      </c>
      <c r="E789" s="65" t="s">
        <v>212</v>
      </c>
      <c r="F789" s="66">
        <v>26.24</v>
      </c>
      <c r="G789" s="66">
        <v>26.37</v>
      </c>
    </row>
    <row r="790" spans="1:7">
      <c r="A790" s="65" t="s">
        <v>213</v>
      </c>
      <c r="B790" s="65">
        <v>987</v>
      </c>
      <c r="C790" s="56" t="s">
        <v>990</v>
      </c>
      <c r="D790" s="65" t="s">
        <v>32</v>
      </c>
      <c r="E790" s="65" t="s">
        <v>212</v>
      </c>
      <c r="F790" s="66">
        <v>35.92</v>
      </c>
      <c r="G790" s="66">
        <v>36.1</v>
      </c>
    </row>
    <row r="791" spans="1:7">
      <c r="A791" s="65" t="s">
        <v>213</v>
      </c>
      <c r="B791" s="65">
        <v>1007</v>
      </c>
      <c r="C791" s="56" t="s">
        <v>991</v>
      </c>
      <c r="D791" s="65" t="s">
        <v>32</v>
      </c>
      <c r="E791" s="65" t="s">
        <v>212</v>
      </c>
      <c r="F791" s="66">
        <v>49.72</v>
      </c>
      <c r="G791" s="66">
        <v>49.97</v>
      </c>
    </row>
    <row r="792" spans="1:7">
      <c r="A792" s="65" t="s">
        <v>213</v>
      </c>
      <c r="B792" s="65">
        <v>1008</v>
      </c>
      <c r="C792" s="56" t="s">
        <v>992</v>
      </c>
      <c r="D792" s="65" t="s">
        <v>32</v>
      </c>
      <c r="E792" s="65" t="s">
        <v>212</v>
      </c>
      <c r="F792" s="66">
        <v>6.31</v>
      </c>
      <c r="G792" s="66">
        <v>6.34</v>
      </c>
    </row>
    <row r="793" spans="1:7">
      <c r="A793" s="65" t="s">
        <v>213</v>
      </c>
      <c r="B793" s="65">
        <v>988</v>
      </c>
      <c r="C793" s="56" t="s">
        <v>993</v>
      </c>
      <c r="D793" s="65" t="s">
        <v>32</v>
      </c>
      <c r="E793" s="65" t="s">
        <v>212</v>
      </c>
      <c r="F793" s="66">
        <v>68.55</v>
      </c>
      <c r="G793" s="66">
        <v>68.91</v>
      </c>
    </row>
    <row r="794" spans="1:7">
      <c r="A794" s="65" t="s">
        <v>213</v>
      </c>
      <c r="B794" s="65">
        <v>989</v>
      </c>
      <c r="C794" s="56" t="s">
        <v>994</v>
      </c>
      <c r="D794" s="65" t="s">
        <v>32</v>
      </c>
      <c r="E794" s="65" t="s">
        <v>212</v>
      </c>
      <c r="F794" s="66">
        <v>94.63</v>
      </c>
      <c r="G794" s="66">
        <v>95.11</v>
      </c>
    </row>
    <row r="795" spans="1:7">
      <c r="A795" s="65" t="s">
        <v>213</v>
      </c>
      <c r="B795" s="65">
        <v>43972</v>
      </c>
      <c r="C795" s="56" t="s">
        <v>995</v>
      </c>
      <c r="D795" s="65" t="s">
        <v>32</v>
      </c>
      <c r="E795" s="65" t="s">
        <v>212</v>
      </c>
      <c r="F795" s="66">
        <v>3.56</v>
      </c>
      <c r="G795" s="66">
        <v>4.3099999999999996</v>
      </c>
    </row>
    <row r="796" spans="1:7">
      <c r="A796" s="65" t="s">
        <v>213</v>
      </c>
      <c r="B796" s="65">
        <v>43971</v>
      </c>
      <c r="C796" s="56" t="s">
        <v>996</v>
      </c>
      <c r="D796" s="65" t="s">
        <v>32</v>
      </c>
      <c r="E796" s="65" t="s">
        <v>102</v>
      </c>
      <c r="F796" s="66">
        <v>2.72</v>
      </c>
      <c r="G796" s="66">
        <v>3.29</v>
      </c>
    </row>
    <row r="797" spans="1:7">
      <c r="A797" s="65" t="s">
        <v>213</v>
      </c>
      <c r="B797" s="65">
        <v>39598</v>
      </c>
      <c r="C797" s="56" t="s">
        <v>997</v>
      </c>
      <c r="D797" s="65" t="s">
        <v>32</v>
      </c>
      <c r="E797" s="65" t="s">
        <v>212</v>
      </c>
      <c r="F797" s="66">
        <v>5.04</v>
      </c>
      <c r="G797" s="66">
        <v>6.1</v>
      </c>
    </row>
    <row r="798" spans="1:7">
      <c r="A798" s="65" t="s">
        <v>213</v>
      </c>
      <c r="B798" s="65">
        <v>43973</v>
      </c>
      <c r="C798" s="56" t="s">
        <v>998</v>
      </c>
      <c r="D798" s="65" t="s">
        <v>32</v>
      </c>
      <c r="E798" s="65" t="s">
        <v>212</v>
      </c>
      <c r="F798" s="66">
        <v>3.72</v>
      </c>
      <c r="G798" s="66">
        <v>4.5</v>
      </c>
    </row>
    <row r="799" spans="1:7">
      <c r="A799" s="65" t="s">
        <v>213</v>
      </c>
      <c r="B799" s="65">
        <v>39599</v>
      </c>
      <c r="C799" s="56" t="s">
        <v>999</v>
      </c>
      <c r="D799" s="65" t="s">
        <v>32</v>
      </c>
      <c r="E799" s="65" t="s">
        <v>212</v>
      </c>
      <c r="F799" s="66">
        <v>7.25</v>
      </c>
      <c r="G799" s="66">
        <v>8.7799999999999994</v>
      </c>
    </row>
    <row r="800" spans="1:7">
      <c r="A800" s="65" t="s">
        <v>213</v>
      </c>
      <c r="B800" s="65">
        <v>43832</v>
      </c>
      <c r="C800" s="56" t="s">
        <v>1000</v>
      </c>
      <c r="D800" s="65" t="s">
        <v>32</v>
      </c>
      <c r="E800" s="65" t="s">
        <v>212</v>
      </c>
      <c r="F800" s="66">
        <v>19.11</v>
      </c>
      <c r="G800" s="66">
        <v>23.12</v>
      </c>
    </row>
    <row r="801" spans="1:7">
      <c r="A801" s="65" t="s">
        <v>213</v>
      </c>
      <c r="B801" s="65">
        <v>34602</v>
      </c>
      <c r="C801" s="56" t="s">
        <v>1001</v>
      </c>
      <c r="D801" s="65" t="s">
        <v>32</v>
      </c>
      <c r="E801" s="65" t="s">
        <v>212</v>
      </c>
      <c r="F801" s="66">
        <v>4.34</v>
      </c>
      <c r="G801" s="66">
        <v>4.3600000000000003</v>
      </c>
    </row>
    <row r="802" spans="1:7">
      <c r="A802" s="65" t="s">
        <v>213</v>
      </c>
      <c r="B802" s="65">
        <v>34607</v>
      </c>
      <c r="C802" s="56" t="s">
        <v>1002</v>
      </c>
      <c r="D802" s="65" t="s">
        <v>32</v>
      </c>
      <c r="E802" s="65" t="s">
        <v>212</v>
      </c>
      <c r="F802" s="66">
        <v>10.64</v>
      </c>
      <c r="G802" s="66">
        <v>10.69</v>
      </c>
    </row>
    <row r="803" spans="1:7">
      <c r="A803" s="65" t="s">
        <v>213</v>
      </c>
      <c r="B803" s="65">
        <v>34609</v>
      </c>
      <c r="C803" s="56" t="s">
        <v>1003</v>
      </c>
      <c r="D803" s="65" t="s">
        <v>32</v>
      </c>
      <c r="E803" s="65" t="s">
        <v>212</v>
      </c>
      <c r="F803" s="66">
        <v>15.47</v>
      </c>
      <c r="G803" s="66">
        <v>15.55</v>
      </c>
    </row>
    <row r="804" spans="1:7">
      <c r="A804" s="65" t="s">
        <v>213</v>
      </c>
      <c r="B804" s="65">
        <v>34618</v>
      </c>
      <c r="C804" s="56" t="s">
        <v>1004</v>
      </c>
      <c r="D804" s="65" t="s">
        <v>32</v>
      </c>
      <c r="E804" s="65" t="s">
        <v>212</v>
      </c>
      <c r="F804" s="66">
        <v>5.92</v>
      </c>
      <c r="G804" s="66">
        <v>5.95</v>
      </c>
    </row>
    <row r="805" spans="1:7">
      <c r="A805" s="65" t="s">
        <v>213</v>
      </c>
      <c r="B805" s="65">
        <v>34621</v>
      </c>
      <c r="C805" s="56" t="s">
        <v>1005</v>
      </c>
      <c r="D805" s="65" t="s">
        <v>32</v>
      </c>
      <c r="E805" s="65" t="s">
        <v>212</v>
      </c>
      <c r="F805" s="66">
        <v>14.66</v>
      </c>
      <c r="G805" s="66">
        <v>14.74</v>
      </c>
    </row>
    <row r="806" spans="1:7">
      <c r="A806" s="65" t="s">
        <v>213</v>
      </c>
      <c r="B806" s="65">
        <v>34622</v>
      </c>
      <c r="C806" s="56" t="s">
        <v>1006</v>
      </c>
      <c r="D806" s="65" t="s">
        <v>32</v>
      </c>
      <c r="E806" s="65" t="s">
        <v>212</v>
      </c>
      <c r="F806" s="66">
        <v>21.79</v>
      </c>
      <c r="G806" s="66">
        <v>21.9</v>
      </c>
    </row>
    <row r="807" spans="1:7">
      <c r="A807" s="65" t="s">
        <v>213</v>
      </c>
      <c r="B807" s="65">
        <v>34624</v>
      </c>
      <c r="C807" s="56" t="s">
        <v>1007</v>
      </c>
      <c r="D807" s="65" t="s">
        <v>32</v>
      </c>
      <c r="E807" s="65" t="s">
        <v>212</v>
      </c>
      <c r="F807" s="66">
        <v>7.9</v>
      </c>
      <c r="G807" s="66">
        <v>7.94</v>
      </c>
    </row>
    <row r="808" spans="1:7">
      <c r="A808" s="65" t="s">
        <v>213</v>
      </c>
      <c r="B808" s="65">
        <v>34627</v>
      </c>
      <c r="C808" s="56" t="s">
        <v>1008</v>
      </c>
      <c r="D808" s="65" t="s">
        <v>32</v>
      </c>
      <c r="E808" s="65" t="s">
        <v>212</v>
      </c>
      <c r="F808" s="66">
        <v>19.05</v>
      </c>
      <c r="G808" s="66">
        <v>19.149999999999999</v>
      </c>
    </row>
    <row r="809" spans="1:7">
      <c r="A809" s="65" t="s">
        <v>213</v>
      </c>
      <c r="B809" s="65">
        <v>34629</v>
      </c>
      <c r="C809" s="56" t="s">
        <v>1009</v>
      </c>
      <c r="D809" s="65" t="s">
        <v>32</v>
      </c>
      <c r="E809" s="65" t="s">
        <v>212</v>
      </c>
      <c r="F809" s="66">
        <v>29.11</v>
      </c>
      <c r="G809" s="66">
        <v>29.26</v>
      </c>
    </row>
    <row r="810" spans="1:7">
      <c r="A810" s="65" t="s">
        <v>213</v>
      </c>
      <c r="B810" s="65">
        <v>39257</v>
      </c>
      <c r="C810" s="56" t="s">
        <v>1010</v>
      </c>
      <c r="D810" s="65" t="s">
        <v>32</v>
      </c>
      <c r="E810" s="65" t="s">
        <v>212</v>
      </c>
      <c r="F810" s="66">
        <v>5.92</v>
      </c>
      <c r="G810" s="66">
        <v>5.95</v>
      </c>
    </row>
    <row r="811" spans="1:7">
      <c r="A811" s="65" t="s">
        <v>213</v>
      </c>
      <c r="B811" s="65">
        <v>39261</v>
      </c>
      <c r="C811" s="56" t="s">
        <v>1011</v>
      </c>
      <c r="D811" s="65" t="s">
        <v>32</v>
      </c>
      <c r="E811" s="65" t="s">
        <v>212</v>
      </c>
      <c r="F811" s="66">
        <v>33.909999999999997</v>
      </c>
      <c r="G811" s="66">
        <v>34.090000000000003</v>
      </c>
    </row>
    <row r="812" spans="1:7">
      <c r="A812" s="65" t="s">
        <v>213</v>
      </c>
      <c r="B812" s="65">
        <v>39268</v>
      </c>
      <c r="C812" s="56" t="s">
        <v>1012</v>
      </c>
      <c r="D812" s="65" t="s">
        <v>32</v>
      </c>
      <c r="E812" s="65" t="s">
        <v>212</v>
      </c>
      <c r="F812" s="66">
        <v>530.09</v>
      </c>
      <c r="G812" s="66">
        <v>532.80999999999995</v>
      </c>
    </row>
    <row r="813" spans="1:7">
      <c r="A813" s="65" t="s">
        <v>213</v>
      </c>
      <c r="B813" s="65">
        <v>39262</v>
      </c>
      <c r="C813" s="56" t="s">
        <v>1013</v>
      </c>
      <c r="D813" s="65" t="s">
        <v>32</v>
      </c>
      <c r="E813" s="65" t="s">
        <v>212</v>
      </c>
      <c r="F813" s="66">
        <v>54</v>
      </c>
      <c r="G813" s="66">
        <v>54.28</v>
      </c>
    </row>
    <row r="814" spans="1:7">
      <c r="A814" s="65" t="s">
        <v>213</v>
      </c>
      <c r="B814" s="65">
        <v>39258</v>
      </c>
      <c r="C814" s="56" t="s">
        <v>1014</v>
      </c>
      <c r="D814" s="65" t="s">
        <v>32</v>
      </c>
      <c r="E814" s="65" t="s">
        <v>212</v>
      </c>
      <c r="F814" s="66">
        <v>8.93</v>
      </c>
      <c r="G814" s="66">
        <v>8.9700000000000006</v>
      </c>
    </row>
    <row r="815" spans="1:7">
      <c r="A815" s="65" t="s">
        <v>213</v>
      </c>
      <c r="B815" s="65">
        <v>39263</v>
      </c>
      <c r="C815" s="56" t="s">
        <v>1015</v>
      </c>
      <c r="D815" s="65" t="s">
        <v>32</v>
      </c>
      <c r="E815" s="65" t="s">
        <v>212</v>
      </c>
      <c r="F815" s="66">
        <v>93.38</v>
      </c>
      <c r="G815" s="66">
        <v>93.86</v>
      </c>
    </row>
    <row r="816" spans="1:7">
      <c r="A816" s="65" t="s">
        <v>213</v>
      </c>
      <c r="B816" s="65">
        <v>39264</v>
      </c>
      <c r="C816" s="56" t="s">
        <v>1016</v>
      </c>
      <c r="D816" s="65" t="s">
        <v>32</v>
      </c>
      <c r="E816" s="65" t="s">
        <v>212</v>
      </c>
      <c r="F816" s="66">
        <v>129.36000000000001</v>
      </c>
      <c r="G816" s="66">
        <v>130.03</v>
      </c>
    </row>
    <row r="817" spans="1:7">
      <c r="A817" s="65" t="s">
        <v>213</v>
      </c>
      <c r="B817" s="65">
        <v>39259</v>
      </c>
      <c r="C817" s="56" t="s">
        <v>1017</v>
      </c>
      <c r="D817" s="65" t="s">
        <v>32</v>
      </c>
      <c r="E817" s="65" t="s">
        <v>212</v>
      </c>
      <c r="F817" s="66">
        <v>13.75</v>
      </c>
      <c r="G817" s="66">
        <v>13.82</v>
      </c>
    </row>
    <row r="818" spans="1:7">
      <c r="A818" s="65" t="s">
        <v>213</v>
      </c>
      <c r="B818" s="65">
        <v>39265</v>
      </c>
      <c r="C818" s="56" t="s">
        <v>1018</v>
      </c>
      <c r="D818" s="65" t="s">
        <v>32</v>
      </c>
      <c r="E818" s="65" t="s">
        <v>212</v>
      </c>
      <c r="F818" s="66">
        <v>175.63</v>
      </c>
      <c r="G818" s="66">
        <v>176.53</v>
      </c>
    </row>
    <row r="819" spans="1:7">
      <c r="A819" s="65" t="s">
        <v>213</v>
      </c>
      <c r="B819" s="65">
        <v>39260</v>
      </c>
      <c r="C819" s="56" t="s">
        <v>1019</v>
      </c>
      <c r="D819" s="65" t="s">
        <v>32</v>
      </c>
      <c r="E819" s="65" t="s">
        <v>212</v>
      </c>
      <c r="F819" s="66">
        <v>21.05</v>
      </c>
      <c r="G819" s="66">
        <v>21.16</v>
      </c>
    </row>
    <row r="820" spans="1:7">
      <c r="A820" s="65" t="s">
        <v>213</v>
      </c>
      <c r="B820" s="65">
        <v>39266</v>
      </c>
      <c r="C820" s="56" t="s">
        <v>1020</v>
      </c>
      <c r="D820" s="65" t="s">
        <v>32</v>
      </c>
      <c r="E820" s="65" t="s">
        <v>212</v>
      </c>
      <c r="F820" s="66">
        <v>265.02</v>
      </c>
      <c r="G820" s="66">
        <v>266.38</v>
      </c>
    </row>
    <row r="821" spans="1:7">
      <c r="A821" s="65" t="s">
        <v>213</v>
      </c>
      <c r="B821" s="65">
        <v>39267</v>
      </c>
      <c r="C821" s="56" t="s">
        <v>1021</v>
      </c>
      <c r="D821" s="65" t="s">
        <v>32</v>
      </c>
      <c r="E821" s="65" t="s">
        <v>212</v>
      </c>
      <c r="F821" s="66">
        <v>331.35</v>
      </c>
      <c r="G821" s="66">
        <v>333.05</v>
      </c>
    </row>
    <row r="822" spans="1:7">
      <c r="A822" s="65" t="s">
        <v>213</v>
      </c>
      <c r="B822" s="65">
        <v>11901</v>
      </c>
      <c r="C822" s="56" t="s">
        <v>1022</v>
      </c>
      <c r="D822" s="65" t="s">
        <v>32</v>
      </c>
      <c r="E822" s="65" t="s">
        <v>212</v>
      </c>
      <c r="F822" s="66">
        <v>0.65</v>
      </c>
      <c r="G822" s="66">
        <v>0.79</v>
      </c>
    </row>
    <row r="823" spans="1:7">
      <c r="A823" s="65" t="s">
        <v>213</v>
      </c>
      <c r="B823" s="65">
        <v>11902</v>
      </c>
      <c r="C823" s="56" t="s">
        <v>1023</v>
      </c>
      <c r="D823" s="65" t="s">
        <v>32</v>
      </c>
      <c r="E823" s="65" t="s">
        <v>212</v>
      </c>
      <c r="F823" s="66">
        <v>1.25</v>
      </c>
      <c r="G823" s="66">
        <v>1.51</v>
      </c>
    </row>
    <row r="824" spans="1:7">
      <c r="A824" s="65" t="s">
        <v>213</v>
      </c>
      <c r="B824" s="65">
        <v>11903</v>
      </c>
      <c r="C824" s="56" t="s">
        <v>1024</v>
      </c>
      <c r="D824" s="65" t="s">
        <v>32</v>
      </c>
      <c r="E824" s="65" t="s">
        <v>212</v>
      </c>
      <c r="F824" s="66">
        <v>1.32</v>
      </c>
      <c r="G824" s="66">
        <v>1.6</v>
      </c>
    </row>
    <row r="825" spans="1:7">
      <c r="A825" s="65" t="s">
        <v>213</v>
      </c>
      <c r="B825" s="65">
        <v>11904</v>
      </c>
      <c r="C825" s="56" t="s">
        <v>1025</v>
      </c>
      <c r="D825" s="65" t="s">
        <v>32</v>
      </c>
      <c r="E825" s="65" t="s">
        <v>212</v>
      </c>
      <c r="F825" s="66">
        <v>2.0099999999999998</v>
      </c>
      <c r="G825" s="66">
        <v>2.4300000000000002</v>
      </c>
    </row>
    <row r="826" spans="1:7">
      <c r="A826" s="65" t="s">
        <v>213</v>
      </c>
      <c r="B826" s="65">
        <v>11905</v>
      </c>
      <c r="C826" s="56" t="s">
        <v>1026</v>
      </c>
      <c r="D826" s="65" t="s">
        <v>32</v>
      </c>
      <c r="E826" s="65" t="s">
        <v>212</v>
      </c>
      <c r="F826" s="66">
        <v>2.4500000000000002</v>
      </c>
      <c r="G826" s="66">
        <v>2.96</v>
      </c>
    </row>
    <row r="827" spans="1:7">
      <c r="A827" s="65" t="s">
        <v>213</v>
      </c>
      <c r="B827" s="65">
        <v>11906</v>
      </c>
      <c r="C827" s="56" t="s">
        <v>1027</v>
      </c>
      <c r="D827" s="65" t="s">
        <v>32</v>
      </c>
      <c r="E827" s="65" t="s">
        <v>212</v>
      </c>
      <c r="F827" s="66">
        <v>3.11</v>
      </c>
      <c r="G827" s="66">
        <v>3.77</v>
      </c>
    </row>
    <row r="828" spans="1:7">
      <c r="A828" s="65" t="s">
        <v>213</v>
      </c>
      <c r="B828" s="65">
        <v>11919</v>
      </c>
      <c r="C828" s="56" t="s">
        <v>1028</v>
      </c>
      <c r="D828" s="65" t="s">
        <v>32</v>
      </c>
      <c r="E828" s="65" t="s">
        <v>212</v>
      </c>
      <c r="F828" s="66">
        <v>5.7</v>
      </c>
      <c r="G828" s="66">
        <v>6.9</v>
      </c>
    </row>
    <row r="829" spans="1:7">
      <c r="A829" s="65" t="s">
        <v>213</v>
      </c>
      <c r="B829" s="65">
        <v>11920</v>
      </c>
      <c r="C829" s="56" t="s">
        <v>1029</v>
      </c>
      <c r="D829" s="65" t="s">
        <v>32</v>
      </c>
      <c r="E829" s="65" t="s">
        <v>212</v>
      </c>
      <c r="F829" s="66">
        <v>10.84</v>
      </c>
      <c r="G829" s="66">
        <v>13.11</v>
      </c>
    </row>
    <row r="830" spans="1:7">
      <c r="A830" s="65" t="s">
        <v>213</v>
      </c>
      <c r="B830" s="65">
        <v>11924</v>
      </c>
      <c r="C830" s="56" t="s">
        <v>1030</v>
      </c>
      <c r="D830" s="65" t="s">
        <v>32</v>
      </c>
      <c r="E830" s="65" t="s">
        <v>212</v>
      </c>
      <c r="F830" s="66">
        <v>91</v>
      </c>
      <c r="G830" s="66">
        <v>110.07</v>
      </c>
    </row>
    <row r="831" spans="1:7">
      <c r="A831" s="65" t="s">
        <v>213</v>
      </c>
      <c r="B831" s="65">
        <v>11921</v>
      </c>
      <c r="C831" s="56" t="s">
        <v>1031</v>
      </c>
      <c r="D831" s="65" t="s">
        <v>32</v>
      </c>
      <c r="E831" s="65" t="s">
        <v>212</v>
      </c>
      <c r="F831" s="66">
        <v>15.86</v>
      </c>
      <c r="G831" s="66">
        <v>19.18</v>
      </c>
    </row>
    <row r="832" spans="1:7">
      <c r="A832" s="65" t="s">
        <v>213</v>
      </c>
      <c r="B832" s="65">
        <v>11922</v>
      </c>
      <c r="C832" s="56" t="s">
        <v>1032</v>
      </c>
      <c r="D832" s="65" t="s">
        <v>32</v>
      </c>
      <c r="E832" s="65" t="s">
        <v>212</v>
      </c>
      <c r="F832" s="66">
        <v>25.65</v>
      </c>
      <c r="G832" s="66">
        <v>31.02</v>
      </c>
    </row>
    <row r="833" spans="1:7">
      <c r="A833" s="65" t="s">
        <v>213</v>
      </c>
      <c r="B833" s="65">
        <v>11923</v>
      </c>
      <c r="C833" s="56" t="s">
        <v>1033</v>
      </c>
      <c r="D833" s="65" t="s">
        <v>32</v>
      </c>
      <c r="E833" s="65" t="s">
        <v>212</v>
      </c>
      <c r="F833" s="66">
        <v>37.54</v>
      </c>
      <c r="G833" s="66">
        <v>45.41</v>
      </c>
    </row>
    <row r="834" spans="1:7">
      <c r="A834" s="65" t="s">
        <v>213</v>
      </c>
      <c r="B834" s="65">
        <v>11916</v>
      </c>
      <c r="C834" s="56" t="s">
        <v>1034</v>
      </c>
      <c r="D834" s="65" t="s">
        <v>32</v>
      </c>
      <c r="E834" s="65" t="s">
        <v>212</v>
      </c>
      <c r="F834" s="66">
        <v>7.8</v>
      </c>
      <c r="G834" s="66">
        <v>9.44</v>
      </c>
    </row>
    <row r="835" spans="1:7">
      <c r="A835" s="65" t="s">
        <v>213</v>
      </c>
      <c r="B835" s="65">
        <v>11914</v>
      </c>
      <c r="C835" s="56" t="s">
        <v>1035</v>
      </c>
      <c r="D835" s="65" t="s">
        <v>32</v>
      </c>
      <c r="E835" s="65" t="s">
        <v>212</v>
      </c>
      <c r="F835" s="66">
        <v>56.25</v>
      </c>
      <c r="G835" s="66">
        <v>68.040000000000006</v>
      </c>
    </row>
    <row r="836" spans="1:7">
      <c r="A836" s="65" t="s">
        <v>213</v>
      </c>
      <c r="B836" s="65">
        <v>11917</v>
      </c>
      <c r="C836" s="56" t="s">
        <v>1036</v>
      </c>
      <c r="D836" s="65" t="s">
        <v>32</v>
      </c>
      <c r="E836" s="65" t="s">
        <v>212</v>
      </c>
      <c r="F836" s="66">
        <v>13.75</v>
      </c>
      <c r="G836" s="66">
        <v>16.63</v>
      </c>
    </row>
    <row r="837" spans="1:7">
      <c r="A837" s="65" t="s">
        <v>213</v>
      </c>
      <c r="B837" s="65">
        <v>11918</v>
      </c>
      <c r="C837" s="56" t="s">
        <v>1037</v>
      </c>
      <c r="D837" s="65" t="s">
        <v>32</v>
      </c>
      <c r="E837" s="65" t="s">
        <v>212</v>
      </c>
      <c r="F837" s="66">
        <v>16.309999999999999</v>
      </c>
      <c r="G837" s="66">
        <v>19.73</v>
      </c>
    </row>
    <row r="838" spans="1:7">
      <c r="A838" s="65" t="s">
        <v>391</v>
      </c>
      <c r="B838" s="65">
        <v>37734</v>
      </c>
      <c r="C838" s="56" t="s">
        <v>1038</v>
      </c>
      <c r="D838" s="65" t="s">
        <v>211</v>
      </c>
      <c r="E838" s="65" t="s">
        <v>212</v>
      </c>
      <c r="F838" s="66"/>
      <c r="G838" s="66">
        <v>81699.7</v>
      </c>
    </row>
    <row r="839" spans="1:7">
      <c r="A839" s="65" t="s">
        <v>391</v>
      </c>
      <c r="B839" s="65">
        <v>42251</v>
      </c>
      <c r="C839" s="56" t="s">
        <v>1039</v>
      </c>
      <c r="D839" s="65" t="s">
        <v>211</v>
      </c>
      <c r="E839" s="65" t="s">
        <v>212</v>
      </c>
      <c r="F839" s="66"/>
      <c r="G839" s="66">
        <v>92775</v>
      </c>
    </row>
    <row r="840" spans="1:7">
      <c r="A840" s="65" t="s">
        <v>391</v>
      </c>
      <c r="B840" s="65">
        <v>37733</v>
      </c>
      <c r="C840" s="56" t="s">
        <v>1040</v>
      </c>
      <c r="D840" s="65" t="s">
        <v>211</v>
      </c>
      <c r="E840" s="65" t="s">
        <v>212</v>
      </c>
      <c r="F840" s="66"/>
      <c r="G840" s="66">
        <v>61258.13</v>
      </c>
    </row>
    <row r="841" spans="1:7">
      <c r="A841" s="65" t="s">
        <v>391</v>
      </c>
      <c r="B841" s="65">
        <v>37735</v>
      </c>
      <c r="C841" s="56" t="s">
        <v>1041</v>
      </c>
      <c r="D841" s="65" t="s">
        <v>211</v>
      </c>
      <c r="E841" s="65" t="s">
        <v>212</v>
      </c>
      <c r="F841" s="66"/>
      <c r="G841" s="66">
        <v>73816.05</v>
      </c>
    </row>
    <row r="842" spans="1:7">
      <c r="A842" s="65" t="s">
        <v>213</v>
      </c>
      <c r="B842" s="65">
        <v>5090</v>
      </c>
      <c r="C842" s="56" t="s">
        <v>1042</v>
      </c>
      <c r="D842" s="65" t="s">
        <v>211</v>
      </c>
      <c r="E842" s="65" t="s">
        <v>102</v>
      </c>
      <c r="F842" s="66">
        <v>22.2</v>
      </c>
      <c r="G842" s="66">
        <v>18.239999999999998</v>
      </c>
    </row>
    <row r="843" spans="1:7">
      <c r="A843" s="65" t="s">
        <v>213</v>
      </c>
      <c r="B843" s="65">
        <v>5085</v>
      </c>
      <c r="C843" s="56" t="s">
        <v>1043</v>
      </c>
      <c r="D843" s="65" t="s">
        <v>211</v>
      </c>
      <c r="E843" s="65" t="s">
        <v>212</v>
      </c>
      <c r="F843" s="66">
        <v>33.049999999999997</v>
      </c>
      <c r="G843" s="66">
        <v>27.15</v>
      </c>
    </row>
    <row r="844" spans="1:7">
      <c r="A844" s="65" t="s">
        <v>213</v>
      </c>
      <c r="B844" s="65">
        <v>43603</v>
      </c>
      <c r="C844" s="56" t="s">
        <v>1044</v>
      </c>
      <c r="D844" s="65" t="s">
        <v>211</v>
      </c>
      <c r="E844" s="65" t="s">
        <v>212</v>
      </c>
      <c r="F844" s="66">
        <v>47.21</v>
      </c>
      <c r="G844" s="66">
        <v>38.79</v>
      </c>
    </row>
    <row r="845" spans="1:7">
      <c r="A845" s="65" t="s">
        <v>213</v>
      </c>
      <c r="B845" s="65">
        <v>38374</v>
      </c>
      <c r="C845" s="56" t="s">
        <v>1045</v>
      </c>
      <c r="D845" s="65" t="s">
        <v>211</v>
      </c>
      <c r="E845" s="65" t="s">
        <v>212</v>
      </c>
      <c r="F845" s="66">
        <v>925.81</v>
      </c>
      <c r="G845" s="66">
        <v>889.65</v>
      </c>
    </row>
    <row r="846" spans="1:7">
      <c r="A846" s="65" t="s">
        <v>213</v>
      </c>
      <c r="B846" s="65">
        <v>4513</v>
      </c>
      <c r="C846" s="56" t="s">
        <v>1046</v>
      </c>
      <c r="D846" s="65" t="s">
        <v>32</v>
      </c>
      <c r="E846" s="65" t="s">
        <v>212</v>
      </c>
      <c r="F846" s="66">
        <v>7.5</v>
      </c>
      <c r="G846" s="66">
        <v>5.73</v>
      </c>
    </row>
    <row r="847" spans="1:7">
      <c r="A847" s="65" t="s">
        <v>213</v>
      </c>
      <c r="B847" s="65">
        <v>20212</v>
      </c>
      <c r="C847" s="56" t="s">
        <v>1047</v>
      </c>
      <c r="D847" s="65" t="s">
        <v>32</v>
      </c>
      <c r="E847" s="65" t="s">
        <v>212</v>
      </c>
      <c r="F847" s="66">
        <v>24.86</v>
      </c>
      <c r="G847" s="66">
        <v>25.63</v>
      </c>
    </row>
    <row r="848" spans="1:7">
      <c r="A848" s="65" t="s">
        <v>213</v>
      </c>
      <c r="B848" s="65">
        <v>20209</v>
      </c>
      <c r="C848" s="56" t="s">
        <v>1048</v>
      </c>
      <c r="D848" s="65" t="s">
        <v>32</v>
      </c>
      <c r="E848" s="65" t="s">
        <v>212</v>
      </c>
      <c r="F848" s="66">
        <v>29.7</v>
      </c>
      <c r="G848" s="66">
        <v>30.61</v>
      </c>
    </row>
    <row r="849" spans="1:7">
      <c r="A849" s="65" t="s">
        <v>213</v>
      </c>
      <c r="B849" s="65">
        <v>4430</v>
      </c>
      <c r="C849" s="56" t="s">
        <v>1049</v>
      </c>
      <c r="D849" s="65" t="s">
        <v>32</v>
      </c>
      <c r="E849" s="65" t="s">
        <v>102</v>
      </c>
      <c r="F849" s="66">
        <v>14.55</v>
      </c>
      <c r="G849" s="66">
        <v>15</v>
      </c>
    </row>
    <row r="850" spans="1:7">
      <c r="A850" s="65" t="s">
        <v>213</v>
      </c>
      <c r="B850" s="65">
        <v>4433</v>
      </c>
      <c r="C850" s="56" t="s">
        <v>1050</v>
      </c>
      <c r="D850" s="65" t="s">
        <v>32</v>
      </c>
      <c r="E850" s="65" t="s">
        <v>212</v>
      </c>
      <c r="F850" s="66">
        <v>28.45</v>
      </c>
      <c r="G850" s="66">
        <v>29.33</v>
      </c>
    </row>
    <row r="851" spans="1:7">
      <c r="A851" s="65" t="s">
        <v>213</v>
      </c>
      <c r="B851" s="65">
        <v>4400</v>
      </c>
      <c r="C851" s="56" t="s">
        <v>1051</v>
      </c>
      <c r="D851" s="65" t="s">
        <v>32</v>
      </c>
      <c r="E851" s="65" t="s">
        <v>212</v>
      </c>
      <c r="F851" s="66">
        <v>23.15</v>
      </c>
      <c r="G851" s="66">
        <v>23.87</v>
      </c>
    </row>
    <row r="852" spans="1:7">
      <c r="A852" s="65" t="s">
        <v>213</v>
      </c>
      <c r="B852" s="65">
        <v>2729</v>
      </c>
      <c r="C852" s="56" t="s">
        <v>1052</v>
      </c>
      <c r="D852" s="65" t="s">
        <v>211</v>
      </c>
      <c r="E852" s="65" t="s">
        <v>212</v>
      </c>
      <c r="F852" s="66">
        <v>36.83</v>
      </c>
      <c r="G852" s="66">
        <v>29.95</v>
      </c>
    </row>
    <row r="853" spans="1:7">
      <c r="A853" s="65" t="s">
        <v>213</v>
      </c>
      <c r="B853" s="65">
        <v>37106</v>
      </c>
      <c r="C853" s="56" t="s">
        <v>1053</v>
      </c>
      <c r="D853" s="65" t="s">
        <v>211</v>
      </c>
      <c r="E853" s="65" t="s">
        <v>212</v>
      </c>
      <c r="F853" s="66">
        <v>4554.9799999999996</v>
      </c>
      <c r="G853" s="66">
        <v>4821.29</v>
      </c>
    </row>
    <row r="854" spans="1:7">
      <c r="A854" s="65" t="s">
        <v>213</v>
      </c>
      <c r="B854" s="65">
        <v>11869</v>
      </c>
      <c r="C854" s="56" t="s">
        <v>1054</v>
      </c>
      <c r="D854" s="65" t="s">
        <v>211</v>
      </c>
      <c r="E854" s="65" t="s">
        <v>212</v>
      </c>
      <c r="F854" s="66">
        <v>910.99</v>
      </c>
      <c r="G854" s="66">
        <v>964.25</v>
      </c>
    </row>
    <row r="855" spans="1:7">
      <c r="A855" s="65" t="s">
        <v>213</v>
      </c>
      <c r="B855" s="65">
        <v>43981</v>
      </c>
      <c r="C855" s="56" t="s">
        <v>1055</v>
      </c>
      <c r="D855" s="65" t="s">
        <v>211</v>
      </c>
      <c r="E855" s="65" t="s">
        <v>212</v>
      </c>
      <c r="F855" s="66">
        <v>6864.31</v>
      </c>
      <c r="G855" s="66">
        <v>7265.64</v>
      </c>
    </row>
    <row r="856" spans="1:7">
      <c r="A856" s="65" t="s">
        <v>213</v>
      </c>
      <c r="B856" s="65">
        <v>37104</v>
      </c>
      <c r="C856" s="56" t="s">
        <v>1056</v>
      </c>
      <c r="D856" s="65" t="s">
        <v>211</v>
      </c>
      <c r="E856" s="65" t="s">
        <v>212</v>
      </c>
      <c r="F856" s="66">
        <v>1143.31</v>
      </c>
      <c r="G856" s="66">
        <v>1210.1600000000001</v>
      </c>
    </row>
    <row r="857" spans="1:7">
      <c r="A857" s="65" t="s">
        <v>213</v>
      </c>
      <c r="B857" s="65">
        <v>43982</v>
      </c>
      <c r="C857" s="56" t="s">
        <v>1057</v>
      </c>
      <c r="D857" s="65" t="s">
        <v>211</v>
      </c>
      <c r="E857" s="65" t="s">
        <v>212</v>
      </c>
      <c r="F857" s="66">
        <v>10843.88</v>
      </c>
      <c r="G857" s="66">
        <v>11477.88</v>
      </c>
    </row>
    <row r="858" spans="1:7">
      <c r="A858" s="65" t="s">
        <v>213</v>
      </c>
      <c r="B858" s="65">
        <v>43978</v>
      </c>
      <c r="C858" s="56" t="s">
        <v>1058</v>
      </c>
      <c r="D858" s="65" t="s">
        <v>211</v>
      </c>
      <c r="E858" s="65" t="s">
        <v>212</v>
      </c>
      <c r="F858" s="66">
        <v>1694.37</v>
      </c>
      <c r="G858" s="66">
        <v>1793.43</v>
      </c>
    </row>
    <row r="859" spans="1:7">
      <c r="A859" s="65" t="s">
        <v>213</v>
      </c>
      <c r="B859" s="65">
        <v>11871</v>
      </c>
      <c r="C859" s="56" t="s">
        <v>1059</v>
      </c>
      <c r="D859" s="65" t="s">
        <v>211</v>
      </c>
      <c r="E859" s="65" t="s">
        <v>212</v>
      </c>
      <c r="F859" s="66">
        <v>424.66</v>
      </c>
      <c r="G859" s="66">
        <v>449.49</v>
      </c>
    </row>
    <row r="860" spans="1:7">
      <c r="A860" s="65" t="s">
        <v>213</v>
      </c>
      <c r="B860" s="65">
        <v>37105</v>
      </c>
      <c r="C860" s="56" t="s">
        <v>1060</v>
      </c>
      <c r="D860" s="65" t="s">
        <v>211</v>
      </c>
      <c r="E860" s="65" t="s">
        <v>212</v>
      </c>
      <c r="F860" s="66">
        <v>2612.91</v>
      </c>
      <c r="G860" s="66">
        <v>2765.68</v>
      </c>
    </row>
    <row r="861" spans="1:7">
      <c r="A861" s="65" t="s">
        <v>213</v>
      </c>
      <c r="B861" s="65">
        <v>43980</v>
      </c>
      <c r="C861" s="56" t="s">
        <v>1061</v>
      </c>
      <c r="D861" s="65" t="s">
        <v>211</v>
      </c>
      <c r="E861" s="65" t="s">
        <v>212</v>
      </c>
      <c r="F861" s="66">
        <v>3254.11</v>
      </c>
      <c r="G861" s="66">
        <v>3444.37</v>
      </c>
    </row>
    <row r="862" spans="1:7">
      <c r="A862" s="65" t="s">
        <v>213</v>
      </c>
      <c r="B862" s="65">
        <v>43979</v>
      </c>
      <c r="C862" s="56" t="s">
        <v>1062</v>
      </c>
      <c r="D862" s="65" t="s">
        <v>211</v>
      </c>
      <c r="E862" s="65" t="s">
        <v>212</v>
      </c>
      <c r="F862" s="66">
        <v>611.41</v>
      </c>
      <c r="G862" s="66">
        <v>647.16</v>
      </c>
    </row>
    <row r="863" spans="1:7">
      <c r="A863" s="65" t="s">
        <v>213</v>
      </c>
      <c r="B863" s="65">
        <v>11868</v>
      </c>
      <c r="C863" s="56" t="s">
        <v>1063</v>
      </c>
      <c r="D863" s="65" t="s">
        <v>211</v>
      </c>
      <c r="E863" s="65" t="s">
        <v>212</v>
      </c>
      <c r="F863" s="66">
        <v>591.29999999999995</v>
      </c>
      <c r="G863" s="66">
        <v>625.87</v>
      </c>
    </row>
    <row r="864" spans="1:7">
      <c r="A864" s="65" t="s">
        <v>213</v>
      </c>
      <c r="B864" s="65">
        <v>34636</v>
      </c>
      <c r="C864" s="56" t="s">
        <v>1064</v>
      </c>
      <c r="D864" s="65" t="s">
        <v>211</v>
      </c>
      <c r="E864" s="65" t="s">
        <v>102</v>
      </c>
      <c r="F864" s="66">
        <v>419.9</v>
      </c>
      <c r="G864" s="66">
        <v>444.45</v>
      </c>
    </row>
    <row r="865" spans="1:7">
      <c r="A865" s="65" t="s">
        <v>213</v>
      </c>
      <c r="B865" s="65">
        <v>34639</v>
      </c>
      <c r="C865" s="56" t="s">
        <v>1065</v>
      </c>
      <c r="D865" s="65" t="s">
        <v>211</v>
      </c>
      <c r="E865" s="65" t="s">
        <v>212</v>
      </c>
      <c r="F865" s="66">
        <v>969.2</v>
      </c>
      <c r="G865" s="66">
        <v>1025.8699999999999</v>
      </c>
    </row>
    <row r="866" spans="1:7">
      <c r="A866" s="65" t="s">
        <v>213</v>
      </c>
      <c r="B866" s="65">
        <v>34640</v>
      </c>
      <c r="C866" s="56" t="s">
        <v>1066</v>
      </c>
      <c r="D866" s="65" t="s">
        <v>211</v>
      </c>
      <c r="E866" s="65" t="s">
        <v>212</v>
      </c>
      <c r="F866" s="66">
        <v>1099.4100000000001</v>
      </c>
      <c r="G866" s="66">
        <v>1163.69</v>
      </c>
    </row>
    <row r="867" spans="1:7">
      <c r="A867" s="65" t="s">
        <v>213</v>
      </c>
      <c r="B867" s="65">
        <v>43977</v>
      </c>
      <c r="C867" s="56" t="s">
        <v>1067</v>
      </c>
      <c r="D867" s="65" t="s">
        <v>211</v>
      </c>
      <c r="E867" s="65" t="s">
        <v>212</v>
      </c>
      <c r="F867" s="66">
        <v>1895.31</v>
      </c>
      <c r="G867" s="66">
        <v>2006.13</v>
      </c>
    </row>
    <row r="868" spans="1:7">
      <c r="A868" s="65" t="s">
        <v>213</v>
      </c>
      <c r="B868" s="65">
        <v>34637</v>
      </c>
      <c r="C868" s="56" t="s">
        <v>1068</v>
      </c>
      <c r="D868" s="65" t="s">
        <v>211</v>
      </c>
      <c r="E868" s="65" t="s">
        <v>212</v>
      </c>
      <c r="F868" s="66">
        <v>253.93</v>
      </c>
      <c r="G868" s="66">
        <v>268.77999999999997</v>
      </c>
    </row>
    <row r="869" spans="1:7">
      <c r="A869" s="65" t="s">
        <v>213</v>
      </c>
      <c r="B869" s="65">
        <v>34638</v>
      </c>
      <c r="C869" s="56" t="s">
        <v>1069</v>
      </c>
      <c r="D869" s="65" t="s">
        <v>211</v>
      </c>
      <c r="E869" s="65" t="s">
        <v>212</v>
      </c>
      <c r="F869" s="66">
        <v>392.78</v>
      </c>
      <c r="G869" s="66">
        <v>415.75</v>
      </c>
    </row>
    <row r="870" spans="1:7">
      <c r="A870" s="65" t="s">
        <v>213</v>
      </c>
      <c r="B870" s="65">
        <v>34641</v>
      </c>
      <c r="C870" s="56" t="s">
        <v>1070</v>
      </c>
      <c r="D870" s="65" t="s">
        <v>211</v>
      </c>
      <c r="E870" s="65" t="s">
        <v>212</v>
      </c>
      <c r="F870" s="66">
        <v>87.67</v>
      </c>
      <c r="G870" s="66">
        <v>124.04</v>
      </c>
    </row>
    <row r="871" spans="1:7">
      <c r="A871" s="65" t="s">
        <v>213</v>
      </c>
      <c r="B871" s="65">
        <v>43434</v>
      </c>
      <c r="C871" s="56" t="s">
        <v>1071</v>
      </c>
      <c r="D871" s="65" t="s">
        <v>211</v>
      </c>
      <c r="E871" s="65" t="s">
        <v>212</v>
      </c>
      <c r="F871" s="66">
        <v>94.78</v>
      </c>
      <c r="G871" s="66">
        <v>134.11000000000001</v>
      </c>
    </row>
    <row r="872" spans="1:7">
      <c r="A872" s="65" t="s">
        <v>213</v>
      </c>
      <c r="B872" s="65">
        <v>43435</v>
      </c>
      <c r="C872" s="56" t="s">
        <v>1072</v>
      </c>
      <c r="D872" s="65" t="s">
        <v>211</v>
      </c>
      <c r="E872" s="65" t="s">
        <v>212</v>
      </c>
      <c r="F872" s="66">
        <v>173.78</v>
      </c>
      <c r="G872" s="66">
        <v>245.88</v>
      </c>
    </row>
    <row r="873" spans="1:7">
      <c r="A873" s="65" t="s">
        <v>213</v>
      </c>
      <c r="B873" s="65">
        <v>43436</v>
      </c>
      <c r="C873" s="56" t="s">
        <v>1073</v>
      </c>
      <c r="D873" s="65" t="s">
        <v>211</v>
      </c>
      <c r="E873" s="65" t="s">
        <v>212</v>
      </c>
      <c r="F873" s="66">
        <v>304.11</v>
      </c>
      <c r="G873" s="66">
        <v>430.29</v>
      </c>
    </row>
    <row r="874" spans="1:7">
      <c r="A874" s="65" t="s">
        <v>213</v>
      </c>
      <c r="B874" s="65">
        <v>43437</v>
      </c>
      <c r="C874" s="56" t="s">
        <v>1074</v>
      </c>
      <c r="D874" s="65" t="s">
        <v>211</v>
      </c>
      <c r="E874" s="65" t="s">
        <v>212</v>
      </c>
      <c r="F874" s="66">
        <v>551.36</v>
      </c>
      <c r="G874" s="66">
        <v>780.11</v>
      </c>
    </row>
    <row r="875" spans="1:7">
      <c r="A875" s="65" t="s">
        <v>213</v>
      </c>
      <c r="B875" s="65">
        <v>43438</v>
      </c>
      <c r="C875" s="56" t="s">
        <v>1075</v>
      </c>
      <c r="D875" s="65" t="s">
        <v>211</v>
      </c>
      <c r="E875" s="65" t="s">
        <v>212</v>
      </c>
      <c r="F875" s="66">
        <v>987.39</v>
      </c>
      <c r="G875" s="66">
        <v>1397.05</v>
      </c>
    </row>
    <row r="876" spans="1:7">
      <c r="A876" s="65" t="s">
        <v>213</v>
      </c>
      <c r="B876" s="65">
        <v>41627</v>
      </c>
      <c r="C876" s="56" t="s">
        <v>1076</v>
      </c>
      <c r="D876" s="65" t="s">
        <v>211</v>
      </c>
      <c r="E876" s="65" t="s">
        <v>212</v>
      </c>
      <c r="F876" s="66">
        <v>146.13</v>
      </c>
      <c r="G876" s="66">
        <v>206.76</v>
      </c>
    </row>
    <row r="877" spans="1:7">
      <c r="A877" s="65" t="s">
        <v>213</v>
      </c>
      <c r="B877" s="65">
        <v>41628</v>
      </c>
      <c r="C877" s="56" t="s">
        <v>1077</v>
      </c>
      <c r="D877" s="65" t="s">
        <v>211</v>
      </c>
      <c r="E877" s="65" t="s">
        <v>212</v>
      </c>
      <c r="F877" s="66">
        <v>268.57</v>
      </c>
      <c r="G877" s="66">
        <v>379.99</v>
      </c>
    </row>
    <row r="878" spans="1:7">
      <c r="A878" s="65" t="s">
        <v>213</v>
      </c>
      <c r="B878" s="65">
        <v>41629</v>
      </c>
      <c r="C878" s="56" t="s">
        <v>1078</v>
      </c>
      <c r="D878" s="65" t="s">
        <v>211</v>
      </c>
      <c r="E878" s="65" t="s">
        <v>212</v>
      </c>
      <c r="F878" s="66">
        <v>341.24</v>
      </c>
      <c r="G878" s="66">
        <v>482.82</v>
      </c>
    </row>
    <row r="879" spans="1:7">
      <c r="A879" s="65" t="s">
        <v>213</v>
      </c>
      <c r="B879" s="65">
        <v>43429</v>
      </c>
      <c r="C879" s="56" t="s">
        <v>1079</v>
      </c>
      <c r="D879" s="65" t="s">
        <v>211</v>
      </c>
      <c r="E879" s="65" t="s">
        <v>212</v>
      </c>
      <c r="F879" s="66">
        <v>75.61</v>
      </c>
      <c r="G879" s="66">
        <v>106.98</v>
      </c>
    </row>
    <row r="880" spans="1:7">
      <c r="A880" s="65" t="s">
        <v>213</v>
      </c>
      <c r="B880" s="65">
        <v>43430</v>
      </c>
      <c r="C880" s="56" t="s">
        <v>1080</v>
      </c>
      <c r="D880" s="65" t="s">
        <v>211</v>
      </c>
      <c r="E880" s="65" t="s">
        <v>212</v>
      </c>
      <c r="F880" s="66">
        <v>125.59</v>
      </c>
      <c r="G880" s="66">
        <v>177.7</v>
      </c>
    </row>
    <row r="881" spans="1:7">
      <c r="A881" s="65" t="s">
        <v>213</v>
      </c>
      <c r="B881" s="65">
        <v>43431</v>
      </c>
      <c r="C881" s="56" t="s">
        <v>1081</v>
      </c>
      <c r="D881" s="65" t="s">
        <v>211</v>
      </c>
      <c r="E881" s="65" t="s">
        <v>212</v>
      </c>
      <c r="F881" s="66">
        <v>243.29</v>
      </c>
      <c r="G881" s="66">
        <v>344.23</v>
      </c>
    </row>
    <row r="882" spans="1:7">
      <c r="A882" s="65" t="s">
        <v>213</v>
      </c>
      <c r="B882" s="65">
        <v>43432</v>
      </c>
      <c r="C882" s="56" t="s">
        <v>1082</v>
      </c>
      <c r="D882" s="65" t="s">
        <v>211</v>
      </c>
      <c r="E882" s="65" t="s">
        <v>212</v>
      </c>
      <c r="F882" s="66">
        <v>505.54</v>
      </c>
      <c r="G882" s="66">
        <v>715.29</v>
      </c>
    </row>
    <row r="883" spans="1:7">
      <c r="A883" s="65" t="s">
        <v>213</v>
      </c>
      <c r="B883" s="65">
        <v>43433</v>
      </c>
      <c r="C883" s="56" t="s">
        <v>1083</v>
      </c>
      <c r="D883" s="65" t="s">
        <v>211</v>
      </c>
      <c r="E883" s="65" t="s">
        <v>212</v>
      </c>
      <c r="F883" s="66">
        <v>797.02</v>
      </c>
      <c r="G883" s="66">
        <v>1127.7</v>
      </c>
    </row>
    <row r="884" spans="1:7">
      <c r="A884" s="65" t="s">
        <v>213</v>
      </c>
      <c r="B884" s="65">
        <v>43094</v>
      </c>
      <c r="C884" s="56" t="s">
        <v>1084</v>
      </c>
      <c r="D884" s="65" t="s">
        <v>211</v>
      </c>
      <c r="E884" s="65" t="s">
        <v>212</v>
      </c>
      <c r="F884" s="66">
        <v>371.68</v>
      </c>
      <c r="G884" s="66">
        <v>241.34</v>
      </c>
    </row>
    <row r="885" spans="1:7">
      <c r="A885" s="65" t="s">
        <v>213</v>
      </c>
      <c r="B885" s="65">
        <v>43093</v>
      </c>
      <c r="C885" s="56" t="s">
        <v>1085</v>
      </c>
      <c r="D885" s="65" t="s">
        <v>211</v>
      </c>
      <c r="E885" s="65" t="s">
        <v>212</v>
      </c>
      <c r="F885" s="66">
        <v>394.99</v>
      </c>
      <c r="G885" s="66">
        <v>256.47000000000003</v>
      </c>
    </row>
    <row r="886" spans="1:7">
      <c r="A886" s="65" t="s">
        <v>213</v>
      </c>
      <c r="B886" s="65">
        <v>11694</v>
      </c>
      <c r="C886" s="56" t="s">
        <v>1086</v>
      </c>
      <c r="D886" s="65" t="s">
        <v>211</v>
      </c>
      <c r="E886" s="65" t="s">
        <v>212</v>
      </c>
      <c r="F886" s="66">
        <v>948.31</v>
      </c>
      <c r="G886" s="66">
        <v>1115.21</v>
      </c>
    </row>
    <row r="887" spans="1:7">
      <c r="A887" s="65" t="s">
        <v>213</v>
      </c>
      <c r="B887" s="65">
        <v>1030</v>
      </c>
      <c r="C887" s="56" t="s">
        <v>1087</v>
      </c>
      <c r="D887" s="65" t="s">
        <v>211</v>
      </c>
      <c r="E887" s="65" t="s">
        <v>102</v>
      </c>
      <c r="F887" s="66">
        <v>42.9</v>
      </c>
      <c r="G887" s="66">
        <v>50.45</v>
      </c>
    </row>
    <row r="888" spans="1:7">
      <c r="A888" s="65" t="s">
        <v>213</v>
      </c>
      <c r="B888" s="65">
        <v>11881</v>
      </c>
      <c r="C888" s="56" t="s">
        <v>1088</v>
      </c>
      <c r="D888" s="65" t="s">
        <v>211</v>
      </c>
      <c r="E888" s="65" t="s">
        <v>212</v>
      </c>
      <c r="F888" s="66">
        <v>134.28</v>
      </c>
      <c r="G888" s="66">
        <v>189.99</v>
      </c>
    </row>
    <row r="889" spans="1:7">
      <c r="A889" s="65" t="s">
        <v>213</v>
      </c>
      <c r="B889" s="65">
        <v>35277</v>
      </c>
      <c r="C889" s="56" t="s">
        <v>1089</v>
      </c>
      <c r="D889" s="65" t="s">
        <v>211</v>
      </c>
      <c r="E889" s="65" t="s">
        <v>212</v>
      </c>
      <c r="F889" s="66">
        <v>277.75</v>
      </c>
      <c r="G889" s="66">
        <v>362.17</v>
      </c>
    </row>
    <row r="890" spans="1:7">
      <c r="A890" s="65" t="s">
        <v>213</v>
      </c>
      <c r="B890" s="65">
        <v>10521</v>
      </c>
      <c r="C890" s="56" t="s">
        <v>1090</v>
      </c>
      <c r="D890" s="65" t="s">
        <v>211</v>
      </c>
      <c r="E890" s="65" t="s">
        <v>212</v>
      </c>
      <c r="F890" s="66">
        <v>419.99</v>
      </c>
      <c r="G890" s="66">
        <v>403.25</v>
      </c>
    </row>
    <row r="891" spans="1:7">
      <c r="A891" s="65" t="s">
        <v>213</v>
      </c>
      <c r="B891" s="65">
        <v>10885</v>
      </c>
      <c r="C891" s="56" t="s">
        <v>1091</v>
      </c>
      <c r="D891" s="65" t="s">
        <v>211</v>
      </c>
      <c r="E891" s="65" t="s">
        <v>212</v>
      </c>
      <c r="F891" s="66">
        <v>531.24</v>
      </c>
      <c r="G891" s="66">
        <v>510.07</v>
      </c>
    </row>
    <row r="892" spans="1:7">
      <c r="A892" s="65" t="s">
        <v>213</v>
      </c>
      <c r="B892" s="65">
        <v>20962</v>
      </c>
      <c r="C892" s="56" t="s">
        <v>1092</v>
      </c>
      <c r="D892" s="65" t="s">
        <v>211</v>
      </c>
      <c r="E892" s="65" t="s">
        <v>102</v>
      </c>
      <c r="F892" s="66">
        <v>440</v>
      </c>
      <c r="G892" s="66">
        <v>422.46</v>
      </c>
    </row>
    <row r="893" spans="1:7">
      <c r="A893" s="65" t="s">
        <v>213</v>
      </c>
      <c r="B893" s="65">
        <v>20963</v>
      </c>
      <c r="C893" s="56" t="s">
        <v>1093</v>
      </c>
      <c r="D893" s="65" t="s">
        <v>211</v>
      </c>
      <c r="E893" s="65" t="s">
        <v>212</v>
      </c>
      <c r="F893" s="66">
        <v>537.49</v>
      </c>
      <c r="G893" s="66">
        <v>516.07000000000005</v>
      </c>
    </row>
    <row r="894" spans="1:7">
      <c r="A894" s="65" t="s">
        <v>213</v>
      </c>
      <c r="B894" s="65">
        <v>34643</v>
      </c>
      <c r="C894" s="56" t="s">
        <v>1094</v>
      </c>
      <c r="D894" s="65" t="s">
        <v>211</v>
      </c>
      <c r="E894" s="65" t="s">
        <v>212</v>
      </c>
      <c r="F894" s="66">
        <v>31.98</v>
      </c>
      <c r="G894" s="66">
        <v>41.71</v>
      </c>
    </row>
    <row r="895" spans="1:7">
      <c r="A895" s="65" t="s">
        <v>213</v>
      </c>
      <c r="B895" s="65">
        <v>41480</v>
      </c>
      <c r="C895" s="56" t="s">
        <v>1095</v>
      </c>
      <c r="D895" s="65" t="s">
        <v>211</v>
      </c>
      <c r="E895" s="65" t="s">
        <v>212</v>
      </c>
      <c r="F895" s="66">
        <v>37.090000000000003</v>
      </c>
      <c r="G895" s="66">
        <v>48.36</v>
      </c>
    </row>
    <row r="896" spans="1:7">
      <c r="A896" s="65" t="s">
        <v>213</v>
      </c>
      <c r="B896" s="65">
        <v>41474</v>
      </c>
      <c r="C896" s="56" t="s">
        <v>1096</v>
      </c>
      <c r="D896" s="65" t="s">
        <v>211</v>
      </c>
      <c r="E896" s="65" t="s">
        <v>212</v>
      </c>
      <c r="F896" s="66">
        <v>59.24</v>
      </c>
      <c r="G896" s="66">
        <v>77.25</v>
      </c>
    </row>
    <row r="897" spans="1:7">
      <c r="A897" s="65" t="s">
        <v>213</v>
      </c>
      <c r="B897" s="65">
        <v>41475</v>
      </c>
      <c r="C897" s="56" t="s">
        <v>1097</v>
      </c>
      <c r="D897" s="65" t="s">
        <v>211</v>
      </c>
      <c r="E897" s="65" t="s">
        <v>212</v>
      </c>
      <c r="F897" s="66">
        <v>50.55</v>
      </c>
      <c r="G897" s="66">
        <v>65.91</v>
      </c>
    </row>
    <row r="898" spans="1:7">
      <c r="A898" s="65" t="s">
        <v>213</v>
      </c>
      <c r="B898" s="65">
        <v>41476</v>
      </c>
      <c r="C898" s="56" t="s">
        <v>1098</v>
      </c>
      <c r="D898" s="65" t="s">
        <v>211</v>
      </c>
      <c r="E898" s="65" t="s">
        <v>212</v>
      </c>
      <c r="F898" s="66">
        <v>110.68</v>
      </c>
      <c r="G898" s="66">
        <v>144.33000000000001</v>
      </c>
    </row>
    <row r="899" spans="1:7">
      <c r="A899" s="65" t="s">
        <v>213</v>
      </c>
      <c r="B899" s="65">
        <v>2555</v>
      </c>
      <c r="C899" s="56" t="s">
        <v>1099</v>
      </c>
      <c r="D899" s="65" t="s">
        <v>211</v>
      </c>
      <c r="E899" s="65" t="s">
        <v>212</v>
      </c>
      <c r="F899" s="66">
        <v>1.29</v>
      </c>
      <c r="G899" s="66">
        <v>1.27</v>
      </c>
    </row>
    <row r="900" spans="1:7">
      <c r="A900" s="65" t="s">
        <v>213</v>
      </c>
      <c r="B900" s="65">
        <v>2556</v>
      </c>
      <c r="C900" s="56" t="s">
        <v>1100</v>
      </c>
      <c r="D900" s="65" t="s">
        <v>211</v>
      </c>
      <c r="E900" s="65" t="s">
        <v>212</v>
      </c>
      <c r="F900" s="66">
        <v>1.33</v>
      </c>
      <c r="G900" s="66">
        <v>1.32</v>
      </c>
    </row>
    <row r="901" spans="1:7">
      <c r="A901" s="65" t="s">
        <v>213</v>
      </c>
      <c r="B901" s="65">
        <v>2557</v>
      </c>
      <c r="C901" s="56" t="s">
        <v>1101</v>
      </c>
      <c r="D901" s="65" t="s">
        <v>211</v>
      </c>
      <c r="E901" s="65" t="s">
        <v>212</v>
      </c>
      <c r="F901" s="66">
        <v>2.82</v>
      </c>
      <c r="G901" s="66">
        <v>2.78</v>
      </c>
    </row>
    <row r="902" spans="1:7">
      <c r="A902" s="65" t="s">
        <v>213</v>
      </c>
      <c r="B902" s="65">
        <v>10569</v>
      </c>
      <c r="C902" s="56" t="s">
        <v>1102</v>
      </c>
      <c r="D902" s="65" t="s">
        <v>211</v>
      </c>
      <c r="E902" s="65" t="s">
        <v>212</v>
      </c>
      <c r="F902" s="66">
        <v>2.82</v>
      </c>
      <c r="G902" s="66">
        <v>2.78</v>
      </c>
    </row>
    <row r="903" spans="1:7">
      <c r="A903" s="65" t="s">
        <v>213</v>
      </c>
      <c r="B903" s="65">
        <v>39810</v>
      </c>
      <c r="C903" s="56" t="s">
        <v>1103</v>
      </c>
      <c r="D903" s="65" t="s">
        <v>211</v>
      </c>
      <c r="E903" s="65" t="s">
        <v>212</v>
      </c>
      <c r="F903" s="66">
        <v>50.16</v>
      </c>
      <c r="G903" s="66">
        <v>32.57</v>
      </c>
    </row>
    <row r="904" spans="1:7">
      <c r="A904" s="65" t="s">
        <v>213</v>
      </c>
      <c r="B904" s="65">
        <v>39811</v>
      </c>
      <c r="C904" s="56" t="s">
        <v>1104</v>
      </c>
      <c r="D904" s="65" t="s">
        <v>211</v>
      </c>
      <c r="E904" s="65" t="s">
        <v>212</v>
      </c>
      <c r="F904" s="66">
        <v>61.35</v>
      </c>
      <c r="G904" s="66">
        <v>39.840000000000003</v>
      </c>
    </row>
    <row r="905" spans="1:7">
      <c r="A905" s="65" t="s">
        <v>213</v>
      </c>
      <c r="B905" s="65">
        <v>39812</v>
      </c>
      <c r="C905" s="56" t="s">
        <v>1105</v>
      </c>
      <c r="D905" s="65" t="s">
        <v>211</v>
      </c>
      <c r="E905" s="65" t="s">
        <v>212</v>
      </c>
      <c r="F905" s="66">
        <v>100.88</v>
      </c>
      <c r="G905" s="66">
        <v>65.5</v>
      </c>
    </row>
    <row r="906" spans="1:7">
      <c r="A906" s="65" t="s">
        <v>213</v>
      </c>
      <c r="B906" s="65">
        <v>43096</v>
      </c>
      <c r="C906" s="56" t="s">
        <v>1106</v>
      </c>
      <c r="D906" s="65" t="s">
        <v>211</v>
      </c>
      <c r="E906" s="65" t="s">
        <v>212</v>
      </c>
      <c r="F906" s="66">
        <v>334.4</v>
      </c>
      <c r="G906" s="66">
        <v>217.13</v>
      </c>
    </row>
    <row r="907" spans="1:7">
      <c r="A907" s="65" t="s">
        <v>213</v>
      </c>
      <c r="B907" s="65">
        <v>43102</v>
      </c>
      <c r="C907" s="56" t="s">
        <v>1107</v>
      </c>
      <c r="D907" s="65" t="s">
        <v>211</v>
      </c>
      <c r="E907" s="65" t="s">
        <v>212</v>
      </c>
      <c r="F907" s="66">
        <v>203.33</v>
      </c>
      <c r="G907" s="66">
        <v>132.03</v>
      </c>
    </row>
    <row r="908" spans="1:7">
      <c r="A908" s="65" t="s">
        <v>213</v>
      </c>
      <c r="B908" s="65">
        <v>43103</v>
      </c>
      <c r="C908" s="56" t="s">
        <v>1108</v>
      </c>
      <c r="D908" s="65" t="s">
        <v>211</v>
      </c>
      <c r="E908" s="65" t="s">
        <v>212</v>
      </c>
      <c r="F908" s="66">
        <v>299.41000000000003</v>
      </c>
      <c r="G908" s="66">
        <v>194.41</v>
      </c>
    </row>
    <row r="909" spans="1:7">
      <c r="A909" s="65" t="s">
        <v>213</v>
      </c>
      <c r="B909" s="65">
        <v>43098</v>
      </c>
      <c r="C909" s="56" t="s">
        <v>1109</v>
      </c>
      <c r="D909" s="65" t="s">
        <v>211</v>
      </c>
      <c r="E909" s="65" t="s">
        <v>212</v>
      </c>
      <c r="F909" s="66">
        <v>113.27</v>
      </c>
      <c r="G909" s="66">
        <v>73.55</v>
      </c>
    </row>
    <row r="910" spans="1:7">
      <c r="A910" s="65" t="s">
        <v>213</v>
      </c>
      <c r="B910" s="65">
        <v>43097</v>
      </c>
      <c r="C910" s="56" t="s">
        <v>1110</v>
      </c>
      <c r="D910" s="65" t="s">
        <v>211</v>
      </c>
      <c r="E910" s="65" t="s">
        <v>212</v>
      </c>
      <c r="F910" s="66">
        <v>67.11</v>
      </c>
      <c r="G910" s="66">
        <v>43.57</v>
      </c>
    </row>
    <row r="911" spans="1:7">
      <c r="A911" s="65" t="s">
        <v>213</v>
      </c>
      <c r="B911" s="65">
        <v>43104</v>
      </c>
      <c r="C911" s="56" t="s">
        <v>1111</v>
      </c>
      <c r="D911" s="65" t="s">
        <v>211</v>
      </c>
      <c r="E911" s="65" t="s">
        <v>212</v>
      </c>
      <c r="F911" s="66">
        <v>793.81</v>
      </c>
      <c r="G911" s="66">
        <v>515.44000000000005</v>
      </c>
    </row>
    <row r="912" spans="1:7">
      <c r="A912" s="65" t="s">
        <v>213</v>
      </c>
      <c r="B912" s="65">
        <v>39771</v>
      </c>
      <c r="C912" s="56" t="s">
        <v>1112</v>
      </c>
      <c r="D912" s="65" t="s">
        <v>211</v>
      </c>
      <c r="E912" s="65" t="s">
        <v>212</v>
      </c>
      <c r="F912" s="66">
        <v>27.15</v>
      </c>
      <c r="G912" s="66">
        <v>26.76</v>
      </c>
    </row>
    <row r="913" spans="1:7">
      <c r="A913" s="65" t="s">
        <v>213</v>
      </c>
      <c r="B913" s="65">
        <v>39772</v>
      </c>
      <c r="C913" s="56" t="s">
        <v>1113</v>
      </c>
      <c r="D913" s="65" t="s">
        <v>211</v>
      </c>
      <c r="E913" s="65" t="s">
        <v>212</v>
      </c>
      <c r="F913" s="66">
        <v>53.36</v>
      </c>
      <c r="G913" s="66">
        <v>52.59</v>
      </c>
    </row>
    <row r="914" spans="1:7">
      <c r="A914" s="65" t="s">
        <v>213</v>
      </c>
      <c r="B914" s="65">
        <v>39773</v>
      </c>
      <c r="C914" s="56" t="s">
        <v>1114</v>
      </c>
      <c r="D914" s="65" t="s">
        <v>211</v>
      </c>
      <c r="E914" s="65" t="s">
        <v>212</v>
      </c>
      <c r="F914" s="66">
        <v>85.77</v>
      </c>
      <c r="G914" s="66">
        <v>84.53</v>
      </c>
    </row>
    <row r="915" spans="1:7">
      <c r="A915" s="65" t="s">
        <v>213</v>
      </c>
      <c r="B915" s="65">
        <v>39774</v>
      </c>
      <c r="C915" s="56" t="s">
        <v>1115</v>
      </c>
      <c r="D915" s="65" t="s">
        <v>211</v>
      </c>
      <c r="E915" s="65" t="s">
        <v>212</v>
      </c>
      <c r="F915" s="66">
        <v>128.29</v>
      </c>
      <c r="G915" s="66">
        <v>126.44</v>
      </c>
    </row>
    <row r="916" spans="1:7">
      <c r="A916" s="65" t="s">
        <v>213</v>
      </c>
      <c r="B916" s="65">
        <v>39775</v>
      </c>
      <c r="C916" s="56" t="s">
        <v>1116</v>
      </c>
      <c r="D916" s="65" t="s">
        <v>211</v>
      </c>
      <c r="E916" s="65" t="s">
        <v>212</v>
      </c>
      <c r="F916" s="66">
        <v>171.22</v>
      </c>
      <c r="G916" s="66">
        <v>168.75</v>
      </c>
    </row>
    <row r="917" spans="1:7">
      <c r="A917" s="65" t="s">
        <v>213</v>
      </c>
      <c r="B917" s="65">
        <v>39776</v>
      </c>
      <c r="C917" s="56" t="s">
        <v>1117</v>
      </c>
      <c r="D917" s="65" t="s">
        <v>211</v>
      </c>
      <c r="E917" s="65" t="s">
        <v>212</v>
      </c>
      <c r="F917" s="66">
        <v>206.92</v>
      </c>
      <c r="G917" s="66">
        <v>203.94</v>
      </c>
    </row>
    <row r="918" spans="1:7">
      <c r="A918" s="65" t="s">
        <v>213</v>
      </c>
      <c r="B918" s="65">
        <v>39777</v>
      </c>
      <c r="C918" s="56" t="s">
        <v>1118</v>
      </c>
      <c r="D918" s="65" t="s">
        <v>211</v>
      </c>
      <c r="E918" s="65" t="s">
        <v>212</v>
      </c>
      <c r="F918" s="66">
        <v>262.27</v>
      </c>
      <c r="G918" s="66">
        <v>258.49</v>
      </c>
    </row>
    <row r="919" spans="1:7">
      <c r="A919" s="65" t="s">
        <v>213</v>
      </c>
      <c r="B919" s="65">
        <v>20254</v>
      </c>
      <c r="C919" s="56" t="s">
        <v>1119</v>
      </c>
      <c r="D919" s="65" t="s">
        <v>211</v>
      </c>
      <c r="E919" s="65" t="s">
        <v>212</v>
      </c>
      <c r="F919" s="66">
        <v>19.03</v>
      </c>
      <c r="G919" s="66">
        <v>18.760000000000002</v>
      </c>
    </row>
    <row r="920" spans="1:7">
      <c r="A920" s="65" t="s">
        <v>213</v>
      </c>
      <c r="B920" s="65">
        <v>20253</v>
      </c>
      <c r="C920" s="56" t="s">
        <v>1120</v>
      </c>
      <c r="D920" s="65" t="s">
        <v>211</v>
      </c>
      <c r="E920" s="65" t="s">
        <v>212</v>
      </c>
      <c r="F920" s="66">
        <v>62.51</v>
      </c>
      <c r="G920" s="66">
        <v>61.61</v>
      </c>
    </row>
    <row r="921" spans="1:7">
      <c r="A921" s="65" t="s">
        <v>213</v>
      </c>
      <c r="B921" s="65">
        <v>1872</v>
      </c>
      <c r="C921" s="56" t="s">
        <v>1121</v>
      </c>
      <c r="D921" s="65" t="s">
        <v>211</v>
      </c>
      <c r="E921" s="65" t="s">
        <v>212</v>
      </c>
      <c r="F921" s="66">
        <v>3.5</v>
      </c>
      <c r="G921" s="66">
        <v>1.88</v>
      </c>
    </row>
    <row r="922" spans="1:7">
      <c r="A922" s="65" t="s">
        <v>213</v>
      </c>
      <c r="B922" s="65">
        <v>1873</v>
      </c>
      <c r="C922" s="56" t="s">
        <v>1122</v>
      </c>
      <c r="D922" s="65" t="s">
        <v>211</v>
      </c>
      <c r="E922" s="65" t="s">
        <v>212</v>
      </c>
      <c r="F922" s="66">
        <v>6.95</v>
      </c>
      <c r="G922" s="66">
        <v>3.73</v>
      </c>
    </row>
    <row r="923" spans="1:7">
      <c r="A923" s="65" t="s">
        <v>213</v>
      </c>
      <c r="B923" s="65">
        <v>14055</v>
      </c>
      <c r="C923" s="56" t="s">
        <v>1123</v>
      </c>
      <c r="D923" s="65" t="s">
        <v>211</v>
      </c>
      <c r="E923" s="65" t="s">
        <v>212</v>
      </c>
      <c r="F923" s="66">
        <v>571.22</v>
      </c>
      <c r="G923" s="66">
        <v>563</v>
      </c>
    </row>
    <row r="924" spans="1:7">
      <c r="A924" s="65" t="s">
        <v>213</v>
      </c>
      <c r="B924" s="65">
        <v>11247</v>
      </c>
      <c r="C924" s="56" t="s">
        <v>1124</v>
      </c>
      <c r="D924" s="65" t="s">
        <v>211</v>
      </c>
      <c r="E924" s="65" t="s">
        <v>212</v>
      </c>
      <c r="F924" s="66">
        <v>1201.97</v>
      </c>
      <c r="G924" s="66">
        <v>1184.67</v>
      </c>
    </row>
    <row r="925" spans="1:7">
      <c r="A925" s="65" t="s">
        <v>213</v>
      </c>
      <c r="B925" s="65">
        <v>11250</v>
      </c>
      <c r="C925" s="56" t="s">
        <v>1125</v>
      </c>
      <c r="D925" s="65" t="s">
        <v>211</v>
      </c>
      <c r="E925" s="65" t="s">
        <v>212</v>
      </c>
      <c r="F925" s="66">
        <v>51.75</v>
      </c>
      <c r="G925" s="66">
        <v>51</v>
      </c>
    </row>
    <row r="926" spans="1:7">
      <c r="A926" s="65" t="s">
        <v>213</v>
      </c>
      <c r="B926" s="65">
        <v>11249</v>
      </c>
      <c r="C926" s="56" t="s">
        <v>1126</v>
      </c>
      <c r="D926" s="65" t="s">
        <v>211</v>
      </c>
      <c r="E926" s="65" t="s">
        <v>212</v>
      </c>
      <c r="F926" s="66">
        <v>2347.87</v>
      </c>
      <c r="G926" s="66">
        <v>2314.08</v>
      </c>
    </row>
    <row r="927" spans="1:7">
      <c r="A927" s="65" t="s">
        <v>213</v>
      </c>
      <c r="B927" s="65">
        <v>11251</v>
      </c>
      <c r="C927" s="56" t="s">
        <v>1127</v>
      </c>
      <c r="D927" s="65" t="s">
        <v>211</v>
      </c>
      <c r="E927" s="65" t="s">
        <v>212</v>
      </c>
      <c r="F927" s="66">
        <v>114.62</v>
      </c>
      <c r="G927" s="66">
        <v>112.97</v>
      </c>
    </row>
    <row r="928" spans="1:7">
      <c r="A928" s="65" t="s">
        <v>213</v>
      </c>
      <c r="B928" s="65">
        <v>11253</v>
      </c>
      <c r="C928" s="56" t="s">
        <v>1128</v>
      </c>
      <c r="D928" s="65" t="s">
        <v>211</v>
      </c>
      <c r="E928" s="65" t="s">
        <v>212</v>
      </c>
      <c r="F928" s="66">
        <v>189.94</v>
      </c>
      <c r="G928" s="66">
        <v>187.2</v>
      </c>
    </row>
    <row r="929" spans="1:7">
      <c r="A929" s="65" t="s">
        <v>213</v>
      </c>
      <c r="B929" s="65">
        <v>11255</v>
      </c>
      <c r="C929" s="56" t="s">
        <v>1129</v>
      </c>
      <c r="D929" s="65" t="s">
        <v>211</v>
      </c>
      <c r="E929" s="65" t="s">
        <v>212</v>
      </c>
      <c r="F929" s="66">
        <v>283.95</v>
      </c>
      <c r="G929" s="66">
        <v>279.87</v>
      </c>
    </row>
    <row r="930" spans="1:7">
      <c r="A930" s="65" t="s">
        <v>213</v>
      </c>
      <c r="B930" s="65">
        <v>11256</v>
      </c>
      <c r="C930" s="56" t="s">
        <v>1130</v>
      </c>
      <c r="D930" s="65" t="s">
        <v>211</v>
      </c>
      <c r="E930" s="65" t="s">
        <v>212</v>
      </c>
      <c r="F930" s="66">
        <v>355.68</v>
      </c>
      <c r="G930" s="66">
        <v>350.56</v>
      </c>
    </row>
    <row r="931" spans="1:7">
      <c r="A931" s="65" t="s">
        <v>213</v>
      </c>
      <c r="B931" s="65">
        <v>39693</v>
      </c>
      <c r="C931" s="56" t="s">
        <v>1131</v>
      </c>
      <c r="D931" s="65" t="s">
        <v>211</v>
      </c>
      <c r="E931" s="65" t="s">
        <v>212</v>
      </c>
      <c r="F931" s="66">
        <v>2233.86</v>
      </c>
      <c r="G931" s="66">
        <v>2201.71</v>
      </c>
    </row>
    <row r="932" spans="1:7">
      <c r="A932" s="65" t="s">
        <v>213</v>
      </c>
      <c r="B932" s="65">
        <v>39692</v>
      </c>
      <c r="C932" s="56" t="s">
        <v>1132</v>
      </c>
      <c r="D932" s="65" t="s">
        <v>211</v>
      </c>
      <c r="E932" s="65" t="s">
        <v>212</v>
      </c>
      <c r="F932" s="66">
        <v>714.78</v>
      </c>
      <c r="G932" s="66">
        <v>704.49</v>
      </c>
    </row>
    <row r="933" spans="1:7">
      <c r="A933" s="65" t="s">
        <v>213</v>
      </c>
      <c r="B933" s="65">
        <v>1062</v>
      </c>
      <c r="C933" s="56" t="s">
        <v>1133</v>
      </c>
      <c r="D933" s="65" t="s">
        <v>211</v>
      </c>
      <c r="E933" s="65" t="s">
        <v>212</v>
      </c>
      <c r="F933" s="66">
        <v>226.53</v>
      </c>
      <c r="G933" s="66">
        <v>223.26</v>
      </c>
    </row>
    <row r="934" spans="1:7">
      <c r="A934" s="65" t="s">
        <v>213</v>
      </c>
      <c r="B934" s="65">
        <v>39686</v>
      </c>
      <c r="C934" s="56" t="s">
        <v>1134</v>
      </c>
      <c r="D934" s="65" t="s">
        <v>211</v>
      </c>
      <c r="E934" s="65" t="s">
        <v>212</v>
      </c>
      <c r="F934" s="66">
        <v>366.79</v>
      </c>
      <c r="G934" s="66">
        <v>361.51</v>
      </c>
    </row>
    <row r="935" spans="1:7">
      <c r="A935" s="65" t="s">
        <v>213</v>
      </c>
      <c r="B935" s="65">
        <v>43095</v>
      </c>
      <c r="C935" s="56" t="s">
        <v>1135</v>
      </c>
      <c r="D935" s="65" t="s">
        <v>211</v>
      </c>
      <c r="E935" s="65" t="s">
        <v>212</v>
      </c>
      <c r="F935" s="66">
        <v>220.35</v>
      </c>
      <c r="G935" s="66">
        <v>143.08000000000001</v>
      </c>
    </row>
    <row r="936" spans="1:7">
      <c r="A936" s="65" t="s">
        <v>213</v>
      </c>
      <c r="B936" s="65">
        <v>1871</v>
      </c>
      <c r="C936" s="56" t="s">
        <v>1136</v>
      </c>
      <c r="D936" s="65" t="s">
        <v>211</v>
      </c>
      <c r="E936" s="65" t="s">
        <v>212</v>
      </c>
      <c r="F936" s="66">
        <v>6.26</v>
      </c>
      <c r="G936" s="66">
        <v>3.36</v>
      </c>
    </row>
    <row r="937" spans="1:7">
      <c r="A937" s="65" t="s">
        <v>213</v>
      </c>
      <c r="B937" s="65">
        <v>12001</v>
      </c>
      <c r="C937" s="56" t="s">
        <v>1137</v>
      </c>
      <c r="D937" s="65" t="s">
        <v>211</v>
      </c>
      <c r="E937" s="65" t="s">
        <v>212</v>
      </c>
      <c r="F937" s="66">
        <v>9.0399999999999991</v>
      </c>
      <c r="G937" s="66">
        <v>4.8600000000000003</v>
      </c>
    </row>
    <row r="938" spans="1:7">
      <c r="A938" s="65" t="s">
        <v>213</v>
      </c>
      <c r="B938" s="65">
        <v>11882</v>
      </c>
      <c r="C938" s="56" t="s">
        <v>1138</v>
      </c>
      <c r="D938" s="65" t="s">
        <v>211</v>
      </c>
      <c r="E938" s="65" t="s">
        <v>212</v>
      </c>
      <c r="F938" s="66">
        <v>96.36</v>
      </c>
      <c r="G938" s="66">
        <v>136.35</v>
      </c>
    </row>
    <row r="939" spans="1:7">
      <c r="A939" s="65" t="s">
        <v>213</v>
      </c>
      <c r="B939" s="65">
        <v>1068</v>
      </c>
      <c r="C939" s="56" t="s">
        <v>1139</v>
      </c>
      <c r="D939" s="65" t="s">
        <v>211</v>
      </c>
      <c r="E939" s="65" t="s">
        <v>212</v>
      </c>
      <c r="F939" s="66">
        <v>1494.19</v>
      </c>
      <c r="G939" s="66">
        <v>1472.68</v>
      </c>
    </row>
    <row r="940" spans="1:7">
      <c r="A940" s="65" t="s">
        <v>213</v>
      </c>
      <c r="B940" s="65">
        <v>39690</v>
      </c>
      <c r="C940" s="56" t="s">
        <v>1140</v>
      </c>
      <c r="D940" s="65" t="s">
        <v>211</v>
      </c>
      <c r="E940" s="65" t="s">
        <v>212</v>
      </c>
      <c r="F940" s="66">
        <v>2506.75</v>
      </c>
      <c r="G940" s="66">
        <v>2470.66</v>
      </c>
    </row>
    <row r="941" spans="1:7">
      <c r="A941" s="65" t="s">
        <v>213</v>
      </c>
      <c r="B941" s="65">
        <v>39691</v>
      </c>
      <c r="C941" s="56" t="s">
        <v>1141</v>
      </c>
      <c r="D941" s="65" t="s">
        <v>211</v>
      </c>
      <c r="E941" s="65" t="s">
        <v>212</v>
      </c>
      <c r="F941" s="66">
        <v>3152.79</v>
      </c>
      <c r="G941" s="66">
        <v>3107.4</v>
      </c>
    </row>
    <row r="942" spans="1:7">
      <c r="A942" s="65" t="s">
        <v>213</v>
      </c>
      <c r="B942" s="65">
        <v>39808</v>
      </c>
      <c r="C942" s="56" t="s">
        <v>1142</v>
      </c>
      <c r="D942" s="65" t="s">
        <v>211</v>
      </c>
      <c r="E942" s="65" t="s">
        <v>212</v>
      </c>
      <c r="F942" s="66">
        <v>115.04</v>
      </c>
      <c r="G942" s="66">
        <v>74.7</v>
      </c>
    </row>
    <row r="943" spans="1:7">
      <c r="A943" s="65" t="s">
        <v>213</v>
      </c>
      <c r="B943" s="65">
        <v>39809</v>
      </c>
      <c r="C943" s="56" t="s">
        <v>1143</v>
      </c>
      <c r="D943" s="65" t="s">
        <v>211</v>
      </c>
      <c r="E943" s="65" t="s">
        <v>212</v>
      </c>
      <c r="F943" s="66">
        <v>272.86</v>
      </c>
      <c r="G943" s="66">
        <v>177.17</v>
      </c>
    </row>
    <row r="944" spans="1:7">
      <c r="A944" s="65" t="s">
        <v>213</v>
      </c>
      <c r="B944" s="65">
        <v>43439</v>
      </c>
      <c r="C944" s="56" t="s">
        <v>1144</v>
      </c>
      <c r="D944" s="65" t="s">
        <v>211</v>
      </c>
      <c r="E944" s="65" t="s">
        <v>212</v>
      </c>
      <c r="F944" s="66">
        <v>442.35</v>
      </c>
      <c r="G944" s="66">
        <v>625.88</v>
      </c>
    </row>
    <row r="945" spans="1:7">
      <c r="A945" s="65" t="s">
        <v>213</v>
      </c>
      <c r="B945" s="65">
        <v>5103</v>
      </c>
      <c r="C945" s="56" t="s">
        <v>1145</v>
      </c>
      <c r="D945" s="65" t="s">
        <v>211</v>
      </c>
      <c r="E945" s="65" t="s">
        <v>212</v>
      </c>
      <c r="F945" s="66">
        <v>17.579999999999998</v>
      </c>
      <c r="G945" s="66">
        <v>22.93</v>
      </c>
    </row>
    <row r="946" spans="1:7">
      <c r="A946" s="65" t="s">
        <v>213</v>
      </c>
      <c r="B946" s="65">
        <v>11880</v>
      </c>
      <c r="C946" s="56" t="s">
        <v>1146</v>
      </c>
      <c r="D946" s="65" t="s">
        <v>211</v>
      </c>
      <c r="E946" s="65" t="s">
        <v>212</v>
      </c>
      <c r="F946" s="66">
        <v>73.95</v>
      </c>
      <c r="G946" s="66">
        <v>96.43</v>
      </c>
    </row>
    <row r="947" spans="1:7">
      <c r="A947" s="65" t="s">
        <v>213</v>
      </c>
      <c r="B947" s="65">
        <v>11714</v>
      </c>
      <c r="C947" s="56" t="s">
        <v>1147</v>
      </c>
      <c r="D947" s="65" t="s">
        <v>211</v>
      </c>
      <c r="E947" s="65" t="s">
        <v>212</v>
      </c>
      <c r="F947" s="66">
        <v>50.38</v>
      </c>
      <c r="G947" s="66">
        <v>65.7</v>
      </c>
    </row>
    <row r="948" spans="1:7">
      <c r="A948" s="65" t="s">
        <v>213</v>
      </c>
      <c r="B948" s="65">
        <v>11712</v>
      </c>
      <c r="C948" s="56" t="s">
        <v>1148</v>
      </c>
      <c r="D948" s="65" t="s">
        <v>211</v>
      </c>
      <c r="E948" s="65" t="s">
        <v>102</v>
      </c>
      <c r="F948" s="66">
        <v>32.9</v>
      </c>
      <c r="G948" s="66">
        <v>42.9</v>
      </c>
    </row>
    <row r="949" spans="1:7">
      <c r="A949" s="65" t="s">
        <v>213</v>
      </c>
      <c r="B949" s="65">
        <v>11717</v>
      </c>
      <c r="C949" s="56" t="s">
        <v>1149</v>
      </c>
      <c r="D949" s="65" t="s">
        <v>211</v>
      </c>
      <c r="E949" s="65" t="s">
        <v>212</v>
      </c>
      <c r="F949" s="66">
        <v>39.659999999999997</v>
      </c>
      <c r="G949" s="66">
        <v>51.71</v>
      </c>
    </row>
    <row r="950" spans="1:7">
      <c r="A950" s="65" t="s">
        <v>213</v>
      </c>
      <c r="B950" s="65">
        <v>1106</v>
      </c>
      <c r="C950" s="56" t="s">
        <v>1150</v>
      </c>
      <c r="D950" s="65" t="s">
        <v>129</v>
      </c>
      <c r="E950" s="65" t="s">
        <v>102</v>
      </c>
      <c r="F950" s="66">
        <v>1.75</v>
      </c>
      <c r="G950" s="66">
        <v>0.95</v>
      </c>
    </row>
    <row r="951" spans="1:7">
      <c r="A951" s="65" t="s">
        <v>213</v>
      </c>
      <c r="B951" s="65">
        <v>11161</v>
      </c>
      <c r="C951" s="56" t="s">
        <v>1151</v>
      </c>
      <c r="D951" s="65" t="s">
        <v>129</v>
      </c>
      <c r="E951" s="65" t="s">
        <v>212</v>
      </c>
      <c r="F951" s="66">
        <v>2.92</v>
      </c>
      <c r="G951" s="66">
        <v>1.58</v>
      </c>
    </row>
    <row r="952" spans="1:7">
      <c r="A952" s="65" t="s">
        <v>213</v>
      </c>
      <c r="B952" s="65">
        <v>1107</v>
      </c>
      <c r="C952" s="56" t="s">
        <v>1152</v>
      </c>
      <c r="D952" s="65" t="s">
        <v>129</v>
      </c>
      <c r="E952" s="65" t="s">
        <v>212</v>
      </c>
      <c r="F952" s="66">
        <v>1.49</v>
      </c>
      <c r="G952" s="66">
        <v>0.81</v>
      </c>
    </row>
    <row r="953" spans="1:7">
      <c r="A953" s="65" t="s">
        <v>213</v>
      </c>
      <c r="B953" s="65">
        <v>44479</v>
      </c>
      <c r="C953" s="56" t="s">
        <v>14983</v>
      </c>
      <c r="D953" s="65" t="s">
        <v>129</v>
      </c>
      <c r="E953" s="65" t="s">
        <v>212</v>
      </c>
      <c r="F953" s="66">
        <v>0.16</v>
      </c>
      <c r="G953" s="66">
        <v>0.12</v>
      </c>
    </row>
    <row r="954" spans="1:7">
      <c r="A954" s="65" t="s">
        <v>357</v>
      </c>
      <c r="B954" s="65">
        <v>4759</v>
      </c>
      <c r="C954" s="56" t="s">
        <v>1153</v>
      </c>
      <c r="D954" s="65" t="s">
        <v>359</v>
      </c>
      <c r="E954" s="65" t="s">
        <v>212</v>
      </c>
      <c r="F954" s="66">
        <v>20.07</v>
      </c>
      <c r="G954" s="66">
        <v>23.31</v>
      </c>
    </row>
    <row r="955" spans="1:7">
      <c r="A955" s="65" t="s">
        <v>357</v>
      </c>
      <c r="B955" s="65">
        <v>41068</v>
      </c>
      <c r="C955" s="56" t="s">
        <v>1154</v>
      </c>
      <c r="D955" s="65" t="s">
        <v>361</v>
      </c>
      <c r="E955" s="65" t="s">
        <v>212</v>
      </c>
      <c r="F955" s="66">
        <v>3515.56</v>
      </c>
      <c r="G955" s="66">
        <v>4086.31</v>
      </c>
    </row>
    <row r="956" spans="1:7">
      <c r="A956" s="65" t="s">
        <v>213</v>
      </c>
      <c r="B956" s="65">
        <v>12618</v>
      </c>
      <c r="C956" s="56" t="s">
        <v>1155</v>
      </c>
      <c r="D956" s="65" t="s">
        <v>211</v>
      </c>
      <c r="E956" s="65" t="s">
        <v>212</v>
      </c>
      <c r="F956" s="66">
        <v>133.88</v>
      </c>
      <c r="G956" s="66">
        <v>175.9</v>
      </c>
    </row>
    <row r="957" spans="1:7">
      <c r="A957" s="65" t="s">
        <v>213</v>
      </c>
      <c r="B957" s="65">
        <v>1108</v>
      </c>
      <c r="C957" s="56" t="s">
        <v>1156</v>
      </c>
      <c r="D957" s="65" t="s">
        <v>32</v>
      </c>
      <c r="E957" s="65" t="s">
        <v>212</v>
      </c>
      <c r="F957" s="66">
        <v>24.36</v>
      </c>
      <c r="G957" s="66">
        <v>24.01</v>
      </c>
    </row>
    <row r="958" spans="1:7">
      <c r="A958" s="65" t="s">
        <v>213</v>
      </c>
      <c r="B958" s="65">
        <v>1117</v>
      </c>
      <c r="C958" s="56" t="s">
        <v>1157</v>
      </c>
      <c r="D958" s="65" t="s">
        <v>32</v>
      </c>
      <c r="E958" s="65" t="s">
        <v>212</v>
      </c>
      <c r="F958" s="66">
        <v>24.56</v>
      </c>
      <c r="G958" s="66">
        <v>24.2</v>
      </c>
    </row>
    <row r="959" spans="1:7">
      <c r="A959" s="65" t="s">
        <v>213</v>
      </c>
      <c r="B959" s="65">
        <v>1118</v>
      </c>
      <c r="C959" s="56" t="s">
        <v>1158</v>
      </c>
      <c r="D959" s="65" t="s">
        <v>32</v>
      </c>
      <c r="E959" s="65" t="s">
        <v>212</v>
      </c>
      <c r="F959" s="66">
        <v>29.02</v>
      </c>
      <c r="G959" s="66">
        <v>28.6</v>
      </c>
    </row>
    <row r="960" spans="1:7">
      <c r="A960" s="65" t="s">
        <v>213</v>
      </c>
      <c r="B960" s="65">
        <v>1110</v>
      </c>
      <c r="C960" s="56" t="s">
        <v>1159</v>
      </c>
      <c r="D960" s="65" t="s">
        <v>32</v>
      </c>
      <c r="E960" s="65" t="s">
        <v>212</v>
      </c>
      <c r="F960" s="66">
        <v>29.02</v>
      </c>
      <c r="G960" s="66">
        <v>28.6</v>
      </c>
    </row>
    <row r="961" spans="1:7">
      <c r="A961" s="65" t="s">
        <v>213</v>
      </c>
      <c r="B961" s="65">
        <v>40784</v>
      </c>
      <c r="C961" s="56" t="s">
        <v>1160</v>
      </c>
      <c r="D961" s="65" t="s">
        <v>32</v>
      </c>
      <c r="E961" s="65" t="s">
        <v>212</v>
      </c>
      <c r="F961" s="66">
        <v>80.06</v>
      </c>
      <c r="G961" s="66">
        <v>78.900000000000006</v>
      </c>
    </row>
    <row r="962" spans="1:7">
      <c r="A962" s="65" t="s">
        <v>213</v>
      </c>
      <c r="B962" s="65">
        <v>40782</v>
      </c>
      <c r="C962" s="56" t="s">
        <v>1161</v>
      </c>
      <c r="D962" s="65" t="s">
        <v>32</v>
      </c>
      <c r="E962" s="65" t="s">
        <v>212</v>
      </c>
      <c r="F962" s="66">
        <v>31.41</v>
      </c>
      <c r="G962" s="66">
        <v>30.96</v>
      </c>
    </row>
    <row r="963" spans="1:7">
      <c r="A963" s="65" t="s">
        <v>213</v>
      </c>
      <c r="B963" s="65">
        <v>40783</v>
      </c>
      <c r="C963" s="56" t="s">
        <v>1162</v>
      </c>
      <c r="D963" s="65" t="s">
        <v>32</v>
      </c>
      <c r="E963" s="65" t="s">
        <v>212</v>
      </c>
      <c r="F963" s="66">
        <v>40.92</v>
      </c>
      <c r="G963" s="66">
        <v>40.33</v>
      </c>
    </row>
    <row r="964" spans="1:7">
      <c r="A964" s="65" t="s">
        <v>213</v>
      </c>
      <c r="B964" s="65">
        <v>1109</v>
      </c>
      <c r="C964" s="56" t="s">
        <v>1163</v>
      </c>
      <c r="D964" s="65" t="s">
        <v>32</v>
      </c>
      <c r="E964" s="65" t="s">
        <v>212</v>
      </c>
      <c r="F964" s="66">
        <v>24.36</v>
      </c>
      <c r="G964" s="66">
        <v>24.01</v>
      </c>
    </row>
    <row r="965" spans="1:7">
      <c r="A965" s="65" t="s">
        <v>213</v>
      </c>
      <c r="B965" s="65">
        <v>1119</v>
      </c>
      <c r="C965" s="56" t="s">
        <v>1164</v>
      </c>
      <c r="D965" s="65" t="s">
        <v>32</v>
      </c>
      <c r="E965" s="65" t="s">
        <v>212</v>
      </c>
      <c r="F965" s="66">
        <v>15.7</v>
      </c>
      <c r="G965" s="66">
        <v>15.48</v>
      </c>
    </row>
    <row r="966" spans="1:7">
      <c r="A966" s="65" t="s">
        <v>213</v>
      </c>
      <c r="B966" s="65">
        <v>13115</v>
      </c>
      <c r="C966" s="56" t="s">
        <v>1165</v>
      </c>
      <c r="D966" s="65" t="s">
        <v>32</v>
      </c>
      <c r="E966" s="65" t="s">
        <v>212</v>
      </c>
      <c r="F966" s="66"/>
      <c r="G966" s="66">
        <v>27.56</v>
      </c>
    </row>
    <row r="967" spans="1:7">
      <c r="A967" s="65" t="s">
        <v>213</v>
      </c>
      <c r="B967" s="65">
        <v>10541</v>
      </c>
      <c r="C967" s="56" t="s">
        <v>1166</v>
      </c>
      <c r="D967" s="65" t="s">
        <v>32</v>
      </c>
      <c r="E967" s="65" t="s">
        <v>212</v>
      </c>
      <c r="F967" s="66"/>
      <c r="G967" s="66">
        <v>33.68</v>
      </c>
    </row>
    <row r="968" spans="1:7">
      <c r="A968" s="65" t="s">
        <v>213</v>
      </c>
      <c r="B968" s="65">
        <v>10542</v>
      </c>
      <c r="C968" s="56" t="s">
        <v>1167</v>
      </c>
      <c r="D968" s="65" t="s">
        <v>32</v>
      </c>
      <c r="E968" s="65" t="s">
        <v>212</v>
      </c>
      <c r="F968" s="66"/>
      <c r="G968" s="66">
        <v>44.05</v>
      </c>
    </row>
    <row r="969" spans="1:7">
      <c r="A969" s="65" t="s">
        <v>213</v>
      </c>
      <c r="B969" s="65">
        <v>10543</v>
      </c>
      <c r="C969" s="56" t="s">
        <v>1168</v>
      </c>
      <c r="D969" s="65" t="s">
        <v>32</v>
      </c>
      <c r="E969" s="65" t="s">
        <v>212</v>
      </c>
      <c r="F969" s="66"/>
      <c r="G969" s="66">
        <v>71.47</v>
      </c>
    </row>
    <row r="970" spans="1:7">
      <c r="A970" s="65" t="s">
        <v>213</v>
      </c>
      <c r="B970" s="65">
        <v>10544</v>
      </c>
      <c r="C970" s="56" t="s">
        <v>1169</v>
      </c>
      <c r="D970" s="65" t="s">
        <v>32</v>
      </c>
      <c r="E970" s="65" t="s">
        <v>212</v>
      </c>
      <c r="F970" s="66"/>
      <c r="G970" s="66">
        <v>92.44</v>
      </c>
    </row>
    <row r="971" spans="1:7">
      <c r="A971" s="65" t="s">
        <v>213</v>
      </c>
      <c r="B971" s="65">
        <v>10545</v>
      </c>
      <c r="C971" s="56" t="s">
        <v>1170</v>
      </c>
      <c r="D971" s="65" t="s">
        <v>32</v>
      </c>
      <c r="E971" s="65" t="s">
        <v>212</v>
      </c>
      <c r="F971" s="66"/>
      <c r="G971" s="66">
        <v>172.75</v>
      </c>
    </row>
    <row r="972" spans="1:7">
      <c r="A972" s="65" t="s">
        <v>213</v>
      </c>
      <c r="B972" s="65">
        <v>38365</v>
      </c>
      <c r="C972" s="56" t="s">
        <v>1171</v>
      </c>
      <c r="D972" s="65" t="s">
        <v>26</v>
      </c>
      <c r="E972" s="65" t="s">
        <v>212</v>
      </c>
      <c r="F972" s="66">
        <v>2.09</v>
      </c>
      <c r="G972" s="66">
        <v>2.1800000000000002</v>
      </c>
    </row>
    <row r="973" spans="1:7">
      <c r="A973" s="65" t="s">
        <v>391</v>
      </c>
      <c r="B973" s="65">
        <v>44056</v>
      </c>
      <c r="C973" s="56" t="s">
        <v>1172</v>
      </c>
      <c r="D973" s="65" t="s">
        <v>211</v>
      </c>
      <c r="E973" s="65" t="s">
        <v>212</v>
      </c>
      <c r="F973" s="66">
        <v>482522.5</v>
      </c>
      <c r="G973" s="66">
        <v>467016.19</v>
      </c>
    </row>
    <row r="974" spans="1:7">
      <c r="A974" s="65" t="s">
        <v>391</v>
      </c>
      <c r="B974" s="65">
        <v>44057</v>
      </c>
      <c r="C974" s="56" t="s">
        <v>1173</v>
      </c>
      <c r="D974" s="65" t="s">
        <v>211</v>
      </c>
      <c r="E974" s="65" t="s">
        <v>102</v>
      </c>
      <c r="F974" s="66">
        <v>515000</v>
      </c>
      <c r="G974" s="66">
        <v>498450</v>
      </c>
    </row>
    <row r="975" spans="1:7">
      <c r="A975" s="65" t="s">
        <v>391</v>
      </c>
      <c r="B975" s="65">
        <v>37754</v>
      </c>
      <c r="C975" s="56" t="s">
        <v>1174</v>
      </c>
      <c r="D975" s="65" t="s">
        <v>211</v>
      </c>
      <c r="E975" s="65" t="s">
        <v>212</v>
      </c>
      <c r="F975" s="66">
        <v>532445.05000000005</v>
      </c>
      <c r="G975" s="66">
        <v>515334.44</v>
      </c>
    </row>
    <row r="976" spans="1:7">
      <c r="A976" s="65" t="s">
        <v>391</v>
      </c>
      <c r="B976" s="65">
        <v>37757</v>
      </c>
      <c r="C976" s="56" t="s">
        <v>1175</v>
      </c>
      <c r="D976" s="65" t="s">
        <v>211</v>
      </c>
      <c r="E976" s="65" t="s">
        <v>212</v>
      </c>
      <c r="F976" s="66">
        <v>593873.89</v>
      </c>
      <c r="G976" s="66">
        <v>574789.21</v>
      </c>
    </row>
    <row r="977" spans="1:7">
      <c r="A977" s="65" t="s">
        <v>391</v>
      </c>
      <c r="B977" s="65">
        <v>44058</v>
      </c>
      <c r="C977" s="56" t="s">
        <v>1176</v>
      </c>
      <c r="D977" s="65" t="s">
        <v>211</v>
      </c>
      <c r="E977" s="65" t="s">
        <v>212</v>
      </c>
      <c r="F977" s="66">
        <v>561396.4</v>
      </c>
      <c r="G977" s="66">
        <v>543355.41</v>
      </c>
    </row>
    <row r="978" spans="1:7">
      <c r="A978" s="65" t="s">
        <v>391</v>
      </c>
      <c r="B978" s="65">
        <v>37752</v>
      </c>
      <c r="C978" s="56" t="s">
        <v>1177</v>
      </c>
      <c r="D978" s="65" t="s">
        <v>211</v>
      </c>
      <c r="E978" s="65" t="s">
        <v>212</v>
      </c>
      <c r="F978" s="66">
        <v>584594.56999999995</v>
      </c>
      <c r="G978" s="66">
        <v>565808.09</v>
      </c>
    </row>
    <row r="979" spans="1:7">
      <c r="A979" s="65" t="s">
        <v>391</v>
      </c>
      <c r="B979" s="65">
        <v>44059</v>
      </c>
      <c r="C979" s="56" t="s">
        <v>1178</v>
      </c>
      <c r="D979" s="65" t="s">
        <v>211</v>
      </c>
      <c r="E979" s="65" t="s">
        <v>212</v>
      </c>
      <c r="F979" s="66">
        <v>462108.1</v>
      </c>
      <c r="G979" s="66">
        <v>447257.83</v>
      </c>
    </row>
    <row r="980" spans="1:7">
      <c r="A980" s="65" t="s">
        <v>391</v>
      </c>
      <c r="B980" s="65">
        <v>37750</v>
      </c>
      <c r="C980" s="56" t="s">
        <v>1179</v>
      </c>
      <c r="D980" s="65" t="s">
        <v>211</v>
      </c>
      <c r="E980" s="65" t="s">
        <v>212</v>
      </c>
      <c r="F980" s="66">
        <v>463036.03</v>
      </c>
      <c r="G980" s="66">
        <v>448155.94</v>
      </c>
    </row>
    <row r="981" spans="1:7">
      <c r="A981" s="65" t="s">
        <v>391</v>
      </c>
      <c r="B981" s="65">
        <v>37758</v>
      </c>
      <c r="C981" s="56" t="s">
        <v>1180</v>
      </c>
      <c r="D981" s="65" t="s">
        <v>211</v>
      </c>
      <c r="E981" s="65" t="s">
        <v>212</v>
      </c>
      <c r="F981" s="66">
        <v>736774.75</v>
      </c>
      <c r="G981" s="66">
        <v>713097.82</v>
      </c>
    </row>
    <row r="982" spans="1:7">
      <c r="A982" s="65" t="s">
        <v>391</v>
      </c>
      <c r="B982" s="65">
        <v>44060</v>
      </c>
      <c r="C982" s="56" t="s">
        <v>1181</v>
      </c>
      <c r="D982" s="65" t="s">
        <v>211</v>
      </c>
      <c r="E982" s="65" t="s">
        <v>212</v>
      </c>
      <c r="F982" s="66">
        <v>712648.65</v>
      </c>
      <c r="G982" s="66">
        <v>689747.03</v>
      </c>
    </row>
    <row r="983" spans="1:7">
      <c r="A983" s="65" t="s">
        <v>391</v>
      </c>
      <c r="B983" s="65">
        <v>37749</v>
      </c>
      <c r="C983" s="56" t="s">
        <v>1182</v>
      </c>
      <c r="D983" s="65" t="s">
        <v>211</v>
      </c>
      <c r="E983" s="65" t="s">
        <v>212</v>
      </c>
      <c r="F983" s="66">
        <v>760900.91</v>
      </c>
      <c r="G983" s="66">
        <v>736448.65</v>
      </c>
    </row>
    <row r="984" spans="1:7">
      <c r="A984" s="65" t="s">
        <v>391</v>
      </c>
      <c r="B984" s="65">
        <v>44061</v>
      </c>
      <c r="C984" s="56" t="s">
        <v>1183</v>
      </c>
      <c r="D984" s="65" t="s">
        <v>211</v>
      </c>
      <c r="E984" s="65" t="s">
        <v>212</v>
      </c>
      <c r="F984" s="66">
        <v>698729.75</v>
      </c>
      <c r="G984" s="66">
        <v>676275.42</v>
      </c>
    </row>
    <row r="985" spans="1:7">
      <c r="A985" s="65" t="s">
        <v>391</v>
      </c>
      <c r="B985" s="65">
        <v>1159</v>
      </c>
      <c r="C985" s="56" t="s">
        <v>1184</v>
      </c>
      <c r="D985" s="65" t="s">
        <v>211</v>
      </c>
      <c r="E985" s="65" t="s">
        <v>102</v>
      </c>
      <c r="F985" s="66">
        <v>271232.17</v>
      </c>
      <c r="G985" s="66">
        <v>271232.17</v>
      </c>
    </row>
    <row r="986" spans="1:7">
      <c r="A986" s="65" t="s">
        <v>213</v>
      </c>
      <c r="B986" s="65">
        <v>12114</v>
      </c>
      <c r="C986" s="56" t="s">
        <v>1185</v>
      </c>
      <c r="D986" s="65" t="s">
        <v>211</v>
      </c>
      <c r="E986" s="65" t="s">
        <v>212</v>
      </c>
      <c r="F986" s="66">
        <v>120.92</v>
      </c>
      <c r="G986" s="66">
        <v>138.47</v>
      </c>
    </row>
    <row r="987" spans="1:7">
      <c r="A987" s="65" t="s">
        <v>213</v>
      </c>
      <c r="B987" s="65">
        <v>38106</v>
      </c>
      <c r="C987" s="56" t="s">
        <v>1186</v>
      </c>
      <c r="D987" s="65" t="s">
        <v>211</v>
      </c>
      <c r="E987" s="65" t="s">
        <v>212</v>
      </c>
      <c r="F987" s="66">
        <v>16.43</v>
      </c>
      <c r="G987" s="66">
        <v>18.82</v>
      </c>
    </row>
    <row r="988" spans="1:7">
      <c r="A988" s="65" t="s">
        <v>213</v>
      </c>
      <c r="B988" s="65">
        <v>38085</v>
      </c>
      <c r="C988" s="56" t="s">
        <v>1187</v>
      </c>
      <c r="D988" s="65" t="s">
        <v>211</v>
      </c>
      <c r="E988" s="65" t="s">
        <v>212</v>
      </c>
      <c r="F988" s="66">
        <v>19.41</v>
      </c>
      <c r="G988" s="66">
        <v>22.23</v>
      </c>
    </row>
    <row r="989" spans="1:7">
      <c r="A989" s="65" t="s">
        <v>213</v>
      </c>
      <c r="B989" s="65">
        <v>659</v>
      </c>
      <c r="C989" s="56" t="s">
        <v>1188</v>
      </c>
      <c r="D989" s="65" t="s">
        <v>211</v>
      </c>
      <c r="E989" s="65" t="s">
        <v>212</v>
      </c>
      <c r="F989" s="66">
        <v>2.77</v>
      </c>
      <c r="G989" s="66">
        <v>2.77</v>
      </c>
    </row>
    <row r="990" spans="1:7">
      <c r="A990" s="65" t="s">
        <v>213</v>
      </c>
      <c r="B990" s="65">
        <v>660</v>
      </c>
      <c r="C990" s="56" t="s">
        <v>1189</v>
      </c>
      <c r="D990" s="65" t="s">
        <v>211</v>
      </c>
      <c r="E990" s="65" t="s">
        <v>212</v>
      </c>
      <c r="F990" s="66">
        <v>3.32</v>
      </c>
      <c r="G990" s="66">
        <v>3.32</v>
      </c>
    </row>
    <row r="991" spans="1:7">
      <c r="A991" s="65" t="s">
        <v>213</v>
      </c>
      <c r="B991" s="65">
        <v>658</v>
      </c>
      <c r="C991" s="56" t="s">
        <v>1190</v>
      </c>
      <c r="D991" s="65" t="s">
        <v>211</v>
      </c>
      <c r="E991" s="65" t="s">
        <v>212</v>
      </c>
      <c r="F991" s="66">
        <v>1.87</v>
      </c>
      <c r="G991" s="66">
        <v>1.87</v>
      </c>
    </row>
    <row r="992" spans="1:7">
      <c r="A992" s="65" t="s">
        <v>213</v>
      </c>
      <c r="B992" s="65">
        <v>38599</v>
      </c>
      <c r="C992" s="56" t="s">
        <v>1191</v>
      </c>
      <c r="D992" s="65" t="s">
        <v>211</v>
      </c>
      <c r="E992" s="65" t="s">
        <v>212</v>
      </c>
      <c r="F992" s="66">
        <v>5.77</v>
      </c>
      <c r="G992" s="66">
        <v>5.77</v>
      </c>
    </row>
    <row r="993" spans="1:7">
      <c r="A993" s="65" t="s">
        <v>213</v>
      </c>
      <c r="B993" s="65">
        <v>38596</v>
      </c>
      <c r="C993" s="56" t="s">
        <v>1192</v>
      </c>
      <c r="D993" s="65" t="s">
        <v>211</v>
      </c>
      <c r="E993" s="65" t="s">
        <v>212</v>
      </c>
      <c r="F993" s="66">
        <v>4.79</v>
      </c>
      <c r="G993" s="66">
        <v>4.79</v>
      </c>
    </row>
    <row r="994" spans="1:7">
      <c r="A994" s="65" t="s">
        <v>213</v>
      </c>
      <c r="B994" s="65">
        <v>38600</v>
      </c>
      <c r="C994" s="56" t="s">
        <v>1193</v>
      </c>
      <c r="D994" s="65" t="s">
        <v>211</v>
      </c>
      <c r="E994" s="65" t="s">
        <v>212</v>
      </c>
      <c r="F994" s="66">
        <v>6.12</v>
      </c>
      <c r="G994" s="66">
        <v>6.12</v>
      </c>
    </row>
    <row r="995" spans="1:7">
      <c r="A995" s="65" t="s">
        <v>213</v>
      </c>
      <c r="B995" s="65">
        <v>38597</v>
      </c>
      <c r="C995" s="56" t="s">
        <v>1194</v>
      </c>
      <c r="D995" s="65" t="s">
        <v>211</v>
      </c>
      <c r="E995" s="65" t="s">
        <v>212</v>
      </c>
      <c r="F995" s="66">
        <v>4.82</v>
      </c>
      <c r="G995" s="66">
        <v>4.82</v>
      </c>
    </row>
    <row r="996" spans="1:7">
      <c r="A996" s="65" t="s">
        <v>213</v>
      </c>
      <c r="B996" s="65">
        <v>38548</v>
      </c>
      <c r="C996" s="56" t="s">
        <v>1195</v>
      </c>
      <c r="D996" s="65" t="s">
        <v>211</v>
      </c>
      <c r="E996" s="65" t="s">
        <v>212</v>
      </c>
      <c r="F996" s="66">
        <v>1.41</v>
      </c>
      <c r="G996" s="66">
        <v>1.79</v>
      </c>
    </row>
    <row r="997" spans="1:7">
      <c r="A997" s="65" t="s">
        <v>213</v>
      </c>
      <c r="B997" s="65">
        <v>34649</v>
      </c>
      <c r="C997" s="56" t="s">
        <v>1196</v>
      </c>
      <c r="D997" s="65" t="s">
        <v>211</v>
      </c>
      <c r="E997" s="65" t="s">
        <v>212</v>
      </c>
      <c r="F997" s="66">
        <v>2.0699999999999998</v>
      </c>
      <c r="G997" s="66">
        <v>2.63</v>
      </c>
    </row>
    <row r="998" spans="1:7">
      <c r="A998" s="65" t="s">
        <v>213</v>
      </c>
      <c r="B998" s="65">
        <v>34655</v>
      </c>
      <c r="C998" s="56" t="s">
        <v>1197</v>
      </c>
      <c r="D998" s="65" t="s">
        <v>211</v>
      </c>
      <c r="E998" s="65" t="s">
        <v>212</v>
      </c>
      <c r="F998" s="66">
        <v>3.04</v>
      </c>
      <c r="G998" s="66">
        <v>3.86</v>
      </c>
    </row>
    <row r="999" spans="1:7">
      <c r="A999" s="65" t="s">
        <v>213</v>
      </c>
      <c r="B999" s="65">
        <v>40607</v>
      </c>
      <c r="C999" s="56" t="s">
        <v>1198</v>
      </c>
      <c r="D999" s="65" t="s">
        <v>211</v>
      </c>
      <c r="E999" s="65" t="s">
        <v>212</v>
      </c>
      <c r="F999" s="66"/>
      <c r="G999" s="66">
        <v>5.99</v>
      </c>
    </row>
    <row r="1000" spans="1:7">
      <c r="A1000" s="65" t="s">
        <v>213</v>
      </c>
      <c r="B1000" s="65">
        <v>567</v>
      </c>
      <c r="C1000" s="56" t="s">
        <v>1199</v>
      </c>
      <c r="D1000" s="65" t="s">
        <v>32</v>
      </c>
      <c r="E1000" s="65" t="s">
        <v>212</v>
      </c>
      <c r="F1000" s="66">
        <v>11.48</v>
      </c>
      <c r="G1000" s="66">
        <v>13.24</v>
      </c>
    </row>
    <row r="1001" spans="1:7">
      <c r="A1001" s="65" t="s">
        <v>213</v>
      </c>
      <c r="B1001" s="65">
        <v>574</v>
      </c>
      <c r="C1001" s="56" t="s">
        <v>1200</v>
      </c>
      <c r="D1001" s="65" t="s">
        <v>32</v>
      </c>
      <c r="E1001" s="65" t="s">
        <v>212</v>
      </c>
      <c r="F1001" s="66">
        <v>30.17</v>
      </c>
      <c r="G1001" s="66">
        <v>34.81</v>
      </c>
    </row>
    <row r="1002" spans="1:7">
      <c r="A1002" s="65" t="s">
        <v>213</v>
      </c>
      <c r="B1002" s="65">
        <v>568</v>
      </c>
      <c r="C1002" s="56" t="s">
        <v>1201</v>
      </c>
      <c r="D1002" s="65" t="s">
        <v>32</v>
      </c>
      <c r="E1002" s="65" t="s">
        <v>212</v>
      </c>
      <c r="F1002" s="66">
        <v>63.58</v>
      </c>
      <c r="G1002" s="66">
        <v>73.34</v>
      </c>
    </row>
    <row r="1003" spans="1:7">
      <c r="A1003" s="65" t="s">
        <v>213</v>
      </c>
      <c r="B1003" s="65">
        <v>4777</v>
      </c>
      <c r="C1003" s="56" t="s">
        <v>1202</v>
      </c>
      <c r="D1003" s="65" t="s">
        <v>129</v>
      </c>
      <c r="E1003" s="65" t="s">
        <v>212</v>
      </c>
      <c r="F1003" s="66"/>
      <c r="G1003" s="66">
        <v>8.02</v>
      </c>
    </row>
    <row r="1004" spans="1:7">
      <c r="A1004" s="65" t="s">
        <v>213</v>
      </c>
      <c r="B1004" s="65">
        <v>592</v>
      </c>
      <c r="C1004" s="56" t="s">
        <v>1203</v>
      </c>
      <c r="D1004" s="65" t="s">
        <v>129</v>
      </c>
      <c r="E1004" s="65" t="s">
        <v>102</v>
      </c>
      <c r="F1004" s="66"/>
      <c r="G1004" s="66">
        <v>36.5</v>
      </c>
    </row>
    <row r="1005" spans="1:7">
      <c r="A1005" s="65" t="s">
        <v>213</v>
      </c>
      <c r="B1005" s="65">
        <v>586</v>
      </c>
      <c r="C1005" s="56" t="s">
        <v>1204</v>
      </c>
      <c r="D1005" s="65" t="s">
        <v>32</v>
      </c>
      <c r="E1005" s="65" t="s">
        <v>212</v>
      </c>
      <c r="F1005" s="66"/>
      <c r="G1005" s="66">
        <v>21.46</v>
      </c>
    </row>
    <row r="1006" spans="1:7">
      <c r="A1006" s="65" t="s">
        <v>213</v>
      </c>
      <c r="B1006" s="65">
        <v>588</v>
      </c>
      <c r="C1006" s="56" t="s">
        <v>1205</v>
      </c>
      <c r="D1006" s="65" t="s">
        <v>32</v>
      </c>
      <c r="E1006" s="65" t="s">
        <v>212</v>
      </c>
      <c r="F1006" s="66"/>
      <c r="G1006" s="66">
        <v>33.94</v>
      </c>
    </row>
    <row r="1007" spans="1:7">
      <c r="A1007" s="65" t="s">
        <v>213</v>
      </c>
      <c r="B1007" s="65">
        <v>591</v>
      </c>
      <c r="C1007" s="56" t="s">
        <v>1206</v>
      </c>
      <c r="D1007" s="65" t="s">
        <v>129</v>
      </c>
      <c r="E1007" s="65" t="s">
        <v>212</v>
      </c>
      <c r="F1007" s="66"/>
      <c r="G1007" s="66">
        <v>34.06</v>
      </c>
    </row>
    <row r="1008" spans="1:7">
      <c r="A1008" s="65" t="s">
        <v>213</v>
      </c>
      <c r="B1008" s="65">
        <v>584</v>
      </c>
      <c r="C1008" s="56" t="s">
        <v>1207</v>
      </c>
      <c r="D1008" s="65" t="s">
        <v>32</v>
      </c>
      <c r="E1008" s="65" t="s">
        <v>212</v>
      </c>
      <c r="F1008" s="66"/>
      <c r="G1008" s="66">
        <v>36.25</v>
      </c>
    </row>
    <row r="1009" spans="1:7">
      <c r="A1009" s="65" t="s">
        <v>213</v>
      </c>
      <c r="B1009" s="65">
        <v>589</v>
      </c>
      <c r="C1009" s="56" t="s">
        <v>1208</v>
      </c>
      <c r="D1009" s="65" t="s">
        <v>32</v>
      </c>
      <c r="E1009" s="65" t="s">
        <v>212</v>
      </c>
      <c r="F1009" s="66"/>
      <c r="G1009" s="66">
        <v>57.37</v>
      </c>
    </row>
    <row r="1010" spans="1:7">
      <c r="A1010" s="65" t="s">
        <v>213</v>
      </c>
      <c r="B1010" s="65">
        <v>1165</v>
      </c>
      <c r="C1010" s="56" t="s">
        <v>1209</v>
      </c>
      <c r="D1010" s="65" t="s">
        <v>211</v>
      </c>
      <c r="E1010" s="65" t="s">
        <v>212</v>
      </c>
      <c r="F1010" s="66"/>
      <c r="G1010" s="66">
        <v>20</v>
      </c>
    </row>
    <row r="1011" spans="1:7">
      <c r="A1011" s="65" t="s">
        <v>213</v>
      </c>
      <c r="B1011" s="65">
        <v>1164</v>
      </c>
      <c r="C1011" s="56" t="s">
        <v>1210</v>
      </c>
      <c r="D1011" s="65" t="s">
        <v>211</v>
      </c>
      <c r="E1011" s="65" t="s">
        <v>212</v>
      </c>
      <c r="F1011" s="66"/>
      <c r="G1011" s="66">
        <v>16.2</v>
      </c>
    </row>
    <row r="1012" spans="1:7">
      <c r="A1012" s="65" t="s">
        <v>213</v>
      </c>
      <c r="B1012" s="65">
        <v>1170</v>
      </c>
      <c r="C1012" s="56" t="s">
        <v>1211</v>
      </c>
      <c r="D1012" s="65" t="s">
        <v>211</v>
      </c>
      <c r="E1012" s="65" t="s">
        <v>212</v>
      </c>
      <c r="F1012" s="66"/>
      <c r="G1012" s="66">
        <v>10.61</v>
      </c>
    </row>
    <row r="1013" spans="1:7">
      <c r="A1013" s="65" t="s">
        <v>213</v>
      </c>
      <c r="B1013" s="65">
        <v>1162</v>
      </c>
      <c r="C1013" s="56" t="s">
        <v>1212</v>
      </c>
      <c r="D1013" s="65" t="s">
        <v>211</v>
      </c>
      <c r="E1013" s="65" t="s">
        <v>212</v>
      </c>
      <c r="F1013" s="66"/>
      <c r="G1013" s="66">
        <v>5.63</v>
      </c>
    </row>
    <row r="1014" spans="1:7">
      <c r="A1014" s="65" t="s">
        <v>213</v>
      </c>
      <c r="B1014" s="65">
        <v>12395</v>
      </c>
      <c r="C1014" s="56" t="s">
        <v>1213</v>
      </c>
      <c r="D1014" s="65" t="s">
        <v>211</v>
      </c>
      <c r="E1014" s="65" t="s">
        <v>212</v>
      </c>
      <c r="F1014" s="66"/>
      <c r="G1014" s="66">
        <v>5.47</v>
      </c>
    </row>
    <row r="1015" spans="1:7">
      <c r="A1015" s="65" t="s">
        <v>213</v>
      </c>
      <c r="B1015" s="65">
        <v>1169</v>
      </c>
      <c r="C1015" s="56" t="s">
        <v>1214</v>
      </c>
      <c r="D1015" s="65" t="s">
        <v>211</v>
      </c>
      <c r="E1015" s="65" t="s">
        <v>212</v>
      </c>
      <c r="F1015" s="66"/>
      <c r="G1015" s="66">
        <v>52.1</v>
      </c>
    </row>
    <row r="1016" spans="1:7">
      <c r="A1016" s="65" t="s">
        <v>213</v>
      </c>
      <c r="B1016" s="65">
        <v>1166</v>
      </c>
      <c r="C1016" s="56" t="s">
        <v>1215</v>
      </c>
      <c r="D1016" s="65" t="s">
        <v>211</v>
      </c>
      <c r="E1016" s="65" t="s">
        <v>212</v>
      </c>
      <c r="F1016" s="66"/>
      <c r="G1016" s="66">
        <v>28.89</v>
      </c>
    </row>
    <row r="1017" spans="1:7">
      <c r="A1017" s="65" t="s">
        <v>213</v>
      </c>
      <c r="B1017" s="65">
        <v>1168</v>
      </c>
      <c r="C1017" s="56" t="s">
        <v>1216</v>
      </c>
      <c r="D1017" s="65" t="s">
        <v>211</v>
      </c>
      <c r="E1017" s="65" t="s">
        <v>212</v>
      </c>
      <c r="F1017" s="66"/>
      <c r="G1017" s="66">
        <v>74.28</v>
      </c>
    </row>
    <row r="1018" spans="1:7">
      <c r="A1018" s="65" t="s">
        <v>213</v>
      </c>
      <c r="B1018" s="65">
        <v>1163</v>
      </c>
      <c r="C1018" s="56" t="s">
        <v>1217</v>
      </c>
      <c r="D1018" s="65" t="s">
        <v>211</v>
      </c>
      <c r="E1018" s="65" t="s">
        <v>212</v>
      </c>
      <c r="F1018" s="66"/>
      <c r="G1018" s="66">
        <v>7.28</v>
      </c>
    </row>
    <row r="1019" spans="1:7">
      <c r="A1019" s="65" t="s">
        <v>213</v>
      </c>
      <c r="B1019" s="65">
        <v>12396</v>
      </c>
      <c r="C1019" s="56" t="s">
        <v>1218</v>
      </c>
      <c r="D1019" s="65" t="s">
        <v>211</v>
      </c>
      <c r="E1019" s="65" t="s">
        <v>212</v>
      </c>
      <c r="F1019" s="66"/>
      <c r="G1019" s="66">
        <v>5.47</v>
      </c>
    </row>
    <row r="1020" spans="1:7">
      <c r="A1020" s="65" t="s">
        <v>213</v>
      </c>
      <c r="B1020" s="65">
        <v>1167</v>
      </c>
      <c r="C1020" s="56" t="s">
        <v>1219</v>
      </c>
      <c r="D1020" s="65" t="s">
        <v>211</v>
      </c>
      <c r="E1020" s="65" t="s">
        <v>212</v>
      </c>
      <c r="F1020" s="66"/>
      <c r="G1020" s="66">
        <v>124.24</v>
      </c>
    </row>
    <row r="1021" spans="1:7">
      <c r="A1021" s="65" t="s">
        <v>213</v>
      </c>
      <c r="B1021" s="65">
        <v>36331</v>
      </c>
      <c r="C1021" s="56" t="s">
        <v>1220</v>
      </c>
      <c r="D1021" s="65" t="s">
        <v>211</v>
      </c>
      <c r="E1021" s="65" t="s">
        <v>212</v>
      </c>
      <c r="F1021" s="66"/>
      <c r="G1021" s="66">
        <v>2.5299999999999998</v>
      </c>
    </row>
    <row r="1022" spans="1:7">
      <c r="A1022" s="65" t="s">
        <v>213</v>
      </c>
      <c r="B1022" s="65">
        <v>36346</v>
      </c>
      <c r="C1022" s="56" t="s">
        <v>1221</v>
      </c>
      <c r="D1022" s="65" t="s">
        <v>211</v>
      </c>
      <c r="E1022" s="65" t="s">
        <v>212</v>
      </c>
      <c r="F1022" s="66"/>
      <c r="G1022" s="66">
        <v>3.78</v>
      </c>
    </row>
    <row r="1023" spans="1:7">
      <c r="A1023" s="65" t="s">
        <v>213</v>
      </c>
      <c r="B1023" s="65">
        <v>1202</v>
      </c>
      <c r="C1023" s="56" t="s">
        <v>1222</v>
      </c>
      <c r="D1023" s="65" t="s">
        <v>211</v>
      </c>
      <c r="E1023" s="65" t="s">
        <v>212</v>
      </c>
      <c r="F1023" s="66">
        <v>4.9000000000000004</v>
      </c>
      <c r="G1023" s="66">
        <v>5.17</v>
      </c>
    </row>
    <row r="1024" spans="1:7">
      <c r="A1024" s="65" t="s">
        <v>213</v>
      </c>
      <c r="B1024" s="65">
        <v>1197</v>
      </c>
      <c r="C1024" s="56" t="s">
        <v>1223</v>
      </c>
      <c r="D1024" s="65" t="s">
        <v>211</v>
      </c>
      <c r="E1024" s="65" t="s">
        <v>212</v>
      </c>
      <c r="F1024" s="66">
        <v>1.73</v>
      </c>
      <c r="G1024" s="66">
        <v>1.82</v>
      </c>
    </row>
    <row r="1025" spans="1:7">
      <c r="A1025" s="65" t="s">
        <v>213</v>
      </c>
      <c r="B1025" s="65">
        <v>1198</v>
      </c>
      <c r="C1025" s="56" t="s">
        <v>1224</v>
      </c>
      <c r="D1025" s="65" t="s">
        <v>211</v>
      </c>
      <c r="E1025" s="65" t="s">
        <v>212</v>
      </c>
      <c r="F1025" s="66">
        <v>2.2599999999999998</v>
      </c>
      <c r="G1025" s="66">
        <v>2.39</v>
      </c>
    </row>
    <row r="1026" spans="1:7">
      <c r="A1026" s="65" t="s">
        <v>213</v>
      </c>
      <c r="B1026" s="65">
        <v>20088</v>
      </c>
      <c r="C1026" s="56" t="s">
        <v>1225</v>
      </c>
      <c r="D1026" s="65" t="s">
        <v>211</v>
      </c>
      <c r="E1026" s="65" t="s">
        <v>212</v>
      </c>
      <c r="F1026" s="66">
        <v>10.3</v>
      </c>
      <c r="G1026" s="66">
        <v>13.53</v>
      </c>
    </row>
    <row r="1027" spans="1:7">
      <c r="A1027" s="65" t="s">
        <v>213</v>
      </c>
      <c r="B1027" s="65">
        <v>20089</v>
      </c>
      <c r="C1027" s="56" t="s">
        <v>1226</v>
      </c>
      <c r="D1027" s="65" t="s">
        <v>211</v>
      </c>
      <c r="E1027" s="65" t="s">
        <v>212</v>
      </c>
      <c r="F1027" s="66">
        <v>50.5</v>
      </c>
      <c r="G1027" s="66">
        <v>66.34</v>
      </c>
    </row>
    <row r="1028" spans="1:7">
      <c r="A1028" s="65" t="s">
        <v>213</v>
      </c>
      <c r="B1028" s="65">
        <v>20087</v>
      </c>
      <c r="C1028" s="56" t="s">
        <v>1227</v>
      </c>
      <c r="D1028" s="65" t="s">
        <v>211</v>
      </c>
      <c r="E1028" s="65" t="s">
        <v>212</v>
      </c>
      <c r="F1028" s="66">
        <v>8.52</v>
      </c>
      <c r="G1028" s="66">
        <v>11.2</v>
      </c>
    </row>
    <row r="1029" spans="1:7">
      <c r="A1029" s="65" t="s">
        <v>213</v>
      </c>
      <c r="B1029" s="65">
        <v>1191</v>
      </c>
      <c r="C1029" s="56" t="s">
        <v>1228</v>
      </c>
      <c r="D1029" s="65" t="s">
        <v>211</v>
      </c>
      <c r="E1029" s="65" t="s">
        <v>212</v>
      </c>
      <c r="F1029" s="66">
        <v>1.23</v>
      </c>
      <c r="G1029" s="66">
        <v>1.3</v>
      </c>
    </row>
    <row r="1030" spans="1:7">
      <c r="A1030" s="65" t="s">
        <v>213</v>
      </c>
      <c r="B1030" s="65">
        <v>1185</v>
      </c>
      <c r="C1030" s="56" t="s">
        <v>1229</v>
      </c>
      <c r="D1030" s="65" t="s">
        <v>211</v>
      </c>
      <c r="E1030" s="65" t="s">
        <v>212</v>
      </c>
      <c r="F1030" s="66">
        <v>1.23</v>
      </c>
      <c r="G1030" s="66">
        <v>1.3</v>
      </c>
    </row>
    <row r="1031" spans="1:7">
      <c r="A1031" s="65" t="s">
        <v>213</v>
      </c>
      <c r="B1031" s="65">
        <v>1189</v>
      </c>
      <c r="C1031" s="56" t="s">
        <v>1230</v>
      </c>
      <c r="D1031" s="65" t="s">
        <v>211</v>
      </c>
      <c r="E1031" s="65" t="s">
        <v>212</v>
      </c>
      <c r="F1031" s="66">
        <v>2.0099999999999998</v>
      </c>
      <c r="G1031" s="66">
        <v>2.13</v>
      </c>
    </row>
    <row r="1032" spans="1:7">
      <c r="A1032" s="65" t="s">
        <v>213</v>
      </c>
      <c r="B1032" s="65">
        <v>1193</v>
      </c>
      <c r="C1032" s="56" t="s">
        <v>1231</v>
      </c>
      <c r="D1032" s="65" t="s">
        <v>211</v>
      </c>
      <c r="E1032" s="65" t="s">
        <v>212</v>
      </c>
      <c r="F1032" s="66">
        <v>3.87</v>
      </c>
      <c r="G1032" s="66">
        <v>4.09</v>
      </c>
    </row>
    <row r="1033" spans="1:7">
      <c r="A1033" s="65" t="s">
        <v>213</v>
      </c>
      <c r="B1033" s="65">
        <v>1194</v>
      </c>
      <c r="C1033" s="56" t="s">
        <v>1232</v>
      </c>
      <c r="D1033" s="65" t="s">
        <v>211</v>
      </c>
      <c r="E1033" s="65" t="s">
        <v>212</v>
      </c>
      <c r="F1033" s="66">
        <v>6.99</v>
      </c>
      <c r="G1033" s="66">
        <v>7.38</v>
      </c>
    </row>
    <row r="1034" spans="1:7">
      <c r="A1034" s="65" t="s">
        <v>213</v>
      </c>
      <c r="B1034" s="65">
        <v>1195</v>
      </c>
      <c r="C1034" s="56" t="s">
        <v>1233</v>
      </c>
      <c r="D1034" s="65" t="s">
        <v>211</v>
      </c>
      <c r="E1034" s="65" t="s">
        <v>212</v>
      </c>
      <c r="F1034" s="66">
        <v>11.76</v>
      </c>
      <c r="G1034" s="66">
        <v>12.42</v>
      </c>
    </row>
    <row r="1035" spans="1:7">
      <c r="A1035" s="65" t="s">
        <v>213</v>
      </c>
      <c r="B1035" s="65">
        <v>1204</v>
      </c>
      <c r="C1035" s="56" t="s">
        <v>1234</v>
      </c>
      <c r="D1035" s="65" t="s">
        <v>211</v>
      </c>
      <c r="E1035" s="65" t="s">
        <v>212</v>
      </c>
      <c r="F1035" s="66">
        <v>20.57</v>
      </c>
      <c r="G1035" s="66">
        <v>21.73</v>
      </c>
    </row>
    <row r="1036" spans="1:7">
      <c r="A1036" s="65" t="s">
        <v>213</v>
      </c>
      <c r="B1036" s="65">
        <v>1200</v>
      </c>
      <c r="C1036" s="56" t="s">
        <v>1235</v>
      </c>
      <c r="D1036" s="65" t="s">
        <v>211</v>
      </c>
      <c r="E1036" s="65" t="s">
        <v>212</v>
      </c>
      <c r="F1036" s="66">
        <v>7.74</v>
      </c>
      <c r="G1036" s="66">
        <v>10.17</v>
      </c>
    </row>
    <row r="1037" spans="1:7">
      <c r="A1037" s="65" t="s">
        <v>213</v>
      </c>
      <c r="B1037" s="65">
        <v>12909</v>
      </c>
      <c r="C1037" s="56" t="s">
        <v>1236</v>
      </c>
      <c r="D1037" s="65" t="s">
        <v>211</v>
      </c>
      <c r="E1037" s="65" t="s">
        <v>212</v>
      </c>
      <c r="F1037" s="66">
        <v>3.59</v>
      </c>
      <c r="G1037" s="66">
        <v>4.72</v>
      </c>
    </row>
    <row r="1038" spans="1:7">
      <c r="A1038" s="65" t="s">
        <v>213</v>
      </c>
      <c r="B1038" s="65">
        <v>12910</v>
      </c>
      <c r="C1038" s="56" t="s">
        <v>1237</v>
      </c>
      <c r="D1038" s="65" t="s">
        <v>211</v>
      </c>
      <c r="E1038" s="65" t="s">
        <v>212</v>
      </c>
      <c r="F1038" s="66">
        <v>6.45</v>
      </c>
      <c r="G1038" s="66">
        <v>8.48</v>
      </c>
    </row>
    <row r="1039" spans="1:7">
      <c r="A1039" s="65" t="s">
        <v>213</v>
      </c>
      <c r="B1039" s="65">
        <v>1207</v>
      </c>
      <c r="C1039" s="56" t="s">
        <v>1238</v>
      </c>
      <c r="D1039" s="65" t="s">
        <v>211</v>
      </c>
      <c r="E1039" s="65" t="s">
        <v>212</v>
      </c>
      <c r="F1039" s="66"/>
      <c r="G1039" s="66">
        <v>37.07</v>
      </c>
    </row>
    <row r="1040" spans="1:7">
      <c r="A1040" s="65" t="s">
        <v>213</v>
      </c>
      <c r="B1040" s="65">
        <v>1206</v>
      </c>
      <c r="C1040" s="56" t="s">
        <v>1239</v>
      </c>
      <c r="D1040" s="65" t="s">
        <v>211</v>
      </c>
      <c r="E1040" s="65" t="s">
        <v>212</v>
      </c>
      <c r="F1040" s="66"/>
      <c r="G1040" s="66">
        <v>9.2899999999999991</v>
      </c>
    </row>
    <row r="1041" spans="1:7">
      <c r="A1041" s="65" t="s">
        <v>213</v>
      </c>
      <c r="B1041" s="65">
        <v>1183</v>
      </c>
      <c r="C1041" s="56" t="s">
        <v>1240</v>
      </c>
      <c r="D1041" s="65" t="s">
        <v>211</v>
      </c>
      <c r="E1041" s="65" t="s">
        <v>212</v>
      </c>
      <c r="F1041" s="66"/>
      <c r="G1041" s="66">
        <v>24.21</v>
      </c>
    </row>
    <row r="1042" spans="1:7">
      <c r="A1042" s="65" t="s">
        <v>213</v>
      </c>
      <c r="B1042" s="65">
        <v>42685</v>
      </c>
      <c r="C1042" s="56" t="s">
        <v>1241</v>
      </c>
      <c r="D1042" s="65" t="s">
        <v>211</v>
      </c>
      <c r="E1042" s="65" t="s">
        <v>212</v>
      </c>
      <c r="F1042" s="66">
        <v>52.33</v>
      </c>
      <c r="G1042" s="66">
        <v>68.75</v>
      </c>
    </row>
    <row r="1043" spans="1:7">
      <c r="A1043" s="65" t="s">
        <v>213</v>
      </c>
      <c r="B1043" s="65">
        <v>42686</v>
      </c>
      <c r="C1043" s="56" t="s">
        <v>1242</v>
      </c>
      <c r="D1043" s="65" t="s">
        <v>211</v>
      </c>
      <c r="E1043" s="65" t="s">
        <v>212</v>
      </c>
      <c r="F1043" s="66">
        <v>57.64</v>
      </c>
      <c r="G1043" s="66">
        <v>75.73</v>
      </c>
    </row>
    <row r="1044" spans="1:7">
      <c r="A1044" s="65" t="s">
        <v>213</v>
      </c>
      <c r="B1044" s="65">
        <v>12894</v>
      </c>
      <c r="C1044" s="56" t="s">
        <v>1243</v>
      </c>
      <c r="D1044" s="65" t="s">
        <v>211</v>
      </c>
      <c r="E1044" s="65" t="s">
        <v>212</v>
      </c>
      <c r="F1044" s="66">
        <v>24.02</v>
      </c>
      <c r="G1044" s="66">
        <v>23.09</v>
      </c>
    </row>
    <row r="1045" spans="1:7">
      <c r="A1045" s="65" t="s">
        <v>213</v>
      </c>
      <c r="B1045" s="65">
        <v>12895</v>
      </c>
      <c r="C1045" s="56" t="s">
        <v>1244</v>
      </c>
      <c r="D1045" s="65" t="s">
        <v>211</v>
      </c>
      <c r="E1045" s="65" t="s">
        <v>102</v>
      </c>
      <c r="F1045" s="66">
        <v>16.13</v>
      </c>
      <c r="G1045" s="66">
        <v>15.5</v>
      </c>
    </row>
    <row r="1046" spans="1:7">
      <c r="A1046" s="65" t="s">
        <v>213</v>
      </c>
      <c r="B1046" s="65">
        <v>1631</v>
      </c>
      <c r="C1046" s="56" t="s">
        <v>1245</v>
      </c>
      <c r="D1046" s="65" t="s">
        <v>211</v>
      </c>
      <c r="E1046" s="65" t="s">
        <v>212</v>
      </c>
      <c r="F1046" s="66"/>
      <c r="G1046" s="66">
        <v>177.46</v>
      </c>
    </row>
    <row r="1047" spans="1:7">
      <c r="A1047" s="65" t="s">
        <v>213</v>
      </c>
      <c r="B1047" s="65">
        <v>1633</v>
      </c>
      <c r="C1047" s="56" t="s">
        <v>1246</v>
      </c>
      <c r="D1047" s="65" t="s">
        <v>211</v>
      </c>
      <c r="E1047" s="65" t="s">
        <v>212</v>
      </c>
      <c r="F1047" s="66"/>
      <c r="G1047" s="66">
        <v>301.52</v>
      </c>
    </row>
    <row r="1048" spans="1:7">
      <c r="A1048" s="65" t="s">
        <v>213</v>
      </c>
      <c r="B1048" s="65">
        <v>10818</v>
      </c>
      <c r="C1048" s="56" t="s">
        <v>1247</v>
      </c>
      <c r="D1048" s="65" t="s">
        <v>129</v>
      </c>
      <c r="E1048" s="65" t="s">
        <v>212</v>
      </c>
      <c r="F1048" s="66">
        <v>75.569999999999993</v>
      </c>
      <c r="G1048" s="66">
        <v>58.81</v>
      </c>
    </row>
    <row r="1049" spans="1:7">
      <c r="A1049" s="65" t="s">
        <v>213</v>
      </c>
      <c r="B1049" s="65">
        <v>41410</v>
      </c>
      <c r="C1049" s="56" t="s">
        <v>1248</v>
      </c>
      <c r="D1049" s="65" t="s">
        <v>211</v>
      </c>
      <c r="E1049" s="65" t="s">
        <v>212</v>
      </c>
      <c r="F1049" s="66"/>
      <c r="G1049" s="66">
        <v>81.849999999999994</v>
      </c>
    </row>
    <row r="1050" spans="1:7">
      <c r="A1050" s="65" t="s">
        <v>213</v>
      </c>
      <c r="B1050" s="65">
        <v>41411</v>
      </c>
      <c r="C1050" s="56" t="s">
        <v>1249</v>
      </c>
      <c r="D1050" s="65" t="s">
        <v>211</v>
      </c>
      <c r="E1050" s="65" t="s">
        <v>212</v>
      </c>
      <c r="F1050" s="66"/>
      <c r="G1050" s="66">
        <v>74.209999999999994</v>
      </c>
    </row>
    <row r="1051" spans="1:7">
      <c r="A1051" s="65" t="s">
        <v>213</v>
      </c>
      <c r="B1051" s="65">
        <v>41412</v>
      </c>
      <c r="C1051" s="56" t="s">
        <v>1250</v>
      </c>
      <c r="D1051" s="65" t="s">
        <v>211</v>
      </c>
      <c r="E1051" s="65" t="s">
        <v>212</v>
      </c>
      <c r="F1051" s="66"/>
      <c r="G1051" s="66">
        <v>143.53</v>
      </c>
    </row>
    <row r="1052" spans="1:7">
      <c r="A1052" s="65" t="s">
        <v>213</v>
      </c>
      <c r="B1052" s="65">
        <v>41413</v>
      </c>
      <c r="C1052" s="56" t="s">
        <v>1251</v>
      </c>
      <c r="D1052" s="65" t="s">
        <v>211</v>
      </c>
      <c r="E1052" s="65" t="s">
        <v>212</v>
      </c>
      <c r="F1052" s="66"/>
      <c r="G1052" s="66">
        <v>129.15</v>
      </c>
    </row>
    <row r="1053" spans="1:7">
      <c r="A1053" s="65" t="s">
        <v>213</v>
      </c>
      <c r="B1053" s="65">
        <v>39359</v>
      </c>
      <c r="C1053" s="56" t="s">
        <v>1252</v>
      </c>
      <c r="D1053" s="65" t="s">
        <v>211</v>
      </c>
      <c r="E1053" s="65" t="s">
        <v>212</v>
      </c>
      <c r="F1053" s="66"/>
      <c r="G1053" s="66">
        <v>39.33</v>
      </c>
    </row>
    <row r="1054" spans="1:7">
      <c r="A1054" s="65" t="s">
        <v>213</v>
      </c>
      <c r="B1054" s="65">
        <v>39360</v>
      </c>
      <c r="C1054" s="56" t="s">
        <v>1253</v>
      </c>
      <c r="D1054" s="65" t="s">
        <v>211</v>
      </c>
      <c r="E1054" s="65" t="s">
        <v>212</v>
      </c>
      <c r="F1054" s="66"/>
      <c r="G1054" s="66">
        <v>39.33</v>
      </c>
    </row>
    <row r="1055" spans="1:7">
      <c r="A1055" s="65" t="s">
        <v>209</v>
      </c>
      <c r="B1055" s="65">
        <v>10710</v>
      </c>
      <c r="C1055" s="56" t="s">
        <v>1254</v>
      </c>
      <c r="D1055" s="65" t="s">
        <v>26</v>
      </c>
      <c r="E1055" s="65" t="s">
        <v>102</v>
      </c>
      <c r="F1055" s="66"/>
      <c r="G1055" s="66">
        <v>188</v>
      </c>
    </row>
    <row r="1056" spans="1:7">
      <c r="A1056" s="65" t="s">
        <v>209</v>
      </c>
      <c r="B1056" s="65">
        <v>10709</v>
      </c>
      <c r="C1056" s="56" t="s">
        <v>1255</v>
      </c>
      <c r="D1056" s="65" t="s">
        <v>26</v>
      </c>
      <c r="E1056" s="65" t="s">
        <v>212</v>
      </c>
      <c r="F1056" s="66"/>
      <c r="G1056" s="66">
        <v>230.97</v>
      </c>
    </row>
    <row r="1057" spans="1:7">
      <c r="A1057" s="65" t="s">
        <v>209</v>
      </c>
      <c r="B1057" s="65">
        <v>39636</v>
      </c>
      <c r="C1057" s="56" t="s">
        <v>1256</v>
      </c>
      <c r="D1057" s="65" t="s">
        <v>26</v>
      </c>
      <c r="E1057" s="65" t="s">
        <v>212</v>
      </c>
      <c r="F1057" s="66"/>
      <c r="G1057" s="66">
        <v>235.85</v>
      </c>
    </row>
    <row r="1058" spans="1:7">
      <c r="A1058" s="65" t="s">
        <v>209</v>
      </c>
      <c r="B1058" s="65">
        <v>10708</v>
      </c>
      <c r="C1058" s="56" t="s">
        <v>1257</v>
      </c>
      <c r="D1058" s="65" t="s">
        <v>26</v>
      </c>
      <c r="E1058" s="65" t="s">
        <v>212</v>
      </c>
      <c r="F1058" s="66"/>
      <c r="G1058" s="66">
        <v>72.78</v>
      </c>
    </row>
    <row r="1059" spans="1:7">
      <c r="A1059" s="65" t="s">
        <v>209</v>
      </c>
      <c r="B1059" s="65">
        <v>39635</v>
      </c>
      <c r="C1059" s="56" t="s">
        <v>1258</v>
      </c>
      <c r="D1059" s="65" t="s">
        <v>26</v>
      </c>
      <c r="E1059" s="65" t="s">
        <v>212</v>
      </c>
      <c r="F1059" s="66"/>
      <c r="G1059" s="66">
        <v>123.9</v>
      </c>
    </row>
    <row r="1060" spans="1:7">
      <c r="A1060" s="65" t="s">
        <v>357</v>
      </c>
      <c r="B1060" s="65">
        <v>6117</v>
      </c>
      <c r="C1060" s="56" t="s">
        <v>1259</v>
      </c>
      <c r="D1060" s="65" t="s">
        <v>359</v>
      </c>
      <c r="E1060" s="65" t="s">
        <v>212</v>
      </c>
      <c r="F1060" s="66">
        <v>16.02</v>
      </c>
      <c r="G1060" s="66">
        <v>21.35</v>
      </c>
    </row>
    <row r="1061" spans="1:7">
      <c r="A1061" s="65" t="s">
        <v>357</v>
      </c>
      <c r="B1061" s="65">
        <v>40913</v>
      </c>
      <c r="C1061" s="56" t="s">
        <v>1260</v>
      </c>
      <c r="D1061" s="65" t="s">
        <v>361</v>
      </c>
      <c r="E1061" s="65" t="s">
        <v>212</v>
      </c>
      <c r="F1061" s="66">
        <v>2805.34</v>
      </c>
      <c r="G1061" s="66">
        <v>3739.55</v>
      </c>
    </row>
    <row r="1062" spans="1:7">
      <c r="A1062" s="65" t="s">
        <v>357</v>
      </c>
      <c r="B1062" s="65">
        <v>1214</v>
      </c>
      <c r="C1062" s="56" t="s">
        <v>1261</v>
      </c>
      <c r="D1062" s="65" t="s">
        <v>359</v>
      </c>
      <c r="E1062" s="65" t="s">
        <v>212</v>
      </c>
      <c r="F1062" s="66">
        <v>19.12</v>
      </c>
      <c r="G1062" s="66">
        <v>23.33</v>
      </c>
    </row>
    <row r="1063" spans="1:7">
      <c r="A1063" s="65" t="s">
        <v>357</v>
      </c>
      <c r="B1063" s="65">
        <v>40915</v>
      </c>
      <c r="C1063" s="56" t="s">
        <v>1262</v>
      </c>
      <c r="D1063" s="65" t="s">
        <v>361</v>
      </c>
      <c r="E1063" s="65" t="s">
        <v>212</v>
      </c>
      <c r="F1063" s="66">
        <v>3347.24</v>
      </c>
      <c r="G1063" s="66">
        <v>4086.34</v>
      </c>
    </row>
    <row r="1064" spans="1:7">
      <c r="A1064" s="65" t="s">
        <v>357</v>
      </c>
      <c r="B1064" s="65">
        <v>40914</v>
      </c>
      <c r="C1064" s="56" t="s">
        <v>1263</v>
      </c>
      <c r="D1064" s="65" t="s">
        <v>361</v>
      </c>
      <c r="E1064" s="65" t="s">
        <v>212</v>
      </c>
      <c r="F1064" s="66">
        <v>3513.27</v>
      </c>
      <c r="G1064" s="66">
        <v>4086.34</v>
      </c>
    </row>
    <row r="1065" spans="1:7">
      <c r="A1065" s="65" t="s">
        <v>357</v>
      </c>
      <c r="B1065" s="65">
        <v>1213</v>
      </c>
      <c r="C1065" s="56" t="s">
        <v>1264</v>
      </c>
      <c r="D1065" s="65" t="s">
        <v>359</v>
      </c>
      <c r="E1065" s="65" t="s">
        <v>102</v>
      </c>
      <c r="F1065" s="66">
        <v>20.07</v>
      </c>
      <c r="G1065" s="66">
        <v>23.33</v>
      </c>
    </row>
    <row r="1066" spans="1:7">
      <c r="A1066" s="65" t="s">
        <v>213</v>
      </c>
      <c r="B1066" s="65">
        <v>5091</v>
      </c>
      <c r="C1066" s="56" t="s">
        <v>1265</v>
      </c>
      <c r="D1066" s="65" t="s">
        <v>211</v>
      </c>
      <c r="E1066" s="65" t="s">
        <v>212</v>
      </c>
      <c r="F1066" s="66">
        <v>21.67</v>
      </c>
      <c r="G1066" s="66">
        <v>17.809999999999999</v>
      </c>
    </row>
    <row r="1067" spans="1:7">
      <c r="A1067" s="65" t="s">
        <v>391</v>
      </c>
      <c r="B1067" s="65">
        <v>14615</v>
      </c>
      <c r="C1067" s="56" t="s">
        <v>1266</v>
      </c>
      <c r="D1067" s="65" t="s">
        <v>211</v>
      </c>
      <c r="E1067" s="65" t="s">
        <v>212</v>
      </c>
      <c r="F1067" s="66">
        <v>3977.11</v>
      </c>
      <c r="G1067" s="66">
        <v>3615.09</v>
      </c>
    </row>
    <row r="1068" spans="1:7">
      <c r="A1068" s="65" t="s">
        <v>213</v>
      </c>
      <c r="B1068" s="65">
        <v>2711</v>
      </c>
      <c r="C1068" s="56" t="s">
        <v>1267</v>
      </c>
      <c r="D1068" s="65" t="s">
        <v>211</v>
      </c>
      <c r="E1068" s="65" t="s">
        <v>102</v>
      </c>
      <c r="F1068" s="66">
        <v>189.9</v>
      </c>
      <c r="G1068" s="66">
        <v>206.9</v>
      </c>
    </row>
    <row r="1069" spans="1:7">
      <c r="A1069" s="65" t="s">
        <v>213</v>
      </c>
      <c r="B1069" s="65">
        <v>45235</v>
      </c>
      <c r="C1069" s="56" t="s">
        <v>14984</v>
      </c>
      <c r="D1069" s="65" t="s">
        <v>211</v>
      </c>
      <c r="E1069" s="65" t="s">
        <v>212</v>
      </c>
      <c r="F1069" s="66">
        <v>1223.48</v>
      </c>
      <c r="G1069" s="66">
        <v>1333.01</v>
      </c>
    </row>
    <row r="1070" spans="1:7">
      <c r="A1070" s="65" t="s">
        <v>391</v>
      </c>
      <c r="B1070" s="65">
        <v>37727</v>
      </c>
      <c r="C1070" s="56" t="s">
        <v>1268</v>
      </c>
      <c r="D1070" s="65" t="s">
        <v>211</v>
      </c>
      <c r="E1070" s="65" t="s">
        <v>102</v>
      </c>
      <c r="F1070" s="66"/>
      <c r="G1070" s="66">
        <v>19043.29</v>
      </c>
    </row>
    <row r="1071" spans="1:7">
      <c r="A1071" s="65" t="s">
        <v>391</v>
      </c>
      <c r="B1071" s="65">
        <v>37728</v>
      </c>
      <c r="C1071" s="56" t="s">
        <v>1269</v>
      </c>
      <c r="D1071" s="65" t="s">
        <v>211</v>
      </c>
      <c r="E1071" s="65" t="s">
        <v>212</v>
      </c>
      <c r="F1071" s="66"/>
      <c r="G1071" s="66">
        <v>25834.95</v>
      </c>
    </row>
    <row r="1072" spans="1:7">
      <c r="A1072" s="65" t="s">
        <v>391</v>
      </c>
      <c r="B1072" s="65">
        <v>37729</v>
      </c>
      <c r="C1072" s="56" t="s">
        <v>1270</v>
      </c>
      <c r="D1072" s="65" t="s">
        <v>211</v>
      </c>
      <c r="E1072" s="65" t="s">
        <v>212</v>
      </c>
      <c r="F1072" s="66"/>
      <c r="G1072" s="66">
        <v>27965.67</v>
      </c>
    </row>
    <row r="1073" spans="1:7">
      <c r="A1073" s="65" t="s">
        <v>391</v>
      </c>
      <c r="B1073" s="65">
        <v>37730</v>
      </c>
      <c r="C1073" s="56" t="s">
        <v>1271</v>
      </c>
      <c r="D1073" s="65" t="s">
        <v>211</v>
      </c>
      <c r="E1073" s="65" t="s">
        <v>212</v>
      </c>
      <c r="F1073" s="66"/>
      <c r="G1073" s="66">
        <v>30096.38</v>
      </c>
    </row>
    <row r="1074" spans="1:7">
      <c r="A1074" s="65" t="s">
        <v>391</v>
      </c>
      <c r="B1074" s="65">
        <v>37731</v>
      </c>
      <c r="C1074" s="56" t="s">
        <v>1272</v>
      </c>
      <c r="D1074" s="65" t="s">
        <v>211</v>
      </c>
      <c r="E1074" s="65" t="s">
        <v>212</v>
      </c>
      <c r="F1074" s="66"/>
      <c r="G1074" s="66">
        <v>32227.1</v>
      </c>
    </row>
    <row r="1075" spans="1:7">
      <c r="A1075" s="65" t="s">
        <v>391</v>
      </c>
      <c r="B1075" s="65">
        <v>37732</v>
      </c>
      <c r="C1075" s="56" t="s">
        <v>1273</v>
      </c>
      <c r="D1075" s="65" t="s">
        <v>211</v>
      </c>
      <c r="E1075" s="65" t="s">
        <v>212</v>
      </c>
      <c r="F1075" s="66"/>
      <c r="G1075" s="66">
        <v>36754.879999999997</v>
      </c>
    </row>
    <row r="1076" spans="1:7">
      <c r="A1076" s="65" t="s">
        <v>213</v>
      </c>
      <c r="B1076" s="65">
        <v>45194</v>
      </c>
      <c r="C1076" s="56" t="s">
        <v>1274</v>
      </c>
      <c r="D1076" s="65" t="s">
        <v>211</v>
      </c>
      <c r="E1076" s="65" t="s">
        <v>212</v>
      </c>
      <c r="F1076" s="66">
        <v>178.12</v>
      </c>
      <c r="G1076" s="66">
        <v>194.07</v>
      </c>
    </row>
    <row r="1077" spans="1:7">
      <c r="A1077" s="65" t="s">
        <v>391</v>
      </c>
      <c r="B1077" s="65">
        <v>36496</v>
      </c>
      <c r="C1077" s="56" t="s">
        <v>1275</v>
      </c>
      <c r="D1077" s="65" t="s">
        <v>211</v>
      </c>
      <c r="E1077" s="65" t="s">
        <v>212</v>
      </c>
      <c r="F1077" s="66">
        <v>10097.82</v>
      </c>
      <c r="G1077" s="66">
        <v>9178.64</v>
      </c>
    </row>
    <row r="1078" spans="1:7">
      <c r="A1078" s="65" t="s">
        <v>391</v>
      </c>
      <c r="B1078" s="65">
        <v>37762</v>
      </c>
      <c r="C1078" s="56" t="s">
        <v>1276</v>
      </c>
      <c r="D1078" s="65" t="s">
        <v>211</v>
      </c>
      <c r="E1078" s="65" t="s">
        <v>212</v>
      </c>
      <c r="F1078" s="66"/>
      <c r="G1078" s="66">
        <v>732160.78</v>
      </c>
    </row>
    <row r="1079" spans="1:7">
      <c r="A1079" s="65" t="s">
        <v>391</v>
      </c>
      <c r="B1079" s="65">
        <v>37763</v>
      </c>
      <c r="C1079" s="56" t="s">
        <v>1277</v>
      </c>
      <c r="D1079" s="65" t="s">
        <v>211</v>
      </c>
      <c r="E1079" s="65" t="s">
        <v>212</v>
      </c>
      <c r="F1079" s="66"/>
      <c r="G1079" s="66">
        <v>741053.3</v>
      </c>
    </row>
    <row r="1080" spans="1:7">
      <c r="A1080" s="65" t="s">
        <v>391</v>
      </c>
      <c r="B1080" s="65">
        <v>41992</v>
      </c>
      <c r="C1080" s="56" t="s">
        <v>1278</v>
      </c>
      <c r="D1080" s="65" t="s">
        <v>211</v>
      </c>
      <c r="E1080" s="65" t="s">
        <v>102</v>
      </c>
      <c r="F1080" s="66"/>
      <c r="G1080" s="66">
        <v>842429.5</v>
      </c>
    </row>
    <row r="1081" spans="1:7">
      <c r="A1081" s="65" t="s">
        <v>391</v>
      </c>
      <c r="B1081" s="65">
        <v>10630</v>
      </c>
      <c r="C1081" s="56" t="s">
        <v>1279</v>
      </c>
      <c r="D1081" s="65" t="s">
        <v>211</v>
      </c>
      <c r="E1081" s="65" t="s">
        <v>212</v>
      </c>
      <c r="F1081" s="66"/>
      <c r="G1081" s="66">
        <v>853693.37</v>
      </c>
    </row>
    <row r="1082" spans="1:7">
      <c r="A1082" s="65" t="s">
        <v>391</v>
      </c>
      <c r="B1082" s="65">
        <v>13215</v>
      </c>
      <c r="C1082" s="56" t="s">
        <v>1280</v>
      </c>
      <c r="D1082" s="65" t="s">
        <v>211</v>
      </c>
      <c r="E1082" s="65" t="s">
        <v>212</v>
      </c>
      <c r="F1082" s="66"/>
      <c r="G1082" s="66">
        <v>1033028.33</v>
      </c>
    </row>
    <row r="1083" spans="1:7">
      <c r="A1083" s="65" t="s">
        <v>357</v>
      </c>
      <c r="B1083" s="65">
        <v>4235</v>
      </c>
      <c r="C1083" s="56" t="s">
        <v>1281</v>
      </c>
      <c r="D1083" s="65" t="s">
        <v>359</v>
      </c>
      <c r="E1083" s="65" t="s">
        <v>212</v>
      </c>
      <c r="F1083" s="66">
        <v>16.71</v>
      </c>
      <c r="G1083" s="66">
        <v>34.619999999999997</v>
      </c>
    </row>
    <row r="1084" spans="1:7">
      <c r="A1084" s="65" t="s">
        <v>357</v>
      </c>
      <c r="B1084" s="65">
        <v>40976</v>
      </c>
      <c r="C1084" s="56" t="s">
        <v>1282</v>
      </c>
      <c r="D1084" s="65" t="s">
        <v>361</v>
      </c>
      <c r="E1084" s="65" t="s">
        <v>212</v>
      </c>
      <c r="F1084" s="66">
        <v>2925.11</v>
      </c>
      <c r="G1084" s="66">
        <v>6064.03</v>
      </c>
    </row>
    <row r="1085" spans="1:7">
      <c r="A1085" s="65" t="s">
        <v>213</v>
      </c>
      <c r="B1085" s="65">
        <v>43091</v>
      </c>
      <c r="C1085" s="56" t="s">
        <v>1283</v>
      </c>
      <c r="D1085" s="65" t="s">
        <v>211</v>
      </c>
      <c r="E1085" s="65" t="s">
        <v>212</v>
      </c>
      <c r="F1085" s="66">
        <v>9203.68</v>
      </c>
      <c r="G1085" s="66">
        <v>5976.18</v>
      </c>
    </row>
    <row r="1086" spans="1:7">
      <c r="A1086" s="65" t="s">
        <v>213</v>
      </c>
      <c r="B1086" s="65">
        <v>43092</v>
      </c>
      <c r="C1086" s="56" t="s">
        <v>1284</v>
      </c>
      <c r="D1086" s="65" t="s">
        <v>211</v>
      </c>
      <c r="E1086" s="65" t="s">
        <v>212</v>
      </c>
      <c r="F1086" s="66">
        <v>12271.58</v>
      </c>
      <c r="G1086" s="66">
        <v>7968.24</v>
      </c>
    </row>
    <row r="1087" spans="1:7">
      <c r="A1087" s="65" t="s">
        <v>213</v>
      </c>
      <c r="B1087" s="65">
        <v>43089</v>
      </c>
      <c r="C1087" s="56" t="s">
        <v>1285</v>
      </c>
      <c r="D1087" s="65" t="s">
        <v>211</v>
      </c>
      <c r="E1087" s="65" t="s">
        <v>212</v>
      </c>
      <c r="F1087" s="66">
        <v>2138.67</v>
      </c>
      <c r="G1087" s="66">
        <v>1388.69</v>
      </c>
    </row>
    <row r="1088" spans="1:7">
      <c r="A1088" s="65" t="s">
        <v>213</v>
      </c>
      <c r="B1088" s="65">
        <v>43090</v>
      </c>
      <c r="C1088" s="56" t="s">
        <v>1286</v>
      </c>
      <c r="D1088" s="65" t="s">
        <v>211</v>
      </c>
      <c r="E1088" s="65" t="s">
        <v>212</v>
      </c>
      <c r="F1088" s="66">
        <v>4719.84</v>
      </c>
      <c r="G1088" s="66">
        <v>3064.7</v>
      </c>
    </row>
    <row r="1089" spans="1:7">
      <c r="A1089" s="65" t="s">
        <v>213</v>
      </c>
      <c r="B1089" s="65">
        <v>41967</v>
      </c>
      <c r="C1089" s="56" t="s">
        <v>1287</v>
      </c>
      <c r="D1089" s="65" t="s">
        <v>261</v>
      </c>
      <c r="E1089" s="65" t="s">
        <v>212</v>
      </c>
      <c r="F1089" s="66">
        <v>34.24</v>
      </c>
      <c r="G1089" s="66">
        <v>23.59</v>
      </c>
    </row>
    <row r="1090" spans="1:7">
      <c r="A1090" s="65" t="s">
        <v>213</v>
      </c>
      <c r="B1090" s="65">
        <v>12760</v>
      </c>
      <c r="C1090" s="56" t="s">
        <v>1288</v>
      </c>
      <c r="D1090" s="65" t="s">
        <v>26</v>
      </c>
      <c r="E1090" s="65" t="s">
        <v>212</v>
      </c>
      <c r="F1090" s="66">
        <v>1743.91</v>
      </c>
      <c r="G1090" s="66">
        <v>1407.05</v>
      </c>
    </row>
    <row r="1091" spans="1:7">
      <c r="A1091" s="65" t="s">
        <v>213</v>
      </c>
      <c r="B1091" s="65">
        <v>12759</v>
      </c>
      <c r="C1091" s="56" t="s">
        <v>1289</v>
      </c>
      <c r="D1091" s="65" t="s">
        <v>26</v>
      </c>
      <c r="E1091" s="65" t="s">
        <v>212</v>
      </c>
      <c r="F1091" s="66">
        <v>1162.5899999999999</v>
      </c>
      <c r="G1091" s="66">
        <v>938.02</v>
      </c>
    </row>
    <row r="1092" spans="1:7">
      <c r="A1092" s="65" t="s">
        <v>213</v>
      </c>
      <c r="B1092" s="65">
        <v>43105</v>
      </c>
      <c r="C1092" s="56" t="s">
        <v>1290</v>
      </c>
      <c r="D1092" s="65" t="s">
        <v>129</v>
      </c>
      <c r="E1092" s="65" t="s">
        <v>212</v>
      </c>
      <c r="F1092" s="66">
        <v>31.69</v>
      </c>
      <c r="G1092" s="66">
        <v>31.23</v>
      </c>
    </row>
    <row r="1093" spans="1:7">
      <c r="A1093" s="65" t="s">
        <v>213</v>
      </c>
      <c r="B1093" s="65">
        <v>40424</v>
      </c>
      <c r="C1093" s="56" t="s">
        <v>1291</v>
      </c>
      <c r="D1093" s="65" t="s">
        <v>129</v>
      </c>
      <c r="E1093" s="65" t="s">
        <v>212</v>
      </c>
      <c r="F1093" s="66">
        <v>8.0500000000000007</v>
      </c>
      <c r="G1093" s="66">
        <v>7.93</v>
      </c>
    </row>
    <row r="1094" spans="1:7">
      <c r="A1094" s="65" t="s">
        <v>213</v>
      </c>
      <c r="B1094" s="65">
        <v>1325</v>
      </c>
      <c r="C1094" s="56" t="s">
        <v>1292</v>
      </c>
      <c r="D1094" s="65" t="s">
        <v>129</v>
      </c>
      <c r="E1094" s="65" t="s">
        <v>212</v>
      </c>
      <c r="F1094" s="66">
        <v>8.81</v>
      </c>
      <c r="G1094" s="66">
        <v>8.69</v>
      </c>
    </row>
    <row r="1095" spans="1:7">
      <c r="A1095" s="65" t="s">
        <v>213</v>
      </c>
      <c r="B1095" s="65">
        <v>1327</v>
      </c>
      <c r="C1095" s="56" t="s">
        <v>1293</v>
      </c>
      <c r="D1095" s="65" t="s">
        <v>129</v>
      </c>
      <c r="E1095" s="65" t="s">
        <v>212</v>
      </c>
      <c r="F1095" s="66">
        <v>9.39</v>
      </c>
      <c r="G1095" s="66">
        <v>9.25</v>
      </c>
    </row>
    <row r="1096" spans="1:7">
      <c r="A1096" s="65" t="s">
        <v>213</v>
      </c>
      <c r="B1096" s="65">
        <v>1328</v>
      </c>
      <c r="C1096" s="56" t="s">
        <v>1294</v>
      </c>
      <c r="D1096" s="65" t="s">
        <v>129</v>
      </c>
      <c r="E1096" s="65" t="s">
        <v>212</v>
      </c>
      <c r="F1096" s="66">
        <v>8.84</v>
      </c>
      <c r="G1096" s="66">
        <v>8.7100000000000009</v>
      </c>
    </row>
    <row r="1097" spans="1:7">
      <c r="A1097" s="65" t="s">
        <v>213</v>
      </c>
      <c r="B1097" s="65">
        <v>1321</v>
      </c>
      <c r="C1097" s="56" t="s">
        <v>1295</v>
      </c>
      <c r="D1097" s="65" t="s">
        <v>129</v>
      </c>
      <c r="E1097" s="65" t="s">
        <v>212</v>
      </c>
      <c r="F1097" s="66">
        <v>8.18</v>
      </c>
      <c r="G1097" s="66">
        <v>8.06</v>
      </c>
    </row>
    <row r="1098" spans="1:7">
      <c r="A1098" s="65" t="s">
        <v>213</v>
      </c>
      <c r="B1098" s="65">
        <v>1318</v>
      </c>
      <c r="C1098" s="56" t="s">
        <v>1296</v>
      </c>
      <c r="D1098" s="65" t="s">
        <v>129</v>
      </c>
      <c r="E1098" s="65" t="s">
        <v>212</v>
      </c>
      <c r="F1098" s="66">
        <v>8.19</v>
      </c>
      <c r="G1098" s="66">
        <v>8.07</v>
      </c>
    </row>
    <row r="1099" spans="1:7">
      <c r="A1099" s="65" t="s">
        <v>213</v>
      </c>
      <c r="B1099" s="65">
        <v>1322</v>
      </c>
      <c r="C1099" s="56" t="s">
        <v>1297</v>
      </c>
      <c r="D1099" s="65" t="s">
        <v>129</v>
      </c>
      <c r="E1099" s="65" t="s">
        <v>212</v>
      </c>
      <c r="F1099" s="66">
        <v>8.65</v>
      </c>
      <c r="G1099" s="66">
        <v>8.5299999999999994</v>
      </c>
    </row>
    <row r="1100" spans="1:7">
      <c r="A1100" s="65" t="s">
        <v>213</v>
      </c>
      <c r="B1100" s="65">
        <v>1323</v>
      </c>
      <c r="C1100" s="56" t="s">
        <v>1298</v>
      </c>
      <c r="D1100" s="65" t="s">
        <v>129</v>
      </c>
      <c r="E1100" s="65" t="s">
        <v>212</v>
      </c>
      <c r="F1100" s="66">
        <v>8.65</v>
      </c>
      <c r="G1100" s="66">
        <v>8.5299999999999994</v>
      </c>
    </row>
    <row r="1101" spans="1:7">
      <c r="A1101" s="65" t="s">
        <v>213</v>
      </c>
      <c r="B1101" s="65">
        <v>1319</v>
      </c>
      <c r="C1101" s="56" t="s">
        <v>1299</v>
      </c>
      <c r="D1101" s="65" t="s">
        <v>129</v>
      </c>
      <c r="E1101" s="65" t="s">
        <v>212</v>
      </c>
      <c r="F1101" s="66">
        <v>7.29</v>
      </c>
      <c r="G1101" s="66">
        <v>7.18</v>
      </c>
    </row>
    <row r="1102" spans="1:7">
      <c r="A1102" s="65" t="s">
        <v>213</v>
      </c>
      <c r="B1102" s="65">
        <v>11026</v>
      </c>
      <c r="C1102" s="56" t="s">
        <v>1300</v>
      </c>
      <c r="D1102" s="65" t="s">
        <v>129</v>
      </c>
      <c r="E1102" s="65" t="s">
        <v>212</v>
      </c>
      <c r="F1102" s="66">
        <v>10.029999999999999</v>
      </c>
      <c r="G1102" s="66">
        <v>9.8800000000000008</v>
      </c>
    </row>
    <row r="1103" spans="1:7">
      <c r="A1103" s="65" t="s">
        <v>213</v>
      </c>
      <c r="B1103" s="65">
        <v>11027</v>
      </c>
      <c r="C1103" s="56" t="s">
        <v>1301</v>
      </c>
      <c r="D1103" s="65" t="s">
        <v>129</v>
      </c>
      <c r="E1103" s="65" t="s">
        <v>212</v>
      </c>
      <c r="F1103" s="66">
        <v>10.44</v>
      </c>
      <c r="G1103" s="66">
        <v>10.29</v>
      </c>
    </row>
    <row r="1104" spans="1:7">
      <c r="A1104" s="65" t="s">
        <v>213</v>
      </c>
      <c r="B1104" s="65">
        <v>11046</v>
      </c>
      <c r="C1104" s="56" t="s">
        <v>1302</v>
      </c>
      <c r="D1104" s="65" t="s">
        <v>129</v>
      </c>
      <c r="E1104" s="65" t="s">
        <v>212</v>
      </c>
      <c r="F1104" s="66">
        <v>10</v>
      </c>
      <c r="G1104" s="66">
        <v>9.85</v>
      </c>
    </row>
    <row r="1105" spans="1:7">
      <c r="A1105" s="65" t="s">
        <v>213</v>
      </c>
      <c r="B1105" s="65">
        <v>11047</v>
      </c>
      <c r="C1105" s="56" t="s">
        <v>1303</v>
      </c>
      <c r="D1105" s="65" t="s">
        <v>129</v>
      </c>
      <c r="E1105" s="65" t="s">
        <v>212</v>
      </c>
      <c r="F1105" s="66">
        <v>10.9</v>
      </c>
      <c r="G1105" s="66">
        <v>10.74</v>
      </c>
    </row>
    <row r="1106" spans="1:7">
      <c r="A1106" s="65" t="s">
        <v>213</v>
      </c>
      <c r="B1106" s="65">
        <v>43668</v>
      </c>
      <c r="C1106" s="56" t="s">
        <v>1304</v>
      </c>
      <c r="D1106" s="65" t="s">
        <v>129</v>
      </c>
      <c r="E1106" s="65" t="s">
        <v>212</v>
      </c>
      <c r="F1106" s="66">
        <v>9.6199999999999992</v>
      </c>
      <c r="G1106" s="66">
        <v>9.48</v>
      </c>
    </row>
    <row r="1107" spans="1:7">
      <c r="A1107" s="65" t="s">
        <v>213</v>
      </c>
      <c r="B1107" s="65">
        <v>11049</v>
      </c>
      <c r="C1107" s="56" t="s">
        <v>1305</v>
      </c>
      <c r="D1107" s="65" t="s">
        <v>129</v>
      </c>
      <c r="E1107" s="65" t="s">
        <v>102</v>
      </c>
      <c r="F1107" s="66">
        <v>10.42</v>
      </c>
      <c r="G1107" s="66">
        <v>10.27</v>
      </c>
    </row>
    <row r="1108" spans="1:7">
      <c r="A1108" s="65" t="s">
        <v>213</v>
      </c>
      <c r="B1108" s="65">
        <v>43106</v>
      </c>
      <c r="C1108" s="56" t="s">
        <v>1306</v>
      </c>
      <c r="D1108" s="65" t="s">
        <v>129</v>
      </c>
      <c r="E1108" s="65" t="s">
        <v>212</v>
      </c>
      <c r="F1108" s="66">
        <v>10.48</v>
      </c>
      <c r="G1108" s="66">
        <v>10.33</v>
      </c>
    </row>
    <row r="1109" spans="1:7">
      <c r="A1109" s="65" t="s">
        <v>213</v>
      </c>
      <c r="B1109" s="65">
        <v>11051</v>
      </c>
      <c r="C1109" s="56" t="s">
        <v>1307</v>
      </c>
      <c r="D1109" s="65" t="s">
        <v>129</v>
      </c>
      <c r="E1109" s="65" t="s">
        <v>212</v>
      </c>
      <c r="F1109" s="66">
        <v>10.94</v>
      </c>
      <c r="G1109" s="66">
        <v>10.78</v>
      </c>
    </row>
    <row r="1110" spans="1:7">
      <c r="A1110" s="65" t="s">
        <v>213</v>
      </c>
      <c r="B1110" s="65">
        <v>11061</v>
      </c>
      <c r="C1110" s="56" t="s">
        <v>1308</v>
      </c>
      <c r="D1110" s="65" t="s">
        <v>129</v>
      </c>
      <c r="E1110" s="65" t="s">
        <v>212</v>
      </c>
      <c r="F1110" s="66">
        <v>13.12</v>
      </c>
      <c r="G1110" s="66">
        <v>12.94</v>
      </c>
    </row>
    <row r="1111" spans="1:7">
      <c r="A1111" s="65" t="s">
        <v>213</v>
      </c>
      <c r="B1111" s="65">
        <v>43667</v>
      </c>
      <c r="C1111" s="56" t="s">
        <v>1309</v>
      </c>
      <c r="D1111" s="65" t="s">
        <v>129</v>
      </c>
      <c r="E1111" s="65" t="s">
        <v>212</v>
      </c>
      <c r="F1111" s="66">
        <v>9.5399999999999991</v>
      </c>
      <c r="G1111" s="66">
        <v>9.4</v>
      </c>
    </row>
    <row r="1112" spans="1:7">
      <c r="A1112" s="65" t="s">
        <v>213</v>
      </c>
      <c r="B1112" s="65">
        <v>1333</v>
      </c>
      <c r="C1112" s="56" t="s">
        <v>1310</v>
      </c>
      <c r="D1112" s="65" t="s">
        <v>129</v>
      </c>
      <c r="E1112" s="65" t="s">
        <v>212</v>
      </c>
      <c r="F1112" s="66">
        <v>7.94</v>
      </c>
      <c r="G1112" s="66">
        <v>7.83</v>
      </c>
    </row>
    <row r="1113" spans="1:7">
      <c r="A1113" s="65" t="s">
        <v>213</v>
      </c>
      <c r="B1113" s="65">
        <v>1330</v>
      </c>
      <c r="C1113" s="56" t="s">
        <v>1311</v>
      </c>
      <c r="D1113" s="65" t="s">
        <v>129</v>
      </c>
      <c r="E1113" s="65" t="s">
        <v>212</v>
      </c>
      <c r="F1113" s="66">
        <v>7.87</v>
      </c>
      <c r="G1113" s="66">
        <v>7.76</v>
      </c>
    </row>
    <row r="1114" spans="1:7">
      <c r="A1114" s="65" t="s">
        <v>213</v>
      </c>
      <c r="B1114" s="65">
        <v>10957</v>
      </c>
      <c r="C1114" s="56" t="s">
        <v>1312</v>
      </c>
      <c r="D1114" s="65" t="s">
        <v>129</v>
      </c>
      <c r="E1114" s="65" t="s">
        <v>212</v>
      </c>
      <c r="F1114" s="66">
        <v>9.08</v>
      </c>
      <c r="G1114" s="66">
        <v>8.94</v>
      </c>
    </row>
    <row r="1115" spans="1:7">
      <c r="A1115" s="65" t="s">
        <v>213</v>
      </c>
      <c r="B1115" s="65">
        <v>1332</v>
      </c>
      <c r="C1115" s="56" t="s">
        <v>1313</v>
      </c>
      <c r="D1115" s="65" t="s">
        <v>129</v>
      </c>
      <c r="E1115" s="65" t="s">
        <v>212</v>
      </c>
      <c r="F1115" s="66">
        <v>8.07</v>
      </c>
      <c r="G1115" s="66">
        <v>7.95</v>
      </c>
    </row>
    <row r="1116" spans="1:7">
      <c r="A1116" s="65" t="s">
        <v>213</v>
      </c>
      <c r="B1116" s="65">
        <v>1334</v>
      </c>
      <c r="C1116" s="56" t="s">
        <v>1314</v>
      </c>
      <c r="D1116" s="65" t="s">
        <v>129</v>
      </c>
      <c r="E1116" s="65" t="s">
        <v>212</v>
      </c>
      <c r="F1116" s="66">
        <v>8.9499999999999993</v>
      </c>
      <c r="G1116" s="66">
        <v>8.82</v>
      </c>
    </row>
    <row r="1117" spans="1:7">
      <c r="A1117" s="65" t="s">
        <v>213</v>
      </c>
      <c r="B1117" s="65">
        <v>1335</v>
      </c>
      <c r="C1117" s="56" t="s">
        <v>1315</v>
      </c>
      <c r="D1117" s="65" t="s">
        <v>129</v>
      </c>
      <c r="E1117" s="65" t="s">
        <v>212</v>
      </c>
      <c r="F1117" s="66">
        <v>9.25</v>
      </c>
      <c r="G1117" s="66">
        <v>9.11</v>
      </c>
    </row>
    <row r="1118" spans="1:7">
      <c r="A1118" s="65" t="s">
        <v>213</v>
      </c>
      <c r="B1118" s="65">
        <v>40425</v>
      </c>
      <c r="C1118" s="56" t="s">
        <v>1316</v>
      </c>
      <c r="D1118" s="65" t="s">
        <v>129</v>
      </c>
      <c r="E1118" s="65" t="s">
        <v>212</v>
      </c>
      <c r="F1118" s="66">
        <v>7.91</v>
      </c>
      <c r="G1118" s="66">
        <v>7.8</v>
      </c>
    </row>
    <row r="1119" spans="1:7">
      <c r="A1119" s="65" t="s">
        <v>213</v>
      </c>
      <c r="B1119" s="65">
        <v>1337</v>
      </c>
      <c r="C1119" s="56" t="s">
        <v>1317</v>
      </c>
      <c r="D1119" s="65" t="s">
        <v>129</v>
      </c>
      <c r="E1119" s="65" t="s">
        <v>212</v>
      </c>
      <c r="F1119" s="66">
        <v>9.08</v>
      </c>
      <c r="G1119" s="66">
        <v>8.94</v>
      </c>
    </row>
    <row r="1120" spans="1:7">
      <c r="A1120" s="65" t="s">
        <v>213</v>
      </c>
      <c r="B1120" s="65">
        <v>1338</v>
      </c>
      <c r="C1120" s="56" t="s">
        <v>1318</v>
      </c>
      <c r="D1120" s="65" t="s">
        <v>26</v>
      </c>
      <c r="E1120" s="65" t="s">
        <v>102</v>
      </c>
      <c r="F1120" s="66"/>
      <c r="G1120" s="66">
        <v>36.26</v>
      </c>
    </row>
    <row r="1121" spans="1:7">
      <c r="A1121" s="65" t="s">
        <v>213</v>
      </c>
      <c r="B1121" s="65">
        <v>1340</v>
      </c>
      <c r="C1121" s="56" t="s">
        <v>1319</v>
      </c>
      <c r="D1121" s="65" t="s">
        <v>26</v>
      </c>
      <c r="E1121" s="65" t="s">
        <v>212</v>
      </c>
      <c r="F1121" s="66"/>
      <c r="G1121" s="66">
        <v>41.92</v>
      </c>
    </row>
    <row r="1122" spans="1:7">
      <c r="A1122" s="65" t="s">
        <v>213</v>
      </c>
      <c r="B1122" s="65">
        <v>1341</v>
      </c>
      <c r="C1122" s="56" t="s">
        <v>1320</v>
      </c>
      <c r="D1122" s="65" t="s">
        <v>26</v>
      </c>
      <c r="E1122" s="65" t="s">
        <v>212</v>
      </c>
      <c r="F1122" s="66"/>
      <c r="G1122" s="66">
        <v>40.369999999999997</v>
      </c>
    </row>
    <row r="1123" spans="1:7">
      <c r="A1123" s="65" t="s">
        <v>213</v>
      </c>
      <c r="B1123" s="65">
        <v>34659</v>
      </c>
      <c r="C1123" s="56" t="s">
        <v>1321</v>
      </c>
      <c r="D1123" s="65" t="s">
        <v>26</v>
      </c>
      <c r="E1123" s="65" t="s">
        <v>212</v>
      </c>
      <c r="F1123" s="66">
        <v>43.64</v>
      </c>
      <c r="G1123" s="66">
        <v>45.41</v>
      </c>
    </row>
    <row r="1124" spans="1:7">
      <c r="A1124" s="65" t="s">
        <v>213</v>
      </c>
      <c r="B1124" s="65">
        <v>34514</v>
      </c>
      <c r="C1124" s="56" t="s">
        <v>1322</v>
      </c>
      <c r="D1124" s="65" t="s">
        <v>26</v>
      </c>
      <c r="E1124" s="65" t="s">
        <v>102</v>
      </c>
      <c r="F1124" s="66">
        <v>48.34</v>
      </c>
      <c r="G1124" s="66">
        <v>50.3</v>
      </c>
    </row>
    <row r="1125" spans="1:7">
      <c r="A1125" s="65" t="s">
        <v>213</v>
      </c>
      <c r="B1125" s="65">
        <v>34660</v>
      </c>
      <c r="C1125" s="56" t="s">
        <v>1323</v>
      </c>
      <c r="D1125" s="65" t="s">
        <v>26</v>
      </c>
      <c r="E1125" s="65" t="s">
        <v>212</v>
      </c>
      <c r="F1125" s="66">
        <v>61.35</v>
      </c>
      <c r="G1125" s="66">
        <v>63.83</v>
      </c>
    </row>
    <row r="1126" spans="1:7">
      <c r="A1126" s="65" t="s">
        <v>213</v>
      </c>
      <c r="B1126" s="65">
        <v>34661</v>
      </c>
      <c r="C1126" s="56" t="s">
        <v>1324</v>
      </c>
      <c r="D1126" s="65" t="s">
        <v>26</v>
      </c>
      <c r="E1126" s="65" t="s">
        <v>212</v>
      </c>
      <c r="F1126" s="66">
        <v>88.11</v>
      </c>
      <c r="G1126" s="66">
        <v>91.68</v>
      </c>
    </row>
    <row r="1127" spans="1:7">
      <c r="A1127" s="65" t="s">
        <v>213</v>
      </c>
      <c r="B1127" s="65">
        <v>34667</v>
      </c>
      <c r="C1127" s="56" t="s">
        <v>1325</v>
      </c>
      <c r="D1127" s="65" t="s">
        <v>26</v>
      </c>
      <c r="E1127" s="65" t="s">
        <v>212</v>
      </c>
      <c r="F1127" s="66">
        <v>31.91</v>
      </c>
      <c r="G1127" s="66">
        <v>33.200000000000003</v>
      </c>
    </row>
    <row r="1128" spans="1:7">
      <c r="A1128" s="65" t="s">
        <v>213</v>
      </c>
      <c r="B1128" s="65">
        <v>34668</v>
      </c>
      <c r="C1128" s="56" t="s">
        <v>1326</v>
      </c>
      <c r="D1128" s="65" t="s">
        <v>26</v>
      </c>
      <c r="E1128" s="65" t="s">
        <v>212</v>
      </c>
      <c r="F1128" s="66">
        <v>41.7</v>
      </c>
      <c r="G1128" s="66">
        <v>43.39</v>
      </c>
    </row>
    <row r="1129" spans="1:7">
      <c r="A1129" s="65" t="s">
        <v>213</v>
      </c>
      <c r="B1129" s="65">
        <v>34741</v>
      </c>
      <c r="C1129" s="56" t="s">
        <v>1327</v>
      </c>
      <c r="D1129" s="65" t="s">
        <v>26</v>
      </c>
      <c r="E1129" s="65" t="s">
        <v>212</v>
      </c>
      <c r="F1129" s="66">
        <v>45.88</v>
      </c>
      <c r="G1129" s="66">
        <v>47.74</v>
      </c>
    </row>
    <row r="1130" spans="1:7">
      <c r="A1130" s="65" t="s">
        <v>213</v>
      </c>
      <c r="B1130" s="65">
        <v>34664</v>
      </c>
      <c r="C1130" s="56" t="s">
        <v>1328</v>
      </c>
      <c r="D1130" s="65" t="s">
        <v>26</v>
      </c>
      <c r="E1130" s="65" t="s">
        <v>212</v>
      </c>
      <c r="F1130" s="66">
        <v>50.06</v>
      </c>
      <c r="G1130" s="66">
        <v>52.09</v>
      </c>
    </row>
    <row r="1131" spans="1:7">
      <c r="A1131" s="65" t="s">
        <v>213</v>
      </c>
      <c r="B1131" s="65">
        <v>34665</v>
      </c>
      <c r="C1131" s="56" t="s">
        <v>1329</v>
      </c>
      <c r="D1131" s="65" t="s">
        <v>26</v>
      </c>
      <c r="E1131" s="65" t="s">
        <v>212</v>
      </c>
      <c r="F1131" s="66">
        <v>62.15</v>
      </c>
      <c r="G1131" s="66">
        <v>64.67</v>
      </c>
    </row>
    <row r="1132" spans="1:7">
      <c r="A1132" s="65" t="s">
        <v>213</v>
      </c>
      <c r="B1132" s="65">
        <v>34666</v>
      </c>
      <c r="C1132" s="56" t="s">
        <v>1330</v>
      </c>
      <c r="D1132" s="65" t="s">
        <v>26</v>
      </c>
      <c r="E1132" s="65" t="s">
        <v>212</v>
      </c>
      <c r="F1132" s="66">
        <v>93.88</v>
      </c>
      <c r="G1132" s="66">
        <v>97.68</v>
      </c>
    </row>
    <row r="1133" spans="1:7">
      <c r="A1133" s="65" t="s">
        <v>213</v>
      </c>
      <c r="B1133" s="65">
        <v>34669</v>
      </c>
      <c r="C1133" s="56" t="s">
        <v>1331</v>
      </c>
      <c r="D1133" s="65" t="s">
        <v>26</v>
      </c>
      <c r="E1133" s="65" t="s">
        <v>212</v>
      </c>
      <c r="F1133" s="66">
        <v>34.42</v>
      </c>
      <c r="G1133" s="66">
        <v>35.81</v>
      </c>
    </row>
    <row r="1134" spans="1:7">
      <c r="A1134" s="65" t="s">
        <v>213</v>
      </c>
      <c r="B1134" s="65">
        <v>34670</v>
      </c>
      <c r="C1134" s="56" t="s">
        <v>1332</v>
      </c>
      <c r="D1134" s="65" t="s">
        <v>26</v>
      </c>
      <c r="E1134" s="65" t="s">
        <v>212</v>
      </c>
      <c r="F1134" s="66">
        <v>42.1</v>
      </c>
      <c r="G1134" s="66">
        <v>43.8</v>
      </c>
    </row>
    <row r="1135" spans="1:7">
      <c r="A1135" s="65" t="s">
        <v>213</v>
      </c>
      <c r="B1135" s="65">
        <v>34671</v>
      </c>
      <c r="C1135" s="56" t="s">
        <v>1333</v>
      </c>
      <c r="D1135" s="65" t="s">
        <v>26</v>
      </c>
      <c r="E1135" s="65" t="s">
        <v>212</v>
      </c>
      <c r="F1135" s="66">
        <v>35.14</v>
      </c>
      <c r="G1135" s="66">
        <v>36.56</v>
      </c>
    </row>
    <row r="1136" spans="1:7">
      <c r="A1136" s="65" t="s">
        <v>213</v>
      </c>
      <c r="B1136" s="65">
        <v>34672</v>
      </c>
      <c r="C1136" s="56" t="s">
        <v>1334</v>
      </c>
      <c r="D1136" s="65" t="s">
        <v>26</v>
      </c>
      <c r="E1136" s="65" t="s">
        <v>212</v>
      </c>
      <c r="F1136" s="66">
        <v>37.049999999999997</v>
      </c>
      <c r="G1136" s="66">
        <v>38.56</v>
      </c>
    </row>
    <row r="1137" spans="1:7">
      <c r="A1137" s="65" t="s">
        <v>213</v>
      </c>
      <c r="B1137" s="65">
        <v>34673</v>
      </c>
      <c r="C1137" s="56" t="s">
        <v>1335</v>
      </c>
      <c r="D1137" s="65" t="s">
        <v>26</v>
      </c>
      <c r="E1137" s="65" t="s">
        <v>212</v>
      </c>
      <c r="F1137" s="66">
        <v>45.21</v>
      </c>
      <c r="G1137" s="66">
        <v>47.05</v>
      </c>
    </row>
    <row r="1138" spans="1:7">
      <c r="A1138" s="65" t="s">
        <v>213</v>
      </c>
      <c r="B1138" s="65">
        <v>34674</v>
      </c>
      <c r="C1138" s="56" t="s">
        <v>1336</v>
      </c>
      <c r="D1138" s="65" t="s">
        <v>26</v>
      </c>
      <c r="E1138" s="65" t="s">
        <v>212</v>
      </c>
      <c r="F1138" s="66">
        <v>60.11</v>
      </c>
      <c r="G1138" s="66">
        <v>62.55</v>
      </c>
    </row>
    <row r="1139" spans="1:7">
      <c r="A1139" s="65" t="s">
        <v>213</v>
      </c>
      <c r="B1139" s="65">
        <v>34675</v>
      </c>
      <c r="C1139" s="56" t="s">
        <v>1337</v>
      </c>
      <c r="D1139" s="65" t="s">
        <v>26</v>
      </c>
      <c r="E1139" s="65" t="s">
        <v>212</v>
      </c>
      <c r="F1139" s="66">
        <v>73.290000000000006</v>
      </c>
      <c r="G1139" s="66">
        <v>76.260000000000005</v>
      </c>
    </row>
    <row r="1140" spans="1:7">
      <c r="A1140" s="65" t="s">
        <v>213</v>
      </c>
      <c r="B1140" s="65">
        <v>34676</v>
      </c>
      <c r="C1140" s="56" t="s">
        <v>1338</v>
      </c>
      <c r="D1140" s="65" t="s">
        <v>26</v>
      </c>
      <c r="E1140" s="65" t="s">
        <v>212</v>
      </c>
      <c r="F1140" s="66">
        <v>21.1</v>
      </c>
      <c r="G1140" s="66">
        <v>21.95</v>
      </c>
    </row>
    <row r="1141" spans="1:7">
      <c r="A1141" s="65" t="s">
        <v>213</v>
      </c>
      <c r="B1141" s="65">
        <v>34677</v>
      </c>
      <c r="C1141" s="56" t="s">
        <v>1339</v>
      </c>
      <c r="D1141" s="65" t="s">
        <v>26</v>
      </c>
      <c r="E1141" s="65" t="s">
        <v>212</v>
      </c>
      <c r="F1141" s="66">
        <v>28.36</v>
      </c>
      <c r="G1141" s="66">
        <v>29.52</v>
      </c>
    </row>
    <row r="1142" spans="1:7">
      <c r="A1142" s="65" t="s">
        <v>213</v>
      </c>
      <c r="B1142" s="65">
        <v>43126</v>
      </c>
      <c r="C1142" s="56" t="s">
        <v>1340</v>
      </c>
      <c r="D1142" s="65" t="s">
        <v>26</v>
      </c>
      <c r="E1142" s="65" t="s">
        <v>212</v>
      </c>
      <c r="F1142" s="66"/>
      <c r="G1142" s="66">
        <v>109.45</v>
      </c>
    </row>
    <row r="1143" spans="1:7">
      <c r="A1143" s="65" t="s">
        <v>213</v>
      </c>
      <c r="B1143" s="65">
        <v>43124</v>
      </c>
      <c r="C1143" s="56" t="s">
        <v>1341</v>
      </c>
      <c r="D1143" s="65" t="s">
        <v>26</v>
      </c>
      <c r="E1143" s="65" t="s">
        <v>212</v>
      </c>
      <c r="F1143" s="66"/>
      <c r="G1143" s="66">
        <v>127.8</v>
      </c>
    </row>
    <row r="1144" spans="1:7">
      <c r="A1144" s="65" t="s">
        <v>213</v>
      </c>
      <c r="B1144" s="65">
        <v>43125</v>
      </c>
      <c r="C1144" s="56" t="s">
        <v>1342</v>
      </c>
      <c r="D1144" s="65" t="s">
        <v>26</v>
      </c>
      <c r="E1144" s="65" t="s">
        <v>212</v>
      </c>
      <c r="F1144" s="66"/>
      <c r="G1144" s="66">
        <v>165.74</v>
      </c>
    </row>
    <row r="1145" spans="1:7">
      <c r="A1145" s="65" t="s">
        <v>213</v>
      </c>
      <c r="B1145" s="65">
        <v>40623</v>
      </c>
      <c r="C1145" s="56" t="s">
        <v>14985</v>
      </c>
      <c r="D1145" s="65" t="s">
        <v>632</v>
      </c>
      <c r="E1145" s="65" t="s">
        <v>212</v>
      </c>
      <c r="F1145" s="66">
        <v>88.38</v>
      </c>
      <c r="G1145" s="66">
        <v>87.11</v>
      </c>
    </row>
    <row r="1146" spans="1:7">
      <c r="A1146" s="65" t="s">
        <v>213</v>
      </c>
      <c r="B1146" s="65">
        <v>43701</v>
      </c>
      <c r="C1146" s="56" t="s">
        <v>1343</v>
      </c>
      <c r="D1146" s="65" t="s">
        <v>129</v>
      </c>
      <c r="E1146" s="65" t="s">
        <v>102</v>
      </c>
      <c r="F1146" s="66">
        <v>52.89</v>
      </c>
      <c r="G1146" s="66">
        <v>40</v>
      </c>
    </row>
    <row r="1147" spans="1:7">
      <c r="A1147" s="65" t="s">
        <v>213</v>
      </c>
      <c r="B1147" s="65">
        <v>1345</v>
      </c>
      <c r="C1147" s="56" t="s">
        <v>1344</v>
      </c>
      <c r="D1147" s="65" t="s">
        <v>26</v>
      </c>
      <c r="E1147" s="65" t="s">
        <v>212</v>
      </c>
      <c r="F1147" s="66">
        <v>71.63</v>
      </c>
      <c r="G1147" s="66">
        <v>64.290000000000006</v>
      </c>
    </row>
    <row r="1148" spans="1:7">
      <c r="A1148" s="65" t="s">
        <v>213</v>
      </c>
      <c r="B1148" s="65">
        <v>1346</v>
      </c>
      <c r="C1148" s="56" t="s">
        <v>1345</v>
      </c>
      <c r="D1148" s="65" t="s">
        <v>26</v>
      </c>
      <c r="E1148" s="65" t="s">
        <v>212</v>
      </c>
      <c r="F1148" s="66">
        <v>41.66</v>
      </c>
      <c r="G1148" s="66">
        <v>37.4</v>
      </c>
    </row>
    <row r="1149" spans="1:7">
      <c r="A1149" s="65" t="s">
        <v>213</v>
      </c>
      <c r="B1149" s="65">
        <v>1347</v>
      </c>
      <c r="C1149" s="56" t="s">
        <v>1346</v>
      </c>
      <c r="D1149" s="65" t="s">
        <v>26</v>
      </c>
      <c r="E1149" s="65" t="s">
        <v>212</v>
      </c>
      <c r="F1149" s="66">
        <v>51.63</v>
      </c>
      <c r="G1149" s="66">
        <v>46.34</v>
      </c>
    </row>
    <row r="1150" spans="1:7">
      <c r="A1150" s="65" t="s">
        <v>213</v>
      </c>
      <c r="B1150" s="65">
        <v>43678</v>
      </c>
      <c r="C1150" s="56" t="s">
        <v>1347</v>
      </c>
      <c r="D1150" s="65" t="s">
        <v>26</v>
      </c>
      <c r="E1150" s="65" t="s">
        <v>212</v>
      </c>
      <c r="F1150" s="66">
        <v>59.89</v>
      </c>
      <c r="G1150" s="66">
        <v>53.75</v>
      </c>
    </row>
    <row r="1151" spans="1:7">
      <c r="A1151" s="65" t="s">
        <v>213</v>
      </c>
      <c r="B1151" s="65">
        <v>43680</v>
      </c>
      <c r="C1151" s="56" t="s">
        <v>1348</v>
      </c>
      <c r="D1151" s="65" t="s">
        <v>26</v>
      </c>
      <c r="E1151" s="65" t="s">
        <v>212</v>
      </c>
      <c r="F1151" s="66">
        <v>86.27</v>
      </c>
      <c r="G1151" s="66">
        <v>77.430000000000007</v>
      </c>
    </row>
    <row r="1152" spans="1:7">
      <c r="A1152" s="65" t="s">
        <v>213</v>
      </c>
      <c r="B1152" s="65">
        <v>43679</v>
      </c>
      <c r="C1152" s="56" t="s">
        <v>1349</v>
      </c>
      <c r="D1152" s="65" t="s">
        <v>26</v>
      </c>
      <c r="E1152" s="65" t="s">
        <v>212</v>
      </c>
      <c r="F1152" s="66">
        <v>30.27</v>
      </c>
      <c r="G1152" s="66">
        <v>27.17</v>
      </c>
    </row>
    <row r="1153" spans="1:7">
      <c r="A1153" s="65" t="s">
        <v>213</v>
      </c>
      <c r="B1153" s="65">
        <v>1355</v>
      </c>
      <c r="C1153" s="56" t="s">
        <v>1350</v>
      </c>
      <c r="D1153" s="65" t="s">
        <v>26</v>
      </c>
      <c r="E1153" s="65" t="s">
        <v>212</v>
      </c>
      <c r="F1153" s="66">
        <v>34.450000000000003</v>
      </c>
      <c r="G1153" s="66">
        <v>30.92</v>
      </c>
    </row>
    <row r="1154" spans="1:7">
      <c r="A1154" s="65" t="s">
        <v>213</v>
      </c>
      <c r="B1154" s="65">
        <v>1358</v>
      </c>
      <c r="C1154" s="56" t="s">
        <v>1351</v>
      </c>
      <c r="D1154" s="65" t="s">
        <v>26</v>
      </c>
      <c r="E1154" s="65" t="s">
        <v>212</v>
      </c>
      <c r="F1154" s="66">
        <v>42.3</v>
      </c>
      <c r="G1154" s="66">
        <v>37.96</v>
      </c>
    </row>
    <row r="1155" spans="1:7">
      <c r="A1155" s="65" t="s">
        <v>213</v>
      </c>
      <c r="B1155" s="65">
        <v>43677</v>
      </c>
      <c r="C1155" s="56" t="s">
        <v>1352</v>
      </c>
      <c r="D1155" s="65" t="s">
        <v>26</v>
      </c>
      <c r="E1155" s="65" t="s">
        <v>212</v>
      </c>
      <c r="F1155" s="66">
        <v>52.48</v>
      </c>
      <c r="G1155" s="66">
        <v>47.1</v>
      </c>
    </row>
    <row r="1156" spans="1:7">
      <c r="A1156" s="65" t="s">
        <v>213</v>
      </c>
      <c r="B1156" s="65">
        <v>43682</v>
      </c>
      <c r="C1156" s="56" t="s">
        <v>1353</v>
      </c>
      <c r="D1156" s="65" t="s">
        <v>26</v>
      </c>
      <c r="E1156" s="65" t="s">
        <v>212</v>
      </c>
      <c r="F1156" s="66">
        <v>16.09</v>
      </c>
      <c r="G1156" s="66">
        <v>14.44</v>
      </c>
    </row>
    <row r="1157" spans="1:7">
      <c r="A1157" s="65" t="s">
        <v>213</v>
      </c>
      <c r="B1157" s="65">
        <v>43681</v>
      </c>
      <c r="C1157" s="56" t="s">
        <v>1354</v>
      </c>
      <c r="D1157" s="65" t="s">
        <v>26</v>
      </c>
      <c r="E1157" s="65" t="s">
        <v>102</v>
      </c>
      <c r="F1157" s="66">
        <v>26.65</v>
      </c>
      <c r="G1157" s="66">
        <v>23.92</v>
      </c>
    </row>
    <row r="1158" spans="1:7">
      <c r="A1158" s="65" t="s">
        <v>213</v>
      </c>
      <c r="B1158" s="65">
        <v>45248</v>
      </c>
      <c r="C1158" s="56" t="s">
        <v>1355</v>
      </c>
      <c r="D1158" s="65" t="s">
        <v>211</v>
      </c>
      <c r="E1158" s="65" t="s">
        <v>212</v>
      </c>
      <c r="F1158" s="66">
        <v>59.93</v>
      </c>
      <c r="G1158" s="66">
        <v>65.3</v>
      </c>
    </row>
    <row r="1159" spans="1:7">
      <c r="A1159" s="65" t="s">
        <v>213</v>
      </c>
      <c r="B1159" s="65">
        <v>45243</v>
      </c>
      <c r="C1159" s="56" t="s">
        <v>1356</v>
      </c>
      <c r="D1159" s="65" t="s">
        <v>211</v>
      </c>
      <c r="E1159" s="65" t="s">
        <v>212</v>
      </c>
      <c r="F1159" s="66">
        <v>193.81</v>
      </c>
      <c r="G1159" s="66">
        <v>211.16</v>
      </c>
    </row>
    <row r="1160" spans="1:7">
      <c r="A1160" s="65" t="s">
        <v>213</v>
      </c>
      <c r="B1160" s="65">
        <v>45252</v>
      </c>
      <c r="C1160" s="56" t="s">
        <v>1357</v>
      </c>
      <c r="D1160" s="65" t="s">
        <v>211</v>
      </c>
      <c r="E1160" s="65" t="s">
        <v>212</v>
      </c>
      <c r="F1160" s="66">
        <v>33.99</v>
      </c>
      <c r="G1160" s="66">
        <v>37.04</v>
      </c>
    </row>
    <row r="1161" spans="1:7">
      <c r="A1161" s="65" t="s">
        <v>213</v>
      </c>
      <c r="B1161" s="65">
        <v>45246</v>
      </c>
      <c r="C1161" s="56" t="s">
        <v>1358</v>
      </c>
      <c r="D1161" s="65" t="s">
        <v>211</v>
      </c>
      <c r="E1161" s="65" t="s">
        <v>212</v>
      </c>
      <c r="F1161" s="66">
        <v>157.52000000000001</v>
      </c>
      <c r="G1161" s="66">
        <v>171.63</v>
      </c>
    </row>
    <row r="1162" spans="1:7">
      <c r="A1162" s="65" t="s">
        <v>213</v>
      </c>
      <c r="B1162" s="65">
        <v>20971</v>
      </c>
      <c r="C1162" s="56" t="s">
        <v>1359</v>
      </c>
      <c r="D1162" s="65" t="s">
        <v>211</v>
      </c>
      <c r="E1162" s="65" t="s">
        <v>212</v>
      </c>
      <c r="F1162" s="66">
        <v>21.66</v>
      </c>
      <c r="G1162" s="66">
        <v>31.42</v>
      </c>
    </row>
    <row r="1163" spans="1:7">
      <c r="A1163" s="65" t="s">
        <v>213</v>
      </c>
      <c r="B1163" s="65">
        <v>45247</v>
      </c>
      <c r="C1163" s="56" t="s">
        <v>1360</v>
      </c>
      <c r="D1163" s="65" t="s">
        <v>211</v>
      </c>
      <c r="E1163" s="65" t="s">
        <v>212</v>
      </c>
      <c r="F1163" s="66">
        <v>22.84</v>
      </c>
      <c r="G1163" s="66">
        <v>24.89</v>
      </c>
    </row>
    <row r="1164" spans="1:7">
      <c r="A1164" s="65" t="s">
        <v>213</v>
      </c>
      <c r="B1164" s="65">
        <v>39746</v>
      </c>
      <c r="C1164" s="56" t="s">
        <v>1361</v>
      </c>
      <c r="D1164" s="65" t="s">
        <v>211</v>
      </c>
      <c r="E1164" s="65" t="s">
        <v>212</v>
      </c>
      <c r="F1164" s="66">
        <v>127.68</v>
      </c>
      <c r="G1164" s="66">
        <v>90.66</v>
      </c>
    </row>
    <row r="1165" spans="1:7">
      <c r="A1165" s="65" t="s">
        <v>213</v>
      </c>
      <c r="B1165" s="65">
        <v>13279</v>
      </c>
      <c r="C1165" s="56" t="s">
        <v>1362</v>
      </c>
      <c r="D1165" s="65" t="s">
        <v>129</v>
      </c>
      <c r="E1165" s="65" t="s">
        <v>212</v>
      </c>
      <c r="F1165" s="66">
        <v>32.33</v>
      </c>
      <c r="G1165" s="66">
        <v>22.95</v>
      </c>
    </row>
    <row r="1166" spans="1:7">
      <c r="A1166" s="65" t="s">
        <v>213</v>
      </c>
      <c r="B1166" s="65">
        <v>11977</v>
      </c>
      <c r="C1166" s="56" t="s">
        <v>1363</v>
      </c>
      <c r="D1166" s="65" t="s">
        <v>211</v>
      </c>
      <c r="E1166" s="65" t="s">
        <v>212</v>
      </c>
      <c r="F1166" s="66">
        <v>16.75</v>
      </c>
      <c r="G1166" s="66">
        <v>11.89</v>
      </c>
    </row>
    <row r="1167" spans="1:7">
      <c r="A1167" s="65" t="s">
        <v>213</v>
      </c>
      <c r="B1167" s="65">
        <v>11976</v>
      </c>
      <c r="C1167" s="56" t="s">
        <v>1364</v>
      </c>
      <c r="D1167" s="65" t="s">
        <v>211</v>
      </c>
      <c r="E1167" s="65" t="s">
        <v>212</v>
      </c>
      <c r="F1167" s="66">
        <v>1.88</v>
      </c>
      <c r="G1167" s="66">
        <v>1.33</v>
      </c>
    </row>
    <row r="1168" spans="1:7">
      <c r="A1168" s="65" t="s">
        <v>213</v>
      </c>
      <c r="B1168" s="65">
        <v>11975</v>
      </c>
      <c r="C1168" s="56" t="s">
        <v>1365</v>
      </c>
      <c r="D1168" s="65" t="s">
        <v>211</v>
      </c>
      <c r="E1168" s="65" t="s">
        <v>212</v>
      </c>
      <c r="F1168" s="66">
        <v>36.700000000000003</v>
      </c>
      <c r="G1168" s="66">
        <v>26.06</v>
      </c>
    </row>
    <row r="1169" spans="1:7">
      <c r="A1169" s="65" t="s">
        <v>213</v>
      </c>
      <c r="B1169" s="65">
        <v>1368</v>
      </c>
      <c r="C1169" s="56" t="s">
        <v>1366</v>
      </c>
      <c r="D1169" s="65" t="s">
        <v>211</v>
      </c>
      <c r="E1169" s="65" t="s">
        <v>102</v>
      </c>
      <c r="F1169" s="66">
        <v>106.4</v>
      </c>
      <c r="G1169" s="66">
        <v>92</v>
      </c>
    </row>
    <row r="1170" spans="1:7">
      <c r="A1170" s="65" t="s">
        <v>213</v>
      </c>
      <c r="B1170" s="65">
        <v>1367</v>
      </c>
      <c r="C1170" s="56" t="s">
        <v>1367</v>
      </c>
      <c r="D1170" s="65" t="s">
        <v>211</v>
      </c>
      <c r="E1170" s="65" t="s">
        <v>212</v>
      </c>
      <c r="F1170" s="66">
        <v>344.17</v>
      </c>
      <c r="G1170" s="66">
        <v>297.58999999999997</v>
      </c>
    </row>
    <row r="1171" spans="1:7">
      <c r="A1171" s="65" t="s">
        <v>213</v>
      </c>
      <c r="B1171" s="65">
        <v>1380</v>
      </c>
      <c r="C1171" s="56" t="s">
        <v>1368</v>
      </c>
      <c r="D1171" s="65" t="s">
        <v>129</v>
      </c>
      <c r="E1171" s="65" t="s">
        <v>212</v>
      </c>
      <c r="F1171" s="66">
        <v>4.68</v>
      </c>
      <c r="G1171" s="66">
        <v>4.1500000000000004</v>
      </c>
    </row>
    <row r="1172" spans="1:7">
      <c r="A1172" s="65" t="s">
        <v>213</v>
      </c>
      <c r="B1172" s="65">
        <v>1375</v>
      </c>
      <c r="C1172" s="56" t="s">
        <v>1369</v>
      </c>
      <c r="D1172" s="65" t="s">
        <v>129</v>
      </c>
      <c r="E1172" s="65" t="s">
        <v>212</v>
      </c>
      <c r="F1172" s="66">
        <v>18.61</v>
      </c>
      <c r="G1172" s="66">
        <v>17.149999999999999</v>
      </c>
    </row>
    <row r="1173" spans="1:7">
      <c r="A1173" s="65" t="s">
        <v>213</v>
      </c>
      <c r="B1173" s="65">
        <v>1379</v>
      </c>
      <c r="C1173" s="56" t="s">
        <v>1370</v>
      </c>
      <c r="D1173" s="65" t="s">
        <v>129</v>
      </c>
      <c r="E1173" s="65" t="s">
        <v>102</v>
      </c>
      <c r="F1173" s="66">
        <v>0.7</v>
      </c>
      <c r="G1173" s="66">
        <v>0.62</v>
      </c>
    </row>
    <row r="1174" spans="1:7">
      <c r="A1174" s="65" t="s">
        <v>213</v>
      </c>
      <c r="B1174" s="65">
        <v>13284</v>
      </c>
      <c r="C1174" s="56" t="s">
        <v>1371</v>
      </c>
      <c r="D1174" s="65" t="s">
        <v>129</v>
      </c>
      <c r="E1174" s="65" t="s">
        <v>212</v>
      </c>
      <c r="F1174" s="66">
        <v>0.63</v>
      </c>
      <c r="G1174" s="66">
        <v>0.56000000000000005</v>
      </c>
    </row>
    <row r="1175" spans="1:7">
      <c r="A1175" s="65" t="s">
        <v>213</v>
      </c>
      <c r="B1175" s="65">
        <v>44528</v>
      </c>
      <c r="C1175" s="56" t="s">
        <v>1372</v>
      </c>
      <c r="D1175" s="65" t="s">
        <v>129</v>
      </c>
      <c r="E1175" s="65" t="s">
        <v>212</v>
      </c>
      <c r="F1175" s="66">
        <v>3.73</v>
      </c>
      <c r="G1175" s="66">
        <v>3.3</v>
      </c>
    </row>
    <row r="1176" spans="1:7">
      <c r="A1176" s="65" t="s">
        <v>213</v>
      </c>
      <c r="B1176" s="65">
        <v>34753</v>
      </c>
      <c r="C1176" s="56" t="s">
        <v>1373</v>
      </c>
      <c r="D1176" s="65" t="s">
        <v>129</v>
      </c>
      <c r="E1176" s="65" t="s">
        <v>212</v>
      </c>
      <c r="F1176" s="66">
        <v>0.68</v>
      </c>
      <c r="G1176" s="66">
        <v>0.6</v>
      </c>
    </row>
    <row r="1177" spans="1:7">
      <c r="A1177" s="65" t="s">
        <v>213</v>
      </c>
      <c r="B1177" s="65">
        <v>420</v>
      </c>
      <c r="C1177" s="56" t="s">
        <v>1374</v>
      </c>
      <c r="D1177" s="65" t="s">
        <v>211</v>
      </c>
      <c r="E1177" s="65" t="s">
        <v>212</v>
      </c>
      <c r="F1177" s="66"/>
      <c r="G1177" s="66">
        <v>27.2</v>
      </c>
    </row>
    <row r="1178" spans="1:7">
      <c r="A1178" s="65" t="s">
        <v>213</v>
      </c>
      <c r="B1178" s="65">
        <v>12327</v>
      </c>
      <c r="C1178" s="56" t="s">
        <v>1375</v>
      </c>
      <c r="D1178" s="65" t="s">
        <v>211</v>
      </c>
      <c r="E1178" s="65" t="s">
        <v>212</v>
      </c>
      <c r="F1178" s="66"/>
      <c r="G1178" s="66">
        <v>32.4</v>
      </c>
    </row>
    <row r="1179" spans="1:7">
      <c r="A1179" s="65" t="s">
        <v>213</v>
      </c>
      <c r="B1179" s="65">
        <v>36148</v>
      </c>
      <c r="C1179" s="56" t="s">
        <v>1376</v>
      </c>
      <c r="D1179" s="65" t="s">
        <v>211</v>
      </c>
      <c r="E1179" s="65" t="s">
        <v>212</v>
      </c>
      <c r="F1179" s="66">
        <v>177.75</v>
      </c>
      <c r="G1179" s="66">
        <v>170.81</v>
      </c>
    </row>
    <row r="1180" spans="1:7">
      <c r="A1180" s="65" t="s">
        <v>213</v>
      </c>
      <c r="B1180" s="65">
        <v>12329</v>
      </c>
      <c r="C1180" s="56" t="s">
        <v>1377</v>
      </c>
      <c r="D1180" s="65" t="s">
        <v>129</v>
      </c>
      <c r="E1180" s="65" t="s">
        <v>212</v>
      </c>
      <c r="F1180" s="66">
        <v>133.97999999999999</v>
      </c>
      <c r="G1180" s="66">
        <v>134.66999999999999</v>
      </c>
    </row>
    <row r="1181" spans="1:7">
      <c r="A1181" s="65" t="s">
        <v>213</v>
      </c>
      <c r="B1181" s="65">
        <v>1339</v>
      </c>
      <c r="C1181" s="56" t="s">
        <v>1378</v>
      </c>
      <c r="D1181" s="65" t="s">
        <v>129</v>
      </c>
      <c r="E1181" s="65" t="s">
        <v>212</v>
      </c>
      <c r="F1181" s="66"/>
      <c r="G1181" s="66">
        <v>36.35</v>
      </c>
    </row>
    <row r="1182" spans="1:7">
      <c r="A1182" s="65" t="s">
        <v>213</v>
      </c>
      <c r="B1182" s="65">
        <v>44396</v>
      </c>
      <c r="C1182" s="56" t="s">
        <v>1379</v>
      </c>
      <c r="D1182" s="65" t="s">
        <v>129</v>
      </c>
      <c r="E1182" s="65" t="s">
        <v>212</v>
      </c>
      <c r="F1182" s="66">
        <v>43.07</v>
      </c>
      <c r="G1182" s="66">
        <v>44.82</v>
      </c>
    </row>
    <row r="1183" spans="1:7">
      <c r="A1183" s="65" t="s">
        <v>213</v>
      </c>
      <c r="B1183" s="65">
        <v>44327</v>
      </c>
      <c r="C1183" s="56" t="s">
        <v>1380</v>
      </c>
      <c r="D1183" s="65" t="s">
        <v>261</v>
      </c>
      <c r="E1183" s="65" t="s">
        <v>212</v>
      </c>
      <c r="F1183" s="66">
        <v>146.47</v>
      </c>
      <c r="G1183" s="66">
        <v>152.43</v>
      </c>
    </row>
    <row r="1184" spans="1:7">
      <c r="A1184" s="65" t="s">
        <v>213</v>
      </c>
      <c r="B1184" s="65">
        <v>37418</v>
      </c>
      <c r="C1184" s="56" t="s">
        <v>1381</v>
      </c>
      <c r="D1184" s="65" t="s">
        <v>211</v>
      </c>
      <c r="E1184" s="65" t="s">
        <v>212</v>
      </c>
      <c r="F1184" s="66"/>
      <c r="G1184" s="66">
        <v>15.68</v>
      </c>
    </row>
    <row r="1185" spans="1:7">
      <c r="A1185" s="65" t="s">
        <v>213</v>
      </c>
      <c r="B1185" s="65">
        <v>37419</v>
      </c>
      <c r="C1185" s="56" t="s">
        <v>1382</v>
      </c>
      <c r="D1185" s="65" t="s">
        <v>211</v>
      </c>
      <c r="E1185" s="65" t="s">
        <v>212</v>
      </c>
      <c r="F1185" s="66"/>
      <c r="G1185" s="66">
        <v>16.100000000000001</v>
      </c>
    </row>
    <row r="1186" spans="1:7">
      <c r="A1186" s="65" t="s">
        <v>213</v>
      </c>
      <c r="B1186" s="65">
        <v>1427</v>
      </c>
      <c r="C1186" s="56" t="s">
        <v>1383</v>
      </c>
      <c r="D1186" s="65" t="s">
        <v>211</v>
      </c>
      <c r="E1186" s="65" t="s">
        <v>212</v>
      </c>
      <c r="F1186" s="66"/>
      <c r="G1186" s="66">
        <v>21.8</v>
      </c>
    </row>
    <row r="1187" spans="1:7">
      <c r="A1187" s="65" t="s">
        <v>213</v>
      </c>
      <c r="B1187" s="65">
        <v>1402</v>
      </c>
      <c r="C1187" s="56" t="s">
        <v>1384</v>
      </c>
      <c r="D1187" s="65" t="s">
        <v>211</v>
      </c>
      <c r="E1187" s="65" t="s">
        <v>212</v>
      </c>
      <c r="F1187" s="66"/>
      <c r="G1187" s="66">
        <v>7.54</v>
      </c>
    </row>
    <row r="1188" spans="1:7">
      <c r="A1188" s="65" t="s">
        <v>213</v>
      </c>
      <c r="B1188" s="65">
        <v>1420</v>
      </c>
      <c r="C1188" s="56" t="s">
        <v>1385</v>
      </c>
      <c r="D1188" s="65" t="s">
        <v>211</v>
      </c>
      <c r="E1188" s="65" t="s">
        <v>212</v>
      </c>
      <c r="F1188" s="66"/>
      <c r="G1188" s="66">
        <v>9.6999999999999993</v>
      </c>
    </row>
    <row r="1189" spans="1:7">
      <c r="A1189" s="65" t="s">
        <v>213</v>
      </c>
      <c r="B1189" s="65">
        <v>1419</v>
      </c>
      <c r="C1189" s="56" t="s">
        <v>1386</v>
      </c>
      <c r="D1189" s="65" t="s">
        <v>211</v>
      </c>
      <c r="E1189" s="65" t="s">
        <v>212</v>
      </c>
      <c r="F1189" s="66"/>
      <c r="G1189" s="66">
        <v>11.72</v>
      </c>
    </row>
    <row r="1190" spans="1:7">
      <c r="A1190" s="65" t="s">
        <v>213</v>
      </c>
      <c r="B1190" s="65">
        <v>1414</v>
      </c>
      <c r="C1190" s="56" t="s">
        <v>1387</v>
      </c>
      <c r="D1190" s="65" t="s">
        <v>211</v>
      </c>
      <c r="E1190" s="65" t="s">
        <v>212</v>
      </c>
      <c r="F1190" s="66"/>
      <c r="G1190" s="66">
        <v>11.47</v>
      </c>
    </row>
    <row r="1191" spans="1:7">
      <c r="A1191" s="65" t="s">
        <v>213</v>
      </c>
      <c r="B1191" s="65">
        <v>1413</v>
      </c>
      <c r="C1191" s="56" t="s">
        <v>1388</v>
      </c>
      <c r="D1191" s="65" t="s">
        <v>211</v>
      </c>
      <c r="E1191" s="65" t="s">
        <v>212</v>
      </c>
      <c r="F1191" s="66"/>
      <c r="G1191" s="66">
        <v>16.940000000000001</v>
      </c>
    </row>
    <row r="1192" spans="1:7">
      <c r="A1192" s="65" t="s">
        <v>213</v>
      </c>
      <c r="B1192" s="65">
        <v>1412</v>
      </c>
      <c r="C1192" s="56" t="s">
        <v>1389</v>
      </c>
      <c r="D1192" s="65" t="s">
        <v>211</v>
      </c>
      <c r="E1192" s="65" t="s">
        <v>212</v>
      </c>
      <c r="F1192" s="66"/>
      <c r="G1192" s="66">
        <v>14.35</v>
      </c>
    </row>
    <row r="1193" spans="1:7">
      <c r="A1193" s="65" t="s">
        <v>213</v>
      </c>
      <c r="B1193" s="65">
        <v>1406</v>
      </c>
      <c r="C1193" s="56" t="s">
        <v>1390</v>
      </c>
      <c r="D1193" s="65" t="s">
        <v>211</v>
      </c>
      <c r="E1193" s="65" t="s">
        <v>212</v>
      </c>
      <c r="F1193" s="66"/>
      <c r="G1193" s="66">
        <v>17.309999999999999</v>
      </c>
    </row>
    <row r="1194" spans="1:7">
      <c r="A1194" s="65" t="s">
        <v>213</v>
      </c>
      <c r="B1194" s="65">
        <v>45237</v>
      </c>
      <c r="C1194" s="56" t="s">
        <v>1391</v>
      </c>
      <c r="D1194" s="65" t="s">
        <v>211</v>
      </c>
      <c r="E1194" s="65" t="s">
        <v>212</v>
      </c>
      <c r="F1194" s="66">
        <v>18.23</v>
      </c>
      <c r="G1194" s="66">
        <v>19.86</v>
      </c>
    </row>
    <row r="1195" spans="1:7">
      <c r="A1195" s="65" t="s">
        <v>391</v>
      </c>
      <c r="B1195" s="65">
        <v>11281</v>
      </c>
      <c r="C1195" s="56" t="s">
        <v>1392</v>
      </c>
      <c r="D1195" s="65" t="s">
        <v>211</v>
      </c>
      <c r="E1195" s="65" t="s">
        <v>102</v>
      </c>
      <c r="F1195" s="66"/>
      <c r="G1195" s="66">
        <v>13032.95</v>
      </c>
    </row>
    <row r="1196" spans="1:7">
      <c r="A1196" s="65" t="s">
        <v>391</v>
      </c>
      <c r="B1196" s="65">
        <v>1442</v>
      </c>
      <c r="C1196" s="56" t="s">
        <v>1393</v>
      </c>
      <c r="D1196" s="65" t="s">
        <v>211</v>
      </c>
      <c r="E1196" s="65" t="s">
        <v>212</v>
      </c>
      <c r="F1196" s="66"/>
      <c r="G1196" s="66">
        <v>10941.06</v>
      </c>
    </row>
    <row r="1197" spans="1:7">
      <c r="A1197" s="65" t="s">
        <v>391</v>
      </c>
      <c r="B1197" s="65">
        <v>13457</v>
      </c>
      <c r="C1197" s="56" t="s">
        <v>1394</v>
      </c>
      <c r="D1197" s="65" t="s">
        <v>211</v>
      </c>
      <c r="E1197" s="65" t="s">
        <v>212</v>
      </c>
      <c r="F1197" s="66"/>
      <c r="G1197" s="66">
        <v>9444.16</v>
      </c>
    </row>
    <row r="1198" spans="1:7">
      <c r="A1198" s="65" t="s">
        <v>391</v>
      </c>
      <c r="B1198" s="65">
        <v>40699</v>
      </c>
      <c r="C1198" s="56" t="s">
        <v>1395</v>
      </c>
      <c r="D1198" s="65" t="s">
        <v>211</v>
      </c>
      <c r="E1198" s="65" t="s">
        <v>212</v>
      </c>
      <c r="F1198" s="66"/>
      <c r="G1198" s="66">
        <v>7300.7</v>
      </c>
    </row>
    <row r="1199" spans="1:7">
      <c r="A1199" s="65" t="s">
        <v>391</v>
      </c>
      <c r="B1199" s="65">
        <v>40701</v>
      </c>
      <c r="C1199" s="56" t="s">
        <v>1396</v>
      </c>
      <c r="D1199" s="65" t="s">
        <v>211</v>
      </c>
      <c r="E1199" s="65" t="s">
        <v>212</v>
      </c>
      <c r="F1199" s="66"/>
      <c r="G1199" s="66">
        <v>129086.35</v>
      </c>
    </row>
    <row r="1200" spans="1:7">
      <c r="A1200" s="65" t="s">
        <v>391</v>
      </c>
      <c r="B1200" s="65">
        <v>40700</v>
      </c>
      <c r="C1200" s="56" t="s">
        <v>1397</v>
      </c>
      <c r="D1200" s="65" t="s">
        <v>211</v>
      </c>
      <c r="E1200" s="65" t="s">
        <v>212</v>
      </c>
      <c r="F1200" s="66"/>
      <c r="G1200" s="66">
        <v>16995.07</v>
      </c>
    </row>
    <row r="1201" spans="1:7">
      <c r="A1201" s="65" t="s">
        <v>391</v>
      </c>
      <c r="B1201" s="65">
        <v>13458</v>
      </c>
      <c r="C1201" s="56" t="s">
        <v>1398</v>
      </c>
      <c r="D1201" s="65" t="s">
        <v>211</v>
      </c>
      <c r="E1201" s="65" t="s">
        <v>212</v>
      </c>
      <c r="F1201" s="66"/>
      <c r="G1201" s="66">
        <v>16149.52</v>
      </c>
    </row>
    <row r="1202" spans="1:7">
      <c r="A1202" s="65" t="s">
        <v>213</v>
      </c>
      <c r="B1202" s="65">
        <v>11134</v>
      </c>
      <c r="C1202" s="56" t="s">
        <v>1399</v>
      </c>
      <c r="D1202" s="65" t="s">
        <v>26</v>
      </c>
      <c r="E1202" s="65" t="s">
        <v>212</v>
      </c>
      <c r="F1202" s="66">
        <v>59.36</v>
      </c>
      <c r="G1202" s="66">
        <v>53.27</v>
      </c>
    </row>
    <row r="1203" spans="1:7">
      <c r="A1203" s="65" t="s">
        <v>213</v>
      </c>
      <c r="B1203" s="65">
        <v>11135</v>
      </c>
      <c r="C1203" s="56" t="s">
        <v>1400</v>
      </c>
      <c r="D1203" s="65" t="s">
        <v>26</v>
      </c>
      <c r="E1203" s="65" t="s">
        <v>212</v>
      </c>
      <c r="F1203" s="66">
        <v>64.09</v>
      </c>
      <c r="G1203" s="66">
        <v>57.52</v>
      </c>
    </row>
    <row r="1204" spans="1:7">
      <c r="A1204" s="65" t="s">
        <v>213</v>
      </c>
      <c r="B1204" s="65">
        <v>11136</v>
      </c>
      <c r="C1204" s="56" t="s">
        <v>1401</v>
      </c>
      <c r="D1204" s="65" t="s">
        <v>26</v>
      </c>
      <c r="E1204" s="65" t="s">
        <v>212</v>
      </c>
      <c r="F1204" s="66">
        <v>73.38</v>
      </c>
      <c r="G1204" s="66">
        <v>65.86</v>
      </c>
    </row>
    <row r="1205" spans="1:7">
      <c r="A1205" s="65" t="s">
        <v>213</v>
      </c>
      <c r="B1205" s="65">
        <v>34743</v>
      </c>
      <c r="C1205" s="56" t="s">
        <v>1402</v>
      </c>
      <c r="D1205" s="65" t="s">
        <v>26</v>
      </c>
      <c r="E1205" s="65" t="s">
        <v>212</v>
      </c>
      <c r="F1205" s="66">
        <v>88.54</v>
      </c>
      <c r="G1205" s="66">
        <v>79.47</v>
      </c>
    </row>
    <row r="1206" spans="1:7">
      <c r="A1206" s="65" t="s">
        <v>213</v>
      </c>
      <c r="B1206" s="65">
        <v>11137</v>
      </c>
      <c r="C1206" s="56" t="s">
        <v>1403</v>
      </c>
      <c r="D1206" s="65" t="s">
        <v>26</v>
      </c>
      <c r="E1206" s="65" t="s">
        <v>212</v>
      </c>
      <c r="F1206" s="66">
        <v>100.56</v>
      </c>
      <c r="G1206" s="66">
        <v>90.26</v>
      </c>
    </row>
    <row r="1207" spans="1:7">
      <c r="A1207" s="65" t="s">
        <v>213</v>
      </c>
      <c r="B1207" s="65">
        <v>34745</v>
      </c>
      <c r="C1207" s="56" t="s">
        <v>1404</v>
      </c>
      <c r="D1207" s="65" t="s">
        <v>26</v>
      </c>
      <c r="E1207" s="65" t="s">
        <v>212</v>
      </c>
      <c r="F1207" s="66">
        <v>119.59</v>
      </c>
      <c r="G1207" s="66">
        <v>107.34</v>
      </c>
    </row>
    <row r="1208" spans="1:7">
      <c r="A1208" s="65" t="s">
        <v>213</v>
      </c>
      <c r="B1208" s="65">
        <v>34746</v>
      </c>
      <c r="C1208" s="56" t="s">
        <v>1405</v>
      </c>
      <c r="D1208" s="65" t="s">
        <v>26</v>
      </c>
      <c r="E1208" s="65" t="s">
        <v>212</v>
      </c>
      <c r="F1208" s="66">
        <v>32.61</v>
      </c>
      <c r="G1208" s="66">
        <v>29.27</v>
      </c>
    </row>
    <row r="1209" spans="1:7">
      <c r="A1209" s="65" t="s">
        <v>213</v>
      </c>
      <c r="B1209" s="65">
        <v>1360</v>
      </c>
      <c r="C1209" s="56" t="s">
        <v>1406</v>
      </c>
      <c r="D1209" s="65" t="s">
        <v>26</v>
      </c>
      <c r="E1209" s="65" t="s">
        <v>212</v>
      </c>
      <c r="F1209" s="66">
        <v>38.049999999999997</v>
      </c>
      <c r="G1209" s="66">
        <v>34.15</v>
      </c>
    </row>
    <row r="1210" spans="1:7">
      <c r="A1210" s="65" t="s">
        <v>391</v>
      </c>
      <c r="B1210" s="65">
        <v>36524</v>
      </c>
      <c r="C1210" s="56" t="s">
        <v>1407</v>
      </c>
      <c r="D1210" s="65" t="s">
        <v>211</v>
      </c>
      <c r="E1210" s="65" t="s">
        <v>212</v>
      </c>
      <c r="F1210" s="66"/>
      <c r="G1210" s="66">
        <v>194585.95</v>
      </c>
    </row>
    <row r="1211" spans="1:7">
      <c r="A1211" s="65" t="s">
        <v>391</v>
      </c>
      <c r="B1211" s="65">
        <v>36526</v>
      </c>
      <c r="C1211" s="56" t="s">
        <v>1408</v>
      </c>
      <c r="D1211" s="65" t="s">
        <v>211</v>
      </c>
      <c r="E1211" s="65" t="s">
        <v>212</v>
      </c>
      <c r="F1211" s="66"/>
      <c r="G1211" s="66">
        <v>156805.28</v>
      </c>
    </row>
    <row r="1212" spans="1:7">
      <c r="A1212" s="65" t="s">
        <v>391</v>
      </c>
      <c r="B1212" s="65">
        <v>36523</v>
      </c>
      <c r="C1212" s="56" t="s">
        <v>1409</v>
      </c>
      <c r="D1212" s="65" t="s">
        <v>211</v>
      </c>
      <c r="E1212" s="65" t="s">
        <v>212</v>
      </c>
      <c r="F1212" s="66"/>
      <c r="G1212" s="66">
        <v>335698.96</v>
      </c>
    </row>
    <row r="1213" spans="1:7">
      <c r="A1213" s="65" t="s">
        <v>391</v>
      </c>
      <c r="B1213" s="65">
        <v>36527</v>
      </c>
      <c r="C1213" s="56" t="s">
        <v>1410</v>
      </c>
      <c r="D1213" s="65" t="s">
        <v>211</v>
      </c>
      <c r="E1213" s="65" t="s">
        <v>212</v>
      </c>
      <c r="F1213" s="66"/>
      <c r="G1213" s="66">
        <v>364638.21</v>
      </c>
    </row>
    <row r="1214" spans="1:7">
      <c r="A1214" s="65" t="s">
        <v>391</v>
      </c>
      <c r="B1214" s="65">
        <v>38642</v>
      </c>
      <c r="C1214" s="56" t="s">
        <v>1411</v>
      </c>
      <c r="D1214" s="65" t="s">
        <v>211</v>
      </c>
      <c r="E1214" s="65" t="s">
        <v>212</v>
      </c>
      <c r="F1214" s="66"/>
      <c r="G1214" s="66">
        <v>84897.13</v>
      </c>
    </row>
    <row r="1215" spans="1:7">
      <c r="A1215" s="65" t="s">
        <v>391</v>
      </c>
      <c r="B1215" s="65">
        <v>36522</v>
      </c>
      <c r="C1215" s="56" t="s">
        <v>1412</v>
      </c>
      <c r="D1215" s="65" t="s">
        <v>211</v>
      </c>
      <c r="E1215" s="65" t="s">
        <v>212</v>
      </c>
      <c r="F1215" s="66"/>
      <c r="G1215" s="66">
        <v>98734.35</v>
      </c>
    </row>
    <row r="1216" spans="1:7">
      <c r="A1216" s="65" t="s">
        <v>391</v>
      </c>
      <c r="B1216" s="65">
        <v>36525</v>
      </c>
      <c r="C1216" s="56" t="s">
        <v>1413</v>
      </c>
      <c r="D1216" s="65" t="s">
        <v>211</v>
      </c>
      <c r="E1216" s="65" t="s">
        <v>212</v>
      </c>
      <c r="F1216" s="66"/>
      <c r="G1216" s="66">
        <v>132228.35</v>
      </c>
    </row>
    <row r="1217" spans="1:7">
      <c r="A1217" s="65" t="s">
        <v>391</v>
      </c>
      <c r="B1217" s="65">
        <v>13803</v>
      </c>
      <c r="C1217" s="56" t="s">
        <v>1414</v>
      </c>
      <c r="D1217" s="65" t="s">
        <v>211</v>
      </c>
      <c r="E1217" s="65" t="s">
        <v>102</v>
      </c>
      <c r="F1217" s="66"/>
      <c r="G1217" s="66">
        <v>131850</v>
      </c>
    </row>
    <row r="1218" spans="1:7">
      <c r="A1218" s="65" t="s">
        <v>213</v>
      </c>
      <c r="B1218" s="65">
        <v>34348</v>
      </c>
      <c r="C1218" s="56" t="s">
        <v>1415</v>
      </c>
      <c r="D1218" s="65" t="s">
        <v>32</v>
      </c>
      <c r="E1218" s="65" t="s">
        <v>212</v>
      </c>
      <c r="F1218" s="66">
        <v>16.760000000000002</v>
      </c>
      <c r="G1218" s="66">
        <v>22.69</v>
      </c>
    </row>
    <row r="1219" spans="1:7">
      <c r="A1219" s="65" t="s">
        <v>213</v>
      </c>
      <c r="B1219" s="65">
        <v>34347</v>
      </c>
      <c r="C1219" s="56" t="s">
        <v>1416</v>
      </c>
      <c r="D1219" s="65" t="s">
        <v>32</v>
      </c>
      <c r="E1219" s="65" t="s">
        <v>212</v>
      </c>
      <c r="F1219" s="66">
        <v>11.98</v>
      </c>
      <c r="G1219" s="66">
        <v>16.22</v>
      </c>
    </row>
    <row r="1220" spans="1:7">
      <c r="A1220" s="65" t="s">
        <v>213</v>
      </c>
      <c r="B1220" s="65">
        <v>11146</v>
      </c>
      <c r="C1220" s="56" t="s">
        <v>1417</v>
      </c>
      <c r="D1220" s="65" t="s">
        <v>28</v>
      </c>
      <c r="E1220" s="65" t="s">
        <v>212</v>
      </c>
      <c r="F1220" s="66">
        <v>517.61</v>
      </c>
      <c r="G1220" s="66">
        <v>495.11</v>
      </c>
    </row>
    <row r="1221" spans="1:7">
      <c r="A1221" s="65" t="s">
        <v>213</v>
      </c>
      <c r="B1221" s="65">
        <v>11147</v>
      </c>
      <c r="C1221" s="56" t="s">
        <v>1418</v>
      </c>
      <c r="D1221" s="65" t="s">
        <v>28</v>
      </c>
      <c r="E1221" s="65" t="s">
        <v>212</v>
      </c>
      <c r="F1221" s="66">
        <v>537.87</v>
      </c>
      <c r="G1221" s="66">
        <v>514.48</v>
      </c>
    </row>
    <row r="1222" spans="1:7">
      <c r="A1222" s="65" t="s">
        <v>213</v>
      </c>
      <c r="B1222" s="65">
        <v>34872</v>
      </c>
      <c r="C1222" s="56" t="s">
        <v>1419</v>
      </c>
      <c r="D1222" s="65" t="s">
        <v>28</v>
      </c>
      <c r="E1222" s="65" t="s">
        <v>212</v>
      </c>
      <c r="F1222" s="66">
        <v>543.91</v>
      </c>
      <c r="G1222" s="66">
        <v>520.26</v>
      </c>
    </row>
    <row r="1223" spans="1:7">
      <c r="A1223" s="65" t="s">
        <v>213</v>
      </c>
      <c r="B1223" s="65">
        <v>34491</v>
      </c>
      <c r="C1223" s="56" t="s">
        <v>1420</v>
      </c>
      <c r="D1223" s="65" t="s">
        <v>28</v>
      </c>
      <c r="E1223" s="65" t="s">
        <v>212</v>
      </c>
      <c r="F1223" s="66">
        <v>559.66999999999996</v>
      </c>
      <c r="G1223" s="66">
        <v>535.34</v>
      </c>
    </row>
    <row r="1224" spans="1:7">
      <c r="A1224" s="65" t="s">
        <v>213</v>
      </c>
      <c r="B1224" s="65">
        <v>34770</v>
      </c>
      <c r="C1224" s="56" t="s">
        <v>1421</v>
      </c>
      <c r="D1224" s="65" t="s">
        <v>1422</v>
      </c>
      <c r="E1224" s="65" t="s">
        <v>212</v>
      </c>
      <c r="F1224" s="66">
        <v>833.75</v>
      </c>
      <c r="G1224" s="66">
        <v>512.51</v>
      </c>
    </row>
    <row r="1225" spans="1:7">
      <c r="A1225" s="65" t="s">
        <v>213</v>
      </c>
      <c r="B1225" s="65">
        <v>1518</v>
      </c>
      <c r="C1225" s="56" t="s">
        <v>1423</v>
      </c>
      <c r="D1225" s="65" t="s">
        <v>1422</v>
      </c>
      <c r="E1225" s="65" t="s">
        <v>102</v>
      </c>
      <c r="F1225" s="66">
        <v>850</v>
      </c>
      <c r="G1225" s="66">
        <v>522.5</v>
      </c>
    </row>
    <row r="1226" spans="1:7">
      <c r="A1226" s="65" t="s">
        <v>213</v>
      </c>
      <c r="B1226" s="65">
        <v>41965</v>
      </c>
      <c r="C1226" s="56" t="s">
        <v>1424</v>
      </c>
      <c r="D1226" s="65" t="s">
        <v>1422</v>
      </c>
      <c r="E1226" s="65" t="s">
        <v>212</v>
      </c>
      <c r="F1226" s="66">
        <v>745.31</v>
      </c>
      <c r="G1226" s="66">
        <v>458.14</v>
      </c>
    </row>
    <row r="1227" spans="1:7">
      <c r="A1227" s="65" t="s">
        <v>213</v>
      </c>
      <c r="B1227" s="65">
        <v>1524</v>
      </c>
      <c r="C1227" s="56" t="s">
        <v>1425</v>
      </c>
      <c r="D1227" s="65" t="s">
        <v>28</v>
      </c>
      <c r="E1227" s="65" t="s">
        <v>212</v>
      </c>
      <c r="F1227" s="66">
        <v>496.61</v>
      </c>
      <c r="G1227" s="66">
        <v>475.02</v>
      </c>
    </row>
    <row r="1228" spans="1:7">
      <c r="A1228" s="65" t="s">
        <v>213</v>
      </c>
      <c r="B1228" s="65">
        <v>34492</v>
      </c>
      <c r="C1228" s="56" t="s">
        <v>1426</v>
      </c>
      <c r="D1228" s="65" t="s">
        <v>28</v>
      </c>
      <c r="E1228" s="65" t="s">
        <v>102</v>
      </c>
      <c r="F1228" s="66">
        <v>460</v>
      </c>
      <c r="G1228" s="66">
        <v>440</v>
      </c>
    </row>
    <row r="1229" spans="1:7">
      <c r="A1229" s="65" t="s">
        <v>213</v>
      </c>
      <c r="B1229" s="65">
        <v>38404</v>
      </c>
      <c r="C1229" s="56" t="s">
        <v>1427</v>
      </c>
      <c r="D1229" s="65" t="s">
        <v>28</v>
      </c>
      <c r="E1229" s="65" t="s">
        <v>212</v>
      </c>
      <c r="F1229" s="66">
        <v>476.47</v>
      </c>
      <c r="G1229" s="66">
        <v>455.75</v>
      </c>
    </row>
    <row r="1230" spans="1:7">
      <c r="A1230" s="65" t="s">
        <v>213</v>
      </c>
      <c r="B1230" s="65">
        <v>39849</v>
      </c>
      <c r="C1230" s="56" t="s">
        <v>1428</v>
      </c>
      <c r="D1230" s="65" t="s">
        <v>28</v>
      </c>
      <c r="E1230" s="65" t="s">
        <v>212</v>
      </c>
      <c r="F1230" s="66">
        <v>546.03</v>
      </c>
      <c r="G1230" s="66">
        <v>522.29</v>
      </c>
    </row>
    <row r="1231" spans="1:7">
      <c r="A1231" s="65" t="s">
        <v>213</v>
      </c>
      <c r="B1231" s="65">
        <v>38464</v>
      </c>
      <c r="C1231" s="56" t="s">
        <v>1429</v>
      </c>
      <c r="D1231" s="65" t="s">
        <v>28</v>
      </c>
      <c r="E1231" s="65" t="s">
        <v>212</v>
      </c>
      <c r="F1231" s="66">
        <v>553.96</v>
      </c>
      <c r="G1231" s="66">
        <v>529.87</v>
      </c>
    </row>
    <row r="1232" spans="1:7">
      <c r="A1232" s="65" t="s">
        <v>213</v>
      </c>
      <c r="B1232" s="65">
        <v>1527</v>
      </c>
      <c r="C1232" s="56" t="s">
        <v>1430</v>
      </c>
      <c r="D1232" s="65" t="s">
        <v>28</v>
      </c>
      <c r="E1232" s="65" t="s">
        <v>212</v>
      </c>
      <c r="F1232" s="66">
        <v>512.38</v>
      </c>
      <c r="G1232" s="66">
        <v>490.1</v>
      </c>
    </row>
    <row r="1233" spans="1:7">
      <c r="A1233" s="65" t="s">
        <v>213</v>
      </c>
      <c r="B1233" s="65">
        <v>34493</v>
      </c>
      <c r="C1233" s="56" t="s">
        <v>1431</v>
      </c>
      <c r="D1233" s="65" t="s">
        <v>28</v>
      </c>
      <c r="E1233" s="65" t="s">
        <v>212</v>
      </c>
      <c r="F1233" s="66">
        <v>472.96</v>
      </c>
      <c r="G1233" s="66">
        <v>452.4</v>
      </c>
    </row>
    <row r="1234" spans="1:7">
      <c r="A1234" s="65" t="s">
        <v>213</v>
      </c>
      <c r="B1234" s="65">
        <v>38405</v>
      </c>
      <c r="C1234" s="56" t="s">
        <v>1432</v>
      </c>
      <c r="D1234" s="65" t="s">
        <v>28</v>
      </c>
      <c r="E1234" s="65" t="s">
        <v>212</v>
      </c>
      <c r="F1234" s="66">
        <v>491.16</v>
      </c>
      <c r="G1234" s="66">
        <v>469.81</v>
      </c>
    </row>
    <row r="1235" spans="1:7">
      <c r="A1235" s="65" t="s">
        <v>213</v>
      </c>
      <c r="B1235" s="65">
        <v>38408</v>
      </c>
      <c r="C1235" s="56" t="s">
        <v>1433</v>
      </c>
      <c r="D1235" s="65" t="s">
        <v>28</v>
      </c>
      <c r="E1235" s="65" t="s">
        <v>212</v>
      </c>
      <c r="F1235" s="66">
        <v>543.66999999999996</v>
      </c>
      <c r="G1235" s="66">
        <v>520.03</v>
      </c>
    </row>
    <row r="1236" spans="1:7">
      <c r="A1236" s="65" t="s">
        <v>213</v>
      </c>
      <c r="B1236" s="65">
        <v>1525</v>
      </c>
      <c r="C1236" s="56" t="s">
        <v>1434</v>
      </c>
      <c r="D1236" s="65" t="s">
        <v>28</v>
      </c>
      <c r="E1236" s="65" t="s">
        <v>212</v>
      </c>
      <c r="F1236" s="66">
        <v>528.14</v>
      </c>
      <c r="G1236" s="66">
        <v>505.18</v>
      </c>
    </row>
    <row r="1237" spans="1:7">
      <c r="A1237" s="65" t="s">
        <v>213</v>
      </c>
      <c r="B1237" s="65">
        <v>34494</v>
      </c>
      <c r="C1237" s="56" t="s">
        <v>1435</v>
      </c>
      <c r="D1237" s="65" t="s">
        <v>28</v>
      </c>
      <c r="E1237" s="65" t="s">
        <v>212</v>
      </c>
      <c r="F1237" s="66">
        <v>488.73</v>
      </c>
      <c r="G1237" s="66">
        <v>467.48</v>
      </c>
    </row>
    <row r="1238" spans="1:7">
      <c r="A1238" s="65" t="s">
        <v>213</v>
      </c>
      <c r="B1238" s="65">
        <v>38406</v>
      </c>
      <c r="C1238" s="56" t="s">
        <v>1436</v>
      </c>
      <c r="D1238" s="65" t="s">
        <v>28</v>
      </c>
      <c r="E1238" s="65" t="s">
        <v>212</v>
      </c>
      <c r="F1238" s="66">
        <v>518.64</v>
      </c>
      <c r="G1238" s="66">
        <v>496.09</v>
      </c>
    </row>
    <row r="1239" spans="1:7">
      <c r="A1239" s="65" t="s">
        <v>213</v>
      </c>
      <c r="B1239" s="65">
        <v>38409</v>
      </c>
      <c r="C1239" s="56" t="s">
        <v>1437</v>
      </c>
      <c r="D1239" s="65" t="s">
        <v>28</v>
      </c>
      <c r="E1239" s="65" t="s">
        <v>212</v>
      </c>
      <c r="F1239" s="66">
        <v>547.37</v>
      </c>
      <c r="G1239" s="66">
        <v>523.58000000000004</v>
      </c>
    </row>
    <row r="1240" spans="1:7">
      <c r="A1240" s="65" t="s">
        <v>213</v>
      </c>
      <c r="B1240" s="65">
        <v>43360</v>
      </c>
      <c r="C1240" s="56" t="s">
        <v>1438</v>
      </c>
      <c r="D1240" s="65" t="s">
        <v>28</v>
      </c>
      <c r="E1240" s="65" t="s">
        <v>212</v>
      </c>
      <c r="F1240" s="66">
        <v>570.76</v>
      </c>
      <c r="G1240" s="66">
        <v>545.94000000000005</v>
      </c>
    </row>
    <row r="1241" spans="1:7">
      <c r="A1241" s="65" t="s">
        <v>213</v>
      </c>
      <c r="B1241" s="65">
        <v>11145</v>
      </c>
      <c r="C1241" s="56" t="s">
        <v>1439</v>
      </c>
      <c r="D1241" s="65" t="s">
        <v>28</v>
      </c>
      <c r="E1241" s="65" t="s">
        <v>212</v>
      </c>
      <c r="F1241" s="66">
        <v>543.91</v>
      </c>
      <c r="G1241" s="66">
        <v>520.26</v>
      </c>
    </row>
    <row r="1242" spans="1:7">
      <c r="A1242" s="65" t="s">
        <v>213</v>
      </c>
      <c r="B1242" s="65">
        <v>34495</v>
      </c>
      <c r="C1242" s="56" t="s">
        <v>1440</v>
      </c>
      <c r="D1242" s="65" t="s">
        <v>28</v>
      </c>
      <c r="E1242" s="65" t="s">
        <v>212</v>
      </c>
      <c r="F1242" s="66">
        <v>504.49</v>
      </c>
      <c r="G1242" s="66">
        <v>482.56</v>
      </c>
    </row>
    <row r="1243" spans="1:7">
      <c r="A1243" s="65" t="s">
        <v>213</v>
      </c>
      <c r="B1243" s="65">
        <v>34479</v>
      </c>
      <c r="C1243" s="56" t="s">
        <v>1441</v>
      </c>
      <c r="D1243" s="65" t="s">
        <v>28</v>
      </c>
      <c r="E1243" s="65" t="s">
        <v>212</v>
      </c>
      <c r="F1243" s="66">
        <v>559.66999999999996</v>
      </c>
      <c r="G1243" s="66">
        <v>535.34</v>
      </c>
    </row>
    <row r="1244" spans="1:7">
      <c r="A1244" s="65" t="s">
        <v>213</v>
      </c>
      <c r="B1244" s="65">
        <v>34496</v>
      </c>
      <c r="C1244" s="56" t="s">
        <v>1442</v>
      </c>
      <c r="D1244" s="65" t="s">
        <v>28</v>
      </c>
      <c r="E1244" s="65" t="s">
        <v>212</v>
      </c>
      <c r="F1244" s="66">
        <v>526.27</v>
      </c>
      <c r="G1244" s="66">
        <v>503.39</v>
      </c>
    </row>
    <row r="1245" spans="1:7">
      <c r="A1245" s="65" t="s">
        <v>213</v>
      </c>
      <c r="B1245" s="65">
        <v>34481</v>
      </c>
      <c r="C1245" s="56" t="s">
        <v>1443</v>
      </c>
      <c r="D1245" s="65" t="s">
        <v>28</v>
      </c>
      <c r="E1245" s="65" t="s">
        <v>212</v>
      </c>
      <c r="F1245" s="66">
        <v>584.79</v>
      </c>
      <c r="G1245" s="66">
        <v>559.36</v>
      </c>
    </row>
    <row r="1246" spans="1:7">
      <c r="A1246" s="65" t="s">
        <v>213</v>
      </c>
      <c r="B1246" s="65">
        <v>34483</v>
      </c>
      <c r="C1246" s="56" t="s">
        <v>1444</v>
      </c>
      <c r="D1246" s="65" t="s">
        <v>28</v>
      </c>
      <c r="E1246" s="65" t="s">
        <v>212</v>
      </c>
      <c r="F1246" s="66">
        <v>624.80999999999995</v>
      </c>
      <c r="G1246" s="66">
        <v>597.64</v>
      </c>
    </row>
    <row r="1247" spans="1:7">
      <c r="A1247" s="65" t="s">
        <v>213</v>
      </c>
      <c r="B1247" s="65">
        <v>34485</v>
      </c>
      <c r="C1247" s="56" t="s">
        <v>1445</v>
      </c>
      <c r="D1247" s="65" t="s">
        <v>28</v>
      </c>
      <c r="E1247" s="65" t="s">
        <v>212</v>
      </c>
      <c r="F1247" s="66">
        <v>668.16</v>
      </c>
      <c r="G1247" s="66">
        <v>639.11</v>
      </c>
    </row>
    <row r="1248" spans="1:7">
      <c r="A1248" s="65" t="s">
        <v>213</v>
      </c>
      <c r="B1248" s="65">
        <v>14041</v>
      </c>
      <c r="C1248" s="56" t="s">
        <v>1446</v>
      </c>
      <c r="D1248" s="65" t="s">
        <v>28</v>
      </c>
      <c r="E1248" s="65" t="s">
        <v>212</v>
      </c>
      <c r="F1248" s="66">
        <v>434.33</v>
      </c>
      <c r="G1248" s="66">
        <v>415.45</v>
      </c>
    </row>
    <row r="1249" spans="1:7">
      <c r="A1249" s="65" t="s">
        <v>213</v>
      </c>
      <c r="B1249" s="65">
        <v>1523</v>
      </c>
      <c r="C1249" s="56" t="s">
        <v>1447</v>
      </c>
      <c r="D1249" s="65" t="s">
        <v>28</v>
      </c>
      <c r="E1249" s="65" t="s">
        <v>212</v>
      </c>
      <c r="F1249" s="66">
        <v>441.43</v>
      </c>
      <c r="G1249" s="66">
        <v>422.24</v>
      </c>
    </row>
    <row r="1250" spans="1:7">
      <c r="A1250" s="65" t="s">
        <v>213</v>
      </c>
      <c r="B1250" s="65">
        <v>14054</v>
      </c>
      <c r="C1250" s="56" t="s">
        <v>1448</v>
      </c>
      <c r="D1250" s="65" t="s">
        <v>211</v>
      </c>
      <c r="E1250" s="65" t="s">
        <v>212</v>
      </c>
      <c r="F1250" s="66">
        <v>18.12</v>
      </c>
      <c r="G1250" s="66">
        <v>18.989999999999998</v>
      </c>
    </row>
    <row r="1251" spans="1:7">
      <c r="A1251" s="65" t="s">
        <v>213</v>
      </c>
      <c r="B1251" s="65">
        <v>14052</v>
      </c>
      <c r="C1251" s="56" t="s">
        <v>1449</v>
      </c>
      <c r="D1251" s="65" t="s">
        <v>211</v>
      </c>
      <c r="E1251" s="65" t="s">
        <v>212</v>
      </c>
      <c r="F1251" s="66">
        <v>13.94</v>
      </c>
      <c r="G1251" s="66">
        <v>14.61</v>
      </c>
    </row>
    <row r="1252" spans="1:7">
      <c r="A1252" s="65" t="s">
        <v>213</v>
      </c>
      <c r="B1252" s="65">
        <v>14053</v>
      </c>
      <c r="C1252" s="56" t="s">
        <v>1450</v>
      </c>
      <c r="D1252" s="65" t="s">
        <v>211</v>
      </c>
      <c r="E1252" s="65" t="s">
        <v>212</v>
      </c>
      <c r="F1252" s="66">
        <v>14.15</v>
      </c>
      <c r="G1252" s="66">
        <v>14.83</v>
      </c>
    </row>
    <row r="1253" spans="1:7">
      <c r="A1253" s="65" t="s">
        <v>213</v>
      </c>
      <c r="B1253" s="65">
        <v>2560</v>
      </c>
      <c r="C1253" s="56" t="s">
        <v>1451</v>
      </c>
      <c r="D1253" s="65" t="s">
        <v>211</v>
      </c>
      <c r="E1253" s="65" t="s">
        <v>212</v>
      </c>
      <c r="F1253" s="66">
        <v>18.760000000000002</v>
      </c>
      <c r="G1253" s="66">
        <v>19.66</v>
      </c>
    </row>
    <row r="1254" spans="1:7">
      <c r="A1254" s="65" t="s">
        <v>213</v>
      </c>
      <c r="B1254" s="65">
        <v>2558</v>
      </c>
      <c r="C1254" s="56" t="s">
        <v>1452</v>
      </c>
      <c r="D1254" s="65" t="s">
        <v>211</v>
      </c>
      <c r="E1254" s="65" t="s">
        <v>212</v>
      </c>
      <c r="F1254" s="66">
        <v>10.66</v>
      </c>
      <c r="G1254" s="66">
        <v>11.17</v>
      </c>
    </row>
    <row r="1255" spans="1:7">
      <c r="A1255" s="65" t="s">
        <v>213</v>
      </c>
      <c r="B1255" s="65">
        <v>2559</v>
      </c>
      <c r="C1255" s="56" t="s">
        <v>1453</v>
      </c>
      <c r="D1255" s="65" t="s">
        <v>211</v>
      </c>
      <c r="E1255" s="65" t="s">
        <v>102</v>
      </c>
      <c r="F1255" s="66">
        <v>15</v>
      </c>
      <c r="G1255" s="66">
        <v>15.72</v>
      </c>
    </row>
    <row r="1256" spans="1:7">
      <c r="A1256" s="65" t="s">
        <v>213</v>
      </c>
      <c r="B1256" s="65">
        <v>2592</v>
      </c>
      <c r="C1256" s="56" t="s">
        <v>1454</v>
      </c>
      <c r="D1256" s="65" t="s">
        <v>211</v>
      </c>
      <c r="E1256" s="65" t="s">
        <v>212</v>
      </c>
      <c r="F1256" s="66">
        <v>248.66</v>
      </c>
      <c r="G1256" s="66">
        <v>260.60000000000002</v>
      </c>
    </row>
    <row r="1257" spans="1:7">
      <c r="A1257" s="65" t="s">
        <v>213</v>
      </c>
      <c r="B1257" s="65">
        <v>2589</v>
      </c>
      <c r="C1257" s="56" t="s">
        <v>1455</v>
      </c>
      <c r="D1257" s="65" t="s">
        <v>211</v>
      </c>
      <c r="E1257" s="65" t="s">
        <v>212</v>
      </c>
      <c r="F1257" s="66">
        <v>33.26</v>
      </c>
      <c r="G1257" s="66">
        <v>34.86</v>
      </c>
    </row>
    <row r="1258" spans="1:7">
      <c r="A1258" s="65" t="s">
        <v>213</v>
      </c>
      <c r="B1258" s="65">
        <v>2566</v>
      </c>
      <c r="C1258" s="56" t="s">
        <v>1456</v>
      </c>
      <c r="D1258" s="65" t="s">
        <v>211</v>
      </c>
      <c r="E1258" s="65" t="s">
        <v>212</v>
      </c>
      <c r="F1258" s="66">
        <v>25.02</v>
      </c>
      <c r="G1258" s="66">
        <v>26.22</v>
      </c>
    </row>
    <row r="1259" spans="1:7">
      <c r="A1259" s="65" t="s">
        <v>213</v>
      </c>
      <c r="B1259" s="65">
        <v>2590</v>
      </c>
      <c r="C1259" s="56" t="s">
        <v>1457</v>
      </c>
      <c r="D1259" s="65" t="s">
        <v>211</v>
      </c>
      <c r="E1259" s="65" t="s">
        <v>212</v>
      </c>
      <c r="F1259" s="66">
        <v>20.41</v>
      </c>
      <c r="G1259" s="66">
        <v>21.39</v>
      </c>
    </row>
    <row r="1260" spans="1:7">
      <c r="A1260" s="65" t="s">
        <v>213</v>
      </c>
      <c r="B1260" s="65">
        <v>2591</v>
      </c>
      <c r="C1260" s="56" t="s">
        <v>1458</v>
      </c>
      <c r="D1260" s="65" t="s">
        <v>211</v>
      </c>
      <c r="E1260" s="65" t="s">
        <v>212</v>
      </c>
      <c r="F1260" s="66">
        <v>12.13</v>
      </c>
      <c r="G1260" s="66">
        <v>12.71</v>
      </c>
    </row>
    <row r="1261" spans="1:7">
      <c r="A1261" s="65" t="s">
        <v>213</v>
      </c>
      <c r="B1261" s="65">
        <v>2567</v>
      </c>
      <c r="C1261" s="56" t="s">
        <v>1459</v>
      </c>
      <c r="D1261" s="65" t="s">
        <v>211</v>
      </c>
      <c r="E1261" s="65" t="s">
        <v>212</v>
      </c>
      <c r="F1261" s="66">
        <v>48.79</v>
      </c>
      <c r="G1261" s="66">
        <v>51.13</v>
      </c>
    </row>
    <row r="1262" spans="1:7">
      <c r="A1262" s="65" t="s">
        <v>213</v>
      </c>
      <c r="B1262" s="65">
        <v>2568</v>
      </c>
      <c r="C1262" s="56" t="s">
        <v>1460</v>
      </c>
      <c r="D1262" s="65" t="s">
        <v>211</v>
      </c>
      <c r="E1262" s="65" t="s">
        <v>212</v>
      </c>
      <c r="F1262" s="66">
        <v>135.47999999999999</v>
      </c>
      <c r="G1262" s="66">
        <v>141.97999999999999</v>
      </c>
    </row>
    <row r="1263" spans="1:7">
      <c r="A1263" s="65" t="s">
        <v>213</v>
      </c>
      <c r="B1263" s="65">
        <v>2565</v>
      </c>
      <c r="C1263" s="56" t="s">
        <v>1461</v>
      </c>
      <c r="D1263" s="65" t="s">
        <v>211</v>
      </c>
      <c r="E1263" s="65" t="s">
        <v>212</v>
      </c>
      <c r="F1263" s="66">
        <v>12.15</v>
      </c>
      <c r="G1263" s="66">
        <v>12.73</v>
      </c>
    </row>
    <row r="1264" spans="1:7">
      <c r="A1264" s="65" t="s">
        <v>213</v>
      </c>
      <c r="B1264" s="65">
        <v>2594</v>
      </c>
      <c r="C1264" s="56" t="s">
        <v>1462</v>
      </c>
      <c r="D1264" s="65" t="s">
        <v>211</v>
      </c>
      <c r="E1264" s="65" t="s">
        <v>212</v>
      </c>
      <c r="F1264" s="66">
        <v>225.7</v>
      </c>
      <c r="G1264" s="66">
        <v>236.53</v>
      </c>
    </row>
    <row r="1265" spans="1:7">
      <c r="A1265" s="65" t="s">
        <v>213</v>
      </c>
      <c r="B1265" s="65">
        <v>2587</v>
      </c>
      <c r="C1265" s="56" t="s">
        <v>1463</v>
      </c>
      <c r="D1265" s="65" t="s">
        <v>211</v>
      </c>
      <c r="E1265" s="65" t="s">
        <v>212</v>
      </c>
      <c r="F1265" s="66">
        <v>38.46</v>
      </c>
      <c r="G1265" s="66">
        <v>40.31</v>
      </c>
    </row>
    <row r="1266" spans="1:7">
      <c r="A1266" s="65" t="s">
        <v>213</v>
      </c>
      <c r="B1266" s="65">
        <v>2588</v>
      </c>
      <c r="C1266" s="56" t="s">
        <v>1464</v>
      </c>
      <c r="D1266" s="65" t="s">
        <v>211</v>
      </c>
      <c r="E1266" s="65" t="s">
        <v>212</v>
      </c>
      <c r="F1266" s="66">
        <v>30.55</v>
      </c>
      <c r="G1266" s="66">
        <v>32.020000000000003</v>
      </c>
    </row>
    <row r="1267" spans="1:7">
      <c r="A1267" s="65" t="s">
        <v>213</v>
      </c>
      <c r="B1267" s="65">
        <v>2570</v>
      </c>
      <c r="C1267" s="56" t="s">
        <v>1465</v>
      </c>
      <c r="D1267" s="65" t="s">
        <v>211</v>
      </c>
      <c r="E1267" s="65" t="s">
        <v>212</v>
      </c>
      <c r="F1267" s="66">
        <v>19.739999999999998</v>
      </c>
      <c r="G1267" s="66">
        <v>20.68</v>
      </c>
    </row>
    <row r="1268" spans="1:7">
      <c r="A1268" s="65" t="s">
        <v>213</v>
      </c>
      <c r="B1268" s="65">
        <v>2569</v>
      </c>
      <c r="C1268" s="56" t="s">
        <v>1466</v>
      </c>
      <c r="D1268" s="65" t="s">
        <v>211</v>
      </c>
      <c r="E1268" s="65" t="s">
        <v>212</v>
      </c>
      <c r="F1268" s="66">
        <v>11.77</v>
      </c>
      <c r="G1268" s="66">
        <v>12.34</v>
      </c>
    </row>
    <row r="1269" spans="1:7">
      <c r="A1269" s="65" t="s">
        <v>213</v>
      </c>
      <c r="B1269" s="65">
        <v>2571</v>
      </c>
      <c r="C1269" s="56" t="s">
        <v>1467</v>
      </c>
      <c r="D1269" s="65" t="s">
        <v>211</v>
      </c>
      <c r="E1269" s="65" t="s">
        <v>212</v>
      </c>
      <c r="F1269" s="66">
        <v>58.58</v>
      </c>
      <c r="G1269" s="66">
        <v>61.4</v>
      </c>
    </row>
    <row r="1270" spans="1:7">
      <c r="A1270" s="65" t="s">
        <v>213</v>
      </c>
      <c r="B1270" s="65">
        <v>2572</v>
      </c>
      <c r="C1270" s="56" t="s">
        <v>1468</v>
      </c>
      <c r="D1270" s="65" t="s">
        <v>211</v>
      </c>
      <c r="E1270" s="65" t="s">
        <v>212</v>
      </c>
      <c r="F1270" s="66">
        <v>173.25</v>
      </c>
      <c r="G1270" s="66">
        <v>181.57</v>
      </c>
    </row>
    <row r="1271" spans="1:7">
      <c r="A1271" s="65" t="s">
        <v>213</v>
      </c>
      <c r="B1271" s="65">
        <v>2593</v>
      </c>
      <c r="C1271" s="56" t="s">
        <v>1469</v>
      </c>
      <c r="D1271" s="65" t="s">
        <v>211</v>
      </c>
      <c r="E1271" s="65" t="s">
        <v>212</v>
      </c>
      <c r="F1271" s="66">
        <v>12.55</v>
      </c>
      <c r="G1271" s="66">
        <v>13.15</v>
      </c>
    </row>
    <row r="1272" spans="1:7">
      <c r="A1272" s="65" t="s">
        <v>213</v>
      </c>
      <c r="B1272" s="65">
        <v>2595</v>
      </c>
      <c r="C1272" s="56" t="s">
        <v>1470</v>
      </c>
      <c r="D1272" s="65" t="s">
        <v>211</v>
      </c>
      <c r="E1272" s="65" t="s">
        <v>212</v>
      </c>
      <c r="F1272" s="66">
        <v>270.31</v>
      </c>
      <c r="G1272" s="66">
        <v>283.29000000000002</v>
      </c>
    </row>
    <row r="1273" spans="1:7">
      <c r="A1273" s="65" t="s">
        <v>213</v>
      </c>
      <c r="B1273" s="65">
        <v>2576</v>
      </c>
      <c r="C1273" s="56" t="s">
        <v>1471</v>
      </c>
      <c r="D1273" s="65" t="s">
        <v>211</v>
      </c>
      <c r="E1273" s="65" t="s">
        <v>212</v>
      </c>
      <c r="F1273" s="66">
        <v>46.08</v>
      </c>
      <c r="G1273" s="66">
        <v>48.29</v>
      </c>
    </row>
    <row r="1274" spans="1:7">
      <c r="A1274" s="65" t="s">
        <v>213</v>
      </c>
      <c r="B1274" s="65">
        <v>2575</v>
      </c>
      <c r="C1274" s="56" t="s">
        <v>1472</v>
      </c>
      <c r="D1274" s="65" t="s">
        <v>211</v>
      </c>
      <c r="E1274" s="65" t="s">
        <v>212</v>
      </c>
      <c r="F1274" s="66">
        <v>34.64</v>
      </c>
      <c r="G1274" s="66">
        <v>36.299999999999997</v>
      </c>
    </row>
    <row r="1275" spans="1:7">
      <c r="A1275" s="65" t="s">
        <v>213</v>
      </c>
      <c r="B1275" s="65">
        <v>2586</v>
      </c>
      <c r="C1275" s="56" t="s">
        <v>1473</v>
      </c>
      <c r="D1275" s="65" t="s">
        <v>211</v>
      </c>
      <c r="E1275" s="65" t="s">
        <v>212</v>
      </c>
      <c r="F1275" s="66">
        <v>23.32</v>
      </c>
      <c r="G1275" s="66">
        <v>24.44</v>
      </c>
    </row>
    <row r="1276" spans="1:7">
      <c r="A1276" s="65" t="s">
        <v>213</v>
      </c>
      <c r="B1276" s="65">
        <v>2573</v>
      </c>
      <c r="C1276" s="56" t="s">
        <v>1474</v>
      </c>
      <c r="D1276" s="65" t="s">
        <v>211</v>
      </c>
      <c r="E1276" s="65" t="s">
        <v>212</v>
      </c>
      <c r="F1276" s="66">
        <v>14.38</v>
      </c>
      <c r="G1276" s="66">
        <v>15.07</v>
      </c>
    </row>
    <row r="1277" spans="1:7">
      <c r="A1277" s="65" t="s">
        <v>213</v>
      </c>
      <c r="B1277" s="65">
        <v>2577</v>
      </c>
      <c r="C1277" s="56" t="s">
        <v>1475</v>
      </c>
      <c r="D1277" s="65" t="s">
        <v>211</v>
      </c>
      <c r="E1277" s="65" t="s">
        <v>212</v>
      </c>
      <c r="F1277" s="66">
        <v>62.44</v>
      </c>
      <c r="G1277" s="66">
        <v>65.44</v>
      </c>
    </row>
    <row r="1278" spans="1:7">
      <c r="A1278" s="65" t="s">
        <v>213</v>
      </c>
      <c r="B1278" s="65">
        <v>2578</v>
      </c>
      <c r="C1278" s="56" t="s">
        <v>1476</v>
      </c>
      <c r="D1278" s="65" t="s">
        <v>211</v>
      </c>
      <c r="E1278" s="65" t="s">
        <v>212</v>
      </c>
      <c r="F1278" s="66">
        <v>194.94</v>
      </c>
      <c r="G1278" s="66">
        <v>204.3</v>
      </c>
    </row>
    <row r="1279" spans="1:7">
      <c r="A1279" s="65" t="s">
        <v>213</v>
      </c>
      <c r="B1279" s="65">
        <v>2574</v>
      </c>
      <c r="C1279" s="56" t="s">
        <v>1477</v>
      </c>
      <c r="D1279" s="65" t="s">
        <v>211</v>
      </c>
      <c r="E1279" s="65" t="s">
        <v>212</v>
      </c>
      <c r="F1279" s="66">
        <v>14.48</v>
      </c>
      <c r="G1279" s="66">
        <v>15.17</v>
      </c>
    </row>
    <row r="1280" spans="1:7">
      <c r="A1280" s="65" t="s">
        <v>213</v>
      </c>
      <c r="B1280" s="65">
        <v>2585</v>
      </c>
      <c r="C1280" s="56" t="s">
        <v>1478</v>
      </c>
      <c r="D1280" s="65" t="s">
        <v>211</v>
      </c>
      <c r="E1280" s="65" t="s">
        <v>212</v>
      </c>
      <c r="F1280" s="66">
        <v>267.51</v>
      </c>
      <c r="G1280" s="66">
        <v>280.35000000000002</v>
      </c>
    </row>
    <row r="1281" spans="1:7">
      <c r="A1281" s="65" t="s">
        <v>213</v>
      </c>
      <c r="B1281" s="65">
        <v>12008</v>
      </c>
      <c r="C1281" s="56" t="s">
        <v>1479</v>
      </c>
      <c r="D1281" s="65" t="s">
        <v>211</v>
      </c>
      <c r="E1281" s="65" t="s">
        <v>212</v>
      </c>
      <c r="F1281" s="66">
        <v>143.53</v>
      </c>
      <c r="G1281" s="66">
        <v>150.41999999999999</v>
      </c>
    </row>
    <row r="1282" spans="1:7">
      <c r="A1282" s="65" t="s">
        <v>213</v>
      </c>
      <c r="B1282" s="65">
        <v>2582</v>
      </c>
      <c r="C1282" s="56" t="s">
        <v>1480</v>
      </c>
      <c r="D1282" s="65" t="s">
        <v>211</v>
      </c>
      <c r="E1282" s="65" t="s">
        <v>212</v>
      </c>
      <c r="F1282" s="66">
        <v>42.74</v>
      </c>
      <c r="G1282" s="66">
        <v>44.79</v>
      </c>
    </row>
    <row r="1283" spans="1:7">
      <c r="A1283" s="65" t="s">
        <v>213</v>
      </c>
      <c r="B1283" s="65">
        <v>2597</v>
      </c>
      <c r="C1283" s="56" t="s">
        <v>1481</v>
      </c>
      <c r="D1283" s="65" t="s">
        <v>211</v>
      </c>
      <c r="E1283" s="65" t="s">
        <v>212</v>
      </c>
      <c r="F1283" s="66">
        <v>36.630000000000003</v>
      </c>
      <c r="G1283" s="66">
        <v>38.39</v>
      </c>
    </row>
    <row r="1284" spans="1:7">
      <c r="A1284" s="65" t="s">
        <v>213</v>
      </c>
      <c r="B1284" s="65">
        <v>2581</v>
      </c>
      <c r="C1284" s="56" t="s">
        <v>1482</v>
      </c>
      <c r="D1284" s="65" t="s">
        <v>211</v>
      </c>
      <c r="E1284" s="65" t="s">
        <v>212</v>
      </c>
      <c r="F1284" s="66">
        <v>22.32</v>
      </c>
      <c r="G1284" s="66">
        <v>23.39</v>
      </c>
    </row>
    <row r="1285" spans="1:7">
      <c r="A1285" s="65" t="s">
        <v>213</v>
      </c>
      <c r="B1285" s="65">
        <v>2579</v>
      </c>
      <c r="C1285" s="56" t="s">
        <v>1483</v>
      </c>
      <c r="D1285" s="65" t="s">
        <v>211</v>
      </c>
      <c r="E1285" s="65" t="s">
        <v>212</v>
      </c>
      <c r="F1285" s="66">
        <v>17.440000000000001</v>
      </c>
      <c r="G1285" s="66">
        <v>18.28</v>
      </c>
    </row>
    <row r="1286" spans="1:7">
      <c r="A1286" s="65" t="s">
        <v>213</v>
      </c>
      <c r="B1286" s="65">
        <v>2596</v>
      </c>
      <c r="C1286" s="56" t="s">
        <v>1484</v>
      </c>
      <c r="D1286" s="65" t="s">
        <v>211</v>
      </c>
      <c r="E1286" s="65" t="s">
        <v>212</v>
      </c>
      <c r="F1286" s="66">
        <v>66</v>
      </c>
      <c r="G1286" s="66">
        <v>69.17</v>
      </c>
    </row>
    <row r="1287" spans="1:7">
      <c r="A1287" s="65" t="s">
        <v>213</v>
      </c>
      <c r="B1287" s="65">
        <v>2583</v>
      </c>
      <c r="C1287" s="56" t="s">
        <v>1485</v>
      </c>
      <c r="D1287" s="65" t="s">
        <v>211</v>
      </c>
      <c r="E1287" s="65" t="s">
        <v>212</v>
      </c>
      <c r="F1287" s="66">
        <v>160.53</v>
      </c>
      <c r="G1287" s="66">
        <v>168.23</v>
      </c>
    </row>
    <row r="1288" spans="1:7">
      <c r="A1288" s="65" t="s">
        <v>213</v>
      </c>
      <c r="B1288" s="65">
        <v>2580</v>
      </c>
      <c r="C1288" s="56" t="s">
        <v>1486</v>
      </c>
      <c r="D1288" s="65" t="s">
        <v>211</v>
      </c>
      <c r="E1288" s="65" t="s">
        <v>212</v>
      </c>
      <c r="F1288" s="66">
        <v>19.11</v>
      </c>
      <c r="G1288" s="66">
        <v>20.03</v>
      </c>
    </row>
    <row r="1289" spans="1:7">
      <c r="A1289" s="65" t="s">
        <v>213</v>
      </c>
      <c r="B1289" s="65">
        <v>2584</v>
      </c>
      <c r="C1289" s="56" t="s">
        <v>1487</v>
      </c>
      <c r="D1289" s="65" t="s">
        <v>211</v>
      </c>
      <c r="E1289" s="65" t="s">
        <v>212</v>
      </c>
      <c r="F1289" s="66">
        <v>267.24</v>
      </c>
      <c r="G1289" s="66">
        <v>280.06</v>
      </c>
    </row>
    <row r="1290" spans="1:7">
      <c r="A1290" s="65" t="s">
        <v>213</v>
      </c>
      <c r="B1290" s="65">
        <v>39329</v>
      </c>
      <c r="C1290" s="56" t="s">
        <v>1488</v>
      </c>
      <c r="D1290" s="65" t="s">
        <v>211</v>
      </c>
      <c r="E1290" s="65" t="s">
        <v>212</v>
      </c>
      <c r="F1290" s="66">
        <v>15.37</v>
      </c>
      <c r="G1290" s="66">
        <v>8.26</v>
      </c>
    </row>
    <row r="1291" spans="1:7">
      <c r="A1291" s="65" t="s">
        <v>213</v>
      </c>
      <c r="B1291" s="65">
        <v>12010</v>
      </c>
      <c r="C1291" s="56" t="s">
        <v>1489</v>
      </c>
      <c r="D1291" s="65" t="s">
        <v>211</v>
      </c>
      <c r="E1291" s="65" t="s">
        <v>212</v>
      </c>
      <c r="F1291" s="66">
        <v>14.7</v>
      </c>
      <c r="G1291" s="66">
        <v>7.9</v>
      </c>
    </row>
    <row r="1292" spans="1:7">
      <c r="A1292" s="65" t="s">
        <v>213</v>
      </c>
      <c r="B1292" s="65">
        <v>39332</v>
      </c>
      <c r="C1292" s="56" t="s">
        <v>1490</v>
      </c>
      <c r="D1292" s="65" t="s">
        <v>211</v>
      </c>
      <c r="E1292" s="65" t="s">
        <v>212</v>
      </c>
      <c r="F1292" s="66">
        <v>18.07</v>
      </c>
      <c r="G1292" s="66">
        <v>9.7100000000000009</v>
      </c>
    </row>
    <row r="1293" spans="1:7">
      <c r="A1293" s="65" t="s">
        <v>213</v>
      </c>
      <c r="B1293" s="65">
        <v>39330</v>
      </c>
      <c r="C1293" s="56" t="s">
        <v>1491</v>
      </c>
      <c r="D1293" s="65" t="s">
        <v>211</v>
      </c>
      <c r="E1293" s="65" t="s">
        <v>212</v>
      </c>
      <c r="F1293" s="66">
        <v>16.170000000000002</v>
      </c>
      <c r="G1293" s="66">
        <v>8.69</v>
      </c>
    </row>
    <row r="1294" spans="1:7">
      <c r="A1294" s="65" t="s">
        <v>213</v>
      </c>
      <c r="B1294" s="65">
        <v>39331</v>
      </c>
      <c r="C1294" s="56" t="s">
        <v>1492</v>
      </c>
      <c r="D1294" s="65" t="s">
        <v>211</v>
      </c>
      <c r="E1294" s="65" t="s">
        <v>212</v>
      </c>
      <c r="F1294" s="66">
        <v>14.38</v>
      </c>
      <c r="G1294" s="66">
        <v>7.73</v>
      </c>
    </row>
    <row r="1295" spans="1:7">
      <c r="A1295" s="65" t="s">
        <v>213</v>
      </c>
      <c r="B1295" s="65">
        <v>39335</v>
      </c>
      <c r="C1295" s="56" t="s">
        <v>1493</v>
      </c>
      <c r="D1295" s="65" t="s">
        <v>211</v>
      </c>
      <c r="E1295" s="65" t="s">
        <v>212</v>
      </c>
      <c r="F1295" s="66">
        <v>16.23</v>
      </c>
      <c r="G1295" s="66">
        <v>8.7200000000000006</v>
      </c>
    </row>
    <row r="1296" spans="1:7">
      <c r="A1296" s="65" t="s">
        <v>213</v>
      </c>
      <c r="B1296" s="65">
        <v>39333</v>
      </c>
      <c r="C1296" s="56" t="s">
        <v>1494</v>
      </c>
      <c r="D1296" s="65" t="s">
        <v>211</v>
      </c>
      <c r="E1296" s="65" t="s">
        <v>212</v>
      </c>
      <c r="F1296" s="66">
        <v>14.02</v>
      </c>
      <c r="G1296" s="66">
        <v>7.54</v>
      </c>
    </row>
    <row r="1297" spans="1:7">
      <c r="A1297" s="65" t="s">
        <v>213</v>
      </c>
      <c r="B1297" s="65">
        <v>39334</v>
      </c>
      <c r="C1297" s="56" t="s">
        <v>1495</v>
      </c>
      <c r="D1297" s="65" t="s">
        <v>211</v>
      </c>
      <c r="E1297" s="65" t="s">
        <v>212</v>
      </c>
      <c r="F1297" s="66">
        <v>12.9</v>
      </c>
      <c r="G1297" s="66">
        <v>6.93</v>
      </c>
    </row>
    <row r="1298" spans="1:7">
      <c r="A1298" s="65" t="s">
        <v>213</v>
      </c>
      <c r="B1298" s="65">
        <v>12015</v>
      </c>
      <c r="C1298" s="56" t="s">
        <v>1496</v>
      </c>
      <c r="D1298" s="65" t="s">
        <v>211</v>
      </c>
      <c r="E1298" s="65" t="s">
        <v>212</v>
      </c>
      <c r="F1298" s="66">
        <v>18.850000000000001</v>
      </c>
      <c r="G1298" s="66">
        <v>10.130000000000001</v>
      </c>
    </row>
    <row r="1299" spans="1:7">
      <c r="A1299" s="65" t="s">
        <v>213</v>
      </c>
      <c r="B1299" s="65">
        <v>12016</v>
      </c>
      <c r="C1299" s="56" t="s">
        <v>1497</v>
      </c>
      <c r="D1299" s="65" t="s">
        <v>211</v>
      </c>
      <c r="E1299" s="65" t="s">
        <v>212</v>
      </c>
      <c r="F1299" s="66">
        <v>16.190000000000001</v>
      </c>
      <c r="G1299" s="66">
        <v>8.6999999999999993</v>
      </c>
    </row>
    <row r="1300" spans="1:7">
      <c r="A1300" s="65" t="s">
        <v>213</v>
      </c>
      <c r="B1300" s="65">
        <v>12019</v>
      </c>
      <c r="C1300" s="56" t="s">
        <v>1498</v>
      </c>
      <c r="D1300" s="65" t="s">
        <v>211</v>
      </c>
      <c r="E1300" s="65" t="s">
        <v>212</v>
      </c>
      <c r="F1300" s="66">
        <v>18.850000000000001</v>
      </c>
      <c r="G1300" s="66">
        <v>10.130000000000001</v>
      </c>
    </row>
    <row r="1301" spans="1:7">
      <c r="A1301" s="65" t="s">
        <v>213</v>
      </c>
      <c r="B1301" s="65">
        <v>12020</v>
      </c>
      <c r="C1301" s="56" t="s">
        <v>1499</v>
      </c>
      <c r="D1301" s="65" t="s">
        <v>211</v>
      </c>
      <c r="E1301" s="65" t="s">
        <v>212</v>
      </c>
      <c r="F1301" s="66">
        <v>16.190000000000001</v>
      </c>
      <c r="G1301" s="66">
        <v>8.6999999999999993</v>
      </c>
    </row>
    <row r="1302" spans="1:7">
      <c r="A1302" s="65" t="s">
        <v>213</v>
      </c>
      <c r="B1302" s="65">
        <v>39338</v>
      </c>
      <c r="C1302" s="56" t="s">
        <v>1500</v>
      </c>
      <c r="D1302" s="65" t="s">
        <v>211</v>
      </c>
      <c r="E1302" s="65" t="s">
        <v>212</v>
      </c>
      <c r="F1302" s="66">
        <v>18.07</v>
      </c>
      <c r="G1302" s="66">
        <v>9.7100000000000009</v>
      </c>
    </row>
    <row r="1303" spans="1:7">
      <c r="A1303" s="65" t="s">
        <v>213</v>
      </c>
      <c r="B1303" s="65">
        <v>39336</v>
      </c>
      <c r="C1303" s="56" t="s">
        <v>1501</v>
      </c>
      <c r="D1303" s="65" t="s">
        <v>211</v>
      </c>
      <c r="E1303" s="65" t="s">
        <v>212</v>
      </c>
      <c r="F1303" s="66">
        <v>16.170000000000002</v>
      </c>
      <c r="G1303" s="66">
        <v>8.69</v>
      </c>
    </row>
    <row r="1304" spans="1:7">
      <c r="A1304" s="65" t="s">
        <v>213</v>
      </c>
      <c r="B1304" s="65">
        <v>39337</v>
      </c>
      <c r="C1304" s="56" t="s">
        <v>1502</v>
      </c>
      <c r="D1304" s="65" t="s">
        <v>211</v>
      </c>
      <c r="E1304" s="65" t="s">
        <v>212</v>
      </c>
      <c r="F1304" s="66">
        <v>14.38</v>
      </c>
      <c r="G1304" s="66">
        <v>7.73</v>
      </c>
    </row>
    <row r="1305" spans="1:7">
      <c r="A1305" s="65" t="s">
        <v>213</v>
      </c>
      <c r="B1305" s="65">
        <v>39341</v>
      </c>
      <c r="C1305" s="56" t="s">
        <v>1503</v>
      </c>
      <c r="D1305" s="65" t="s">
        <v>211</v>
      </c>
      <c r="E1305" s="65" t="s">
        <v>212</v>
      </c>
      <c r="F1305" s="66">
        <v>23.55</v>
      </c>
      <c r="G1305" s="66">
        <v>12.66</v>
      </c>
    </row>
    <row r="1306" spans="1:7">
      <c r="A1306" s="65" t="s">
        <v>213</v>
      </c>
      <c r="B1306" s="65">
        <v>39340</v>
      </c>
      <c r="C1306" s="56" t="s">
        <v>1504</v>
      </c>
      <c r="D1306" s="65" t="s">
        <v>211</v>
      </c>
      <c r="E1306" s="65" t="s">
        <v>212</v>
      </c>
      <c r="F1306" s="66">
        <v>17.29</v>
      </c>
      <c r="G1306" s="66">
        <v>9.2899999999999991</v>
      </c>
    </row>
    <row r="1307" spans="1:7">
      <c r="A1307" s="65" t="s">
        <v>213</v>
      </c>
      <c r="B1307" s="65">
        <v>39342</v>
      </c>
      <c r="C1307" s="56" t="s">
        <v>1505</v>
      </c>
      <c r="D1307" s="65" t="s">
        <v>211</v>
      </c>
      <c r="E1307" s="65" t="s">
        <v>212</v>
      </c>
      <c r="F1307" s="66">
        <v>23.55</v>
      </c>
      <c r="G1307" s="66">
        <v>12.66</v>
      </c>
    </row>
    <row r="1308" spans="1:7">
      <c r="A1308" s="65" t="s">
        <v>213</v>
      </c>
      <c r="B1308" s="65">
        <v>12025</v>
      </c>
      <c r="C1308" s="56" t="s">
        <v>1506</v>
      </c>
      <c r="D1308" s="65" t="s">
        <v>211</v>
      </c>
      <c r="E1308" s="65" t="s">
        <v>212</v>
      </c>
      <c r="F1308" s="66">
        <v>17.86</v>
      </c>
      <c r="G1308" s="66">
        <v>9.6</v>
      </c>
    </row>
    <row r="1309" spans="1:7">
      <c r="A1309" s="65" t="s">
        <v>213</v>
      </c>
      <c r="B1309" s="65">
        <v>39345</v>
      </c>
      <c r="C1309" s="56" t="s">
        <v>1507</v>
      </c>
      <c r="D1309" s="65" t="s">
        <v>211</v>
      </c>
      <c r="E1309" s="65" t="s">
        <v>212</v>
      </c>
      <c r="F1309" s="66">
        <v>26.92</v>
      </c>
      <c r="G1309" s="66">
        <v>14.47</v>
      </c>
    </row>
    <row r="1310" spans="1:7">
      <c r="A1310" s="65" t="s">
        <v>213</v>
      </c>
      <c r="B1310" s="65">
        <v>39343</v>
      </c>
      <c r="C1310" s="56" t="s">
        <v>1508</v>
      </c>
      <c r="D1310" s="65" t="s">
        <v>211</v>
      </c>
      <c r="E1310" s="65" t="s">
        <v>212</v>
      </c>
      <c r="F1310" s="66">
        <v>19.89</v>
      </c>
      <c r="G1310" s="66">
        <v>10.69</v>
      </c>
    </row>
    <row r="1311" spans="1:7">
      <c r="A1311" s="65" t="s">
        <v>213</v>
      </c>
      <c r="B1311" s="65">
        <v>39344</v>
      </c>
      <c r="C1311" s="56" t="s">
        <v>1509</v>
      </c>
      <c r="D1311" s="65" t="s">
        <v>211</v>
      </c>
      <c r="E1311" s="65" t="s">
        <v>212</v>
      </c>
      <c r="F1311" s="66">
        <v>19.23</v>
      </c>
      <c r="G1311" s="66">
        <v>10.33</v>
      </c>
    </row>
    <row r="1312" spans="1:7">
      <c r="A1312" s="65" t="s">
        <v>213</v>
      </c>
      <c r="B1312" s="65">
        <v>12623</v>
      </c>
      <c r="C1312" s="56" t="s">
        <v>1510</v>
      </c>
      <c r="D1312" s="65" t="s">
        <v>32</v>
      </c>
      <c r="E1312" s="65" t="s">
        <v>212</v>
      </c>
      <c r="F1312" s="66">
        <v>35.299999999999997</v>
      </c>
      <c r="G1312" s="66">
        <v>46.37</v>
      </c>
    </row>
    <row r="1313" spans="1:7">
      <c r="A1313" s="65" t="s">
        <v>213</v>
      </c>
      <c r="B1313" s="65">
        <v>34498</v>
      </c>
      <c r="C1313" s="56" t="s">
        <v>1511</v>
      </c>
      <c r="D1313" s="65" t="s">
        <v>211</v>
      </c>
      <c r="E1313" s="65" t="s">
        <v>212</v>
      </c>
      <c r="F1313" s="66">
        <v>156.79</v>
      </c>
      <c r="G1313" s="66">
        <v>106.9</v>
      </c>
    </row>
    <row r="1314" spans="1:7">
      <c r="A1314" s="65" t="s">
        <v>213</v>
      </c>
      <c r="B1314" s="65">
        <v>13244</v>
      </c>
      <c r="C1314" s="56" t="s">
        <v>1512</v>
      </c>
      <c r="D1314" s="65" t="s">
        <v>211</v>
      </c>
      <c r="E1314" s="65" t="s">
        <v>102</v>
      </c>
      <c r="F1314" s="66">
        <v>66</v>
      </c>
      <c r="G1314" s="66">
        <v>45</v>
      </c>
    </row>
    <row r="1315" spans="1:7">
      <c r="A1315" s="65" t="s">
        <v>213</v>
      </c>
      <c r="B1315" s="65">
        <v>38998</v>
      </c>
      <c r="C1315" s="56" t="s">
        <v>1513</v>
      </c>
      <c r="D1315" s="65" t="s">
        <v>211</v>
      </c>
      <c r="E1315" s="65" t="s">
        <v>212</v>
      </c>
      <c r="F1315" s="66"/>
      <c r="G1315" s="66">
        <v>11.36</v>
      </c>
    </row>
    <row r="1316" spans="1:7">
      <c r="A1316" s="65" t="s">
        <v>213</v>
      </c>
      <c r="B1316" s="65">
        <v>38999</v>
      </c>
      <c r="C1316" s="56" t="s">
        <v>1514</v>
      </c>
      <c r="D1316" s="65" t="s">
        <v>211</v>
      </c>
      <c r="E1316" s="65" t="s">
        <v>212</v>
      </c>
      <c r="F1316" s="66"/>
      <c r="G1316" s="66">
        <v>28.73</v>
      </c>
    </row>
    <row r="1317" spans="1:7">
      <c r="A1317" s="65" t="s">
        <v>213</v>
      </c>
      <c r="B1317" s="65">
        <v>38996</v>
      </c>
      <c r="C1317" s="56" t="s">
        <v>1515</v>
      </c>
      <c r="D1317" s="65" t="s">
        <v>211</v>
      </c>
      <c r="E1317" s="65" t="s">
        <v>212</v>
      </c>
      <c r="F1317" s="66"/>
      <c r="G1317" s="66">
        <v>20.309999999999999</v>
      </c>
    </row>
    <row r="1318" spans="1:7">
      <c r="A1318" s="65" t="s">
        <v>213</v>
      </c>
      <c r="B1318" s="65">
        <v>44173</v>
      </c>
      <c r="C1318" s="56" t="s">
        <v>1516</v>
      </c>
      <c r="D1318" s="65" t="s">
        <v>211</v>
      </c>
      <c r="E1318" s="65" t="s">
        <v>212</v>
      </c>
      <c r="F1318" s="66"/>
      <c r="G1318" s="66">
        <v>19.75</v>
      </c>
    </row>
    <row r="1319" spans="1:7">
      <c r="A1319" s="65" t="s">
        <v>213</v>
      </c>
      <c r="B1319" s="65">
        <v>44174</v>
      </c>
      <c r="C1319" s="56" t="s">
        <v>1517</v>
      </c>
      <c r="D1319" s="65" t="s">
        <v>211</v>
      </c>
      <c r="E1319" s="65" t="s">
        <v>212</v>
      </c>
      <c r="F1319" s="66"/>
      <c r="G1319" s="66">
        <v>32.32</v>
      </c>
    </row>
    <row r="1320" spans="1:7">
      <c r="A1320" s="65" t="s">
        <v>213</v>
      </c>
      <c r="B1320" s="65">
        <v>38997</v>
      </c>
      <c r="C1320" s="56" t="s">
        <v>1518</v>
      </c>
      <c r="D1320" s="65" t="s">
        <v>211</v>
      </c>
      <c r="E1320" s="65" t="s">
        <v>212</v>
      </c>
      <c r="F1320" s="66"/>
      <c r="G1320" s="66">
        <v>29.05</v>
      </c>
    </row>
    <row r="1321" spans="1:7">
      <c r="A1321" s="65" t="s">
        <v>213</v>
      </c>
      <c r="B1321" s="65">
        <v>39600</v>
      </c>
      <c r="C1321" s="56" t="s">
        <v>1519</v>
      </c>
      <c r="D1321" s="65" t="s">
        <v>211</v>
      </c>
      <c r="E1321" s="65" t="s">
        <v>212</v>
      </c>
      <c r="F1321" s="66">
        <v>14.26</v>
      </c>
      <c r="G1321" s="66">
        <v>17.25</v>
      </c>
    </row>
    <row r="1322" spans="1:7">
      <c r="A1322" s="65" t="s">
        <v>213</v>
      </c>
      <c r="B1322" s="65">
        <v>39601</v>
      </c>
      <c r="C1322" s="56" t="s">
        <v>1520</v>
      </c>
      <c r="D1322" s="65" t="s">
        <v>211</v>
      </c>
      <c r="E1322" s="65" t="s">
        <v>212</v>
      </c>
      <c r="F1322" s="66">
        <v>30.25</v>
      </c>
      <c r="G1322" s="66">
        <v>36.590000000000003</v>
      </c>
    </row>
    <row r="1323" spans="1:7">
      <c r="A1323" s="65" t="s">
        <v>213</v>
      </c>
      <c r="B1323" s="65">
        <v>39862</v>
      </c>
      <c r="C1323" s="56" t="s">
        <v>1521</v>
      </c>
      <c r="D1323" s="65" t="s">
        <v>211</v>
      </c>
      <c r="E1323" s="65" t="s">
        <v>212</v>
      </c>
      <c r="F1323" s="66"/>
      <c r="G1323" s="66">
        <v>14.74</v>
      </c>
    </row>
    <row r="1324" spans="1:7">
      <c r="A1324" s="65" t="s">
        <v>213</v>
      </c>
      <c r="B1324" s="65">
        <v>39863</v>
      </c>
      <c r="C1324" s="56" t="s">
        <v>1522</v>
      </c>
      <c r="D1324" s="65" t="s">
        <v>211</v>
      </c>
      <c r="E1324" s="65" t="s">
        <v>212</v>
      </c>
      <c r="F1324" s="66"/>
      <c r="G1324" s="66">
        <v>14.95</v>
      </c>
    </row>
    <row r="1325" spans="1:7">
      <c r="A1325" s="65" t="s">
        <v>213</v>
      </c>
      <c r="B1325" s="65">
        <v>39864</v>
      </c>
      <c r="C1325" s="56" t="s">
        <v>1523</v>
      </c>
      <c r="D1325" s="65" t="s">
        <v>211</v>
      </c>
      <c r="E1325" s="65" t="s">
        <v>212</v>
      </c>
      <c r="F1325" s="66"/>
      <c r="G1325" s="66">
        <v>18.55</v>
      </c>
    </row>
    <row r="1326" spans="1:7">
      <c r="A1326" s="65" t="s">
        <v>213</v>
      </c>
      <c r="B1326" s="65">
        <v>39865</v>
      </c>
      <c r="C1326" s="56" t="s">
        <v>1524</v>
      </c>
      <c r="D1326" s="65" t="s">
        <v>211</v>
      </c>
      <c r="E1326" s="65" t="s">
        <v>212</v>
      </c>
      <c r="F1326" s="66"/>
      <c r="G1326" s="66">
        <v>26.14</v>
      </c>
    </row>
    <row r="1327" spans="1:7">
      <c r="A1327" s="65" t="s">
        <v>213</v>
      </c>
      <c r="B1327" s="65">
        <v>2517</v>
      </c>
      <c r="C1327" s="56" t="s">
        <v>1525</v>
      </c>
      <c r="D1327" s="65" t="s">
        <v>211</v>
      </c>
      <c r="E1327" s="65" t="s">
        <v>212</v>
      </c>
      <c r="F1327" s="66">
        <v>26.62</v>
      </c>
      <c r="G1327" s="66">
        <v>27.9</v>
      </c>
    </row>
    <row r="1328" spans="1:7">
      <c r="A1328" s="65" t="s">
        <v>213</v>
      </c>
      <c r="B1328" s="65">
        <v>2522</v>
      </c>
      <c r="C1328" s="56" t="s">
        <v>1526</v>
      </c>
      <c r="D1328" s="65" t="s">
        <v>211</v>
      </c>
      <c r="E1328" s="65" t="s">
        <v>212</v>
      </c>
      <c r="F1328" s="66">
        <v>17.21</v>
      </c>
      <c r="G1328" s="66">
        <v>18.03</v>
      </c>
    </row>
    <row r="1329" spans="1:7">
      <c r="A1329" s="65" t="s">
        <v>213</v>
      </c>
      <c r="B1329" s="65">
        <v>2516</v>
      </c>
      <c r="C1329" s="56" t="s">
        <v>1527</v>
      </c>
      <c r="D1329" s="65" t="s">
        <v>211</v>
      </c>
      <c r="E1329" s="65" t="s">
        <v>212</v>
      </c>
      <c r="F1329" s="66">
        <v>13.82</v>
      </c>
      <c r="G1329" s="66">
        <v>14.48</v>
      </c>
    </row>
    <row r="1330" spans="1:7">
      <c r="A1330" s="65" t="s">
        <v>213</v>
      </c>
      <c r="B1330" s="65">
        <v>2548</v>
      </c>
      <c r="C1330" s="56" t="s">
        <v>1528</v>
      </c>
      <c r="D1330" s="65" t="s">
        <v>211</v>
      </c>
      <c r="E1330" s="65" t="s">
        <v>212</v>
      </c>
      <c r="F1330" s="66">
        <v>10.58</v>
      </c>
      <c r="G1330" s="66">
        <v>11.09</v>
      </c>
    </row>
    <row r="1331" spans="1:7">
      <c r="A1331" s="65" t="s">
        <v>213</v>
      </c>
      <c r="B1331" s="65">
        <v>2518</v>
      </c>
      <c r="C1331" s="56" t="s">
        <v>1529</v>
      </c>
      <c r="D1331" s="65" t="s">
        <v>211</v>
      </c>
      <c r="E1331" s="65" t="s">
        <v>212</v>
      </c>
      <c r="F1331" s="66">
        <v>126.74</v>
      </c>
      <c r="G1331" s="66">
        <v>132.82</v>
      </c>
    </row>
    <row r="1332" spans="1:7">
      <c r="A1332" s="65" t="s">
        <v>213</v>
      </c>
      <c r="B1332" s="65">
        <v>2521</v>
      </c>
      <c r="C1332" s="56" t="s">
        <v>1530</v>
      </c>
      <c r="D1332" s="65" t="s">
        <v>211</v>
      </c>
      <c r="E1332" s="65" t="s">
        <v>212</v>
      </c>
      <c r="F1332" s="66">
        <v>53.95</v>
      </c>
      <c r="G1332" s="66">
        <v>56.54</v>
      </c>
    </row>
    <row r="1333" spans="1:7">
      <c r="A1333" s="65" t="s">
        <v>213</v>
      </c>
      <c r="B1333" s="65">
        <v>2519</v>
      </c>
      <c r="C1333" s="56" t="s">
        <v>1531</v>
      </c>
      <c r="D1333" s="65" t="s">
        <v>211</v>
      </c>
      <c r="E1333" s="65" t="s">
        <v>212</v>
      </c>
      <c r="F1333" s="66">
        <v>152.82</v>
      </c>
      <c r="G1333" s="66">
        <v>160.15</v>
      </c>
    </row>
    <row r="1334" spans="1:7">
      <c r="A1334" s="65" t="s">
        <v>213</v>
      </c>
      <c r="B1334" s="65">
        <v>2515</v>
      </c>
      <c r="C1334" s="56" t="s">
        <v>1532</v>
      </c>
      <c r="D1334" s="65" t="s">
        <v>211</v>
      </c>
      <c r="E1334" s="65" t="s">
        <v>212</v>
      </c>
      <c r="F1334" s="66">
        <v>11.5</v>
      </c>
      <c r="G1334" s="66">
        <v>12.05</v>
      </c>
    </row>
    <row r="1335" spans="1:7">
      <c r="A1335" s="65" t="s">
        <v>213</v>
      </c>
      <c r="B1335" s="65">
        <v>2520</v>
      </c>
      <c r="C1335" s="56" t="s">
        <v>1533</v>
      </c>
      <c r="D1335" s="65" t="s">
        <v>211</v>
      </c>
      <c r="E1335" s="65" t="s">
        <v>212</v>
      </c>
      <c r="F1335" s="66">
        <v>281.27</v>
      </c>
      <c r="G1335" s="66">
        <v>294.77</v>
      </c>
    </row>
    <row r="1336" spans="1:7">
      <c r="A1336" s="65" t="s">
        <v>213</v>
      </c>
      <c r="B1336" s="65">
        <v>1602</v>
      </c>
      <c r="C1336" s="56" t="s">
        <v>1534</v>
      </c>
      <c r="D1336" s="65" t="s">
        <v>211</v>
      </c>
      <c r="E1336" s="65" t="s">
        <v>212</v>
      </c>
      <c r="F1336" s="66">
        <v>56.2</v>
      </c>
      <c r="G1336" s="66">
        <v>51.41</v>
      </c>
    </row>
    <row r="1337" spans="1:7">
      <c r="A1337" s="65" t="s">
        <v>213</v>
      </c>
      <c r="B1337" s="65">
        <v>1601</v>
      </c>
      <c r="C1337" s="56" t="s">
        <v>1535</v>
      </c>
      <c r="D1337" s="65" t="s">
        <v>211</v>
      </c>
      <c r="E1337" s="65" t="s">
        <v>212</v>
      </c>
      <c r="F1337" s="66">
        <v>50.09</v>
      </c>
      <c r="G1337" s="66">
        <v>45.82</v>
      </c>
    </row>
    <row r="1338" spans="1:7">
      <c r="A1338" s="65" t="s">
        <v>213</v>
      </c>
      <c r="B1338" s="65">
        <v>1600</v>
      </c>
      <c r="C1338" s="56" t="s">
        <v>1536</v>
      </c>
      <c r="D1338" s="65" t="s">
        <v>211</v>
      </c>
      <c r="E1338" s="65" t="s">
        <v>212</v>
      </c>
      <c r="F1338" s="66">
        <v>21.88</v>
      </c>
      <c r="G1338" s="66">
        <v>20.010000000000002</v>
      </c>
    </row>
    <row r="1339" spans="1:7">
      <c r="A1339" s="65" t="s">
        <v>213</v>
      </c>
      <c r="B1339" s="65">
        <v>1598</v>
      </c>
      <c r="C1339" s="56" t="s">
        <v>1537</v>
      </c>
      <c r="D1339" s="65" t="s">
        <v>211</v>
      </c>
      <c r="E1339" s="65" t="s">
        <v>212</v>
      </c>
      <c r="F1339" s="66">
        <v>14.82</v>
      </c>
      <c r="G1339" s="66">
        <v>13.56</v>
      </c>
    </row>
    <row r="1340" spans="1:7">
      <c r="A1340" s="65" t="s">
        <v>213</v>
      </c>
      <c r="B1340" s="65">
        <v>1603</v>
      </c>
      <c r="C1340" s="56" t="s">
        <v>1538</v>
      </c>
      <c r="D1340" s="65" t="s">
        <v>211</v>
      </c>
      <c r="E1340" s="65" t="s">
        <v>212</v>
      </c>
      <c r="F1340" s="66">
        <v>84.86</v>
      </c>
      <c r="G1340" s="66">
        <v>77.62</v>
      </c>
    </row>
    <row r="1341" spans="1:7">
      <c r="A1341" s="65" t="s">
        <v>213</v>
      </c>
      <c r="B1341" s="65">
        <v>1599</v>
      </c>
      <c r="C1341" s="56" t="s">
        <v>1539</v>
      </c>
      <c r="D1341" s="65" t="s">
        <v>211</v>
      </c>
      <c r="E1341" s="65" t="s">
        <v>212</v>
      </c>
      <c r="F1341" s="66">
        <v>17.2</v>
      </c>
      <c r="G1341" s="66">
        <v>15.73</v>
      </c>
    </row>
    <row r="1342" spans="1:7">
      <c r="A1342" s="65" t="s">
        <v>213</v>
      </c>
      <c r="B1342" s="65">
        <v>1597</v>
      </c>
      <c r="C1342" s="56" t="s">
        <v>1540</v>
      </c>
      <c r="D1342" s="65" t="s">
        <v>211</v>
      </c>
      <c r="E1342" s="65" t="s">
        <v>212</v>
      </c>
      <c r="F1342" s="66">
        <v>13.94</v>
      </c>
      <c r="G1342" s="66">
        <v>12.75</v>
      </c>
    </row>
    <row r="1343" spans="1:7">
      <c r="A1343" s="65" t="s">
        <v>213</v>
      </c>
      <c r="B1343" s="65">
        <v>39602</v>
      </c>
      <c r="C1343" s="56" t="s">
        <v>1541</v>
      </c>
      <c r="D1343" s="65" t="s">
        <v>211</v>
      </c>
      <c r="E1343" s="65" t="s">
        <v>212</v>
      </c>
      <c r="F1343" s="66">
        <v>1.51</v>
      </c>
      <c r="G1343" s="66">
        <v>1.83</v>
      </c>
    </row>
    <row r="1344" spans="1:7">
      <c r="A1344" s="65" t="s">
        <v>213</v>
      </c>
      <c r="B1344" s="65">
        <v>39603</v>
      </c>
      <c r="C1344" s="56" t="s">
        <v>1542</v>
      </c>
      <c r="D1344" s="65" t="s">
        <v>211</v>
      </c>
      <c r="E1344" s="65" t="s">
        <v>212</v>
      </c>
      <c r="F1344" s="66">
        <v>3.22</v>
      </c>
      <c r="G1344" s="66">
        <v>3.9</v>
      </c>
    </row>
    <row r="1345" spans="1:7">
      <c r="A1345" s="65" t="s">
        <v>213</v>
      </c>
      <c r="B1345" s="65">
        <v>11821</v>
      </c>
      <c r="C1345" s="56" t="s">
        <v>1543</v>
      </c>
      <c r="D1345" s="65" t="s">
        <v>211</v>
      </c>
      <c r="E1345" s="65" t="s">
        <v>212</v>
      </c>
      <c r="F1345" s="66">
        <v>11.45</v>
      </c>
      <c r="G1345" s="66">
        <v>10.47</v>
      </c>
    </row>
    <row r="1346" spans="1:7">
      <c r="A1346" s="65" t="s">
        <v>213</v>
      </c>
      <c r="B1346" s="65">
        <v>1562</v>
      </c>
      <c r="C1346" s="56" t="s">
        <v>1544</v>
      </c>
      <c r="D1346" s="65" t="s">
        <v>211</v>
      </c>
      <c r="E1346" s="65" t="s">
        <v>212</v>
      </c>
      <c r="F1346" s="66">
        <v>18.75</v>
      </c>
      <c r="G1346" s="66">
        <v>17.149999999999999</v>
      </c>
    </row>
    <row r="1347" spans="1:7">
      <c r="A1347" s="65" t="s">
        <v>213</v>
      </c>
      <c r="B1347" s="65">
        <v>1563</v>
      </c>
      <c r="C1347" s="56" t="s">
        <v>1545</v>
      </c>
      <c r="D1347" s="65" t="s">
        <v>211</v>
      </c>
      <c r="E1347" s="65" t="s">
        <v>212</v>
      </c>
      <c r="F1347" s="66">
        <v>25.16</v>
      </c>
      <c r="G1347" s="66">
        <v>23.01</v>
      </c>
    </row>
    <row r="1348" spans="1:7">
      <c r="A1348" s="65" t="s">
        <v>213</v>
      </c>
      <c r="B1348" s="65">
        <v>11856</v>
      </c>
      <c r="C1348" s="56" t="s">
        <v>1546</v>
      </c>
      <c r="D1348" s="65" t="s">
        <v>211</v>
      </c>
      <c r="E1348" s="65" t="s">
        <v>102</v>
      </c>
      <c r="F1348" s="66">
        <v>7.5</v>
      </c>
      <c r="G1348" s="66">
        <v>6.86</v>
      </c>
    </row>
    <row r="1349" spans="1:7">
      <c r="A1349" s="65" t="s">
        <v>213</v>
      </c>
      <c r="B1349" s="65">
        <v>11857</v>
      </c>
      <c r="C1349" s="56" t="s">
        <v>1547</v>
      </c>
      <c r="D1349" s="65" t="s">
        <v>211</v>
      </c>
      <c r="E1349" s="65" t="s">
        <v>212</v>
      </c>
      <c r="F1349" s="66">
        <v>39.47</v>
      </c>
      <c r="G1349" s="66">
        <v>36.1</v>
      </c>
    </row>
    <row r="1350" spans="1:7">
      <c r="A1350" s="65" t="s">
        <v>213</v>
      </c>
      <c r="B1350" s="65">
        <v>11858</v>
      </c>
      <c r="C1350" s="56" t="s">
        <v>1548</v>
      </c>
      <c r="D1350" s="65" t="s">
        <v>211</v>
      </c>
      <c r="E1350" s="65" t="s">
        <v>212</v>
      </c>
      <c r="F1350" s="66">
        <v>48.99</v>
      </c>
      <c r="G1350" s="66">
        <v>44.81</v>
      </c>
    </row>
    <row r="1351" spans="1:7">
      <c r="A1351" s="65" t="s">
        <v>213</v>
      </c>
      <c r="B1351" s="65">
        <v>1539</v>
      </c>
      <c r="C1351" s="56" t="s">
        <v>1549</v>
      </c>
      <c r="D1351" s="65" t="s">
        <v>211</v>
      </c>
      <c r="E1351" s="65" t="s">
        <v>212</v>
      </c>
      <c r="F1351" s="66">
        <v>8.81</v>
      </c>
      <c r="G1351" s="66">
        <v>8.06</v>
      </c>
    </row>
    <row r="1352" spans="1:7">
      <c r="A1352" s="65" t="s">
        <v>213</v>
      </c>
      <c r="B1352" s="65">
        <v>11859</v>
      </c>
      <c r="C1352" s="56" t="s">
        <v>1550</v>
      </c>
      <c r="D1352" s="65" t="s">
        <v>211</v>
      </c>
      <c r="E1352" s="65" t="s">
        <v>212</v>
      </c>
      <c r="F1352" s="66">
        <v>66.650000000000006</v>
      </c>
      <c r="G1352" s="66">
        <v>60.96</v>
      </c>
    </row>
    <row r="1353" spans="1:7">
      <c r="A1353" s="65" t="s">
        <v>213</v>
      </c>
      <c r="B1353" s="65">
        <v>1550</v>
      </c>
      <c r="C1353" s="56" t="s">
        <v>1551</v>
      </c>
      <c r="D1353" s="65" t="s">
        <v>211</v>
      </c>
      <c r="E1353" s="65" t="s">
        <v>212</v>
      </c>
      <c r="F1353" s="66">
        <v>9.3000000000000007</v>
      </c>
      <c r="G1353" s="66">
        <v>8.5</v>
      </c>
    </row>
    <row r="1354" spans="1:7">
      <c r="A1354" s="65" t="s">
        <v>213</v>
      </c>
      <c r="B1354" s="65">
        <v>11854</v>
      </c>
      <c r="C1354" s="56" t="s">
        <v>1552</v>
      </c>
      <c r="D1354" s="65" t="s">
        <v>211</v>
      </c>
      <c r="E1354" s="65" t="s">
        <v>212</v>
      </c>
      <c r="F1354" s="66">
        <v>11.62</v>
      </c>
      <c r="G1354" s="66">
        <v>10.63</v>
      </c>
    </row>
    <row r="1355" spans="1:7">
      <c r="A1355" s="65" t="s">
        <v>213</v>
      </c>
      <c r="B1355" s="65">
        <v>11862</v>
      </c>
      <c r="C1355" s="56" t="s">
        <v>1553</v>
      </c>
      <c r="D1355" s="65" t="s">
        <v>211</v>
      </c>
      <c r="E1355" s="65" t="s">
        <v>212</v>
      </c>
      <c r="F1355" s="66">
        <v>16.3</v>
      </c>
      <c r="G1355" s="66">
        <v>14.91</v>
      </c>
    </row>
    <row r="1356" spans="1:7">
      <c r="A1356" s="65" t="s">
        <v>213</v>
      </c>
      <c r="B1356" s="65">
        <v>11863</v>
      </c>
      <c r="C1356" s="56" t="s">
        <v>1554</v>
      </c>
      <c r="D1356" s="65" t="s">
        <v>211</v>
      </c>
      <c r="E1356" s="65" t="s">
        <v>212</v>
      </c>
      <c r="F1356" s="66">
        <v>6.58</v>
      </c>
      <c r="G1356" s="66">
        <v>6.02</v>
      </c>
    </row>
    <row r="1357" spans="1:7">
      <c r="A1357" s="65" t="s">
        <v>213</v>
      </c>
      <c r="B1357" s="65">
        <v>11855</v>
      </c>
      <c r="C1357" s="56" t="s">
        <v>1555</v>
      </c>
      <c r="D1357" s="65" t="s">
        <v>211</v>
      </c>
      <c r="E1357" s="65" t="s">
        <v>212</v>
      </c>
      <c r="F1357" s="66">
        <v>24.33</v>
      </c>
      <c r="G1357" s="66">
        <v>22.25</v>
      </c>
    </row>
    <row r="1358" spans="1:7">
      <c r="A1358" s="65" t="s">
        <v>213</v>
      </c>
      <c r="B1358" s="65">
        <v>11864</v>
      </c>
      <c r="C1358" s="56" t="s">
        <v>1556</v>
      </c>
      <c r="D1358" s="65" t="s">
        <v>211</v>
      </c>
      <c r="E1358" s="65" t="s">
        <v>212</v>
      </c>
      <c r="F1358" s="66">
        <v>36.78</v>
      </c>
      <c r="G1358" s="66">
        <v>33.64</v>
      </c>
    </row>
    <row r="1359" spans="1:7">
      <c r="A1359" s="65" t="s">
        <v>213</v>
      </c>
      <c r="B1359" s="65">
        <v>2527</v>
      </c>
      <c r="C1359" s="56" t="s">
        <v>1557</v>
      </c>
      <c r="D1359" s="65" t="s">
        <v>211</v>
      </c>
      <c r="E1359" s="65" t="s">
        <v>212</v>
      </c>
      <c r="F1359" s="66">
        <v>9.5299999999999994</v>
      </c>
      <c r="G1359" s="66">
        <v>9.99</v>
      </c>
    </row>
    <row r="1360" spans="1:7">
      <c r="A1360" s="65" t="s">
        <v>213</v>
      </c>
      <c r="B1360" s="65">
        <v>2526</v>
      </c>
      <c r="C1360" s="56" t="s">
        <v>1558</v>
      </c>
      <c r="D1360" s="65" t="s">
        <v>211</v>
      </c>
      <c r="E1360" s="65" t="s">
        <v>212</v>
      </c>
      <c r="F1360" s="66">
        <v>6.1</v>
      </c>
      <c r="G1360" s="66">
        <v>6.4</v>
      </c>
    </row>
    <row r="1361" spans="1:7">
      <c r="A1361" s="65" t="s">
        <v>213</v>
      </c>
      <c r="B1361" s="65">
        <v>2483</v>
      </c>
      <c r="C1361" s="56" t="s">
        <v>1559</v>
      </c>
      <c r="D1361" s="65" t="s">
        <v>211</v>
      </c>
      <c r="E1361" s="65" t="s">
        <v>212</v>
      </c>
      <c r="F1361" s="66">
        <v>4.3499999999999996</v>
      </c>
      <c r="G1361" s="66">
        <v>4.55</v>
      </c>
    </row>
    <row r="1362" spans="1:7">
      <c r="A1362" s="65" t="s">
        <v>213</v>
      </c>
      <c r="B1362" s="65">
        <v>2487</v>
      </c>
      <c r="C1362" s="56" t="s">
        <v>1560</v>
      </c>
      <c r="D1362" s="65" t="s">
        <v>211</v>
      </c>
      <c r="E1362" s="65" t="s">
        <v>212</v>
      </c>
      <c r="F1362" s="66">
        <v>2.08</v>
      </c>
      <c r="G1362" s="66">
        <v>2.1800000000000002</v>
      </c>
    </row>
    <row r="1363" spans="1:7">
      <c r="A1363" s="65" t="s">
        <v>213</v>
      </c>
      <c r="B1363" s="65">
        <v>2528</v>
      </c>
      <c r="C1363" s="56" t="s">
        <v>1561</v>
      </c>
      <c r="D1363" s="65" t="s">
        <v>211</v>
      </c>
      <c r="E1363" s="65" t="s">
        <v>212</v>
      </c>
      <c r="F1363" s="66">
        <v>23.98</v>
      </c>
      <c r="G1363" s="66">
        <v>25.13</v>
      </c>
    </row>
    <row r="1364" spans="1:7">
      <c r="A1364" s="65" t="s">
        <v>213</v>
      </c>
      <c r="B1364" s="65">
        <v>2489</v>
      </c>
      <c r="C1364" s="56" t="s">
        <v>1562</v>
      </c>
      <c r="D1364" s="65" t="s">
        <v>211</v>
      </c>
      <c r="E1364" s="65" t="s">
        <v>212</v>
      </c>
      <c r="F1364" s="66">
        <v>10.56</v>
      </c>
      <c r="G1364" s="66">
        <v>11.07</v>
      </c>
    </row>
    <row r="1365" spans="1:7">
      <c r="A1365" s="65" t="s">
        <v>213</v>
      </c>
      <c r="B1365" s="65">
        <v>2484</v>
      </c>
      <c r="C1365" s="56" t="s">
        <v>1563</v>
      </c>
      <c r="D1365" s="65" t="s">
        <v>211</v>
      </c>
      <c r="E1365" s="65" t="s">
        <v>212</v>
      </c>
      <c r="F1365" s="66">
        <v>34.83</v>
      </c>
      <c r="G1365" s="66">
        <v>36.5</v>
      </c>
    </row>
    <row r="1366" spans="1:7">
      <c r="A1366" s="65" t="s">
        <v>213</v>
      </c>
      <c r="B1366" s="65">
        <v>2488</v>
      </c>
      <c r="C1366" s="56" t="s">
        <v>1564</v>
      </c>
      <c r="D1366" s="65" t="s">
        <v>211</v>
      </c>
      <c r="E1366" s="65" t="s">
        <v>212</v>
      </c>
      <c r="F1366" s="66">
        <v>2.44</v>
      </c>
      <c r="G1366" s="66">
        <v>2.56</v>
      </c>
    </row>
    <row r="1367" spans="1:7">
      <c r="A1367" s="65" t="s">
        <v>213</v>
      </c>
      <c r="B1367" s="65">
        <v>2485</v>
      </c>
      <c r="C1367" s="56" t="s">
        <v>1565</v>
      </c>
      <c r="D1367" s="65" t="s">
        <v>211</v>
      </c>
      <c r="E1367" s="65" t="s">
        <v>212</v>
      </c>
      <c r="F1367" s="66">
        <v>54.59</v>
      </c>
      <c r="G1367" s="66">
        <v>57.21</v>
      </c>
    </row>
    <row r="1368" spans="1:7">
      <c r="A1368" s="65" t="s">
        <v>213</v>
      </c>
      <c r="B1368" s="65">
        <v>44247</v>
      </c>
      <c r="C1368" s="56" t="s">
        <v>1566</v>
      </c>
      <c r="D1368" s="65" t="s">
        <v>211</v>
      </c>
      <c r="E1368" s="65" t="s">
        <v>212</v>
      </c>
      <c r="F1368" s="66">
        <v>1588.73</v>
      </c>
      <c r="G1368" s="66">
        <v>1700.22</v>
      </c>
    </row>
    <row r="1369" spans="1:7">
      <c r="A1369" s="65" t="s">
        <v>213</v>
      </c>
      <c r="B1369" s="65">
        <v>38005</v>
      </c>
      <c r="C1369" s="56" t="s">
        <v>1567</v>
      </c>
      <c r="D1369" s="65" t="s">
        <v>211</v>
      </c>
      <c r="E1369" s="65" t="s">
        <v>212</v>
      </c>
      <c r="F1369" s="66">
        <v>18.89</v>
      </c>
      <c r="G1369" s="66">
        <v>20.21</v>
      </c>
    </row>
    <row r="1370" spans="1:7">
      <c r="A1370" s="65" t="s">
        <v>213</v>
      </c>
      <c r="B1370" s="65">
        <v>38006</v>
      </c>
      <c r="C1370" s="56" t="s">
        <v>1568</v>
      </c>
      <c r="D1370" s="65" t="s">
        <v>211</v>
      </c>
      <c r="E1370" s="65" t="s">
        <v>212</v>
      </c>
      <c r="F1370" s="66">
        <v>25.1</v>
      </c>
      <c r="G1370" s="66">
        <v>26.86</v>
      </c>
    </row>
    <row r="1371" spans="1:7">
      <c r="A1371" s="65" t="s">
        <v>213</v>
      </c>
      <c r="B1371" s="65">
        <v>38428</v>
      </c>
      <c r="C1371" s="56" t="s">
        <v>1569</v>
      </c>
      <c r="D1371" s="65" t="s">
        <v>211</v>
      </c>
      <c r="E1371" s="65" t="s">
        <v>212</v>
      </c>
      <c r="F1371" s="66">
        <v>22.48</v>
      </c>
      <c r="G1371" s="66">
        <v>24.06</v>
      </c>
    </row>
    <row r="1372" spans="1:7">
      <c r="A1372" s="65" t="s">
        <v>213</v>
      </c>
      <c r="B1372" s="65">
        <v>38007</v>
      </c>
      <c r="C1372" s="56" t="s">
        <v>1570</v>
      </c>
      <c r="D1372" s="65" t="s">
        <v>211</v>
      </c>
      <c r="E1372" s="65" t="s">
        <v>212</v>
      </c>
      <c r="F1372" s="66">
        <v>28.96</v>
      </c>
      <c r="G1372" s="66">
        <v>30.99</v>
      </c>
    </row>
    <row r="1373" spans="1:7">
      <c r="A1373" s="65" t="s">
        <v>213</v>
      </c>
      <c r="B1373" s="65">
        <v>38008</v>
      </c>
      <c r="C1373" s="56" t="s">
        <v>1571</v>
      </c>
      <c r="D1373" s="65" t="s">
        <v>211</v>
      </c>
      <c r="E1373" s="65" t="s">
        <v>212</v>
      </c>
      <c r="F1373" s="66">
        <v>46.34</v>
      </c>
      <c r="G1373" s="66">
        <v>49.6</v>
      </c>
    </row>
    <row r="1374" spans="1:7">
      <c r="A1374" s="65" t="s">
        <v>213</v>
      </c>
      <c r="B1374" s="65">
        <v>38009</v>
      </c>
      <c r="C1374" s="56" t="s">
        <v>1572</v>
      </c>
      <c r="D1374" s="65" t="s">
        <v>211</v>
      </c>
      <c r="E1374" s="65" t="s">
        <v>212</v>
      </c>
      <c r="F1374" s="66">
        <v>56.74</v>
      </c>
      <c r="G1374" s="66">
        <v>60.72</v>
      </c>
    </row>
    <row r="1375" spans="1:7">
      <c r="A1375" s="65" t="s">
        <v>213</v>
      </c>
      <c r="B1375" s="65">
        <v>44248</v>
      </c>
      <c r="C1375" s="56" t="s">
        <v>1573</v>
      </c>
      <c r="D1375" s="65" t="s">
        <v>211</v>
      </c>
      <c r="E1375" s="65" t="s">
        <v>212</v>
      </c>
      <c r="F1375" s="66">
        <v>92.48</v>
      </c>
      <c r="G1375" s="66">
        <v>98.97</v>
      </c>
    </row>
    <row r="1376" spans="1:7">
      <c r="A1376" s="65" t="s">
        <v>213</v>
      </c>
      <c r="B1376" s="65">
        <v>44249</v>
      </c>
      <c r="C1376" s="56" t="s">
        <v>1574</v>
      </c>
      <c r="D1376" s="65" t="s">
        <v>211</v>
      </c>
      <c r="E1376" s="65" t="s">
        <v>212</v>
      </c>
      <c r="F1376" s="66">
        <v>356.81</v>
      </c>
      <c r="G1376" s="66">
        <v>381.85</v>
      </c>
    </row>
    <row r="1377" spans="1:7">
      <c r="A1377" s="65" t="s">
        <v>213</v>
      </c>
      <c r="B1377" s="65">
        <v>44250</v>
      </c>
      <c r="C1377" s="56" t="s">
        <v>1575</v>
      </c>
      <c r="D1377" s="65" t="s">
        <v>211</v>
      </c>
      <c r="E1377" s="65" t="s">
        <v>212</v>
      </c>
      <c r="F1377" s="66">
        <v>518.16</v>
      </c>
      <c r="G1377" s="66">
        <v>554.52</v>
      </c>
    </row>
    <row r="1378" spans="1:7">
      <c r="A1378" s="65" t="s">
        <v>213</v>
      </c>
      <c r="B1378" s="65">
        <v>39279</v>
      </c>
      <c r="C1378" s="56" t="s">
        <v>1576</v>
      </c>
      <c r="D1378" s="65" t="s">
        <v>211</v>
      </c>
      <c r="E1378" s="65" t="s">
        <v>212</v>
      </c>
      <c r="F1378" s="66"/>
      <c r="G1378" s="66">
        <v>9.76</v>
      </c>
    </row>
    <row r="1379" spans="1:7">
      <c r="A1379" s="65" t="s">
        <v>213</v>
      </c>
      <c r="B1379" s="65">
        <v>39280</v>
      </c>
      <c r="C1379" s="56" t="s">
        <v>1577</v>
      </c>
      <c r="D1379" s="65" t="s">
        <v>211</v>
      </c>
      <c r="E1379" s="65" t="s">
        <v>212</v>
      </c>
      <c r="F1379" s="66"/>
      <c r="G1379" s="66">
        <v>10.94</v>
      </c>
    </row>
    <row r="1380" spans="1:7">
      <c r="A1380" s="65" t="s">
        <v>213</v>
      </c>
      <c r="B1380" s="65">
        <v>39281</v>
      </c>
      <c r="C1380" s="56" t="s">
        <v>1578</v>
      </c>
      <c r="D1380" s="65" t="s">
        <v>211</v>
      </c>
      <c r="E1380" s="65" t="s">
        <v>212</v>
      </c>
      <c r="F1380" s="66"/>
      <c r="G1380" s="66">
        <v>14.45</v>
      </c>
    </row>
    <row r="1381" spans="1:7">
      <c r="A1381" s="65" t="s">
        <v>213</v>
      </c>
      <c r="B1381" s="65">
        <v>39282</v>
      </c>
      <c r="C1381" s="56" t="s">
        <v>1579</v>
      </c>
      <c r="D1381" s="65" t="s">
        <v>211</v>
      </c>
      <c r="E1381" s="65" t="s">
        <v>212</v>
      </c>
      <c r="F1381" s="66"/>
      <c r="G1381" s="66">
        <v>20.18</v>
      </c>
    </row>
    <row r="1382" spans="1:7">
      <c r="A1382" s="65" t="s">
        <v>213</v>
      </c>
      <c r="B1382" s="65">
        <v>38844</v>
      </c>
      <c r="C1382" s="56" t="s">
        <v>1580</v>
      </c>
      <c r="D1382" s="65" t="s">
        <v>211</v>
      </c>
      <c r="E1382" s="65" t="s">
        <v>102</v>
      </c>
      <c r="F1382" s="66"/>
      <c r="G1382" s="66">
        <v>9.9</v>
      </c>
    </row>
    <row r="1383" spans="1:7">
      <c r="A1383" s="65" t="s">
        <v>213</v>
      </c>
      <c r="B1383" s="65">
        <v>38846</v>
      </c>
      <c r="C1383" s="56" t="s">
        <v>1581</v>
      </c>
      <c r="D1383" s="65" t="s">
        <v>211</v>
      </c>
      <c r="E1383" s="65" t="s">
        <v>212</v>
      </c>
      <c r="F1383" s="66"/>
      <c r="G1383" s="66">
        <v>10.07</v>
      </c>
    </row>
    <row r="1384" spans="1:7">
      <c r="A1384" s="65" t="s">
        <v>213</v>
      </c>
      <c r="B1384" s="65">
        <v>38847</v>
      </c>
      <c r="C1384" s="56" t="s">
        <v>1582</v>
      </c>
      <c r="D1384" s="65" t="s">
        <v>211</v>
      </c>
      <c r="E1384" s="65" t="s">
        <v>212</v>
      </c>
      <c r="F1384" s="66"/>
      <c r="G1384" s="66">
        <v>11.8</v>
      </c>
    </row>
    <row r="1385" spans="1:7">
      <c r="A1385" s="65" t="s">
        <v>213</v>
      </c>
      <c r="B1385" s="65">
        <v>38850</v>
      </c>
      <c r="C1385" s="56" t="s">
        <v>1583</v>
      </c>
      <c r="D1385" s="65" t="s">
        <v>211</v>
      </c>
      <c r="E1385" s="65" t="s">
        <v>212</v>
      </c>
      <c r="F1385" s="66"/>
      <c r="G1385" s="66">
        <v>21.31</v>
      </c>
    </row>
    <row r="1386" spans="1:7">
      <c r="A1386" s="65" t="s">
        <v>213</v>
      </c>
      <c r="B1386" s="65">
        <v>38848</v>
      </c>
      <c r="C1386" s="56" t="s">
        <v>1584</v>
      </c>
      <c r="D1386" s="65" t="s">
        <v>211</v>
      </c>
      <c r="E1386" s="65" t="s">
        <v>212</v>
      </c>
      <c r="F1386" s="66"/>
      <c r="G1386" s="66">
        <v>13.97</v>
      </c>
    </row>
    <row r="1387" spans="1:7">
      <c r="A1387" s="65" t="s">
        <v>213</v>
      </c>
      <c r="B1387" s="65">
        <v>38851</v>
      </c>
      <c r="C1387" s="56" t="s">
        <v>1585</v>
      </c>
      <c r="D1387" s="65" t="s">
        <v>211</v>
      </c>
      <c r="E1387" s="65" t="s">
        <v>212</v>
      </c>
      <c r="F1387" s="66"/>
      <c r="G1387" s="66">
        <v>24.09</v>
      </c>
    </row>
    <row r="1388" spans="1:7">
      <c r="A1388" s="65" t="s">
        <v>213</v>
      </c>
      <c r="B1388" s="65">
        <v>38854</v>
      </c>
      <c r="C1388" s="56" t="s">
        <v>1586</v>
      </c>
      <c r="D1388" s="65" t="s">
        <v>211</v>
      </c>
      <c r="E1388" s="65" t="s">
        <v>212</v>
      </c>
      <c r="F1388" s="66"/>
      <c r="G1388" s="66">
        <v>10.46</v>
      </c>
    </row>
    <row r="1389" spans="1:7">
      <c r="A1389" s="65" t="s">
        <v>213</v>
      </c>
      <c r="B1389" s="65">
        <v>3104</v>
      </c>
      <c r="C1389" s="56" t="s">
        <v>1587</v>
      </c>
      <c r="D1389" s="65" t="s">
        <v>1588</v>
      </c>
      <c r="E1389" s="65" t="s">
        <v>212</v>
      </c>
      <c r="F1389" s="66">
        <v>183.58</v>
      </c>
      <c r="G1389" s="66">
        <v>185.54</v>
      </c>
    </row>
    <row r="1390" spans="1:7">
      <c r="A1390" s="65" t="s">
        <v>213</v>
      </c>
      <c r="B1390" s="65">
        <v>1607</v>
      </c>
      <c r="C1390" s="56" t="s">
        <v>1589</v>
      </c>
      <c r="D1390" s="65" t="s">
        <v>1588</v>
      </c>
      <c r="E1390" s="65" t="s">
        <v>212</v>
      </c>
      <c r="F1390" s="66">
        <v>0.17</v>
      </c>
      <c r="G1390" s="66">
        <v>0.28000000000000003</v>
      </c>
    </row>
    <row r="1391" spans="1:7">
      <c r="A1391" s="65" t="s">
        <v>213</v>
      </c>
      <c r="B1391" s="65">
        <v>38169</v>
      </c>
      <c r="C1391" s="56" t="s">
        <v>1590</v>
      </c>
      <c r="D1391" s="65" t="s">
        <v>1588</v>
      </c>
      <c r="E1391" s="65" t="s">
        <v>212</v>
      </c>
      <c r="F1391" s="66">
        <v>87.74</v>
      </c>
      <c r="G1391" s="66">
        <v>72.09</v>
      </c>
    </row>
    <row r="1392" spans="1:7">
      <c r="A1392" s="65" t="s">
        <v>213</v>
      </c>
      <c r="B1392" s="65">
        <v>6142</v>
      </c>
      <c r="C1392" s="56" t="s">
        <v>1591</v>
      </c>
      <c r="D1392" s="65" t="s">
        <v>211</v>
      </c>
      <c r="E1392" s="65" t="s">
        <v>212</v>
      </c>
      <c r="F1392" s="66">
        <v>8.11</v>
      </c>
      <c r="G1392" s="66">
        <v>9.5399999999999991</v>
      </c>
    </row>
    <row r="1393" spans="1:7">
      <c r="A1393" s="65" t="s">
        <v>213</v>
      </c>
      <c r="B1393" s="65">
        <v>11686</v>
      </c>
      <c r="C1393" s="56" t="s">
        <v>1592</v>
      </c>
      <c r="D1393" s="65" t="s">
        <v>211</v>
      </c>
      <c r="E1393" s="65" t="s">
        <v>212</v>
      </c>
      <c r="F1393" s="66">
        <v>11.26</v>
      </c>
      <c r="G1393" s="66">
        <v>13.24</v>
      </c>
    </row>
    <row r="1394" spans="1:7">
      <c r="A1394" s="65" t="s">
        <v>213</v>
      </c>
      <c r="B1394" s="65">
        <v>37598</v>
      </c>
      <c r="C1394" s="56" t="s">
        <v>1593</v>
      </c>
      <c r="D1394" s="65" t="s">
        <v>211</v>
      </c>
      <c r="E1394" s="65" t="s">
        <v>212</v>
      </c>
      <c r="F1394" s="66"/>
      <c r="G1394" s="66">
        <v>38.11</v>
      </c>
    </row>
    <row r="1395" spans="1:7">
      <c r="A1395" s="65" t="s">
        <v>213</v>
      </c>
      <c r="B1395" s="65">
        <v>25398</v>
      </c>
      <c r="C1395" s="56" t="s">
        <v>1594</v>
      </c>
      <c r="D1395" s="65" t="s">
        <v>211</v>
      </c>
      <c r="E1395" s="65" t="s">
        <v>212</v>
      </c>
      <c r="F1395" s="66"/>
      <c r="G1395" s="66">
        <v>3649.1</v>
      </c>
    </row>
    <row r="1396" spans="1:7">
      <c r="A1396" s="65" t="s">
        <v>213</v>
      </c>
      <c r="B1396" s="65">
        <v>25399</v>
      </c>
      <c r="C1396" s="56" t="s">
        <v>1595</v>
      </c>
      <c r="D1396" s="65" t="s">
        <v>211</v>
      </c>
      <c r="E1396" s="65" t="s">
        <v>212</v>
      </c>
      <c r="F1396" s="66"/>
      <c r="G1396" s="66">
        <v>2215.3200000000002</v>
      </c>
    </row>
    <row r="1397" spans="1:7">
      <c r="A1397" s="65" t="s">
        <v>213</v>
      </c>
      <c r="B1397" s="65">
        <v>43440</v>
      </c>
      <c r="C1397" s="56" t="s">
        <v>1596</v>
      </c>
      <c r="D1397" s="65" t="s">
        <v>211</v>
      </c>
      <c r="E1397" s="65" t="s">
        <v>212</v>
      </c>
      <c r="F1397" s="66">
        <v>381.52</v>
      </c>
      <c r="G1397" s="66">
        <v>539.82000000000005</v>
      </c>
    </row>
    <row r="1398" spans="1:7">
      <c r="A1398" s="65" t="s">
        <v>391</v>
      </c>
      <c r="B1398" s="65">
        <v>10667</v>
      </c>
      <c r="C1398" s="56" t="s">
        <v>1597</v>
      </c>
      <c r="D1398" s="65" t="s">
        <v>211</v>
      </c>
      <c r="E1398" s="65" t="s">
        <v>102</v>
      </c>
      <c r="F1398" s="66"/>
      <c r="G1398" s="66">
        <v>19920</v>
      </c>
    </row>
    <row r="1399" spans="1:7">
      <c r="A1399" s="65" t="s">
        <v>213</v>
      </c>
      <c r="B1399" s="65">
        <v>1613</v>
      </c>
      <c r="C1399" s="56" t="s">
        <v>1598</v>
      </c>
      <c r="D1399" s="65" t="s">
        <v>211</v>
      </c>
      <c r="E1399" s="65" t="s">
        <v>212</v>
      </c>
      <c r="F1399" s="66"/>
      <c r="G1399" s="66">
        <v>1781.14</v>
      </c>
    </row>
    <row r="1400" spans="1:7">
      <c r="A1400" s="65" t="s">
        <v>213</v>
      </c>
      <c r="B1400" s="65">
        <v>1626</v>
      </c>
      <c r="C1400" s="56" t="s">
        <v>1599</v>
      </c>
      <c r="D1400" s="65" t="s">
        <v>211</v>
      </c>
      <c r="E1400" s="65" t="s">
        <v>212</v>
      </c>
      <c r="F1400" s="66"/>
      <c r="G1400" s="66">
        <v>2663.91</v>
      </c>
    </row>
    <row r="1401" spans="1:7">
      <c r="A1401" s="65" t="s">
        <v>213</v>
      </c>
      <c r="B1401" s="65">
        <v>1625</v>
      </c>
      <c r="C1401" s="56" t="s">
        <v>1600</v>
      </c>
      <c r="D1401" s="65" t="s">
        <v>211</v>
      </c>
      <c r="E1401" s="65" t="s">
        <v>212</v>
      </c>
      <c r="F1401" s="66"/>
      <c r="G1401" s="66">
        <v>186.06</v>
      </c>
    </row>
    <row r="1402" spans="1:7">
      <c r="A1402" s="65" t="s">
        <v>213</v>
      </c>
      <c r="B1402" s="65">
        <v>1622</v>
      </c>
      <c r="C1402" s="56" t="s">
        <v>1601</v>
      </c>
      <c r="D1402" s="65" t="s">
        <v>211</v>
      </c>
      <c r="E1402" s="65" t="s">
        <v>212</v>
      </c>
      <c r="F1402" s="66"/>
      <c r="G1402" s="66">
        <v>6011.36</v>
      </c>
    </row>
    <row r="1403" spans="1:7">
      <c r="A1403" s="65" t="s">
        <v>213</v>
      </c>
      <c r="B1403" s="65">
        <v>1620</v>
      </c>
      <c r="C1403" s="56" t="s">
        <v>1602</v>
      </c>
      <c r="D1403" s="65" t="s">
        <v>211</v>
      </c>
      <c r="E1403" s="65" t="s">
        <v>212</v>
      </c>
      <c r="F1403" s="66"/>
      <c r="G1403" s="66">
        <v>391.95</v>
      </c>
    </row>
    <row r="1404" spans="1:7">
      <c r="A1404" s="65" t="s">
        <v>213</v>
      </c>
      <c r="B1404" s="65">
        <v>1629</v>
      </c>
      <c r="C1404" s="56" t="s">
        <v>1603</v>
      </c>
      <c r="D1404" s="65" t="s">
        <v>211</v>
      </c>
      <c r="E1404" s="65" t="s">
        <v>212</v>
      </c>
      <c r="F1404" s="66"/>
      <c r="G1404" s="66">
        <v>14630.23</v>
      </c>
    </row>
    <row r="1405" spans="1:7">
      <c r="A1405" s="65" t="s">
        <v>213</v>
      </c>
      <c r="B1405" s="65">
        <v>1627</v>
      </c>
      <c r="C1405" s="56" t="s">
        <v>1604</v>
      </c>
      <c r="D1405" s="65" t="s">
        <v>211</v>
      </c>
      <c r="E1405" s="65" t="s">
        <v>212</v>
      </c>
      <c r="F1405" s="66"/>
      <c r="G1405" s="66">
        <v>749.2</v>
      </c>
    </row>
    <row r="1406" spans="1:7">
      <c r="A1406" s="65" t="s">
        <v>213</v>
      </c>
      <c r="B1406" s="65">
        <v>1623</v>
      </c>
      <c r="C1406" s="56" t="s">
        <v>1605</v>
      </c>
      <c r="D1406" s="65" t="s">
        <v>211</v>
      </c>
      <c r="E1406" s="65" t="s">
        <v>212</v>
      </c>
      <c r="F1406" s="66"/>
      <c r="G1406" s="66">
        <v>151.74</v>
      </c>
    </row>
    <row r="1407" spans="1:7">
      <c r="A1407" s="65" t="s">
        <v>213</v>
      </c>
      <c r="B1407" s="65">
        <v>1619</v>
      </c>
      <c r="C1407" s="56" t="s">
        <v>1606</v>
      </c>
      <c r="D1407" s="65" t="s">
        <v>211</v>
      </c>
      <c r="E1407" s="65" t="s">
        <v>212</v>
      </c>
      <c r="F1407" s="66"/>
      <c r="G1407" s="66">
        <v>208.73</v>
      </c>
    </row>
    <row r="1408" spans="1:7">
      <c r="A1408" s="65" t="s">
        <v>213</v>
      </c>
      <c r="B1408" s="65">
        <v>1630</v>
      </c>
      <c r="C1408" s="56" t="s">
        <v>1607</v>
      </c>
      <c r="D1408" s="65" t="s">
        <v>211</v>
      </c>
      <c r="E1408" s="65" t="s">
        <v>212</v>
      </c>
      <c r="F1408" s="66"/>
      <c r="G1408" s="66">
        <v>4595.8100000000004</v>
      </c>
    </row>
    <row r="1409" spans="1:7">
      <c r="A1409" s="65" t="s">
        <v>213</v>
      </c>
      <c r="B1409" s="65">
        <v>1616</v>
      </c>
      <c r="C1409" s="56" t="s">
        <v>1608</v>
      </c>
      <c r="D1409" s="65" t="s">
        <v>211</v>
      </c>
      <c r="E1409" s="65" t="s">
        <v>212</v>
      </c>
      <c r="F1409" s="66"/>
      <c r="G1409" s="66">
        <v>7068.44</v>
      </c>
    </row>
    <row r="1410" spans="1:7">
      <c r="A1410" s="65" t="s">
        <v>213</v>
      </c>
      <c r="B1410" s="65">
        <v>1614</v>
      </c>
      <c r="C1410" s="56" t="s">
        <v>1609</v>
      </c>
      <c r="D1410" s="65" t="s">
        <v>211</v>
      </c>
      <c r="E1410" s="65" t="s">
        <v>212</v>
      </c>
      <c r="F1410" s="66"/>
      <c r="G1410" s="66">
        <v>323.05</v>
      </c>
    </row>
    <row r="1411" spans="1:7">
      <c r="A1411" s="65" t="s">
        <v>213</v>
      </c>
      <c r="B1411" s="65">
        <v>1617</v>
      </c>
      <c r="C1411" s="56" t="s">
        <v>1610</v>
      </c>
      <c r="D1411" s="65" t="s">
        <v>211</v>
      </c>
      <c r="E1411" s="65" t="s">
        <v>212</v>
      </c>
      <c r="F1411" s="66"/>
      <c r="G1411" s="66">
        <v>8438.19</v>
      </c>
    </row>
    <row r="1412" spans="1:7">
      <c r="A1412" s="65" t="s">
        <v>213</v>
      </c>
      <c r="B1412" s="65">
        <v>1621</v>
      </c>
      <c r="C1412" s="56" t="s">
        <v>1611</v>
      </c>
      <c r="D1412" s="65" t="s">
        <v>211</v>
      </c>
      <c r="E1412" s="65" t="s">
        <v>212</v>
      </c>
      <c r="F1412" s="66"/>
      <c r="G1412" s="66">
        <v>577.77</v>
      </c>
    </row>
    <row r="1413" spans="1:7">
      <c r="A1413" s="65" t="s">
        <v>213</v>
      </c>
      <c r="B1413" s="65">
        <v>1624</v>
      </c>
      <c r="C1413" s="56" t="s">
        <v>1612</v>
      </c>
      <c r="D1413" s="65" t="s">
        <v>211</v>
      </c>
      <c r="E1413" s="65" t="s">
        <v>212</v>
      </c>
      <c r="F1413" s="66"/>
      <c r="G1413" s="66">
        <v>20741.48</v>
      </c>
    </row>
    <row r="1414" spans="1:7">
      <c r="A1414" s="65" t="s">
        <v>213</v>
      </c>
      <c r="B1414" s="65">
        <v>1615</v>
      </c>
      <c r="C1414" s="56" t="s">
        <v>1613</v>
      </c>
      <c r="D1414" s="65" t="s">
        <v>211</v>
      </c>
      <c r="E1414" s="65" t="s">
        <v>212</v>
      </c>
      <c r="F1414" s="66"/>
      <c r="G1414" s="66">
        <v>1084.96</v>
      </c>
    </row>
    <row r="1415" spans="1:7">
      <c r="A1415" s="65" t="s">
        <v>213</v>
      </c>
      <c r="B1415" s="65">
        <v>1612</v>
      </c>
      <c r="C1415" s="56" t="s">
        <v>1614</v>
      </c>
      <c r="D1415" s="65" t="s">
        <v>211</v>
      </c>
      <c r="E1415" s="65" t="s">
        <v>102</v>
      </c>
      <c r="F1415" s="66"/>
      <c r="G1415" s="66">
        <v>142.9</v>
      </c>
    </row>
    <row r="1416" spans="1:7">
      <c r="A1416" s="65" t="s">
        <v>213</v>
      </c>
      <c r="B1416" s="65">
        <v>1618</v>
      </c>
      <c r="C1416" s="56" t="s">
        <v>1615</v>
      </c>
      <c r="D1416" s="65" t="s">
        <v>211</v>
      </c>
      <c r="E1416" s="65" t="s">
        <v>212</v>
      </c>
      <c r="F1416" s="66"/>
      <c r="G1416" s="66">
        <v>1490.9</v>
      </c>
    </row>
    <row r="1417" spans="1:7">
      <c r="A1417" s="65" t="s">
        <v>213</v>
      </c>
      <c r="B1417" s="65">
        <v>14211</v>
      </c>
      <c r="C1417" s="56" t="s">
        <v>1616</v>
      </c>
      <c r="D1417" s="65" t="s">
        <v>211</v>
      </c>
      <c r="E1417" s="65" t="s">
        <v>212</v>
      </c>
      <c r="F1417" s="66">
        <v>69.95</v>
      </c>
      <c r="G1417" s="66">
        <v>49.66</v>
      </c>
    </row>
    <row r="1418" spans="1:7">
      <c r="A1418" s="65" t="s">
        <v>213</v>
      </c>
      <c r="B1418" s="65">
        <v>43657</v>
      </c>
      <c r="C1418" s="56" t="s">
        <v>1617</v>
      </c>
      <c r="D1418" s="65" t="s">
        <v>32</v>
      </c>
      <c r="E1418" s="65" t="s">
        <v>212</v>
      </c>
      <c r="F1418" s="66"/>
      <c r="G1418" s="66">
        <v>7.3</v>
      </c>
    </row>
    <row r="1419" spans="1:7">
      <c r="A1419" s="65" t="s">
        <v>213</v>
      </c>
      <c r="B1419" s="65">
        <v>38200</v>
      </c>
      <c r="C1419" s="56" t="s">
        <v>1618</v>
      </c>
      <c r="D1419" s="65" t="s">
        <v>1619</v>
      </c>
      <c r="E1419" s="65" t="s">
        <v>212</v>
      </c>
      <c r="F1419" s="66">
        <v>458.85</v>
      </c>
      <c r="G1419" s="66">
        <v>440.93</v>
      </c>
    </row>
    <row r="1420" spans="1:7">
      <c r="A1420" s="65" t="s">
        <v>213</v>
      </c>
      <c r="B1420" s="65">
        <v>39269</v>
      </c>
      <c r="C1420" s="56" t="s">
        <v>1620</v>
      </c>
      <c r="D1420" s="65" t="s">
        <v>32</v>
      </c>
      <c r="E1420" s="65" t="s">
        <v>212</v>
      </c>
      <c r="F1420" s="66">
        <v>1.41</v>
      </c>
      <c r="G1420" s="66">
        <v>1.42</v>
      </c>
    </row>
    <row r="1421" spans="1:7">
      <c r="A1421" s="65" t="s">
        <v>213</v>
      </c>
      <c r="B1421" s="65">
        <v>11889</v>
      </c>
      <c r="C1421" s="56" t="s">
        <v>1621</v>
      </c>
      <c r="D1421" s="65" t="s">
        <v>32</v>
      </c>
      <c r="E1421" s="65" t="s">
        <v>212</v>
      </c>
      <c r="F1421" s="66">
        <v>1.94</v>
      </c>
      <c r="G1421" s="66">
        <v>1.95</v>
      </c>
    </row>
    <row r="1422" spans="1:7">
      <c r="A1422" s="65" t="s">
        <v>213</v>
      </c>
      <c r="B1422" s="65">
        <v>39270</v>
      </c>
      <c r="C1422" s="56" t="s">
        <v>1622</v>
      </c>
      <c r="D1422" s="65" t="s">
        <v>32</v>
      </c>
      <c r="E1422" s="65" t="s">
        <v>212</v>
      </c>
      <c r="F1422" s="66">
        <v>2.52</v>
      </c>
      <c r="G1422" s="66">
        <v>2.5299999999999998</v>
      </c>
    </row>
    <row r="1423" spans="1:7">
      <c r="A1423" s="65" t="s">
        <v>213</v>
      </c>
      <c r="B1423" s="65">
        <v>11890</v>
      </c>
      <c r="C1423" s="56" t="s">
        <v>1623</v>
      </c>
      <c r="D1423" s="65" t="s">
        <v>32</v>
      </c>
      <c r="E1423" s="65" t="s">
        <v>212</v>
      </c>
      <c r="F1423" s="66">
        <v>3.43</v>
      </c>
      <c r="G1423" s="66">
        <v>3.44</v>
      </c>
    </row>
    <row r="1424" spans="1:7">
      <c r="A1424" s="65" t="s">
        <v>213</v>
      </c>
      <c r="B1424" s="65">
        <v>11891</v>
      </c>
      <c r="C1424" s="56" t="s">
        <v>1624</v>
      </c>
      <c r="D1424" s="65" t="s">
        <v>32</v>
      </c>
      <c r="E1424" s="65" t="s">
        <v>212</v>
      </c>
      <c r="F1424" s="66">
        <v>5.56</v>
      </c>
      <c r="G1424" s="66">
        <v>5.59</v>
      </c>
    </row>
    <row r="1425" spans="1:7">
      <c r="A1425" s="65" t="s">
        <v>213</v>
      </c>
      <c r="B1425" s="65">
        <v>11892</v>
      </c>
      <c r="C1425" s="56" t="s">
        <v>1625</v>
      </c>
      <c r="D1425" s="65" t="s">
        <v>32</v>
      </c>
      <c r="E1425" s="65" t="s">
        <v>212</v>
      </c>
      <c r="F1425" s="66">
        <v>9.09</v>
      </c>
      <c r="G1425" s="66">
        <v>9.1300000000000008</v>
      </c>
    </row>
    <row r="1426" spans="1:7">
      <c r="A1426" s="65" t="s">
        <v>213</v>
      </c>
      <c r="B1426" s="65">
        <v>37601</v>
      </c>
      <c r="C1426" s="56" t="s">
        <v>1626</v>
      </c>
      <c r="D1426" s="65" t="s">
        <v>32</v>
      </c>
      <c r="E1426" s="65" t="s">
        <v>212</v>
      </c>
      <c r="F1426" s="66"/>
      <c r="G1426" s="66">
        <v>8.4700000000000006</v>
      </c>
    </row>
    <row r="1427" spans="1:7">
      <c r="A1427" s="65" t="s">
        <v>213</v>
      </c>
      <c r="B1427" s="65">
        <v>1634</v>
      </c>
      <c r="C1427" s="56" t="s">
        <v>1627</v>
      </c>
      <c r="D1427" s="65" t="s">
        <v>32</v>
      </c>
      <c r="E1427" s="65" t="s">
        <v>212</v>
      </c>
      <c r="F1427" s="66"/>
      <c r="G1427" s="66">
        <v>8.75</v>
      </c>
    </row>
    <row r="1428" spans="1:7">
      <c r="A1428" s="65" t="s">
        <v>391</v>
      </c>
      <c r="B1428" s="65">
        <v>44274</v>
      </c>
      <c r="C1428" s="56" t="s">
        <v>1628</v>
      </c>
      <c r="D1428" s="65" t="s">
        <v>211</v>
      </c>
      <c r="E1428" s="65" t="s">
        <v>212</v>
      </c>
      <c r="F1428" s="66"/>
      <c r="G1428" s="66">
        <v>710.4</v>
      </c>
    </row>
    <row r="1429" spans="1:7">
      <c r="A1429" s="65" t="s">
        <v>213</v>
      </c>
      <c r="B1429" s="65">
        <v>5086</v>
      </c>
      <c r="C1429" s="56" t="s">
        <v>1629</v>
      </c>
      <c r="D1429" s="65" t="s">
        <v>129</v>
      </c>
      <c r="E1429" s="65" t="s">
        <v>212</v>
      </c>
      <c r="F1429" s="66">
        <v>36.32</v>
      </c>
      <c r="G1429" s="66">
        <v>29.84</v>
      </c>
    </row>
    <row r="1430" spans="1:7">
      <c r="A1430" s="65" t="s">
        <v>213</v>
      </c>
      <c r="B1430" s="65">
        <v>45244</v>
      </c>
      <c r="C1430" s="56" t="s">
        <v>1630</v>
      </c>
      <c r="D1430" s="65" t="s">
        <v>211</v>
      </c>
      <c r="E1430" s="65" t="s">
        <v>212</v>
      </c>
      <c r="F1430" s="66">
        <v>89.99</v>
      </c>
      <c r="G1430" s="66">
        <v>98.04</v>
      </c>
    </row>
    <row r="1431" spans="1:7">
      <c r="A1431" s="65" t="s">
        <v>391</v>
      </c>
      <c r="B1431" s="65">
        <v>11280</v>
      </c>
      <c r="C1431" s="56" t="s">
        <v>1631</v>
      </c>
      <c r="D1431" s="65" t="s">
        <v>211</v>
      </c>
      <c r="E1431" s="65" t="s">
        <v>212</v>
      </c>
      <c r="F1431" s="66">
        <v>13749.24</v>
      </c>
      <c r="G1431" s="66">
        <v>13399.71</v>
      </c>
    </row>
    <row r="1432" spans="1:7">
      <c r="A1432" s="65" t="s">
        <v>391</v>
      </c>
      <c r="B1432" s="65">
        <v>40519</v>
      </c>
      <c r="C1432" s="56" t="s">
        <v>1632</v>
      </c>
      <c r="D1432" s="65" t="s">
        <v>211</v>
      </c>
      <c r="E1432" s="65" t="s">
        <v>212</v>
      </c>
      <c r="F1432" s="66">
        <v>113344.08</v>
      </c>
      <c r="G1432" s="66">
        <v>110462.64</v>
      </c>
    </row>
    <row r="1433" spans="1:7">
      <c r="A1433" s="65" t="s">
        <v>213</v>
      </c>
      <c r="B1433" s="65">
        <v>3446</v>
      </c>
      <c r="C1433" s="56" t="s">
        <v>1633</v>
      </c>
      <c r="D1433" s="65" t="s">
        <v>211</v>
      </c>
      <c r="E1433" s="65" t="s">
        <v>212</v>
      </c>
      <c r="F1433" s="66"/>
      <c r="G1433" s="66">
        <v>37.4</v>
      </c>
    </row>
    <row r="1434" spans="1:7">
      <c r="A1434" s="65" t="s">
        <v>213</v>
      </c>
      <c r="B1434" s="65">
        <v>3445</v>
      </c>
      <c r="C1434" s="56" t="s">
        <v>1634</v>
      </c>
      <c r="D1434" s="65" t="s">
        <v>211</v>
      </c>
      <c r="E1434" s="65" t="s">
        <v>212</v>
      </c>
      <c r="F1434" s="66"/>
      <c r="G1434" s="66">
        <v>30.54</v>
      </c>
    </row>
    <row r="1435" spans="1:7">
      <c r="A1435" s="65" t="s">
        <v>213</v>
      </c>
      <c r="B1435" s="65">
        <v>3444</v>
      </c>
      <c r="C1435" s="56" t="s">
        <v>1635</v>
      </c>
      <c r="D1435" s="65" t="s">
        <v>211</v>
      </c>
      <c r="E1435" s="65" t="s">
        <v>212</v>
      </c>
      <c r="F1435" s="66"/>
      <c r="G1435" s="66">
        <v>18.79</v>
      </c>
    </row>
    <row r="1436" spans="1:7">
      <c r="A1436" s="65" t="s">
        <v>213</v>
      </c>
      <c r="B1436" s="65">
        <v>3441</v>
      </c>
      <c r="C1436" s="56" t="s">
        <v>1636</v>
      </c>
      <c r="D1436" s="65" t="s">
        <v>211</v>
      </c>
      <c r="E1436" s="65" t="s">
        <v>212</v>
      </c>
      <c r="F1436" s="66"/>
      <c r="G1436" s="66">
        <v>8.6199999999999992</v>
      </c>
    </row>
    <row r="1437" spans="1:7">
      <c r="A1437" s="65" t="s">
        <v>213</v>
      </c>
      <c r="B1437" s="65">
        <v>12402</v>
      </c>
      <c r="C1437" s="56" t="s">
        <v>1637</v>
      </c>
      <c r="D1437" s="65" t="s">
        <v>211</v>
      </c>
      <c r="E1437" s="65" t="s">
        <v>212</v>
      </c>
      <c r="F1437" s="66"/>
      <c r="G1437" s="66">
        <v>105.14</v>
      </c>
    </row>
    <row r="1438" spans="1:7">
      <c r="A1438" s="65" t="s">
        <v>213</v>
      </c>
      <c r="B1438" s="65">
        <v>3447</v>
      </c>
      <c r="C1438" s="56" t="s">
        <v>1638</v>
      </c>
      <c r="D1438" s="65" t="s">
        <v>211</v>
      </c>
      <c r="E1438" s="65" t="s">
        <v>212</v>
      </c>
      <c r="F1438" s="66"/>
      <c r="G1438" s="66">
        <v>54.39</v>
      </c>
    </row>
    <row r="1439" spans="1:7">
      <c r="A1439" s="65" t="s">
        <v>213</v>
      </c>
      <c r="B1439" s="65">
        <v>3448</v>
      </c>
      <c r="C1439" s="56" t="s">
        <v>1639</v>
      </c>
      <c r="D1439" s="65" t="s">
        <v>211</v>
      </c>
      <c r="E1439" s="65" t="s">
        <v>212</v>
      </c>
      <c r="F1439" s="66"/>
      <c r="G1439" s="66">
        <v>153.71</v>
      </c>
    </row>
    <row r="1440" spans="1:7">
      <c r="A1440" s="65" t="s">
        <v>213</v>
      </c>
      <c r="B1440" s="65">
        <v>3442</v>
      </c>
      <c r="C1440" s="56" t="s">
        <v>1640</v>
      </c>
      <c r="D1440" s="65" t="s">
        <v>211</v>
      </c>
      <c r="E1440" s="65" t="s">
        <v>212</v>
      </c>
      <c r="F1440" s="66"/>
      <c r="G1440" s="66">
        <v>12.89</v>
      </c>
    </row>
    <row r="1441" spans="1:7">
      <c r="A1441" s="65" t="s">
        <v>213</v>
      </c>
      <c r="B1441" s="65">
        <v>3449</v>
      </c>
      <c r="C1441" s="56" t="s">
        <v>1641</v>
      </c>
      <c r="D1441" s="65" t="s">
        <v>211</v>
      </c>
      <c r="E1441" s="65" t="s">
        <v>212</v>
      </c>
      <c r="F1441" s="66"/>
      <c r="G1441" s="66">
        <v>269.33999999999997</v>
      </c>
    </row>
    <row r="1442" spans="1:7">
      <c r="A1442" s="65" t="s">
        <v>213</v>
      </c>
      <c r="B1442" s="65">
        <v>37438</v>
      </c>
      <c r="C1442" s="56" t="s">
        <v>1642</v>
      </c>
      <c r="D1442" s="65" t="s">
        <v>211</v>
      </c>
      <c r="E1442" s="65" t="s">
        <v>212</v>
      </c>
      <c r="F1442" s="66"/>
      <c r="G1442" s="66">
        <v>246.08</v>
      </c>
    </row>
    <row r="1443" spans="1:7">
      <c r="A1443" s="65" t="s">
        <v>213</v>
      </c>
      <c r="B1443" s="65">
        <v>37439</v>
      </c>
      <c r="C1443" s="56" t="s">
        <v>1643</v>
      </c>
      <c r="D1443" s="65" t="s">
        <v>211</v>
      </c>
      <c r="E1443" s="65" t="s">
        <v>212</v>
      </c>
      <c r="F1443" s="66"/>
      <c r="G1443" s="66">
        <v>1608.84</v>
      </c>
    </row>
    <row r="1444" spans="1:7">
      <c r="A1444" s="65" t="s">
        <v>213</v>
      </c>
      <c r="B1444" s="65">
        <v>37435</v>
      </c>
      <c r="C1444" s="56" t="s">
        <v>1644</v>
      </c>
      <c r="D1444" s="65" t="s">
        <v>211</v>
      </c>
      <c r="E1444" s="65" t="s">
        <v>212</v>
      </c>
      <c r="F1444" s="66"/>
      <c r="G1444" s="66">
        <v>28.92</v>
      </c>
    </row>
    <row r="1445" spans="1:7">
      <c r="A1445" s="65" t="s">
        <v>213</v>
      </c>
      <c r="B1445" s="65">
        <v>37436</v>
      </c>
      <c r="C1445" s="56" t="s">
        <v>1645</v>
      </c>
      <c r="D1445" s="65" t="s">
        <v>211</v>
      </c>
      <c r="E1445" s="65" t="s">
        <v>212</v>
      </c>
      <c r="F1445" s="66"/>
      <c r="G1445" s="66">
        <v>34.130000000000003</v>
      </c>
    </row>
    <row r="1446" spans="1:7">
      <c r="A1446" s="65" t="s">
        <v>213</v>
      </c>
      <c r="B1446" s="65">
        <v>37437</v>
      </c>
      <c r="C1446" s="56" t="s">
        <v>1646</v>
      </c>
      <c r="D1446" s="65" t="s">
        <v>211</v>
      </c>
      <c r="E1446" s="65" t="s">
        <v>212</v>
      </c>
      <c r="F1446" s="66"/>
      <c r="G1446" s="66">
        <v>49.36</v>
      </c>
    </row>
    <row r="1447" spans="1:7">
      <c r="A1447" s="65" t="s">
        <v>213</v>
      </c>
      <c r="B1447" s="65">
        <v>3473</v>
      </c>
      <c r="C1447" s="56" t="s">
        <v>1647</v>
      </c>
      <c r="D1447" s="65" t="s">
        <v>211</v>
      </c>
      <c r="E1447" s="65" t="s">
        <v>212</v>
      </c>
      <c r="F1447" s="66"/>
      <c r="G1447" s="66">
        <v>42.29</v>
      </c>
    </row>
    <row r="1448" spans="1:7">
      <c r="A1448" s="65" t="s">
        <v>213</v>
      </c>
      <c r="B1448" s="65">
        <v>3474</v>
      </c>
      <c r="C1448" s="56" t="s">
        <v>1648</v>
      </c>
      <c r="D1448" s="65" t="s">
        <v>211</v>
      </c>
      <c r="E1448" s="65" t="s">
        <v>212</v>
      </c>
      <c r="F1448" s="66"/>
      <c r="G1448" s="66">
        <v>34.86</v>
      </c>
    </row>
    <row r="1449" spans="1:7">
      <c r="A1449" s="65" t="s">
        <v>213</v>
      </c>
      <c r="B1449" s="65">
        <v>3443</v>
      </c>
      <c r="C1449" s="56" t="s">
        <v>1649</v>
      </c>
      <c r="D1449" s="65" t="s">
        <v>211</v>
      </c>
      <c r="E1449" s="65" t="s">
        <v>212</v>
      </c>
      <c r="F1449" s="66"/>
      <c r="G1449" s="66">
        <v>21.69</v>
      </c>
    </row>
    <row r="1450" spans="1:7">
      <c r="A1450" s="65" t="s">
        <v>213</v>
      </c>
      <c r="B1450" s="65">
        <v>3450</v>
      </c>
      <c r="C1450" s="56" t="s">
        <v>1650</v>
      </c>
      <c r="D1450" s="65" t="s">
        <v>211</v>
      </c>
      <c r="E1450" s="65" t="s">
        <v>212</v>
      </c>
      <c r="F1450" s="66"/>
      <c r="G1450" s="66">
        <v>10.1</v>
      </c>
    </row>
    <row r="1451" spans="1:7">
      <c r="A1451" s="65" t="s">
        <v>213</v>
      </c>
      <c r="B1451" s="65">
        <v>3453</v>
      </c>
      <c r="C1451" s="56" t="s">
        <v>1651</v>
      </c>
      <c r="D1451" s="65" t="s">
        <v>211</v>
      </c>
      <c r="E1451" s="65" t="s">
        <v>212</v>
      </c>
      <c r="F1451" s="66"/>
      <c r="G1451" s="66">
        <v>123.44</v>
      </c>
    </row>
    <row r="1452" spans="1:7">
      <c r="A1452" s="65" t="s">
        <v>213</v>
      </c>
      <c r="B1452" s="65">
        <v>3452</v>
      </c>
      <c r="C1452" s="56" t="s">
        <v>1652</v>
      </c>
      <c r="D1452" s="65" t="s">
        <v>211</v>
      </c>
      <c r="E1452" s="65" t="s">
        <v>212</v>
      </c>
      <c r="F1452" s="66"/>
      <c r="G1452" s="66">
        <v>60.93</v>
      </c>
    </row>
    <row r="1453" spans="1:7">
      <c r="A1453" s="65" t="s">
        <v>213</v>
      </c>
      <c r="B1453" s="65">
        <v>3454</v>
      </c>
      <c r="C1453" s="56" t="s">
        <v>1653</v>
      </c>
      <c r="D1453" s="65" t="s">
        <v>211</v>
      </c>
      <c r="E1453" s="65" t="s">
        <v>212</v>
      </c>
      <c r="F1453" s="66"/>
      <c r="G1453" s="66">
        <v>187.75</v>
      </c>
    </row>
    <row r="1454" spans="1:7">
      <c r="A1454" s="65" t="s">
        <v>213</v>
      </c>
      <c r="B1454" s="65">
        <v>3451</v>
      </c>
      <c r="C1454" s="56" t="s">
        <v>1654</v>
      </c>
      <c r="D1454" s="65" t="s">
        <v>211</v>
      </c>
      <c r="E1454" s="65" t="s">
        <v>212</v>
      </c>
      <c r="F1454" s="66"/>
      <c r="G1454" s="66">
        <v>12.09</v>
      </c>
    </row>
    <row r="1455" spans="1:7">
      <c r="A1455" s="65" t="s">
        <v>213</v>
      </c>
      <c r="B1455" s="65">
        <v>3458</v>
      </c>
      <c r="C1455" s="56" t="s">
        <v>1655</v>
      </c>
      <c r="D1455" s="65" t="s">
        <v>211</v>
      </c>
      <c r="E1455" s="65" t="s">
        <v>212</v>
      </c>
      <c r="F1455" s="66"/>
      <c r="G1455" s="66">
        <v>33.9</v>
      </c>
    </row>
    <row r="1456" spans="1:7">
      <c r="A1456" s="65" t="s">
        <v>213</v>
      </c>
      <c r="B1456" s="65">
        <v>3457</v>
      </c>
      <c r="C1456" s="56" t="s">
        <v>1656</v>
      </c>
      <c r="D1456" s="65" t="s">
        <v>211</v>
      </c>
      <c r="E1456" s="65" t="s">
        <v>212</v>
      </c>
      <c r="F1456" s="66"/>
      <c r="G1456" s="66">
        <v>25.45</v>
      </c>
    </row>
    <row r="1457" spans="1:7">
      <c r="A1457" s="65" t="s">
        <v>213</v>
      </c>
      <c r="B1457" s="65">
        <v>3472</v>
      </c>
      <c r="C1457" s="56" t="s">
        <v>1657</v>
      </c>
      <c r="D1457" s="65" t="s">
        <v>211</v>
      </c>
      <c r="E1457" s="65" t="s">
        <v>212</v>
      </c>
      <c r="F1457" s="66"/>
      <c r="G1457" s="66">
        <v>16.239999999999998</v>
      </c>
    </row>
    <row r="1458" spans="1:7">
      <c r="A1458" s="65" t="s">
        <v>213</v>
      </c>
      <c r="B1458" s="65">
        <v>3455</v>
      </c>
      <c r="C1458" s="56" t="s">
        <v>1658</v>
      </c>
      <c r="D1458" s="65" t="s">
        <v>211</v>
      </c>
      <c r="E1458" s="65" t="s">
        <v>212</v>
      </c>
      <c r="F1458" s="66"/>
      <c r="G1458" s="66">
        <v>7.23</v>
      </c>
    </row>
    <row r="1459" spans="1:7">
      <c r="A1459" s="65" t="s">
        <v>213</v>
      </c>
      <c r="B1459" s="65">
        <v>3470</v>
      </c>
      <c r="C1459" s="56" t="s">
        <v>1659</v>
      </c>
      <c r="D1459" s="65" t="s">
        <v>211</v>
      </c>
      <c r="E1459" s="65" t="s">
        <v>212</v>
      </c>
      <c r="F1459" s="66"/>
      <c r="G1459" s="66">
        <v>94.65</v>
      </c>
    </row>
    <row r="1460" spans="1:7">
      <c r="A1460" s="65" t="s">
        <v>213</v>
      </c>
      <c r="B1460" s="65">
        <v>3471</v>
      </c>
      <c r="C1460" s="56" t="s">
        <v>1660</v>
      </c>
      <c r="D1460" s="65" t="s">
        <v>211</v>
      </c>
      <c r="E1460" s="65" t="s">
        <v>212</v>
      </c>
      <c r="F1460" s="66"/>
      <c r="G1460" s="66">
        <v>52.01</v>
      </c>
    </row>
    <row r="1461" spans="1:7">
      <c r="A1461" s="65" t="s">
        <v>213</v>
      </c>
      <c r="B1461" s="65">
        <v>3459</v>
      </c>
      <c r="C1461" s="56" t="s">
        <v>1661</v>
      </c>
      <c r="D1461" s="65" t="s">
        <v>211</v>
      </c>
      <c r="E1461" s="65" t="s">
        <v>212</v>
      </c>
      <c r="F1461" s="66"/>
      <c r="G1461" s="66">
        <v>133.51</v>
      </c>
    </row>
    <row r="1462" spans="1:7">
      <c r="A1462" s="65" t="s">
        <v>213</v>
      </c>
      <c r="B1462" s="65">
        <v>3456</v>
      </c>
      <c r="C1462" s="56" t="s">
        <v>1662</v>
      </c>
      <c r="D1462" s="65" t="s">
        <v>211</v>
      </c>
      <c r="E1462" s="65" t="s">
        <v>212</v>
      </c>
      <c r="F1462" s="66"/>
      <c r="G1462" s="66">
        <v>10.81</v>
      </c>
    </row>
    <row r="1463" spans="1:7">
      <c r="A1463" s="65" t="s">
        <v>213</v>
      </c>
      <c r="B1463" s="65">
        <v>3469</v>
      </c>
      <c r="C1463" s="56" t="s">
        <v>1663</v>
      </c>
      <c r="D1463" s="65" t="s">
        <v>211</v>
      </c>
      <c r="E1463" s="65" t="s">
        <v>212</v>
      </c>
      <c r="F1463" s="66"/>
      <c r="G1463" s="66">
        <v>253.9</v>
      </c>
    </row>
    <row r="1464" spans="1:7">
      <c r="A1464" s="65" t="s">
        <v>213</v>
      </c>
      <c r="B1464" s="65">
        <v>3460</v>
      </c>
      <c r="C1464" s="56" t="s">
        <v>1664</v>
      </c>
      <c r="D1464" s="65" t="s">
        <v>211</v>
      </c>
      <c r="E1464" s="65" t="s">
        <v>212</v>
      </c>
      <c r="F1464" s="66"/>
      <c r="G1464" s="66">
        <v>370.48</v>
      </c>
    </row>
    <row r="1465" spans="1:7">
      <c r="A1465" s="65" t="s">
        <v>213</v>
      </c>
      <c r="B1465" s="65">
        <v>3461</v>
      </c>
      <c r="C1465" s="56" t="s">
        <v>1665</v>
      </c>
      <c r="D1465" s="65" t="s">
        <v>211</v>
      </c>
      <c r="E1465" s="65" t="s">
        <v>212</v>
      </c>
      <c r="F1465" s="66"/>
      <c r="G1465" s="66">
        <v>946.93</v>
      </c>
    </row>
    <row r="1466" spans="1:7">
      <c r="A1466" s="65" t="s">
        <v>213</v>
      </c>
      <c r="B1466" s="65">
        <v>37433</v>
      </c>
      <c r="C1466" s="56" t="s">
        <v>1666</v>
      </c>
      <c r="D1466" s="65" t="s">
        <v>211</v>
      </c>
      <c r="E1466" s="65" t="s">
        <v>212</v>
      </c>
      <c r="F1466" s="66"/>
      <c r="G1466" s="66">
        <v>246.08</v>
      </c>
    </row>
    <row r="1467" spans="1:7">
      <c r="A1467" s="65" t="s">
        <v>213</v>
      </c>
      <c r="B1467" s="65">
        <v>37430</v>
      </c>
      <c r="C1467" s="56" t="s">
        <v>1667</v>
      </c>
      <c r="D1467" s="65" t="s">
        <v>211</v>
      </c>
      <c r="E1467" s="65" t="s">
        <v>212</v>
      </c>
      <c r="F1467" s="66"/>
      <c r="G1467" s="66">
        <v>30.84</v>
      </c>
    </row>
    <row r="1468" spans="1:7">
      <c r="A1468" s="65" t="s">
        <v>213</v>
      </c>
      <c r="B1468" s="65">
        <v>37434</v>
      </c>
      <c r="C1468" s="56" t="s">
        <v>1668</v>
      </c>
      <c r="D1468" s="65" t="s">
        <v>211</v>
      </c>
      <c r="E1468" s="65" t="s">
        <v>212</v>
      </c>
      <c r="F1468" s="66"/>
      <c r="G1468" s="66">
        <v>2294.42</v>
      </c>
    </row>
    <row r="1469" spans="1:7">
      <c r="A1469" s="65" t="s">
        <v>213</v>
      </c>
      <c r="B1469" s="65">
        <v>37431</v>
      </c>
      <c r="C1469" s="56" t="s">
        <v>1669</v>
      </c>
      <c r="D1469" s="65" t="s">
        <v>211</v>
      </c>
      <c r="E1469" s="65" t="s">
        <v>212</v>
      </c>
      <c r="F1469" s="66"/>
      <c r="G1469" s="66">
        <v>41.83</v>
      </c>
    </row>
    <row r="1470" spans="1:7">
      <c r="A1470" s="65" t="s">
        <v>213</v>
      </c>
      <c r="B1470" s="65">
        <v>37432</v>
      </c>
      <c r="C1470" s="56" t="s">
        <v>1670</v>
      </c>
      <c r="D1470" s="65" t="s">
        <v>211</v>
      </c>
      <c r="E1470" s="65" t="s">
        <v>212</v>
      </c>
      <c r="F1470" s="66"/>
      <c r="G1470" s="66">
        <v>77.16</v>
      </c>
    </row>
    <row r="1471" spans="1:7">
      <c r="A1471" s="65" t="s">
        <v>213</v>
      </c>
      <c r="B1471" s="65">
        <v>39869</v>
      </c>
      <c r="C1471" s="56" t="s">
        <v>1671</v>
      </c>
      <c r="D1471" s="65" t="s">
        <v>211</v>
      </c>
      <c r="E1471" s="65" t="s">
        <v>212</v>
      </c>
      <c r="F1471" s="66"/>
      <c r="G1471" s="66">
        <v>14.64</v>
      </c>
    </row>
    <row r="1472" spans="1:7">
      <c r="A1472" s="65" t="s">
        <v>213</v>
      </c>
      <c r="B1472" s="65">
        <v>39870</v>
      </c>
      <c r="C1472" s="56" t="s">
        <v>1672</v>
      </c>
      <c r="D1472" s="65" t="s">
        <v>211</v>
      </c>
      <c r="E1472" s="65" t="s">
        <v>212</v>
      </c>
      <c r="F1472" s="66"/>
      <c r="G1472" s="66">
        <v>22.39</v>
      </c>
    </row>
    <row r="1473" spans="1:7">
      <c r="A1473" s="65" t="s">
        <v>213</v>
      </c>
      <c r="B1473" s="65">
        <v>39871</v>
      </c>
      <c r="C1473" s="56" t="s">
        <v>1673</v>
      </c>
      <c r="D1473" s="65" t="s">
        <v>211</v>
      </c>
      <c r="E1473" s="65" t="s">
        <v>212</v>
      </c>
      <c r="F1473" s="66"/>
      <c r="G1473" s="66">
        <v>25.09</v>
      </c>
    </row>
    <row r="1474" spans="1:7">
      <c r="A1474" s="65" t="s">
        <v>213</v>
      </c>
      <c r="B1474" s="65">
        <v>12722</v>
      </c>
      <c r="C1474" s="56" t="s">
        <v>1674</v>
      </c>
      <c r="D1474" s="65" t="s">
        <v>211</v>
      </c>
      <c r="E1474" s="65" t="s">
        <v>212</v>
      </c>
      <c r="F1474" s="66"/>
      <c r="G1474" s="66">
        <v>839.77</v>
      </c>
    </row>
    <row r="1475" spans="1:7">
      <c r="A1475" s="65" t="s">
        <v>213</v>
      </c>
      <c r="B1475" s="65">
        <v>12714</v>
      </c>
      <c r="C1475" s="56" t="s">
        <v>1675</v>
      </c>
      <c r="D1475" s="65" t="s">
        <v>211</v>
      </c>
      <c r="E1475" s="65" t="s">
        <v>212</v>
      </c>
      <c r="F1475" s="66"/>
      <c r="G1475" s="66">
        <v>5.48</v>
      </c>
    </row>
    <row r="1476" spans="1:7">
      <c r="A1476" s="65" t="s">
        <v>213</v>
      </c>
      <c r="B1476" s="65">
        <v>12715</v>
      </c>
      <c r="C1476" s="56" t="s">
        <v>1676</v>
      </c>
      <c r="D1476" s="65" t="s">
        <v>211</v>
      </c>
      <c r="E1476" s="65" t="s">
        <v>212</v>
      </c>
      <c r="F1476" s="66"/>
      <c r="G1476" s="66">
        <v>12.37</v>
      </c>
    </row>
    <row r="1477" spans="1:7">
      <c r="A1477" s="65" t="s">
        <v>213</v>
      </c>
      <c r="B1477" s="65">
        <v>12716</v>
      </c>
      <c r="C1477" s="56" t="s">
        <v>1677</v>
      </c>
      <c r="D1477" s="65" t="s">
        <v>211</v>
      </c>
      <c r="E1477" s="65" t="s">
        <v>212</v>
      </c>
      <c r="F1477" s="66"/>
      <c r="G1477" s="66">
        <v>21.25</v>
      </c>
    </row>
    <row r="1478" spans="1:7">
      <c r="A1478" s="65" t="s">
        <v>213</v>
      </c>
      <c r="B1478" s="65">
        <v>12717</v>
      </c>
      <c r="C1478" s="56" t="s">
        <v>1678</v>
      </c>
      <c r="D1478" s="65" t="s">
        <v>211</v>
      </c>
      <c r="E1478" s="65" t="s">
        <v>212</v>
      </c>
      <c r="F1478" s="66"/>
      <c r="G1478" s="66">
        <v>41.78</v>
      </c>
    </row>
    <row r="1479" spans="1:7">
      <c r="A1479" s="65" t="s">
        <v>213</v>
      </c>
      <c r="B1479" s="65">
        <v>12718</v>
      </c>
      <c r="C1479" s="56" t="s">
        <v>1679</v>
      </c>
      <c r="D1479" s="65" t="s">
        <v>211</v>
      </c>
      <c r="E1479" s="65" t="s">
        <v>212</v>
      </c>
      <c r="F1479" s="66"/>
      <c r="G1479" s="66">
        <v>64.12</v>
      </c>
    </row>
    <row r="1480" spans="1:7">
      <c r="A1480" s="65" t="s">
        <v>213</v>
      </c>
      <c r="B1480" s="65">
        <v>12719</v>
      </c>
      <c r="C1480" s="56" t="s">
        <v>1680</v>
      </c>
      <c r="D1480" s="65" t="s">
        <v>211</v>
      </c>
      <c r="E1480" s="65" t="s">
        <v>212</v>
      </c>
      <c r="F1480" s="66"/>
      <c r="G1480" s="66">
        <v>101.78</v>
      </c>
    </row>
    <row r="1481" spans="1:7">
      <c r="A1481" s="65" t="s">
        <v>213</v>
      </c>
      <c r="B1481" s="65">
        <v>12720</v>
      </c>
      <c r="C1481" s="56" t="s">
        <v>1681</v>
      </c>
      <c r="D1481" s="65" t="s">
        <v>211</v>
      </c>
      <c r="E1481" s="65" t="s">
        <v>212</v>
      </c>
      <c r="F1481" s="66"/>
      <c r="G1481" s="66">
        <v>354.41</v>
      </c>
    </row>
    <row r="1482" spans="1:7">
      <c r="A1482" s="65" t="s">
        <v>213</v>
      </c>
      <c r="B1482" s="65">
        <v>12721</v>
      </c>
      <c r="C1482" s="56" t="s">
        <v>1682</v>
      </c>
      <c r="D1482" s="65" t="s">
        <v>211</v>
      </c>
      <c r="E1482" s="65" t="s">
        <v>212</v>
      </c>
      <c r="F1482" s="66"/>
      <c r="G1482" s="66">
        <v>339.85</v>
      </c>
    </row>
    <row r="1483" spans="1:7">
      <c r="A1483" s="65" t="s">
        <v>213</v>
      </c>
      <c r="B1483" s="65">
        <v>3468</v>
      </c>
      <c r="C1483" s="56" t="s">
        <v>1683</v>
      </c>
      <c r="D1483" s="65" t="s">
        <v>211</v>
      </c>
      <c r="E1483" s="65" t="s">
        <v>212</v>
      </c>
      <c r="F1483" s="66"/>
      <c r="G1483" s="66">
        <v>44.25</v>
      </c>
    </row>
    <row r="1484" spans="1:7">
      <c r="A1484" s="65" t="s">
        <v>213</v>
      </c>
      <c r="B1484" s="65">
        <v>3465</v>
      </c>
      <c r="C1484" s="56" t="s">
        <v>1684</v>
      </c>
      <c r="D1484" s="65" t="s">
        <v>211</v>
      </c>
      <c r="E1484" s="65" t="s">
        <v>212</v>
      </c>
      <c r="F1484" s="66"/>
      <c r="G1484" s="66">
        <v>44.23</v>
      </c>
    </row>
    <row r="1485" spans="1:7">
      <c r="A1485" s="65" t="s">
        <v>213</v>
      </c>
      <c r="B1485" s="65">
        <v>12403</v>
      </c>
      <c r="C1485" s="56" t="s">
        <v>1685</v>
      </c>
      <c r="D1485" s="65" t="s">
        <v>211</v>
      </c>
      <c r="E1485" s="65" t="s">
        <v>212</v>
      </c>
      <c r="F1485" s="66"/>
      <c r="G1485" s="66">
        <v>31.53</v>
      </c>
    </row>
    <row r="1486" spans="1:7">
      <c r="A1486" s="65" t="s">
        <v>213</v>
      </c>
      <c r="B1486" s="65">
        <v>3463</v>
      </c>
      <c r="C1486" s="56" t="s">
        <v>1686</v>
      </c>
      <c r="D1486" s="65" t="s">
        <v>211</v>
      </c>
      <c r="E1486" s="65" t="s">
        <v>212</v>
      </c>
      <c r="F1486" s="66"/>
      <c r="G1486" s="66">
        <v>18.420000000000002</v>
      </c>
    </row>
    <row r="1487" spans="1:7">
      <c r="A1487" s="65" t="s">
        <v>213</v>
      </c>
      <c r="B1487" s="65">
        <v>3464</v>
      </c>
      <c r="C1487" s="56" t="s">
        <v>1687</v>
      </c>
      <c r="D1487" s="65" t="s">
        <v>211</v>
      </c>
      <c r="E1487" s="65" t="s">
        <v>212</v>
      </c>
      <c r="F1487" s="66"/>
      <c r="G1487" s="66">
        <v>18.420000000000002</v>
      </c>
    </row>
    <row r="1488" spans="1:7">
      <c r="A1488" s="65" t="s">
        <v>213</v>
      </c>
      <c r="B1488" s="65">
        <v>3466</v>
      </c>
      <c r="C1488" s="56" t="s">
        <v>1688</v>
      </c>
      <c r="D1488" s="65" t="s">
        <v>211</v>
      </c>
      <c r="E1488" s="65" t="s">
        <v>212</v>
      </c>
      <c r="F1488" s="66"/>
      <c r="G1488" s="66">
        <v>112.34</v>
      </c>
    </row>
    <row r="1489" spans="1:7">
      <c r="A1489" s="65" t="s">
        <v>213</v>
      </c>
      <c r="B1489" s="65">
        <v>3467</v>
      </c>
      <c r="C1489" s="56" t="s">
        <v>1689</v>
      </c>
      <c r="D1489" s="65" t="s">
        <v>211</v>
      </c>
      <c r="E1489" s="65" t="s">
        <v>212</v>
      </c>
      <c r="F1489" s="66"/>
      <c r="G1489" s="66">
        <v>63.45</v>
      </c>
    </row>
    <row r="1490" spans="1:7">
      <c r="A1490" s="65" t="s">
        <v>213</v>
      </c>
      <c r="B1490" s="65">
        <v>3462</v>
      </c>
      <c r="C1490" s="56" t="s">
        <v>1690</v>
      </c>
      <c r="D1490" s="65" t="s">
        <v>211</v>
      </c>
      <c r="E1490" s="65" t="s">
        <v>212</v>
      </c>
      <c r="F1490" s="66"/>
      <c r="G1490" s="66">
        <v>12.15</v>
      </c>
    </row>
    <row r="1491" spans="1:7">
      <c r="A1491" s="65" t="s">
        <v>213</v>
      </c>
      <c r="B1491" s="65">
        <v>37416</v>
      </c>
      <c r="C1491" s="56" t="s">
        <v>1691</v>
      </c>
      <c r="D1491" s="65" t="s">
        <v>211</v>
      </c>
      <c r="E1491" s="65" t="s">
        <v>212</v>
      </c>
      <c r="F1491" s="66"/>
      <c r="G1491" s="66">
        <v>3.36</v>
      </c>
    </row>
    <row r="1492" spans="1:7">
      <c r="A1492" s="65" t="s">
        <v>213</v>
      </c>
      <c r="B1492" s="65">
        <v>37417</v>
      </c>
      <c r="C1492" s="56" t="s">
        <v>1692</v>
      </c>
      <c r="D1492" s="65" t="s">
        <v>211</v>
      </c>
      <c r="E1492" s="65" t="s">
        <v>212</v>
      </c>
      <c r="F1492" s="66"/>
      <c r="G1492" s="66">
        <v>4.83</v>
      </c>
    </row>
    <row r="1493" spans="1:7">
      <c r="A1493" s="65" t="s">
        <v>213</v>
      </c>
      <c r="B1493" s="65">
        <v>37413</v>
      </c>
      <c r="C1493" s="56" t="s">
        <v>1693</v>
      </c>
      <c r="D1493" s="65" t="s">
        <v>211</v>
      </c>
      <c r="E1493" s="65" t="s">
        <v>212</v>
      </c>
      <c r="F1493" s="66"/>
      <c r="G1493" s="66">
        <v>3.59</v>
      </c>
    </row>
    <row r="1494" spans="1:7">
      <c r="A1494" s="65" t="s">
        <v>213</v>
      </c>
      <c r="B1494" s="65">
        <v>37414</v>
      </c>
      <c r="C1494" s="56" t="s">
        <v>1694</v>
      </c>
      <c r="D1494" s="65" t="s">
        <v>211</v>
      </c>
      <c r="E1494" s="65" t="s">
        <v>212</v>
      </c>
      <c r="F1494" s="66"/>
      <c r="G1494" s="66">
        <v>4.08</v>
      </c>
    </row>
    <row r="1495" spans="1:7">
      <c r="A1495" s="65" t="s">
        <v>213</v>
      </c>
      <c r="B1495" s="65">
        <v>37415</v>
      </c>
      <c r="C1495" s="56" t="s">
        <v>1695</v>
      </c>
      <c r="D1495" s="65" t="s">
        <v>211</v>
      </c>
      <c r="E1495" s="65" t="s">
        <v>212</v>
      </c>
      <c r="F1495" s="66"/>
      <c r="G1495" s="66">
        <v>7.41</v>
      </c>
    </row>
    <row r="1496" spans="1:7">
      <c r="A1496" s="65" t="s">
        <v>213</v>
      </c>
      <c r="B1496" s="65">
        <v>43590</v>
      </c>
      <c r="C1496" s="56" t="s">
        <v>1696</v>
      </c>
      <c r="D1496" s="65" t="s">
        <v>211</v>
      </c>
      <c r="E1496" s="65" t="s">
        <v>212</v>
      </c>
      <c r="F1496" s="66">
        <v>168.86</v>
      </c>
      <c r="G1496" s="66">
        <v>138.74</v>
      </c>
    </row>
    <row r="1497" spans="1:7">
      <c r="A1497" s="65" t="s">
        <v>213</v>
      </c>
      <c r="B1497" s="65">
        <v>43589</v>
      </c>
      <c r="C1497" s="56" t="s">
        <v>1697</v>
      </c>
      <c r="D1497" s="65" t="s">
        <v>211</v>
      </c>
      <c r="E1497" s="65" t="s">
        <v>212</v>
      </c>
      <c r="F1497" s="66">
        <v>30.55</v>
      </c>
      <c r="G1497" s="66">
        <v>25.1</v>
      </c>
    </row>
    <row r="1498" spans="1:7">
      <c r="A1498" s="65" t="s">
        <v>213</v>
      </c>
      <c r="B1498" s="65">
        <v>34519</v>
      </c>
      <c r="C1498" s="56" t="s">
        <v>1698</v>
      </c>
      <c r="D1498" s="65" t="s">
        <v>211</v>
      </c>
      <c r="E1498" s="65" t="s">
        <v>212</v>
      </c>
      <c r="F1498" s="66"/>
      <c r="G1498" s="66">
        <v>82.84</v>
      </c>
    </row>
    <row r="1499" spans="1:7">
      <c r="A1499" s="65" t="s">
        <v>213</v>
      </c>
      <c r="B1499" s="65">
        <v>1649</v>
      </c>
      <c r="C1499" s="56" t="s">
        <v>1699</v>
      </c>
      <c r="D1499" s="65" t="s">
        <v>211</v>
      </c>
      <c r="E1499" s="65" t="s">
        <v>212</v>
      </c>
      <c r="F1499" s="66"/>
      <c r="G1499" s="66">
        <v>79.94</v>
      </c>
    </row>
    <row r="1500" spans="1:7">
      <c r="A1500" s="65" t="s">
        <v>213</v>
      </c>
      <c r="B1500" s="65">
        <v>1653</v>
      </c>
      <c r="C1500" s="56" t="s">
        <v>1700</v>
      </c>
      <c r="D1500" s="65" t="s">
        <v>211</v>
      </c>
      <c r="E1500" s="65" t="s">
        <v>212</v>
      </c>
      <c r="F1500" s="66"/>
      <c r="G1500" s="66">
        <v>62.62</v>
      </c>
    </row>
    <row r="1501" spans="1:7">
      <c r="A1501" s="65" t="s">
        <v>213</v>
      </c>
      <c r="B1501" s="65">
        <v>1648</v>
      </c>
      <c r="C1501" s="56" t="s">
        <v>1701</v>
      </c>
      <c r="D1501" s="65" t="s">
        <v>211</v>
      </c>
      <c r="E1501" s="65" t="s">
        <v>212</v>
      </c>
      <c r="F1501" s="66"/>
      <c r="G1501" s="66">
        <v>43.05</v>
      </c>
    </row>
    <row r="1502" spans="1:7">
      <c r="A1502" s="65" t="s">
        <v>213</v>
      </c>
      <c r="B1502" s="65">
        <v>1647</v>
      </c>
      <c r="C1502" s="56" t="s">
        <v>1702</v>
      </c>
      <c r="D1502" s="65" t="s">
        <v>211</v>
      </c>
      <c r="E1502" s="65" t="s">
        <v>212</v>
      </c>
      <c r="F1502" s="66"/>
      <c r="G1502" s="66">
        <v>22.42</v>
      </c>
    </row>
    <row r="1503" spans="1:7">
      <c r="A1503" s="65" t="s">
        <v>213</v>
      </c>
      <c r="B1503" s="65">
        <v>1651</v>
      </c>
      <c r="C1503" s="56" t="s">
        <v>1703</v>
      </c>
      <c r="D1503" s="65" t="s">
        <v>211</v>
      </c>
      <c r="E1503" s="65" t="s">
        <v>212</v>
      </c>
      <c r="F1503" s="66"/>
      <c r="G1503" s="66">
        <v>199.73</v>
      </c>
    </row>
    <row r="1504" spans="1:7">
      <c r="A1504" s="65" t="s">
        <v>213</v>
      </c>
      <c r="B1504" s="65">
        <v>1650</v>
      </c>
      <c r="C1504" s="56" t="s">
        <v>1704</v>
      </c>
      <c r="D1504" s="65" t="s">
        <v>211</v>
      </c>
      <c r="E1504" s="65" t="s">
        <v>212</v>
      </c>
      <c r="F1504" s="66"/>
      <c r="G1504" s="66">
        <v>110.4</v>
      </c>
    </row>
    <row r="1505" spans="1:7">
      <c r="A1505" s="65" t="s">
        <v>213</v>
      </c>
      <c r="B1505" s="65">
        <v>1652</v>
      </c>
      <c r="C1505" s="56" t="s">
        <v>1705</v>
      </c>
      <c r="D1505" s="65" t="s">
        <v>211</v>
      </c>
      <c r="E1505" s="65" t="s">
        <v>212</v>
      </c>
      <c r="F1505" s="66"/>
      <c r="G1505" s="66">
        <v>286.67</v>
      </c>
    </row>
    <row r="1506" spans="1:7">
      <c r="A1506" s="65" t="s">
        <v>213</v>
      </c>
      <c r="B1506" s="65">
        <v>1654</v>
      </c>
      <c r="C1506" s="56" t="s">
        <v>1706</v>
      </c>
      <c r="D1506" s="65" t="s">
        <v>211</v>
      </c>
      <c r="E1506" s="65" t="s">
        <v>212</v>
      </c>
      <c r="F1506" s="66"/>
      <c r="G1506" s="66">
        <v>30.78</v>
      </c>
    </row>
    <row r="1507" spans="1:7">
      <c r="A1507" s="65" t="s">
        <v>213</v>
      </c>
      <c r="B1507" s="65">
        <v>10510</v>
      </c>
      <c r="C1507" s="56" t="s">
        <v>1707</v>
      </c>
      <c r="D1507" s="65" t="s">
        <v>211</v>
      </c>
      <c r="E1507" s="65" t="s">
        <v>212</v>
      </c>
      <c r="F1507" s="66">
        <v>190.73</v>
      </c>
      <c r="G1507" s="66">
        <v>155.08000000000001</v>
      </c>
    </row>
    <row r="1508" spans="1:7">
      <c r="A1508" s="65" t="s">
        <v>213</v>
      </c>
      <c r="B1508" s="65">
        <v>1744</v>
      </c>
      <c r="C1508" s="56" t="s">
        <v>14986</v>
      </c>
      <c r="D1508" s="65" t="s">
        <v>211</v>
      </c>
      <c r="E1508" s="65" t="s">
        <v>212</v>
      </c>
      <c r="F1508" s="66">
        <v>165.7</v>
      </c>
      <c r="G1508" s="66">
        <v>133.69</v>
      </c>
    </row>
    <row r="1509" spans="1:7">
      <c r="A1509" s="65" t="s">
        <v>213</v>
      </c>
      <c r="B1509" s="65">
        <v>1743</v>
      </c>
      <c r="C1509" s="56" t="s">
        <v>14987</v>
      </c>
      <c r="D1509" s="65" t="s">
        <v>211</v>
      </c>
      <c r="E1509" s="65" t="s">
        <v>212</v>
      </c>
      <c r="F1509" s="66">
        <v>217.59</v>
      </c>
      <c r="G1509" s="66">
        <v>175.56</v>
      </c>
    </row>
    <row r="1510" spans="1:7">
      <c r="A1510" s="65" t="s">
        <v>213</v>
      </c>
      <c r="B1510" s="65">
        <v>1747</v>
      </c>
      <c r="C1510" s="56" t="s">
        <v>14988</v>
      </c>
      <c r="D1510" s="65" t="s">
        <v>211</v>
      </c>
      <c r="E1510" s="65" t="s">
        <v>212</v>
      </c>
      <c r="F1510" s="66">
        <v>239.22</v>
      </c>
      <c r="G1510" s="66">
        <v>193.01</v>
      </c>
    </row>
    <row r="1511" spans="1:7">
      <c r="A1511" s="65" t="s">
        <v>213</v>
      </c>
      <c r="B1511" s="65">
        <v>39640</v>
      </c>
      <c r="C1511" s="56" t="s">
        <v>1708</v>
      </c>
      <c r="D1511" s="65" t="s">
        <v>211</v>
      </c>
      <c r="E1511" s="65" t="s">
        <v>212</v>
      </c>
      <c r="F1511" s="66">
        <v>15.91</v>
      </c>
      <c r="G1511" s="66">
        <v>11.35</v>
      </c>
    </row>
    <row r="1512" spans="1:7">
      <c r="A1512" s="65" t="s">
        <v>213</v>
      </c>
      <c r="B1512" s="65">
        <v>7216</v>
      </c>
      <c r="C1512" s="56" t="s">
        <v>1709</v>
      </c>
      <c r="D1512" s="65" t="s">
        <v>211</v>
      </c>
      <c r="E1512" s="65" t="s">
        <v>212</v>
      </c>
      <c r="F1512" s="66">
        <v>85.45</v>
      </c>
      <c r="G1512" s="66">
        <v>60.95</v>
      </c>
    </row>
    <row r="1513" spans="1:7">
      <c r="A1513" s="65" t="s">
        <v>213</v>
      </c>
      <c r="B1513" s="65">
        <v>20235</v>
      </c>
      <c r="C1513" s="56" t="s">
        <v>1710</v>
      </c>
      <c r="D1513" s="65" t="s">
        <v>211</v>
      </c>
      <c r="E1513" s="65" t="s">
        <v>212</v>
      </c>
      <c r="F1513" s="66">
        <v>68.7</v>
      </c>
      <c r="G1513" s="66">
        <v>49</v>
      </c>
    </row>
    <row r="1514" spans="1:7">
      <c r="A1514" s="65" t="s">
        <v>213</v>
      </c>
      <c r="B1514" s="65">
        <v>7181</v>
      </c>
      <c r="C1514" s="56" t="s">
        <v>1711</v>
      </c>
      <c r="D1514" s="65" t="s">
        <v>211</v>
      </c>
      <c r="E1514" s="65" t="s">
        <v>212</v>
      </c>
      <c r="F1514" s="66">
        <v>3.86</v>
      </c>
      <c r="G1514" s="66">
        <v>6.69</v>
      </c>
    </row>
    <row r="1515" spans="1:7">
      <c r="A1515" s="65" t="s">
        <v>213</v>
      </c>
      <c r="B1515" s="65">
        <v>40742</v>
      </c>
      <c r="C1515" s="56" t="s">
        <v>1712</v>
      </c>
      <c r="D1515" s="65" t="s">
        <v>211</v>
      </c>
      <c r="E1515" s="65" t="s">
        <v>212</v>
      </c>
      <c r="F1515" s="66">
        <v>11.22</v>
      </c>
      <c r="G1515" s="66">
        <v>11.22</v>
      </c>
    </row>
    <row r="1516" spans="1:7">
      <c r="A1516" s="65" t="s">
        <v>213</v>
      </c>
      <c r="B1516" s="65">
        <v>7214</v>
      </c>
      <c r="C1516" s="56" t="s">
        <v>1713</v>
      </c>
      <c r="D1516" s="65" t="s">
        <v>211</v>
      </c>
      <c r="E1516" s="65" t="s">
        <v>212</v>
      </c>
      <c r="F1516" s="66">
        <v>83.45</v>
      </c>
      <c r="G1516" s="66">
        <v>59.52</v>
      </c>
    </row>
    <row r="1517" spans="1:7">
      <c r="A1517" s="65" t="s">
        <v>213</v>
      </c>
      <c r="B1517" s="65">
        <v>7219</v>
      </c>
      <c r="C1517" s="56" t="s">
        <v>1714</v>
      </c>
      <c r="D1517" s="65" t="s">
        <v>211</v>
      </c>
      <c r="E1517" s="65" t="s">
        <v>212</v>
      </c>
      <c r="F1517" s="66">
        <v>74.02</v>
      </c>
      <c r="G1517" s="66">
        <v>52.79</v>
      </c>
    </row>
    <row r="1518" spans="1:7">
      <c r="A1518" s="65" t="s">
        <v>213</v>
      </c>
      <c r="B1518" s="65">
        <v>2628</v>
      </c>
      <c r="C1518" s="56" t="s">
        <v>1715</v>
      </c>
      <c r="D1518" s="65" t="s">
        <v>211</v>
      </c>
      <c r="E1518" s="65" t="s">
        <v>212</v>
      </c>
      <c r="F1518" s="66"/>
      <c r="G1518" s="66">
        <v>172.18</v>
      </c>
    </row>
    <row r="1519" spans="1:7">
      <c r="A1519" s="65" t="s">
        <v>213</v>
      </c>
      <c r="B1519" s="65">
        <v>2622</v>
      </c>
      <c r="C1519" s="56" t="s">
        <v>1716</v>
      </c>
      <c r="D1519" s="65" t="s">
        <v>211</v>
      </c>
      <c r="E1519" s="65" t="s">
        <v>212</v>
      </c>
      <c r="F1519" s="66"/>
      <c r="G1519" s="66">
        <v>4.09</v>
      </c>
    </row>
    <row r="1520" spans="1:7">
      <c r="A1520" s="65" t="s">
        <v>213</v>
      </c>
      <c r="B1520" s="65">
        <v>2623</v>
      </c>
      <c r="C1520" s="56" t="s">
        <v>1717</v>
      </c>
      <c r="D1520" s="65" t="s">
        <v>211</v>
      </c>
      <c r="E1520" s="65" t="s">
        <v>212</v>
      </c>
      <c r="F1520" s="66"/>
      <c r="G1520" s="66">
        <v>4.92</v>
      </c>
    </row>
    <row r="1521" spans="1:7">
      <c r="A1521" s="65" t="s">
        <v>213</v>
      </c>
      <c r="B1521" s="65">
        <v>2624</v>
      </c>
      <c r="C1521" s="56" t="s">
        <v>1718</v>
      </c>
      <c r="D1521" s="65" t="s">
        <v>211</v>
      </c>
      <c r="E1521" s="65" t="s">
        <v>212</v>
      </c>
      <c r="F1521" s="66"/>
      <c r="G1521" s="66">
        <v>7.82</v>
      </c>
    </row>
    <row r="1522" spans="1:7">
      <c r="A1522" s="65" t="s">
        <v>213</v>
      </c>
      <c r="B1522" s="65">
        <v>2625</v>
      </c>
      <c r="C1522" s="56" t="s">
        <v>1719</v>
      </c>
      <c r="D1522" s="65" t="s">
        <v>211</v>
      </c>
      <c r="E1522" s="65" t="s">
        <v>212</v>
      </c>
      <c r="F1522" s="66"/>
      <c r="G1522" s="66">
        <v>16.52</v>
      </c>
    </row>
    <row r="1523" spans="1:7">
      <c r="A1523" s="65" t="s">
        <v>213</v>
      </c>
      <c r="B1523" s="65">
        <v>2626</v>
      </c>
      <c r="C1523" s="56" t="s">
        <v>1720</v>
      </c>
      <c r="D1523" s="65" t="s">
        <v>211</v>
      </c>
      <c r="E1523" s="65" t="s">
        <v>212</v>
      </c>
      <c r="F1523" s="66"/>
      <c r="G1523" s="66">
        <v>24.21</v>
      </c>
    </row>
    <row r="1524" spans="1:7">
      <c r="A1524" s="65" t="s">
        <v>213</v>
      </c>
      <c r="B1524" s="65">
        <v>2630</v>
      </c>
      <c r="C1524" s="56" t="s">
        <v>1721</v>
      </c>
      <c r="D1524" s="65" t="s">
        <v>211</v>
      </c>
      <c r="E1524" s="65" t="s">
        <v>212</v>
      </c>
      <c r="F1524" s="66"/>
      <c r="G1524" s="66">
        <v>36.82</v>
      </c>
    </row>
    <row r="1525" spans="1:7">
      <c r="A1525" s="65" t="s">
        <v>213</v>
      </c>
      <c r="B1525" s="65">
        <v>2627</v>
      </c>
      <c r="C1525" s="56" t="s">
        <v>1722</v>
      </c>
      <c r="D1525" s="65" t="s">
        <v>211</v>
      </c>
      <c r="E1525" s="65" t="s">
        <v>212</v>
      </c>
      <c r="F1525" s="66"/>
      <c r="G1525" s="66">
        <v>64.849999999999994</v>
      </c>
    </row>
    <row r="1526" spans="1:7">
      <c r="A1526" s="65" t="s">
        <v>213</v>
      </c>
      <c r="B1526" s="65">
        <v>2629</v>
      </c>
      <c r="C1526" s="56" t="s">
        <v>1723</v>
      </c>
      <c r="D1526" s="65" t="s">
        <v>211</v>
      </c>
      <c r="E1526" s="65" t="s">
        <v>212</v>
      </c>
      <c r="F1526" s="66"/>
      <c r="G1526" s="66">
        <v>87.72</v>
      </c>
    </row>
    <row r="1527" spans="1:7">
      <c r="A1527" s="65" t="s">
        <v>213</v>
      </c>
      <c r="B1527" s="65">
        <v>1880</v>
      </c>
      <c r="C1527" s="56" t="s">
        <v>1724</v>
      </c>
      <c r="D1527" s="65" t="s">
        <v>211</v>
      </c>
      <c r="E1527" s="65" t="s">
        <v>212</v>
      </c>
      <c r="F1527" s="66">
        <v>4.8099999999999996</v>
      </c>
      <c r="G1527" s="66">
        <v>2.58</v>
      </c>
    </row>
    <row r="1528" spans="1:7">
      <c r="A1528" s="65" t="s">
        <v>213</v>
      </c>
      <c r="B1528" s="65">
        <v>39274</v>
      </c>
      <c r="C1528" s="56" t="s">
        <v>1725</v>
      </c>
      <c r="D1528" s="65" t="s">
        <v>211</v>
      </c>
      <c r="E1528" s="65" t="s">
        <v>212</v>
      </c>
      <c r="F1528" s="66">
        <v>3.73</v>
      </c>
      <c r="G1528" s="66">
        <v>2</v>
      </c>
    </row>
    <row r="1529" spans="1:7">
      <c r="A1529" s="65" t="s">
        <v>213</v>
      </c>
      <c r="B1529" s="65">
        <v>12033</v>
      </c>
      <c r="C1529" s="56" t="s">
        <v>1726</v>
      </c>
      <c r="D1529" s="65" t="s">
        <v>211</v>
      </c>
      <c r="E1529" s="65" t="s">
        <v>212</v>
      </c>
      <c r="F1529" s="66">
        <v>15.35</v>
      </c>
      <c r="G1529" s="66">
        <v>8.25</v>
      </c>
    </row>
    <row r="1530" spans="1:7">
      <c r="A1530" s="65" t="s">
        <v>213</v>
      </c>
      <c r="B1530" s="65">
        <v>40408</v>
      </c>
      <c r="C1530" s="56" t="s">
        <v>1727</v>
      </c>
      <c r="D1530" s="65" t="s">
        <v>211</v>
      </c>
      <c r="E1530" s="65" t="s">
        <v>212</v>
      </c>
      <c r="F1530" s="66">
        <v>10.08</v>
      </c>
      <c r="G1530" s="66">
        <v>5.42</v>
      </c>
    </row>
    <row r="1531" spans="1:7">
      <c r="A1531" s="65" t="s">
        <v>213</v>
      </c>
      <c r="B1531" s="65">
        <v>39276</v>
      </c>
      <c r="C1531" s="56" t="s">
        <v>1728</v>
      </c>
      <c r="D1531" s="65" t="s">
        <v>211</v>
      </c>
      <c r="E1531" s="65" t="s">
        <v>212</v>
      </c>
      <c r="F1531" s="66">
        <v>9.08</v>
      </c>
      <c r="G1531" s="66">
        <v>4.88</v>
      </c>
    </row>
    <row r="1532" spans="1:7">
      <c r="A1532" s="65" t="s">
        <v>213</v>
      </c>
      <c r="B1532" s="65">
        <v>40409</v>
      </c>
      <c r="C1532" s="56" t="s">
        <v>1729</v>
      </c>
      <c r="D1532" s="65" t="s">
        <v>211</v>
      </c>
      <c r="E1532" s="65" t="s">
        <v>212</v>
      </c>
      <c r="F1532" s="66">
        <v>3.57</v>
      </c>
      <c r="G1532" s="66">
        <v>1.91</v>
      </c>
    </row>
    <row r="1533" spans="1:7">
      <c r="A1533" s="65" t="s">
        <v>213</v>
      </c>
      <c r="B1533" s="65">
        <v>39277</v>
      </c>
      <c r="C1533" s="56" t="s">
        <v>1730</v>
      </c>
      <c r="D1533" s="65" t="s">
        <v>211</v>
      </c>
      <c r="E1533" s="65" t="s">
        <v>212</v>
      </c>
      <c r="F1533" s="66">
        <v>24.53</v>
      </c>
      <c r="G1533" s="66">
        <v>13.18</v>
      </c>
    </row>
    <row r="1534" spans="1:7">
      <c r="A1534" s="65" t="s">
        <v>213</v>
      </c>
      <c r="B1534" s="65">
        <v>12034</v>
      </c>
      <c r="C1534" s="56" t="s">
        <v>1731</v>
      </c>
      <c r="D1534" s="65" t="s">
        <v>211</v>
      </c>
      <c r="E1534" s="65" t="s">
        <v>212</v>
      </c>
      <c r="F1534" s="66">
        <v>6.95</v>
      </c>
      <c r="G1534" s="66">
        <v>3.73</v>
      </c>
    </row>
    <row r="1535" spans="1:7">
      <c r="A1535" s="65" t="s">
        <v>213</v>
      </c>
      <c r="B1535" s="65">
        <v>39879</v>
      </c>
      <c r="C1535" s="56" t="s">
        <v>1732</v>
      </c>
      <c r="D1535" s="65" t="s">
        <v>211</v>
      </c>
      <c r="E1535" s="65" t="s">
        <v>212</v>
      </c>
      <c r="F1535" s="66"/>
      <c r="G1535" s="66">
        <v>5.45</v>
      </c>
    </row>
    <row r="1536" spans="1:7">
      <c r="A1536" s="65" t="s">
        <v>213</v>
      </c>
      <c r="B1536" s="65">
        <v>39880</v>
      </c>
      <c r="C1536" s="56" t="s">
        <v>1733</v>
      </c>
      <c r="D1536" s="65" t="s">
        <v>211</v>
      </c>
      <c r="E1536" s="65" t="s">
        <v>212</v>
      </c>
      <c r="F1536" s="66"/>
      <c r="G1536" s="66">
        <v>12.06</v>
      </c>
    </row>
    <row r="1537" spans="1:7">
      <c r="A1537" s="65" t="s">
        <v>213</v>
      </c>
      <c r="B1537" s="65">
        <v>39881</v>
      </c>
      <c r="C1537" s="56" t="s">
        <v>1734</v>
      </c>
      <c r="D1537" s="65" t="s">
        <v>211</v>
      </c>
      <c r="E1537" s="65" t="s">
        <v>212</v>
      </c>
      <c r="F1537" s="66"/>
      <c r="G1537" s="66">
        <v>19.37</v>
      </c>
    </row>
    <row r="1538" spans="1:7">
      <c r="A1538" s="65" t="s">
        <v>213</v>
      </c>
      <c r="B1538" s="65">
        <v>39882</v>
      </c>
      <c r="C1538" s="56" t="s">
        <v>1735</v>
      </c>
      <c r="D1538" s="65" t="s">
        <v>211</v>
      </c>
      <c r="E1538" s="65" t="s">
        <v>212</v>
      </c>
      <c r="F1538" s="66"/>
      <c r="G1538" s="66">
        <v>51.02</v>
      </c>
    </row>
    <row r="1539" spans="1:7">
      <c r="A1539" s="65" t="s">
        <v>213</v>
      </c>
      <c r="B1539" s="65">
        <v>39883</v>
      </c>
      <c r="C1539" s="56" t="s">
        <v>1736</v>
      </c>
      <c r="D1539" s="65" t="s">
        <v>211</v>
      </c>
      <c r="E1539" s="65" t="s">
        <v>212</v>
      </c>
      <c r="F1539" s="66"/>
      <c r="G1539" s="66">
        <v>81.47</v>
      </c>
    </row>
    <row r="1540" spans="1:7">
      <c r="A1540" s="65" t="s">
        <v>213</v>
      </c>
      <c r="B1540" s="65">
        <v>39884</v>
      </c>
      <c r="C1540" s="56" t="s">
        <v>1737</v>
      </c>
      <c r="D1540" s="65" t="s">
        <v>211</v>
      </c>
      <c r="E1540" s="65" t="s">
        <v>212</v>
      </c>
      <c r="F1540" s="66"/>
      <c r="G1540" s="66">
        <v>121</v>
      </c>
    </row>
    <row r="1541" spans="1:7">
      <c r="A1541" s="65" t="s">
        <v>213</v>
      </c>
      <c r="B1541" s="65">
        <v>39885</v>
      </c>
      <c r="C1541" s="56" t="s">
        <v>1738</v>
      </c>
      <c r="D1541" s="65" t="s">
        <v>211</v>
      </c>
      <c r="E1541" s="65" t="s">
        <v>212</v>
      </c>
      <c r="F1541" s="66"/>
      <c r="G1541" s="66">
        <v>287.58</v>
      </c>
    </row>
    <row r="1542" spans="1:7">
      <c r="A1542" s="65" t="s">
        <v>213</v>
      </c>
      <c r="B1542" s="65">
        <v>1777</v>
      </c>
      <c r="C1542" s="56" t="s">
        <v>1739</v>
      </c>
      <c r="D1542" s="65" t="s">
        <v>211</v>
      </c>
      <c r="E1542" s="65" t="s">
        <v>212</v>
      </c>
      <c r="F1542" s="66"/>
      <c r="G1542" s="66">
        <v>86.19</v>
      </c>
    </row>
    <row r="1543" spans="1:7">
      <c r="A1543" s="65" t="s">
        <v>213</v>
      </c>
      <c r="B1543" s="65">
        <v>1819</v>
      </c>
      <c r="C1543" s="56" t="s">
        <v>1740</v>
      </c>
      <c r="D1543" s="65" t="s">
        <v>211</v>
      </c>
      <c r="E1543" s="65" t="s">
        <v>212</v>
      </c>
      <c r="F1543" s="66"/>
      <c r="G1543" s="66">
        <v>62.71</v>
      </c>
    </row>
    <row r="1544" spans="1:7">
      <c r="A1544" s="65" t="s">
        <v>213</v>
      </c>
      <c r="B1544" s="65">
        <v>1776</v>
      </c>
      <c r="C1544" s="56" t="s">
        <v>1741</v>
      </c>
      <c r="D1544" s="65" t="s">
        <v>211</v>
      </c>
      <c r="E1544" s="65" t="s">
        <v>212</v>
      </c>
      <c r="F1544" s="66"/>
      <c r="G1544" s="66">
        <v>51.02</v>
      </c>
    </row>
    <row r="1545" spans="1:7">
      <c r="A1545" s="65" t="s">
        <v>213</v>
      </c>
      <c r="B1545" s="65">
        <v>1775</v>
      </c>
      <c r="C1545" s="56" t="s">
        <v>1742</v>
      </c>
      <c r="D1545" s="65" t="s">
        <v>211</v>
      </c>
      <c r="E1545" s="65" t="s">
        <v>212</v>
      </c>
      <c r="F1545" s="66"/>
      <c r="G1545" s="66">
        <v>18.75</v>
      </c>
    </row>
    <row r="1546" spans="1:7">
      <c r="A1546" s="65" t="s">
        <v>213</v>
      </c>
      <c r="B1546" s="65">
        <v>1778</v>
      </c>
      <c r="C1546" s="56" t="s">
        <v>1743</v>
      </c>
      <c r="D1546" s="65" t="s">
        <v>211</v>
      </c>
      <c r="E1546" s="65" t="s">
        <v>212</v>
      </c>
      <c r="F1546" s="66"/>
      <c r="G1546" s="66">
        <v>208.64</v>
      </c>
    </row>
    <row r="1547" spans="1:7">
      <c r="A1547" s="65" t="s">
        <v>213</v>
      </c>
      <c r="B1547" s="65">
        <v>1818</v>
      </c>
      <c r="C1547" s="56" t="s">
        <v>1744</v>
      </c>
      <c r="D1547" s="65" t="s">
        <v>211</v>
      </c>
      <c r="E1547" s="65" t="s">
        <v>212</v>
      </c>
      <c r="F1547" s="66"/>
      <c r="G1547" s="66">
        <v>138.49</v>
      </c>
    </row>
    <row r="1548" spans="1:7">
      <c r="A1548" s="65" t="s">
        <v>213</v>
      </c>
      <c r="B1548" s="65">
        <v>1779</v>
      </c>
      <c r="C1548" s="56" t="s">
        <v>1745</v>
      </c>
      <c r="D1548" s="65" t="s">
        <v>211</v>
      </c>
      <c r="E1548" s="65" t="s">
        <v>212</v>
      </c>
      <c r="F1548" s="66"/>
      <c r="G1548" s="66">
        <v>303.43</v>
      </c>
    </row>
    <row r="1549" spans="1:7">
      <c r="A1549" s="65" t="s">
        <v>213</v>
      </c>
      <c r="B1549" s="65">
        <v>1820</v>
      </c>
      <c r="C1549" s="56" t="s">
        <v>1746</v>
      </c>
      <c r="D1549" s="65" t="s">
        <v>211</v>
      </c>
      <c r="E1549" s="65" t="s">
        <v>212</v>
      </c>
      <c r="F1549" s="66"/>
      <c r="G1549" s="66">
        <v>27.08</v>
      </c>
    </row>
    <row r="1550" spans="1:7">
      <c r="A1550" s="65" t="s">
        <v>213</v>
      </c>
      <c r="B1550" s="65">
        <v>1780</v>
      </c>
      <c r="C1550" s="56" t="s">
        <v>1747</v>
      </c>
      <c r="D1550" s="65" t="s">
        <v>211</v>
      </c>
      <c r="E1550" s="65" t="s">
        <v>212</v>
      </c>
      <c r="F1550" s="66"/>
      <c r="G1550" s="66">
        <v>625.53</v>
      </c>
    </row>
    <row r="1551" spans="1:7">
      <c r="A1551" s="65" t="s">
        <v>213</v>
      </c>
      <c r="B1551" s="65">
        <v>1783</v>
      </c>
      <c r="C1551" s="56" t="s">
        <v>1748</v>
      </c>
      <c r="D1551" s="65" t="s">
        <v>211</v>
      </c>
      <c r="E1551" s="65" t="s">
        <v>212</v>
      </c>
      <c r="F1551" s="66"/>
      <c r="G1551" s="66">
        <v>66.14</v>
      </c>
    </row>
    <row r="1552" spans="1:7">
      <c r="A1552" s="65" t="s">
        <v>213</v>
      </c>
      <c r="B1552" s="65">
        <v>1782</v>
      </c>
      <c r="C1552" s="56" t="s">
        <v>1749</v>
      </c>
      <c r="D1552" s="65" t="s">
        <v>211</v>
      </c>
      <c r="E1552" s="65" t="s">
        <v>212</v>
      </c>
      <c r="F1552" s="66"/>
      <c r="G1552" s="66">
        <v>52.29</v>
      </c>
    </row>
    <row r="1553" spans="1:7">
      <c r="A1553" s="65" t="s">
        <v>213</v>
      </c>
      <c r="B1553" s="65">
        <v>1781</v>
      </c>
      <c r="C1553" s="56" t="s">
        <v>1750</v>
      </c>
      <c r="D1553" s="65" t="s">
        <v>211</v>
      </c>
      <c r="E1553" s="65" t="s">
        <v>212</v>
      </c>
      <c r="F1553" s="66"/>
      <c r="G1553" s="66">
        <v>34.07</v>
      </c>
    </row>
    <row r="1554" spans="1:7">
      <c r="A1554" s="65" t="s">
        <v>213</v>
      </c>
      <c r="B1554" s="65">
        <v>1817</v>
      </c>
      <c r="C1554" s="56" t="s">
        <v>1751</v>
      </c>
      <c r="D1554" s="65" t="s">
        <v>211</v>
      </c>
      <c r="E1554" s="65" t="s">
        <v>212</v>
      </c>
      <c r="F1554" s="66"/>
      <c r="G1554" s="66">
        <v>15.58</v>
      </c>
    </row>
    <row r="1555" spans="1:7">
      <c r="A1555" s="65" t="s">
        <v>213</v>
      </c>
      <c r="B1555" s="65">
        <v>1784</v>
      </c>
      <c r="C1555" s="56" t="s">
        <v>1752</v>
      </c>
      <c r="D1555" s="65" t="s">
        <v>211</v>
      </c>
      <c r="E1555" s="65" t="s">
        <v>212</v>
      </c>
      <c r="F1555" s="66"/>
      <c r="G1555" s="66">
        <v>186.76</v>
      </c>
    </row>
    <row r="1556" spans="1:7">
      <c r="A1556" s="65" t="s">
        <v>213</v>
      </c>
      <c r="B1556" s="65">
        <v>1810</v>
      </c>
      <c r="C1556" s="56" t="s">
        <v>1753</v>
      </c>
      <c r="D1556" s="65" t="s">
        <v>211</v>
      </c>
      <c r="E1556" s="65" t="s">
        <v>212</v>
      </c>
      <c r="F1556" s="66"/>
      <c r="G1556" s="66">
        <v>103.59</v>
      </c>
    </row>
    <row r="1557" spans="1:7">
      <c r="A1557" s="65" t="s">
        <v>213</v>
      </c>
      <c r="B1557" s="65">
        <v>1812</v>
      </c>
      <c r="C1557" s="56" t="s">
        <v>1754</v>
      </c>
      <c r="D1557" s="65" t="s">
        <v>211</v>
      </c>
      <c r="E1557" s="65" t="s">
        <v>212</v>
      </c>
      <c r="F1557" s="66"/>
      <c r="G1557" s="66">
        <v>261.49</v>
      </c>
    </row>
    <row r="1558" spans="1:7">
      <c r="A1558" s="65" t="s">
        <v>213</v>
      </c>
      <c r="B1558" s="65">
        <v>1811</v>
      </c>
      <c r="C1558" s="56" t="s">
        <v>1755</v>
      </c>
      <c r="D1558" s="65" t="s">
        <v>211</v>
      </c>
      <c r="E1558" s="65" t="s">
        <v>212</v>
      </c>
      <c r="F1558" s="66"/>
      <c r="G1558" s="66">
        <v>22.41</v>
      </c>
    </row>
    <row r="1559" spans="1:7">
      <c r="A1559" s="65" t="s">
        <v>213</v>
      </c>
      <c r="B1559" s="65">
        <v>40386</v>
      </c>
      <c r="C1559" s="56" t="s">
        <v>1756</v>
      </c>
      <c r="D1559" s="65" t="s">
        <v>211</v>
      </c>
      <c r="E1559" s="65" t="s">
        <v>212</v>
      </c>
      <c r="F1559" s="66"/>
      <c r="G1559" s="66">
        <v>89.73</v>
      </c>
    </row>
    <row r="1560" spans="1:7">
      <c r="A1560" s="65" t="s">
        <v>213</v>
      </c>
      <c r="B1560" s="65">
        <v>40384</v>
      </c>
      <c r="C1560" s="56" t="s">
        <v>1757</v>
      </c>
      <c r="D1560" s="65" t="s">
        <v>211</v>
      </c>
      <c r="E1560" s="65" t="s">
        <v>212</v>
      </c>
      <c r="F1560" s="66"/>
      <c r="G1560" s="66">
        <v>61.43</v>
      </c>
    </row>
    <row r="1561" spans="1:7">
      <c r="A1561" s="65" t="s">
        <v>213</v>
      </c>
      <c r="B1561" s="65">
        <v>40423</v>
      </c>
      <c r="C1561" s="56" t="s">
        <v>1758</v>
      </c>
      <c r="D1561" s="65" t="s">
        <v>211</v>
      </c>
      <c r="E1561" s="65" t="s">
        <v>212</v>
      </c>
      <c r="F1561" s="66"/>
      <c r="G1561" s="66">
        <v>40.19</v>
      </c>
    </row>
    <row r="1562" spans="1:7">
      <c r="A1562" s="65" t="s">
        <v>213</v>
      </c>
      <c r="B1562" s="65">
        <v>40379</v>
      </c>
      <c r="C1562" s="56" t="s">
        <v>1759</v>
      </c>
      <c r="D1562" s="65" t="s">
        <v>211</v>
      </c>
      <c r="E1562" s="65" t="s">
        <v>212</v>
      </c>
      <c r="F1562" s="66"/>
      <c r="G1562" s="66">
        <v>21.24</v>
      </c>
    </row>
    <row r="1563" spans="1:7">
      <c r="A1563" s="65" t="s">
        <v>213</v>
      </c>
      <c r="B1563" s="65">
        <v>40389</v>
      </c>
      <c r="C1563" s="56" t="s">
        <v>1760</v>
      </c>
      <c r="D1563" s="65" t="s">
        <v>211</v>
      </c>
      <c r="E1563" s="65" t="s">
        <v>212</v>
      </c>
      <c r="F1563" s="66"/>
      <c r="G1563" s="66">
        <v>254.88</v>
      </c>
    </row>
    <row r="1564" spans="1:7">
      <c r="A1564" s="65" t="s">
        <v>213</v>
      </c>
      <c r="B1564" s="65">
        <v>40388</v>
      </c>
      <c r="C1564" s="56" t="s">
        <v>1761</v>
      </c>
      <c r="D1564" s="65" t="s">
        <v>211</v>
      </c>
      <c r="E1564" s="65" t="s">
        <v>212</v>
      </c>
      <c r="F1564" s="66"/>
      <c r="G1564" s="66">
        <v>127.58</v>
      </c>
    </row>
    <row r="1565" spans="1:7">
      <c r="A1565" s="65" t="s">
        <v>213</v>
      </c>
      <c r="B1565" s="65">
        <v>40391</v>
      </c>
      <c r="C1565" s="56" t="s">
        <v>1762</v>
      </c>
      <c r="D1565" s="65" t="s">
        <v>211</v>
      </c>
      <c r="E1565" s="65" t="s">
        <v>212</v>
      </c>
      <c r="F1565" s="66"/>
      <c r="G1565" s="66">
        <v>661.54</v>
      </c>
    </row>
    <row r="1566" spans="1:7">
      <c r="A1566" s="65" t="s">
        <v>213</v>
      </c>
      <c r="B1566" s="65">
        <v>40381</v>
      </c>
      <c r="C1566" s="56" t="s">
        <v>1763</v>
      </c>
      <c r="D1566" s="65" t="s">
        <v>211</v>
      </c>
      <c r="E1566" s="65" t="s">
        <v>212</v>
      </c>
      <c r="F1566" s="66"/>
      <c r="G1566" s="66">
        <v>28.32</v>
      </c>
    </row>
    <row r="1567" spans="1:7">
      <c r="A1567" s="65" t="s">
        <v>213</v>
      </c>
      <c r="B1567" s="65">
        <v>2609</v>
      </c>
      <c r="C1567" s="56" t="s">
        <v>1764</v>
      </c>
      <c r="D1567" s="65" t="s">
        <v>211</v>
      </c>
      <c r="E1567" s="65" t="s">
        <v>212</v>
      </c>
      <c r="F1567" s="66"/>
      <c r="G1567" s="66">
        <v>3.84</v>
      </c>
    </row>
    <row r="1568" spans="1:7">
      <c r="A1568" s="65" t="s">
        <v>213</v>
      </c>
      <c r="B1568" s="65">
        <v>2634</v>
      </c>
      <c r="C1568" s="56" t="s">
        <v>1765</v>
      </c>
      <c r="D1568" s="65" t="s">
        <v>211</v>
      </c>
      <c r="E1568" s="65" t="s">
        <v>212</v>
      </c>
      <c r="F1568" s="66"/>
      <c r="G1568" s="66">
        <v>5.04</v>
      </c>
    </row>
    <row r="1569" spans="1:7">
      <c r="A1569" s="65" t="s">
        <v>213</v>
      </c>
      <c r="B1569" s="65">
        <v>2611</v>
      </c>
      <c r="C1569" s="56" t="s">
        <v>1766</v>
      </c>
      <c r="D1569" s="65" t="s">
        <v>211</v>
      </c>
      <c r="E1569" s="65" t="s">
        <v>212</v>
      </c>
      <c r="F1569" s="66"/>
      <c r="G1569" s="66">
        <v>14.22</v>
      </c>
    </row>
    <row r="1570" spans="1:7">
      <c r="A1570" s="65" t="s">
        <v>213</v>
      </c>
      <c r="B1570" s="65">
        <v>40414</v>
      </c>
      <c r="C1570" s="56" t="s">
        <v>1767</v>
      </c>
      <c r="D1570" s="65" t="s">
        <v>211</v>
      </c>
      <c r="E1570" s="65" t="s">
        <v>212</v>
      </c>
      <c r="F1570" s="66"/>
      <c r="G1570" s="66">
        <v>17.940000000000001</v>
      </c>
    </row>
    <row r="1571" spans="1:7">
      <c r="A1571" s="65" t="s">
        <v>213</v>
      </c>
      <c r="B1571" s="65">
        <v>40416</v>
      </c>
      <c r="C1571" s="56" t="s">
        <v>1768</v>
      </c>
      <c r="D1571" s="65" t="s">
        <v>211</v>
      </c>
      <c r="E1571" s="65" t="s">
        <v>212</v>
      </c>
      <c r="F1571" s="66"/>
      <c r="G1571" s="66">
        <v>24.79</v>
      </c>
    </row>
    <row r="1572" spans="1:7">
      <c r="A1572" s="65" t="s">
        <v>213</v>
      </c>
      <c r="B1572" s="65">
        <v>40418</v>
      </c>
      <c r="C1572" s="56" t="s">
        <v>1769</v>
      </c>
      <c r="D1572" s="65" t="s">
        <v>211</v>
      </c>
      <c r="E1572" s="65" t="s">
        <v>212</v>
      </c>
      <c r="F1572" s="66"/>
      <c r="G1572" s="66">
        <v>29.57</v>
      </c>
    </row>
    <row r="1573" spans="1:7">
      <c r="A1573" s="65" t="s">
        <v>213</v>
      </c>
      <c r="B1573" s="65">
        <v>34359</v>
      </c>
      <c r="C1573" s="56" t="s">
        <v>1770</v>
      </c>
      <c r="D1573" s="65" t="s">
        <v>211</v>
      </c>
      <c r="E1573" s="65" t="s">
        <v>212</v>
      </c>
      <c r="F1573" s="66"/>
      <c r="G1573" s="66">
        <v>10.82</v>
      </c>
    </row>
    <row r="1574" spans="1:7">
      <c r="A1574" s="65" t="s">
        <v>213</v>
      </c>
      <c r="B1574" s="65">
        <v>1789</v>
      </c>
      <c r="C1574" s="56" t="s">
        <v>1771</v>
      </c>
      <c r="D1574" s="65" t="s">
        <v>211</v>
      </c>
      <c r="E1574" s="65" t="s">
        <v>212</v>
      </c>
      <c r="F1574" s="66"/>
      <c r="G1574" s="66">
        <v>82.73</v>
      </c>
    </row>
    <row r="1575" spans="1:7">
      <c r="A1575" s="65" t="s">
        <v>213</v>
      </c>
      <c r="B1575" s="65">
        <v>1788</v>
      </c>
      <c r="C1575" s="56" t="s">
        <v>1772</v>
      </c>
      <c r="D1575" s="65" t="s">
        <v>211</v>
      </c>
      <c r="E1575" s="65" t="s">
        <v>212</v>
      </c>
      <c r="F1575" s="66"/>
      <c r="G1575" s="66">
        <v>66.31</v>
      </c>
    </row>
    <row r="1576" spans="1:7">
      <c r="A1576" s="65" t="s">
        <v>213</v>
      </c>
      <c r="B1576" s="65">
        <v>1787</v>
      </c>
      <c r="C1576" s="56" t="s">
        <v>1773</v>
      </c>
      <c r="D1576" s="65" t="s">
        <v>211</v>
      </c>
      <c r="E1576" s="65" t="s">
        <v>212</v>
      </c>
      <c r="F1576" s="66"/>
      <c r="G1576" s="66">
        <v>39.43</v>
      </c>
    </row>
    <row r="1577" spans="1:7">
      <c r="A1577" s="65" t="s">
        <v>213</v>
      </c>
      <c r="B1577" s="65">
        <v>1786</v>
      </c>
      <c r="C1577" s="56" t="s">
        <v>1774</v>
      </c>
      <c r="D1577" s="65" t="s">
        <v>211</v>
      </c>
      <c r="E1577" s="65" t="s">
        <v>212</v>
      </c>
      <c r="F1577" s="66"/>
      <c r="G1577" s="66">
        <v>16.46</v>
      </c>
    </row>
    <row r="1578" spans="1:7">
      <c r="A1578" s="65" t="s">
        <v>213</v>
      </c>
      <c r="B1578" s="65">
        <v>1791</v>
      </c>
      <c r="C1578" s="56" t="s">
        <v>1775</v>
      </c>
      <c r="D1578" s="65" t="s">
        <v>211</v>
      </c>
      <c r="E1578" s="65" t="s">
        <v>212</v>
      </c>
      <c r="F1578" s="66"/>
      <c r="G1578" s="66">
        <v>239.08</v>
      </c>
    </row>
    <row r="1579" spans="1:7">
      <c r="A1579" s="65" t="s">
        <v>213</v>
      </c>
      <c r="B1579" s="65">
        <v>1790</v>
      </c>
      <c r="C1579" s="56" t="s">
        <v>1776</v>
      </c>
      <c r="D1579" s="65" t="s">
        <v>211</v>
      </c>
      <c r="E1579" s="65" t="s">
        <v>212</v>
      </c>
      <c r="F1579" s="66"/>
      <c r="G1579" s="66">
        <v>137.77000000000001</v>
      </c>
    </row>
    <row r="1580" spans="1:7">
      <c r="A1580" s="65" t="s">
        <v>213</v>
      </c>
      <c r="B1580" s="65">
        <v>1792</v>
      </c>
      <c r="C1580" s="56" t="s">
        <v>1777</v>
      </c>
      <c r="D1580" s="65" t="s">
        <v>211</v>
      </c>
      <c r="E1580" s="65" t="s">
        <v>212</v>
      </c>
      <c r="F1580" s="66"/>
      <c r="G1580" s="66">
        <v>322.72000000000003</v>
      </c>
    </row>
    <row r="1581" spans="1:7">
      <c r="A1581" s="65" t="s">
        <v>213</v>
      </c>
      <c r="B1581" s="65">
        <v>1813</v>
      </c>
      <c r="C1581" s="56" t="s">
        <v>1778</v>
      </c>
      <c r="D1581" s="65" t="s">
        <v>211</v>
      </c>
      <c r="E1581" s="65" t="s">
        <v>212</v>
      </c>
      <c r="F1581" s="66"/>
      <c r="G1581" s="66">
        <v>26.13</v>
      </c>
    </row>
    <row r="1582" spans="1:7">
      <c r="A1582" s="65" t="s">
        <v>213</v>
      </c>
      <c r="B1582" s="65">
        <v>1793</v>
      </c>
      <c r="C1582" s="56" t="s">
        <v>1779</v>
      </c>
      <c r="D1582" s="65" t="s">
        <v>211</v>
      </c>
      <c r="E1582" s="65" t="s">
        <v>212</v>
      </c>
      <c r="F1582" s="66"/>
      <c r="G1582" s="66">
        <v>652.12</v>
      </c>
    </row>
    <row r="1583" spans="1:7">
      <c r="A1583" s="65" t="s">
        <v>213</v>
      </c>
      <c r="B1583" s="65">
        <v>1797</v>
      </c>
      <c r="C1583" s="56" t="s">
        <v>1780</v>
      </c>
      <c r="D1583" s="65" t="s">
        <v>211</v>
      </c>
      <c r="E1583" s="65" t="s">
        <v>212</v>
      </c>
      <c r="F1583" s="66"/>
      <c r="G1583" s="66">
        <v>93.93</v>
      </c>
    </row>
    <row r="1584" spans="1:7">
      <c r="A1584" s="65" t="s">
        <v>213</v>
      </c>
      <c r="B1584" s="65">
        <v>1796</v>
      </c>
      <c r="C1584" s="56" t="s">
        <v>1781</v>
      </c>
      <c r="D1584" s="65" t="s">
        <v>211</v>
      </c>
      <c r="E1584" s="65" t="s">
        <v>212</v>
      </c>
      <c r="F1584" s="66"/>
      <c r="G1584" s="66">
        <v>72.05</v>
      </c>
    </row>
    <row r="1585" spans="1:7">
      <c r="A1585" s="65" t="s">
        <v>213</v>
      </c>
      <c r="B1585" s="65">
        <v>1816</v>
      </c>
      <c r="C1585" s="56" t="s">
        <v>1782</v>
      </c>
      <c r="D1585" s="65" t="s">
        <v>211</v>
      </c>
      <c r="E1585" s="65" t="s">
        <v>212</v>
      </c>
      <c r="F1585" s="66"/>
      <c r="G1585" s="66">
        <v>38.78</v>
      </c>
    </row>
    <row r="1586" spans="1:7">
      <c r="A1586" s="65" t="s">
        <v>213</v>
      </c>
      <c r="B1586" s="65">
        <v>1794</v>
      </c>
      <c r="C1586" s="56" t="s">
        <v>1783</v>
      </c>
      <c r="D1586" s="65" t="s">
        <v>211</v>
      </c>
      <c r="E1586" s="65" t="s">
        <v>212</v>
      </c>
      <c r="F1586" s="66"/>
      <c r="G1586" s="66">
        <v>17.2</v>
      </c>
    </row>
    <row r="1587" spans="1:7">
      <c r="A1587" s="65" t="s">
        <v>213</v>
      </c>
      <c r="B1587" s="65">
        <v>1815</v>
      </c>
      <c r="C1587" s="56" t="s">
        <v>1784</v>
      </c>
      <c r="D1587" s="65" t="s">
        <v>211</v>
      </c>
      <c r="E1587" s="65" t="s">
        <v>212</v>
      </c>
      <c r="F1587" s="66"/>
      <c r="G1587" s="66">
        <v>297.83</v>
      </c>
    </row>
    <row r="1588" spans="1:7">
      <c r="A1588" s="65" t="s">
        <v>213</v>
      </c>
      <c r="B1588" s="65">
        <v>1798</v>
      </c>
      <c r="C1588" s="56" t="s">
        <v>1785</v>
      </c>
      <c r="D1588" s="65" t="s">
        <v>211</v>
      </c>
      <c r="E1588" s="65" t="s">
        <v>212</v>
      </c>
      <c r="F1588" s="66"/>
      <c r="G1588" s="66">
        <v>133.27000000000001</v>
      </c>
    </row>
    <row r="1589" spans="1:7">
      <c r="A1589" s="65" t="s">
        <v>213</v>
      </c>
      <c r="B1589" s="65">
        <v>1799</v>
      </c>
      <c r="C1589" s="56" t="s">
        <v>1786</v>
      </c>
      <c r="D1589" s="65" t="s">
        <v>211</v>
      </c>
      <c r="E1589" s="65" t="s">
        <v>212</v>
      </c>
      <c r="F1589" s="66"/>
      <c r="G1589" s="66">
        <v>387.9</v>
      </c>
    </row>
    <row r="1590" spans="1:7">
      <c r="A1590" s="65" t="s">
        <v>213</v>
      </c>
      <c r="B1590" s="65">
        <v>1795</v>
      </c>
      <c r="C1590" s="56" t="s">
        <v>1787</v>
      </c>
      <c r="D1590" s="65" t="s">
        <v>211</v>
      </c>
      <c r="E1590" s="65" t="s">
        <v>212</v>
      </c>
      <c r="F1590" s="66"/>
      <c r="G1590" s="66">
        <v>23.83</v>
      </c>
    </row>
    <row r="1591" spans="1:7">
      <c r="A1591" s="65" t="s">
        <v>213</v>
      </c>
      <c r="B1591" s="65">
        <v>1800</v>
      </c>
      <c r="C1591" s="56" t="s">
        <v>1788</v>
      </c>
      <c r="D1591" s="65" t="s">
        <v>211</v>
      </c>
      <c r="E1591" s="65" t="s">
        <v>212</v>
      </c>
      <c r="F1591" s="66"/>
      <c r="G1591" s="66">
        <v>740.57</v>
      </c>
    </row>
    <row r="1592" spans="1:7">
      <c r="A1592" s="65" t="s">
        <v>213</v>
      </c>
      <c r="B1592" s="65">
        <v>1802</v>
      </c>
      <c r="C1592" s="56" t="s">
        <v>1789</v>
      </c>
      <c r="D1592" s="65" t="s">
        <v>211</v>
      </c>
      <c r="E1592" s="65" t="s">
        <v>212</v>
      </c>
      <c r="F1592" s="66"/>
      <c r="G1592" s="66">
        <v>1852.45</v>
      </c>
    </row>
    <row r="1593" spans="1:7">
      <c r="A1593" s="65" t="s">
        <v>213</v>
      </c>
      <c r="B1593" s="65">
        <v>1809</v>
      </c>
      <c r="C1593" s="56" t="s">
        <v>1790</v>
      </c>
      <c r="D1593" s="65" t="s">
        <v>211</v>
      </c>
      <c r="E1593" s="65" t="s">
        <v>212</v>
      </c>
      <c r="F1593" s="66"/>
      <c r="G1593" s="66">
        <v>77.56</v>
      </c>
    </row>
    <row r="1594" spans="1:7">
      <c r="A1594" s="65" t="s">
        <v>213</v>
      </c>
      <c r="B1594" s="65">
        <v>1814</v>
      </c>
      <c r="C1594" s="56" t="s">
        <v>1791</v>
      </c>
      <c r="D1594" s="65" t="s">
        <v>211</v>
      </c>
      <c r="E1594" s="65" t="s">
        <v>212</v>
      </c>
      <c r="F1594" s="66"/>
      <c r="G1594" s="66">
        <v>63.71</v>
      </c>
    </row>
    <row r="1595" spans="1:7">
      <c r="A1595" s="65" t="s">
        <v>213</v>
      </c>
      <c r="B1595" s="65">
        <v>1805</v>
      </c>
      <c r="C1595" s="56" t="s">
        <v>1792</v>
      </c>
      <c r="D1595" s="65" t="s">
        <v>211</v>
      </c>
      <c r="E1595" s="65" t="s">
        <v>212</v>
      </c>
      <c r="F1595" s="66"/>
      <c r="G1595" s="66">
        <v>36.979999999999997</v>
      </c>
    </row>
    <row r="1596" spans="1:7">
      <c r="A1596" s="65" t="s">
        <v>213</v>
      </c>
      <c r="B1596" s="65">
        <v>1803</v>
      </c>
      <c r="C1596" s="56" t="s">
        <v>1793</v>
      </c>
      <c r="D1596" s="65" t="s">
        <v>211</v>
      </c>
      <c r="E1596" s="65" t="s">
        <v>212</v>
      </c>
      <c r="F1596" s="66"/>
      <c r="G1596" s="66">
        <v>16.100000000000001</v>
      </c>
    </row>
    <row r="1597" spans="1:7">
      <c r="A1597" s="65" t="s">
        <v>213</v>
      </c>
      <c r="B1597" s="65">
        <v>1821</v>
      </c>
      <c r="C1597" s="56" t="s">
        <v>1794</v>
      </c>
      <c r="D1597" s="65" t="s">
        <v>211</v>
      </c>
      <c r="E1597" s="65" t="s">
        <v>212</v>
      </c>
      <c r="F1597" s="66"/>
      <c r="G1597" s="66">
        <v>218.44</v>
      </c>
    </row>
    <row r="1598" spans="1:7">
      <c r="A1598" s="65" t="s">
        <v>213</v>
      </c>
      <c r="B1598" s="65">
        <v>1806</v>
      </c>
      <c r="C1598" s="56" t="s">
        <v>1795</v>
      </c>
      <c r="D1598" s="65" t="s">
        <v>211</v>
      </c>
      <c r="E1598" s="65" t="s">
        <v>212</v>
      </c>
      <c r="F1598" s="66"/>
      <c r="G1598" s="66">
        <v>130.02000000000001</v>
      </c>
    </row>
    <row r="1599" spans="1:7">
      <c r="A1599" s="65" t="s">
        <v>213</v>
      </c>
      <c r="B1599" s="65">
        <v>1807</v>
      </c>
      <c r="C1599" s="56" t="s">
        <v>1796</v>
      </c>
      <c r="D1599" s="65" t="s">
        <v>211</v>
      </c>
      <c r="E1599" s="65" t="s">
        <v>212</v>
      </c>
      <c r="F1599" s="66"/>
      <c r="G1599" s="66">
        <v>312.39999999999998</v>
      </c>
    </row>
    <row r="1600" spans="1:7">
      <c r="A1600" s="65" t="s">
        <v>213</v>
      </c>
      <c r="B1600" s="65">
        <v>1804</v>
      </c>
      <c r="C1600" s="56" t="s">
        <v>1797</v>
      </c>
      <c r="D1600" s="65" t="s">
        <v>211</v>
      </c>
      <c r="E1600" s="65" t="s">
        <v>212</v>
      </c>
      <c r="F1600" s="66"/>
      <c r="G1600" s="66">
        <v>22.92</v>
      </c>
    </row>
    <row r="1601" spans="1:7">
      <c r="A1601" s="65" t="s">
        <v>213</v>
      </c>
      <c r="B1601" s="65">
        <v>1808</v>
      </c>
      <c r="C1601" s="56" t="s">
        <v>1798</v>
      </c>
      <c r="D1601" s="65" t="s">
        <v>211</v>
      </c>
      <c r="E1601" s="65" t="s">
        <v>212</v>
      </c>
      <c r="F1601" s="66"/>
      <c r="G1601" s="66">
        <v>626.29999999999995</v>
      </c>
    </row>
    <row r="1602" spans="1:7">
      <c r="A1602" s="65" t="s">
        <v>213</v>
      </c>
      <c r="B1602" s="65">
        <v>40385</v>
      </c>
      <c r="C1602" s="56" t="s">
        <v>1799</v>
      </c>
      <c r="D1602" s="65" t="s">
        <v>211</v>
      </c>
      <c r="E1602" s="65" t="s">
        <v>212</v>
      </c>
      <c r="F1602" s="66"/>
      <c r="G1602" s="66">
        <v>89.73</v>
      </c>
    </row>
    <row r="1603" spans="1:7">
      <c r="A1603" s="65" t="s">
        <v>213</v>
      </c>
      <c r="B1603" s="65">
        <v>40383</v>
      </c>
      <c r="C1603" s="56" t="s">
        <v>1800</v>
      </c>
      <c r="D1603" s="65" t="s">
        <v>211</v>
      </c>
      <c r="E1603" s="65" t="s">
        <v>212</v>
      </c>
      <c r="F1603" s="66"/>
      <c r="G1603" s="66">
        <v>61.43</v>
      </c>
    </row>
    <row r="1604" spans="1:7">
      <c r="A1604" s="65" t="s">
        <v>213</v>
      </c>
      <c r="B1604" s="65">
        <v>40382</v>
      </c>
      <c r="C1604" s="56" t="s">
        <v>1801</v>
      </c>
      <c r="D1604" s="65" t="s">
        <v>211</v>
      </c>
      <c r="E1604" s="65" t="s">
        <v>212</v>
      </c>
      <c r="F1604" s="66"/>
      <c r="G1604" s="66">
        <v>40.19</v>
      </c>
    </row>
    <row r="1605" spans="1:7">
      <c r="A1605" s="65" t="s">
        <v>213</v>
      </c>
      <c r="B1605" s="65">
        <v>40378</v>
      </c>
      <c r="C1605" s="56" t="s">
        <v>1802</v>
      </c>
      <c r="D1605" s="65" t="s">
        <v>211</v>
      </c>
      <c r="E1605" s="65" t="s">
        <v>212</v>
      </c>
      <c r="F1605" s="66"/>
      <c r="G1605" s="66">
        <v>21.24</v>
      </c>
    </row>
    <row r="1606" spans="1:7">
      <c r="A1606" s="65" t="s">
        <v>213</v>
      </c>
      <c r="B1606" s="65">
        <v>40422</v>
      </c>
      <c r="C1606" s="56" t="s">
        <v>1803</v>
      </c>
      <c r="D1606" s="65" t="s">
        <v>211</v>
      </c>
      <c r="E1606" s="65" t="s">
        <v>212</v>
      </c>
      <c r="F1606" s="66"/>
      <c r="G1606" s="66">
        <v>273.8</v>
      </c>
    </row>
    <row r="1607" spans="1:7">
      <c r="A1607" s="65" t="s">
        <v>213</v>
      </c>
      <c r="B1607" s="65">
        <v>40387</v>
      </c>
      <c r="C1607" s="56" t="s">
        <v>1804</v>
      </c>
      <c r="D1607" s="65" t="s">
        <v>211</v>
      </c>
      <c r="E1607" s="65" t="s">
        <v>212</v>
      </c>
      <c r="F1607" s="66"/>
      <c r="G1607" s="66">
        <v>139.41</v>
      </c>
    </row>
    <row r="1608" spans="1:7">
      <c r="A1608" s="65" t="s">
        <v>213</v>
      </c>
      <c r="B1608" s="65">
        <v>40390</v>
      </c>
      <c r="C1608" s="56" t="s">
        <v>1805</v>
      </c>
      <c r="D1608" s="65" t="s">
        <v>211</v>
      </c>
      <c r="E1608" s="65" t="s">
        <v>212</v>
      </c>
      <c r="F1608" s="66"/>
      <c r="G1608" s="66">
        <v>576.65</v>
      </c>
    </row>
    <row r="1609" spans="1:7">
      <c r="A1609" s="65" t="s">
        <v>213</v>
      </c>
      <c r="B1609" s="65">
        <v>40380</v>
      </c>
      <c r="C1609" s="56" t="s">
        <v>1806</v>
      </c>
      <c r="D1609" s="65" t="s">
        <v>211</v>
      </c>
      <c r="E1609" s="65" t="s">
        <v>212</v>
      </c>
      <c r="F1609" s="66"/>
      <c r="G1609" s="66">
        <v>28.32</v>
      </c>
    </row>
    <row r="1610" spans="1:7">
      <c r="A1610" s="65" t="s">
        <v>213</v>
      </c>
      <c r="B1610" s="65">
        <v>2621</v>
      </c>
      <c r="C1610" s="56" t="s">
        <v>1807</v>
      </c>
      <c r="D1610" s="65" t="s">
        <v>211</v>
      </c>
      <c r="E1610" s="65" t="s">
        <v>212</v>
      </c>
      <c r="F1610" s="66"/>
      <c r="G1610" s="66">
        <v>121.65</v>
      </c>
    </row>
    <row r="1611" spans="1:7">
      <c r="A1611" s="65" t="s">
        <v>213</v>
      </c>
      <c r="B1611" s="65">
        <v>2616</v>
      </c>
      <c r="C1611" s="56" t="s">
        <v>1808</v>
      </c>
      <c r="D1611" s="65" t="s">
        <v>211</v>
      </c>
      <c r="E1611" s="65" t="s">
        <v>212</v>
      </c>
      <c r="F1611" s="66"/>
      <c r="G1611" s="66">
        <v>3.44</v>
      </c>
    </row>
    <row r="1612" spans="1:7">
      <c r="A1612" s="65" t="s">
        <v>213</v>
      </c>
      <c r="B1612" s="65">
        <v>2633</v>
      </c>
      <c r="C1612" s="56" t="s">
        <v>1809</v>
      </c>
      <c r="D1612" s="65" t="s">
        <v>211</v>
      </c>
      <c r="E1612" s="65" t="s">
        <v>212</v>
      </c>
      <c r="F1612" s="66"/>
      <c r="G1612" s="66">
        <v>3.89</v>
      </c>
    </row>
    <row r="1613" spans="1:7">
      <c r="A1613" s="65" t="s">
        <v>213</v>
      </c>
      <c r="B1613" s="65">
        <v>2617</v>
      </c>
      <c r="C1613" s="56" t="s">
        <v>1810</v>
      </c>
      <c r="D1613" s="65" t="s">
        <v>211</v>
      </c>
      <c r="E1613" s="65" t="s">
        <v>212</v>
      </c>
      <c r="F1613" s="66"/>
      <c r="G1613" s="66">
        <v>5.29</v>
      </c>
    </row>
    <row r="1614" spans="1:7">
      <c r="A1614" s="65" t="s">
        <v>213</v>
      </c>
      <c r="B1614" s="65">
        <v>2618</v>
      </c>
      <c r="C1614" s="56" t="s">
        <v>1811</v>
      </c>
      <c r="D1614" s="65" t="s">
        <v>211</v>
      </c>
      <c r="E1614" s="65" t="s">
        <v>212</v>
      </c>
      <c r="F1614" s="66"/>
      <c r="G1614" s="66">
        <v>12.05</v>
      </c>
    </row>
    <row r="1615" spans="1:7">
      <c r="A1615" s="65" t="s">
        <v>213</v>
      </c>
      <c r="B1615" s="65">
        <v>2632</v>
      </c>
      <c r="C1615" s="56" t="s">
        <v>1812</v>
      </c>
      <c r="D1615" s="65" t="s">
        <v>211</v>
      </c>
      <c r="E1615" s="65" t="s">
        <v>212</v>
      </c>
      <c r="F1615" s="66"/>
      <c r="G1615" s="66">
        <v>14.7</v>
      </c>
    </row>
    <row r="1616" spans="1:7">
      <c r="A1616" s="65" t="s">
        <v>213</v>
      </c>
      <c r="B1616" s="65">
        <v>2631</v>
      </c>
      <c r="C1616" s="56" t="s">
        <v>1813</v>
      </c>
      <c r="D1616" s="65" t="s">
        <v>211</v>
      </c>
      <c r="E1616" s="65" t="s">
        <v>212</v>
      </c>
      <c r="F1616" s="66"/>
      <c r="G1616" s="66">
        <v>21.58</v>
      </c>
    </row>
    <row r="1617" spans="1:7">
      <c r="A1617" s="65" t="s">
        <v>213</v>
      </c>
      <c r="B1617" s="65">
        <v>2619</v>
      </c>
      <c r="C1617" s="56" t="s">
        <v>1814</v>
      </c>
      <c r="D1617" s="65" t="s">
        <v>211</v>
      </c>
      <c r="E1617" s="65" t="s">
        <v>212</v>
      </c>
      <c r="F1617" s="66"/>
      <c r="G1617" s="66">
        <v>54.63</v>
      </c>
    </row>
    <row r="1618" spans="1:7">
      <c r="A1618" s="65" t="s">
        <v>213</v>
      </c>
      <c r="B1618" s="65">
        <v>2620</v>
      </c>
      <c r="C1618" s="56" t="s">
        <v>1815</v>
      </c>
      <c r="D1618" s="65" t="s">
        <v>211</v>
      </c>
      <c r="E1618" s="65" t="s">
        <v>212</v>
      </c>
      <c r="F1618" s="66"/>
      <c r="G1618" s="66">
        <v>71.73</v>
      </c>
    </row>
    <row r="1619" spans="1:7">
      <c r="A1619" s="65" t="s">
        <v>213</v>
      </c>
      <c r="B1619" s="65">
        <v>40413</v>
      </c>
      <c r="C1619" s="56" t="s">
        <v>1816</v>
      </c>
      <c r="D1619" s="65" t="s">
        <v>211</v>
      </c>
      <c r="E1619" s="65" t="s">
        <v>212</v>
      </c>
      <c r="F1619" s="66"/>
      <c r="G1619" s="66">
        <v>19.48</v>
      </c>
    </row>
    <row r="1620" spans="1:7">
      <c r="A1620" s="65" t="s">
        <v>213</v>
      </c>
      <c r="B1620" s="65">
        <v>40415</v>
      </c>
      <c r="C1620" s="56" t="s">
        <v>1817</v>
      </c>
      <c r="D1620" s="65" t="s">
        <v>211</v>
      </c>
      <c r="E1620" s="65" t="s">
        <v>212</v>
      </c>
      <c r="F1620" s="66"/>
      <c r="G1620" s="66">
        <v>27.77</v>
      </c>
    </row>
    <row r="1621" spans="1:7">
      <c r="A1621" s="65" t="s">
        <v>213</v>
      </c>
      <c r="B1621" s="65">
        <v>40417</v>
      </c>
      <c r="C1621" s="56" t="s">
        <v>1818</v>
      </c>
      <c r="D1621" s="65" t="s">
        <v>211</v>
      </c>
      <c r="E1621" s="65" t="s">
        <v>212</v>
      </c>
      <c r="F1621" s="66"/>
      <c r="G1621" s="66">
        <v>32.76</v>
      </c>
    </row>
    <row r="1622" spans="1:7">
      <c r="A1622" s="65" t="s">
        <v>213</v>
      </c>
      <c r="B1622" s="65">
        <v>39273</v>
      </c>
      <c r="C1622" s="56" t="s">
        <v>1819</v>
      </c>
      <c r="D1622" s="65" t="s">
        <v>211</v>
      </c>
      <c r="E1622" s="65" t="s">
        <v>212</v>
      </c>
      <c r="F1622" s="66">
        <v>5.25</v>
      </c>
      <c r="G1622" s="66">
        <v>2.82</v>
      </c>
    </row>
    <row r="1623" spans="1:7">
      <c r="A1623" s="65" t="s">
        <v>213</v>
      </c>
      <c r="B1623" s="65">
        <v>39271</v>
      </c>
      <c r="C1623" s="56" t="s">
        <v>1820</v>
      </c>
      <c r="D1623" s="65" t="s">
        <v>211</v>
      </c>
      <c r="E1623" s="65" t="s">
        <v>212</v>
      </c>
      <c r="F1623" s="66">
        <v>3.09</v>
      </c>
      <c r="G1623" s="66">
        <v>1.66</v>
      </c>
    </row>
    <row r="1624" spans="1:7">
      <c r="A1624" s="65" t="s">
        <v>213</v>
      </c>
      <c r="B1624" s="65">
        <v>39272</v>
      </c>
      <c r="C1624" s="56" t="s">
        <v>1821</v>
      </c>
      <c r="D1624" s="65" t="s">
        <v>211</v>
      </c>
      <c r="E1624" s="65" t="s">
        <v>212</v>
      </c>
      <c r="F1624" s="66">
        <v>3.8</v>
      </c>
      <c r="G1624" s="66">
        <v>2.04</v>
      </c>
    </row>
    <row r="1625" spans="1:7">
      <c r="A1625" s="65" t="s">
        <v>213</v>
      </c>
      <c r="B1625" s="65">
        <v>1875</v>
      </c>
      <c r="C1625" s="56" t="s">
        <v>1822</v>
      </c>
      <c r="D1625" s="65" t="s">
        <v>211</v>
      </c>
      <c r="E1625" s="65" t="s">
        <v>212</v>
      </c>
      <c r="F1625" s="66">
        <v>8.39</v>
      </c>
      <c r="G1625" s="66">
        <v>4.51</v>
      </c>
    </row>
    <row r="1626" spans="1:7">
      <c r="A1626" s="65" t="s">
        <v>213</v>
      </c>
      <c r="B1626" s="65">
        <v>1874</v>
      </c>
      <c r="C1626" s="56" t="s">
        <v>1823</v>
      </c>
      <c r="D1626" s="65" t="s">
        <v>211</v>
      </c>
      <c r="E1626" s="65" t="s">
        <v>212</v>
      </c>
      <c r="F1626" s="66">
        <v>6.93</v>
      </c>
      <c r="G1626" s="66">
        <v>3.72</v>
      </c>
    </row>
    <row r="1627" spans="1:7">
      <c r="A1627" s="65" t="s">
        <v>213</v>
      </c>
      <c r="B1627" s="65">
        <v>1884</v>
      </c>
      <c r="C1627" s="56" t="s">
        <v>1824</v>
      </c>
      <c r="D1627" s="65" t="s">
        <v>211</v>
      </c>
      <c r="E1627" s="65" t="s">
        <v>212</v>
      </c>
      <c r="F1627" s="66">
        <v>6.14</v>
      </c>
      <c r="G1627" s="66">
        <v>3.3</v>
      </c>
    </row>
    <row r="1628" spans="1:7">
      <c r="A1628" s="65" t="s">
        <v>213</v>
      </c>
      <c r="B1628" s="65">
        <v>1870</v>
      </c>
      <c r="C1628" s="56" t="s">
        <v>1825</v>
      </c>
      <c r="D1628" s="65" t="s">
        <v>211</v>
      </c>
      <c r="E1628" s="65" t="s">
        <v>102</v>
      </c>
      <c r="F1628" s="66">
        <v>4</v>
      </c>
      <c r="G1628" s="66">
        <v>2.15</v>
      </c>
    </row>
    <row r="1629" spans="1:7">
      <c r="A1629" s="65" t="s">
        <v>213</v>
      </c>
      <c r="B1629" s="65">
        <v>1887</v>
      </c>
      <c r="C1629" s="56" t="s">
        <v>1826</v>
      </c>
      <c r="D1629" s="65" t="s">
        <v>211</v>
      </c>
      <c r="E1629" s="65" t="s">
        <v>212</v>
      </c>
      <c r="F1629" s="66">
        <v>34.78</v>
      </c>
      <c r="G1629" s="66">
        <v>18.690000000000001</v>
      </c>
    </row>
    <row r="1630" spans="1:7">
      <c r="A1630" s="65" t="s">
        <v>213</v>
      </c>
      <c r="B1630" s="65">
        <v>1876</v>
      </c>
      <c r="C1630" s="56" t="s">
        <v>1827</v>
      </c>
      <c r="D1630" s="65" t="s">
        <v>211</v>
      </c>
      <c r="E1630" s="65" t="s">
        <v>212</v>
      </c>
      <c r="F1630" s="66">
        <v>13.63</v>
      </c>
      <c r="G1630" s="66">
        <v>7.32</v>
      </c>
    </row>
    <row r="1631" spans="1:7">
      <c r="A1631" s="65" t="s">
        <v>213</v>
      </c>
      <c r="B1631" s="65">
        <v>1877</v>
      </c>
      <c r="C1631" s="56" t="s">
        <v>1828</v>
      </c>
      <c r="D1631" s="65" t="s">
        <v>211</v>
      </c>
      <c r="E1631" s="65" t="s">
        <v>212</v>
      </c>
      <c r="F1631" s="66">
        <v>34.82</v>
      </c>
      <c r="G1631" s="66">
        <v>18.72</v>
      </c>
    </row>
    <row r="1632" spans="1:7">
      <c r="A1632" s="65" t="s">
        <v>213</v>
      </c>
      <c r="B1632" s="65">
        <v>1879</v>
      </c>
      <c r="C1632" s="56" t="s">
        <v>1829</v>
      </c>
      <c r="D1632" s="65" t="s">
        <v>211</v>
      </c>
      <c r="E1632" s="65" t="s">
        <v>212</v>
      </c>
      <c r="F1632" s="66">
        <v>4.05</v>
      </c>
      <c r="G1632" s="66">
        <v>2.1800000000000002</v>
      </c>
    </row>
    <row r="1633" spans="1:7">
      <c r="A1633" s="65" t="s">
        <v>213</v>
      </c>
      <c r="B1633" s="65">
        <v>1878</v>
      </c>
      <c r="C1633" s="56" t="s">
        <v>1830</v>
      </c>
      <c r="D1633" s="65" t="s">
        <v>211</v>
      </c>
      <c r="E1633" s="65" t="s">
        <v>212</v>
      </c>
      <c r="F1633" s="66">
        <v>69.97</v>
      </c>
      <c r="G1633" s="66">
        <v>37.6</v>
      </c>
    </row>
    <row r="1634" spans="1:7">
      <c r="A1634" s="65" t="s">
        <v>213</v>
      </c>
      <c r="B1634" s="65">
        <v>37971</v>
      </c>
      <c r="C1634" s="56" t="s">
        <v>1831</v>
      </c>
      <c r="D1634" s="65" t="s">
        <v>211</v>
      </c>
      <c r="E1634" s="65" t="s">
        <v>212</v>
      </c>
      <c r="F1634" s="66">
        <v>5.13</v>
      </c>
      <c r="G1634" s="66">
        <v>5.49</v>
      </c>
    </row>
    <row r="1635" spans="1:7">
      <c r="A1635" s="65" t="s">
        <v>213</v>
      </c>
      <c r="B1635" s="65">
        <v>37972</v>
      </c>
      <c r="C1635" s="56" t="s">
        <v>1832</v>
      </c>
      <c r="D1635" s="65" t="s">
        <v>211</v>
      </c>
      <c r="E1635" s="65" t="s">
        <v>212</v>
      </c>
      <c r="F1635" s="66">
        <v>7.28</v>
      </c>
      <c r="G1635" s="66">
        <v>7.79</v>
      </c>
    </row>
    <row r="1636" spans="1:7">
      <c r="A1636" s="65" t="s">
        <v>213</v>
      </c>
      <c r="B1636" s="65">
        <v>37973</v>
      </c>
      <c r="C1636" s="56" t="s">
        <v>1833</v>
      </c>
      <c r="D1636" s="65" t="s">
        <v>211</v>
      </c>
      <c r="E1636" s="65" t="s">
        <v>212</v>
      </c>
      <c r="F1636" s="66">
        <v>13.68</v>
      </c>
      <c r="G1636" s="66">
        <v>14.64</v>
      </c>
    </row>
    <row r="1637" spans="1:7">
      <c r="A1637" s="65" t="s">
        <v>213</v>
      </c>
      <c r="B1637" s="65">
        <v>1926</v>
      </c>
      <c r="C1637" s="56" t="s">
        <v>1834</v>
      </c>
      <c r="D1637" s="65" t="s">
        <v>211</v>
      </c>
      <c r="E1637" s="65" t="s">
        <v>212</v>
      </c>
      <c r="F1637" s="66">
        <v>2.15</v>
      </c>
      <c r="G1637" s="66">
        <v>2.27</v>
      </c>
    </row>
    <row r="1638" spans="1:7">
      <c r="A1638" s="65" t="s">
        <v>213</v>
      </c>
      <c r="B1638" s="65">
        <v>1927</v>
      </c>
      <c r="C1638" s="56" t="s">
        <v>1835</v>
      </c>
      <c r="D1638" s="65" t="s">
        <v>211</v>
      </c>
      <c r="E1638" s="65" t="s">
        <v>212</v>
      </c>
      <c r="F1638" s="66">
        <v>2.41</v>
      </c>
      <c r="G1638" s="66">
        <v>2.5499999999999998</v>
      </c>
    </row>
    <row r="1639" spans="1:7">
      <c r="A1639" s="65" t="s">
        <v>213</v>
      </c>
      <c r="B1639" s="65">
        <v>1923</v>
      </c>
      <c r="C1639" s="56" t="s">
        <v>1836</v>
      </c>
      <c r="D1639" s="65" t="s">
        <v>211</v>
      </c>
      <c r="E1639" s="65" t="s">
        <v>212</v>
      </c>
      <c r="F1639" s="66">
        <v>4.4000000000000004</v>
      </c>
      <c r="G1639" s="66">
        <v>4.6500000000000004</v>
      </c>
    </row>
    <row r="1640" spans="1:7">
      <c r="A1640" s="65" t="s">
        <v>213</v>
      </c>
      <c r="B1640" s="65">
        <v>1929</v>
      </c>
      <c r="C1640" s="56" t="s">
        <v>1837</v>
      </c>
      <c r="D1640" s="65" t="s">
        <v>211</v>
      </c>
      <c r="E1640" s="65" t="s">
        <v>212</v>
      </c>
      <c r="F1640" s="66">
        <v>5.34</v>
      </c>
      <c r="G1640" s="66">
        <v>5.64</v>
      </c>
    </row>
    <row r="1641" spans="1:7">
      <c r="A1641" s="65" t="s">
        <v>213</v>
      </c>
      <c r="B1641" s="65">
        <v>1930</v>
      </c>
      <c r="C1641" s="56" t="s">
        <v>1838</v>
      </c>
      <c r="D1641" s="65" t="s">
        <v>211</v>
      </c>
      <c r="E1641" s="65" t="s">
        <v>212</v>
      </c>
      <c r="F1641" s="66">
        <v>9.1300000000000008</v>
      </c>
      <c r="G1641" s="66">
        <v>9.65</v>
      </c>
    </row>
    <row r="1642" spans="1:7">
      <c r="A1642" s="65" t="s">
        <v>213</v>
      </c>
      <c r="B1642" s="65">
        <v>1924</v>
      </c>
      <c r="C1642" s="56" t="s">
        <v>1839</v>
      </c>
      <c r="D1642" s="65" t="s">
        <v>211</v>
      </c>
      <c r="E1642" s="65" t="s">
        <v>212</v>
      </c>
      <c r="F1642" s="66">
        <v>14.74</v>
      </c>
      <c r="G1642" s="66">
        <v>15.57</v>
      </c>
    </row>
    <row r="1643" spans="1:7">
      <c r="A1643" s="65" t="s">
        <v>213</v>
      </c>
      <c r="B1643" s="65">
        <v>1922</v>
      </c>
      <c r="C1643" s="56" t="s">
        <v>1840</v>
      </c>
      <c r="D1643" s="65" t="s">
        <v>211</v>
      </c>
      <c r="E1643" s="65" t="s">
        <v>212</v>
      </c>
      <c r="F1643" s="66">
        <v>30.48</v>
      </c>
      <c r="G1643" s="66">
        <v>32.200000000000003</v>
      </c>
    </row>
    <row r="1644" spans="1:7">
      <c r="A1644" s="65" t="s">
        <v>213</v>
      </c>
      <c r="B1644" s="65">
        <v>1953</v>
      </c>
      <c r="C1644" s="56" t="s">
        <v>1841</v>
      </c>
      <c r="D1644" s="65" t="s">
        <v>211</v>
      </c>
      <c r="E1644" s="65" t="s">
        <v>212</v>
      </c>
      <c r="F1644" s="66">
        <v>37.21</v>
      </c>
      <c r="G1644" s="66">
        <v>39.31</v>
      </c>
    </row>
    <row r="1645" spans="1:7">
      <c r="A1645" s="65" t="s">
        <v>213</v>
      </c>
      <c r="B1645" s="65">
        <v>1962</v>
      </c>
      <c r="C1645" s="56" t="s">
        <v>1842</v>
      </c>
      <c r="D1645" s="65" t="s">
        <v>211</v>
      </c>
      <c r="E1645" s="65" t="s">
        <v>212</v>
      </c>
      <c r="F1645" s="66">
        <v>180.8</v>
      </c>
      <c r="G1645" s="66">
        <v>190.97</v>
      </c>
    </row>
    <row r="1646" spans="1:7">
      <c r="A1646" s="65" t="s">
        <v>213</v>
      </c>
      <c r="B1646" s="65">
        <v>1955</v>
      </c>
      <c r="C1646" s="56" t="s">
        <v>1843</v>
      </c>
      <c r="D1646" s="65" t="s">
        <v>211</v>
      </c>
      <c r="E1646" s="65" t="s">
        <v>212</v>
      </c>
      <c r="F1646" s="66">
        <v>2.08</v>
      </c>
      <c r="G1646" s="66">
        <v>2.2000000000000002</v>
      </c>
    </row>
    <row r="1647" spans="1:7">
      <c r="A1647" s="65" t="s">
        <v>213</v>
      </c>
      <c r="B1647" s="65">
        <v>1956</v>
      </c>
      <c r="C1647" s="56" t="s">
        <v>1844</v>
      </c>
      <c r="D1647" s="65" t="s">
        <v>211</v>
      </c>
      <c r="E1647" s="65" t="s">
        <v>212</v>
      </c>
      <c r="F1647" s="66">
        <v>2.94</v>
      </c>
      <c r="G1647" s="66">
        <v>3.1</v>
      </c>
    </row>
    <row r="1648" spans="1:7">
      <c r="A1648" s="65" t="s">
        <v>213</v>
      </c>
      <c r="B1648" s="65">
        <v>1957</v>
      </c>
      <c r="C1648" s="56" t="s">
        <v>1845</v>
      </c>
      <c r="D1648" s="65" t="s">
        <v>211</v>
      </c>
      <c r="E1648" s="65" t="s">
        <v>212</v>
      </c>
      <c r="F1648" s="66">
        <v>6.36</v>
      </c>
      <c r="G1648" s="66">
        <v>6.72</v>
      </c>
    </row>
    <row r="1649" spans="1:7">
      <c r="A1649" s="65" t="s">
        <v>213</v>
      </c>
      <c r="B1649" s="65">
        <v>1958</v>
      </c>
      <c r="C1649" s="56" t="s">
        <v>1846</v>
      </c>
      <c r="D1649" s="65" t="s">
        <v>211</v>
      </c>
      <c r="E1649" s="65" t="s">
        <v>212</v>
      </c>
      <c r="F1649" s="66">
        <v>11.84</v>
      </c>
      <c r="G1649" s="66">
        <v>12.5</v>
      </c>
    </row>
    <row r="1650" spans="1:7">
      <c r="A1650" s="65" t="s">
        <v>213</v>
      </c>
      <c r="B1650" s="65">
        <v>1959</v>
      </c>
      <c r="C1650" s="56" t="s">
        <v>1847</v>
      </c>
      <c r="D1650" s="65" t="s">
        <v>211</v>
      </c>
      <c r="E1650" s="65" t="s">
        <v>212</v>
      </c>
      <c r="F1650" s="66">
        <v>12.85</v>
      </c>
      <c r="G1650" s="66">
        <v>13.57</v>
      </c>
    </row>
    <row r="1651" spans="1:7">
      <c r="A1651" s="65" t="s">
        <v>213</v>
      </c>
      <c r="B1651" s="65">
        <v>1925</v>
      </c>
      <c r="C1651" s="56" t="s">
        <v>1848</v>
      </c>
      <c r="D1651" s="65" t="s">
        <v>211</v>
      </c>
      <c r="E1651" s="65" t="s">
        <v>212</v>
      </c>
      <c r="F1651" s="66">
        <v>33.57</v>
      </c>
      <c r="G1651" s="66">
        <v>35.46</v>
      </c>
    </row>
    <row r="1652" spans="1:7">
      <c r="A1652" s="65" t="s">
        <v>213</v>
      </c>
      <c r="B1652" s="65">
        <v>1960</v>
      </c>
      <c r="C1652" s="56" t="s">
        <v>1849</v>
      </c>
      <c r="D1652" s="65" t="s">
        <v>211</v>
      </c>
      <c r="E1652" s="65" t="s">
        <v>212</v>
      </c>
      <c r="F1652" s="66">
        <v>51.56</v>
      </c>
      <c r="G1652" s="66">
        <v>54.46</v>
      </c>
    </row>
    <row r="1653" spans="1:7">
      <c r="A1653" s="65" t="s">
        <v>213</v>
      </c>
      <c r="B1653" s="65">
        <v>1961</v>
      </c>
      <c r="C1653" s="56" t="s">
        <v>1850</v>
      </c>
      <c r="D1653" s="65" t="s">
        <v>211</v>
      </c>
      <c r="E1653" s="65" t="s">
        <v>212</v>
      </c>
      <c r="F1653" s="66">
        <v>66.05</v>
      </c>
      <c r="G1653" s="66">
        <v>69.760000000000005</v>
      </c>
    </row>
    <row r="1654" spans="1:7">
      <c r="A1654" s="65" t="s">
        <v>213</v>
      </c>
      <c r="B1654" s="65">
        <v>38423</v>
      </c>
      <c r="C1654" s="56" t="s">
        <v>1851</v>
      </c>
      <c r="D1654" s="65" t="s">
        <v>211</v>
      </c>
      <c r="E1654" s="65" t="s">
        <v>212</v>
      </c>
      <c r="F1654" s="66">
        <v>28.43</v>
      </c>
      <c r="G1654" s="66">
        <v>37.36</v>
      </c>
    </row>
    <row r="1655" spans="1:7">
      <c r="A1655" s="65" t="s">
        <v>213</v>
      </c>
      <c r="B1655" s="65">
        <v>39866</v>
      </c>
      <c r="C1655" s="56" t="s">
        <v>1852</v>
      </c>
      <c r="D1655" s="65" t="s">
        <v>211</v>
      </c>
      <c r="E1655" s="65" t="s">
        <v>212</v>
      </c>
      <c r="F1655" s="66"/>
      <c r="G1655" s="66">
        <v>19.39</v>
      </c>
    </row>
    <row r="1656" spans="1:7">
      <c r="A1656" s="65" t="s">
        <v>213</v>
      </c>
      <c r="B1656" s="65">
        <v>39867</v>
      </c>
      <c r="C1656" s="56" t="s">
        <v>1853</v>
      </c>
      <c r="D1656" s="65" t="s">
        <v>211</v>
      </c>
      <c r="E1656" s="65" t="s">
        <v>212</v>
      </c>
      <c r="F1656" s="66"/>
      <c r="G1656" s="66">
        <v>43.1</v>
      </c>
    </row>
    <row r="1657" spans="1:7">
      <c r="A1657" s="65" t="s">
        <v>213</v>
      </c>
      <c r="B1657" s="65">
        <v>39868</v>
      </c>
      <c r="C1657" s="56" t="s">
        <v>1854</v>
      </c>
      <c r="D1657" s="65" t="s">
        <v>211</v>
      </c>
      <c r="E1657" s="65" t="s">
        <v>212</v>
      </c>
      <c r="F1657" s="66"/>
      <c r="G1657" s="66">
        <v>77.64</v>
      </c>
    </row>
    <row r="1658" spans="1:7">
      <c r="A1658" s="65" t="s">
        <v>213</v>
      </c>
      <c r="B1658" s="65">
        <v>37999</v>
      </c>
      <c r="C1658" s="56" t="s">
        <v>1855</v>
      </c>
      <c r="D1658" s="65" t="s">
        <v>211</v>
      </c>
      <c r="E1658" s="65" t="s">
        <v>212</v>
      </c>
      <c r="F1658" s="66">
        <v>8.65</v>
      </c>
      <c r="G1658" s="66">
        <v>9.26</v>
      </c>
    </row>
    <row r="1659" spans="1:7">
      <c r="A1659" s="65" t="s">
        <v>213</v>
      </c>
      <c r="B1659" s="65">
        <v>38000</v>
      </c>
      <c r="C1659" s="56" t="s">
        <v>1856</v>
      </c>
      <c r="D1659" s="65" t="s">
        <v>211</v>
      </c>
      <c r="E1659" s="65" t="s">
        <v>212</v>
      </c>
      <c r="F1659" s="66">
        <v>10.1</v>
      </c>
      <c r="G1659" s="66">
        <v>10.81</v>
      </c>
    </row>
    <row r="1660" spans="1:7">
      <c r="A1660" s="65" t="s">
        <v>213</v>
      </c>
      <c r="B1660" s="65">
        <v>38129</v>
      </c>
      <c r="C1660" s="56" t="s">
        <v>1857</v>
      </c>
      <c r="D1660" s="65" t="s">
        <v>211</v>
      </c>
      <c r="E1660" s="65" t="s">
        <v>212</v>
      </c>
      <c r="F1660" s="66">
        <v>4.8499999999999996</v>
      </c>
      <c r="G1660" s="66">
        <v>5.12</v>
      </c>
    </row>
    <row r="1661" spans="1:7">
      <c r="A1661" s="65" t="s">
        <v>213</v>
      </c>
      <c r="B1661" s="65">
        <v>38025</v>
      </c>
      <c r="C1661" s="56" t="s">
        <v>1858</v>
      </c>
      <c r="D1661" s="65" t="s">
        <v>211</v>
      </c>
      <c r="E1661" s="65" t="s">
        <v>212</v>
      </c>
      <c r="F1661" s="66">
        <v>6.58</v>
      </c>
      <c r="G1661" s="66">
        <v>6.95</v>
      </c>
    </row>
    <row r="1662" spans="1:7">
      <c r="A1662" s="65" t="s">
        <v>213</v>
      </c>
      <c r="B1662" s="65">
        <v>38026</v>
      </c>
      <c r="C1662" s="56" t="s">
        <v>1859</v>
      </c>
      <c r="D1662" s="65" t="s">
        <v>211</v>
      </c>
      <c r="E1662" s="65" t="s">
        <v>212</v>
      </c>
      <c r="F1662" s="66">
        <v>16.25</v>
      </c>
      <c r="G1662" s="66">
        <v>17.16</v>
      </c>
    </row>
    <row r="1663" spans="1:7">
      <c r="A1663" s="65" t="s">
        <v>213</v>
      </c>
      <c r="B1663" s="65">
        <v>1858</v>
      </c>
      <c r="C1663" s="56" t="s">
        <v>1860</v>
      </c>
      <c r="D1663" s="65" t="s">
        <v>211</v>
      </c>
      <c r="E1663" s="65" t="s">
        <v>212</v>
      </c>
      <c r="F1663" s="66">
        <v>44.06</v>
      </c>
      <c r="G1663" s="66">
        <v>57.89</v>
      </c>
    </row>
    <row r="1664" spans="1:7">
      <c r="A1664" s="65" t="s">
        <v>213</v>
      </c>
      <c r="B1664" s="65">
        <v>1844</v>
      </c>
      <c r="C1664" s="56" t="s">
        <v>1861</v>
      </c>
      <c r="D1664" s="65" t="s">
        <v>211</v>
      </c>
      <c r="E1664" s="65" t="s">
        <v>212</v>
      </c>
      <c r="F1664" s="66">
        <v>100.9</v>
      </c>
      <c r="G1664" s="66">
        <v>132.57</v>
      </c>
    </row>
    <row r="1665" spans="1:7">
      <c r="A1665" s="65" t="s">
        <v>213</v>
      </c>
      <c r="B1665" s="65">
        <v>1863</v>
      </c>
      <c r="C1665" s="56" t="s">
        <v>1862</v>
      </c>
      <c r="D1665" s="65" t="s">
        <v>211</v>
      </c>
      <c r="E1665" s="65" t="s">
        <v>212</v>
      </c>
      <c r="F1665" s="66">
        <v>46.89</v>
      </c>
      <c r="G1665" s="66">
        <v>61.6</v>
      </c>
    </row>
    <row r="1666" spans="1:7">
      <c r="A1666" s="65" t="s">
        <v>213</v>
      </c>
      <c r="B1666" s="65">
        <v>1865</v>
      </c>
      <c r="C1666" s="56" t="s">
        <v>1863</v>
      </c>
      <c r="D1666" s="65" t="s">
        <v>211</v>
      </c>
      <c r="E1666" s="65" t="s">
        <v>212</v>
      </c>
      <c r="F1666" s="66">
        <v>122.16</v>
      </c>
      <c r="G1666" s="66">
        <v>160.5</v>
      </c>
    </row>
    <row r="1667" spans="1:7">
      <c r="A1667" s="65" t="s">
        <v>213</v>
      </c>
      <c r="B1667" s="65">
        <v>36355</v>
      </c>
      <c r="C1667" s="56" t="s">
        <v>1864</v>
      </c>
      <c r="D1667" s="65" t="s">
        <v>211</v>
      </c>
      <c r="E1667" s="65" t="s">
        <v>212</v>
      </c>
      <c r="F1667" s="66"/>
      <c r="G1667" s="66">
        <v>10.78</v>
      </c>
    </row>
    <row r="1668" spans="1:7">
      <c r="A1668" s="65" t="s">
        <v>213</v>
      </c>
      <c r="B1668" s="65">
        <v>36356</v>
      </c>
      <c r="C1668" s="56" t="s">
        <v>1865</v>
      </c>
      <c r="D1668" s="65" t="s">
        <v>211</v>
      </c>
      <c r="E1668" s="65" t="s">
        <v>212</v>
      </c>
      <c r="F1668" s="66"/>
      <c r="G1668" s="66">
        <v>17.350000000000001</v>
      </c>
    </row>
    <row r="1669" spans="1:7">
      <c r="A1669" s="65" t="s">
        <v>213</v>
      </c>
      <c r="B1669" s="65">
        <v>1940</v>
      </c>
      <c r="C1669" s="56" t="s">
        <v>1866</v>
      </c>
      <c r="D1669" s="65" t="s">
        <v>211</v>
      </c>
      <c r="E1669" s="65" t="s">
        <v>212</v>
      </c>
      <c r="F1669" s="66">
        <v>32.81</v>
      </c>
      <c r="G1669" s="66">
        <v>34.65</v>
      </c>
    </row>
    <row r="1670" spans="1:7">
      <c r="A1670" s="65" t="s">
        <v>213</v>
      </c>
      <c r="B1670" s="65">
        <v>1939</v>
      </c>
      <c r="C1670" s="56" t="s">
        <v>1867</v>
      </c>
      <c r="D1670" s="65" t="s">
        <v>211</v>
      </c>
      <c r="E1670" s="65" t="s">
        <v>212</v>
      </c>
      <c r="F1670" s="66">
        <v>9</v>
      </c>
      <c r="G1670" s="66">
        <v>9.5</v>
      </c>
    </row>
    <row r="1671" spans="1:7">
      <c r="A1671" s="65" t="s">
        <v>213</v>
      </c>
      <c r="B1671" s="65">
        <v>1937</v>
      </c>
      <c r="C1671" s="56" t="s">
        <v>1868</v>
      </c>
      <c r="D1671" s="65" t="s">
        <v>211</v>
      </c>
      <c r="E1671" s="65" t="s">
        <v>212</v>
      </c>
      <c r="F1671" s="66">
        <v>5.54</v>
      </c>
      <c r="G1671" s="66">
        <v>5.85</v>
      </c>
    </row>
    <row r="1672" spans="1:7">
      <c r="A1672" s="65" t="s">
        <v>213</v>
      </c>
      <c r="B1672" s="65">
        <v>1938</v>
      </c>
      <c r="C1672" s="56" t="s">
        <v>1869</v>
      </c>
      <c r="D1672" s="65" t="s">
        <v>211</v>
      </c>
      <c r="E1672" s="65" t="s">
        <v>212</v>
      </c>
      <c r="F1672" s="66">
        <v>6.29</v>
      </c>
      <c r="G1672" s="66">
        <v>6.65</v>
      </c>
    </row>
    <row r="1673" spans="1:7">
      <c r="A1673" s="65" t="s">
        <v>213</v>
      </c>
      <c r="B1673" s="65">
        <v>1966</v>
      </c>
      <c r="C1673" s="56" t="s">
        <v>1870</v>
      </c>
      <c r="D1673" s="65" t="s">
        <v>211</v>
      </c>
      <c r="E1673" s="65" t="s">
        <v>212</v>
      </c>
      <c r="F1673" s="66">
        <v>18.7</v>
      </c>
      <c r="G1673" s="66">
        <v>24.56</v>
      </c>
    </row>
    <row r="1674" spans="1:7">
      <c r="A1674" s="65" t="s">
        <v>213</v>
      </c>
      <c r="B1674" s="65">
        <v>1933</v>
      </c>
      <c r="C1674" s="56" t="s">
        <v>1871</v>
      </c>
      <c r="D1674" s="65" t="s">
        <v>211</v>
      </c>
      <c r="E1674" s="65" t="s">
        <v>212</v>
      </c>
      <c r="F1674" s="66">
        <v>4.03</v>
      </c>
      <c r="G1674" s="66">
        <v>5.29</v>
      </c>
    </row>
    <row r="1675" spans="1:7">
      <c r="A1675" s="65" t="s">
        <v>213</v>
      </c>
      <c r="B1675" s="65">
        <v>1932</v>
      </c>
      <c r="C1675" s="56" t="s">
        <v>1872</v>
      </c>
      <c r="D1675" s="65" t="s">
        <v>211</v>
      </c>
      <c r="E1675" s="65" t="s">
        <v>212</v>
      </c>
      <c r="F1675" s="66">
        <v>9.2200000000000006</v>
      </c>
      <c r="G1675" s="66">
        <v>12.11</v>
      </c>
    </row>
    <row r="1676" spans="1:7">
      <c r="A1676" s="65" t="s">
        <v>213</v>
      </c>
      <c r="B1676" s="65">
        <v>1951</v>
      </c>
      <c r="C1676" s="56" t="s">
        <v>1873</v>
      </c>
      <c r="D1676" s="65" t="s">
        <v>211</v>
      </c>
      <c r="E1676" s="65" t="s">
        <v>212</v>
      </c>
      <c r="F1676" s="66">
        <v>19.239999999999998</v>
      </c>
      <c r="G1676" s="66">
        <v>25.27</v>
      </c>
    </row>
    <row r="1677" spans="1:7">
      <c r="A1677" s="65" t="s">
        <v>213</v>
      </c>
      <c r="B1677" s="65">
        <v>1970</v>
      </c>
      <c r="C1677" s="56" t="s">
        <v>1874</v>
      </c>
      <c r="D1677" s="65" t="s">
        <v>211</v>
      </c>
      <c r="E1677" s="65" t="s">
        <v>212</v>
      </c>
      <c r="F1677" s="66">
        <v>46.74</v>
      </c>
      <c r="G1677" s="66">
        <v>61.4</v>
      </c>
    </row>
    <row r="1678" spans="1:7">
      <c r="A1678" s="65" t="s">
        <v>213</v>
      </c>
      <c r="B1678" s="65">
        <v>1967</v>
      </c>
      <c r="C1678" s="56" t="s">
        <v>1875</v>
      </c>
      <c r="D1678" s="65" t="s">
        <v>211</v>
      </c>
      <c r="E1678" s="65" t="s">
        <v>212</v>
      </c>
      <c r="F1678" s="66">
        <v>5.55</v>
      </c>
      <c r="G1678" s="66">
        <v>7.29</v>
      </c>
    </row>
    <row r="1679" spans="1:7">
      <c r="A1679" s="65" t="s">
        <v>213</v>
      </c>
      <c r="B1679" s="65">
        <v>1968</v>
      </c>
      <c r="C1679" s="56" t="s">
        <v>1876</v>
      </c>
      <c r="D1679" s="65" t="s">
        <v>211</v>
      </c>
      <c r="E1679" s="65" t="s">
        <v>212</v>
      </c>
      <c r="F1679" s="66">
        <v>10.97</v>
      </c>
      <c r="G1679" s="66">
        <v>14.41</v>
      </c>
    </row>
    <row r="1680" spans="1:7">
      <c r="A1680" s="65" t="s">
        <v>213</v>
      </c>
      <c r="B1680" s="65">
        <v>1969</v>
      </c>
      <c r="C1680" s="56" t="s">
        <v>1877</v>
      </c>
      <c r="D1680" s="65" t="s">
        <v>211</v>
      </c>
      <c r="E1680" s="65" t="s">
        <v>212</v>
      </c>
      <c r="F1680" s="66">
        <v>35.71</v>
      </c>
      <c r="G1680" s="66">
        <v>46.91</v>
      </c>
    </row>
    <row r="1681" spans="1:7">
      <c r="A1681" s="65" t="s">
        <v>213</v>
      </c>
      <c r="B1681" s="65">
        <v>1827</v>
      </c>
      <c r="C1681" s="56" t="s">
        <v>1878</v>
      </c>
      <c r="D1681" s="65" t="s">
        <v>211</v>
      </c>
      <c r="E1681" s="65" t="s">
        <v>212</v>
      </c>
      <c r="F1681" s="66"/>
      <c r="G1681" s="66">
        <v>154.72</v>
      </c>
    </row>
    <row r="1682" spans="1:7">
      <c r="A1682" s="65" t="s">
        <v>213</v>
      </c>
      <c r="B1682" s="65">
        <v>1831</v>
      </c>
      <c r="C1682" s="56" t="s">
        <v>1879</v>
      </c>
      <c r="D1682" s="65" t="s">
        <v>211</v>
      </c>
      <c r="E1682" s="65" t="s">
        <v>212</v>
      </c>
      <c r="F1682" s="66"/>
      <c r="G1682" s="66">
        <v>33.78</v>
      </c>
    </row>
    <row r="1683" spans="1:7">
      <c r="A1683" s="65" t="s">
        <v>213</v>
      </c>
      <c r="B1683" s="65">
        <v>1825</v>
      </c>
      <c r="C1683" s="56" t="s">
        <v>1880</v>
      </c>
      <c r="D1683" s="65" t="s">
        <v>211</v>
      </c>
      <c r="E1683" s="65" t="s">
        <v>212</v>
      </c>
      <c r="F1683" s="66"/>
      <c r="G1683" s="66">
        <v>83.36</v>
      </c>
    </row>
    <row r="1684" spans="1:7">
      <c r="A1684" s="65" t="s">
        <v>213</v>
      </c>
      <c r="B1684" s="65">
        <v>1828</v>
      </c>
      <c r="C1684" s="56" t="s">
        <v>1881</v>
      </c>
      <c r="D1684" s="65" t="s">
        <v>211</v>
      </c>
      <c r="E1684" s="65" t="s">
        <v>212</v>
      </c>
      <c r="F1684" s="66"/>
      <c r="G1684" s="66">
        <v>188.81</v>
      </c>
    </row>
    <row r="1685" spans="1:7">
      <c r="A1685" s="65" t="s">
        <v>213</v>
      </c>
      <c r="B1685" s="65">
        <v>1845</v>
      </c>
      <c r="C1685" s="56" t="s">
        <v>1882</v>
      </c>
      <c r="D1685" s="65" t="s">
        <v>211</v>
      </c>
      <c r="E1685" s="65" t="s">
        <v>212</v>
      </c>
      <c r="F1685" s="66"/>
      <c r="G1685" s="66">
        <v>42.33</v>
      </c>
    </row>
    <row r="1686" spans="1:7">
      <c r="A1686" s="65" t="s">
        <v>213</v>
      </c>
      <c r="B1686" s="65">
        <v>1824</v>
      </c>
      <c r="C1686" s="56" t="s">
        <v>1883</v>
      </c>
      <c r="D1686" s="65" t="s">
        <v>211</v>
      </c>
      <c r="E1686" s="65" t="s">
        <v>212</v>
      </c>
      <c r="F1686" s="66"/>
      <c r="G1686" s="66">
        <v>99.93</v>
      </c>
    </row>
    <row r="1687" spans="1:7">
      <c r="A1687" s="65" t="s">
        <v>213</v>
      </c>
      <c r="B1687" s="65">
        <v>42693</v>
      </c>
      <c r="C1687" s="56" t="s">
        <v>1884</v>
      </c>
      <c r="D1687" s="65" t="s">
        <v>211</v>
      </c>
      <c r="E1687" s="65" t="s">
        <v>212</v>
      </c>
      <c r="F1687" s="66">
        <v>343.18</v>
      </c>
      <c r="G1687" s="66">
        <v>450.87</v>
      </c>
    </row>
    <row r="1688" spans="1:7">
      <c r="A1688" s="65" t="s">
        <v>213</v>
      </c>
      <c r="B1688" s="65">
        <v>42695</v>
      </c>
      <c r="C1688" s="56" t="s">
        <v>1885</v>
      </c>
      <c r="D1688" s="65" t="s">
        <v>211</v>
      </c>
      <c r="E1688" s="65" t="s">
        <v>212</v>
      </c>
      <c r="F1688" s="66">
        <v>239.76</v>
      </c>
      <c r="G1688" s="66">
        <v>315</v>
      </c>
    </row>
    <row r="1689" spans="1:7">
      <c r="A1689" s="65" t="s">
        <v>213</v>
      </c>
      <c r="B1689" s="65">
        <v>42694</v>
      </c>
      <c r="C1689" s="56" t="s">
        <v>1886</v>
      </c>
      <c r="D1689" s="65" t="s">
        <v>211</v>
      </c>
      <c r="E1689" s="65" t="s">
        <v>212</v>
      </c>
      <c r="F1689" s="66">
        <v>459.25</v>
      </c>
      <c r="G1689" s="66">
        <v>603.36</v>
      </c>
    </row>
    <row r="1690" spans="1:7">
      <c r="A1690" s="65" t="s">
        <v>213</v>
      </c>
      <c r="B1690" s="65">
        <v>20097</v>
      </c>
      <c r="C1690" s="56" t="s">
        <v>1887</v>
      </c>
      <c r="D1690" s="65" t="s">
        <v>211</v>
      </c>
      <c r="E1690" s="65" t="s">
        <v>212</v>
      </c>
      <c r="F1690" s="66">
        <v>19.91</v>
      </c>
      <c r="G1690" s="66">
        <v>26.16</v>
      </c>
    </row>
    <row r="1691" spans="1:7">
      <c r="A1691" s="65" t="s">
        <v>213</v>
      </c>
      <c r="B1691" s="65">
        <v>20098</v>
      </c>
      <c r="C1691" s="56" t="s">
        <v>1888</v>
      </c>
      <c r="D1691" s="65" t="s">
        <v>211</v>
      </c>
      <c r="E1691" s="65" t="s">
        <v>212</v>
      </c>
      <c r="F1691" s="66">
        <v>81.38</v>
      </c>
      <c r="G1691" s="66">
        <v>106.92</v>
      </c>
    </row>
    <row r="1692" spans="1:7">
      <c r="A1692" s="65" t="s">
        <v>213</v>
      </c>
      <c r="B1692" s="65">
        <v>20096</v>
      </c>
      <c r="C1692" s="56" t="s">
        <v>1889</v>
      </c>
      <c r="D1692" s="65" t="s">
        <v>211</v>
      </c>
      <c r="E1692" s="65" t="s">
        <v>212</v>
      </c>
      <c r="F1692" s="66">
        <v>20.61</v>
      </c>
      <c r="G1692" s="66">
        <v>27.08</v>
      </c>
    </row>
    <row r="1693" spans="1:7">
      <c r="A1693" s="65" t="s">
        <v>391</v>
      </c>
      <c r="B1693" s="65">
        <v>44472</v>
      </c>
      <c r="C1693" s="56" t="s">
        <v>14989</v>
      </c>
      <c r="D1693" s="65" t="s">
        <v>211</v>
      </c>
      <c r="E1693" s="65" t="s">
        <v>212</v>
      </c>
      <c r="F1693" s="66"/>
      <c r="G1693" s="66">
        <v>49.78</v>
      </c>
    </row>
    <row r="1694" spans="1:7">
      <c r="A1694" s="65" t="s">
        <v>213</v>
      </c>
      <c r="B1694" s="65">
        <v>38369</v>
      </c>
      <c r="C1694" s="56" t="s">
        <v>1890</v>
      </c>
      <c r="D1694" s="65" t="s">
        <v>211</v>
      </c>
      <c r="E1694" s="65" t="s">
        <v>212</v>
      </c>
      <c r="F1694" s="66">
        <v>17.72</v>
      </c>
      <c r="G1694" s="66">
        <v>19.309999999999999</v>
      </c>
    </row>
    <row r="1695" spans="1:7">
      <c r="A1695" s="65" t="s">
        <v>213</v>
      </c>
      <c r="B1695" s="65">
        <v>38370</v>
      </c>
      <c r="C1695" s="56" t="s">
        <v>1891</v>
      </c>
      <c r="D1695" s="65" t="s">
        <v>211</v>
      </c>
      <c r="E1695" s="65" t="s">
        <v>212</v>
      </c>
      <c r="F1695" s="66">
        <v>11.95</v>
      </c>
      <c r="G1695" s="66">
        <v>13.03</v>
      </c>
    </row>
    <row r="1696" spans="1:7">
      <c r="A1696" s="65" t="s">
        <v>213</v>
      </c>
      <c r="B1696" s="65">
        <v>45199</v>
      </c>
      <c r="C1696" s="56" t="s">
        <v>14990</v>
      </c>
      <c r="D1696" s="65" t="s">
        <v>211</v>
      </c>
      <c r="E1696" s="65" t="s">
        <v>212</v>
      </c>
      <c r="F1696" s="66">
        <v>25.62</v>
      </c>
      <c r="G1696" s="66">
        <v>33.28</v>
      </c>
    </row>
    <row r="1697" spans="1:7">
      <c r="A1697" s="65" t="s">
        <v>213</v>
      </c>
      <c r="B1697" s="65">
        <v>38372</v>
      </c>
      <c r="C1697" s="56" t="s">
        <v>1892</v>
      </c>
      <c r="D1697" s="65" t="s">
        <v>211</v>
      </c>
      <c r="E1697" s="65" t="s">
        <v>212</v>
      </c>
      <c r="F1697" s="66">
        <v>10.06</v>
      </c>
      <c r="G1697" s="66">
        <v>13.37</v>
      </c>
    </row>
    <row r="1698" spans="1:7">
      <c r="A1698" s="65" t="s">
        <v>357</v>
      </c>
      <c r="B1698" s="65">
        <v>2358</v>
      </c>
      <c r="C1698" s="56" t="s">
        <v>1893</v>
      </c>
      <c r="D1698" s="65" t="s">
        <v>359</v>
      </c>
      <c r="E1698" s="65" t="s">
        <v>212</v>
      </c>
      <c r="F1698" s="66">
        <v>19.86</v>
      </c>
      <c r="G1698" s="66">
        <v>55.51</v>
      </c>
    </row>
    <row r="1699" spans="1:7">
      <c r="A1699" s="65" t="s">
        <v>357</v>
      </c>
      <c r="B1699" s="65">
        <v>40807</v>
      </c>
      <c r="C1699" s="56" t="s">
        <v>1894</v>
      </c>
      <c r="D1699" s="65" t="s">
        <v>361</v>
      </c>
      <c r="E1699" s="65" t="s">
        <v>212</v>
      </c>
      <c r="F1699" s="66">
        <v>3477.09</v>
      </c>
      <c r="G1699" s="66">
        <v>9722.5499999999993</v>
      </c>
    </row>
    <row r="1700" spans="1:7">
      <c r="A1700" s="65" t="s">
        <v>213</v>
      </c>
      <c r="B1700" s="65">
        <v>44330</v>
      </c>
      <c r="C1700" s="56" t="s">
        <v>1895</v>
      </c>
      <c r="D1700" s="65" t="s">
        <v>261</v>
      </c>
      <c r="E1700" s="65" t="s">
        <v>212</v>
      </c>
      <c r="F1700" s="66">
        <v>15.48</v>
      </c>
      <c r="G1700" s="66">
        <v>10.66</v>
      </c>
    </row>
    <row r="1701" spans="1:7">
      <c r="A1701" s="65" t="s">
        <v>213</v>
      </c>
      <c r="B1701" s="65">
        <v>43144</v>
      </c>
      <c r="C1701" s="56" t="s">
        <v>1896</v>
      </c>
      <c r="D1701" s="65" t="s">
        <v>129</v>
      </c>
      <c r="E1701" s="65" t="s">
        <v>212</v>
      </c>
      <c r="F1701" s="66">
        <v>41.28</v>
      </c>
      <c r="G1701" s="66">
        <v>38.04</v>
      </c>
    </row>
    <row r="1702" spans="1:7">
      <c r="A1702" s="65" t="s">
        <v>213</v>
      </c>
      <c r="B1702" s="65">
        <v>39397</v>
      </c>
      <c r="C1702" s="56" t="s">
        <v>1897</v>
      </c>
      <c r="D1702" s="65" t="s">
        <v>261</v>
      </c>
      <c r="E1702" s="65" t="s">
        <v>212</v>
      </c>
      <c r="F1702" s="66">
        <v>18.809999999999999</v>
      </c>
      <c r="G1702" s="66">
        <v>17.34</v>
      </c>
    </row>
    <row r="1703" spans="1:7">
      <c r="A1703" s="65" t="s">
        <v>213</v>
      </c>
      <c r="B1703" s="65">
        <v>2692</v>
      </c>
      <c r="C1703" s="56" t="s">
        <v>1898</v>
      </c>
      <c r="D1703" s="65" t="s">
        <v>261</v>
      </c>
      <c r="E1703" s="65" t="s">
        <v>212</v>
      </c>
      <c r="F1703" s="66">
        <v>7.59</v>
      </c>
      <c r="G1703" s="66">
        <v>6.99</v>
      </c>
    </row>
    <row r="1704" spans="1:7">
      <c r="A1704" s="65" t="s">
        <v>213</v>
      </c>
      <c r="B1704" s="65">
        <v>44329</v>
      </c>
      <c r="C1704" s="56" t="s">
        <v>1899</v>
      </c>
      <c r="D1704" s="65" t="s">
        <v>261</v>
      </c>
      <c r="E1704" s="65" t="s">
        <v>212</v>
      </c>
      <c r="F1704" s="66">
        <v>20.29</v>
      </c>
      <c r="G1704" s="66">
        <v>13.98</v>
      </c>
    </row>
    <row r="1705" spans="1:7">
      <c r="A1705" s="65" t="s">
        <v>213</v>
      </c>
      <c r="B1705" s="65">
        <v>5318</v>
      </c>
      <c r="C1705" s="56" t="s">
        <v>1900</v>
      </c>
      <c r="D1705" s="65" t="s">
        <v>261</v>
      </c>
      <c r="E1705" s="65" t="s">
        <v>102</v>
      </c>
      <c r="F1705" s="66">
        <v>32.81</v>
      </c>
      <c r="G1705" s="66">
        <v>22.6</v>
      </c>
    </row>
    <row r="1706" spans="1:7">
      <c r="A1706" s="65" t="s">
        <v>213</v>
      </c>
      <c r="B1706" s="65">
        <v>5330</v>
      </c>
      <c r="C1706" s="56" t="s">
        <v>1901</v>
      </c>
      <c r="D1706" s="65" t="s">
        <v>261</v>
      </c>
      <c r="E1706" s="65" t="s">
        <v>212</v>
      </c>
      <c r="F1706" s="66">
        <v>74.790000000000006</v>
      </c>
      <c r="G1706" s="66">
        <v>51.51</v>
      </c>
    </row>
    <row r="1707" spans="1:7">
      <c r="A1707" s="65" t="s">
        <v>213</v>
      </c>
      <c r="B1707" s="65">
        <v>44532</v>
      </c>
      <c r="C1707" s="56" t="s">
        <v>1902</v>
      </c>
      <c r="D1707" s="65" t="s">
        <v>211</v>
      </c>
      <c r="E1707" s="65" t="s">
        <v>212</v>
      </c>
      <c r="F1707" s="66">
        <v>18.18</v>
      </c>
      <c r="G1707" s="66">
        <v>19.809999999999999</v>
      </c>
    </row>
    <row r="1708" spans="1:7">
      <c r="A1708" s="65" t="s">
        <v>213</v>
      </c>
      <c r="B1708" s="65">
        <v>44531</v>
      </c>
      <c r="C1708" s="56" t="s">
        <v>1903</v>
      </c>
      <c r="D1708" s="65" t="s">
        <v>211</v>
      </c>
      <c r="E1708" s="65" t="s">
        <v>212</v>
      </c>
      <c r="F1708" s="66">
        <v>62.32</v>
      </c>
      <c r="G1708" s="66">
        <v>67.900000000000006</v>
      </c>
    </row>
    <row r="1709" spans="1:7">
      <c r="A1709" s="65" t="s">
        <v>213</v>
      </c>
      <c r="B1709" s="65">
        <v>13887</v>
      </c>
      <c r="C1709" s="56" t="s">
        <v>1904</v>
      </c>
      <c r="D1709" s="65" t="s">
        <v>211</v>
      </c>
      <c r="E1709" s="65" t="s">
        <v>212</v>
      </c>
      <c r="F1709" s="66">
        <v>271.5</v>
      </c>
      <c r="G1709" s="66">
        <v>295.8</v>
      </c>
    </row>
    <row r="1710" spans="1:7">
      <c r="A1710" s="65" t="s">
        <v>213</v>
      </c>
      <c r="B1710" s="65">
        <v>38140</v>
      </c>
      <c r="C1710" s="56" t="s">
        <v>1905</v>
      </c>
      <c r="D1710" s="65" t="s">
        <v>211</v>
      </c>
      <c r="E1710" s="65" t="s">
        <v>212</v>
      </c>
      <c r="F1710" s="66">
        <v>22.24</v>
      </c>
      <c r="G1710" s="66">
        <v>24.23</v>
      </c>
    </row>
    <row r="1711" spans="1:7">
      <c r="A1711" s="65" t="s">
        <v>213</v>
      </c>
      <c r="B1711" s="65">
        <v>44495</v>
      </c>
      <c r="C1711" s="56" t="s">
        <v>1906</v>
      </c>
      <c r="D1711" s="65" t="s">
        <v>211</v>
      </c>
      <c r="E1711" s="65" t="s">
        <v>212</v>
      </c>
      <c r="F1711" s="66">
        <v>23.51</v>
      </c>
      <c r="G1711" s="66">
        <v>25.62</v>
      </c>
    </row>
    <row r="1712" spans="1:7">
      <c r="A1712" s="65" t="s">
        <v>213</v>
      </c>
      <c r="B1712" s="65">
        <v>44533</v>
      </c>
      <c r="C1712" s="56" t="s">
        <v>1907</v>
      </c>
      <c r="D1712" s="65" t="s">
        <v>211</v>
      </c>
      <c r="E1712" s="65" t="s">
        <v>212</v>
      </c>
      <c r="F1712" s="66">
        <v>23.85</v>
      </c>
      <c r="G1712" s="66">
        <v>25.99</v>
      </c>
    </row>
    <row r="1713" spans="1:7">
      <c r="A1713" s="65" t="s">
        <v>213</v>
      </c>
      <c r="B1713" s="65">
        <v>44534</v>
      </c>
      <c r="C1713" s="56" t="s">
        <v>14991</v>
      </c>
      <c r="D1713" s="65" t="s">
        <v>211</v>
      </c>
      <c r="E1713" s="65" t="s">
        <v>212</v>
      </c>
      <c r="F1713" s="66">
        <v>4.68</v>
      </c>
      <c r="G1713" s="66">
        <v>5.09</v>
      </c>
    </row>
    <row r="1714" spans="1:7">
      <c r="A1714" s="65" t="s">
        <v>213</v>
      </c>
      <c r="B1714" s="65">
        <v>34729</v>
      </c>
      <c r="C1714" s="56" t="s">
        <v>1908</v>
      </c>
      <c r="D1714" s="65" t="s">
        <v>211</v>
      </c>
      <c r="E1714" s="65" t="s">
        <v>212</v>
      </c>
      <c r="F1714" s="66">
        <v>1332.05</v>
      </c>
      <c r="G1714" s="66">
        <v>1058.5999999999999</v>
      </c>
    </row>
    <row r="1715" spans="1:7">
      <c r="A1715" s="65" t="s">
        <v>213</v>
      </c>
      <c r="B1715" s="65">
        <v>34734</v>
      </c>
      <c r="C1715" s="56" t="s">
        <v>1909</v>
      </c>
      <c r="D1715" s="65" t="s">
        <v>211</v>
      </c>
      <c r="E1715" s="65" t="s">
        <v>212</v>
      </c>
      <c r="F1715" s="66">
        <v>2062.44</v>
      </c>
      <c r="G1715" s="66">
        <v>1639.06</v>
      </c>
    </row>
    <row r="1716" spans="1:7">
      <c r="A1716" s="65" t="s">
        <v>213</v>
      </c>
      <c r="B1716" s="65">
        <v>34738</v>
      </c>
      <c r="C1716" s="56" t="s">
        <v>1910</v>
      </c>
      <c r="D1716" s="65" t="s">
        <v>211</v>
      </c>
      <c r="E1716" s="65" t="s">
        <v>212</v>
      </c>
      <c r="F1716" s="66">
        <v>4818.51</v>
      </c>
      <c r="G1716" s="66">
        <v>3829.35</v>
      </c>
    </row>
    <row r="1717" spans="1:7">
      <c r="A1717" s="65" t="s">
        <v>213</v>
      </c>
      <c r="B1717" s="65">
        <v>34623</v>
      </c>
      <c r="C1717" s="56" t="s">
        <v>1911</v>
      </c>
      <c r="D1717" s="65" t="s">
        <v>211</v>
      </c>
      <c r="E1717" s="65" t="s">
        <v>212</v>
      </c>
      <c r="F1717" s="66">
        <v>57.74</v>
      </c>
      <c r="G1717" s="66">
        <v>45.89</v>
      </c>
    </row>
    <row r="1718" spans="1:7">
      <c r="A1718" s="65" t="s">
        <v>213</v>
      </c>
      <c r="B1718" s="65">
        <v>34616</v>
      </c>
      <c r="C1718" s="56" t="s">
        <v>1912</v>
      </c>
      <c r="D1718" s="65" t="s">
        <v>211</v>
      </c>
      <c r="E1718" s="65" t="s">
        <v>212</v>
      </c>
      <c r="F1718" s="66">
        <v>58.64</v>
      </c>
      <c r="G1718" s="66">
        <v>46.6</v>
      </c>
    </row>
    <row r="1719" spans="1:7">
      <c r="A1719" s="65" t="s">
        <v>213</v>
      </c>
      <c r="B1719" s="65">
        <v>34628</v>
      </c>
      <c r="C1719" s="56" t="s">
        <v>1913</v>
      </c>
      <c r="D1719" s="65" t="s">
        <v>211</v>
      </c>
      <c r="E1719" s="65" t="s">
        <v>212</v>
      </c>
      <c r="F1719" s="66">
        <v>82.71</v>
      </c>
      <c r="G1719" s="66">
        <v>65.73</v>
      </c>
    </row>
    <row r="1720" spans="1:7">
      <c r="A1720" s="65" t="s">
        <v>213</v>
      </c>
      <c r="B1720" s="65">
        <v>34686</v>
      </c>
      <c r="C1720" s="56" t="s">
        <v>1914</v>
      </c>
      <c r="D1720" s="65" t="s">
        <v>211</v>
      </c>
      <c r="E1720" s="65" t="s">
        <v>212</v>
      </c>
      <c r="F1720" s="66">
        <v>15.17</v>
      </c>
      <c r="G1720" s="66">
        <v>12.05</v>
      </c>
    </row>
    <row r="1721" spans="1:7">
      <c r="A1721" s="65" t="s">
        <v>213</v>
      </c>
      <c r="B1721" s="65">
        <v>34653</v>
      </c>
      <c r="C1721" s="56" t="s">
        <v>1915</v>
      </c>
      <c r="D1721" s="65" t="s">
        <v>211</v>
      </c>
      <c r="E1721" s="65" t="s">
        <v>212</v>
      </c>
      <c r="F1721" s="66">
        <v>10.23</v>
      </c>
      <c r="G1721" s="66">
        <v>8.1300000000000008</v>
      </c>
    </row>
    <row r="1722" spans="1:7">
      <c r="A1722" s="65" t="s">
        <v>213</v>
      </c>
      <c r="B1722" s="65">
        <v>34688</v>
      </c>
      <c r="C1722" s="56" t="s">
        <v>1916</v>
      </c>
      <c r="D1722" s="65" t="s">
        <v>211</v>
      </c>
      <c r="E1722" s="65" t="s">
        <v>212</v>
      </c>
      <c r="F1722" s="66">
        <v>18.54</v>
      </c>
      <c r="G1722" s="66">
        <v>14.73</v>
      </c>
    </row>
    <row r="1723" spans="1:7">
      <c r="A1723" s="65" t="s">
        <v>213</v>
      </c>
      <c r="B1723" s="65">
        <v>34709</v>
      </c>
      <c r="C1723" s="56" t="s">
        <v>1917</v>
      </c>
      <c r="D1723" s="65" t="s">
        <v>211</v>
      </c>
      <c r="E1723" s="65" t="s">
        <v>212</v>
      </c>
      <c r="F1723" s="66">
        <v>71.849999999999994</v>
      </c>
      <c r="G1723" s="66">
        <v>57.1</v>
      </c>
    </row>
    <row r="1724" spans="1:7">
      <c r="A1724" s="65" t="s">
        <v>213</v>
      </c>
      <c r="B1724" s="65">
        <v>34714</v>
      </c>
      <c r="C1724" s="56" t="s">
        <v>1918</v>
      </c>
      <c r="D1724" s="65" t="s">
        <v>211</v>
      </c>
      <c r="E1724" s="65" t="s">
        <v>212</v>
      </c>
      <c r="F1724" s="66">
        <v>85.81</v>
      </c>
      <c r="G1724" s="66">
        <v>68.19</v>
      </c>
    </row>
    <row r="1725" spans="1:7">
      <c r="A1725" s="65" t="s">
        <v>213</v>
      </c>
      <c r="B1725" s="65">
        <v>2391</v>
      </c>
      <c r="C1725" s="56" t="s">
        <v>1919</v>
      </c>
      <c r="D1725" s="65" t="s">
        <v>211</v>
      </c>
      <c r="E1725" s="65" t="s">
        <v>212</v>
      </c>
      <c r="F1725" s="66">
        <v>391.9</v>
      </c>
      <c r="G1725" s="66">
        <v>311.45</v>
      </c>
    </row>
    <row r="1726" spans="1:7">
      <c r="A1726" s="65" t="s">
        <v>213</v>
      </c>
      <c r="B1726" s="65">
        <v>2374</v>
      </c>
      <c r="C1726" s="56" t="s">
        <v>1920</v>
      </c>
      <c r="D1726" s="65" t="s">
        <v>211</v>
      </c>
      <c r="E1726" s="65" t="s">
        <v>212</v>
      </c>
      <c r="F1726" s="66">
        <v>444.6</v>
      </c>
      <c r="G1726" s="66">
        <v>353.33</v>
      </c>
    </row>
    <row r="1727" spans="1:7">
      <c r="A1727" s="65" t="s">
        <v>213</v>
      </c>
      <c r="B1727" s="65">
        <v>2377</v>
      </c>
      <c r="C1727" s="56" t="s">
        <v>1921</v>
      </c>
      <c r="D1727" s="65" t="s">
        <v>211</v>
      </c>
      <c r="E1727" s="65" t="s">
        <v>212</v>
      </c>
      <c r="F1727" s="66">
        <v>623.95000000000005</v>
      </c>
      <c r="G1727" s="66">
        <v>495.87</v>
      </c>
    </row>
    <row r="1728" spans="1:7">
      <c r="A1728" s="65" t="s">
        <v>213</v>
      </c>
      <c r="B1728" s="65">
        <v>2393</v>
      </c>
      <c r="C1728" s="56" t="s">
        <v>1922</v>
      </c>
      <c r="D1728" s="65" t="s">
        <v>211</v>
      </c>
      <c r="E1728" s="65" t="s">
        <v>212</v>
      </c>
      <c r="F1728" s="66">
        <v>1044.8900000000001</v>
      </c>
      <c r="G1728" s="66">
        <v>830.39</v>
      </c>
    </row>
    <row r="1729" spans="1:7">
      <c r="A1729" s="65" t="s">
        <v>213</v>
      </c>
      <c r="B1729" s="65">
        <v>34705</v>
      </c>
      <c r="C1729" s="56" t="s">
        <v>1923</v>
      </c>
      <c r="D1729" s="65" t="s">
        <v>211</v>
      </c>
      <c r="E1729" s="65" t="s">
        <v>212</v>
      </c>
      <c r="F1729" s="66">
        <v>913.91</v>
      </c>
      <c r="G1729" s="66">
        <v>726.3</v>
      </c>
    </row>
    <row r="1730" spans="1:7">
      <c r="A1730" s="65" t="s">
        <v>213</v>
      </c>
      <c r="B1730" s="65">
        <v>34707</v>
      </c>
      <c r="C1730" s="56" t="s">
        <v>1924</v>
      </c>
      <c r="D1730" s="65" t="s">
        <v>211</v>
      </c>
      <c r="E1730" s="65" t="s">
        <v>212</v>
      </c>
      <c r="F1730" s="66">
        <v>1693.49</v>
      </c>
      <c r="G1730" s="66">
        <v>1345.84</v>
      </c>
    </row>
    <row r="1731" spans="1:7">
      <c r="A1731" s="65" t="s">
        <v>213</v>
      </c>
      <c r="B1731" s="65">
        <v>34544</v>
      </c>
      <c r="C1731" s="56" t="s">
        <v>1925</v>
      </c>
      <c r="D1731" s="65" t="s">
        <v>211</v>
      </c>
      <c r="E1731" s="65" t="s">
        <v>212</v>
      </c>
      <c r="F1731" s="66">
        <v>1693.31</v>
      </c>
      <c r="G1731" s="66">
        <v>1345.7</v>
      </c>
    </row>
    <row r="1732" spans="1:7">
      <c r="A1732" s="65" t="s">
        <v>213</v>
      </c>
      <c r="B1732" s="65">
        <v>2378</v>
      </c>
      <c r="C1732" s="56" t="s">
        <v>1926</v>
      </c>
      <c r="D1732" s="65" t="s">
        <v>211</v>
      </c>
      <c r="E1732" s="65" t="s">
        <v>212</v>
      </c>
      <c r="F1732" s="66">
        <v>1435.3</v>
      </c>
      <c r="G1732" s="66">
        <v>1140.6600000000001</v>
      </c>
    </row>
    <row r="1733" spans="1:7">
      <c r="A1733" s="65" t="s">
        <v>213</v>
      </c>
      <c r="B1733" s="65">
        <v>2379</v>
      </c>
      <c r="C1733" s="56" t="s">
        <v>1927</v>
      </c>
      <c r="D1733" s="65" t="s">
        <v>211</v>
      </c>
      <c r="E1733" s="65" t="s">
        <v>212</v>
      </c>
      <c r="F1733" s="66">
        <v>1435.3</v>
      </c>
      <c r="G1733" s="66">
        <v>1140.6600000000001</v>
      </c>
    </row>
    <row r="1734" spans="1:7">
      <c r="A1734" s="65" t="s">
        <v>213</v>
      </c>
      <c r="B1734" s="65">
        <v>2376</v>
      </c>
      <c r="C1734" s="56" t="s">
        <v>1928</v>
      </c>
      <c r="D1734" s="65" t="s">
        <v>211</v>
      </c>
      <c r="E1734" s="65" t="s">
        <v>212</v>
      </c>
      <c r="F1734" s="66">
        <v>2363.9299999999998</v>
      </c>
      <c r="G1734" s="66">
        <v>1878.65</v>
      </c>
    </row>
    <row r="1735" spans="1:7">
      <c r="A1735" s="65" t="s">
        <v>213</v>
      </c>
      <c r="B1735" s="65">
        <v>2394</v>
      </c>
      <c r="C1735" s="56" t="s">
        <v>1929</v>
      </c>
      <c r="D1735" s="65" t="s">
        <v>211</v>
      </c>
      <c r="E1735" s="65" t="s">
        <v>212</v>
      </c>
      <c r="F1735" s="66">
        <v>5053.6499999999996</v>
      </c>
      <c r="G1735" s="66">
        <v>4016.22</v>
      </c>
    </row>
    <row r="1736" spans="1:7">
      <c r="A1736" s="65" t="s">
        <v>213</v>
      </c>
      <c r="B1736" s="65">
        <v>2388</v>
      </c>
      <c r="C1736" s="56" t="s">
        <v>1930</v>
      </c>
      <c r="D1736" s="65" t="s">
        <v>211</v>
      </c>
      <c r="E1736" s="65" t="s">
        <v>212</v>
      </c>
      <c r="F1736" s="66">
        <v>71.31</v>
      </c>
      <c r="G1736" s="66">
        <v>56.67</v>
      </c>
    </row>
    <row r="1737" spans="1:7">
      <c r="A1737" s="65" t="s">
        <v>213</v>
      </c>
      <c r="B1737" s="65">
        <v>34606</v>
      </c>
      <c r="C1737" s="56" t="s">
        <v>1931</v>
      </c>
      <c r="D1737" s="65" t="s">
        <v>211</v>
      </c>
      <c r="E1737" s="65" t="s">
        <v>212</v>
      </c>
      <c r="F1737" s="66">
        <v>109.38</v>
      </c>
      <c r="G1737" s="66">
        <v>86.93</v>
      </c>
    </row>
    <row r="1738" spans="1:7">
      <c r="A1738" s="65" t="s">
        <v>213</v>
      </c>
      <c r="B1738" s="65">
        <v>2370</v>
      </c>
      <c r="C1738" s="56" t="s">
        <v>1932</v>
      </c>
      <c r="D1738" s="65" t="s">
        <v>211</v>
      </c>
      <c r="E1738" s="65" t="s">
        <v>102</v>
      </c>
      <c r="F1738" s="66">
        <v>13.25</v>
      </c>
      <c r="G1738" s="66">
        <v>10.53</v>
      </c>
    </row>
    <row r="1739" spans="1:7">
      <c r="A1739" s="65" t="s">
        <v>213</v>
      </c>
      <c r="B1739" s="65">
        <v>2386</v>
      </c>
      <c r="C1739" s="56" t="s">
        <v>1933</v>
      </c>
      <c r="D1739" s="65" t="s">
        <v>211</v>
      </c>
      <c r="E1739" s="65" t="s">
        <v>212</v>
      </c>
      <c r="F1739" s="66">
        <v>22.23</v>
      </c>
      <c r="G1739" s="66">
        <v>17.66</v>
      </c>
    </row>
    <row r="1740" spans="1:7">
      <c r="A1740" s="65" t="s">
        <v>213</v>
      </c>
      <c r="B1740" s="65">
        <v>34689</v>
      </c>
      <c r="C1740" s="56" t="s">
        <v>1934</v>
      </c>
      <c r="D1740" s="65" t="s">
        <v>211</v>
      </c>
      <c r="E1740" s="65" t="s">
        <v>212</v>
      </c>
      <c r="F1740" s="66">
        <v>34.82</v>
      </c>
      <c r="G1740" s="66">
        <v>27.67</v>
      </c>
    </row>
    <row r="1741" spans="1:7">
      <c r="A1741" s="65" t="s">
        <v>213</v>
      </c>
      <c r="B1741" s="65">
        <v>2392</v>
      </c>
      <c r="C1741" s="56" t="s">
        <v>1935</v>
      </c>
      <c r="D1741" s="65" t="s">
        <v>211</v>
      </c>
      <c r="E1741" s="65" t="s">
        <v>212</v>
      </c>
      <c r="F1741" s="66">
        <v>88.94</v>
      </c>
      <c r="G1741" s="66">
        <v>70.680000000000007</v>
      </c>
    </row>
    <row r="1742" spans="1:7">
      <c r="A1742" s="65" t="s">
        <v>213</v>
      </c>
      <c r="B1742" s="65">
        <v>2373</v>
      </c>
      <c r="C1742" s="56" t="s">
        <v>1936</v>
      </c>
      <c r="D1742" s="65" t="s">
        <v>211</v>
      </c>
      <c r="E1742" s="65" t="s">
        <v>212</v>
      </c>
      <c r="F1742" s="66">
        <v>125.31</v>
      </c>
      <c r="G1742" s="66">
        <v>99.59</v>
      </c>
    </row>
    <row r="1743" spans="1:7">
      <c r="A1743" s="65" t="s">
        <v>213</v>
      </c>
      <c r="B1743" s="65">
        <v>39465</v>
      </c>
      <c r="C1743" s="56" t="s">
        <v>1937</v>
      </c>
      <c r="D1743" s="65" t="s">
        <v>211</v>
      </c>
      <c r="E1743" s="65" t="s">
        <v>212</v>
      </c>
      <c r="F1743" s="66">
        <v>76.55</v>
      </c>
      <c r="G1743" s="66">
        <v>60.84</v>
      </c>
    </row>
    <row r="1744" spans="1:7">
      <c r="A1744" s="65" t="s">
        <v>213</v>
      </c>
      <c r="B1744" s="65">
        <v>39466</v>
      </c>
      <c r="C1744" s="56" t="s">
        <v>1938</v>
      </c>
      <c r="D1744" s="65" t="s">
        <v>211</v>
      </c>
      <c r="E1744" s="65" t="s">
        <v>212</v>
      </c>
      <c r="F1744" s="66">
        <v>86.12</v>
      </c>
      <c r="G1744" s="66">
        <v>68.44</v>
      </c>
    </row>
    <row r="1745" spans="1:7">
      <c r="A1745" s="65" t="s">
        <v>213</v>
      </c>
      <c r="B1745" s="65">
        <v>39467</v>
      </c>
      <c r="C1745" s="56" t="s">
        <v>1939</v>
      </c>
      <c r="D1745" s="65" t="s">
        <v>211</v>
      </c>
      <c r="E1745" s="65" t="s">
        <v>212</v>
      </c>
      <c r="F1745" s="66">
        <v>110.16</v>
      </c>
      <c r="G1745" s="66">
        <v>87.55</v>
      </c>
    </row>
    <row r="1746" spans="1:7">
      <c r="A1746" s="65" t="s">
        <v>213</v>
      </c>
      <c r="B1746" s="65">
        <v>39468</v>
      </c>
      <c r="C1746" s="56" t="s">
        <v>1940</v>
      </c>
      <c r="D1746" s="65" t="s">
        <v>211</v>
      </c>
      <c r="E1746" s="65" t="s">
        <v>212</v>
      </c>
      <c r="F1746" s="66">
        <v>195.81</v>
      </c>
      <c r="G1746" s="66">
        <v>155.61000000000001</v>
      </c>
    </row>
    <row r="1747" spans="1:7">
      <c r="A1747" s="65" t="s">
        <v>213</v>
      </c>
      <c r="B1747" s="65">
        <v>39469</v>
      </c>
      <c r="C1747" s="56" t="s">
        <v>1941</v>
      </c>
      <c r="D1747" s="65" t="s">
        <v>211</v>
      </c>
      <c r="E1747" s="65" t="s">
        <v>212</v>
      </c>
      <c r="F1747" s="66">
        <v>79.760000000000005</v>
      </c>
      <c r="G1747" s="66">
        <v>63.39</v>
      </c>
    </row>
    <row r="1748" spans="1:7">
      <c r="A1748" s="65" t="s">
        <v>213</v>
      </c>
      <c r="B1748" s="65">
        <v>39470</v>
      </c>
      <c r="C1748" s="56" t="s">
        <v>1942</v>
      </c>
      <c r="D1748" s="65" t="s">
        <v>211</v>
      </c>
      <c r="E1748" s="65" t="s">
        <v>212</v>
      </c>
      <c r="F1748" s="66">
        <v>98</v>
      </c>
      <c r="G1748" s="66">
        <v>77.88</v>
      </c>
    </row>
    <row r="1749" spans="1:7">
      <c r="A1749" s="65" t="s">
        <v>213</v>
      </c>
      <c r="B1749" s="65">
        <v>39471</v>
      </c>
      <c r="C1749" s="56" t="s">
        <v>1943</v>
      </c>
      <c r="D1749" s="65" t="s">
        <v>211</v>
      </c>
      <c r="E1749" s="65" t="s">
        <v>212</v>
      </c>
      <c r="F1749" s="66">
        <v>117.77</v>
      </c>
      <c r="G1749" s="66">
        <v>93.6</v>
      </c>
    </row>
    <row r="1750" spans="1:7">
      <c r="A1750" s="65" t="s">
        <v>213</v>
      </c>
      <c r="B1750" s="65">
        <v>39472</v>
      </c>
      <c r="C1750" s="56" t="s">
        <v>1944</v>
      </c>
      <c r="D1750" s="65" t="s">
        <v>211</v>
      </c>
      <c r="E1750" s="65" t="s">
        <v>212</v>
      </c>
      <c r="F1750" s="66">
        <v>204.63</v>
      </c>
      <c r="G1750" s="66">
        <v>162.62</v>
      </c>
    </row>
    <row r="1751" spans="1:7">
      <c r="A1751" s="65" t="s">
        <v>213</v>
      </c>
      <c r="B1751" s="65">
        <v>39473</v>
      </c>
      <c r="C1751" s="56" t="s">
        <v>1945</v>
      </c>
      <c r="D1751" s="65" t="s">
        <v>211</v>
      </c>
      <c r="E1751" s="65" t="s">
        <v>212</v>
      </c>
      <c r="F1751" s="66">
        <v>132.19</v>
      </c>
      <c r="G1751" s="66">
        <v>105.06</v>
      </c>
    </row>
    <row r="1752" spans="1:7">
      <c r="A1752" s="65" t="s">
        <v>213</v>
      </c>
      <c r="B1752" s="65">
        <v>39474</v>
      </c>
      <c r="C1752" s="56" t="s">
        <v>1946</v>
      </c>
      <c r="D1752" s="65" t="s">
        <v>211</v>
      </c>
      <c r="E1752" s="65" t="s">
        <v>212</v>
      </c>
      <c r="F1752" s="66">
        <v>140.91999999999999</v>
      </c>
      <c r="G1752" s="66">
        <v>111.99</v>
      </c>
    </row>
    <row r="1753" spans="1:7">
      <c r="A1753" s="65" t="s">
        <v>213</v>
      </c>
      <c r="B1753" s="65">
        <v>39475</v>
      </c>
      <c r="C1753" s="56" t="s">
        <v>1947</v>
      </c>
      <c r="D1753" s="65" t="s">
        <v>211</v>
      </c>
      <c r="E1753" s="65" t="s">
        <v>212</v>
      </c>
      <c r="F1753" s="66">
        <v>159.88999999999999</v>
      </c>
      <c r="G1753" s="66">
        <v>127.07</v>
      </c>
    </row>
    <row r="1754" spans="1:7">
      <c r="A1754" s="65" t="s">
        <v>213</v>
      </c>
      <c r="B1754" s="65">
        <v>39476</v>
      </c>
      <c r="C1754" s="56" t="s">
        <v>1948</v>
      </c>
      <c r="D1754" s="65" t="s">
        <v>211</v>
      </c>
      <c r="E1754" s="65" t="s">
        <v>212</v>
      </c>
      <c r="F1754" s="66">
        <v>300.99</v>
      </c>
      <c r="G1754" s="66">
        <v>239.2</v>
      </c>
    </row>
    <row r="1755" spans="1:7">
      <c r="A1755" s="65" t="s">
        <v>213</v>
      </c>
      <c r="B1755" s="65">
        <v>39477</v>
      </c>
      <c r="C1755" s="56" t="s">
        <v>1949</v>
      </c>
      <c r="D1755" s="65" t="s">
        <v>211</v>
      </c>
      <c r="E1755" s="65" t="s">
        <v>212</v>
      </c>
      <c r="F1755" s="66">
        <v>147.47</v>
      </c>
      <c r="G1755" s="66">
        <v>117.2</v>
      </c>
    </row>
    <row r="1756" spans="1:7">
      <c r="A1756" s="65" t="s">
        <v>213</v>
      </c>
      <c r="B1756" s="65">
        <v>39478</v>
      </c>
      <c r="C1756" s="56" t="s">
        <v>1950</v>
      </c>
      <c r="D1756" s="65" t="s">
        <v>211</v>
      </c>
      <c r="E1756" s="65" t="s">
        <v>212</v>
      </c>
      <c r="F1756" s="66">
        <v>152.04</v>
      </c>
      <c r="G1756" s="66">
        <v>120.83</v>
      </c>
    </row>
    <row r="1757" spans="1:7">
      <c r="A1757" s="65" t="s">
        <v>213</v>
      </c>
      <c r="B1757" s="65">
        <v>39479</v>
      </c>
      <c r="C1757" s="56" t="s">
        <v>1951</v>
      </c>
      <c r="D1757" s="65" t="s">
        <v>211</v>
      </c>
      <c r="E1757" s="65" t="s">
        <v>212</v>
      </c>
      <c r="F1757" s="66">
        <v>179.14</v>
      </c>
      <c r="G1757" s="66">
        <v>142.36000000000001</v>
      </c>
    </row>
    <row r="1758" spans="1:7">
      <c r="A1758" s="65" t="s">
        <v>213</v>
      </c>
      <c r="B1758" s="65">
        <v>39480</v>
      </c>
      <c r="C1758" s="56" t="s">
        <v>1952</v>
      </c>
      <c r="D1758" s="65" t="s">
        <v>211</v>
      </c>
      <c r="E1758" s="65" t="s">
        <v>212</v>
      </c>
      <c r="F1758" s="66">
        <v>369.64</v>
      </c>
      <c r="G1758" s="66">
        <v>293.76</v>
      </c>
    </row>
    <row r="1759" spans="1:7">
      <c r="A1759" s="65" t="s">
        <v>213</v>
      </c>
      <c r="B1759" s="65">
        <v>39459</v>
      </c>
      <c r="C1759" s="56" t="s">
        <v>1953</v>
      </c>
      <c r="D1759" s="65" t="s">
        <v>211</v>
      </c>
      <c r="E1759" s="65" t="s">
        <v>212</v>
      </c>
      <c r="F1759" s="66">
        <v>313.73</v>
      </c>
      <c r="G1759" s="66">
        <v>249.33</v>
      </c>
    </row>
    <row r="1760" spans="1:7">
      <c r="A1760" s="65" t="s">
        <v>213</v>
      </c>
      <c r="B1760" s="65">
        <v>39445</v>
      </c>
      <c r="C1760" s="56" t="s">
        <v>1954</v>
      </c>
      <c r="D1760" s="65" t="s">
        <v>211</v>
      </c>
      <c r="E1760" s="65" t="s">
        <v>212</v>
      </c>
      <c r="F1760" s="66">
        <v>157.52000000000001</v>
      </c>
      <c r="G1760" s="66">
        <v>125.19</v>
      </c>
    </row>
    <row r="1761" spans="1:7">
      <c r="A1761" s="65" t="s">
        <v>213</v>
      </c>
      <c r="B1761" s="65">
        <v>39446</v>
      </c>
      <c r="C1761" s="56" t="s">
        <v>1955</v>
      </c>
      <c r="D1761" s="65" t="s">
        <v>211</v>
      </c>
      <c r="E1761" s="65" t="s">
        <v>212</v>
      </c>
      <c r="F1761" s="66">
        <v>160.33000000000001</v>
      </c>
      <c r="G1761" s="66">
        <v>127.41</v>
      </c>
    </row>
    <row r="1762" spans="1:7">
      <c r="A1762" s="65" t="s">
        <v>213</v>
      </c>
      <c r="B1762" s="65">
        <v>39447</v>
      </c>
      <c r="C1762" s="56" t="s">
        <v>1956</v>
      </c>
      <c r="D1762" s="65" t="s">
        <v>211</v>
      </c>
      <c r="E1762" s="65" t="s">
        <v>212</v>
      </c>
      <c r="F1762" s="66">
        <v>171.45</v>
      </c>
      <c r="G1762" s="66">
        <v>136.25</v>
      </c>
    </row>
    <row r="1763" spans="1:7">
      <c r="A1763" s="65" t="s">
        <v>213</v>
      </c>
      <c r="B1763" s="65">
        <v>39448</v>
      </c>
      <c r="C1763" s="56" t="s">
        <v>1957</v>
      </c>
      <c r="D1763" s="65" t="s">
        <v>211</v>
      </c>
      <c r="E1763" s="65" t="s">
        <v>212</v>
      </c>
      <c r="F1763" s="66">
        <v>292.36</v>
      </c>
      <c r="G1763" s="66">
        <v>232.34</v>
      </c>
    </row>
    <row r="1764" spans="1:7">
      <c r="A1764" s="65" t="s">
        <v>213</v>
      </c>
      <c r="B1764" s="65">
        <v>39450</v>
      </c>
      <c r="C1764" s="56" t="s">
        <v>1958</v>
      </c>
      <c r="D1764" s="65" t="s">
        <v>211</v>
      </c>
      <c r="E1764" s="65" t="s">
        <v>212</v>
      </c>
      <c r="F1764" s="66">
        <v>178.37</v>
      </c>
      <c r="G1764" s="66">
        <v>141.75</v>
      </c>
    </row>
    <row r="1765" spans="1:7">
      <c r="A1765" s="65" t="s">
        <v>213</v>
      </c>
      <c r="B1765" s="65">
        <v>39451</v>
      </c>
      <c r="C1765" s="56" t="s">
        <v>1959</v>
      </c>
      <c r="D1765" s="65" t="s">
        <v>211</v>
      </c>
      <c r="E1765" s="65" t="s">
        <v>212</v>
      </c>
      <c r="F1765" s="66">
        <v>194.55</v>
      </c>
      <c r="G1765" s="66">
        <v>154.61000000000001</v>
      </c>
    </row>
    <row r="1766" spans="1:7">
      <c r="A1766" s="65" t="s">
        <v>213</v>
      </c>
      <c r="B1766" s="65">
        <v>39452</v>
      </c>
      <c r="C1766" s="56" t="s">
        <v>1960</v>
      </c>
      <c r="D1766" s="65" t="s">
        <v>211</v>
      </c>
      <c r="E1766" s="65" t="s">
        <v>212</v>
      </c>
      <c r="F1766" s="66">
        <v>195.71</v>
      </c>
      <c r="G1766" s="66">
        <v>155.53</v>
      </c>
    </row>
    <row r="1767" spans="1:7">
      <c r="A1767" s="65" t="s">
        <v>213</v>
      </c>
      <c r="B1767" s="65">
        <v>39523</v>
      </c>
      <c r="C1767" s="56" t="s">
        <v>14992</v>
      </c>
      <c r="D1767" s="65" t="s">
        <v>211</v>
      </c>
      <c r="E1767" s="65" t="s">
        <v>212</v>
      </c>
      <c r="F1767" s="66">
        <v>327.52</v>
      </c>
      <c r="G1767" s="66">
        <v>260.27999999999997</v>
      </c>
    </row>
    <row r="1768" spans="1:7">
      <c r="A1768" s="65" t="s">
        <v>213</v>
      </c>
      <c r="B1768" s="65">
        <v>39449</v>
      </c>
      <c r="C1768" s="56" t="s">
        <v>1961</v>
      </c>
      <c r="D1768" s="65" t="s">
        <v>211</v>
      </c>
      <c r="E1768" s="65" t="s">
        <v>212</v>
      </c>
      <c r="F1768" s="66">
        <v>362.71</v>
      </c>
      <c r="G1768" s="66">
        <v>288.25</v>
      </c>
    </row>
    <row r="1769" spans="1:7">
      <c r="A1769" s="65" t="s">
        <v>213</v>
      </c>
      <c r="B1769" s="65">
        <v>39455</v>
      </c>
      <c r="C1769" s="56" t="s">
        <v>1962</v>
      </c>
      <c r="D1769" s="65" t="s">
        <v>211</v>
      </c>
      <c r="E1769" s="65" t="s">
        <v>212</v>
      </c>
      <c r="F1769" s="66">
        <v>179.47</v>
      </c>
      <c r="G1769" s="66">
        <v>142.63</v>
      </c>
    </row>
    <row r="1770" spans="1:7">
      <c r="A1770" s="65" t="s">
        <v>213</v>
      </c>
      <c r="B1770" s="65">
        <v>39456</v>
      </c>
      <c r="C1770" s="56" t="s">
        <v>1963</v>
      </c>
      <c r="D1770" s="65" t="s">
        <v>211</v>
      </c>
      <c r="E1770" s="65" t="s">
        <v>212</v>
      </c>
      <c r="F1770" s="66">
        <v>179.61</v>
      </c>
      <c r="G1770" s="66">
        <v>142.74</v>
      </c>
    </row>
    <row r="1771" spans="1:7">
      <c r="A1771" s="65" t="s">
        <v>213</v>
      </c>
      <c r="B1771" s="65">
        <v>39457</v>
      </c>
      <c r="C1771" s="56" t="s">
        <v>1964</v>
      </c>
      <c r="D1771" s="65" t="s">
        <v>211</v>
      </c>
      <c r="E1771" s="65" t="s">
        <v>212</v>
      </c>
      <c r="F1771" s="66">
        <v>195.8</v>
      </c>
      <c r="G1771" s="66">
        <v>155.61000000000001</v>
      </c>
    </row>
    <row r="1772" spans="1:7">
      <c r="A1772" s="65" t="s">
        <v>213</v>
      </c>
      <c r="B1772" s="65">
        <v>39458</v>
      </c>
      <c r="C1772" s="56" t="s">
        <v>1965</v>
      </c>
      <c r="D1772" s="65" t="s">
        <v>211</v>
      </c>
      <c r="E1772" s="65" t="s">
        <v>212</v>
      </c>
      <c r="F1772" s="66">
        <v>365.38</v>
      </c>
      <c r="G1772" s="66">
        <v>290.37</v>
      </c>
    </row>
    <row r="1773" spans="1:7">
      <c r="A1773" s="65" t="s">
        <v>213</v>
      </c>
      <c r="B1773" s="65">
        <v>39464</v>
      </c>
      <c r="C1773" s="56" t="s">
        <v>1966</v>
      </c>
      <c r="D1773" s="65" t="s">
        <v>211</v>
      </c>
      <c r="E1773" s="65" t="s">
        <v>212</v>
      </c>
      <c r="F1773" s="66">
        <v>587.55999999999995</v>
      </c>
      <c r="G1773" s="66">
        <v>466.94</v>
      </c>
    </row>
    <row r="1774" spans="1:7">
      <c r="A1774" s="65" t="s">
        <v>213</v>
      </c>
      <c r="B1774" s="65">
        <v>39460</v>
      </c>
      <c r="C1774" s="56" t="s">
        <v>1967</v>
      </c>
      <c r="D1774" s="65" t="s">
        <v>211</v>
      </c>
      <c r="E1774" s="65" t="s">
        <v>212</v>
      </c>
      <c r="F1774" s="66">
        <v>222.85</v>
      </c>
      <c r="G1774" s="66">
        <v>177.1</v>
      </c>
    </row>
    <row r="1775" spans="1:7">
      <c r="A1775" s="65" t="s">
        <v>213</v>
      </c>
      <c r="B1775" s="65">
        <v>39461</v>
      </c>
      <c r="C1775" s="56" t="s">
        <v>1968</v>
      </c>
      <c r="D1775" s="65" t="s">
        <v>211</v>
      </c>
      <c r="E1775" s="65" t="s">
        <v>212</v>
      </c>
      <c r="F1775" s="66">
        <v>261.12</v>
      </c>
      <c r="G1775" s="66">
        <v>207.52</v>
      </c>
    </row>
    <row r="1776" spans="1:7">
      <c r="A1776" s="65" t="s">
        <v>213</v>
      </c>
      <c r="B1776" s="65">
        <v>39462</v>
      </c>
      <c r="C1776" s="56" t="s">
        <v>1969</v>
      </c>
      <c r="D1776" s="65" t="s">
        <v>211</v>
      </c>
      <c r="E1776" s="65" t="s">
        <v>212</v>
      </c>
      <c r="F1776" s="66">
        <v>251.66</v>
      </c>
      <c r="G1776" s="66">
        <v>199.99</v>
      </c>
    </row>
    <row r="1777" spans="1:7">
      <c r="A1777" s="65" t="s">
        <v>213</v>
      </c>
      <c r="B1777" s="65">
        <v>39463</v>
      </c>
      <c r="C1777" s="56" t="s">
        <v>1970</v>
      </c>
      <c r="D1777" s="65" t="s">
        <v>211</v>
      </c>
      <c r="E1777" s="65" t="s">
        <v>212</v>
      </c>
      <c r="F1777" s="66">
        <v>583</v>
      </c>
      <c r="G1777" s="66">
        <v>463.32</v>
      </c>
    </row>
    <row r="1778" spans="1:7">
      <c r="A1778" s="65" t="s">
        <v>391</v>
      </c>
      <c r="B1778" s="65">
        <v>26039</v>
      </c>
      <c r="C1778" s="56" t="s">
        <v>1971</v>
      </c>
      <c r="D1778" s="65" t="s">
        <v>211</v>
      </c>
      <c r="E1778" s="65" t="s">
        <v>212</v>
      </c>
      <c r="F1778" s="66"/>
      <c r="G1778" s="66">
        <v>473543.63</v>
      </c>
    </row>
    <row r="1779" spans="1:7">
      <c r="A1779" s="65" t="s">
        <v>391</v>
      </c>
      <c r="B1779" s="65">
        <v>2401</v>
      </c>
      <c r="C1779" s="56" t="s">
        <v>1972</v>
      </c>
      <c r="D1779" s="65" t="s">
        <v>211</v>
      </c>
      <c r="E1779" s="65" t="s">
        <v>212</v>
      </c>
      <c r="F1779" s="66"/>
      <c r="G1779" s="66">
        <v>108920.28</v>
      </c>
    </row>
    <row r="1780" spans="1:7">
      <c r="A1780" s="65" t="s">
        <v>213</v>
      </c>
      <c r="B1780" s="65">
        <v>38870</v>
      </c>
      <c r="C1780" s="56" t="s">
        <v>1973</v>
      </c>
      <c r="D1780" s="65" t="s">
        <v>211</v>
      </c>
      <c r="E1780" s="65" t="s">
        <v>212</v>
      </c>
      <c r="F1780" s="66"/>
      <c r="G1780" s="66">
        <v>34.49</v>
      </c>
    </row>
    <row r="1781" spans="1:7">
      <c r="A1781" s="65" t="s">
        <v>213</v>
      </c>
      <c r="B1781" s="65">
        <v>38869</v>
      </c>
      <c r="C1781" s="56" t="s">
        <v>1974</v>
      </c>
      <c r="D1781" s="65" t="s">
        <v>211</v>
      </c>
      <c r="E1781" s="65" t="s">
        <v>212</v>
      </c>
      <c r="F1781" s="66"/>
      <c r="G1781" s="66">
        <v>23.28</v>
      </c>
    </row>
    <row r="1782" spans="1:7">
      <c r="A1782" s="65" t="s">
        <v>213</v>
      </c>
      <c r="B1782" s="65">
        <v>38872</v>
      </c>
      <c r="C1782" s="56" t="s">
        <v>1975</v>
      </c>
      <c r="D1782" s="65" t="s">
        <v>211</v>
      </c>
      <c r="E1782" s="65" t="s">
        <v>212</v>
      </c>
      <c r="F1782" s="66"/>
      <c r="G1782" s="66">
        <v>43.94</v>
      </c>
    </row>
    <row r="1783" spans="1:7">
      <c r="A1783" s="65" t="s">
        <v>213</v>
      </c>
      <c r="B1783" s="65">
        <v>38871</v>
      </c>
      <c r="C1783" s="56" t="s">
        <v>1976</v>
      </c>
      <c r="D1783" s="65" t="s">
        <v>211</v>
      </c>
      <c r="E1783" s="65" t="s">
        <v>212</v>
      </c>
      <c r="F1783" s="66"/>
      <c r="G1783" s="66">
        <v>30.37</v>
      </c>
    </row>
    <row r="1784" spans="1:7">
      <c r="A1784" s="65" t="s">
        <v>213</v>
      </c>
      <c r="B1784" s="65">
        <v>39283</v>
      </c>
      <c r="C1784" s="56" t="s">
        <v>1977</v>
      </c>
      <c r="D1784" s="65" t="s">
        <v>211</v>
      </c>
      <c r="E1784" s="65" t="s">
        <v>212</v>
      </c>
      <c r="F1784" s="66"/>
      <c r="G1784" s="66">
        <v>142.32</v>
      </c>
    </row>
    <row r="1785" spans="1:7">
      <c r="A1785" s="65" t="s">
        <v>213</v>
      </c>
      <c r="B1785" s="65">
        <v>39285</v>
      </c>
      <c r="C1785" s="56" t="s">
        <v>1978</v>
      </c>
      <c r="D1785" s="65" t="s">
        <v>211</v>
      </c>
      <c r="E1785" s="65" t="s">
        <v>212</v>
      </c>
      <c r="F1785" s="66"/>
      <c r="G1785" s="66">
        <v>162.66</v>
      </c>
    </row>
    <row r="1786" spans="1:7">
      <c r="A1786" s="65" t="s">
        <v>213</v>
      </c>
      <c r="B1786" s="65">
        <v>39286</v>
      </c>
      <c r="C1786" s="56" t="s">
        <v>1979</v>
      </c>
      <c r="D1786" s="65" t="s">
        <v>211</v>
      </c>
      <c r="E1786" s="65" t="s">
        <v>212</v>
      </c>
      <c r="F1786" s="66"/>
      <c r="G1786" s="66">
        <v>155.88999999999999</v>
      </c>
    </row>
    <row r="1787" spans="1:7">
      <c r="A1787" s="65" t="s">
        <v>213</v>
      </c>
      <c r="B1787" s="65">
        <v>39288</v>
      </c>
      <c r="C1787" s="56" t="s">
        <v>1980</v>
      </c>
      <c r="D1787" s="65" t="s">
        <v>211</v>
      </c>
      <c r="E1787" s="65" t="s">
        <v>212</v>
      </c>
      <c r="F1787" s="66"/>
      <c r="G1787" s="66">
        <v>189.75</v>
      </c>
    </row>
    <row r="1788" spans="1:7">
      <c r="A1788" s="65" t="s">
        <v>213</v>
      </c>
      <c r="B1788" s="65">
        <v>44476</v>
      </c>
      <c r="C1788" s="56" t="s">
        <v>1981</v>
      </c>
      <c r="D1788" s="65" t="s">
        <v>26</v>
      </c>
      <c r="E1788" s="65" t="s">
        <v>212</v>
      </c>
      <c r="F1788" s="66">
        <v>844.84</v>
      </c>
      <c r="G1788" s="66">
        <v>794.65</v>
      </c>
    </row>
    <row r="1789" spans="1:7">
      <c r="A1789" s="65" t="s">
        <v>213</v>
      </c>
      <c r="B1789" s="65">
        <v>10629</v>
      </c>
      <c r="C1789" s="56" t="s">
        <v>1982</v>
      </c>
      <c r="D1789" s="65" t="s">
        <v>26</v>
      </c>
      <c r="E1789" s="65" t="s">
        <v>212</v>
      </c>
      <c r="F1789" s="66">
        <v>724.04</v>
      </c>
      <c r="G1789" s="66">
        <v>845.48</v>
      </c>
    </row>
    <row r="1790" spans="1:7">
      <c r="A1790" s="65" t="s">
        <v>213</v>
      </c>
      <c r="B1790" s="65">
        <v>10698</v>
      </c>
      <c r="C1790" s="56" t="s">
        <v>1983</v>
      </c>
      <c r="D1790" s="65" t="s">
        <v>26</v>
      </c>
      <c r="E1790" s="65" t="s">
        <v>212</v>
      </c>
      <c r="F1790" s="66"/>
      <c r="G1790" s="66">
        <v>207.56</v>
      </c>
    </row>
    <row r="1791" spans="1:7">
      <c r="A1791" s="65" t="s">
        <v>391</v>
      </c>
      <c r="B1791" s="65">
        <v>40521</v>
      </c>
      <c r="C1791" s="56" t="s">
        <v>1984</v>
      </c>
      <c r="D1791" s="65" t="s">
        <v>211</v>
      </c>
      <c r="E1791" s="65" t="s">
        <v>212</v>
      </c>
      <c r="F1791" s="66">
        <v>120126.49</v>
      </c>
      <c r="G1791" s="66">
        <v>117072.63</v>
      </c>
    </row>
    <row r="1792" spans="1:7">
      <c r="A1792" s="65" t="s">
        <v>213</v>
      </c>
      <c r="B1792" s="65">
        <v>2432</v>
      </c>
      <c r="C1792" s="56" t="s">
        <v>1985</v>
      </c>
      <c r="D1792" s="65" t="s">
        <v>211</v>
      </c>
      <c r="E1792" s="65" t="s">
        <v>212</v>
      </c>
      <c r="F1792" s="66">
        <v>38.799999999999997</v>
      </c>
      <c r="G1792" s="66">
        <v>35.85</v>
      </c>
    </row>
    <row r="1793" spans="1:7">
      <c r="A1793" s="65" t="s">
        <v>213</v>
      </c>
      <c r="B1793" s="65">
        <v>2418</v>
      </c>
      <c r="C1793" s="56" t="s">
        <v>1986</v>
      </c>
      <c r="D1793" s="65" t="s">
        <v>211</v>
      </c>
      <c r="E1793" s="65" t="s">
        <v>102</v>
      </c>
      <c r="F1793" s="66">
        <v>18</v>
      </c>
      <c r="G1793" s="66">
        <v>16.63</v>
      </c>
    </row>
    <row r="1794" spans="1:7">
      <c r="A1794" s="65" t="s">
        <v>213</v>
      </c>
      <c r="B1794" s="65">
        <v>2433</v>
      </c>
      <c r="C1794" s="56" t="s">
        <v>1987</v>
      </c>
      <c r="D1794" s="65" t="s">
        <v>211</v>
      </c>
      <c r="E1794" s="65" t="s">
        <v>212</v>
      </c>
      <c r="F1794" s="66">
        <v>13.14</v>
      </c>
      <c r="G1794" s="66">
        <v>12.14</v>
      </c>
    </row>
    <row r="1795" spans="1:7">
      <c r="A1795" s="65" t="s">
        <v>213</v>
      </c>
      <c r="B1795" s="65">
        <v>2420</v>
      </c>
      <c r="C1795" s="56" t="s">
        <v>1988</v>
      </c>
      <c r="D1795" s="65" t="s">
        <v>211</v>
      </c>
      <c r="E1795" s="65" t="s">
        <v>212</v>
      </c>
      <c r="F1795" s="66">
        <v>22.58</v>
      </c>
      <c r="G1795" s="66">
        <v>20.86</v>
      </c>
    </row>
    <row r="1796" spans="1:7">
      <c r="A1796" s="65" t="s">
        <v>213</v>
      </c>
      <c r="B1796" s="65">
        <v>11447</v>
      </c>
      <c r="C1796" s="56" t="s">
        <v>14993</v>
      </c>
      <c r="D1796" s="65" t="s">
        <v>211</v>
      </c>
      <c r="E1796" s="65" t="s">
        <v>212</v>
      </c>
      <c r="F1796" s="66">
        <v>44.62</v>
      </c>
      <c r="G1796" s="66">
        <v>41.22</v>
      </c>
    </row>
    <row r="1797" spans="1:7">
      <c r="A1797" s="65" t="s">
        <v>213</v>
      </c>
      <c r="B1797" s="65">
        <v>11451</v>
      </c>
      <c r="C1797" s="56" t="s">
        <v>1989</v>
      </c>
      <c r="D1797" s="65" t="s">
        <v>211</v>
      </c>
      <c r="E1797" s="65" t="s">
        <v>212</v>
      </c>
      <c r="F1797" s="66">
        <v>119.61</v>
      </c>
      <c r="G1797" s="66">
        <v>110.5</v>
      </c>
    </row>
    <row r="1798" spans="1:7">
      <c r="A1798" s="65" t="s">
        <v>213</v>
      </c>
      <c r="B1798" s="65">
        <v>11116</v>
      </c>
      <c r="C1798" s="56" t="s">
        <v>1990</v>
      </c>
      <c r="D1798" s="65" t="s">
        <v>211</v>
      </c>
      <c r="E1798" s="65" t="s">
        <v>212</v>
      </c>
      <c r="F1798" s="66"/>
      <c r="G1798" s="66">
        <v>653.72</v>
      </c>
    </row>
    <row r="1799" spans="1:7">
      <c r="A1799" s="65" t="s">
        <v>391</v>
      </c>
      <c r="B1799" s="65">
        <v>38411</v>
      </c>
      <c r="C1799" s="56" t="s">
        <v>1991</v>
      </c>
      <c r="D1799" s="65" t="s">
        <v>211</v>
      </c>
      <c r="E1799" s="65" t="s">
        <v>212</v>
      </c>
      <c r="F1799" s="66">
        <v>1747.49</v>
      </c>
      <c r="G1799" s="66">
        <v>1653.23</v>
      </c>
    </row>
    <row r="1800" spans="1:7">
      <c r="A1800" s="65" t="s">
        <v>213</v>
      </c>
      <c r="B1800" s="65">
        <v>38189</v>
      </c>
      <c r="C1800" s="56" t="s">
        <v>1992</v>
      </c>
      <c r="D1800" s="65" t="s">
        <v>211</v>
      </c>
      <c r="E1800" s="65" t="s">
        <v>212</v>
      </c>
      <c r="F1800" s="66">
        <v>190.05</v>
      </c>
      <c r="G1800" s="66">
        <v>150.80000000000001</v>
      </c>
    </row>
    <row r="1801" spans="1:7">
      <c r="A1801" s="65" t="s">
        <v>213</v>
      </c>
      <c r="B1801" s="65">
        <v>38190</v>
      </c>
      <c r="C1801" s="56" t="s">
        <v>1993</v>
      </c>
      <c r="D1801" s="65" t="s">
        <v>211</v>
      </c>
      <c r="E1801" s="65" t="s">
        <v>212</v>
      </c>
      <c r="F1801" s="66">
        <v>400.37</v>
      </c>
      <c r="G1801" s="66">
        <v>317.7</v>
      </c>
    </row>
    <row r="1802" spans="1:7">
      <c r="A1802" s="65" t="s">
        <v>213</v>
      </c>
      <c r="B1802" s="65">
        <v>7608</v>
      </c>
      <c r="C1802" s="56" t="s">
        <v>1994</v>
      </c>
      <c r="D1802" s="65" t="s">
        <v>211</v>
      </c>
      <c r="E1802" s="65" t="s">
        <v>212</v>
      </c>
      <c r="F1802" s="66">
        <v>9</v>
      </c>
      <c r="G1802" s="66">
        <v>11.73</v>
      </c>
    </row>
    <row r="1803" spans="1:7">
      <c r="A1803" s="65" t="s">
        <v>213</v>
      </c>
      <c r="B1803" s="65">
        <v>1370</v>
      </c>
      <c r="C1803" s="56" t="s">
        <v>1995</v>
      </c>
      <c r="D1803" s="65" t="s">
        <v>211</v>
      </c>
      <c r="E1803" s="65" t="s">
        <v>212</v>
      </c>
      <c r="F1803" s="66">
        <v>144.88999999999999</v>
      </c>
      <c r="G1803" s="66">
        <v>125.28</v>
      </c>
    </row>
    <row r="1804" spans="1:7">
      <c r="A1804" s="65" t="s">
        <v>391</v>
      </c>
      <c r="B1804" s="65">
        <v>36516</v>
      </c>
      <c r="C1804" s="56" t="s">
        <v>1996</v>
      </c>
      <c r="D1804" s="65" t="s">
        <v>211</v>
      </c>
      <c r="E1804" s="65" t="s">
        <v>212</v>
      </c>
      <c r="F1804" s="66"/>
      <c r="G1804" s="66">
        <v>139929.88</v>
      </c>
    </row>
    <row r="1805" spans="1:7">
      <c r="A1805" s="65" t="s">
        <v>213</v>
      </c>
      <c r="B1805" s="65">
        <v>34777</v>
      </c>
      <c r="C1805" s="56" t="s">
        <v>1997</v>
      </c>
      <c r="D1805" s="65" t="s">
        <v>211</v>
      </c>
      <c r="E1805" s="65" t="s">
        <v>212</v>
      </c>
      <c r="F1805" s="66">
        <v>2.3199999999999998</v>
      </c>
      <c r="G1805" s="66">
        <v>2.95</v>
      </c>
    </row>
    <row r="1806" spans="1:7">
      <c r="A1806" s="65" t="s">
        <v>213</v>
      </c>
      <c r="B1806" s="65">
        <v>7272</v>
      </c>
      <c r="C1806" s="56" t="s">
        <v>1998</v>
      </c>
      <c r="D1806" s="65" t="s">
        <v>211</v>
      </c>
      <c r="E1806" s="65" t="s">
        <v>212</v>
      </c>
      <c r="F1806" s="66">
        <v>1.75</v>
      </c>
      <c r="G1806" s="66">
        <v>2.2200000000000002</v>
      </c>
    </row>
    <row r="1807" spans="1:7">
      <c r="A1807" s="65" t="s">
        <v>213</v>
      </c>
      <c r="B1807" s="65">
        <v>10605</v>
      </c>
      <c r="C1807" s="56" t="s">
        <v>1999</v>
      </c>
      <c r="D1807" s="65" t="s">
        <v>211</v>
      </c>
      <c r="E1807" s="65" t="s">
        <v>212</v>
      </c>
      <c r="F1807" s="66">
        <v>5.25</v>
      </c>
      <c r="G1807" s="66">
        <v>5.25</v>
      </c>
    </row>
    <row r="1808" spans="1:7">
      <c r="A1808" s="65" t="s">
        <v>213</v>
      </c>
      <c r="B1808" s="65">
        <v>10604</v>
      </c>
      <c r="C1808" s="56" t="s">
        <v>2000</v>
      </c>
      <c r="D1808" s="65" t="s">
        <v>211</v>
      </c>
      <c r="E1808" s="65" t="s">
        <v>212</v>
      </c>
      <c r="F1808" s="66">
        <v>12.24</v>
      </c>
      <c r="G1808" s="66">
        <v>12.24</v>
      </c>
    </row>
    <row r="1809" spans="1:7">
      <c r="A1809" s="65" t="s">
        <v>213</v>
      </c>
      <c r="B1809" s="65">
        <v>672</v>
      </c>
      <c r="C1809" s="56" t="s">
        <v>2001</v>
      </c>
      <c r="D1809" s="65" t="s">
        <v>211</v>
      </c>
      <c r="E1809" s="65" t="s">
        <v>212</v>
      </c>
      <c r="F1809" s="66">
        <v>16.829999999999998</v>
      </c>
      <c r="G1809" s="66">
        <v>16.829999999999998</v>
      </c>
    </row>
    <row r="1810" spans="1:7">
      <c r="A1810" s="65" t="s">
        <v>213</v>
      </c>
      <c r="B1810" s="65">
        <v>668</v>
      </c>
      <c r="C1810" s="56" t="s">
        <v>2002</v>
      </c>
      <c r="D1810" s="65" t="s">
        <v>211</v>
      </c>
      <c r="E1810" s="65" t="s">
        <v>212</v>
      </c>
      <c r="F1810" s="66">
        <v>20.32</v>
      </c>
      <c r="G1810" s="66">
        <v>20.32</v>
      </c>
    </row>
    <row r="1811" spans="1:7">
      <c r="A1811" s="65" t="s">
        <v>213</v>
      </c>
      <c r="B1811" s="65">
        <v>10578</v>
      </c>
      <c r="C1811" s="56" t="s">
        <v>2003</v>
      </c>
      <c r="D1811" s="65" t="s">
        <v>211</v>
      </c>
      <c r="E1811" s="65" t="s">
        <v>212</v>
      </c>
      <c r="F1811" s="66">
        <v>23.67</v>
      </c>
      <c r="G1811" s="66">
        <v>23.67</v>
      </c>
    </row>
    <row r="1812" spans="1:7">
      <c r="A1812" s="65" t="s">
        <v>213</v>
      </c>
      <c r="B1812" s="65">
        <v>666</v>
      </c>
      <c r="C1812" s="56" t="s">
        <v>2004</v>
      </c>
      <c r="D1812" s="65" t="s">
        <v>211</v>
      </c>
      <c r="E1812" s="65" t="s">
        <v>212</v>
      </c>
      <c r="F1812" s="66">
        <v>26.32</v>
      </c>
      <c r="G1812" s="66">
        <v>26.32</v>
      </c>
    </row>
    <row r="1813" spans="1:7">
      <c r="A1813" s="65" t="s">
        <v>213</v>
      </c>
      <c r="B1813" s="65">
        <v>665</v>
      </c>
      <c r="C1813" s="56" t="s">
        <v>2005</v>
      </c>
      <c r="D1813" s="65" t="s">
        <v>211</v>
      </c>
      <c r="E1813" s="65" t="s">
        <v>212</v>
      </c>
      <c r="F1813" s="66">
        <v>35.200000000000003</v>
      </c>
      <c r="G1813" s="66">
        <v>35.200000000000003</v>
      </c>
    </row>
    <row r="1814" spans="1:7">
      <c r="A1814" s="65" t="s">
        <v>213</v>
      </c>
      <c r="B1814" s="65">
        <v>10577</v>
      </c>
      <c r="C1814" s="56" t="s">
        <v>2006</v>
      </c>
      <c r="D1814" s="65" t="s">
        <v>211</v>
      </c>
      <c r="E1814" s="65" t="s">
        <v>212</v>
      </c>
      <c r="F1814" s="66">
        <v>31.22</v>
      </c>
      <c r="G1814" s="66">
        <v>31.22</v>
      </c>
    </row>
    <row r="1815" spans="1:7">
      <c r="A1815" s="65" t="s">
        <v>213</v>
      </c>
      <c r="B1815" s="65">
        <v>10583</v>
      </c>
      <c r="C1815" s="56" t="s">
        <v>2007</v>
      </c>
      <c r="D1815" s="65" t="s">
        <v>211</v>
      </c>
      <c r="E1815" s="65" t="s">
        <v>212</v>
      </c>
      <c r="F1815" s="66">
        <v>16.22</v>
      </c>
      <c r="G1815" s="66">
        <v>16.22</v>
      </c>
    </row>
    <row r="1816" spans="1:7">
      <c r="A1816" s="65" t="s">
        <v>213</v>
      </c>
      <c r="B1816" s="65">
        <v>10579</v>
      </c>
      <c r="C1816" s="56" t="s">
        <v>2008</v>
      </c>
      <c r="D1816" s="65" t="s">
        <v>211</v>
      </c>
      <c r="E1816" s="65" t="s">
        <v>212</v>
      </c>
      <c r="F1816" s="66">
        <v>28.27</v>
      </c>
      <c r="G1816" s="66">
        <v>28.27</v>
      </c>
    </row>
    <row r="1817" spans="1:7">
      <c r="A1817" s="65" t="s">
        <v>213</v>
      </c>
      <c r="B1817" s="65">
        <v>10582</v>
      </c>
      <c r="C1817" s="56" t="s">
        <v>2009</v>
      </c>
      <c r="D1817" s="65" t="s">
        <v>211</v>
      </c>
      <c r="E1817" s="65" t="s">
        <v>212</v>
      </c>
      <c r="F1817" s="66">
        <v>14.28</v>
      </c>
      <c r="G1817" s="66">
        <v>14.28</v>
      </c>
    </row>
    <row r="1818" spans="1:7">
      <c r="A1818" s="65" t="s">
        <v>357</v>
      </c>
      <c r="B1818" s="65">
        <v>2436</v>
      </c>
      <c r="C1818" s="56" t="s">
        <v>2010</v>
      </c>
      <c r="D1818" s="65" t="s">
        <v>359</v>
      </c>
      <c r="E1818" s="65" t="s">
        <v>102</v>
      </c>
      <c r="F1818" s="66">
        <v>20.07</v>
      </c>
      <c r="G1818" s="66">
        <v>30.44</v>
      </c>
    </row>
    <row r="1819" spans="1:7">
      <c r="A1819" s="65" t="s">
        <v>357</v>
      </c>
      <c r="B1819" s="65">
        <v>40918</v>
      </c>
      <c r="C1819" s="56" t="s">
        <v>2011</v>
      </c>
      <c r="D1819" s="65" t="s">
        <v>361</v>
      </c>
      <c r="E1819" s="65" t="s">
        <v>212</v>
      </c>
      <c r="F1819" s="66">
        <v>3513.27</v>
      </c>
      <c r="G1819" s="66">
        <v>5331.48</v>
      </c>
    </row>
    <row r="1820" spans="1:7">
      <c r="A1820" s="65" t="s">
        <v>213</v>
      </c>
      <c r="B1820" s="65">
        <v>10998</v>
      </c>
      <c r="C1820" s="56" t="s">
        <v>2012</v>
      </c>
      <c r="D1820" s="65" t="s">
        <v>129</v>
      </c>
      <c r="E1820" s="65" t="s">
        <v>212</v>
      </c>
      <c r="F1820" s="66">
        <v>31.44</v>
      </c>
      <c r="G1820" s="66">
        <v>54.34</v>
      </c>
    </row>
    <row r="1821" spans="1:7">
      <c r="A1821" s="65" t="s">
        <v>213</v>
      </c>
      <c r="B1821" s="65">
        <v>11002</v>
      </c>
      <c r="C1821" s="56" t="s">
        <v>2013</v>
      </c>
      <c r="D1821" s="65" t="s">
        <v>129</v>
      </c>
      <c r="E1821" s="65" t="s">
        <v>212</v>
      </c>
      <c r="F1821" s="66">
        <v>28.81</v>
      </c>
      <c r="G1821" s="66">
        <v>49.78</v>
      </c>
    </row>
    <row r="1822" spans="1:7">
      <c r="A1822" s="65" t="s">
        <v>213</v>
      </c>
      <c r="B1822" s="65">
        <v>10999</v>
      </c>
      <c r="C1822" s="56" t="s">
        <v>2014</v>
      </c>
      <c r="D1822" s="65" t="s">
        <v>129</v>
      </c>
      <c r="E1822" s="65" t="s">
        <v>212</v>
      </c>
      <c r="F1822" s="66">
        <v>27.68</v>
      </c>
      <c r="G1822" s="66">
        <v>47.83</v>
      </c>
    </row>
    <row r="1823" spans="1:7">
      <c r="A1823" s="65" t="s">
        <v>213</v>
      </c>
      <c r="B1823" s="65">
        <v>10997</v>
      </c>
      <c r="C1823" s="56" t="s">
        <v>2015</v>
      </c>
      <c r="D1823" s="65" t="s">
        <v>129</v>
      </c>
      <c r="E1823" s="65" t="s">
        <v>102</v>
      </c>
      <c r="F1823" s="66">
        <v>30</v>
      </c>
      <c r="G1823" s="66">
        <v>51.84</v>
      </c>
    </row>
    <row r="1824" spans="1:7">
      <c r="A1824" s="65" t="s">
        <v>213</v>
      </c>
      <c r="B1824" s="65">
        <v>2680</v>
      </c>
      <c r="C1824" s="56" t="s">
        <v>14994</v>
      </c>
      <c r="D1824" s="65" t="s">
        <v>32</v>
      </c>
      <c r="E1824" s="65" t="s">
        <v>212</v>
      </c>
      <c r="F1824" s="66">
        <v>12.33</v>
      </c>
      <c r="G1824" s="66">
        <v>9.76</v>
      </c>
    </row>
    <row r="1825" spans="1:7">
      <c r="A1825" s="65" t="s">
        <v>213</v>
      </c>
      <c r="B1825" s="65">
        <v>2684</v>
      </c>
      <c r="C1825" s="56" t="s">
        <v>14995</v>
      </c>
      <c r="D1825" s="65" t="s">
        <v>32</v>
      </c>
      <c r="E1825" s="65" t="s">
        <v>212</v>
      </c>
      <c r="F1825" s="66">
        <v>11.22</v>
      </c>
      <c r="G1825" s="66">
        <v>8.8800000000000008</v>
      </c>
    </row>
    <row r="1826" spans="1:7">
      <c r="A1826" s="65" t="s">
        <v>213</v>
      </c>
      <c r="B1826" s="65">
        <v>2685</v>
      </c>
      <c r="C1826" s="56" t="s">
        <v>14996</v>
      </c>
      <c r="D1826" s="65" t="s">
        <v>32</v>
      </c>
      <c r="E1826" s="65" t="s">
        <v>212</v>
      </c>
      <c r="F1826" s="66">
        <v>8.42</v>
      </c>
      <c r="G1826" s="66">
        <v>6.67</v>
      </c>
    </row>
    <row r="1827" spans="1:7">
      <c r="A1827" s="65" t="s">
        <v>213</v>
      </c>
      <c r="B1827" s="65">
        <v>2673</v>
      </c>
      <c r="C1827" s="56" t="s">
        <v>14997</v>
      </c>
      <c r="D1827" s="65" t="s">
        <v>32</v>
      </c>
      <c r="E1827" s="65" t="s">
        <v>102</v>
      </c>
      <c r="F1827" s="66">
        <v>4.33</v>
      </c>
      <c r="G1827" s="66">
        <v>3.43</v>
      </c>
    </row>
    <row r="1828" spans="1:7">
      <c r="A1828" s="65" t="s">
        <v>213</v>
      </c>
      <c r="B1828" s="65">
        <v>2682</v>
      </c>
      <c r="C1828" s="56" t="s">
        <v>14998</v>
      </c>
      <c r="D1828" s="65" t="s">
        <v>32</v>
      </c>
      <c r="E1828" s="65" t="s">
        <v>212</v>
      </c>
      <c r="F1828" s="66">
        <v>29.39</v>
      </c>
      <c r="G1828" s="66">
        <v>23.28</v>
      </c>
    </row>
    <row r="1829" spans="1:7">
      <c r="A1829" s="65" t="s">
        <v>213</v>
      </c>
      <c r="B1829" s="65">
        <v>2681</v>
      </c>
      <c r="C1829" s="56" t="s">
        <v>14999</v>
      </c>
      <c r="D1829" s="65" t="s">
        <v>32</v>
      </c>
      <c r="E1829" s="65" t="s">
        <v>212</v>
      </c>
      <c r="F1829" s="66">
        <v>20.149999999999999</v>
      </c>
      <c r="G1829" s="66">
        <v>15.96</v>
      </c>
    </row>
    <row r="1830" spans="1:7">
      <c r="A1830" s="65" t="s">
        <v>213</v>
      </c>
      <c r="B1830" s="65">
        <v>2686</v>
      </c>
      <c r="C1830" s="56" t="s">
        <v>15000</v>
      </c>
      <c r="D1830" s="65" t="s">
        <v>32</v>
      </c>
      <c r="E1830" s="65" t="s">
        <v>212</v>
      </c>
      <c r="F1830" s="66">
        <v>36.86</v>
      </c>
      <c r="G1830" s="66">
        <v>29.2</v>
      </c>
    </row>
    <row r="1831" spans="1:7">
      <c r="A1831" s="65" t="s">
        <v>213</v>
      </c>
      <c r="B1831" s="65">
        <v>2674</v>
      </c>
      <c r="C1831" s="56" t="s">
        <v>15001</v>
      </c>
      <c r="D1831" s="65" t="s">
        <v>32</v>
      </c>
      <c r="E1831" s="65" t="s">
        <v>212</v>
      </c>
      <c r="F1831" s="66">
        <v>5.39</v>
      </c>
      <c r="G1831" s="66">
        <v>4.2699999999999996</v>
      </c>
    </row>
    <row r="1832" spans="1:7">
      <c r="A1832" s="65" t="s">
        <v>213</v>
      </c>
      <c r="B1832" s="65">
        <v>2683</v>
      </c>
      <c r="C1832" s="56" t="s">
        <v>15002</v>
      </c>
      <c r="D1832" s="65" t="s">
        <v>32</v>
      </c>
      <c r="E1832" s="65" t="s">
        <v>212</v>
      </c>
      <c r="F1832" s="66">
        <v>58.09</v>
      </c>
      <c r="G1832" s="66">
        <v>46.01</v>
      </c>
    </row>
    <row r="1833" spans="1:7">
      <c r="A1833" s="65" t="s">
        <v>213</v>
      </c>
      <c r="B1833" s="65">
        <v>2676</v>
      </c>
      <c r="C1833" s="56" t="s">
        <v>2016</v>
      </c>
      <c r="D1833" s="65" t="s">
        <v>32</v>
      </c>
      <c r="E1833" s="65" t="s">
        <v>212</v>
      </c>
      <c r="F1833" s="66">
        <v>2.52</v>
      </c>
      <c r="G1833" s="66">
        <v>1.99</v>
      </c>
    </row>
    <row r="1834" spans="1:7">
      <c r="A1834" s="65" t="s">
        <v>213</v>
      </c>
      <c r="B1834" s="65">
        <v>2678</v>
      </c>
      <c r="C1834" s="56" t="s">
        <v>2017</v>
      </c>
      <c r="D1834" s="65" t="s">
        <v>32</v>
      </c>
      <c r="E1834" s="65" t="s">
        <v>212</v>
      </c>
      <c r="F1834" s="66">
        <v>3.15</v>
      </c>
      <c r="G1834" s="66">
        <v>2.4900000000000002</v>
      </c>
    </row>
    <row r="1835" spans="1:7">
      <c r="A1835" s="65" t="s">
        <v>213</v>
      </c>
      <c r="B1835" s="65">
        <v>2679</v>
      </c>
      <c r="C1835" s="56" t="s">
        <v>2018</v>
      </c>
      <c r="D1835" s="65" t="s">
        <v>32</v>
      </c>
      <c r="E1835" s="65" t="s">
        <v>212</v>
      </c>
      <c r="F1835" s="66">
        <v>4.8600000000000003</v>
      </c>
      <c r="G1835" s="66">
        <v>3.85</v>
      </c>
    </row>
    <row r="1836" spans="1:7">
      <c r="A1836" s="65" t="s">
        <v>213</v>
      </c>
      <c r="B1836" s="65">
        <v>12070</v>
      </c>
      <c r="C1836" s="56" t="s">
        <v>2019</v>
      </c>
      <c r="D1836" s="65" t="s">
        <v>32</v>
      </c>
      <c r="E1836" s="65" t="s">
        <v>212</v>
      </c>
      <c r="F1836" s="66">
        <v>6.77</v>
      </c>
      <c r="G1836" s="66">
        <v>5.36</v>
      </c>
    </row>
    <row r="1837" spans="1:7">
      <c r="A1837" s="65" t="s">
        <v>213</v>
      </c>
      <c r="B1837" s="65">
        <v>2675</v>
      </c>
      <c r="C1837" s="56" t="s">
        <v>2020</v>
      </c>
      <c r="D1837" s="65" t="s">
        <v>32</v>
      </c>
      <c r="E1837" s="65" t="s">
        <v>212</v>
      </c>
      <c r="F1837" s="66">
        <v>8.7899999999999991</v>
      </c>
      <c r="G1837" s="66">
        <v>6.97</v>
      </c>
    </row>
    <row r="1838" spans="1:7">
      <c r="A1838" s="65" t="s">
        <v>213</v>
      </c>
      <c r="B1838" s="65">
        <v>12067</v>
      </c>
      <c r="C1838" s="56" t="s">
        <v>2021</v>
      </c>
      <c r="D1838" s="65" t="s">
        <v>32</v>
      </c>
      <c r="E1838" s="65" t="s">
        <v>212</v>
      </c>
      <c r="F1838" s="66">
        <v>11.93</v>
      </c>
      <c r="G1838" s="66">
        <v>9.4499999999999993</v>
      </c>
    </row>
    <row r="1839" spans="1:7">
      <c r="A1839" s="65" t="s">
        <v>213</v>
      </c>
      <c r="B1839" s="65">
        <v>21128</v>
      </c>
      <c r="C1839" s="56" t="s">
        <v>2022</v>
      </c>
      <c r="D1839" s="65" t="s">
        <v>32</v>
      </c>
      <c r="E1839" s="65" t="s">
        <v>102</v>
      </c>
      <c r="F1839" s="66"/>
      <c r="G1839" s="66">
        <v>7.97</v>
      </c>
    </row>
    <row r="1840" spans="1:7">
      <c r="A1840" s="65" t="s">
        <v>213</v>
      </c>
      <c r="B1840" s="65">
        <v>40400</v>
      </c>
      <c r="C1840" s="56" t="s">
        <v>2023</v>
      </c>
      <c r="D1840" s="65" t="s">
        <v>32</v>
      </c>
      <c r="E1840" s="65" t="s">
        <v>212</v>
      </c>
      <c r="F1840" s="66"/>
      <c r="G1840" s="66">
        <v>1.63</v>
      </c>
    </row>
    <row r="1841" spans="1:7">
      <c r="A1841" s="65" t="s">
        <v>213</v>
      </c>
      <c r="B1841" s="65">
        <v>40401</v>
      </c>
      <c r="C1841" s="56" t="s">
        <v>2024</v>
      </c>
      <c r="D1841" s="65" t="s">
        <v>32</v>
      </c>
      <c r="E1841" s="65" t="s">
        <v>212</v>
      </c>
      <c r="F1841" s="66"/>
      <c r="G1841" s="66">
        <v>2.41</v>
      </c>
    </row>
    <row r="1842" spans="1:7">
      <c r="A1842" s="65" t="s">
        <v>213</v>
      </c>
      <c r="B1842" s="65">
        <v>40402</v>
      </c>
      <c r="C1842" s="56" t="s">
        <v>2025</v>
      </c>
      <c r="D1842" s="65" t="s">
        <v>32</v>
      </c>
      <c r="E1842" s="65" t="s">
        <v>212</v>
      </c>
      <c r="F1842" s="66"/>
      <c r="G1842" s="66">
        <v>3.09</v>
      </c>
    </row>
    <row r="1843" spans="1:7">
      <c r="A1843" s="65" t="s">
        <v>213</v>
      </c>
      <c r="B1843" s="65">
        <v>21137</v>
      </c>
      <c r="C1843" s="56" t="s">
        <v>2026</v>
      </c>
      <c r="D1843" s="65" t="s">
        <v>32</v>
      </c>
      <c r="E1843" s="65" t="s">
        <v>212</v>
      </c>
      <c r="F1843" s="66"/>
      <c r="G1843" s="66">
        <v>8.16</v>
      </c>
    </row>
    <row r="1844" spans="1:7">
      <c r="A1844" s="65" t="s">
        <v>213</v>
      </c>
      <c r="B1844" s="65">
        <v>2504</v>
      </c>
      <c r="C1844" s="56" t="s">
        <v>2027</v>
      </c>
      <c r="D1844" s="65" t="s">
        <v>32</v>
      </c>
      <c r="E1844" s="65" t="s">
        <v>212</v>
      </c>
      <c r="F1844" s="66"/>
      <c r="G1844" s="66">
        <v>8.84</v>
      </c>
    </row>
    <row r="1845" spans="1:7">
      <c r="A1845" s="65" t="s">
        <v>213</v>
      </c>
      <c r="B1845" s="65">
        <v>2501</v>
      </c>
      <c r="C1845" s="56" t="s">
        <v>2028</v>
      </c>
      <c r="D1845" s="65" t="s">
        <v>32</v>
      </c>
      <c r="E1845" s="65" t="s">
        <v>212</v>
      </c>
      <c r="F1845" s="66"/>
      <c r="G1845" s="66">
        <v>11.59</v>
      </c>
    </row>
    <row r="1846" spans="1:7">
      <c r="A1846" s="65" t="s">
        <v>213</v>
      </c>
      <c r="B1846" s="65">
        <v>2502</v>
      </c>
      <c r="C1846" s="56" t="s">
        <v>2029</v>
      </c>
      <c r="D1846" s="65" t="s">
        <v>32</v>
      </c>
      <c r="E1846" s="65" t="s">
        <v>212</v>
      </c>
      <c r="F1846" s="66"/>
      <c r="G1846" s="66">
        <v>17.5</v>
      </c>
    </row>
    <row r="1847" spans="1:7">
      <c r="A1847" s="65" t="s">
        <v>213</v>
      </c>
      <c r="B1847" s="65">
        <v>2503</v>
      </c>
      <c r="C1847" s="56" t="s">
        <v>2030</v>
      </c>
      <c r="D1847" s="65" t="s">
        <v>32</v>
      </c>
      <c r="E1847" s="65" t="s">
        <v>212</v>
      </c>
      <c r="F1847" s="66"/>
      <c r="G1847" s="66">
        <v>22.52</v>
      </c>
    </row>
    <row r="1848" spans="1:7">
      <c r="A1848" s="65" t="s">
        <v>213</v>
      </c>
      <c r="B1848" s="65">
        <v>2500</v>
      </c>
      <c r="C1848" s="56" t="s">
        <v>2031</v>
      </c>
      <c r="D1848" s="65" t="s">
        <v>32</v>
      </c>
      <c r="E1848" s="65" t="s">
        <v>212</v>
      </c>
      <c r="F1848" s="66"/>
      <c r="G1848" s="66">
        <v>30</v>
      </c>
    </row>
    <row r="1849" spans="1:7">
      <c r="A1849" s="65" t="s">
        <v>213</v>
      </c>
      <c r="B1849" s="65">
        <v>2505</v>
      </c>
      <c r="C1849" s="56" t="s">
        <v>2032</v>
      </c>
      <c r="D1849" s="65" t="s">
        <v>32</v>
      </c>
      <c r="E1849" s="65" t="s">
        <v>212</v>
      </c>
      <c r="F1849" s="66"/>
      <c r="G1849" s="66">
        <v>46.75</v>
      </c>
    </row>
    <row r="1850" spans="1:7">
      <c r="A1850" s="65" t="s">
        <v>213</v>
      </c>
      <c r="B1850" s="65">
        <v>12056</v>
      </c>
      <c r="C1850" s="56" t="s">
        <v>2033</v>
      </c>
      <c r="D1850" s="65" t="s">
        <v>32</v>
      </c>
      <c r="E1850" s="65" t="s">
        <v>212</v>
      </c>
      <c r="F1850" s="66"/>
      <c r="G1850" s="66">
        <v>18.89</v>
      </c>
    </row>
    <row r="1851" spans="1:7">
      <c r="A1851" s="65" t="s">
        <v>213</v>
      </c>
      <c r="B1851" s="65">
        <v>12057</v>
      </c>
      <c r="C1851" s="56" t="s">
        <v>2034</v>
      </c>
      <c r="D1851" s="65" t="s">
        <v>32</v>
      </c>
      <c r="E1851" s="65" t="s">
        <v>212</v>
      </c>
      <c r="F1851" s="66"/>
      <c r="G1851" s="66">
        <v>16.04</v>
      </c>
    </row>
    <row r="1852" spans="1:7">
      <c r="A1852" s="65" t="s">
        <v>213</v>
      </c>
      <c r="B1852" s="65">
        <v>12058</v>
      </c>
      <c r="C1852" s="56" t="s">
        <v>2035</v>
      </c>
      <c r="D1852" s="65" t="s">
        <v>32</v>
      </c>
      <c r="E1852" s="65" t="s">
        <v>212</v>
      </c>
      <c r="F1852" s="66"/>
      <c r="G1852" s="66">
        <v>10</v>
      </c>
    </row>
    <row r="1853" spans="1:7">
      <c r="A1853" s="65" t="s">
        <v>213</v>
      </c>
      <c r="B1853" s="65">
        <v>12059</v>
      </c>
      <c r="C1853" s="56" t="s">
        <v>2036</v>
      </c>
      <c r="D1853" s="65" t="s">
        <v>32</v>
      </c>
      <c r="E1853" s="65" t="s">
        <v>212</v>
      </c>
      <c r="F1853" s="66"/>
      <c r="G1853" s="66">
        <v>5.63</v>
      </c>
    </row>
    <row r="1854" spans="1:7">
      <c r="A1854" s="65" t="s">
        <v>213</v>
      </c>
      <c r="B1854" s="65">
        <v>12060</v>
      </c>
      <c r="C1854" s="56" t="s">
        <v>2037</v>
      </c>
      <c r="D1854" s="65" t="s">
        <v>32</v>
      </c>
      <c r="E1854" s="65" t="s">
        <v>212</v>
      </c>
      <c r="F1854" s="66"/>
      <c r="G1854" s="66">
        <v>41.68</v>
      </c>
    </row>
    <row r="1855" spans="1:7">
      <c r="A1855" s="65" t="s">
        <v>213</v>
      </c>
      <c r="B1855" s="65">
        <v>12061</v>
      </c>
      <c r="C1855" s="56" t="s">
        <v>2038</v>
      </c>
      <c r="D1855" s="65" t="s">
        <v>32</v>
      </c>
      <c r="E1855" s="65" t="s">
        <v>212</v>
      </c>
      <c r="F1855" s="66"/>
      <c r="G1855" s="66">
        <v>25.45</v>
      </c>
    </row>
    <row r="1856" spans="1:7">
      <c r="A1856" s="65" t="s">
        <v>213</v>
      </c>
      <c r="B1856" s="65">
        <v>12062</v>
      </c>
      <c r="C1856" s="56" t="s">
        <v>2039</v>
      </c>
      <c r="D1856" s="65" t="s">
        <v>32</v>
      </c>
      <c r="E1856" s="65" t="s">
        <v>212</v>
      </c>
      <c r="F1856" s="66"/>
      <c r="G1856" s="66">
        <v>46.94</v>
      </c>
    </row>
    <row r="1857" spans="1:7">
      <c r="A1857" s="65" t="s">
        <v>213</v>
      </c>
      <c r="B1857" s="65">
        <v>2687</v>
      </c>
      <c r="C1857" s="56" t="s">
        <v>2040</v>
      </c>
      <c r="D1857" s="65" t="s">
        <v>32</v>
      </c>
      <c r="E1857" s="65" t="s">
        <v>212</v>
      </c>
      <c r="F1857" s="66">
        <v>2.2000000000000002</v>
      </c>
      <c r="G1857" s="66">
        <v>1.74</v>
      </c>
    </row>
    <row r="1858" spans="1:7">
      <c r="A1858" s="65" t="s">
        <v>213</v>
      </c>
      <c r="B1858" s="65">
        <v>2689</v>
      </c>
      <c r="C1858" s="56" t="s">
        <v>2041</v>
      </c>
      <c r="D1858" s="65" t="s">
        <v>32</v>
      </c>
      <c r="E1858" s="65" t="s">
        <v>212</v>
      </c>
      <c r="F1858" s="66">
        <v>2.62</v>
      </c>
      <c r="G1858" s="66">
        <v>2.0699999999999998</v>
      </c>
    </row>
    <row r="1859" spans="1:7">
      <c r="A1859" s="65" t="s">
        <v>213</v>
      </c>
      <c r="B1859" s="65">
        <v>2688</v>
      </c>
      <c r="C1859" s="56" t="s">
        <v>2042</v>
      </c>
      <c r="D1859" s="65" t="s">
        <v>32</v>
      </c>
      <c r="E1859" s="65" t="s">
        <v>212</v>
      </c>
      <c r="F1859" s="66">
        <v>2.83</v>
      </c>
      <c r="G1859" s="66">
        <v>2.2400000000000002</v>
      </c>
    </row>
    <row r="1860" spans="1:7">
      <c r="A1860" s="65" t="s">
        <v>213</v>
      </c>
      <c r="B1860" s="65">
        <v>2690</v>
      </c>
      <c r="C1860" s="56" t="s">
        <v>2043</v>
      </c>
      <c r="D1860" s="65" t="s">
        <v>32</v>
      </c>
      <c r="E1860" s="65" t="s">
        <v>212</v>
      </c>
      <c r="F1860" s="66">
        <v>4.8499999999999996</v>
      </c>
      <c r="G1860" s="66">
        <v>3.84</v>
      </c>
    </row>
    <row r="1861" spans="1:7">
      <c r="A1861" s="65" t="s">
        <v>213</v>
      </c>
      <c r="B1861" s="65">
        <v>39243</v>
      </c>
      <c r="C1861" s="56" t="s">
        <v>2044</v>
      </c>
      <c r="D1861" s="65" t="s">
        <v>32</v>
      </c>
      <c r="E1861" s="65" t="s">
        <v>212</v>
      </c>
      <c r="F1861" s="66">
        <v>3.2</v>
      </c>
      <c r="G1861" s="66">
        <v>2.5299999999999998</v>
      </c>
    </row>
    <row r="1862" spans="1:7">
      <c r="A1862" s="65" t="s">
        <v>213</v>
      </c>
      <c r="B1862" s="65">
        <v>39244</v>
      </c>
      <c r="C1862" s="56" t="s">
        <v>2045</v>
      </c>
      <c r="D1862" s="65" t="s">
        <v>32</v>
      </c>
      <c r="E1862" s="65" t="s">
        <v>212</v>
      </c>
      <c r="F1862" s="66">
        <v>4.32</v>
      </c>
      <c r="G1862" s="66">
        <v>3.42</v>
      </c>
    </row>
    <row r="1863" spans="1:7">
      <c r="A1863" s="65" t="s">
        <v>213</v>
      </c>
      <c r="B1863" s="65">
        <v>39245</v>
      </c>
      <c r="C1863" s="56" t="s">
        <v>2046</v>
      </c>
      <c r="D1863" s="65" t="s">
        <v>32</v>
      </c>
      <c r="E1863" s="65" t="s">
        <v>212</v>
      </c>
      <c r="F1863" s="66">
        <v>8.31</v>
      </c>
      <c r="G1863" s="66">
        <v>6.58</v>
      </c>
    </row>
    <row r="1864" spans="1:7">
      <c r="A1864" s="65" t="s">
        <v>213</v>
      </c>
      <c r="B1864" s="65">
        <v>39255</v>
      </c>
      <c r="C1864" s="56" t="s">
        <v>2047</v>
      </c>
      <c r="D1864" s="65" t="s">
        <v>32</v>
      </c>
      <c r="E1864" s="65" t="s">
        <v>212</v>
      </c>
      <c r="F1864" s="66">
        <v>23.01</v>
      </c>
      <c r="G1864" s="66">
        <v>18.23</v>
      </c>
    </row>
    <row r="1865" spans="1:7">
      <c r="A1865" s="65" t="s">
        <v>213</v>
      </c>
      <c r="B1865" s="65">
        <v>39254</v>
      </c>
      <c r="C1865" s="56" t="s">
        <v>2048</v>
      </c>
      <c r="D1865" s="65" t="s">
        <v>32</v>
      </c>
      <c r="E1865" s="65" t="s">
        <v>212</v>
      </c>
      <c r="F1865" s="66">
        <v>12.43</v>
      </c>
      <c r="G1865" s="66">
        <v>9.85</v>
      </c>
    </row>
    <row r="1866" spans="1:7">
      <c r="A1866" s="65" t="s">
        <v>213</v>
      </c>
      <c r="B1866" s="65">
        <v>39253</v>
      </c>
      <c r="C1866" s="56" t="s">
        <v>2049</v>
      </c>
      <c r="D1866" s="65" t="s">
        <v>32</v>
      </c>
      <c r="E1866" s="65" t="s">
        <v>212</v>
      </c>
      <c r="F1866" s="66">
        <v>15.85</v>
      </c>
      <c r="G1866" s="66">
        <v>12.55</v>
      </c>
    </row>
    <row r="1867" spans="1:7">
      <c r="A1867" s="65" t="s">
        <v>213</v>
      </c>
      <c r="B1867" s="65">
        <v>39246</v>
      </c>
      <c r="C1867" s="56" t="s">
        <v>2050</v>
      </c>
      <c r="D1867" s="65" t="s">
        <v>32</v>
      </c>
      <c r="E1867" s="65" t="s">
        <v>212</v>
      </c>
      <c r="F1867" s="66"/>
      <c r="G1867" s="66">
        <v>4.18</v>
      </c>
    </row>
    <row r="1868" spans="1:7">
      <c r="A1868" s="65" t="s">
        <v>213</v>
      </c>
      <c r="B1868" s="65">
        <v>39247</v>
      </c>
      <c r="C1868" s="56" t="s">
        <v>2051</v>
      </c>
      <c r="D1868" s="65" t="s">
        <v>32</v>
      </c>
      <c r="E1868" s="65" t="s">
        <v>212</v>
      </c>
      <c r="F1868" s="66"/>
      <c r="G1868" s="66">
        <v>3.65</v>
      </c>
    </row>
    <row r="1869" spans="1:7">
      <c r="A1869" s="65" t="s">
        <v>213</v>
      </c>
      <c r="B1869" s="65">
        <v>2446</v>
      </c>
      <c r="C1869" s="56" t="s">
        <v>2052</v>
      </c>
      <c r="D1869" s="65" t="s">
        <v>32</v>
      </c>
      <c r="E1869" s="65" t="s">
        <v>102</v>
      </c>
      <c r="F1869" s="66"/>
      <c r="G1869" s="66">
        <v>6.01</v>
      </c>
    </row>
    <row r="1870" spans="1:7">
      <c r="A1870" s="65" t="s">
        <v>213</v>
      </c>
      <c r="B1870" s="65">
        <v>2442</v>
      </c>
      <c r="C1870" s="56" t="s">
        <v>2053</v>
      </c>
      <c r="D1870" s="65" t="s">
        <v>32</v>
      </c>
      <c r="E1870" s="65" t="s">
        <v>212</v>
      </c>
      <c r="F1870" s="66"/>
      <c r="G1870" s="66">
        <v>8.42</v>
      </c>
    </row>
    <row r="1871" spans="1:7">
      <c r="A1871" s="65" t="s">
        <v>213</v>
      </c>
      <c r="B1871" s="65">
        <v>39248</v>
      </c>
      <c r="C1871" s="56" t="s">
        <v>2054</v>
      </c>
      <c r="D1871" s="65" t="s">
        <v>32</v>
      </c>
      <c r="E1871" s="65" t="s">
        <v>212</v>
      </c>
      <c r="F1871" s="66"/>
      <c r="G1871" s="66">
        <v>11.73</v>
      </c>
    </row>
    <row r="1872" spans="1:7">
      <c r="A1872" s="65" t="s">
        <v>357</v>
      </c>
      <c r="B1872" s="65">
        <v>2438</v>
      </c>
      <c r="C1872" s="56" t="s">
        <v>2055</v>
      </c>
      <c r="D1872" s="65" t="s">
        <v>359</v>
      </c>
      <c r="E1872" s="65" t="s">
        <v>212</v>
      </c>
      <c r="F1872" s="66">
        <v>21.3</v>
      </c>
      <c r="G1872" s="66">
        <v>35.82</v>
      </c>
    </row>
    <row r="1873" spans="1:7">
      <c r="A1873" s="65" t="s">
        <v>357</v>
      </c>
      <c r="B1873" s="65">
        <v>40922</v>
      </c>
      <c r="C1873" s="56" t="s">
        <v>2056</v>
      </c>
      <c r="D1873" s="65" t="s">
        <v>361</v>
      </c>
      <c r="E1873" s="65" t="s">
        <v>212</v>
      </c>
      <c r="F1873" s="66">
        <v>3729.18</v>
      </c>
      <c r="G1873" s="66">
        <v>6273.64</v>
      </c>
    </row>
    <row r="1874" spans="1:7">
      <c r="A1874" s="65" t="s">
        <v>391</v>
      </c>
      <c r="B1874" s="65">
        <v>36486</v>
      </c>
      <c r="C1874" s="56" t="s">
        <v>2057</v>
      </c>
      <c r="D1874" s="65" t="s">
        <v>211</v>
      </c>
      <c r="E1874" s="65" t="s">
        <v>212</v>
      </c>
      <c r="F1874" s="66"/>
      <c r="G1874" s="66">
        <v>72198.990000000005</v>
      </c>
    </row>
    <row r="1875" spans="1:7">
      <c r="A1875" s="65" t="s">
        <v>391</v>
      </c>
      <c r="B1875" s="65">
        <v>37777</v>
      </c>
      <c r="C1875" s="56" t="s">
        <v>2058</v>
      </c>
      <c r="D1875" s="65" t="s">
        <v>211</v>
      </c>
      <c r="E1875" s="65" t="s">
        <v>212</v>
      </c>
      <c r="F1875" s="66"/>
      <c r="G1875" s="66">
        <v>339911.48</v>
      </c>
    </row>
    <row r="1876" spans="1:7">
      <c r="A1876" s="65" t="s">
        <v>213</v>
      </c>
      <c r="B1876" s="65">
        <v>12624</v>
      </c>
      <c r="C1876" s="56" t="s">
        <v>2059</v>
      </c>
      <c r="D1876" s="65" t="s">
        <v>211</v>
      </c>
      <c r="E1876" s="65" t="s">
        <v>212</v>
      </c>
      <c r="F1876" s="66">
        <v>25.71</v>
      </c>
      <c r="G1876" s="66">
        <v>33.78</v>
      </c>
    </row>
    <row r="1877" spans="1:7">
      <c r="A1877" s="65" t="s">
        <v>213</v>
      </c>
      <c r="B1877" s="65">
        <v>517</v>
      </c>
      <c r="C1877" s="56" t="s">
        <v>2060</v>
      </c>
      <c r="D1877" s="65" t="s">
        <v>261</v>
      </c>
      <c r="E1877" s="65" t="s">
        <v>212</v>
      </c>
      <c r="F1877" s="66">
        <v>10.29</v>
      </c>
      <c r="G1877" s="66">
        <v>8.49</v>
      </c>
    </row>
    <row r="1878" spans="1:7">
      <c r="A1878" s="65" t="s">
        <v>213</v>
      </c>
      <c r="B1878" s="65">
        <v>37534</v>
      </c>
      <c r="C1878" s="56" t="s">
        <v>2061</v>
      </c>
      <c r="D1878" s="65" t="s">
        <v>129</v>
      </c>
      <c r="E1878" s="65" t="s">
        <v>212</v>
      </c>
      <c r="F1878" s="66"/>
      <c r="G1878" s="66">
        <v>18.14</v>
      </c>
    </row>
    <row r="1879" spans="1:7">
      <c r="A1879" s="65" t="s">
        <v>213</v>
      </c>
      <c r="B1879" s="65">
        <v>37535</v>
      </c>
      <c r="C1879" s="56" t="s">
        <v>2062</v>
      </c>
      <c r="D1879" s="65" t="s">
        <v>129</v>
      </c>
      <c r="E1879" s="65" t="s">
        <v>212</v>
      </c>
      <c r="F1879" s="66"/>
      <c r="G1879" s="66">
        <v>18.14</v>
      </c>
    </row>
    <row r="1880" spans="1:7">
      <c r="A1880" s="65" t="s">
        <v>213</v>
      </c>
      <c r="B1880" s="65">
        <v>37533</v>
      </c>
      <c r="C1880" s="56" t="s">
        <v>2063</v>
      </c>
      <c r="D1880" s="65" t="s">
        <v>129</v>
      </c>
      <c r="E1880" s="65" t="s">
        <v>212</v>
      </c>
      <c r="F1880" s="66"/>
      <c r="G1880" s="66">
        <v>18.14</v>
      </c>
    </row>
    <row r="1881" spans="1:7">
      <c r="A1881" s="65" t="s">
        <v>213</v>
      </c>
      <c r="B1881" s="65">
        <v>37537</v>
      </c>
      <c r="C1881" s="56" t="s">
        <v>2064</v>
      </c>
      <c r="D1881" s="65" t="s">
        <v>129</v>
      </c>
      <c r="E1881" s="65" t="s">
        <v>212</v>
      </c>
      <c r="F1881" s="66"/>
      <c r="G1881" s="66">
        <v>13.73</v>
      </c>
    </row>
    <row r="1882" spans="1:7">
      <c r="A1882" s="65" t="s">
        <v>213</v>
      </c>
      <c r="B1882" s="65">
        <v>37536</v>
      </c>
      <c r="C1882" s="56" t="s">
        <v>2065</v>
      </c>
      <c r="D1882" s="65" t="s">
        <v>129</v>
      </c>
      <c r="E1882" s="65" t="s">
        <v>212</v>
      </c>
      <c r="F1882" s="66"/>
      <c r="G1882" s="66">
        <v>13.73</v>
      </c>
    </row>
    <row r="1883" spans="1:7">
      <c r="A1883" s="65" t="s">
        <v>213</v>
      </c>
      <c r="B1883" s="65">
        <v>37532</v>
      </c>
      <c r="C1883" s="56" t="s">
        <v>2066</v>
      </c>
      <c r="D1883" s="65" t="s">
        <v>129</v>
      </c>
      <c r="E1883" s="65" t="s">
        <v>102</v>
      </c>
      <c r="F1883" s="66"/>
      <c r="G1883" s="66">
        <v>13.73</v>
      </c>
    </row>
    <row r="1884" spans="1:7">
      <c r="A1884" s="65" t="s">
        <v>357</v>
      </c>
      <c r="B1884" s="65">
        <v>2696</v>
      </c>
      <c r="C1884" s="56" t="s">
        <v>2067</v>
      </c>
      <c r="D1884" s="65" t="s">
        <v>359</v>
      </c>
      <c r="E1884" s="65" t="s">
        <v>102</v>
      </c>
      <c r="F1884" s="66">
        <v>20.07</v>
      </c>
      <c r="G1884" s="66">
        <v>27.71</v>
      </c>
    </row>
    <row r="1885" spans="1:7">
      <c r="A1885" s="65" t="s">
        <v>357</v>
      </c>
      <c r="B1885" s="65">
        <v>40928</v>
      </c>
      <c r="C1885" s="56" t="s">
        <v>2068</v>
      </c>
      <c r="D1885" s="65" t="s">
        <v>361</v>
      </c>
      <c r="E1885" s="65" t="s">
        <v>212</v>
      </c>
      <c r="F1885" s="66">
        <v>3513.27</v>
      </c>
      <c r="G1885" s="66">
        <v>4852.32</v>
      </c>
    </row>
    <row r="1886" spans="1:7">
      <c r="A1886" s="65" t="s">
        <v>357</v>
      </c>
      <c r="B1886" s="65">
        <v>4083</v>
      </c>
      <c r="C1886" s="56" t="s">
        <v>2069</v>
      </c>
      <c r="D1886" s="65" t="s">
        <v>359</v>
      </c>
      <c r="E1886" s="65" t="s">
        <v>102</v>
      </c>
      <c r="F1886" s="66">
        <v>36.729999999999997</v>
      </c>
      <c r="G1886" s="66">
        <v>41.23</v>
      </c>
    </row>
    <row r="1887" spans="1:7">
      <c r="A1887" s="65" t="s">
        <v>357</v>
      </c>
      <c r="B1887" s="65">
        <v>40818</v>
      </c>
      <c r="C1887" s="56" t="s">
        <v>2070</v>
      </c>
      <c r="D1887" s="65" t="s">
        <v>361</v>
      </c>
      <c r="E1887" s="65" t="s">
        <v>212</v>
      </c>
      <c r="F1887" s="66">
        <v>6427.62</v>
      </c>
      <c r="G1887" s="66">
        <v>7221.13</v>
      </c>
    </row>
    <row r="1888" spans="1:7">
      <c r="A1888" s="65" t="s">
        <v>213</v>
      </c>
      <c r="B1888" s="65">
        <v>43146</v>
      </c>
      <c r="C1888" s="56" t="s">
        <v>2071</v>
      </c>
      <c r="D1888" s="65" t="s">
        <v>129</v>
      </c>
      <c r="E1888" s="65" t="s">
        <v>212</v>
      </c>
      <c r="F1888" s="66">
        <v>9.7200000000000006</v>
      </c>
      <c r="G1888" s="66">
        <v>8.9600000000000009</v>
      </c>
    </row>
    <row r="1889" spans="1:7">
      <c r="A1889" s="65" t="s">
        <v>2072</v>
      </c>
      <c r="B1889" s="65">
        <v>2705</v>
      </c>
      <c r="C1889" s="56" t="s">
        <v>2073</v>
      </c>
      <c r="D1889" s="65" t="s">
        <v>2074</v>
      </c>
      <c r="E1889" s="65" t="s">
        <v>212</v>
      </c>
      <c r="F1889" s="66">
        <v>1</v>
      </c>
      <c r="G1889" s="66">
        <v>0.78</v>
      </c>
    </row>
    <row r="1890" spans="1:7">
      <c r="A1890" s="65" t="s">
        <v>2072</v>
      </c>
      <c r="B1890" s="65">
        <v>14250</v>
      </c>
      <c r="C1890" s="56" t="s">
        <v>2075</v>
      </c>
      <c r="D1890" s="65" t="s">
        <v>2074</v>
      </c>
      <c r="E1890" s="65" t="s">
        <v>102</v>
      </c>
      <c r="F1890" s="66">
        <v>1.02</v>
      </c>
      <c r="G1890" s="66">
        <v>0.8</v>
      </c>
    </row>
    <row r="1891" spans="1:7">
      <c r="A1891" s="65" t="s">
        <v>213</v>
      </c>
      <c r="B1891" s="65">
        <v>11683</v>
      </c>
      <c r="C1891" s="56" t="s">
        <v>2076</v>
      </c>
      <c r="D1891" s="65" t="s">
        <v>211</v>
      </c>
      <c r="E1891" s="65" t="s">
        <v>212</v>
      </c>
      <c r="F1891" s="66">
        <v>56.75</v>
      </c>
      <c r="G1891" s="66">
        <v>43.27</v>
      </c>
    </row>
    <row r="1892" spans="1:7">
      <c r="A1892" s="65" t="s">
        <v>213</v>
      </c>
      <c r="B1892" s="65">
        <v>11684</v>
      </c>
      <c r="C1892" s="56" t="s">
        <v>2077</v>
      </c>
      <c r="D1892" s="65" t="s">
        <v>211</v>
      </c>
      <c r="E1892" s="65" t="s">
        <v>212</v>
      </c>
      <c r="F1892" s="66">
        <v>62.12</v>
      </c>
      <c r="G1892" s="66">
        <v>47.36</v>
      </c>
    </row>
    <row r="1893" spans="1:7">
      <c r="A1893" s="65" t="s">
        <v>213</v>
      </c>
      <c r="B1893" s="65">
        <v>6141</v>
      </c>
      <c r="C1893" s="56" t="s">
        <v>2078</v>
      </c>
      <c r="D1893" s="65" t="s">
        <v>211</v>
      </c>
      <c r="E1893" s="65" t="s">
        <v>212</v>
      </c>
      <c r="F1893" s="66">
        <v>4.6900000000000004</v>
      </c>
      <c r="G1893" s="66">
        <v>6.59</v>
      </c>
    </row>
    <row r="1894" spans="1:7">
      <c r="A1894" s="65" t="s">
        <v>213</v>
      </c>
      <c r="B1894" s="65">
        <v>11681</v>
      </c>
      <c r="C1894" s="56" t="s">
        <v>2079</v>
      </c>
      <c r="D1894" s="65" t="s">
        <v>211</v>
      </c>
      <c r="E1894" s="65" t="s">
        <v>212</v>
      </c>
      <c r="F1894" s="66">
        <v>5.91</v>
      </c>
      <c r="G1894" s="66">
        <v>8.31</v>
      </c>
    </row>
    <row r="1895" spans="1:7">
      <c r="A1895" s="65" t="s">
        <v>357</v>
      </c>
      <c r="B1895" s="65">
        <v>2706</v>
      </c>
      <c r="C1895" s="56" t="s">
        <v>2080</v>
      </c>
      <c r="D1895" s="65" t="s">
        <v>359</v>
      </c>
      <c r="E1895" s="65" t="s">
        <v>102</v>
      </c>
      <c r="F1895" s="66">
        <v>112.15</v>
      </c>
      <c r="G1895" s="66">
        <v>113.01</v>
      </c>
    </row>
    <row r="1896" spans="1:7">
      <c r="A1896" s="65" t="s">
        <v>357</v>
      </c>
      <c r="B1896" s="65">
        <v>40811</v>
      </c>
      <c r="C1896" s="56" t="s">
        <v>2081</v>
      </c>
      <c r="D1896" s="65" t="s">
        <v>361</v>
      </c>
      <c r="E1896" s="65" t="s">
        <v>212</v>
      </c>
      <c r="F1896" s="66">
        <v>19624.169999999998</v>
      </c>
      <c r="G1896" s="66">
        <v>19790.62</v>
      </c>
    </row>
    <row r="1897" spans="1:7">
      <c r="A1897" s="65" t="s">
        <v>357</v>
      </c>
      <c r="B1897" s="65">
        <v>2707</v>
      </c>
      <c r="C1897" s="56" t="s">
        <v>2082</v>
      </c>
      <c r="D1897" s="65" t="s">
        <v>359</v>
      </c>
      <c r="E1897" s="65" t="s">
        <v>212</v>
      </c>
      <c r="F1897" s="66">
        <v>117.72</v>
      </c>
      <c r="G1897" s="66">
        <v>114.96</v>
      </c>
    </row>
    <row r="1898" spans="1:7">
      <c r="A1898" s="65" t="s">
        <v>357</v>
      </c>
      <c r="B1898" s="65">
        <v>40813</v>
      </c>
      <c r="C1898" s="56" t="s">
        <v>2083</v>
      </c>
      <c r="D1898" s="65" t="s">
        <v>361</v>
      </c>
      <c r="E1898" s="65" t="s">
        <v>212</v>
      </c>
      <c r="F1898" s="66">
        <v>20599.98</v>
      </c>
      <c r="G1898" s="66">
        <v>20132.27</v>
      </c>
    </row>
    <row r="1899" spans="1:7">
      <c r="A1899" s="65" t="s">
        <v>357</v>
      </c>
      <c r="B1899" s="65">
        <v>2708</v>
      </c>
      <c r="C1899" s="56" t="s">
        <v>2084</v>
      </c>
      <c r="D1899" s="65" t="s">
        <v>359</v>
      </c>
      <c r="E1899" s="65" t="s">
        <v>212</v>
      </c>
      <c r="F1899" s="66">
        <v>140.55000000000001</v>
      </c>
      <c r="G1899" s="66">
        <v>161.03</v>
      </c>
    </row>
    <row r="1900" spans="1:7">
      <c r="A1900" s="65" t="s">
        <v>357</v>
      </c>
      <c r="B1900" s="65">
        <v>40814</v>
      </c>
      <c r="C1900" s="56" t="s">
        <v>2085</v>
      </c>
      <c r="D1900" s="65" t="s">
        <v>361</v>
      </c>
      <c r="E1900" s="65" t="s">
        <v>212</v>
      </c>
      <c r="F1900" s="66">
        <v>24593.89</v>
      </c>
      <c r="G1900" s="66">
        <v>28201.21</v>
      </c>
    </row>
    <row r="1901" spans="1:7">
      <c r="A1901" s="65" t="s">
        <v>213</v>
      </c>
      <c r="B1901" s="65">
        <v>38403</v>
      </c>
      <c r="C1901" s="56" t="s">
        <v>2086</v>
      </c>
      <c r="D1901" s="65" t="s">
        <v>211</v>
      </c>
      <c r="E1901" s="65" t="s">
        <v>212</v>
      </c>
      <c r="F1901" s="66">
        <v>60.97</v>
      </c>
      <c r="G1901" s="66">
        <v>66.42</v>
      </c>
    </row>
    <row r="1902" spans="1:7">
      <c r="A1902" s="65" t="s">
        <v>213</v>
      </c>
      <c r="B1902" s="65">
        <v>43482</v>
      </c>
      <c r="C1902" s="56" t="s">
        <v>2087</v>
      </c>
      <c r="D1902" s="65" t="s">
        <v>359</v>
      </c>
      <c r="E1902" s="65" t="s">
        <v>102</v>
      </c>
      <c r="F1902" s="66">
        <v>0.81</v>
      </c>
      <c r="G1902" s="66">
        <v>0.81</v>
      </c>
    </row>
    <row r="1903" spans="1:7">
      <c r="A1903" s="65" t="s">
        <v>213</v>
      </c>
      <c r="B1903" s="65">
        <v>43494</v>
      </c>
      <c r="C1903" s="56" t="s">
        <v>2088</v>
      </c>
      <c r="D1903" s="65" t="s">
        <v>361</v>
      </c>
      <c r="E1903" s="65" t="s">
        <v>102</v>
      </c>
      <c r="F1903" s="66">
        <v>153.54</v>
      </c>
      <c r="G1903" s="66">
        <v>153.54</v>
      </c>
    </row>
    <row r="1904" spans="1:7">
      <c r="A1904" s="65" t="s">
        <v>213</v>
      </c>
      <c r="B1904" s="65">
        <v>43483</v>
      </c>
      <c r="C1904" s="56" t="s">
        <v>2089</v>
      </c>
      <c r="D1904" s="65" t="s">
        <v>359</v>
      </c>
      <c r="E1904" s="65" t="s">
        <v>102</v>
      </c>
      <c r="F1904" s="66">
        <v>1.43</v>
      </c>
      <c r="G1904" s="66">
        <v>1.43</v>
      </c>
    </row>
    <row r="1905" spans="1:7">
      <c r="A1905" s="65" t="s">
        <v>213</v>
      </c>
      <c r="B1905" s="65">
        <v>43495</v>
      </c>
      <c r="C1905" s="56" t="s">
        <v>2090</v>
      </c>
      <c r="D1905" s="65" t="s">
        <v>361</v>
      </c>
      <c r="E1905" s="65" t="s">
        <v>102</v>
      </c>
      <c r="F1905" s="66">
        <v>270.51</v>
      </c>
      <c r="G1905" s="66">
        <v>270.51</v>
      </c>
    </row>
    <row r="1906" spans="1:7">
      <c r="A1906" s="65" t="s">
        <v>213</v>
      </c>
      <c r="B1906" s="65">
        <v>43484</v>
      </c>
      <c r="C1906" s="56" t="s">
        <v>2091</v>
      </c>
      <c r="D1906" s="65" t="s">
        <v>359</v>
      </c>
      <c r="E1906" s="65" t="s">
        <v>102</v>
      </c>
      <c r="F1906" s="66">
        <v>1.26</v>
      </c>
      <c r="G1906" s="66">
        <v>1.26</v>
      </c>
    </row>
    <row r="1907" spans="1:7">
      <c r="A1907" s="65" t="s">
        <v>213</v>
      </c>
      <c r="B1907" s="65">
        <v>43496</v>
      </c>
      <c r="C1907" s="56" t="s">
        <v>2092</v>
      </c>
      <c r="D1907" s="65" t="s">
        <v>361</v>
      </c>
      <c r="E1907" s="65" t="s">
        <v>102</v>
      </c>
      <c r="F1907" s="66">
        <v>238.02</v>
      </c>
      <c r="G1907" s="66">
        <v>238.02</v>
      </c>
    </row>
    <row r="1908" spans="1:7">
      <c r="A1908" s="65" t="s">
        <v>213</v>
      </c>
      <c r="B1908" s="65">
        <v>43485</v>
      </c>
      <c r="C1908" s="56" t="s">
        <v>2093</v>
      </c>
      <c r="D1908" s="65" t="s">
        <v>359</v>
      </c>
      <c r="E1908" s="65" t="s">
        <v>102</v>
      </c>
      <c r="F1908" s="66">
        <v>1.1299999999999999</v>
      </c>
      <c r="G1908" s="66">
        <v>1.1299999999999999</v>
      </c>
    </row>
    <row r="1909" spans="1:7">
      <c r="A1909" s="65" t="s">
        <v>213</v>
      </c>
      <c r="B1909" s="65">
        <v>43497</v>
      </c>
      <c r="C1909" s="56" t="s">
        <v>2094</v>
      </c>
      <c r="D1909" s="65" t="s">
        <v>361</v>
      </c>
      <c r="E1909" s="65" t="s">
        <v>102</v>
      </c>
      <c r="F1909" s="66">
        <v>212.45</v>
      </c>
      <c r="G1909" s="66">
        <v>212.45</v>
      </c>
    </row>
    <row r="1910" spans="1:7">
      <c r="A1910" s="65" t="s">
        <v>213</v>
      </c>
      <c r="B1910" s="65">
        <v>43487</v>
      </c>
      <c r="C1910" s="56" t="s">
        <v>2095</v>
      </c>
      <c r="D1910" s="65" t="s">
        <v>359</v>
      </c>
      <c r="E1910" s="65" t="s">
        <v>102</v>
      </c>
      <c r="F1910" s="66">
        <v>1.28</v>
      </c>
      <c r="G1910" s="66">
        <v>1.28</v>
      </c>
    </row>
    <row r="1911" spans="1:7">
      <c r="A1911" s="65" t="s">
        <v>213</v>
      </c>
      <c r="B1911" s="65">
        <v>43499</v>
      </c>
      <c r="C1911" s="56" t="s">
        <v>2096</v>
      </c>
      <c r="D1911" s="65" t="s">
        <v>361</v>
      </c>
      <c r="E1911" s="65" t="s">
        <v>102</v>
      </c>
      <c r="F1911" s="66">
        <v>241.99</v>
      </c>
      <c r="G1911" s="66">
        <v>241.99</v>
      </c>
    </row>
    <row r="1912" spans="1:7">
      <c r="A1912" s="65" t="s">
        <v>213</v>
      </c>
      <c r="B1912" s="65">
        <v>43486</v>
      </c>
      <c r="C1912" s="56" t="s">
        <v>2097</v>
      </c>
      <c r="D1912" s="65" t="s">
        <v>359</v>
      </c>
      <c r="E1912" s="65" t="s">
        <v>102</v>
      </c>
      <c r="F1912" s="66">
        <v>0.77</v>
      </c>
      <c r="G1912" s="66">
        <v>0.77</v>
      </c>
    </row>
    <row r="1913" spans="1:7">
      <c r="A1913" s="65" t="s">
        <v>213</v>
      </c>
      <c r="B1913" s="65">
        <v>43498</v>
      </c>
      <c r="C1913" s="56" t="s">
        <v>2098</v>
      </c>
      <c r="D1913" s="65" t="s">
        <v>361</v>
      </c>
      <c r="E1913" s="65" t="s">
        <v>102</v>
      </c>
      <c r="F1913" s="66">
        <v>146</v>
      </c>
      <c r="G1913" s="66">
        <v>146</v>
      </c>
    </row>
    <row r="1914" spans="1:7">
      <c r="A1914" s="65" t="s">
        <v>213</v>
      </c>
      <c r="B1914" s="65">
        <v>43488</v>
      </c>
      <c r="C1914" s="56" t="s">
        <v>2099</v>
      </c>
      <c r="D1914" s="65" t="s">
        <v>359</v>
      </c>
      <c r="E1914" s="65" t="s">
        <v>102</v>
      </c>
      <c r="F1914" s="66">
        <v>0.89</v>
      </c>
      <c r="G1914" s="66">
        <v>0.89</v>
      </c>
    </row>
    <row r="1915" spans="1:7">
      <c r="A1915" s="65" t="s">
        <v>213</v>
      </c>
      <c r="B1915" s="65">
        <v>43500</v>
      </c>
      <c r="C1915" s="56" t="s">
        <v>2100</v>
      </c>
      <c r="D1915" s="65" t="s">
        <v>361</v>
      </c>
      <c r="E1915" s="65" t="s">
        <v>102</v>
      </c>
      <c r="F1915" s="66">
        <v>167.95</v>
      </c>
      <c r="G1915" s="66">
        <v>167.95</v>
      </c>
    </row>
    <row r="1916" spans="1:7">
      <c r="A1916" s="65" t="s">
        <v>213</v>
      </c>
      <c r="B1916" s="65">
        <v>43489</v>
      </c>
      <c r="C1916" s="56" t="s">
        <v>2101</v>
      </c>
      <c r="D1916" s="65" t="s">
        <v>359</v>
      </c>
      <c r="E1916" s="65" t="s">
        <v>102</v>
      </c>
      <c r="F1916" s="66">
        <v>1.31</v>
      </c>
      <c r="G1916" s="66">
        <v>1.31</v>
      </c>
    </row>
    <row r="1917" spans="1:7">
      <c r="A1917" s="65" t="s">
        <v>213</v>
      </c>
      <c r="B1917" s="65">
        <v>43501</v>
      </c>
      <c r="C1917" s="56" t="s">
        <v>2102</v>
      </c>
      <c r="D1917" s="65" t="s">
        <v>361</v>
      </c>
      <c r="E1917" s="65" t="s">
        <v>102</v>
      </c>
      <c r="F1917" s="66">
        <v>247.11</v>
      </c>
      <c r="G1917" s="66">
        <v>247.11</v>
      </c>
    </row>
    <row r="1918" spans="1:7">
      <c r="A1918" s="65" t="s">
        <v>213</v>
      </c>
      <c r="B1918" s="65">
        <v>43490</v>
      </c>
      <c r="C1918" s="56" t="s">
        <v>2103</v>
      </c>
      <c r="D1918" s="65" t="s">
        <v>359</v>
      </c>
      <c r="E1918" s="65" t="s">
        <v>102</v>
      </c>
      <c r="F1918" s="66">
        <v>1.85</v>
      </c>
      <c r="G1918" s="66">
        <v>1.85</v>
      </c>
    </row>
    <row r="1919" spans="1:7">
      <c r="A1919" s="65" t="s">
        <v>213</v>
      </c>
      <c r="B1919" s="65">
        <v>43502</v>
      </c>
      <c r="C1919" s="56" t="s">
        <v>2104</v>
      </c>
      <c r="D1919" s="65" t="s">
        <v>361</v>
      </c>
      <c r="E1919" s="65" t="s">
        <v>102</v>
      </c>
      <c r="F1919" s="66">
        <v>348.39</v>
      </c>
      <c r="G1919" s="66">
        <v>348.39</v>
      </c>
    </row>
    <row r="1920" spans="1:7">
      <c r="A1920" s="65" t="s">
        <v>213</v>
      </c>
      <c r="B1920" s="65">
        <v>43491</v>
      </c>
      <c r="C1920" s="56" t="s">
        <v>2105</v>
      </c>
      <c r="D1920" s="65" t="s">
        <v>359</v>
      </c>
      <c r="E1920" s="65" t="s">
        <v>102</v>
      </c>
      <c r="F1920" s="66">
        <v>1.39</v>
      </c>
      <c r="G1920" s="66">
        <v>1.39</v>
      </c>
    </row>
    <row r="1921" spans="1:7">
      <c r="A1921" s="65" t="s">
        <v>213</v>
      </c>
      <c r="B1921" s="65">
        <v>43503</v>
      </c>
      <c r="C1921" s="56" t="s">
        <v>2106</v>
      </c>
      <c r="D1921" s="65" t="s">
        <v>361</v>
      </c>
      <c r="E1921" s="65" t="s">
        <v>102</v>
      </c>
      <c r="F1921" s="66">
        <v>261.93</v>
      </c>
      <c r="G1921" s="66">
        <v>261.93</v>
      </c>
    </row>
    <row r="1922" spans="1:7">
      <c r="A1922" s="65" t="s">
        <v>213</v>
      </c>
      <c r="B1922" s="65">
        <v>43492</v>
      </c>
      <c r="C1922" s="56" t="s">
        <v>2107</v>
      </c>
      <c r="D1922" s="65" t="s">
        <v>359</v>
      </c>
      <c r="E1922" s="65" t="s">
        <v>102</v>
      </c>
      <c r="F1922" s="66">
        <v>1.82</v>
      </c>
      <c r="G1922" s="66">
        <v>1.82</v>
      </c>
    </row>
    <row r="1923" spans="1:7">
      <c r="A1923" s="65" t="s">
        <v>213</v>
      </c>
      <c r="B1923" s="65">
        <v>43504</v>
      </c>
      <c r="C1923" s="56" t="s">
        <v>2108</v>
      </c>
      <c r="D1923" s="65" t="s">
        <v>361</v>
      </c>
      <c r="E1923" s="65" t="s">
        <v>102</v>
      </c>
      <c r="F1923" s="66">
        <v>342.83</v>
      </c>
      <c r="G1923" s="66">
        <v>342.83</v>
      </c>
    </row>
    <row r="1924" spans="1:7">
      <c r="A1924" s="65" t="s">
        <v>213</v>
      </c>
      <c r="B1924" s="65">
        <v>43493</v>
      </c>
      <c r="C1924" s="56" t="s">
        <v>2109</v>
      </c>
      <c r="D1924" s="65" t="s">
        <v>359</v>
      </c>
      <c r="E1924" s="65" t="s">
        <v>102</v>
      </c>
      <c r="F1924" s="66">
        <v>0.74</v>
      </c>
      <c r="G1924" s="66">
        <v>0.74</v>
      </c>
    </row>
    <row r="1925" spans="1:7">
      <c r="A1925" s="65" t="s">
        <v>213</v>
      </c>
      <c r="B1925" s="65">
        <v>43505</v>
      </c>
      <c r="C1925" s="56" t="s">
        <v>2110</v>
      </c>
      <c r="D1925" s="65" t="s">
        <v>361</v>
      </c>
      <c r="E1925" s="65" t="s">
        <v>102</v>
      </c>
      <c r="F1925" s="66">
        <v>138.97999999999999</v>
      </c>
      <c r="G1925" s="66">
        <v>138.97999999999999</v>
      </c>
    </row>
    <row r="1926" spans="1:7">
      <c r="A1926" s="65" t="s">
        <v>391</v>
      </c>
      <c r="B1926" s="65">
        <v>37774</v>
      </c>
      <c r="C1926" s="56" t="s">
        <v>2111</v>
      </c>
      <c r="D1926" s="65" t="s">
        <v>211</v>
      </c>
      <c r="E1926" s="65" t="s">
        <v>212</v>
      </c>
      <c r="F1926" s="66"/>
      <c r="G1926" s="66">
        <v>565124.71</v>
      </c>
    </row>
    <row r="1927" spans="1:7">
      <c r="A1927" s="65" t="s">
        <v>391</v>
      </c>
      <c r="B1927" s="65">
        <v>38629</v>
      </c>
      <c r="C1927" s="56" t="s">
        <v>2112</v>
      </c>
      <c r="D1927" s="65" t="s">
        <v>211</v>
      </c>
      <c r="E1927" s="65" t="s">
        <v>212</v>
      </c>
      <c r="F1927" s="66"/>
      <c r="G1927" s="66">
        <v>2901126.21</v>
      </c>
    </row>
    <row r="1928" spans="1:7">
      <c r="A1928" s="65" t="s">
        <v>391</v>
      </c>
      <c r="B1928" s="65">
        <v>38630</v>
      </c>
      <c r="C1928" s="56" t="s">
        <v>2113</v>
      </c>
      <c r="D1928" s="65" t="s">
        <v>211</v>
      </c>
      <c r="E1928" s="65" t="s">
        <v>212</v>
      </c>
      <c r="F1928" s="66"/>
      <c r="G1928" s="66">
        <v>1948961.71</v>
      </c>
    </row>
    <row r="1929" spans="1:7">
      <c r="A1929" s="65" t="s">
        <v>213</v>
      </c>
      <c r="B1929" s="65">
        <v>38476</v>
      </c>
      <c r="C1929" s="56" t="s">
        <v>2114</v>
      </c>
      <c r="D1929" s="65" t="s">
        <v>211</v>
      </c>
      <c r="E1929" s="65" t="s">
        <v>212</v>
      </c>
      <c r="F1929" s="66">
        <v>233.33</v>
      </c>
      <c r="G1929" s="66">
        <v>254.22</v>
      </c>
    </row>
    <row r="1930" spans="1:7">
      <c r="A1930" s="65" t="s">
        <v>213</v>
      </c>
      <c r="B1930" s="65">
        <v>38477</v>
      </c>
      <c r="C1930" s="56" t="s">
        <v>2115</v>
      </c>
      <c r="D1930" s="65" t="s">
        <v>211</v>
      </c>
      <c r="E1930" s="65" t="s">
        <v>212</v>
      </c>
      <c r="F1930" s="66">
        <v>618.70000000000005</v>
      </c>
      <c r="G1930" s="66">
        <v>674.08</v>
      </c>
    </row>
    <row r="1931" spans="1:7">
      <c r="A1931" s="65" t="s">
        <v>391</v>
      </c>
      <c r="B1931" s="65">
        <v>45112</v>
      </c>
      <c r="C1931" s="56" t="s">
        <v>2116</v>
      </c>
      <c r="D1931" s="65" t="s">
        <v>211</v>
      </c>
      <c r="E1931" s="65" t="s">
        <v>212</v>
      </c>
      <c r="F1931" s="66"/>
      <c r="G1931" s="66">
        <v>1119224.01</v>
      </c>
    </row>
    <row r="1932" spans="1:7">
      <c r="A1932" s="65" t="s">
        <v>391</v>
      </c>
      <c r="B1932" s="65">
        <v>14525</v>
      </c>
      <c r="C1932" s="56" t="s">
        <v>2117</v>
      </c>
      <c r="D1932" s="65" t="s">
        <v>211</v>
      </c>
      <c r="E1932" s="65" t="s">
        <v>212</v>
      </c>
      <c r="F1932" s="66"/>
      <c r="G1932" s="66">
        <v>973058.6</v>
      </c>
    </row>
    <row r="1933" spans="1:7">
      <c r="A1933" s="65" t="s">
        <v>391</v>
      </c>
      <c r="B1933" s="65">
        <v>36408</v>
      </c>
      <c r="C1933" s="56" t="s">
        <v>2118</v>
      </c>
      <c r="D1933" s="65" t="s">
        <v>211</v>
      </c>
      <c r="E1933" s="65" t="s">
        <v>212</v>
      </c>
      <c r="F1933" s="66"/>
      <c r="G1933" s="66">
        <v>1187916.6000000001</v>
      </c>
    </row>
    <row r="1934" spans="1:7">
      <c r="A1934" s="65" t="s">
        <v>391</v>
      </c>
      <c r="B1934" s="65">
        <v>2723</v>
      </c>
      <c r="C1934" s="56" t="s">
        <v>2119</v>
      </c>
      <c r="D1934" s="65" t="s">
        <v>211</v>
      </c>
      <c r="E1934" s="65" t="s">
        <v>212</v>
      </c>
      <c r="F1934" s="66"/>
      <c r="G1934" s="66">
        <v>723079.62</v>
      </c>
    </row>
    <row r="1935" spans="1:7">
      <c r="A1935" s="65" t="s">
        <v>391</v>
      </c>
      <c r="B1935" s="65">
        <v>10685</v>
      </c>
      <c r="C1935" s="56" t="s">
        <v>2120</v>
      </c>
      <c r="D1935" s="65" t="s">
        <v>211</v>
      </c>
      <c r="E1935" s="65" t="s">
        <v>102</v>
      </c>
      <c r="F1935" s="66"/>
      <c r="G1935" s="66">
        <v>859948.31</v>
      </c>
    </row>
    <row r="1936" spans="1:7">
      <c r="A1936" s="65" t="s">
        <v>391</v>
      </c>
      <c r="B1936" s="65">
        <v>40636</v>
      </c>
      <c r="C1936" s="56" t="s">
        <v>2121</v>
      </c>
      <c r="D1936" s="65" t="s">
        <v>211</v>
      </c>
      <c r="E1936" s="65" t="s">
        <v>212</v>
      </c>
      <c r="F1936" s="66"/>
      <c r="G1936" s="66">
        <v>1190812.3</v>
      </c>
    </row>
    <row r="1937" spans="1:7">
      <c r="A1937" s="65" t="s">
        <v>213</v>
      </c>
      <c r="B1937" s="65">
        <v>4111</v>
      </c>
      <c r="C1937" s="56" t="s">
        <v>2122</v>
      </c>
      <c r="D1937" s="65" t="s">
        <v>211</v>
      </c>
      <c r="E1937" s="65" t="s">
        <v>212</v>
      </c>
      <c r="F1937" s="66">
        <v>57.89</v>
      </c>
      <c r="G1937" s="66">
        <v>47.59</v>
      </c>
    </row>
    <row r="1938" spans="1:7">
      <c r="A1938" s="65" t="s">
        <v>213</v>
      </c>
      <c r="B1938" s="65">
        <v>44538</v>
      </c>
      <c r="C1938" s="56" t="s">
        <v>15003</v>
      </c>
      <c r="D1938" s="65" t="s">
        <v>211</v>
      </c>
      <c r="E1938" s="65" t="s">
        <v>212</v>
      </c>
      <c r="F1938" s="66">
        <v>51.33</v>
      </c>
      <c r="G1938" s="66">
        <v>55.93</v>
      </c>
    </row>
    <row r="1939" spans="1:7">
      <c r="A1939" s="65" t="s">
        <v>213</v>
      </c>
      <c r="B1939" s="65">
        <v>12</v>
      </c>
      <c r="C1939" s="56" t="s">
        <v>2123</v>
      </c>
      <c r="D1939" s="65" t="s">
        <v>211</v>
      </c>
      <c r="E1939" s="65" t="s">
        <v>212</v>
      </c>
      <c r="F1939" s="66">
        <v>6.47</v>
      </c>
      <c r="G1939" s="66">
        <v>7.05</v>
      </c>
    </row>
    <row r="1940" spans="1:7">
      <c r="A1940" s="65" t="s">
        <v>213</v>
      </c>
      <c r="B1940" s="65">
        <v>37554</v>
      </c>
      <c r="C1940" s="56" t="s">
        <v>2124</v>
      </c>
      <c r="D1940" s="65" t="s">
        <v>211</v>
      </c>
      <c r="E1940" s="65" t="s">
        <v>212</v>
      </c>
      <c r="F1940" s="66">
        <v>267.17</v>
      </c>
      <c r="G1940" s="66">
        <v>387.54</v>
      </c>
    </row>
    <row r="1941" spans="1:7">
      <c r="A1941" s="65" t="s">
        <v>213</v>
      </c>
      <c r="B1941" s="65">
        <v>37555</v>
      </c>
      <c r="C1941" s="56" t="s">
        <v>2125</v>
      </c>
      <c r="D1941" s="65" t="s">
        <v>211</v>
      </c>
      <c r="E1941" s="65" t="s">
        <v>212</v>
      </c>
      <c r="F1941" s="66">
        <v>324.99</v>
      </c>
      <c r="G1941" s="66">
        <v>471.42</v>
      </c>
    </row>
    <row r="1942" spans="1:7">
      <c r="A1942" s="65" t="s">
        <v>213</v>
      </c>
      <c r="B1942" s="65">
        <v>10902</v>
      </c>
      <c r="C1942" s="56" t="s">
        <v>2126</v>
      </c>
      <c r="D1942" s="65" t="s">
        <v>211</v>
      </c>
      <c r="E1942" s="65" t="s">
        <v>212</v>
      </c>
      <c r="F1942" s="66">
        <v>81.55</v>
      </c>
      <c r="G1942" s="66">
        <v>118.29</v>
      </c>
    </row>
    <row r="1943" spans="1:7">
      <c r="A1943" s="65" t="s">
        <v>213</v>
      </c>
      <c r="B1943" s="65">
        <v>20965</v>
      </c>
      <c r="C1943" s="56" t="s">
        <v>2127</v>
      </c>
      <c r="D1943" s="65" t="s">
        <v>211</v>
      </c>
      <c r="E1943" s="65" t="s">
        <v>212</v>
      </c>
      <c r="F1943" s="66">
        <v>82.31</v>
      </c>
      <c r="G1943" s="66">
        <v>119.39</v>
      </c>
    </row>
    <row r="1944" spans="1:7">
      <c r="A1944" s="65" t="s">
        <v>213</v>
      </c>
      <c r="B1944" s="65">
        <v>20966</v>
      </c>
      <c r="C1944" s="56" t="s">
        <v>2128</v>
      </c>
      <c r="D1944" s="65" t="s">
        <v>211</v>
      </c>
      <c r="E1944" s="65" t="s">
        <v>212</v>
      </c>
      <c r="F1944" s="66">
        <v>88.62</v>
      </c>
      <c r="G1944" s="66">
        <v>128.55000000000001</v>
      </c>
    </row>
    <row r="1945" spans="1:7">
      <c r="A1945" s="65" t="s">
        <v>213</v>
      </c>
      <c r="B1945" s="65">
        <v>10903</v>
      </c>
      <c r="C1945" s="56" t="s">
        <v>2129</v>
      </c>
      <c r="D1945" s="65" t="s">
        <v>211</v>
      </c>
      <c r="E1945" s="65" t="s">
        <v>212</v>
      </c>
      <c r="F1945" s="66">
        <v>134.33000000000001</v>
      </c>
      <c r="G1945" s="66">
        <v>194.85</v>
      </c>
    </row>
    <row r="1946" spans="1:7">
      <c r="A1946" s="65" t="s">
        <v>213</v>
      </c>
      <c r="B1946" s="65">
        <v>20967</v>
      </c>
      <c r="C1946" s="56" t="s">
        <v>2130</v>
      </c>
      <c r="D1946" s="65" t="s">
        <v>211</v>
      </c>
      <c r="E1946" s="65" t="s">
        <v>212</v>
      </c>
      <c r="F1946" s="66">
        <v>134.33000000000001</v>
      </c>
      <c r="G1946" s="66">
        <v>194.85</v>
      </c>
    </row>
    <row r="1947" spans="1:7">
      <c r="A1947" s="65" t="s">
        <v>213</v>
      </c>
      <c r="B1947" s="65">
        <v>20968</v>
      </c>
      <c r="C1947" s="56" t="s">
        <v>2131</v>
      </c>
      <c r="D1947" s="65" t="s">
        <v>211</v>
      </c>
      <c r="E1947" s="65" t="s">
        <v>212</v>
      </c>
      <c r="F1947" s="66">
        <v>147.33000000000001</v>
      </c>
      <c r="G1947" s="66">
        <v>213.71</v>
      </c>
    </row>
    <row r="1948" spans="1:7">
      <c r="A1948" s="65" t="s">
        <v>391</v>
      </c>
      <c r="B1948" s="65">
        <v>11359</v>
      </c>
      <c r="C1948" s="56" t="s">
        <v>2132</v>
      </c>
      <c r="D1948" s="65" t="s">
        <v>211</v>
      </c>
      <c r="E1948" s="65" t="s">
        <v>102</v>
      </c>
      <c r="F1948" s="66">
        <v>995.2</v>
      </c>
      <c r="G1948" s="66">
        <v>969.9</v>
      </c>
    </row>
    <row r="1949" spans="1:7">
      <c r="A1949" s="65" t="s">
        <v>213</v>
      </c>
      <c r="B1949" s="65">
        <v>39017</v>
      </c>
      <c r="C1949" s="56" t="s">
        <v>2133</v>
      </c>
      <c r="D1949" s="65" t="s">
        <v>211</v>
      </c>
      <c r="E1949" s="65" t="s">
        <v>212</v>
      </c>
      <c r="F1949" s="66"/>
      <c r="G1949" s="66">
        <v>0.22</v>
      </c>
    </row>
    <row r="1950" spans="1:7">
      <c r="A1950" s="65" t="s">
        <v>213</v>
      </c>
      <c r="B1950" s="65">
        <v>39315</v>
      </c>
      <c r="C1950" s="56" t="s">
        <v>2134</v>
      </c>
      <c r="D1950" s="65" t="s">
        <v>211</v>
      </c>
      <c r="E1950" s="65" t="s">
        <v>212</v>
      </c>
      <c r="F1950" s="66"/>
      <c r="G1950" s="66">
        <v>0.36</v>
      </c>
    </row>
    <row r="1951" spans="1:7">
      <c r="A1951" s="65" t="s">
        <v>213</v>
      </c>
      <c r="B1951" s="65">
        <v>39016</v>
      </c>
      <c r="C1951" s="56" t="s">
        <v>2135</v>
      </c>
      <c r="D1951" s="65" t="s">
        <v>211</v>
      </c>
      <c r="E1951" s="65" t="s">
        <v>212</v>
      </c>
      <c r="F1951" s="66"/>
      <c r="G1951" s="66">
        <v>0.37</v>
      </c>
    </row>
    <row r="1952" spans="1:7">
      <c r="A1952" s="65" t="s">
        <v>213</v>
      </c>
      <c r="B1952" s="65">
        <v>39481</v>
      </c>
      <c r="C1952" s="56" t="s">
        <v>2136</v>
      </c>
      <c r="D1952" s="65" t="s">
        <v>211</v>
      </c>
      <c r="E1952" s="65" t="s">
        <v>212</v>
      </c>
      <c r="F1952" s="66"/>
      <c r="G1952" s="66">
        <v>1.79</v>
      </c>
    </row>
    <row r="1953" spans="1:7">
      <c r="A1953" s="65" t="s">
        <v>213</v>
      </c>
      <c r="B1953" s="65">
        <v>39013</v>
      </c>
      <c r="C1953" s="56" t="s">
        <v>2137</v>
      </c>
      <c r="D1953" s="65" t="s">
        <v>211</v>
      </c>
      <c r="E1953" s="65" t="s">
        <v>212</v>
      </c>
      <c r="F1953" s="66"/>
      <c r="G1953" s="66">
        <v>1.53</v>
      </c>
    </row>
    <row r="1954" spans="1:7">
      <c r="A1954" s="65" t="s">
        <v>213</v>
      </c>
      <c r="B1954" s="65">
        <v>44919</v>
      </c>
      <c r="C1954" s="56" t="s">
        <v>2138</v>
      </c>
      <c r="D1954" s="65" t="s">
        <v>211</v>
      </c>
      <c r="E1954" s="65" t="s">
        <v>212</v>
      </c>
      <c r="F1954" s="66"/>
      <c r="G1954" s="66">
        <v>2.85</v>
      </c>
    </row>
    <row r="1955" spans="1:7">
      <c r="A1955" s="65" t="s">
        <v>213</v>
      </c>
      <c r="B1955" s="65">
        <v>40433</v>
      </c>
      <c r="C1955" s="56" t="s">
        <v>2139</v>
      </c>
      <c r="D1955" s="65" t="s">
        <v>211</v>
      </c>
      <c r="E1955" s="65" t="s">
        <v>212</v>
      </c>
      <c r="F1955" s="66"/>
      <c r="G1955" s="66">
        <v>1.58</v>
      </c>
    </row>
    <row r="1956" spans="1:7">
      <c r="A1956" s="65" t="s">
        <v>391</v>
      </c>
      <c r="B1956" s="65">
        <v>20219</v>
      </c>
      <c r="C1956" s="56" t="s">
        <v>2140</v>
      </c>
      <c r="D1956" s="65" t="s">
        <v>211</v>
      </c>
      <c r="E1956" s="65" t="s">
        <v>102</v>
      </c>
      <c r="F1956" s="66"/>
      <c r="G1956" s="66">
        <v>140400</v>
      </c>
    </row>
    <row r="1957" spans="1:7">
      <c r="A1957" s="65" t="s">
        <v>391</v>
      </c>
      <c r="B1957" s="65">
        <v>36484</v>
      </c>
      <c r="C1957" s="56" t="s">
        <v>2141</v>
      </c>
      <c r="D1957" s="65" t="s">
        <v>211</v>
      </c>
      <c r="E1957" s="65" t="s">
        <v>212</v>
      </c>
      <c r="F1957" s="66"/>
      <c r="G1957" s="66">
        <v>298043.63</v>
      </c>
    </row>
    <row r="1958" spans="1:7">
      <c r="A1958" s="65" t="s">
        <v>213</v>
      </c>
      <c r="B1958" s="65">
        <v>38368</v>
      </c>
      <c r="C1958" s="56" t="s">
        <v>2142</v>
      </c>
      <c r="D1958" s="65" t="s">
        <v>211</v>
      </c>
      <c r="E1958" s="65" t="s">
        <v>212</v>
      </c>
      <c r="F1958" s="66">
        <v>5.93</v>
      </c>
      <c r="G1958" s="66">
        <v>7.89</v>
      </c>
    </row>
    <row r="1959" spans="1:7">
      <c r="A1959" s="65" t="s">
        <v>213</v>
      </c>
      <c r="B1959" s="65">
        <v>38367</v>
      </c>
      <c r="C1959" s="56" t="s">
        <v>2143</v>
      </c>
      <c r="D1959" s="65" t="s">
        <v>211</v>
      </c>
      <c r="E1959" s="65" t="s">
        <v>212</v>
      </c>
      <c r="F1959" s="66">
        <v>11.55</v>
      </c>
      <c r="G1959" s="66">
        <v>12.59</v>
      </c>
    </row>
    <row r="1960" spans="1:7">
      <c r="A1960" s="65" t="s">
        <v>213</v>
      </c>
      <c r="B1960" s="65">
        <v>38091</v>
      </c>
      <c r="C1960" s="56" t="s">
        <v>2144</v>
      </c>
      <c r="D1960" s="65" t="s">
        <v>211</v>
      </c>
      <c r="E1960" s="65" t="s">
        <v>212</v>
      </c>
      <c r="F1960" s="66">
        <v>2.16</v>
      </c>
      <c r="G1960" s="66">
        <v>2.48</v>
      </c>
    </row>
    <row r="1961" spans="1:7">
      <c r="A1961" s="65" t="s">
        <v>213</v>
      </c>
      <c r="B1961" s="65">
        <v>38095</v>
      </c>
      <c r="C1961" s="56" t="s">
        <v>2145</v>
      </c>
      <c r="D1961" s="65" t="s">
        <v>211</v>
      </c>
      <c r="E1961" s="65" t="s">
        <v>212</v>
      </c>
      <c r="F1961" s="66">
        <v>4.58</v>
      </c>
      <c r="G1961" s="66">
        <v>5.24</v>
      </c>
    </row>
    <row r="1962" spans="1:7">
      <c r="A1962" s="65" t="s">
        <v>213</v>
      </c>
      <c r="B1962" s="65">
        <v>38092</v>
      </c>
      <c r="C1962" s="56" t="s">
        <v>2146</v>
      </c>
      <c r="D1962" s="65" t="s">
        <v>211</v>
      </c>
      <c r="E1962" s="65" t="s">
        <v>212</v>
      </c>
      <c r="F1962" s="66">
        <v>2.0499999999999998</v>
      </c>
      <c r="G1962" s="66">
        <v>2.35</v>
      </c>
    </row>
    <row r="1963" spans="1:7">
      <c r="A1963" s="65" t="s">
        <v>213</v>
      </c>
      <c r="B1963" s="65">
        <v>38093</v>
      </c>
      <c r="C1963" s="56" t="s">
        <v>2147</v>
      </c>
      <c r="D1963" s="65" t="s">
        <v>211</v>
      </c>
      <c r="E1963" s="65" t="s">
        <v>212</v>
      </c>
      <c r="F1963" s="66">
        <v>2.12</v>
      </c>
      <c r="G1963" s="66">
        <v>2.4300000000000002</v>
      </c>
    </row>
    <row r="1964" spans="1:7">
      <c r="A1964" s="65" t="s">
        <v>213</v>
      </c>
      <c r="B1964" s="65">
        <v>38096</v>
      </c>
      <c r="C1964" s="56" t="s">
        <v>2148</v>
      </c>
      <c r="D1964" s="65" t="s">
        <v>211</v>
      </c>
      <c r="E1964" s="65" t="s">
        <v>212</v>
      </c>
      <c r="F1964" s="66">
        <v>4.92</v>
      </c>
      <c r="G1964" s="66">
        <v>5.64</v>
      </c>
    </row>
    <row r="1965" spans="1:7">
      <c r="A1965" s="65" t="s">
        <v>213</v>
      </c>
      <c r="B1965" s="65">
        <v>38094</v>
      </c>
      <c r="C1965" s="56" t="s">
        <v>2149</v>
      </c>
      <c r="D1965" s="65" t="s">
        <v>211</v>
      </c>
      <c r="E1965" s="65" t="s">
        <v>212</v>
      </c>
      <c r="F1965" s="66">
        <v>2.6</v>
      </c>
      <c r="G1965" s="66">
        <v>2.97</v>
      </c>
    </row>
    <row r="1966" spans="1:7">
      <c r="A1966" s="65" t="s">
        <v>213</v>
      </c>
      <c r="B1966" s="65">
        <v>38097</v>
      </c>
      <c r="C1966" s="56" t="s">
        <v>2150</v>
      </c>
      <c r="D1966" s="65" t="s">
        <v>211</v>
      </c>
      <c r="E1966" s="65" t="s">
        <v>212</v>
      </c>
      <c r="F1966" s="66">
        <v>5.28</v>
      </c>
      <c r="G1966" s="66">
        <v>6.04</v>
      </c>
    </row>
    <row r="1967" spans="1:7">
      <c r="A1967" s="65" t="s">
        <v>213</v>
      </c>
      <c r="B1967" s="65">
        <v>38098</v>
      </c>
      <c r="C1967" s="56" t="s">
        <v>2151</v>
      </c>
      <c r="D1967" s="65" t="s">
        <v>211</v>
      </c>
      <c r="E1967" s="65" t="s">
        <v>212</v>
      </c>
      <c r="F1967" s="66">
        <v>5.28</v>
      </c>
      <c r="G1967" s="66">
        <v>6.04</v>
      </c>
    </row>
    <row r="1968" spans="1:7">
      <c r="A1968" s="65" t="s">
        <v>213</v>
      </c>
      <c r="B1968" s="65">
        <v>11186</v>
      </c>
      <c r="C1968" s="56" t="s">
        <v>2152</v>
      </c>
      <c r="D1968" s="65" t="s">
        <v>26</v>
      </c>
      <c r="E1968" s="65" t="s">
        <v>212</v>
      </c>
      <c r="F1968" s="66">
        <v>422.83</v>
      </c>
      <c r="G1968" s="66">
        <v>516</v>
      </c>
    </row>
    <row r="1969" spans="1:7">
      <c r="A1969" s="65" t="s">
        <v>213</v>
      </c>
      <c r="B1969" s="65">
        <v>11558</v>
      </c>
      <c r="C1969" s="56" t="s">
        <v>2153</v>
      </c>
      <c r="D1969" s="65" t="s">
        <v>632</v>
      </c>
      <c r="E1969" s="65" t="s">
        <v>212</v>
      </c>
      <c r="F1969" s="66">
        <v>15.91</v>
      </c>
      <c r="G1969" s="66">
        <v>13.07</v>
      </c>
    </row>
    <row r="1970" spans="1:7">
      <c r="A1970" s="65" t="s">
        <v>213</v>
      </c>
      <c r="B1970" s="65">
        <v>11557</v>
      </c>
      <c r="C1970" s="56" t="s">
        <v>2154</v>
      </c>
      <c r="D1970" s="65" t="s">
        <v>632</v>
      </c>
      <c r="E1970" s="65" t="s">
        <v>212</v>
      </c>
      <c r="F1970" s="66">
        <v>40.29</v>
      </c>
      <c r="G1970" s="66">
        <v>33.1</v>
      </c>
    </row>
    <row r="1971" spans="1:7">
      <c r="A1971" s="65" t="s">
        <v>213</v>
      </c>
      <c r="B1971" s="65">
        <v>2759</v>
      </c>
      <c r="C1971" s="56" t="s">
        <v>2155</v>
      </c>
      <c r="D1971" s="65" t="s">
        <v>211</v>
      </c>
      <c r="E1971" s="65" t="s">
        <v>102</v>
      </c>
      <c r="F1971" s="66"/>
      <c r="G1971" s="66">
        <v>9.68</v>
      </c>
    </row>
    <row r="1972" spans="1:7">
      <c r="A1972" s="65" t="s">
        <v>213</v>
      </c>
      <c r="B1972" s="65">
        <v>38124</v>
      </c>
      <c r="C1972" s="56" t="s">
        <v>2156</v>
      </c>
      <c r="D1972" s="65" t="s">
        <v>211</v>
      </c>
      <c r="E1972" s="65" t="s">
        <v>102</v>
      </c>
      <c r="F1972" s="66">
        <v>31</v>
      </c>
      <c r="G1972" s="66">
        <v>28</v>
      </c>
    </row>
    <row r="1973" spans="1:7">
      <c r="A1973" s="65" t="s">
        <v>213</v>
      </c>
      <c r="B1973" s="65">
        <v>38380</v>
      </c>
      <c r="C1973" s="56" t="s">
        <v>2157</v>
      </c>
      <c r="D1973" s="65" t="s">
        <v>211</v>
      </c>
      <c r="E1973" s="65" t="s">
        <v>212</v>
      </c>
      <c r="F1973" s="66">
        <v>19.22</v>
      </c>
      <c r="G1973" s="66">
        <v>20.94</v>
      </c>
    </row>
    <row r="1974" spans="1:7">
      <c r="A1974" s="65" t="s">
        <v>213</v>
      </c>
      <c r="B1974" s="65">
        <v>45278</v>
      </c>
      <c r="C1974" s="56" t="s">
        <v>15004</v>
      </c>
      <c r="D1974" s="65" t="s">
        <v>211</v>
      </c>
      <c r="E1974" s="65" t="s">
        <v>212</v>
      </c>
      <c r="F1974" s="66">
        <v>95.47</v>
      </c>
      <c r="G1974" s="66">
        <v>107.49</v>
      </c>
    </row>
    <row r="1975" spans="1:7">
      <c r="A1975" s="65" t="s">
        <v>213</v>
      </c>
      <c r="B1975" s="65">
        <v>42429</v>
      </c>
      <c r="C1975" s="56" t="s">
        <v>2158</v>
      </c>
      <c r="D1975" s="65" t="s">
        <v>211</v>
      </c>
      <c r="E1975" s="65" t="s">
        <v>212</v>
      </c>
      <c r="F1975" s="66"/>
      <c r="G1975" s="66">
        <v>6025.1</v>
      </c>
    </row>
    <row r="1976" spans="1:7">
      <c r="A1976" s="65" t="s">
        <v>391</v>
      </c>
      <c r="B1976" s="65">
        <v>39616</v>
      </c>
      <c r="C1976" s="56" t="s">
        <v>2159</v>
      </c>
      <c r="D1976" s="65" t="s">
        <v>211</v>
      </c>
      <c r="E1976" s="65" t="s">
        <v>102</v>
      </c>
      <c r="F1976" s="66">
        <v>488.7</v>
      </c>
      <c r="G1976" s="66">
        <v>400.97</v>
      </c>
    </row>
    <row r="1977" spans="1:7">
      <c r="A1977" s="65" t="s">
        <v>391</v>
      </c>
      <c r="B1977" s="65">
        <v>39618</v>
      </c>
      <c r="C1977" s="56" t="s">
        <v>2160</v>
      </c>
      <c r="D1977" s="65" t="s">
        <v>211</v>
      </c>
      <c r="E1977" s="65" t="s">
        <v>212</v>
      </c>
      <c r="F1977" s="66">
        <v>886.42</v>
      </c>
      <c r="G1977" s="66">
        <v>727.29</v>
      </c>
    </row>
    <row r="1978" spans="1:7">
      <c r="A1978" s="65" t="s">
        <v>391</v>
      </c>
      <c r="B1978" s="65">
        <v>39619</v>
      </c>
      <c r="C1978" s="56" t="s">
        <v>2161</v>
      </c>
      <c r="D1978" s="65" t="s">
        <v>211</v>
      </c>
      <c r="E1978" s="65" t="s">
        <v>212</v>
      </c>
      <c r="F1978" s="66">
        <v>1214.03</v>
      </c>
      <c r="G1978" s="66">
        <v>996.09</v>
      </c>
    </row>
    <row r="1979" spans="1:7">
      <c r="A1979" s="65" t="s">
        <v>391</v>
      </c>
      <c r="B1979" s="65">
        <v>39613</v>
      </c>
      <c r="C1979" s="56" t="s">
        <v>2162</v>
      </c>
      <c r="D1979" s="65" t="s">
        <v>211</v>
      </c>
      <c r="E1979" s="65" t="s">
        <v>212</v>
      </c>
      <c r="F1979" s="66">
        <v>194.12</v>
      </c>
      <c r="G1979" s="66">
        <v>159.27000000000001</v>
      </c>
    </row>
    <row r="1980" spans="1:7">
      <c r="A1980" s="65" t="s">
        <v>391</v>
      </c>
      <c r="B1980" s="65">
        <v>39614</v>
      </c>
      <c r="C1980" s="56" t="s">
        <v>2163</v>
      </c>
      <c r="D1980" s="65" t="s">
        <v>211</v>
      </c>
      <c r="E1980" s="65" t="s">
        <v>212</v>
      </c>
      <c r="F1980" s="66">
        <v>283.20999999999998</v>
      </c>
      <c r="G1980" s="66">
        <v>232.37</v>
      </c>
    </row>
    <row r="1981" spans="1:7">
      <c r="A1981" s="65" t="s">
        <v>213</v>
      </c>
      <c r="B1981" s="65">
        <v>38538</v>
      </c>
      <c r="C1981" s="56" t="s">
        <v>2164</v>
      </c>
      <c r="D1981" s="65" t="s">
        <v>32</v>
      </c>
      <c r="E1981" s="65" t="s">
        <v>102</v>
      </c>
      <c r="F1981" s="66"/>
      <c r="G1981" s="66">
        <v>85</v>
      </c>
    </row>
    <row r="1982" spans="1:7">
      <c r="A1982" s="65" t="s">
        <v>213</v>
      </c>
      <c r="B1982" s="65">
        <v>38539</v>
      </c>
      <c r="C1982" s="56" t="s">
        <v>2165</v>
      </c>
      <c r="D1982" s="65" t="s">
        <v>32</v>
      </c>
      <c r="E1982" s="65" t="s">
        <v>212</v>
      </c>
      <c r="F1982" s="66"/>
      <c r="G1982" s="66">
        <v>115.59</v>
      </c>
    </row>
    <row r="1983" spans="1:7">
      <c r="A1983" s="65" t="s">
        <v>213</v>
      </c>
      <c r="B1983" s="65">
        <v>38540</v>
      </c>
      <c r="C1983" s="56" t="s">
        <v>2166</v>
      </c>
      <c r="D1983" s="65" t="s">
        <v>32</v>
      </c>
      <c r="E1983" s="65" t="s">
        <v>212</v>
      </c>
      <c r="F1983" s="66"/>
      <c r="G1983" s="66">
        <v>296.23</v>
      </c>
    </row>
    <row r="1984" spans="1:7">
      <c r="A1984" s="65" t="s">
        <v>213</v>
      </c>
      <c r="B1984" s="65">
        <v>38384</v>
      </c>
      <c r="C1984" s="56" t="s">
        <v>2167</v>
      </c>
      <c r="D1984" s="65" t="s">
        <v>211</v>
      </c>
      <c r="E1984" s="65" t="s">
        <v>212</v>
      </c>
      <c r="F1984" s="66">
        <v>13.84</v>
      </c>
      <c r="G1984" s="66">
        <v>15.08</v>
      </c>
    </row>
    <row r="1985" spans="1:7">
      <c r="A1985" s="65" t="s">
        <v>213</v>
      </c>
      <c r="B1985" s="65">
        <v>13</v>
      </c>
      <c r="C1985" s="56" t="s">
        <v>2168</v>
      </c>
      <c r="D1985" s="65" t="s">
        <v>129</v>
      </c>
      <c r="E1985" s="65" t="s">
        <v>212</v>
      </c>
      <c r="F1985" s="66">
        <v>15.71</v>
      </c>
      <c r="G1985" s="66">
        <v>20.420000000000002</v>
      </c>
    </row>
    <row r="1986" spans="1:7">
      <c r="A1986" s="65" t="s">
        <v>213</v>
      </c>
      <c r="B1986" s="65">
        <v>2762</v>
      </c>
      <c r="C1986" s="56" t="s">
        <v>2169</v>
      </c>
      <c r="D1986" s="65" t="s">
        <v>32</v>
      </c>
      <c r="E1986" s="65" t="s">
        <v>212</v>
      </c>
      <c r="F1986" s="66"/>
      <c r="G1986" s="66">
        <v>12.1</v>
      </c>
    </row>
    <row r="1987" spans="1:7">
      <c r="A1987" s="65" t="s">
        <v>213</v>
      </c>
      <c r="B1987" s="65">
        <v>21142</v>
      </c>
      <c r="C1987" s="56" t="s">
        <v>2170</v>
      </c>
      <c r="D1987" s="65" t="s">
        <v>211</v>
      </c>
      <c r="E1987" s="65" t="s">
        <v>212</v>
      </c>
      <c r="F1987" s="66">
        <v>21.45</v>
      </c>
      <c r="G1987" s="66">
        <v>35.35</v>
      </c>
    </row>
    <row r="1988" spans="1:7">
      <c r="A1988" s="65" t="s">
        <v>213</v>
      </c>
      <c r="B1988" s="65">
        <v>4223</v>
      </c>
      <c r="C1988" s="56" t="s">
        <v>2171</v>
      </c>
      <c r="D1988" s="65" t="s">
        <v>261</v>
      </c>
      <c r="E1988" s="65" t="s">
        <v>102</v>
      </c>
      <c r="F1988" s="66">
        <v>4.93</v>
      </c>
      <c r="G1988" s="66">
        <v>3.96</v>
      </c>
    </row>
    <row r="1989" spans="1:7">
      <c r="A1989" s="65" t="s">
        <v>213</v>
      </c>
      <c r="B1989" s="65">
        <v>37372</v>
      </c>
      <c r="C1989" s="56" t="s">
        <v>2172</v>
      </c>
      <c r="D1989" s="65" t="s">
        <v>359</v>
      </c>
      <c r="E1989" s="65" t="s">
        <v>102</v>
      </c>
      <c r="F1989" s="66">
        <v>1.43</v>
      </c>
      <c r="G1989" s="66">
        <v>1.43</v>
      </c>
    </row>
    <row r="1990" spans="1:7">
      <c r="A1990" s="65" t="s">
        <v>213</v>
      </c>
      <c r="B1990" s="65">
        <v>40863</v>
      </c>
      <c r="C1990" s="56" t="s">
        <v>2173</v>
      </c>
      <c r="D1990" s="65" t="s">
        <v>361</v>
      </c>
      <c r="E1990" s="65" t="s">
        <v>102</v>
      </c>
      <c r="F1990" s="66">
        <v>270.51</v>
      </c>
      <c r="G1990" s="66">
        <v>270.51</v>
      </c>
    </row>
    <row r="1991" spans="1:7">
      <c r="A1991" s="65" t="s">
        <v>213</v>
      </c>
      <c r="B1991" s="65">
        <v>38475</v>
      </c>
      <c r="C1991" s="56" t="s">
        <v>15005</v>
      </c>
      <c r="D1991" s="65" t="s">
        <v>211</v>
      </c>
      <c r="E1991" s="65" t="s">
        <v>212</v>
      </c>
      <c r="F1991" s="66">
        <v>50.41</v>
      </c>
      <c r="G1991" s="66">
        <v>56.77</v>
      </c>
    </row>
    <row r="1992" spans="1:7">
      <c r="A1992" s="65" t="s">
        <v>213</v>
      </c>
      <c r="B1992" s="65">
        <v>38474</v>
      </c>
      <c r="C1992" s="56" t="s">
        <v>15006</v>
      </c>
      <c r="D1992" s="65" t="s">
        <v>211</v>
      </c>
      <c r="E1992" s="65" t="s">
        <v>212</v>
      </c>
      <c r="F1992" s="66">
        <v>51.11</v>
      </c>
      <c r="G1992" s="66">
        <v>57.55</v>
      </c>
    </row>
    <row r="1993" spans="1:7">
      <c r="A1993" s="65" t="s">
        <v>213</v>
      </c>
      <c r="B1993" s="65">
        <v>10886</v>
      </c>
      <c r="C1993" s="56" t="s">
        <v>2174</v>
      </c>
      <c r="D1993" s="65" t="s">
        <v>211</v>
      </c>
      <c r="E1993" s="65" t="s">
        <v>212</v>
      </c>
      <c r="F1993" s="66">
        <v>245</v>
      </c>
      <c r="G1993" s="66">
        <v>201.25</v>
      </c>
    </row>
    <row r="1994" spans="1:7">
      <c r="A1994" s="65" t="s">
        <v>213</v>
      </c>
      <c r="B1994" s="65">
        <v>10888</v>
      </c>
      <c r="C1994" s="56" t="s">
        <v>2175</v>
      </c>
      <c r="D1994" s="65" t="s">
        <v>211</v>
      </c>
      <c r="E1994" s="65" t="s">
        <v>212</v>
      </c>
      <c r="F1994" s="66">
        <v>775.38</v>
      </c>
      <c r="G1994" s="66">
        <v>636.91999999999996</v>
      </c>
    </row>
    <row r="1995" spans="1:7">
      <c r="A1995" s="65" t="s">
        <v>213</v>
      </c>
      <c r="B1995" s="65">
        <v>10889</v>
      </c>
      <c r="C1995" s="56" t="s">
        <v>2176</v>
      </c>
      <c r="D1995" s="65" t="s">
        <v>211</v>
      </c>
      <c r="E1995" s="65" t="s">
        <v>212</v>
      </c>
      <c r="F1995" s="66">
        <v>840</v>
      </c>
      <c r="G1995" s="66">
        <v>690</v>
      </c>
    </row>
    <row r="1996" spans="1:7">
      <c r="A1996" s="65" t="s">
        <v>213</v>
      </c>
      <c r="B1996" s="65">
        <v>10890</v>
      </c>
      <c r="C1996" s="56" t="s">
        <v>2177</v>
      </c>
      <c r="D1996" s="65" t="s">
        <v>211</v>
      </c>
      <c r="E1996" s="65" t="s">
        <v>212</v>
      </c>
      <c r="F1996" s="66">
        <v>387.69</v>
      </c>
      <c r="G1996" s="66">
        <v>318.45999999999998</v>
      </c>
    </row>
    <row r="1997" spans="1:7">
      <c r="A1997" s="65" t="s">
        <v>213</v>
      </c>
      <c r="B1997" s="65">
        <v>10891</v>
      </c>
      <c r="C1997" s="56" t="s">
        <v>2178</v>
      </c>
      <c r="D1997" s="65" t="s">
        <v>211</v>
      </c>
      <c r="E1997" s="65" t="s">
        <v>212</v>
      </c>
      <c r="F1997" s="66">
        <v>236.92</v>
      </c>
      <c r="G1997" s="66">
        <v>194.61</v>
      </c>
    </row>
    <row r="1998" spans="1:7">
      <c r="A1998" s="65" t="s">
        <v>213</v>
      </c>
      <c r="B1998" s="65">
        <v>10892</v>
      </c>
      <c r="C1998" s="56" t="s">
        <v>2179</v>
      </c>
      <c r="D1998" s="65" t="s">
        <v>211</v>
      </c>
      <c r="E1998" s="65" t="s">
        <v>102</v>
      </c>
      <c r="F1998" s="66">
        <v>280</v>
      </c>
      <c r="G1998" s="66">
        <v>230</v>
      </c>
    </row>
    <row r="1999" spans="1:7">
      <c r="A1999" s="65" t="s">
        <v>213</v>
      </c>
      <c r="B1999" s="65">
        <v>20977</v>
      </c>
      <c r="C1999" s="56" t="s">
        <v>2180</v>
      </c>
      <c r="D1999" s="65" t="s">
        <v>211</v>
      </c>
      <c r="E1999" s="65" t="s">
        <v>212</v>
      </c>
      <c r="F1999" s="66">
        <v>333.84</v>
      </c>
      <c r="G1999" s="66">
        <v>274.23</v>
      </c>
    </row>
    <row r="2000" spans="1:7">
      <c r="A2000" s="65" t="s">
        <v>213</v>
      </c>
      <c r="B2000" s="65">
        <v>3073</v>
      </c>
      <c r="C2000" s="56" t="s">
        <v>2181</v>
      </c>
      <c r="D2000" s="65" t="s">
        <v>211</v>
      </c>
      <c r="E2000" s="65" t="s">
        <v>212</v>
      </c>
      <c r="F2000" s="66"/>
      <c r="G2000" s="66">
        <v>227.57</v>
      </c>
    </row>
    <row r="2001" spans="1:7">
      <c r="A2001" s="65" t="s">
        <v>213</v>
      </c>
      <c r="B2001" s="65">
        <v>3074</v>
      </c>
      <c r="C2001" s="56" t="s">
        <v>2182</v>
      </c>
      <c r="D2001" s="65" t="s">
        <v>211</v>
      </c>
      <c r="E2001" s="65" t="s">
        <v>212</v>
      </c>
      <c r="F2001" s="66"/>
      <c r="G2001" s="66">
        <v>143.66999999999999</v>
      </c>
    </row>
    <row r="2002" spans="1:7">
      <c r="A2002" s="65" t="s">
        <v>213</v>
      </c>
      <c r="B2002" s="65">
        <v>3076</v>
      </c>
      <c r="C2002" s="56" t="s">
        <v>2183</v>
      </c>
      <c r="D2002" s="65" t="s">
        <v>211</v>
      </c>
      <c r="E2002" s="65" t="s">
        <v>212</v>
      </c>
      <c r="F2002" s="66"/>
      <c r="G2002" s="66">
        <v>187.08</v>
      </c>
    </row>
    <row r="2003" spans="1:7">
      <c r="A2003" s="65" t="s">
        <v>213</v>
      </c>
      <c r="B2003" s="65">
        <v>3075</v>
      </c>
      <c r="C2003" s="56" t="s">
        <v>2184</v>
      </c>
      <c r="D2003" s="65" t="s">
        <v>211</v>
      </c>
      <c r="E2003" s="65" t="s">
        <v>212</v>
      </c>
      <c r="F2003" s="66"/>
      <c r="G2003" s="66">
        <v>118.23</v>
      </c>
    </row>
    <row r="2004" spans="1:7">
      <c r="A2004" s="65" t="s">
        <v>213</v>
      </c>
      <c r="B2004" s="65">
        <v>10781</v>
      </c>
      <c r="C2004" s="56" t="s">
        <v>2185</v>
      </c>
      <c r="D2004" s="65" t="s">
        <v>211</v>
      </c>
      <c r="E2004" s="65" t="s">
        <v>212</v>
      </c>
      <c r="F2004" s="66"/>
      <c r="G2004" s="66">
        <v>16.03</v>
      </c>
    </row>
    <row r="2005" spans="1:7">
      <c r="A2005" s="65" t="s">
        <v>213</v>
      </c>
      <c r="B2005" s="65">
        <v>11480</v>
      </c>
      <c r="C2005" s="56" t="s">
        <v>2186</v>
      </c>
      <c r="D2005" s="65" t="s">
        <v>1588</v>
      </c>
      <c r="E2005" s="65" t="s">
        <v>212</v>
      </c>
      <c r="F2005" s="66">
        <v>147.32</v>
      </c>
      <c r="G2005" s="66">
        <v>148.88999999999999</v>
      </c>
    </row>
    <row r="2006" spans="1:7">
      <c r="A2006" s="65" t="s">
        <v>213</v>
      </c>
      <c r="B2006" s="65">
        <v>43612</v>
      </c>
      <c r="C2006" s="56" t="s">
        <v>2187</v>
      </c>
      <c r="D2006" s="65" t="s">
        <v>1588</v>
      </c>
      <c r="E2006" s="65" t="s">
        <v>212</v>
      </c>
      <c r="F2006" s="66">
        <v>115.95</v>
      </c>
      <c r="G2006" s="66">
        <v>117.19</v>
      </c>
    </row>
    <row r="2007" spans="1:7">
      <c r="A2007" s="65" t="s">
        <v>213</v>
      </c>
      <c r="B2007" s="65">
        <v>43613</v>
      </c>
      <c r="C2007" s="56" t="s">
        <v>2188</v>
      </c>
      <c r="D2007" s="65" t="s">
        <v>1588</v>
      </c>
      <c r="E2007" s="65" t="s">
        <v>212</v>
      </c>
      <c r="F2007" s="66">
        <v>95.99</v>
      </c>
      <c r="G2007" s="66">
        <v>97.02</v>
      </c>
    </row>
    <row r="2008" spans="1:7">
      <c r="A2008" s="65" t="s">
        <v>213</v>
      </c>
      <c r="B2008" s="65">
        <v>11469</v>
      </c>
      <c r="C2008" s="56" t="s">
        <v>2189</v>
      </c>
      <c r="D2008" s="65" t="s">
        <v>211</v>
      </c>
      <c r="E2008" s="65" t="s">
        <v>212</v>
      </c>
      <c r="F2008" s="66">
        <v>15.73</v>
      </c>
      <c r="G2008" s="66">
        <v>15.89</v>
      </c>
    </row>
    <row r="2009" spans="1:7">
      <c r="A2009" s="65" t="s">
        <v>213</v>
      </c>
      <c r="B2009" s="65">
        <v>11468</v>
      </c>
      <c r="C2009" s="56" t="s">
        <v>2190</v>
      </c>
      <c r="D2009" s="65" t="s">
        <v>211</v>
      </c>
      <c r="E2009" s="65" t="s">
        <v>212</v>
      </c>
      <c r="F2009" s="66">
        <v>15.73</v>
      </c>
      <c r="G2009" s="66">
        <v>15.9</v>
      </c>
    </row>
    <row r="2010" spans="1:7">
      <c r="A2010" s="65" t="s">
        <v>213</v>
      </c>
      <c r="B2010" s="65">
        <v>11484</v>
      </c>
      <c r="C2010" s="56" t="s">
        <v>2191</v>
      </c>
      <c r="D2010" s="65" t="s">
        <v>211</v>
      </c>
      <c r="E2010" s="65" t="s">
        <v>212</v>
      </c>
      <c r="F2010" s="66">
        <v>69.11</v>
      </c>
      <c r="G2010" s="66">
        <v>69.849999999999994</v>
      </c>
    </row>
    <row r="2011" spans="1:7">
      <c r="A2011" s="65" t="s">
        <v>213</v>
      </c>
      <c r="B2011" s="65">
        <v>38155</v>
      </c>
      <c r="C2011" s="56" t="s">
        <v>2192</v>
      </c>
      <c r="D2011" s="65" t="s">
        <v>211</v>
      </c>
      <c r="E2011" s="65" t="s">
        <v>212</v>
      </c>
      <c r="F2011" s="66">
        <v>107.3</v>
      </c>
      <c r="G2011" s="66">
        <v>108.45</v>
      </c>
    </row>
    <row r="2012" spans="1:7">
      <c r="A2012" s="65" t="s">
        <v>213</v>
      </c>
      <c r="B2012" s="65">
        <v>11467</v>
      </c>
      <c r="C2012" s="56" t="s">
        <v>2193</v>
      </c>
      <c r="D2012" s="65" t="s">
        <v>211</v>
      </c>
      <c r="E2012" s="65" t="s">
        <v>212</v>
      </c>
      <c r="F2012" s="66">
        <v>24.52</v>
      </c>
      <c r="G2012" s="66">
        <v>24.78</v>
      </c>
    </row>
    <row r="2013" spans="1:7">
      <c r="A2013" s="65" t="s">
        <v>213</v>
      </c>
      <c r="B2013" s="65">
        <v>38153</v>
      </c>
      <c r="C2013" s="56" t="s">
        <v>2194</v>
      </c>
      <c r="D2013" s="65" t="s">
        <v>1588</v>
      </c>
      <c r="E2013" s="65" t="s">
        <v>212</v>
      </c>
      <c r="F2013" s="66">
        <v>62.63</v>
      </c>
      <c r="G2013" s="66">
        <v>63.3</v>
      </c>
    </row>
    <row r="2014" spans="1:7">
      <c r="A2014" s="65" t="s">
        <v>213</v>
      </c>
      <c r="B2014" s="65">
        <v>43607</v>
      </c>
      <c r="C2014" s="56" t="s">
        <v>2195</v>
      </c>
      <c r="D2014" s="65" t="s">
        <v>1588</v>
      </c>
      <c r="E2014" s="65" t="s">
        <v>212</v>
      </c>
      <c r="F2014" s="66">
        <v>118.46</v>
      </c>
      <c r="G2014" s="66">
        <v>119.73</v>
      </c>
    </row>
    <row r="2015" spans="1:7">
      <c r="A2015" s="65" t="s">
        <v>213</v>
      </c>
      <c r="B2015" s="65">
        <v>3080</v>
      </c>
      <c r="C2015" s="56" t="s">
        <v>2196</v>
      </c>
      <c r="D2015" s="65" t="s">
        <v>1588</v>
      </c>
      <c r="E2015" s="65" t="s">
        <v>102</v>
      </c>
      <c r="F2015" s="66">
        <v>79.650000000000006</v>
      </c>
      <c r="G2015" s="66">
        <v>80.5</v>
      </c>
    </row>
    <row r="2016" spans="1:7">
      <c r="A2016" s="65" t="s">
        <v>213</v>
      </c>
      <c r="B2016" s="65">
        <v>3081</v>
      </c>
      <c r="C2016" s="56" t="s">
        <v>2197</v>
      </c>
      <c r="D2016" s="65" t="s">
        <v>1588</v>
      </c>
      <c r="E2016" s="65" t="s">
        <v>212</v>
      </c>
      <c r="F2016" s="66">
        <v>157.58000000000001</v>
      </c>
      <c r="G2016" s="66">
        <v>159.27000000000001</v>
      </c>
    </row>
    <row r="2017" spans="1:7">
      <c r="A2017" s="65" t="s">
        <v>213</v>
      </c>
      <c r="B2017" s="65">
        <v>3090</v>
      </c>
      <c r="C2017" s="56" t="s">
        <v>2198</v>
      </c>
      <c r="D2017" s="65" t="s">
        <v>1588</v>
      </c>
      <c r="E2017" s="65" t="s">
        <v>212</v>
      </c>
      <c r="F2017" s="66">
        <v>71.09</v>
      </c>
      <c r="G2017" s="66">
        <v>71.849999999999994</v>
      </c>
    </row>
    <row r="2018" spans="1:7">
      <c r="A2018" s="65" t="s">
        <v>213</v>
      </c>
      <c r="B2018" s="65">
        <v>43611</v>
      </c>
      <c r="C2018" s="56" t="s">
        <v>2199</v>
      </c>
      <c r="D2018" s="65" t="s">
        <v>1588</v>
      </c>
      <c r="E2018" s="65" t="s">
        <v>212</v>
      </c>
      <c r="F2018" s="66">
        <v>117.97</v>
      </c>
      <c r="G2018" s="66">
        <v>119.23</v>
      </c>
    </row>
    <row r="2019" spans="1:7">
      <c r="A2019" s="65" t="s">
        <v>213</v>
      </c>
      <c r="B2019" s="65">
        <v>3103</v>
      </c>
      <c r="C2019" s="56" t="s">
        <v>2200</v>
      </c>
      <c r="D2019" s="65" t="s">
        <v>211</v>
      </c>
      <c r="E2019" s="65" t="s">
        <v>212</v>
      </c>
      <c r="F2019" s="66">
        <v>58.94</v>
      </c>
      <c r="G2019" s="66">
        <v>59.57</v>
      </c>
    </row>
    <row r="2020" spans="1:7">
      <c r="A2020" s="65" t="s">
        <v>213</v>
      </c>
      <c r="B2020" s="65">
        <v>3097</v>
      </c>
      <c r="C2020" s="56" t="s">
        <v>2201</v>
      </c>
      <c r="D2020" s="65" t="s">
        <v>1588</v>
      </c>
      <c r="E2020" s="65" t="s">
        <v>212</v>
      </c>
      <c r="F2020" s="66">
        <v>89.18</v>
      </c>
      <c r="G2020" s="66">
        <v>90.13</v>
      </c>
    </row>
    <row r="2021" spans="1:7">
      <c r="A2021" s="65" t="s">
        <v>213</v>
      </c>
      <c r="B2021" s="65">
        <v>3099</v>
      </c>
      <c r="C2021" s="56" t="s">
        <v>2202</v>
      </c>
      <c r="D2021" s="65" t="s">
        <v>1588</v>
      </c>
      <c r="E2021" s="65" t="s">
        <v>212</v>
      </c>
      <c r="F2021" s="66">
        <v>142.79</v>
      </c>
      <c r="G2021" s="66">
        <v>144.32</v>
      </c>
    </row>
    <row r="2022" spans="1:7">
      <c r="A2022" s="65" t="s">
        <v>213</v>
      </c>
      <c r="B2022" s="65">
        <v>38151</v>
      </c>
      <c r="C2022" s="56" t="s">
        <v>2203</v>
      </c>
      <c r="D2022" s="65" t="s">
        <v>1588</v>
      </c>
      <c r="E2022" s="65" t="s">
        <v>212</v>
      </c>
      <c r="F2022" s="66">
        <v>103.52</v>
      </c>
      <c r="G2022" s="66">
        <v>104.63</v>
      </c>
    </row>
    <row r="2023" spans="1:7">
      <c r="A2023" s="65" t="s">
        <v>213</v>
      </c>
      <c r="B2023" s="65">
        <v>38152</v>
      </c>
      <c r="C2023" s="56" t="s">
        <v>2204</v>
      </c>
      <c r="D2023" s="65" t="s">
        <v>1588</v>
      </c>
      <c r="E2023" s="65" t="s">
        <v>212</v>
      </c>
      <c r="F2023" s="66">
        <v>166.99</v>
      </c>
      <c r="G2023" s="66">
        <v>168.78</v>
      </c>
    </row>
    <row r="2024" spans="1:7">
      <c r="A2024" s="65" t="s">
        <v>213</v>
      </c>
      <c r="B2024" s="65">
        <v>43610</v>
      </c>
      <c r="C2024" s="56" t="s">
        <v>2205</v>
      </c>
      <c r="D2024" s="65" t="s">
        <v>1588</v>
      </c>
      <c r="E2024" s="65" t="s">
        <v>212</v>
      </c>
      <c r="F2024" s="66">
        <v>88.48</v>
      </c>
      <c r="G2024" s="66">
        <v>89.43</v>
      </c>
    </row>
    <row r="2025" spans="1:7">
      <c r="A2025" s="65" t="s">
        <v>213</v>
      </c>
      <c r="B2025" s="65">
        <v>3093</v>
      </c>
      <c r="C2025" s="56" t="s">
        <v>2206</v>
      </c>
      <c r="D2025" s="65" t="s">
        <v>1588</v>
      </c>
      <c r="E2025" s="65" t="s">
        <v>212</v>
      </c>
      <c r="F2025" s="66">
        <v>142.79</v>
      </c>
      <c r="G2025" s="66">
        <v>144.32</v>
      </c>
    </row>
    <row r="2026" spans="1:7">
      <c r="A2026" s="65" t="s">
        <v>213</v>
      </c>
      <c r="B2026" s="65">
        <v>38165</v>
      </c>
      <c r="C2026" s="56" t="s">
        <v>2207</v>
      </c>
      <c r="D2026" s="65" t="s">
        <v>1588</v>
      </c>
      <c r="E2026" s="65" t="s">
        <v>212</v>
      </c>
      <c r="F2026" s="66">
        <v>76.56</v>
      </c>
      <c r="G2026" s="66">
        <v>62.9</v>
      </c>
    </row>
    <row r="2027" spans="1:7">
      <c r="A2027" s="65" t="s">
        <v>213</v>
      </c>
      <c r="B2027" s="65">
        <v>38177</v>
      </c>
      <c r="C2027" s="56" t="s">
        <v>2208</v>
      </c>
      <c r="D2027" s="65" t="s">
        <v>211</v>
      </c>
      <c r="E2027" s="65" t="s">
        <v>212</v>
      </c>
      <c r="F2027" s="66">
        <v>22.75</v>
      </c>
      <c r="G2027" s="66">
        <v>18.690000000000001</v>
      </c>
    </row>
    <row r="2028" spans="1:7">
      <c r="A2028" s="65" t="s">
        <v>213</v>
      </c>
      <c r="B2028" s="65">
        <v>11458</v>
      </c>
      <c r="C2028" s="56" t="s">
        <v>2209</v>
      </c>
      <c r="D2028" s="65" t="s">
        <v>211</v>
      </c>
      <c r="E2028" s="65" t="s">
        <v>212</v>
      </c>
      <c r="F2028" s="66">
        <v>27.16</v>
      </c>
      <c r="G2028" s="66">
        <v>22.31</v>
      </c>
    </row>
    <row r="2029" spans="1:7">
      <c r="A2029" s="65" t="s">
        <v>213</v>
      </c>
      <c r="B2029" s="65">
        <v>3108</v>
      </c>
      <c r="C2029" s="56" t="s">
        <v>2210</v>
      </c>
      <c r="D2029" s="65" t="s">
        <v>211</v>
      </c>
      <c r="E2029" s="65" t="s">
        <v>212</v>
      </c>
      <c r="F2029" s="66">
        <v>115.46</v>
      </c>
      <c r="G2029" s="66">
        <v>94.86</v>
      </c>
    </row>
    <row r="2030" spans="1:7">
      <c r="A2030" s="65" t="s">
        <v>213</v>
      </c>
      <c r="B2030" s="65">
        <v>3105</v>
      </c>
      <c r="C2030" s="56" t="s">
        <v>2211</v>
      </c>
      <c r="D2030" s="65" t="s">
        <v>211</v>
      </c>
      <c r="E2030" s="65" t="s">
        <v>212</v>
      </c>
      <c r="F2030" s="66">
        <v>151.01</v>
      </c>
      <c r="G2030" s="66">
        <v>124.07</v>
      </c>
    </row>
    <row r="2031" spans="1:7">
      <c r="A2031" s="65" t="s">
        <v>213</v>
      </c>
      <c r="B2031" s="65">
        <v>38178</v>
      </c>
      <c r="C2031" s="56" t="s">
        <v>2212</v>
      </c>
      <c r="D2031" s="65" t="s">
        <v>211</v>
      </c>
      <c r="E2031" s="65" t="s">
        <v>212</v>
      </c>
      <c r="F2031" s="66">
        <v>25.03</v>
      </c>
      <c r="G2031" s="66">
        <v>20.56</v>
      </c>
    </row>
    <row r="2032" spans="1:7">
      <c r="A2032" s="65" t="s">
        <v>213</v>
      </c>
      <c r="B2032" s="65">
        <v>43575</v>
      </c>
      <c r="C2032" s="56" t="s">
        <v>2213</v>
      </c>
      <c r="D2032" s="65" t="s">
        <v>211</v>
      </c>
      <c r="E2032" s="65" t="s">
        <v>212</v>
      </c>
      <c r="F2032" s="66">
        <v>54.23</v>
      </c>
      <c r="G2032" s="66">
        <v>44.56</v>
      </c>
    </row>
    <row r="2033" spans="1:7">
      <c r="A2033" s="65" t="s">
        <v>213</v>
      </c>
      <c r="B2033" s="65">
        <v>43577</v>
      </c>
      <c r="C2033" s="56" t="s">
        <v>2214</v>
      </c>
      <c r="D2033" s="65" t="s">
        <v>211</v>
      </c>
      <c r="E2033" s="65" t="s">
        <v>212</v>
      </c>
      <c r="F2033" s="66">
        <v>94.29</v>
      </c>
      <c r="G2033" s="66">
        <v>77.47</v>
      </c>
    </row>
    <row r="2034" spans="1:7">
      <c r="A2034" s="65" t="s">
        <v>213</v>
      </c>
      <c r="B2034" s="65">
        <v>43458</v>
      </c>
      <c r="C2034" s="56" t="s">
        <v>2215</v>
      </c>
      <c r="D2034" s="65" t="s">
        <v>359</v>
      </c>
      <c r="E2034" s="65" t="s">
        <v>102</v>
      </c>
      <c r="F2034" s="66">
        <v>0.06</v>
      </c>
      <c r="G2034" s="66">
        <v>0.06</v>
      </c>
    </row>
    <row r="2035" spans="1:7">
      <c r="A2035" s="65" t="s">
        <v>213</v>
      </c>
      <c r="B2035" s="65">
        <v>43470</v>
      </c>
      <c r="C2035" s="56" t="s">
        <v>2216</v>
      </c>
      <c r="D2035" s="65" t="s">
        <v>361</v>
      </c>
      <c r="E2035" s="65" t="s">
        <v>102</v>
      </c>
      <c r="F2035" s="66">
        <v>11.14</v>
      </c>
      <c r="G2035" s="66">
        <v>11.14</v>
      </c>
    </row>
    <row r="2036" spans="1:7">
      <c r="A2036" s="65" t="s">
        <v>213</v>
      </c>
      <c r="B2036" s="65">
        <v>43459</v>
      </c>
      <c r="C2036" s="56" t="s">
        <v>2217</v>
      </c>
      <c r="D2036" s="65" t="s">
        <v>359</v>
      </c>
      <c r="E2036" s="65" t="s">
        <v>102</v>
      </c>
      <c r="F2036" s="66">
        <v>0.44</v>
      </c>
      <c r="G2036" s="66">
        <v>0.44</v>
      </c>
    </row>
    <row r="2037" spans="1:7">
      <c r="A2037" s="65" t="s">
        <v>213</v>
      </c>
      <c r="B2037" s="65">
        <v>43471</v>
      </c>
      <c r="C2037" s="56" t="s">
        <v>2218</v>
      </c>
      <c r="D2037" s="65" t="s">
        <v>361</v>
      </c>
      <c r="E2037" s="65" t="s">
        <v>102</v>
      </c>
      <c r="F2037" s="66">
        <v>82.31</v>
      </c>
      <c r="G2037" s="66">
        <v>82.31</v>
      </c>
    </row>
    <row r="2038" spans="1:7">
      <c r="A2038" s="65" t="s">
        <v>213</v>
      </c>
      <c r="B2038" s="65">
        <v>43460</v>
      </c>
      <c r="C2038" s="56" t="s">
        <v>2219</v>
      </c>
      <c r="D2038" s="65" t="s">
        <v>359</v>
      </c>
      <c r="E2038" s="65" t="s">
        <v>102</v>
      </c>
      <c r="F2038" s="66">
        <v>0.86</v>
      </c>
      <c r="G2038" s="66">
        <v>0.86</v>
      </c>
    </row>
    <row r="2039" spans="1:7">
      <c r="A2039" s="65" t="s">
        <v>213</v>
      </c>
      <c r="B2039" s="65">
        <v>43472</v>
      </c>
      <c r="C2039" s="56" t="s">
        <v>2220</v>
      </c>
      <c r="D2039" s="65" t="s">
        <v>361</v>
      </c>
      <c r="E2039" s="65" t="s">
        <v>102</v>
      </c>
      <c r="F2039" s="66">
        <v>161.72999999999999</v>
      </c>
      <c r="G2039" s="66">
        <v>161.72999999999999</v>
      </c>
    </row>
    <row r="2040" spans="1:7">
      <c r="A2040" s="65" t="s">
        <v>213</v>
      </c>
      <c r="B2040" s="65">
        <v>43461</v>
      </c>
      <c r="C2040" s="56" t="s">
        <v>2221</v>
      </c>
      <c r="D2040" s="65" t="s">
        <v>359</v>
      </c>
      <c r="E2040" s="65" t="s">
        <v>102</v>
      </c>
      <c r="F2040" s="66">
        <v>0.31</v>
      </c>
      <c r="G2040" s="66">
        <v>0.31</v>
      </c>
    </row>
    <row r="2041" spans="1:7">
      <c r="A2041" s="65" t="s">
        <v>213</v>
      </c>
      <c r="B2041" s="65">
        <v>43473</v>
      </c>
      <c r="C2041" s="56" t="s">
        <v>2222</v>
      </c>
      <c r="D2041" s="65" t="s">
        <v>361</v>
      </c>
      <c r="E2041" s="65" t="s">
        <v>102</v>
      </c>
      <c r="F2041" s="66">
        <v>59.01</v>
      </c>
      <c r="G2041" s="66">
        <v>59.01</v>
      </c>
    </row>
    <row r="2042" spans="1:7">
      <c r="A2042" s="65" t="s">
        <v>213</v>
      </c>
      <c r="B2042" s="65">
        <v>43463</v>
      </c>
      <c r="C2042" s="56" t="s">
        <v>2223</v>
      </c>
      <c r="D2042" s="65" t="s">
        <v>359</v>
      </c>
      <c r="E2042" s="65" t="s">
        <v>102</v>
      </c>
      <c r="F2042" s="66">
        <v>0.08</v>
      </c>
      <c r="G2042" s="66">
        <v>0.08</v>
      </c>
    </row>
    <row r="2043" spans="1:7">
      <c r="A2043" s="65" t="s">
        <v>213</v>
      </c>
      <c r="B2043" s="65">
        <v>43475</v>
      </c>
      <c r="C2043" s="56" t="s">
        <v>2224</v>
      </c>
      <c r="D2043" s="65" t="s">
        <v>361</v>
      </c>
      <c r="E2043" s="65" t="s">
        <v>102</v>
      </c>
      <c r="F2043" s="66">
        <v>15.46</v>
      </c>
      <c r="G2043" s="66">
        <v>15.46</v>
      </c>
    </row>
    <row r="2044" spans="1:7">
      <c r="A2044" s="65" t="s">
        <v>213</v>
      </c>
      <c r="B2044" s="65">
        <v>43462</v>
      </c>
      <c r="C2044" s="56" t="s">
        <v>2225</v>
      </c>
      <c r="D2044" s="65" t="s">
        <v>359</v>
      </c>
      <c r="E2044" s="65" t="s">
        <v>102</v>
      </c>
      <c r="F2044" s="66">
        <v>0.01</v>
      </c>
      <c r="G2044" s="66">
        <v>0.01</v>
      </c>
    </row>
    <row r="2045" spans="1:7">
      <c r="A2045" s="65" t="s">
        <v>213</v>
      </c>
      <c r="B2045" s="65">
        <v>43474</v>
      </c>
      <c r="C2045" s="56" t="s">
        <v>2226</v>
      </c>
      <c r="D2045" s="65" t="s">
        <v>361</v>
      </c>
      <c r="E2045" s="65" t="s">
        <v>102</v>
      </c>
      <c r="F2045" s="66">
        <v>2.35</v>
      </c>
      <c r="G2045" s="66">
        <v>2.35</v>
      </c>
    </row>
    <row r="2046" spans="1:7">
      <c r="A2046" s="65" t="s">
        <v>213</v>
      </c>
      <c r="B2046" s="65">
        <v>43464</v>
      </c>
      <c r="C2046" s="56" t="s">
        <v>2227</v>
      </c>
      <c r="D2046" s="65" t="s">
        <v>359</v>
      </c>
      <c r="E2046" s="65" t="s">
        <v>102</v>
      </c>
      <c r="F2046" s="66">
        <v>0.01</v>
      </c>
      <c r="G2046" s="66">
        <v>0.01</v>
      </c>
    </row>
    <row r="2047" spans="1:7">
      <c r="A2047" s="65" t="s">
        <v>213</v>
      </c>
      <c r="B2047" s="65">
        <v>43476</v>
      </c>
      <c r="C2047" s="56" t="s">
        <v>2228</v>
      </c>
      <c r="D2047" s="65" t="s">
        <v>361</v>
      </c>
      <c r="E2047" s="65" t="s">
        <v>102</v>
      </c>
      <c r="F2047" s="66">
        <v>0.01</v>
      </c>
      <c r="G2047" s="66">
        <v>0.01</v>
      </c>
    </row>
    <row r="2048" spans="1:7">
      <c r="A2048" s="65" t="s">
        <v>213</v>
      </c>
      <c r="B2048" s="65">
        <v>43465</v>
      </c>
      <c r="C2048" s="56" t="s">
        <v>2229</v>
      </c>
      <c r="D2048" s="65" t="s">
        <v>359</v>
      </c>
      <c r="E2048" s="65" t="s">
        <v>102</v>
      </c>
      <c r="F2048" s="66">
        <v>0.78</v>
      </c>
      <c r="G2048" s="66">
        <v>0.78</v>
      </c>
    </row>
    <row r="2049" spans="1:7">
      <c r="A2049" s="65" t="s">
        <v>213</v>
      </c>
      <c r="B2049" s="65">
        <v>43477</v>
      </c>
      <c r="C2049" s="56" t="s">
        <v>2230</v>
      </c>
      <c r="D2049" s="65" t="s">
        <v>361</v>
      </c>
      <c r="E2049" s="65" t="s">
        <v>102</v>
      </c>
      <c r="F2049" s="66">
        <v>147.87</v>
      </c>
      <c r="G2049" s="66">
        <v>147.87</v>
      </c>
    </row>
    <row r="2050" spans="1:7">
      <c r="A2050" s="65" t="s">
        <v>213</v>
      </c>
      <c r="B2050" s="65">
        <v>43466</v>
      </c>
      <c r="C2050" s="56" t="s">
        <v>2231</v>
      </c>
      <c r="D2050" s="65" t="s">
        <v>359</v>
      </c>
      <c r="E2050" s="65" t="s">
        <v>102</v>
      </c>
      <c r="F2050" s="66">
        <v>2.0499999999999998</v>
      </c>
      <c r="G2050" s="66">
        <v>2.0499999999999998</v>
      </c>
    </row>
    <row r="2051" spans="1:7">
      <c r="A2051" s="65" t="s">
        <v>213</v>
      </c>
      <c r="B2051" s="65">
        <v>43478</v>
      </c>
      <c r="C2051" s="56" t="s">
        <v>2232</v>
      </c>
      <c r="D2051" s="65" t="s">
        <v>361</v>
      </c>
      <c r="E2051" s="65" t="s">
        <v>102</v>
      </c>
      <c r="F2051" s="66">
        <v>387.36</v>
      </c>
      <c r="G2051" s="66">
        <v>387.36</v>
      </c>
    </row>
    <row r="2052" spans="1:7">
      <c r="A2052" s="65" t="s">
        <v>213</v>
      </c>
      <c r="B2052" s="65">
        <v>43467</v>
      </c>
      <c r="C2052" s="56" t="s">
        <v>2233</v>
      </c>
      <c r="D2052" s="65" t="s">
        <v>359</v>
      </c>
      <c r="E2052" s="65" t="s">
        <v>102</v>
      </c>
      <c r="F2052" s="66">
        <v>0.61</v>
      </c>
      <c r="G2052" s="66">
        <v>0.61</v>
      </c>
    </row>
    <row r="2053" spans="1:7">
      <c r="A2053" s="65" t="s">
        <v>213</v>
      </c>
      <c r="B2053" s="65">
        <v>43479</v>
      </c>
      <c r="C2053" s="56" t="s">
        <v>2234</v>
      </c>
      <c r="D2053" s="65" t="s">
        <v>361</v>
      </c>
      <c r="E2053" s="65" t="s">
        <v>102</v>
      </c>
      <c r="F2053" s="66">
        <v>114.77</v>
      </c>
      <c r="G2053" s="66">
        <v>114.77</v>
      </c>
    </row>
    <row r="2054" spans="1:7">
      <c r="A2054" s="65" t="s">
        <v>213</v>
      </c>
      <c r="B2054" s="65">
        <v>43468</v>
      </c>
      <c r="C2054" s="56" t="s">
        <v>2235</v>
      </c>
      <c r="D2054" s="65" t="s">
        <v>359</v>
      </c>
      <c r="E2054" s="65" t="s">
        <v>102</v>
      </c>
      <c r="F2054" s="66">
        <v>1.21</v>
      </c>
      <c r="G2054" s="66">
        <v>1.21</v>
      </c>
    </row>
    <row r="2055" spans="1:7">
      <c r="A2055" s="65" t="s">
        <v>213</v>
      </c>
      <c r="B2055" s="65">
        <v>43480</v>
      </c>
      <c r="C2055" s="56" t="s">
        <v>2236</v>
      </c>
      <c r="D2055" s="65" t="s">
        <v>361</v>
      </c>
      <c r="E2055" s="65" t="s">
        <v>102</v>
      </c>
      <c r="F2055" s="66">
        <v>228.92</v>
      </c>
      <c r="G2055" s="66">
        <v>228.92</v>
      </c>
    </row>
    <row r="2056" spans="1:7">
      <c r="A2056" s="65" t="s">
        <v>213</v>
      </c>
      <c r="B2056" s="65">
        <v>43469</v>
      </c>
      <c r="C2056" s="56" t="s">
        <v>2237</v>
      </c>
      <c r="D2056" s="65" t="s">
        <v>359</v>
      </c>
      <c r="E2056" s="65" t="s">
        <v>102</v>
      </c>
      <c r="F2056" s="66">
        <v>0.05</v>
      </c>
      <c r="G2056" s="66">
        <v>0.05</v>
      </c>
    </row>
    <row r="2057" spans="1:7">
      <c r="A2057" s="65" t="s">
        <v>213</v>
      </c>
      <c r="B2057" s="65">
        <v>43481</v>
      </c>
      <c r="C2057" s="56" t="s">
        <v>2238</v>
      </c>
      <c r="D2057" s="65" t="s">
        <v>361</v>
      </c>
      <c r="E2057" s="65" t="s">
        <v>102</v>
      </c>
      <c r="F2057" s="66">
        <v>9.89</v>
      </c>
      <c r="G2057" s="66">
        <v>9.89</v>
      </c>
    </row>
    <row r="2058" spans="1:7">
      <c r="A2058" s="65" t="s">
        <v>213</v>
      </c>
      <c r="B2058" s="65">
        <v>45204</v>
      </c>
      <c r="C2058" s="56" t="s">
        <v>15007</v>
      </c>
      <c r="D2058" s="65" t="s">
        <v>211</v>
      </c>
      <c r="E2058" s="65" t="s">
        <v>212</v>
      </c>
      <c r="F2058" s="66">
        <v>37.299999999999997</v>
      </c>
      <c r="G2058" s="66">
        <v>42</v>
      </c>
    </row>
    <row r="2059" spans="1:7">
      <c r="A2059" s="65" t="s">
        <v>213</v>
      </c>
      <c r="B2059" s="65">
        <v>3119</v>
      </c>
      <c r="C2059" s="56" t="s">
        <v>2239</v>
      </c>
      <c r="D2059" s="65" t="s">
        <v>211</v>
      </c>
      <c r="E2059" s="65" t="s">
        <v>212</v>
      </c>
      <c r="F2059" s="66">
        <v>2.94</v>
      </c>
      <c r="G2059" s="66">
        <v>2.41</v>
      </c>
    </row>
    <row r="2060" spans="1:7">
      <c r="A2060" s="65" t="s">
        <v>213</v>
      </c>
      <c r="B2060" s="65">
        <v>3122</v>
      </c>
      <c r="C2060" s="56" t="s">
        <v>2240</v>
      </c>
      <c r="D2060" s="65" t="s">
        <v>211</v>
      </c>
      <c r="E2060" s="65" t="s">
        <v>212</v>
      </c>
      <c r="F2060" s="66">
        <v>5.98</v>
      </c>
      <c r="G2060" s="66">
        <v>4.91</v>
      </c>
    </row>
    <row r="2061" spans="1:7">
      <c r="A2061" s="65" t="s">
        <v>213</v>
      </c>
      <c r="B2061" s="65">
        <v>3121</v>
      </c>
      <c r="C2061" s="56" t="s">
        <v>2241</v>
      </c>
      <c r="D2061" s="65" t="s">
        <v>211</v>
      </c>
      <c r="E2061" s="65" t="s">
        <v>212</v>
      </c>
      <c r="F2061" s="66">
        <v>6.78</v>
      </c>
      <c r="G2061" s="66">
        <v>5.57</v>
      </c>
    </row>
    <row r="2062" spans="1:7">
      <c r="A2062" s="65" t="s">
        <v>213</v>
      </c>
      <c r="B2062" s="65">
        <v>3120</v>
      </c>
      <c r="C2062" s="56" t="s">
        <v>2242</v>
      </c>
      <c r="D2062" s="65" t="s">
        <v>211</v>
      </c>
      <c r="E2062" s="65" t="s">
        <v>212</v>
      </c>
      <c r="F2062" s="66">
        <v>12.85</v>
      </c>
      <c r="G2062" s="66">
        <v>10.56</v>
      </c>
    </row>
    <row r="2063" spans="1:7">
      <c r="A2063" s="65" t="s">
        <v>213</v>
      </c>
      <c r="B2063" s="65">
        <v>11455</v>
      </c>
      <c r="C2063" s="56" t="s">
        <v>2243</v>
      </c>
      <c r="D2063" s="65" t="s">
        <v>211</v>
      </c>
      <c r="E2063" s="65" t="s">
        <v>212</v>
      </c>
      <c r="F2063" s="66">
        <v>18.59</v>
      </c>
      <c r="G2063" s="66">
        <v>15.27</v>
      </c>
    </row>
    <row r="2064" spans="1:7">
      <c r="A2064" s="65" t="s">
        <v>213</v>
      </c>
      <c r="B2064" s="65">
        <v>11456</v>
      </c>
      <c r="C2064" s="56" t="s">
        <v>2244</v>
      </c>
      <c r="D2064" s="65" t="s">
        <v>211</v>
      </c>
      <c r="E2064" s="65" t="s">
        <v>212</v>
      </c>
      <c r="F2064" s="66">
        <v>22.22</v>
      </c>
      <c r="G2064" s="66">
        <v>18.260000000000002</v>
      </c>
    </row>
    <row r="2065" spans="1:7">
      <c r="A2065" s="65" t="s">
        <v>213</v>
      </c>
      <c r="B2065" s="65">
        <v>3107</v>
      </c>
      <c r="C2065" s="56" t="s">
        <v>2245</v>
      </c>
      <c r="D2065" s="65" t="s">
        <v>211</v>
      </c>
      <c r="E2065" s="65" t="s">
        <v>212</v>
      </c>
      <c r="F2065" s="66">
        <v>9.3699999999999992</v>
      </c>
      <c r="G2065" s="66">
        <v>7.7</v>
      </c>
    </row>
    <row r="2066" spans="1:7">
      <c r="A2066" s="65" t="s">
        <v>213</v>
      </c>
      <c r="B2066" s="65">
        <v>43583</v>
      </c>
      <c r="C2066" s="56" t="s">
        <v>2246</v>
      </c>
      <c r="D2066" s="65" t="s">
        <v>211</v>
      </c>
      <c r="E2066" s="65" t="s">
        <v>212</v>
      </c>
      <c r="F2066" s="66">
        <v>10.57</v>
      </c>
      <c r="G2066" s="66">
        <v>8.69</v>
      </c>
    </row>
    <row r="2067" spans="1:7">
      <c r="A2067" s="65" t="s">
        <v>213</v>
      </c>
      <c r="B2067" s="65">
        <v>43586</v>
      </c>
      <c r="C2067" s="56" t="s">
        <v>2247</v>
      </c>
      <c r="D2067" s="65" t="s">
        <v>211</v>
      </c>
      <c r="E2067" s="65" t="s">
        <v>212</v>
      </c>
      <c r="F2067" s="66">
        <v>10.83</v>
      </c>
      <c r="G2067" s="66">
        <v>8.9</v>
      </c>
    </row>
    <row r="2068" spans="1:7">
      <c r="A2068" s="65" t="s">
        <v>213</v>
      </c>
      <c r="B2068" s="65">
        <v>11461</v>
      </c>
      <c r="C2068" s="56" t="s">
        <v>2248</v>
      </c>
      <c r="D2068" s="65" t="s">
        <v>211</v>
      </c>
      <c r="E2068" s="65" t="s">
        <v>212</v>
      </c>
      <c r="F2068" s="66">
        <v>11.81</v>
      </c>
      <c r="G2068" s="66">
        <v>9.6999999999999993</v>
      </c>
    </row>
    <row r="2069" spans="1:7">
      <c r="A2069" s="65" t="s">
        <v>213</v>
      </c>
      <c r="B2069" s="65">
        <v>43587</v>
      </c>
      <c r="C2069" s="56" t="s">
        <v>2249</v>
      </c>
      <c r="D2069" s="65" t="s">
        <v>211</v>
      </c>
      <c r="E2069" s="65" t="s">
        <v>212</v>
      </c>
      <c r="F2069" s="66">
        <v>13.62</v>
      </c>
      <c r="G2069" s="66">
        <v>11.19</v>
      </c>
    </row>
    <row r="2070" spans="1:7">
      <c r="A2070" s="65" t="s">
        <v>213</v>
      </c>
      <c r="B2070" s="65">
        <v>3106</v>
      </c>
      <c r="C2070" s="56" t="s">
        <v>2250</v>
      </c>
      <c r="D2070" s="65" t="s">
        <v>211</v>
      </c>
      <c r="E2070" s="65" t="s">
        <v>212</v>
      </c>
      <c r="F2070" s="66">
        <v>17.28</v>
      </c>
      <c r="G2070" s="66">
        <v>14.2</v>
      </c>
    </row>
    <row r="2071" spans="1:7">
      <c r="A2071" s="65" t="s">
        <v>213</v>
      </c>
      <c r="B2071" s="65">
        <v>44539</v>
      </c>
      <c r="C2071" s="56" t="s">
        <v>15008</v>
      </c>
      <c r="D2071" s="65" t="s">
        <v>129</v>
      </c>
      <c r="E2071" s="65" t="s">
        <v>212</v>
      </c>
      <c r="F2071" s="66"/>
      <c r="G2071" s="66">
        <v>3.1</v>
      </c>
    </row>
    <row r="2072" spans="1:7">
      <c r="A2072" s="65" t="s">
        <v>213</v>
      </c>
      <c r="B2072" s="65">
        <v>3123</v>
      </c>
      <c r="C2072" s="56" t="s">
        <v>2251</v>
      </c>
      <c r="D2072" s="65" t="s">
        <v>129</v>
      </c>
      <c r="E2072" s="65" t="s">
        <v>102</v>
      </c>
      <c r="F2072" s="66"/>
      <c r="G2072" s="66">
        <v>2.89</v>
      </c>
    </row>
    <row r="2073" spans="1:7">
      <c r="A2073" s="65" t="s">
        <v>213</v>
      </c>
      <c r="B2073" s="65">
        <v>38125</v>
      </c>
      <c r="C2073" s="56" t="s">
        <v>2252</v>
      </c>
      <c r="D2073" s="65" t="s">
        <v>129</v>
      </c>
      <c r="E2073" s="65" t="s">
        <v>212</v>
      </c>
      <c r="F2073" s="66">
        <v>1.0900000000000001</v>
      </c>
      <c r="G2073" s="66">
        <v>1.71</v>
      </c>
    </row>
    <row r="2074" spans="1:7">
      <c r="A2074" s="65" t="s">
        <v>213</v>
      </c>
      <c r="B2074" s="65">
        <v>39014</v>
      </c>
      <c r="C2074" s="56" t="s">
        <v>2253</v>
      </c>
      <c r="D2074" s="65" t="s">
        <v>129</v>
      </c>
      <c r="E2074" s="65" t="s">
        <v>212</v>
      </c>
      <c r="F2074" s="66">
        <v>12.38</v>
      </c>
      <c r="G2074" s="66">
        <v>9.32</v>
      </c>
    </row>
    <row r="2075" spans="1:7">
      <c r="A2075" s="65" t="s">
        <v>213</v>
      </c>
      <c r="B2075" s="65">
        <v>39365</v>
      </c>
      <c r="C2075" s="56" t="s">
        <v>2254</v>
      </c>
      <c r="D2075" s="65" t="s">
        <v>211</v>
      </c>
      <c r="E2075" s="65" t="s">
        <v>212</v>
      </c>
      <c r="F2075" s="66">
        <v>1800.63</v>
      </c>
      <c r="G2075" s="66">
        <v>1905.91</v>
      </c>
    </row>
    <row r="2076" spans="1:7">
      <c r="A2076" s="65" t="s">
        <v>213</v>
      </c>
      <c r="B2076" s="65">
        <v>39366</v>
      </c>
      <c r="C2076" s="56" t="s">
        <v>2255</v>
      </c>
      <c r="D2076" s="65" t="s">
        <v>211</v>
      </c>
      <c r="E2076" s="65" t="s">
        <v>212</v>
      </c>
      <c r="F2076" s="66">
        <v>2731.86</v>
      </c>
      <c r="G2076" s="66">
        <v>2891.58</v>
      </c>
    </row>
    <row r="2077" spans="1:7">
      <c r="A2077" s="65" t="s">
        <v>213</v>
      </c>
      <c r="B2077" s="65">
        <v>39367</v>
      </c>
      <c r="C2077" s="56" t="s">
        <v>2256</v>
      </c>
      <c r="D2077" s="65" t="s">
        <v>211</v>
      </c>
      <c r="E2077" s="65" t="s">
        <v>212</v>
      </c>
      <c r="F2077" s="66">
        <v>4680.8599999999997</v>
      </c>
      <c r="G2077" s="66">
        <v>4954.53</v>
      </c>
    </row>
    <row r="2078" spans="1:7">
      <c r="A2078" s="65" t="s">
        <v>213</v>
      </c>
      <c r="B2078" s="65">
        <v>45263</v>
      </c>
      <c r="C2078" s="56" t="s">
        <v>2257</v>
      </c>
      <c r="D2078" s="65" t="s">
        <v>211</v>
      </c>
      <c r="E2078" s="65" t="s">
        <v>212</v>
      </c>
      <c r="F2078" s="66">
        <v>20.07</v>
      </c>
      <c r="G2078" s="66">
        <v>19.29</v>
      </c>
    </row>
    <row r="2079" spans="1:7">
      <c r="A2079" s="65" t="s">
        <v>213</v>
      </c>
      <c r="B2079" s="65">
        <v>37394</v>
      </c>
      <c r="C2079" s="56" t="s">
        <v>2258</v>
      </c>
      <c r="D2079" s="65" t="s">
        <v>2259</v>
      </c>
      <c r="E2079" s="65" t="s">
        <v>212</v>
      </c>
      <c r="F2079" s="66"/>
      <c r="G2079" s="66">
        <v>47.24</v>
      </c>
    </row>
    <row r="2080" spans="1:7">
      <c r="A2080" s="65" t="s">
        <v>213</v>
      </c>
      <c r="B2080" s="65">
        <v>14146</v>
      </c>
      <c r="C2080" s="56" t="s">
        <v>2260</v>
      </c>
      <c r="D2080" s="65" t="s">
        <v>2259</v>
      </c>
      <c r="E2080" s="65" t="s">
        <v>102</v>
      </c>
      <c r="F2080" s="66"/>
      <c r="G2080" s="66">
        <v>75.97</v>
      </c>
    </row>
    <row r="2081" spans="1:7">
      <c r="A2081" s="65" t="s">
        <v>213</v>
      </c>
      <c r="B2081" s="65">
        <v>938</v>
      </c>
      <c r="C2081" s="56" t="s">
        <v>2261</v>
      </c>
      <c r="D2081" s="65" t="s">
        <v>32</v>
      </c>
      <c r="E2081" s="65" t="s">
        <v>212</v>
      </c>
      <c r="F2081" s="66">
        <v>1.62</v>
      </c>
      <c r="G2081" s="66">
        <v>1.63</v>
      </c>
    </row>
    <row r="2082" spans="1:7">
      <c r="A2082" s="65" t="s">
        <v>213</v>
      </c>
      <c r="B2082" s="65">
        <v>937</v>
      </c>
      <c r="C2082" s="56" t="s">
        <v>2262</v>
      </c>
      <c r="D2082" s="65" t="s">
        <v>32</v>
      </c>
      <c r="E2082" s="65" t="s">
        <v>212</v>
      </c>
      <c r="F2082" s="66">
        <v>9.4600000000000009</v>
      </c>
      <c r="G2082" s="66">
        <v>9.51</v>
      </c>
    </row>
    <row r="2083" spans="1:7">
      <c r="A2083" s="65" t="s">
        <v>213</v>
      </c>
      <c r="B2083" s="65">
        <v>939</v>
      </c>
      <c r="C2083" s="56" t="s">
        <v>2263</v>
      </c>
      <c r="D2083" s="65" t="s">
        <v>32</v>
      </c>
      <c r="E2083" s="65" t="s">
        <v>212</v>
      </c>
      <c r="F2083" s="66">
        <v>2.62</v>
      </c>
      <c r="G2083" s="66">
        <v>2.64</v>
      </c>
    </row>
    <row r="2084" spans="1:7">
      <c r="A2084" s="65" t="s">
        <v>213</v>
      </c>
      <c r="B2084" s="65">
        <v>944</v>
      </c>
      <c r="C2084" s="56" t="s">
        <v>2264</v>
      </c>
      <c r="D2084" s="65" t="s">
        <v>32</v>
      </c>
      <c r="E2084" s="65" t="s">
        <v>212</v>
      </c>
      <c r="F2084" s="66">
        <v>4.1500000000000004</v>
      </c>
      <c r="G2084" s="66">
        <v>4.17</v>
      </c>
    </row>
    <row r="2085" spans="1:7">
      <c r="A2085" s="65" t="s">
        <v>213</v>
      </c>
      <c r="B2085" s="65">
        <v>940</v>
      </c>
      <c r="C2085" s="56" t="s">
        <v>2265</v>
      </c>
      <c r="D2085" s="65" t="s">
        <v>32</v>
      </c>
      <c r="E2085" s="65" t="s">
        <v>212</v>
      </c>
      <c r="F2085" s="66">
        <v>5.99</v>
      </c>
      <c r="G2085" s="66">
        <v>6.02</v>
      </c>
    </row>
    <row r="2086" spans="1:7">
      <c r="A2086" s="65" t="s">
        <v>213</v>
      </c>
      <c r="B2086" s="65">
        <v>44397</v>
      </c>
      <c r="C2086" s="56" t="s">
        <v>2266</v>
      </c>
      <c r="D2086" s="65" t="s">
        <v>32</v>
      </c>
      <c r="E2086" s="65" t="s">
        <v>212</v>
      </c>
      <c r="F2086" s="66">
        <v>3.79</v>
      </c>
      <c r="G2086" s="66">
        <v>3.94</v>
      </c>
    </row>
    <row r="2087" spans="1:7">
      <c r="A2087" s="65" t="s">
        <v>213</v>
      </c>
      <c r="B2087" s="65">
        <v>406</v>
      </c>
      <c r="C2087" s="56" t="s">
        <v>2267</v>
      </c>
      <c r="D2087" s="65" t="s">
        <v>211</v>
      </c>
      <c r="E2087" s="65" t="s">
        <v>212</v>
      </c>
      <c r="F2087" s="66">
        <v>103.37</v>
      </c>
      <c r="G2087" s="66">
        <v>83.4</v>
      </c>
    </row>
    <row r="2088" spans="1:7">
      <c r="A2088" s="65" t="s">
        <v>213</v>
      </c>
      <c r="B2088" s="65">
        <v>42529</v>
      </c>
      <c r="C2088" s="56" t="s">
        <v>2268</v>
      </c>
      <c r="D2088" s="65" t="s">
        <v>32</v>
      </c>
      <c r="E2088" s="65" t="s">
        <v>212</v>
      </c>
      <c r="F2088" s="66"/>
      <c r="G2088" s="66">
        <v>1.48</v>
      </c>
    </row>
    <row r="2089" spans="1:7">
      <c r="A2089" s="65" t="s">
        <v>213</v>
      </c>
      <c r="B2089" s="65">
        <v>39634</v>
      </c>
      <c r="C2089" s="56" t="s">
        <v>2269</v>
      </c>
      <c r="D2089" s="65" t="s">
        <v>32</v>
      </c>
      <c r="E2089" s="65" t="s">
        <v>212</v>
      </c>
      <c r="F2089" s="66">
        <v>6.72</v>
      </c>
      <c r="G2089" s="66">
        <v>5.0599999999999996</v>
      </c>
    </row>
    <row r="2090" spans="1:7">
      <c r="A2090" s="65" t="s">
        <v>213</v>
      </c>
      <c r="B2090" s="65">
        <v>39701</v>
      </c>
      <c r="C2090" s="56" t="s">
        <v>2270</v>
      </c>
      <c r="D2090" s="65" t="s">
        <v>211</v>
      </c>
      <c r="E2090" s="65" t="s">
        <v>212</v>
      </c>
      <c r="F2090" s="66">
        <v>96.68</v>
      </c>
      <c r="G2090" s="66">
        <v>101.02</v>
      </c>
    </row>
    <row r="2091" spans="1:7">
      <c r="A2091" s="65" t="s">
        <v>213</v>
      </c>
      <c r="B2091" s="65">
        <v>12815</v>
      </c>
      <c r="C2091" s="56" t="s">
        <v>2271</v>
      </c>
      <c r="D2091" s="65" t="s">
        <v>211</v>
      </c>
      <c r="E2091" s="65" t="s">
        <v>212</v>
      </c>
      <c r="F2091" s="66">
        <v>11.04</v>
      </c>
      <c r="G2091" s="66">
        <v>14.35</v>
      </c>
    </row>
    <row r="2092" spans="1:7">
      <c r="A2092" s="65" t="s">
        <v>213</v>
      </c>
      <c r="B2092" s="65">
        <v>39431</v>
      </c>
      <c r="C2092" s="56" t="s">
        <v>2272</v>
      </c>
      <c r="D2092" s="65" t="s">
        <v>32</v>
      </c>
      <c r="E2092" s="65" t="s">
        <v>212</v>
      </c>
      <c r="F2092" s="66">
        <v>0.28999999999999998</v>
      </c>
      <c r="G2092" s="66">
        <v>0.31</v>
      </c>
    </row>
    <row r="2093" spans="1:7">
      <c r="A2093" s="65" t="s">
        <v>213</v>
      </c>
      <c r="B2093" s="65">
        <v>39432</v>
      </c>
      <c r="C2093" s="56" t="s">
        <v>2273</v>
      </c>
      <c r="D2093" s="65" t="s">
        <v>32</v>
      </c>
      <c r="E2093" s="65" t="s">
        <v>212</v>
      </c>
      <c r="F2093" s="66">
        <v>2.62</v>
      </c>
      <c r="G2093" s="66">
        <v>2.75</v>
      </c>
    </row>
    <row r="2094" spans="1:7">
      <c r="A2094" s="65" t="s">
        <v>213</v>
      </c>
      <c r="B2094" s="65">
        <v>20111</v>
      </c>
      <c r="C2094" s="56" t="s">
        <v>2274</v>
      </c>
      <c r="D2094" s="65" t="s">
        <v>211</v>
      </c>
      <c r="E2094" s="65" t="s">
        <v>102</v>
      </c>
      <c r="F2094" s="66">
        <v>18.97</v>
      </c>
      <c r="G2094" s="66">
        <v>20.88</v>
      </c>
    </row>
    <row r="2095" spans="1:7">
      <c r="A2095" s="65" t="s">
        <v>213</v>
      </c>
      <c r="B2095" s="65">
        <v>21127</v>
      </c>
      <c r="C2095" s="56" t="s">
        <v>2275</v>
      </c>
      <c r="D2095" s="65" t="s">
        <v>211</v>
      </c>
      <c r="E2095" s="65" t="s">
        <v>212</v>
      </c>
      <c r="F2095" s="66">
        <v>7.17</v>
      </c>
      <c r="G2095" s="66">
        <v>7.89</v>
      </c>
    </row>
    <row r="2096" spans="1:7">
      <c r="A2096" s="65" t="s">
        <v>213</v>
      </c>
      <c r="B2096" s="65">
        <v>404</v>
      </c>
      <c r="C2096" s="56" t="s">
        <v>2276</v>
      </c>
      <c r="D2096" s="65" t="s">
        <v>32</v>
      </c>
      <c r="E2096" s="65" t="s">
        <v>212</v>
      </c>
      <c r="F2096" s="66">
        <v>2.58</v>
      </c>
      <c r="G2096" s="66">
        <v>2.84</v>
      </c>
    </row>
    <row r="2097" spans="1:7">
      <c r="A2097" s="65" t="s">
        <v>213</v>
      </c>
      <c r="B2097" s="65">
        <v>14151</v>
      </c>
      <c r="C2097" s="56" t="s">
        <v>2277</v>
      </c>
      <c r="D2097" s="65" t="s">
        <v>211</v>
      </c>
      <c r="E2097" s="65" t="s">
        <v>212</v>
      </c>
      <c r="F2097" s="66"/>
      <c r="G2097" s="66">
        <v>54.6</v>
      </c>
    </row>
    <row r="2098" spans="1:7">
      <c r="A2098" s="65" t="s">
        <v>213</v>
      </c>
      <c r="B2098" s="65">
        <v>14153</v>
      </c>
      <c r="C2098" s="56" t="s">
        <v>2278</v>
      </c>
      <c r="D2098" s="65" t="s">
        <v>211</v>
      </c>
      <c r="E2098" s="65" t="s">
        <v>212</v>
      </c>
      <c r="F2098" s="66"/>
      <c r="G2098" s="66">
        <v>61.72</v>
      </c>
    </row>
    <row r="2099" spans="1:7">
      <c r="A2099" s="65" t="s">
        <v>213</v>
      </c>
      <c r="B2099" s="65">
        <v>14152</v>
      </c>
      <c r="C2099" s="56" t="s">
        <v>2279</v>
      </c>
      <c r="D2099" s="65" t="s">
        <v>211</v>
      </c>
      <c r="E2099" s="65" t="s">
        <v>212</v>
      </c>
      <c r="F2099" s="66"/>
      <c r="G2099" s="66">
        <v>47.38</v>
      </c>
    </row>
    <row r="2100" spans="1:7">
      <c r="A2100" s="65" t="s">
        <v>213</v>
      </c>
      <c r="B2100" s="65">
        <v>14154</v>
      </c>
      <c r="C2100" s="56" t="s">
        <v>2280</v>
      </c>
      <c r="D2100" s="65" t="s">
        <v>211</v>
      </c>
      <c r="E2100" s="65" t="s">
        <v>212</v>
      </c>
      <c r="F2100" s="66"/>
      <c r="G2100" s="66">
        <v>165.85</v>
      </c>
    </row>
    <row r="2101" spans="1:7">
      <c r="A2101" s="65" t="s">
        <v>213</v>
      </c>
      <c r="B2101" s="65">
        <v>3146</v>
      </c>
      <c r="C2101" s="56" t="s">
        <v>2281</v>
      </c>
      <c r="D2101" s="65" t="s">
        <v>211</v>
      </c>
      <c r="E2101" s="65" t="s">
        <v>102</v>
      </c>
      <c r="F2101" s="66">
        <v>3.45</v>
      </c>
      <c r="G2101" s="66">
        <v>2.6</v>
      </c>
    </row>
    <row r="2102" spans="1:7">
      <c r="A2102" s="65" t="s">
        <v>213</v>
      </c>
      <c r="B2102" s="65">
        <v>3143</v>
      </c>
      <c r="C2102" s="56" t="s">
        <v>15009</v>
      </c>
      <c r="D2102" s="65" t="s">
        <v>211</v>
      </c>
      <c r="E2102" s="65" t="s">
        <v>212</v>
      </c>
      <c r="F2102" s="66">
        <v>7.84</v>
      </c>
      <c r="G2102" s="66">
        <v>5.91</v>
      </c>
    </row>
    <row r="2103" spans="1:7">
      <c r="A2103" s="65" t="s">
        <v>213</v>
      </c>
      <c r="B2103" s="65">
        <v>3148</v>
      </c>
      <c r="C2103" s="56" t="s">
        <v>2282</v>
      </c>
      <c r="D2103" s="65" t="s">
        <v>211</v>
      </c>
      <c r="E2103" s="65" t="s">
        <v>212</v>
      </c>
      <c r="F2103" s="66">
        <v>12.72</v>
      </c>
      <c r="G2103" s="66">
        <v>9.58</v>
      </c>
    </row>
    <row r="2104" spans="1:7">
      <c r="A2104" s="65" t="s">
        <v>213</v>
      </c>
      <c r="B2104" s="65">
        <v>4310</v>
      </c>
      <c r="C2104" s="56" t="s">
        <v>2283</v>
      </c>
      <c r="D2104" s="65" t="s">
        <v>211</v>
      </c>
      <c r="E2104" s="65" t="s">
        <v>212</v>
      </c>
      <c r="F2104" s="66">
        <v>2.0499999999999998</v>
      </c>
      <c r="G2104" s="66">
        <v>3.38</v>
      </c>
    </row>
    <row r="2105" spans="1:7">
      <c r="A2105" s="65" t="s">
        <v>213</v>
      </c>
      <c r="B2105" s="65">
        <v>4311</v>
      </c>
      <c r="C2105" s="56" t="s">
        <v>2284</v>
      </c>
      <c r="D2105" s="65" t="s">
        <v>211</v>
      </c>
      <c r="E2105" s="65" t="s">
        <v>212</v>
      </c>
      <c r="F2105" s="66">
        <v>1.44</v>
      </c>
      <c r="G2105" s="66">
        <v>2.38</v>
      </c>
    </row>
    <row r="2106" spans="1:7">
      <c r="A2106" s="65" t="s">
        <v>213</v>
      </c>
      <c r="B2106" s="65">
        <v>4312</v>
      </c>
      <c r="C2106" s="56" t="s">
        <v>2285</v>
      </c>
      <c r="D2106" s="65" t="s">
        <v>211</v>
      </c>
      <c r="E2106" s="65" t="s">
        <v>212</v>
      </c>
      <c r="F2106" s="66">
        <v>2.02</v>
      </c>
      <c r="G2106" s="66">
        <v>3.33</v>
      </c>
    </row>
    <row r="2107" spans="1:7">
      <c r="A2107" s="65" t="s">
        <v>213</v>
      </c>
      <c r="B2107" s="65">
        <v>13261</v>
      </c>
      <c r="C2107" s="56" t="s">
        <v>2286</v>
      </c>
      <c r="D2107" s="65" t="s">
        <v>211</v>
      </c>
      <c r="E2107" s="65" t="s">
        <v>212</v>
      </c>
      <c r="F2107" s="66">
        <v>2</v>
      </c>
      <c r="G2107" s="66">
        <v>2.6</v>
      </c>
    </row>
    <row r="2108" spans="1:7">
      <c r="A2108" s="65" t="s">
        <v>213</v>
      </c>
      <c r="B2108" s="65">
        <v>3272</v>
      </c>
      <c r="C2108" s="56" t="s">
        <v>2287</v>
      </c>
      <c r="D2108" s="65" t="s">
        <v>211</v>
      </c>
      <c r="E2108" s="65" t="s">
        <v>212</v>
      </c>
      <c r="F2108" s="66"/>
      <c r="G2108" s="66">
        <v>55.12</v>
      </c>
    </row>
    <row r="2109" spans="1:7">
      <c r="A2109" s="65" t="s">
        <v>213</v>
      </c>
      <c r="B2109" s="65">
        <v>3265</v>
      </c>
      <c r="C2109" s="56" t="s">
        <v>2288</v>
      </c>
      <c r="D2109" s="65" t="s">
        <v>211</v>
      </c>
      <c r="E2109" s="65" t="s">
        <v>212</v>
      </c>
      <c r="F2109" s="66"/>
      <c r="G2109" s="66">
        <v>43.79</v>
      </c>
    </row>
    <row r="2110" spans="1:7">
      <c r="A2110" s="65" t="s">
        <v>213</v>
      </c>
      <c r="B2110" s="65">
        <v>3264</v>
      </c>
      <c r="C2110" s="56" t="s">
        <v>2289</v>
      </c>
      <c r="D2110" s="65" t="s">
        <v>211</v>
      </c>
      <c r="E2110" s="65" t="s">
        <v>212</v>
      </c>
      <c r="F2110" s="66"/>
      <c r="G2110" s="66">
        <v>31.49</v>
      </c>
    </row>
    <row r="2111" spans="1:7">
      <c r="A2111" s="65" t="s">
        <v>213</v>
      </c>
      <c r="B2111" s="65">
        <v>3262</v>
      </c>
      <c r="C2111" s="56" t="s">
        <v>2290</v>
      </c>
      <c r="D2111" s="65" t="s">
        <v>211</v>
      </c>
      <c r="E2111" s="65" t="s">
        <v>212</v>
      </c>
      <c r="F2111" s="66"/>
      <c r="G2111" s="66">
        <v>19.170000000000002</v>
      </c>
    </row>
    <row r="2112" spans="1:7">
      <c r="A2112" s="65" t="s">
        <v>213</v>
      </c>
      <c r="B2112" s="65">
        <v>3267</v>
      </c>
      <c r="C2112" s="56" t="s">
        <v>2291</v>
      </c>
      <c r="D2112" s="65" t="s">
        <v>211</v>
      </c>
      <c r="E2112" s="65" t="s">
        <v>212</v>
      </c>
      <c r="F2112" s="66"/>
      <c r="G2112" s="66">
        <v>102.84</v>
      </c>
    </row>
    <row r="2113" spans="1:7">
      <c r="A2113" s="65" t="s">
        <v>213</v>
      </c>
      <c r="B2113" s="65">
        <v>3266</v>
      </c>
      <c r="C2113" s="56" t="s">
        <v>2292</v>
      </c>
      <c r="D2113" s="65" t="s">
        <v>211</v>
      </c>
      <c r="E2113" s="65" t="s">
        <v>212</v>
      </c>
      <c r="F2113" s="66"/>
      <c r="G2113" s="66">
        <v>65.430000000000007</v>
      </c>
    </row>
    <row r="2114" spans="1:7">
      <c r="A2114" s="65" t="s">
        <v>213</v>
      </c>
      <c r="B2114" s="65">
        <v>3268</v>
      </c>
      <c r="C2114" s="56" t="s">
        <v>2293</v>
      </c>
      <c r="D2114" s="65" t="s">
        <v>211</v>
      </c>
      <c r="E2114" s="65" t="s">
        <v>212</v>
      </c>
      <c r="F2114" s="66"/>
      <c r="G2114" s="66">
        <v>139.04</v>
      </c>
    </row>
    <row r="2115" spans="1:7">
      <c r="A2115" s="65" t="s">
        <v>213</v>
      </c>
      <c r="B2115" s="65">
        <v>3263</v>
      </c>
      <c r="C2115" s="56" t="s">
        <v>2294</v>
      </c>
      <c r="D2115" s="65" t="s">
        <v>211</v>
      </c>
      <c r="E2115" s="65" t="s">
        <v>212</v>
      </c>
      <c r="F2115" s="66"/>
      <c r="G2115" s="66">
        <v>26.18</v>
      </c>
    </row>
    <row r="2116" spans="1:7">
      <c r="A2116" s="65" t="s">
        <v>213</v>
      </c>
      <c r="B2116" s="65">
        <v>3271</v>
      </c>
      <c r="C2116" s="56" t="s">
        <v>2295</v>
      </c>
      <c r="D2116" s="65" t="s">
        <v>211</v>
      </c>
      <c r="E2116" s="65" t="s">
        <v>212</v>
      </c>
      <c r="F2116" s="66"/>
      <c r="G2116" s="66">
        <v>205.56</v>
      </c>
    </row>
    <row r="2117" spans="1:7">
      <c r="A2117" s="65" t="s">
        <v>213</v>
      </c>
      <c r="B2117" s="65">
        <v>3270</v>
      </c>
      <c r="C2117" s="56" t="s">
        <v>2296</v>
      </c>
      <c r="D2117" s="65" t="s">
        <v>211</v>
      </c>
      <c r="E2117" s="65" t="s">
        <v>212</v>
      </c>
      <c r="F2117" s="66"/>
      <c r="G2117" s="66">
        <v>345.35</v>
      </c>
    </row>
    <row r="2118" spans="1:7">
      <c r="A2118" s="65" t="s">
        <v>213</v>
      </c>
      <c r="B2118" s="65">
        <v>45256</v>
      </c>
      <c r="C2118" s="56" t="s">
        <v>2297</v>
      </c>
      <c r="D2118" s="65" t="s">
        <v>211</v>
      </c>
      <c r="E2118" s="65" t="s">
        <v>212</v>
      </c>
      <c r="F2118" s="66">
        <v>24.09</v>
      </c>
      <c r="G2118" s="66">
        <v>26.24</v>
      </c>
    </row>
    <row r="2119" spans="1:7">
      <c r="A2119" s="65" t="s">
        <v>209</v>
      </c>
      <c r="B2119" s="65">
        <v>3275</v>
      </c>
      <c r="C2119" s="56" t="s">
        <v>2298</v>
      </c>
      <c r="D2119" s="65" t="s">
        <v>26</v>
      </c>
      <c r="E2119" s="65" t="s">
        <v>212</v>
      </c>
      <c r="F2119" s="66">
        <v>121.67</v>
      </c>
      <c r="G2119" s="66">
        <v>133.35</v>
      </c>
    </row>
    <row r="2120" spans="1:7">
      <c r="A2120" s="65" t="s">
        <v>209</v>
      </c>
      <c r="B2120" s="65">
        <v>39512</v>
      </c>
      <c r="C2120" s="56" t="s">
        <v>2299</v>
      </c>
      <c r="D2120" s="65" t="s">
        <v>26</v>
      </c>
      <c r="E2120" s="65" t="s">
        <v>212</v>
      </c>
      <c r="F2120" s="66">
        <v>89.72</v>
      </c>
      <c r="G2120" s="66">
        <v>136.97</v>
      </c>
    </row>
    <row r="2121" spans="1:7">
      <c r="A2121" s="65" t="s">
        <v>209</v>
      </c>
      <c r="B2121" s="65">
        <v>39511</v>
      </c>
      <c r="C2121" s="56" t="s">
        <v>2300</v>
      </c>
      <c r="D2121" s="65" t="s">
        <v>26</v>
      </c>
      <c r="E2121" s="65" t="s">
        <v>212</v>
      </c>
      <c r="F2121" s="66">
        <v>97.86</v>
      </c>
      <c r="G2121" s="66">
        <v>149.4</v>
      </c>
    </row>
    <row r="2122" spans="1:7">
      <c r="A2122" s="65" t="s">
        <v>209</v>
      </c>
      <c r="B2122" s="65">
        <v>39513</v>
      </c>
      <c r="C2122" s="56" t="s">
        <v>2301</v>
      </c>
      <c r="D2122" s="65" t="s">
        <v>26</v>
      </c>
      <c r="E2122" s="65" t="s">
        <v>212</v>
      </c>
      <c r="F2122" s="66">
        <v>104.97</v>
      </c>
      <c r="G2122" s="66">
        <v>160.24</v>
      </c>
    </row>
    <row r="2123" spans="1:7">
      <c r="A2123" s="65" t="s">
        <v>213</v>
      </c>
      <c r="B2123" s="65">
        <v>3286</v>
      </c>
      <c r="C2123" s="56" t="s">
        <v>2302</v>
      </c>
      <c r="D2123" s="65" t="s">
        <v>26</v>
      </c>
      <c r="E2123" s="65" t="s">
        <v>212</v>
      </c>
      <c r="F2123" s="66"/>
      <c r="G2123" s="66">
        <v>92.64</v>
      </c>
    </row>
    <row r="2124" spans="1:7">
      <c r="A2124" s="65" t="s">
        <v>213</v>
      </c>
      <c r="B2124" s="65">
        <v>3287</v>
      </c>
      <c r="C2124" s="56" t="s">
        <v>2303</v>
      </c>
      <c r="D2124" s="65" t="s">
        <v>26</v>
      </c>
      <c r="E2124" s="65" t="s">
        <v>212</v>
      </c>
      <c r="F2124" s="66"/>
      <c r="G2124" s="66">
        <v>140</v>
      </c>
    </row>
    <row r="2125" spans="1:7">
      <c r="A2125" s="65" t="s">
        <v>213</v>
      </c>
      <c r="B2125" s="65">
        <v>3283</v>
      </c>
      <c r="C2125" s="56" t="s">
        <v>2304</v>
      </c>
      <c r="D2125" s="65" t="s">
        <v>26</v>
      </c>
      <c r="E2125" s="65" t="s">
        <v>212</v>
      </c>
      <c r="F2125" s="66"/>
      <c r="G2125" s="66">
        <v>29.41</v>
      </c>
    </row>
    <row r="2126" spans="1:7">
      <c r="A2126" s="65" t="s">
        <v>213</v>
      </c>
      <c r="B2126" s="65">
        <v>11587</v>
      </c>
      <c r="C2126" s="56" t="s">
        <v>2305</v>
      </c>
      <c r="D2126" s="65" t="s">
        <v>26</v>
      </c>
      <c r="E2126" s="65" t="s">
        <v>212</v>
      </c>
      <c r="F2126" s="66">
        <v>83.43</v>
      </c>
      <c r="G2126" s="66">
        <v>91.44</v>
      </c>
    </row>
    <row r="2127" spans="1:7">
      <c r="A2127" s="65" t="s">
        <v>213</v>
      </c>
      <c r="B2127" s="65">
        <v>36225</v>
      </c>
      <c r="C2127" s="56" t="s">
        <v>2306</v>
      </c>
      <c r="D2127" s="65" t="s">
        <v>26</v>
      </c>
      <c r="E2127" s="65" t="s">
        <v>212</v>
      </c>
      <c r="F2127" s="66">
        <v>33.89</v>
      </c>
      <c r="G2127" s="66">
        <v>37.14</v>
      </c>
    </row>
    <row r="2128" spans="1:7">
      <c r="A2128" s="65" t="s">
        <v>213</v>
      </c>
      <c r="B2128" s="65">
        <v>36230</v>
      </c>
      <c r="C2128" s="56" t="s">
        <v>2307</v>
      </c>
      <c r="D2128" s="65" t="s">
        <v>26</v>
      </c>
      <c r="E2128" s="65" t="s">
        <v>102</v>
      </c>
      <c r="F2128" s="66">
        <v>24.9</v>
      </c>
      <c r="G2128" s="66">
        <v>27.29</v>
      </c>
    </row>
    <row r="2129" spans="1:7">
      <c r="A2129" s="65" t="s">
        <v>213</v>
      </c>
      <c r="B2129" s="65">
        <v>36238</v>
      </c>
      <c r="C2129" s="56" t="s">
        <v>2308</v>
      </c>
      <c r="D2129" s="65" t="s">
        <v>26</v>
      </c>
      <c r="E2129" s="65" t="s">
        <v>212</v>
      </c>
      <c r="F2129" s="66">
        <v>24.33</v>
      </c>
      <c r="G2129" s="66">
        <v>26.67</v>
      </c>
    </row>
    <row r="2130" spans="1:7">
      <c r="A2130" s="65" t="s">
        <v>213</v>
      </c>
      <c r="B2130" s="65">
        <v>39363</v>
      </c>
      <c r="C2130" s="56" t="s">
        <v>2309</v>
      </c>
      <c r="D2130" s="65" t="s">
        <v>211</v>
      </c>
      <c r="E2130" s="65" t="s">
        <v>212</v>
      </c>
      <c r="F2130" s="66">
        <v>5307.66</v>
      </c>
      <c r="G2130" s="66">
        <v>5617.98</v>
      </c>
    </row>
    <row r="2131" spans="1:7">
      <c r="A2131" s="65" t="s">
        <v>213</v>
      </c>
      <c r="B2131" s="65">
        <v>39361</v>
      </c>
      <c r="C2131" s="56" t="s">
        <v>2310</v>
      </c>
      <c r="D2131" s="65" t="s">
        <v>211</v>
      </c>
      <c r="E2131" s="65" t="s">
        <v>212</v>
      </c>
      <c r="F2131" s="66">
        <v>1621.52</v>
      </c>
      <c r="G2131" s="66">
        <v>1716.33</v>
      </c>
    </row>
    <row r="2132" spans="1:7">
      <c r="A2132" s="65" t="s">
        <v>213</v>
      </c>
      <c r="B2132" s="65">
        <v>39362</v>
      </c>
      <c r="C2132" s="56" t="s">
        <v>2311</v>
      </c>
      <c r="D2132" s="65" t="s">
        <v>211</v>
      </c>
      <c r="E2132" s="65" t="s">
        <v>212</v>
      </c>
      <c r="F2132" s="66">
        <v>2864.51</v>
      </c>
      <c r="G2132" s="66">
        <v>3031.99</v>
      </c>
    </row>
    <row r="2133" spans="1:7">
      <c r="A2133" s="65" t="s">
        <v>213</v>
      </c>
      <c r="B2133" s="65">
        <v>39364</v>
      </c>
      <c r="C2133" s="56" t="s">
        <v>2312</v>
      </c>
      <c r="D2133" s="65" t="s">
        <v>211</v>
      </c>
      <c r="E2133" s="65" t="s">
        <v>212</v>
      </c>
      <c r="F2133" s="66">
        <v>11195.26</v>
      </c>
      <c r="G2133" s="66">
        <v>11849.81</v>
      </c>
    </row>
    <row r="2134" spans="1:7">
      <c r="A2134" s="65" t="s">
        <v>391</v>
      </c>
      <c r="B2134" s="65">
        <v>14576</v>
      </c>
      <c r="C2134" s="56" t="s">
        <v>2313</v>
      </c>
      <c r="D2134" s="65" t="s">
        <v>211</v>
      </c>
      <c r="E2134" s="65" t="s">
        <v>212</v>
      </c>
      <c r="F2134" s="66"/>
      <c r="G2134" s="66">
        <v>5449365.3700000001</v>
      </c>
    </row>
    <row r="2135" spans="1:7">
      <c r="A2135" s="65" t="s">
        <v>391</v>
      </c>
      <c r="B2135" s="65">
        <v>13877</v>
      </c>
      <c r="C2135" s="56" t="s">
        <v>2314</v>
      </c>
      <c r="D2135" s="65" t="s">
        <v>211</v>
      </c>
      <c r="E2135" s="65" t="s">
        <v>212</v>
      </c>
      <c r="F2135" s="66"/>
      <c r="G2135" s="66">
        <v>2332792.04</v>
      </c>
    </row>
    <row r="2136" spans="1:7">
      <c r="A2136" s="65" t="s">
        <v>213</v>
      </c>
      <c r="B2136" s="65">
        <v>7307</v>
      </c>
      <c r="C2136" s="56" t="s">
        <v>2315</v>
      </c>
      <c r="D2136" s="65" t="s">
        <v>261</v>
      </c>
      <c r="E2136" s="65" t="s">
        <v>212</v>
      </c>
      <c r="F2136" s="66">
        <v>53.91</v>
      </c>
      <c r="G2136" s="66">
        <v>49.88</v>
      </c>
    </row>
    <row r="2137" spans="1:7">
      <c r="A2137" s="65" t="s">
        <v>213</v>
      </c>
      <c r="B2137" s="65">
        <v>38122</v>
      </c>
      <c r="C2137" s="56" t="s">
        <v>2316</v>
      </c>
      <c r="D2137" s="65" t="s">
        <v>261</v>
      </c>
      <c r="E2137" s="65" t="s">
        <v>212</v>
      </c>
      <c r="F2137" s="66">
        <v>19.8</v>
      </c>
      <c r="G2137" s="66">
        <v>20.6</v>
      </c>
    </row>
    <row r="2138" spans="1:7">
      <c r="A2138" s="65" t="s">
        <v>213</v>
      </c>
      <c r="B2138" s="65">
        <v>43653</v>
      </c>
      <c r="C2138" s="56" t="s">
        <v>2317</v>
      </c>
      <c r="D2138" s="65" t="s">
        <v>261</v>
      </c>
      <c r="E2138" s="65" t="s">
        <v>212</v>
      </c>
      <c r="F2138" s="66">
        <v>27.15</v>
      </c>
      <c r="G2138" s="66">
        <v>38.950000000000003</v>
      </c>
    </row>
    <row r="2139" spans="1:7">
      <c r="A2139" s="65" t="s">
        <v>209</v>
      </c>
      <c r="B2139" s="65">
        <v>45334</v>
      </c>
      <c r="C2139" s="56" t="s">
        <v>2318</v>
      </c>
      <c r="D2139" s="65" t="s">
        <v>211</v>
      </c>
      <c r="E2139" s="65" t="s">
        <v>212</v>
      </c>
      <c r="F2139" s="66">
        <v>25.32</v>
      </c>
      <c r="G2139" s="66">
        <v>29.56</v>
      </c>
    </row>
    <row r="2140" spans="1:7">
      <c r="A2140" s="65" t="s">
        <v>213</v>
      </c>
      <c r="B2140" s="65">
        <v>12344</v>
      </c>
      <c r="C2140" s="56" t="s">
        <v>2319</v>
      </c>
      <c r="D2140" s="65" t="s">
        <v>211</v>
      </c>
      <c r="E2140" s="65" t="s">
        <v>212</v>
      </c>
      <c r="F2140" s="66"/>
      <c r="G2140" s="66">
        <v>4.49</v>
      </c>
    </row>
    <row r="2141" spans="1:7">
      <c r="A2141" s="65" t="s">
        <v>213</v>
      </c>
      <c r="B2141" s="65">
        <v>12343</v>
      </c>
      <c r="C2141" s="56" t="s">
        <v>2320</v>
      </c>
      <c r="D2141" s="65" t="s">
        <v>211</v>
      </c>
      <c r="E2141" s="65" t="s">
        <v>212</v>
      </c>
      <c r="F2141" s="66"/>
      <c r="G2141" s="66">
        <v>6.96</v>
      </c>
    </row>
    <row r="2142" spans="1:7">
      <c r="A2142" s="65" t="s">
        <v>213</v>
      </c>
      <c r="B2142" s="65">
        <v>3295</v>
      </c>
      <c r="C2142" s="56" t="s">
        <v>2321</v>
      </c>
      <c r="D2142" s="65" t="s">
        <v>211</v>
      </c>
      <c r="E2142" s="65" t="s">
        <v>212</v>
      </c>
      <c r="F2142" s="66"/>
      <c r="G2142" s="66">
        <v>24.33</v>
      </c>
    </row>
    <row r="2143" spans="1:7">
      <c r="A2143" s="65" t="s">
        <v>213</v>
      </c>
      <c r="B2143" s="65">
        <v>3302</v>
      </c>
      <c r="C2143" s="56" t="s">
        <v>2322</v>
      </c>
      <c r="D2143" s="65" t="s">
        <v>211</v>
      </c>
      <c r="E2143" s="65" t="s">
        <v>212</v>
      </c>
      <c r="F2143" s="66"/>
      <c r="G2143" s="66">
        <v>25.44</v>
      </c>
    </row>
    <row r="2144" spans="1:7">
      <c r="A2144" s="65" t="s">
        <v>213</v>
      </c>
      <c r="B2144" s="65">
        <v>3297</v>
      </c>
      <c r="C2144" s="56" t="s">
        <v>2323</v>
      </c>
      <c r="D2144" s="65" t="s">
        <v>211</v>
      </c>
      <c r="E2144" s="65" t="s">
        <v>212</v>
      </c>
      <c r="F2144" s="66"/>
      <c r="G2144" s="66">
        <v>27.15</v>
      </c>
    </row>
    <row r="2145" spans="1:7">
      <c r="A2145" s="65" t="s">
        <v>213</v>
      </c>
      <c r="B2145" s="65">
        <v>3294</v>
      </c>
      <c r="C2145" s="56" t="s">
        <v>2324</v>
      </c>
      <c r="D2145" s="65" t="s">
        <v>211</v>
      </c>
      <c r="E2145" s="65" t="s">
        <v>212</v>
      </c>
      <c r="F2145" s="66"/>
      <c r="G2145" s="66">
        <v>27.57</v>
      </c>
    </row>
    <row r="2146" spans="1:7">
      <c r="A2146" s="65" t="s">
        <v>213</v>
      </c>
      <c r="B2146" s="65">
        <v>3292</v>
      </c>
      <c r="C2146" s="56" t="s">
        <v>2325</v>
      </c>
      <c r="D2146" s="65" t="s">
        <v>211</v>
      </c>
      <c r="E2146" s="65" t="s">
        <v>102</v>
      </c>
      <c r="F2146" s="66"/>
      <c r="G2146" s="66">
        <v>25.9</v>
      </c>
    </row>
    <row r="2147" spans="1:7">
      <c r="A2147" s="65" t="s">
        <v>213</v>
      </c>
      <c r="B2147" s="65">
        <v>3298</v>
      </c>
      <c r="C2147" s="56" t="s">
        <v>2326</v>
      </c>
      <c r="D2147" s="65" t="s">
        <v>211</v>
      </c>
      <c r="E2147" s="65" t="s">
        <v>212</v>
      </c>
      <c r="F2147" s="66"/>
      <c r="G2147" s="66">
        <v>60.7</v>
      </c>
    </row>
    <row r="2148" spans="1:7">
      <c r="A2148" s="65" t="s">
        <v>213</v>
      </c>
      <c r="B2148" s="65">
        <v>34802</v>
      </c>
      <c r="C2148" s="56" t="s">
        <v>2327</v>
      </c>
      <c r="D2148" s="65" t="s">
        <v>211</v>
      </c>
      <c r="E2148" s="65" t="s">
        <v>212</v>
      </c>
      <c r="F2148" s="66">
        <v>932.87</v>
      </c>
      <c r="G2148" s="66">
        <v>1262.8699999999999</v>
      </c>
    </row>
    <row r="2149" spans="1:7">
      <c r="A2149" s="65" t="s">
        <v>213</v>
      </c>
      <c r="B2149" s="65">
        <v>11588</v>
      </c>
      <c r="C2149" s="56" t="s">
        <v>2328</v>
      </c>
      <c r="D2149" s="65" t="s">
        <v>211</v>
      </c>
      <c r="E2149" s="65" t="s">
        <v>212</v>
      </c>
      <c r="F2149" s="66">
        <v>1006.41</v>
      </c>
      <c r="G2149" s="66">
        <v>1362.43</v>
      </c>
    </row>
    <row r="2150" spans="1:7">
      <c r="A2150" s="65" t="s">
        <v>213</v>
      </c>
      <c r="B2150" s="65">
        <v>34383</v>
      </c>
      <c r="C2150" s="56" t="s">
        <v>2329</v>
      </c>
      <c r="D2150" s="65" t="s">
        <v>211</v>
      </c>
      <c r="E2150" s="65" t="s">
        <v>212</v>
      </c>
      <c r="F2150" s="66">
        <v>1107.1300000000001</v>
      </c>
      <c r="G2150" s="66">
        <v>1498.78</v>
      </c>
    </row>
    <row r="2151" spans="1:7">
      <c r="A2151" s="65" t="s">
        <v>213</v>
      </c>
      <c r="B2151" s="65">
        <v>40451</v>
      </c>
      <c r="C2151" s="56" t="s">
        <v>2330</v>
      </c>
      <c r="D2151" s="65" t="s">
        <v>26</v>
      </c>
      <c r="E2151" s="65" t="s">
        <v>212</v>
      </c>
      <c r="F2151" s="66">
        <v>89.49</v>
      </c>
      <c r="G2151" s="66">
        <v>121.15</v>
      </c>
    </row>
    <row r="2152" spans="1:7">
      <c r="A2152" s="65" t="s">
        <v>213</v>
      </c>
      <c r="B2152" s="65">
        <v>40453</v>
      </c>
      <c r="C2152" s="56" t="s">
        <v>2331</v>
      </c>
      <c r="D2152" s="65" t="s">
        <v>26</v>
      </c>
      <c r="E2152" s="65" t="s">
        <v>212</v>
      </c>
      <c r="F2152" s="66">
        <v>96.83</v>
      </c>
      <c r="G2152" s="66">
        <v>131.08000000000001</v>
      </c>
    </row>
    <row r="2153" spans="1:7">
      <c r="A2153" s="65" t="s">
        <v>213</v>
      </c>
      <c r="B2153" s="65">
        <v>40452</v>
      </c>
      <c r="C2153" s="56" t="s">
        <v>2332</v>
      </c>
      <c r="D2153" s="65" t="s">
        <v>26</v>
      </c>
      <c r="E2153" s="65" t="s">
        <v>212</v>
      </c>
      <c r="F2153" s="66">
        <v>106.21</v>
      </c>
      <c r="G2153" s="66">
        <v>143.78</v>
      </c>
    </row>
    <row r="2154" spans="1:7">
      <c r="A2154" s="65" t="s">
        <v>213</v>
      </c>
      <c r="B2154" s="65">
        <v>11594</v>
      </c>
      <c r="C2154" s="56" t="s">
        <v>2333</v>
      </c>
      <c r="D2154" s="65" t="s">
        <v>211</v>
      </c>
      <c r="E2154" s="65" t="s">
        <v>212</v>
      </c>
      <c r="F2154" s="66">
        <v>320.77</v>
      </c>
      <c r="G2154" s="66">
        <v>434.25</v>
      </c>
    </row>
    <row r="2155" spans="1:7">
      <c r="A2155" s="65" t="s">
        <v>213</v>
      </c>
      <c r="B2155" s="65">
        <v>3311</v>
      </c>
      <c r="C2155" s="56" t="s">
        <v>2334</v>
      </c>
      <c r="D2155" s="65" t="s">
        <v>28</v>
      </c>
      <c r="E2155" s="65" t="s">
        <v>212</v>
      </c>
      <c r="F2155" s="66">
        <v>320.77</v>
      </c>
      <c r="G2155" s="66">
        <v>434.25</v>
      </c>
    </row>
    <row r="2156" spans="1:7">
      <c r="A2156" s="65" t="s">
        <v>213</v>
      </c>
      <c r="B2156" s="65">
        <v>11599</v>
      </c>
      <c r="C2156" s="56" t="s">
        <v>2335</v>
      </c>
      <c r="D2156" s="65" t="s">
        <v>211</v>
      </c>
      <c r="E2156" s="65" t="s">
        <v>212</v>
      </c>
      <c r="F2156" s="66">
        <v>426.59</v>
      </c>
      <c r="G2156" s="66">
        <v>577.5</v>
      </c>
    </row>
    <row r="2157" spans="1:7">
      <c r="A2157" s="65" t="s">
        <v>213</v>
      </c>
      <c r="B2157" s="65">
        <v>11593</v>
      </c>
      <c r="C2157" s="56" t="s">
        <v>2336</v>
      </c>
      <c r="D2157" s="65" t="s">
        <v>211</v>
      </c>
      <c r="E2157" s="65" t="s">
        <v>212</v>
      </c>
      <c r="F2157" s="66">
        <v>598.04999999999995</v>
      </c>
      <c r="G2157" s="66">
        <v>809.62</v>
      </c>
    </row>
    <row r="2158" spans="1:7">
      <c r="A2158" s="65" t="s">
        <v>213</v>
      </c>
      <c r="B2158" s="65">
        <v>3314</v>
      </c>
      <c r="C2158" s="56" t="s">
        <v>2337</v>
      </c>
      <c r="D2158" s="65" t="s">
        <v>28</v>
      </c>
      <c r="E2158" s="65" t="s">
        <v>212</v>
      </c>
      <c r="F2158" s="66">
        <v>427.73</v>
      </c>
      <c r="G2158" s="66">
        <v>579.04</v>
      </c>
    </row>
    <row r="2159" spans="1:7">
      <c r="A2159" s="65" t="s">
        <v>213</v>
      </c>
      <c r="B2159" s="65">
        <v>11597</v>
      </c>
      <c r="C2159" s="56" t="s">
        <v>2338</v>
      </c>
      <c r="D2159" s="65" t="s">
        <v>211</v>
      </c>
      <c r="E2159" s="65" t="s">
        <v>212</v>
      </c>
      <c r="F2159" s="66">
        <v>497.4</v>
      </c>
      <c r="G2159" s="66">
        <v>673.35</v>
      </c>
    </row>
    <row r="2160" spans="1:7">
      <c r="A2160" s="65" t="s">
        <v>213</v>
      </c>
      <c r="B2160" s="65">
        <v>3309</v>
      </c>
      <c r="C2160" s="56" t="s">
        <v>2339</v>
      </c>
      <c r="D2160" s="65" t="s">
        <v>28</v>
      </c>
      <c r="E2160" s="65" t="s">
        <v>212</v>
      </c>
      <c r="F2160" s="66">
        <v>339.68</v>
      </c>
      <c r="G2160" s="66">
        <v>459.84</v>
      </c>
    </row>
    <row r="2161" spans="1:7">
      <c r="A2161" s="65" t="s">
        <v>213</v>
      </c>
      <c r="B2161" s="65">
        <v>40440</v>
      </c>
      <c r="C2161" s="56" t="s">
        <v>2340</v>
      </c>
      <c r="D2161" s="65" t="s">
        <v>28</v>
      </c>
      <c r="E2161" s="65" t="s">
        <v>212</v>
      </c>
      <c r="F2161" s="66">
        <v>445.52</v>
      </c>
      <c r="G2161" s="66">
        <v>603.13</v>
      </c>
    </row>
    <row r="2162" spans="1:7">
      <c r="A2162" s="65" t="s">
        <v>213</v>
      </c>
      <c r="B2162" s="65">
        <v>40441</v>
      </c>
      <c r="C2162" s="56" t="s">
        <v>2341</v>
      </c>
      <c r="D2162" s="65" t="s">
        <v>28</v>
      </c>
      <c r="E2162" s="65" t="s">
        <v>212</v>
      </c>
      <c r="F2162" s="66">
        <v>284.44</v>
      </c>
      <c r="G2162" s="66">
        <v>385.06</v>
      </c>
    </row>
    <row r="2163" spans="1:7">
      <c r="A2163" s="65" t="s">
        <v>213</v>
      </c>
      <c r="B2163" s="65">
        <v>34612</v>
      </c>
      <c r="C2163" s="56" t="s">
        <v>2342</v>
      </c>
      <c r="D2163" s="65" t="s">
        <v>211</v>
      </c>
      <c r="E2163" s="65" t="s">
        <v>212</v>
      </c>
      <c r="F2163" s="66">
        <v>615.19000000000005</v>
      </c>
      <c r="G2163" s="66">
        <v>832.82</v>
      </c>
    </row>
    <row r="2164" spans="1:7">
      <c r="A2164" s="65" t="s">
        <v>213</v>
      </c>
      <c r="B2164" s="65">
        <v>34635</v>
      </c>
      <c r="C2164" s="56" t="s">
        <v>2343</v>
      </c>
      <c r="D2164" s="65" t="s">
        <v>211</v>
      </c>
      <c r="E2164" s="65" t="s">
        <v>212</v>
      </c>
      <c r="F2164" s="66">
        <v>791.11</v>
      </c>
      <c r="G2164" s="66">
        <v>1070.97</v>
      </c>
    </row>
    <row r="2165" spans="1:7">
      <c r="A2165" s="65" t="s">
        <v>213</v>
      </c>
      <c r="B2165" s="65">
        <v>34633</v>
      </c>
      <c r="C2165" s="56" t="s">
        <v>2344</v>
      </c>
      <c r="D2165" s="65" t="s">
        <v>211</v>
      </c>
      <c r="E2165" s="65" t="s">
        <v>212</v>
      </c>
      <c r="F2165" s="66">
        <v>872.01</v>
      </c>
      <c r="G2165" s="66">
        <v>1180.49</v>
      </c>
    </row>
    <row r="2166" spans="1:7">
      <c r="A2166" s="65" t="s">
        <v>213</v>
      </c>
      <c r="B2166" s="65">
        <v>40449</v>
      </c>
      <c r="C2166" s="56" t="s">
        <v>2345</v>
      </c>
      <c r="D2166" s="65" t="s">
        <v>28</v>
      </c>
      <c r="E2166" s="65" t="s">
        <v>212</v>
      </c>
      <c r="F2166" s="66">
        <v>239.12</v>
      </c>
      <c r="G2166" s="66">
        <v>323.70999999999998</v>
      </c>
    </row>
    <row r="2167" spans="1:7">
      <c r="A2167" s="65" t="s">
        <v>213</v>
      </c>
      <c r="B2167" s="65">
        <v>11592</v>
      </c>
      <c r="C2167" s="56" t="s">
        <v>2346</v>
      </c>
      <c r="D2167" s="65" t="s">
        <v>211</v>
      </c>
      <c r="E2167" s="65" t="s">
        <v>212</v>
      </c>
      <c r="F2167" s="66">
        <v>427.73</v>
      </c>
      <c r="G2167" s="66">
        <v>579.04</v>
      </c>
    </row>
    <row r="2168" spans="1:7">
      <c r="A2168" s="65" t="s">
        <v>213</v>
      </c>
      <c r="B2168" s="65">
        <v>34800</v>
      </c>
      <c r="C2168" s="56" t="s">
        <v>2347</v>
      </c>
      <c r="D2168" s="65" t="s">
        <v>28</v>
      </c>
      <c r="E2168" s="65" t="s">
        <v>212</v>
      </c>
      <c r="F2168" s="66">
        <v>299.02</v>
      </c>
      <c r="G2168" s="66">
        <v>404.8</v>
      </c>
    </row>
    <row r="2169" spans="1:7">
      <c r="A2169" s="65" t="s">
        <v>213</v>
      </c>
      <c r="B2169" s="65">
        <v>11596</v>
      </c>
      <c r="C2169" s="56" t="s">
        <v>2348</v>
      </c>
      <c r="D2169" s="65" t="s">
        <v>211</v>
      </c>
      <c r="E2169" s="65" t="s">
        <v>212</v>
      </c>
      <c r="F2169" s="66">
        <v>339.68</v>
      </c>
      <c r="G2169" s="66">
        <v>459.84</v>
      </c>
    </row>
    <row r="2170" spans="1:7">
      <c r="A2170" s="65" t="s">
        <v>213</v>
      </c>
      <c r="B2170" s="65">
        <v>40438</v>
      </c>
      <c r="C2170" s="56" t="s">
        <v>2349</v>
      </c>
      <c r="D2170" s="65" t="s">
        <v>28</v>
      </c>
      <c r="E2170" s="65" t="s">
        <v>212</v>
      </c>
      <c r="F2170" s="66">
        <v>199.21</v>
      </c>
      <c r="G2170" s="66">
        <v>269.69</v>
      </c>
    </row>
    <row r="2171" spans="1:7">
      <c r="A2171" s="65" t="s">
        <v>213</v>
      </c>
      <c r="B2171" s="65">
        <v>40436</v>
      </c>
      <c r="C2171" s="56" t="s">
        <v>2350</v>
      </c>
      <c r="D2171" s="65" t="s">
        <v>28</v>
      </c>
      <c r="E2171" s="65" t="s">
        <v>212</v>
      </c>
      <c r="F2171" s="66">
        <v>248.4</v>
      </c>
      <c r="G2171" s="66">
        <v>336.28</v>
      </c>
    </row>
    <row r="2172" spans="1:7">
      <c r="A2172" s="65" t="s">
        <v>213</v>
      </c>
      <c r="B2172" s="65">
        <v>4315</v>
      </c>
      <c r="C2172" s="56" t="s">
        <v>2351</v>
      </c>
      <c r="D2172" s="65" t="s">
        <v>211</v>
      </c>
      <c r="E2172" s="65" t="s">
        <v>212</v>
      </c>
      <c r="F2172" s="66">
        <v>1.48</v>
      </c>
      <c r="G2172" s="66">
        <v>2.4500000000000002</v>
      </c>
    </row>
    <row r="2173" spans="1:7">
      <c r="A2173" s="65" t="s">
        <v>213</v>
      </c>
      <c r="B2173" s="65">
        <v>402</v>
      </c>
      <c r="C2173" s="56" t="s">
        <v>2352</v>
      </c>
      <c r="D2173" s="65" t="s">
        <v>211</v>
      </c>
      <c r="E2173" s="65" t="s">
        <v>212</v>
      </c>
      <c r="F2173" s="66"/>
      <c r="G2173" s="66">
        <v>12.11</v>
      </c>
    </row>
    <row r="2174" spans="1:7">
      <c r="A2174" s="65" t="s">
        <v>213</v>
      </c>
      <c r="B2174" s="65">
        <v>4226</v>
      </c>
      <c r="C2174" s="56" t="s">
        <v>2353</v>
      </c>
      <c r="D2174" s="65" t="s">
        <v>129</v>
      </c>
      <c r="E2174" s="65" t="s">
        <v>102</v>
      </c>
      <c r="F2174" s="66">
        <v>7.29</v>
      </c>
      <c r="G2174" s="66">
        <v>8.51</v>
      </c>
    </row>
    <row r="2175" spans="1:7">
      <c r="A2175" s="65" t="s">
        <v>213</v>
      </c>
      <c r="B2175" s="65">
        <v>4222</v>
      </c>
      <c r="C2175" s="56" t="s">
        <v>2354</v>
      </c>
      <c r="D2175" s="65" t="s">
        <v>261</v>
      </c>
      <c r="E2175" s="65" t="s">
        <v>102</v>
      </c>
      <c r="F2175" s="66">
        <v>6.41</v>
      </c>
      <c r="G2175" s="66">
        <v>6.06</v>
      </c>
    </row>
    <row r="2176" spans="1:7">
      <c r="A2176" s="65" t="s">
        <v>213</v>
      </c>
      <c r="B2176" s="65">
        <v>34804</v>
      </c>
      <c r="C2176" s="56" t="s">
        <v>2355</v>
      </c>
      <c r="D2176" s="65" t="s">
        <v>26</v>
      </c>
      <c r="E2176" s="65" t="s">
        <v>212</v>
      </c>
      <c r="F2176" s="66">
        <v>36.11</v>
      </c>
      <c r="G2176" s="66">
        <v>48.88</v>
      </c>
    </row>
    <row r="2177" spans="1:7">
      <c r="A2177" s="65" t="s">
        <v>213</v>
      </c>
      <c r="B2177" s="65">
        <v>4013</v>
      </c>
      <c r="C2177" s="56" t="s">
        <v>2356</v>
      </c>
      <c r="D2177" s="65" t="s">
        <v>26</v>
      </c>
      <c r="E2177" s="65" t="s">
        <v>212</v>
      </c>
      <c r="F2177" s="66">
        <v>6.82</v>
      </c>
      <c r="G2177" s="66">
        <v>7.12</v>
      </c>
    </row>
    <row r="2178" spans="1:7">
      <c r="A2178" s="65" t="s">
        <v>213</v>
      </c>
      <c r="B2178" s="65">
        <v>4011</v>
      </c>
      <c r="C2178" s="56" t="s">
        <v>2357</v>
      </c>
      <c r="D2178" s="65" t="s">
        <v>26</v>
      </c>
      <c r="E2178" s="65" t="s">
        <v>212</v>
      </c>
      <c r="F2178" s="66">
        <v>7.61</v>
      </c>
      <c r="G2178" s="66">
        <v>7.96</v>
      </c>
    </row>
    <row r="2179" spans="1:7">
      <c r="A2179" s="65" t="s">
        <v>213</v>
      </c>
      <c r="B2179" s="65">
        <v>4021</v>
      </c>
      <c r="C2179" s="56" t="s">
        <v>2358</v>
      </c>
      <c r="D2179" s="65" t="s">
        <v>26</v>
      </c>
      <c r="E2179" s="65" t="s">
        <v>212</v>
      </c>
      <c r="F2179" s="66">
        <v>9.5</v>
      </c>
      <c r="G2179" s="66">
        <v>9.92</v>
      </c>
    </row>
    <row r="2180" spans="1:7">
      <c r="A2180" s="65" t="s">
        <v>213</v>
      </c>
      <c r="B2180" s="65">
        <v>4019</v>
      </c>
      <c r="C2180" s="56" t="s">
        <v>2359</v>
      </c>
      <c r="D2180" s="65" t="s">
        <v>26</v>
      </c>
      <c r="E2180" s="65" t="s">
        <v>212</v>
      </c>
      <c r="F2180" s="66">
        <v>11.4</v>
      </c>
      <c r="G2180" s="66">
        <v>11.91</v>
      </c>
    </row>
    <row r="2181" spans="1:7">
      <c r="A2181" s="65" t="s">
        <v>213</v>
      </c>
      <c r="B2181" s="65">
        <v>4012</v>
      </c>
      <c r="C2181" s="56" t="s">
        <v>2360</v>
      </c>
      <c r="D2181" s="65" t="s">
        <v>26</v>
      </c>
      <c r="E2181" s="65" t="s">
        <v>212</v>
      </c>
      <c r="F2181" s="66">
        <v>15.28</v>
      </c>
      <c r="G2181" s="66">
        <v>15.97</v>
      </c>
    </row>
    <row r="2182" spans="1:7">
      <c r="A2182" s="65" t="s">
        <v>213</v>
      </c>
      <c r="B2182" s="65">
        <v>4020</v>
      </c>
      <c r="C2182" s="56" t="s">
        <v>2361</v>
      </c>
      <c r="D2182" s="65" t="s">
        <v>26</v>
      </c>
      <c r="E2182" s="65" t="s">
        <v>212</v>
      </c>
      <c r="F2182" s="66">
        <v>19.13</v>
      </c>
      <c r="G2182" s="66">
        <v>19.989999999999998</v>
      </c>
    </row>
    <row r="2183" spans="1:7">
      <c r="A2183" s="65" t="s">
        <v>213</v>
      </c>
      <c r="B2183" s="65">
        <v>4018</v>
      </c>
      <c r="C2183" s="56" t="s">
        <v>2362</v>
      </c>
      <c r="D2183" s="65" t="s">
        <v>26</v>
      </c>
      <c r="E2183" s="65" t="s">
        <v>212</v>
      </c>
      <c r="F2183" s="66">
        <v>22.92</v>
      </c>
      <c r="G2183" s="66">
        <v>23.95</v>
      </c>
    </row>
    <row r="2184" spans="1:7">
      <c r="A2184" s="65" t="s">
        <v>391</v>
      </c>
      <c r="B2184" s="65">
        <v>36498</v>
      </c>
      <c r="C2184" s="56" t="s">
        <v>2363</v>
      </c>
      <c r="D2184" s="65" t="s">
        <v>211</v>
      </c>
      <c r="E2184" s="65" t="s">
        <v>212</v>
      </c>
      <c r="F2184" s="66">
        <v>8553.9500000000007</v>
      </c>
      <c r="G2184" s="66">
        <v>9545.6299999999992</v>
      </c>
    </row>
    <row r="2185" spans="1:7">
      <c r="A2185" s="65" t="s">
        <v>357</v>
      </c>
      <c r="B2185" s="65">
        <v>12872</v>
      </c>
      <c r="C2185" s="56" t="s">
        <v>2364</v>
      </c>
      <c r="D2185" s="65" t="s">
        <v>359</v>
      </c>
      <c r="E2185" s="65" t="s">
        <v>212</v>
      </c>
      <c r="F2185" s="66">
        <v>20.07</v>
      </c>
      <c r="G2185" s="66">
        <v>23.33</v>
      </c>
    </row>
    <row r="2186" spans="1:7">
      <c r="A2186" s="65" t="s">
        <v>357</v>
      </c>
      <c r="B2186" s="65">
        <v>41075</v>
      </c>
      <c r="C2186" s="56" t="s">
        <v>2365</v>
      </c>
      <c r="D2186" s="65" t="s">
        <v>361</v>
      </c>
      <c r="E2186" s="65" t="s">
        <v>212</v>
      </c>
      <c r="F2186" s="66">
        <v>3513.27</v>
      </c>
      <c r="G2186" s="66">
        <v>4086.34</v>
      </c>
    </row>
    <row r="2187" spans="1:7">
      <c r="A2187" s="65" t="s">
        <v>213</v>
      </c>
      <c r="B2187" s="65">
        <v>44324</v>
      </c>
      <c r="C2187" s="56" t="s">
        <v>2366</v>
      </c>
      <c r="D2187" s="65" t="s">
        <v>129</v>
      </c>
      <c r="E2187" s="65" t="s">
        <v>212</v>
      </c>
      <c r="F2187" s="66">
        <v>2.6</v>
      </c>
      <c r="G2187" s="66">
        <v>2.72</v>
      </c>
    </row>
    <row r="2188" spans="1:7">
      <c r="A2188" s="65" t="s">
        <v>213</v>
      </c>
      <c r="B2188" s="65">
        <v>3315</v>
      </c>
      <c r="C2188" s="56" t="s">
        <v>2367</v>
      </c>
      <c r="D2188" s="65" t="s">
        <v>129</v>
      </c>
      <c r="E2188" s="65" t="s">
        <v>212</v>
      </c>
      <c r="F2188" s="66">
        <v>0.75</v>
      </c>
      <c r="G2188" s="66">
        <v>0.79</v>
      </c>
    </row>
    <row r="2189" spans="1:7">
      <c r="A2189" s="65" t="s">
        <v>213</v>
      </c>
      <c r="B2189" s="65">
        <v>36870</v>
      </c>
      <c r="C2189" s="56" t="s">
        <v>2368</v>
      </c>
      <c r="D2189" s="65" t="s">
        <v>129</v>
      </c>
      <c r="E2189" s="65" t="s">
        <v>212</v>
      </c>
      <c r="F2189" s="66">
        <v>0.57999999999999996</v>
      </c>
      <c r="G2189" s="66">
        <v>0.61</v>
      </c>
    </row>
    <row r="2190" spans="1:7">
      <c r="A2190" s="65" t="s">
        <v>213</v>
      </c>
      <c r="B2190" s="65">
        <v>5092</v>
      </c>
      <c r="C2190" s="56" t="s">
        <v>2369</v>
      </c>
      <c r="D2190" s="65" t="s">
        <v>632</v>
      </c>
      <c r="E2190" s="65" t="s">
        <v>212</v>
      </c>
      <c r="F2190" s="66">
        <v>19.48</v>
      </c>
      <c r="G2190" s="66">
        <v>16</v>
      </c>
    </row>
    <row r="2191" spans="1:7">
      <c r="A2191" s="65" t="s">
        <v>213</v>
      </c>
      <c r="B2191" s="65">
        <v>11462</v>
      </c>
      <c r="C2191" s="56" t="s">
        <v>2370</v>
      </c>
      <c r="D2191" s="65" t="s">
        <v>632</v>
      </c>
      <c r="E2191" s="65" t="s">
        <v>212</v>
      </c>
      <c r="F2191" s="66">
        <v>19.920000000000002</v>
      </c>
      <c r="G2191" s="66">
        <v>16.36</v>
      </c>
    </row>
    <row r="2192" spans="1:7">
      <c r="A2192" s="65" t="s">
        <v>391</v>
      </c>
      <c r="B2192" s="65">
        <v>36529</v>
      </c>
      <c r="C2192" s="56" t="s">
        <v>2371</v>
      </c>
      <c r="D2192" s="65" t="s">
        <v>211</v>
      </c>
      <c r="E2192" s="65" t="s">
        <v>212</v>
      </c>
      <c r="F2192" s="66"/>
      <c r="G2192" s="66">
        <v>64795.91</v>
      </c>
    </row>
    <row r="2193" spans="1:7">
      <c r="A2193" s="65" t="s">
        <v>391</v>
      </c>
      <c r="B2193" s="65">
        <v>3318</v>
      </c>
      <c r="C2193" s="56" t="s">
        <v>2372</v>
      </c>
      <c r="D2193" s="65" t="s">
        <v>211</v>
      </c>
      <c r="E2193" s="65" t="s">
        <v>102</v>
      </c>
      <c r="F2193" s="66"/>
      <c r="G2193" s="66">
        <v>50800</v>
      </c>
    </row>
    <row r="2194" spans="1:7">
      <c r="A2194" s="65" t="s">
        <v>213</v>
      </c>
      <c r="B2194" s="65">
        <v>3324</v>
      </c>
      <c r="C2194" s="56" t="s">
        <v>2373</v>
      </c>
      <c r="D2194" s="65" t="s">
        <v>26</v>
      </c>
      <c r="E2194" s="65" t="s">
        <v>212</v>
      </c>
      <c r="F2194" s="66">
        <v>16.420000000000002</v>
      </c>
      <c r="G2194" s="66">
        <v>12.78</v>
      </c>
    </row>
    <row r="2195" spans="1:7">
      <c r="A2195" s="65" t="s">
        <v>213</v>
      </c>
      <c r="B2195" s="65">
        <v>3322</v>
      </c>
      <c r="C2195" s="56" t="s">
        <v>2374</v>
      </c>
      <c r="D2195" s="65" t="s">
        <v>26</v>
      </c>
      <c r="E2195" s="65" t="s">
        <v>102</v>
      </c>
      <c r="F2195" s="66">
        <v>23</v>
      </c>
      <c r="G2195" s="66">
        <v>17.899999999999999</v>
      </c>
    </row>
    <row r="2196" spans="1:7">
      <c r="A2196" s="65" t="s">
        <v>213</v>
      </c>
      <c r="B2196" s="65">
        <v>5076</v>
      </c>
      <c r="C2196" s="56" t="s">
        <v>2375</v>
      </c>
      <c r="D2196" s="65" t="s">
        <v>129</v>
      </c>
      <c r="E2196" s="65" t="s">
        <v>212</v>
      </c>
      <c r="F2196" s="66">
        <v>16.809999999999999</v>
      </c>
      <c r="G2196" s="66">
        <v>12.33</v>
      </c>
    </row>
    <row r="2197" spans="1:7">
      <c r="A2197" s="65" t="s">
        <v>213</v>
      </c>
      <c r="B2197" s="65">
        <v>5077</v>
      </c>
      <c r="C2197" s="56" t="s">
        <v>2376</v>
      </c>
      <c r="D2197" s="65" t="s">
        <v>129</v>
      </c>
      <c r="E2197" s="65" t="s">
        <v>212</v>
      </c>
      <c r="F2197" s="66">
        <v>18.579999999999998</v>
      </c>
      <c r="G2197" s="66">
        <v>13.62</v>
      </c>
    </row>
    <row r="2198" spans="1:7">
      <c r="A2198" s="65" t="s">
        <v>213</v>
      </c>
      <c r="B2198" s="65">
        <v>45242</v>
      </c>
      <c r="C2198" s="56" t="s">
        <v>2377</v>
      </c>
      <c r="D2198" s="65" t="s">
        <v>211</v>
      </c>
      <c r="E2198" s="65" t="s">
        <v>212</v>
      </c>
      <c r="F2198" s="66">
        <v>56.18</v>
      </c>
      <c r="G2198" s="66">
        <v>61.21</v>
      </c>
    </row>
    <row r="2199" spans="1:7">
      <c r="A2199" s="65" t="s">
        <v>213</v>
      </c>
      <c r="B2199" s="65">
        <v>11837</v>
      </c>
      <c r="C2199" s="56" t="s">
        <v>2378</v>
      </c>
      <c r="D2199" s="65" t="s">
        <v>211</v>
      </c>
      <c r="E2199" s="65" t="s">
        <v>212</v>
      </c>
      <c r="F2199" s="66">
        <v>95.71</v>
      </c>
      <c r="G2199" s="66">
        <v>71.8</v>
      </c>
    </row>
    <row r="2200" spans="1:7">
      <c r="A2200" s="65" t="s">
        <v>213</v>
      </c>
      <c r="B2200" s="65">
        <v>415</v>
      </c>
      <c r="C2200" s="56" t="s">
        <v>2379</v>
      </c>
      <c r="D2200" s="65" t="s">
        <v>211</v>
      </c>
      <c r="E2200" s="65" t="s">
        <v>212</v>
      </c>
      <c r="F2200" s="66">
        <v>39.25</v>
      </c>
      <c r="G2200" s="66">
        <v>29.44</v>
      </c>
    </row>
    <row r="2201" spans="1:7">
      <c r="A2201" s="65" t="s">
        <v>213</v>
      </c>
      <c r="B2201" s="65">
        <v>38055</v>
      </c>
      <c r="C2201" s="56" t="s">
        <v>2380</v>
      </c>
      <c r="D2201" s="65" t="s">
        <v>211</v>
      </c>
      <c r="E2201" s="65" t="s">
        <v>212</v>
      </c>
      <c r="F2201" s="66">
        <v>8.68</v>
      </c>
      <c r="G2201" s="66">
        <v>6.51</v>
      </c>
    </row>
    <row r="2202" spans="1:7">
      <c r="A2202" s="65" t="s">
        <v>213</v>
      </c>
      <c r="B2202" s="65">
        <v>416</v>
      </c>
      <c r="C2202" s="56" t="s">
        <v>2381</v>
      </c>
      <c r="D2202" s="65" t="s">
        <v>211</v>
      </c>
      <c r="E2202" s="65" t="s">
        <v>212</v>
      </c>
      <c r="F2202" s="66">
        <v>14.37</v>
      </c>
      <c r="G2202" s="66">
        <v>10.78</v>
      </c>
    </row>
    <row r="2203" spans="1:7">
      <c r="A2203" s="65" t="s">
        <v>213</v>
      </c>
      <c r="B2203" s="65">
        <v>425</v>
      </c>
      <c r="C2203" s="56" t="s">
        <v>2382</v>
      </c>
      <c r="D2203" s="65" t="s">
        <v>211</v>
      </c>
      <c r="E2203" s="65" t="s">
        <v>212</v>
      </c>
      <c r="F2203" s="66">
        <v>8.91</v>
      </c>
      <c r="G2203" s="66">
        <v>6.68</v>
      </c>
    </row>
    <row r="2204" spans="1:7">
      <c r="A2204" s="65" t="s">
        <v>213</v>
      </c>
      <c r="B2204" s="65">
        <v>426</v>
      </c>
      <c r="C2204" s="56" t="s">
        <v>2383</v>
      </c>
      <c r="D2204" s="65" t="s">
        <v>211</v>
      </c>
      <c r="E2204" s="65" t="s">
        <v>212</v>
      </c>
      <c r="F2204" s="66">
        <v>49.05</v>
      </c>
      <c r="G2204" s="66">
        <v>36.799999999999997</v>
      </c>
    </row>
    <row r="2205" spans="1:7">
      <c r="A2205" s="65" t="s">
        <v>213</v>
      </c>
      <c r="B2205" s="65">
        <v>38056</v>
      </c>
      <c r="C2205" s="56" t="s">
        <v>2384</v>
      </c>
      <c r="D2205" s="65" t="s">
        <v>211</v>
      </c>
      <c r="E2205" s="65" t="s">
        <v>212</v>
      </c>
      <c r="F2205" s="66">
        <v>47.9</v>
      </c>
      <c r="G2205" s="66">
        <v>35.94</v>
      </c>
    </row>
    <row r="2206" spans="1:7">
      <c r="A2206" s="65" t="s">
        <v>213</v>
      </c>
      <c r="B2206" s="65">
        <v>1564</v>
      </c>
      <c r="C2206" s="56" t="s">
        <v>2385</v>
      </c>
      <c r="D2206" s="65" t="s">
        <v>211</v>
      </c>
      <c r="E2206" s="65" t="s">
        <v>212</v>
      </c>
      <c r="F2206" s="66">
        <v>18.28</v>
      </c>
      <c r="G2206" s="66">
        <v>13.71</v>
      </c>
    </row>
    <row r="2207" spans="1:7">
      <c r="A2207" s="65" t="s">
        <v>213</v>
      </c>
      <c r="B2207" s="65">
        <v>11032</v>
      </c>
      <c r="C2207" s="56" t="s">
        <v>2386</v>
      </c>
      <c r="D2207" s="65" t="s">
        <v>211</v>
      </c>
      <c r="E2207" s="65" t="s">
        <v>212</v>
      </c>
      <c r="F2207" s="66">
        <v>8.3699999999999992</v>
      </c>
      <c r="G2207" s="66">
        <v>13.8</v>
      </c>
    </row>
    <row r="2208" spans="1:7">
      <c r="A2208" s="65" t="s">
        <v>213</v>
      </c>
      <c r="B2208" s="65">
        <v>36786</v>
      </c>
      <c r="C2208" s="56" t="s">
        <v>2387</v>
      </c>
      <c r="D2208" s="65" t="s">
        <v>2388</v>
      </c>
      <c r="E2208" s="65" t="s">
        <v>212</v>
      </c>
      <c r="F2208" s="66"/>
      <c r="G2208" s="66">
        <v>137.86000000000001</v>
      </c>
    </row>
    <row r="2209" spans="1:7">
      <c r="A2209" s="65" t="s">
        <v>213</v>
      </c>
      <c r="B2209" s="65">
        <v>36785</v>
      </c>
      <c r="C2209" s="56" t="s">
        <v>2389</v>
      </c>
      <c r="D2209" s="65" t="s">
        <v>2388</v>
      </c>
      <c r="E2209" s="65" t="s">
        <v>212</v>
      </c>
      <c r="F2209" s="66"/>
      <c r="G2209" s="66">
        <v>119.79</v>
      </c>
    </row>
    <row r="2210" spans="1:7">
      <c r="A2210" s="65" t="s">
        <v>213</v>
      </c>
      <c r="B2210" s="65">
        <v>36782</v>
      </c>
      <c r="C2210" s="56" t="s">
        <v>2390</v>
      </c>
      <c r="D2210" s="65" t="s">
        <v>2388</v>
      </c>
      <c r="E2210" s="65" t="s">
        <v>212</v>
      </c>
      <c r="F2210" s="66"/>
      <c r="G2210" s="66">
        <v>142.99</v>
      </c>
    </row>
    <row r="2211" spans="1:7">
      <c r="A2211" s="65" t="s">
        <v>213</v>
      </c>
      <c r="B2211" s="65">
        <v>44481</v>
      </c>
      <c r="C2211" s="56" t="s">
        <v>15010</v>
      </c>
      <c r="D2211" s="65" t="s">
        <v>2388</v>
      </c>
      <c r="E2211" s="65" t="s">
        <v>102</v>
      </c>
      <c r="F2211" s="66"/>
      <c r="G2211" s="66">
        <v>161.07</v>
      </c>
    </row>
    <row r="2212" spans="1:7">
      <c r="A2212" s="65" t="s">
        <v>213</v>
      </c>
      <c r="B2212" s="65">
        <v>4824</v>
      </c>
      <c r="C2212" s="56" t="s">
        <v>2391</v>
      </c>
      <c r="D2212" s="65" t="s">
        <v>129</v>
      </c>
      <c r="E2212" s="65" t="s">
        <v>212</v>
      </c>
      <c r="F2212" s="66">
        <v>0.67</v>
      </c>
      <c r="G2212" s="66">
        <v>0.78</v>
      </c>
    </row>
    <row r="2213" spans="1:7">
      <c r="A2213" s="65" t="s">
        <v>213</v>
      </c>
      <c r="B2213" s="65">
        <v>11795</v>
      </c>
      <c r="C2213" s="56" t="s">
        <v>2392</v>
      </c>
      <c r="D2213" s="65" t="s">
        <v>26</v>
      </c>
      <c r="E2213" s="65" t="s">
        <v>212</v>
      </c>
      <c r="F2213" s="66">
        <v>762.26</v>
      </c>
      <c r="G2213" s="66">
        <v>716.98</v>
      </c>
    </row>
    <row r="2214" spans="1:7">
      <c r="A2214" s="65" t="s">
        <v>213</v>
      </c>
      <c r="B2214" s="65">
        <v>134</v>
      </c>
      <c r="C2214" s="56" t="s">
        <v>2393</v>
      </c>
      <c r="D2214" s="65" t="s">
        <v>129</v>
      </c>
      <c r="E2214" s="65" t="s">
        <v>212</v>
      </c>
      <c r="F2214" s="66">
        <v>1.86</v>
      </c>
      <c r="G2214" s="66">
        <v>1.71</v>
      </c>
    </row>
    <row r="2215" spans="1:7">
      <c r="A2215" s="65" t="s">
        <v>213</v>
      </c>
      <c r="B2215" s="65">
        <v>4229</v>
      </c>
      <c r="C2215" s="56" t="s">
        <v>2394</v>
      </c>
      <c r="D2215" s="65" t="s">
        <v>129</v>
      </c>
      <c r="E2215" s="65" t="s">
        <v>212</v>
      </c>
      <c r="F2215" s="66">
        <v>41.86</v>
      </c>
      <c r="G2215" s="66">
        <v>44.46</v>
      </c>
    </row>
    <row r="2216" spans="1:7">
      <c r="A2216" s="65" t="s">
        <v>213</v>
      </c>
      <c r="B2216" s="65">
        <v>11731</v>
      </c>
      <c r="C2216" s="56" t="s">
        <v>2395</v>
      </c>
      <c r="D2216" s="65" t="s">
        <v>211</v>
      </c>
      <c r="E2216" s="65" t="s">
        <v>212</v>
      </c>
      <c r="F2216" s="66">
        <v>7.51</v>
      </c>
      <c r="G2216" s="66">
        <v>9.7899999999999991</v>
      </c>
    </row>
    <row r="2217" spans="1:7">
      <c r="A2217" s="65" t="s">
        <v>213</v>
      </c>
      <c r="B2217" s="65">
        <v>11732</v>
      </c>
      <c r="C2217" s="56" t="s">
        <v>2396</v>
      </c>
      <c r="D2217" s="65" t="s">
        <v>211</v>
      </c>
      <c r="E2217" s="65" t="s">
        <v>212</v>
      </c>
      <c r="F2217" s="66">
        <v>19.690000000000001</v>
      </c>
      <c r="G2217" s="66">
        <v>25.68</v>
      </c>
    </row>
    <row r="2218" spans="1:7">
      <c r="A2218" s="65" t="s">
        <v>213</v>
      </c>
      <c r="B2218" s="65">
        <v>11244</v>
      </c>
      <c r="C2218" s="56" t="s">
        <v>2397</v>
      </c>
      <c r="D2218" s="65" t="s">
        <v>211</v>
      </c>
      <c r="E2218" s="65" t="s">
        <v>212</v>
      </c>
      <c r="F2218" s="66"/>
      <c r="G2218" s="66">
        <v>248.67</v>
      </c>
    </row>
    <row r="2219" spans="1:7">
      <c r="A2219" s="65" t="s">
        <v>213</v>
      </c>
      <c r="B2219" s="65">
        <v>11235</v>
      </c>
      <c r="C2219" s="56" t="s">
        <v>2398</v>
      </c>
      <c r="D2219" s="65" t="s">
        <v>211</v>
      </c>
      <c r="E2219" s="65" t="s">
        <v>212</v>
      </c>
      <c r="F2219" s="66"/>
      <c r="G2219" s="66">
        <v>189.76</v>
      </c>
    </row>
    <row r="2220" spans="1:7">
      <c r="A2220" s="65" t="s">
        <v>213</v>
      </c>
      <c r="B2220" s="65">
        <v>11236</v>
      </c>
      <c r="C2220" s="56" t="s">
        <v>2399</v>
      </c>
      <c r="D2220" s="65" t="s">
        <v>211</v>
      </c>
      <c r="E2220" s="65" t="s">
        <v>212</v>
      </c>
      <c r="F2220" s="66"/>
      <c r="G2220" s="66">
        <v>241.16</v>
      </c>
    </row>
    <row r="2221" spans="1:7">
      <c r="A2221" s="65" t="s">
        <v>213</v>
      </c>
      <c r="B2221" s="65">
        <v>11245</v>
      </c>
      <c r="C2221" s="56" t="s">
        <v>2400</v>
      </c>
      <c r="D2221" s="65" t="s">
        <v>211</v>
      </c>
      <c r="E2221" s="65" t="s">
        <v>212</v>
      </c>
      <c r="F2221" s="66"/>
      <c r="G2221" s="66">
        <v>343.95</v>
      </c>
    </row>
    <row r="2222" spans="1:7">
      <c r="A2222" s="65" t="s">
        <v>391</v>
      </c>
      <c r="B2222" s="65">
        <v>36494</v>
      </c>
      <c r="C2222" s="56" t="s">
        <v>2401</v>
      </c>
      <c r="D2222" s="65" t="s">
        <v>211</v>
      </c>
      <c r="E2222" s="65" t="s">
        <v>212</v>
      </c>
      <c r="F2222" s="66"/>
      <c r="G2222" s="66">
        <v>740761.71</v>
      </c>
    </row>
    <row r="2223" spans="1:7">
      <c r="A2223" s="65" t="s">
        <v>391</v>
      </c>
      <c r="B2223" s="65">
        <v>36493</v>
      </c>
      <c r="C2223" s="56" t="s">
        <v>2402</v>
      </c>
      <c r="D2223" s="65" t="s">
        <v>211</v>
      </c>
      <c r="E2223" s="65" t="s">
        <v>212</v>
      </c>
      <c r="F2223" s="66"/>
      <c r="G2223" s="66">
        <v>839252.93</v>
      </c>
    </row>
    <row r="2224" spans="1:7">
      <c r="A2224" s="65" t="s">
        <v>391</v>
      </c>
      <c r="B2224" s="65">
        <v>36492</v>
      </c>
      <c r="C2224" s="56" t="s">
        <v>2403</v>
      </c>
      <c r="D2224" s="65" t="s">
        <v>211</v>
      </c>
      <c r="E2224" s="65" t="s">
        <v>212</v>
      </c>
      <c r="F2224" s="66"/>
      <c r="G2224" s="66">
        <v>1559013.67</v>
      </c>
    </row>
    <row r="2225" spans="1:7">
      <c r="A2225" s="65" t="s">
        <v>391</v>
      </c>
      <c r="B2225" s="65">
        <v>36499</v>
      </c>
      <c r="C2225" s="56" t="s">
        <v>2404</v>
      </c>
      <c r="D2225" s="65" t="s">
        <v>211</v>
      </c>
      <c r="E2225" s="65" t="s">
        <v>212</v>
      </c>
      <c r="F2225" s="66">
        <v>4619.13</v>
      </c>
      <c r="G2225" s="66">
        <v>5154.6400000000003</v>
      </c>
    </row>
    <row r="2226" spans="1:7">
      <c r="A2226" s="65" t="s">
        <v>391</v>
      </c>
      <c r="B2226" s="65">
        <v>13533</v>
      </c>
      <c r="C2226" s="56" t="s">
        <v>2405</v>
      </c>
      <c r="D2226" s="65" t="s">
        <v>211</v>
      </c>
      <c r="E2226" s="65" t="s">
        <v>212</v>
      </c>
      <c r="F2226" s="66">
        <v>211743.09</v>
      </c>
      <c r="G2226" s="66">
        <v>236290.92</v>
      </c>
    </row>
    <row r="2227" spans="1:7">
      <c r="A2227" s="65" t="s">
        <v>391</v>
      </c>
      <c r="B2227" s="65">
        <v>13333</v>
      </c>
      <c r="C2227" s="56" t="s">
        <v>2406</v>
      </c>
      <c r="D2227" s="65" t="s">
        <v>211</v>
      </c>
      <c r="E2227" s="65" t="s">
        <v>212</v>
      </c>
      <c r="F2227" s="66">
        <v>236878.53</v>
      </c>
      <c r="G2227" s="66">
        <v>264340.36</v>
      </c>
    </row>
    <row r="2228" spans="1:7">
      <c r="A2228" s="65" t="s">
        <v>391</v>
      </c>
      <c r="B2228" s="65">
        <v>39585</v>
      </c>
      <c r="C2228" s="56" t="s">
        <v>2407</v>
      </c>
      <c r="D2228" s="65" t="s">
        <v>211</v>
      </c>
      <c r="E2228" s="65" t="s">
        <v>212</v>
      </c>
      <c r="F2228" s="66">
        <v>152952.46</v>
      </c>
      <c r="G2228" s="66">
        <v>170684.56</v>
      </c>
    </row>
    <row r="2229" spans="1:7">
      <c r="A2229" s="65" t="s">
        <v>391</v>
      </c>
      <c r="B2229" s="65">
        <v>39586</v>
      </c>
      <c r="C2229" s="56" t="s">
        <v>2408</v>
      </c>
      <c r="D2229" s="65" t="s">
        <v>211</v>
      </c>
      <c r="E2229" s="65" t="s">
        <v>212</v>
      </c>
      <c r="F2229" s="66">
        <v>179402.88</v>
      </c>
      <c r="G2229" s="66">
        <v>200201.43</v>
      </c>
    </row>
    <row r="2230" spans="1:7">
      <c r="A2230" s="65" t="s">
        <v>391</v>
      </c>
      <c r="B2230" s="65">
        <v>39587</v>
      </c>
      <c r="C2230" s="56" t="s">
        <v>2409</v>
      </c>
      <c r="D2230" s="65" t="s">
        <v>211</v>
      </c>
      <c r="E2230" s="65" t="s">
        <v>212</v>
      </c>
      <c r="F2230" s="66">
        <v>218503.52</v>
      </c>
      <c r="G2230" s="66">
        <v>243835.09</v>
      </c>
    </row>
    <row r="2231" spans="1:7">
      <c r="A2231" s="65" t="s">
        <v>391</v>
      </c>
      <c r="B2231" s="65">
        <v>39588</v>
      </c>
      <c r="C2231" s="56" t="s">
        <v>2410</v>
      </c>
      <c r="D2231" s="65" t="s">
        <v>211</v>
      </c>
      <c r="E2231" s="65" t="s">
        <v>212</v>
      </c>
      <c r="F2231" s="66">
        <v>253004.06</v>
      </c>
      <c r="G2231" s="66">
        <v>282335.35999999999</v>
      </c>
    </row>
    <row r="2232" spans="1:7">
      <c r="A2232" s="65" t="s">
        <v>391</v>
      </c>
      <c r="B2232" s="65">
        <v>39584</v>
      </c>
      <c r="C2232" s="56" t="s">
        <v>2411</v>
      </c>
      <c r="D2232" s="65" t="s">
        <v>211</v>
      </c>
      <c r="E2232" s="65" t="s">
        <v>212</v>
      </c>
      <c r="F2232" s="66">
        <v>136208.19</v>
      </c>
      <c r="G2232" s="66">
        <v>151999.1</v>
      </c>
    </row>
    <row r="2233" spans="1:7">
      <c r="A2233" s="65" t="s">
        <v>391</v>
      </c>
      <c r="B2233" s="65">
        <v>39590</v>
      </c>
      <c r="C2233" s="56" t="s">
        <v>2412</v>
      </c>
      <c r="D2233" s="65" t="s">
        <v>211</v>
      </c>
      <c r="E2233" s="65" t="s">
        <v>212</v>
      </c>
      <c r="F2233" s="66">
        <v>132942.14000000001</v>
      </c>
      <c r="G2233" s="66">
        <v>148354.4</v>
      </c>
    </row>
    <row r="2234" spans="1:7">
      <c r="A2234" s="65" t="s">
        <v>391</v>
      </c>
      <c r="B2234" s="65">
        <v>39592</v>
      </c>
      <c r="C2234" s="56" t="s">
        <v>2413</v>
      </c>
      <c r="D2234" s="65" t="s">
        <v>211</v>
      </c>
      <c r="E2234" s="65" t="s">
        <v>212</v>
      </c>
      <c r="F2234" s="66">
        <v>191041.07</v>
      </c>
      <c r="G2234" s="66">
        <v>213188.86</v>
      </c>
    </row>
    <row r="2235" spans="1:7">
      <c r="A2235" s="65" t="s">
        <v>391</v>
      </c>
      <c r="B2235" s="65">
        <v>39593</v>
      </c>
      <c r="C2235" s="56" t="s">
        <v>2414</v>
      </c>
      <c r="D2235" s="65" t="s">
        <v>211</v>
      </c>
      <c r="E2235" s="65" t="s">
        <v>212</v>
      </c>
      <c r="F2235" s="66">
        <v>218503.52</v>
      </c>
      <c r="G2235" s="66">
        <v>243835.09</v>
      </c>
    </row>
    <row r="2236" spans="1:7">
      <c r="A2236" s="65" t="s">
        <v>391</v>
      </c>
      <c r="B2236" s="65">
        <v>14254</v>
      </c>
      <c r="C2236" s="56" t="s">
        <v>2415</v>
      </c>
      <c r="D2236" s="65" t="s">
        <v>211</v>
      </c>
      <c r="E2236" s="65" t="s">
        <v>102</v>
      </c>
      <c r="F2236" s="66">
        <v>124202</v>
      </c>
      <c r="G2236" s="66">
        <v>138601</v>
      </c>
    </row>
    <row r="2237" spans="1:7">
      <c r="A2237" s="65" t="s">
        <v>391</v>
      </c>
      <c r="B2237" s="65">
        <v>44494</v>
      </c>
      <c r="C2237" s="56" t="s">
        <v>15011</v>
      </c>
      <c r="D2237" s="65" t="s">
        <v>211</v>
      </c>
      <c r="E2237" s="65" t="s">
        <v>212</v>
      </c>
      <c r="F2237" s="66">
        <v>103718.58</v>
      </c>
      <c r="G2237" s="66">
        <v>115742.89</v>
      </c>
    </row>
    <row r="2238" spans="1:7">
      <c r="A2238" s="65" t="s">
        <v>391</v>
      </c>
      <c r="B2238" s="65">
        <v>25019</v>
      </c>
      <c r="C2238" s="56" t="s">
        <v>2416</v>
      </c>
      <c r="D2238" s="65" t="s">
        <v>211</v>
      </c>
      <c r="E2238" s="65" t="s">
        <v>212</v>
      </c>
      <c r="F2238" s="66">
        <v>177785.23</v>
      </c>
      <c r="G2238" s="66">
        <v>198396.25</v>
      </c>
    </row>
    <row r="2239" spans="1:7">
      <c r="A2239" s="65" t="s">
        <v>391</v>
      </c>
      <c r="B2239" s="65">
        <v>36501</v>
      </c>
      <c r="C2239" s="56" t="s">
        <v>2417</v>
      </c>
      <c r="D2239" s="65" t="s">
        <v>211</v>
      </c>
      <c r="E2239" s="65" t="s">
        <v>212</v>
      </c>
      <c r="F2239" s="66">
        <v>158290.13</v>
      </c>
      <c r="G2239" s="66">
        <v>176641.04</v>
      </c>
    </row>
    <row r="2240" spans="1:7">
      <c r="A2240" s="65" t="s">
        <v>391</v>
      </c>
      <c r="B2240" s="65">
        <v>44493</v>
      </c>
      <c r="C2240" s="56" t="s">
        <v>15012</v>
      </c>
      <c r="D2240" s="65" t="s">
        <v>211</v>
      </c>
      <c r="E2240" s="65" t="s">
        <v>212</v>
      </c>
      <c r="F2240" s="66">
        <v>190295.06</v>
      </c>
      <c r="G2240" s="66">
        <v>212356.37</v>
      </c>
    </row>
    <row r="2241" spans="1:7">
      <c r="A2241" s="65" t="s">
        <v>391</v>
      </c>
      <c r="B2241" s="65">
        <v>36500</v>
      </c>
      <c r="C2241" s="56" t="s">
        <v>2418</v>
      </c>
      <c r="D2241" s="65" t="s">
        <v>211</v>
      </c>
      <c r="E2241" s="65" t="s">
        <v>212</v>
      </c>
      <c r="F2241" s="66">
        <v>111859.31</v>
      </c>
      <c r="G2241" s="66">
        <v>124827.4</v>
      </c>
    </row>
    <row r="2242" spans="1:7">
      <c r="A2242" s="65" t="s">
        <v>213</v>
      </c>
      <c r="B2242" s="65">
        <v>20017</v>
      </c>
      <c r="C2242" s="56" t="s">
        <v>2419</v>
      </c>
      <c r="D2242" s="65" t="s">
        <v>32</v>
      </c>
      <c r="E2242" s="65" t="s">
        <v>212</v>
      </c>
      <c r="F2242" s="66">
        <v>7.27</v>
      </c>
      <c r="G2242" s="66">
        <v>10.18</v>
      </c>
    </row>
    <row r="2243" spans="1:7">
      <c r="A2243" s="65" t="s">
        <v>213</v>
      </c>
      <c r="B2243" s="65">
        <v>20007</v>
      </c>
      <c r="C2243" s="56" t="s">
        <v>2420</v>
      </c>
      <c r="D2243" s="65" t="s">
        <v>32</v>
      </c>
      <c r="E2243" s="65" t="s">
        <v>212</v>
      </c>
      <c r="F2243" s="66">
        <v>4.34</v>
      </c>
      <c r="G2243" s="66">
        <v>6.07</v>
      </c>
    </row>
    <row r="2244" spans="1:7">
      <c r="A2244" s="65" t="s">
        <v>213</v>
      </c>
      <c r="B2244" s="65">
        <v>39831</v>
      </c>
      <c r="C2244" s="56" t="s">
        <v>2421</v>
      </c>
      <c r="D2244" s="65" t="s">
        <v>667</v>
      </c>
      <c r="E2244" s="65" t="s">
        <v>212</v>
      </c>
      <c r="F2244" s="66"/>
      <c r="G2244" s="66">
        <v>305.02999999999997</v>
      </c>
    </row>
    <row r="2245" spans="1:7">
      <c r="A2245" s="65" t="s">
        <v>213</v>
      </c>
      <c r="B2245" s="65">
        <v>36888</v>
      </c>
      <c r="C2245" s="56" t="s">
        <v>2422</v>
      </c>
      <c r="D2245" s="65" t="s">
        <v>32</v>
      </c>
      <c r="E2245" s="65" t="s">
        <v>212</v>
      </c>
      <c r="F2245" s="66"/>
      <c r="G2245" s="66">
        <v>27.85</v>
      </c>
    </row>
    <row r="2246" spans="1:7">
      <c r="A2246" s="65" t="s">
        <v>213</v>
      </c>
      <c r="B2246" s="65">
        <v>39836</v>
      </c>
      <c r="C2246" s="56" t="s">
        <v>2423</v>
      </c>
      <c r="D2246" s="65" t="s">
        <v>667</v>
      </c>
      <c r="E2246" s="65" t="s">
        <v>212</v>
      </c>
      <c r="F2246" s="66"/>
      <c r="G2246" s="66">
        <v>268.02999999999997</v>
      </c>
    </row>
    <row r="2247" spans="1:7">
      <c r="A2247" s="65" t="s">
        <v>213</v>
      </c>
      <c r="B2247" s="65">
        <v>39830</v>
      </c>
      <c r="C2247" s="56" t="s">
        <v>2424</v>
      </c>
      <c r="D2247" s="65" t="s">
        <v>667</v>
      </c>
      <c r="E2247" s="65" t="s">
        <v>212</v>
      </c>
      <c r="F2247" s="66"/>
      <c r="G2247" s="66">
        <v>305.68</v>
      </c>
    </row>
    <row r="2248" spans="1:7">
      <c r="A2248" s="65" t="s">
        <v>391</v>
      </c>
      <c r="B2248" s="65">
        <v>36497</v>
      </c>
      <c r="C2248" s="56" t="s">
        <v>2425</v>
      </c>
      <c r="D2248" s="65" t="s">
        <v>211</v>
      </c>
      <c r="E2248" s="65" t="s">
        <v>212</v>
      </c>
      <c r="F2248" s="66">
        <v>2963.5</v>
      </c>
      <c r="G2248" s="66">
        <v>2693.74</v>
      </c>
    </row>
    <row r="2249" spans="1:7">
      <c r="A2249" s="65" t="s">
        <v>391</v>
      </c>
      <c r="B2249" s="65">
        <v>40527</v>
      </c>
      <c r="C2249" s="56" t="s">
        <v>2426</v>
      </c>
      <c r="D2249" s="65" t="s">
        <v>211</v>
      </c>
      <c r="E2249" s="65" t="s">
        <v>212</v>
      </c>
      <c r="F2249" s="66">
        <v>2595.9</v>
      </c>
      <c r="G2249" s="66">
        <v>2359.6</v>
      </c>
    </row>
    <row r="2250" spans="1:7">
      <c r="A2250" s="65" t="s">
        <v>391</v>
      </c>
      <c r="B2250" s="65">
        <v>36487</v>
      </c>
      <c r="C2250" s="56" t="s">
        <v>2427</v>
      </c>
      <c r="D2250" s="65" t="s">
        <v>211</v>
      </c>
      <c r="E2250" s="65" t="s">
        <v>212</v>
      </c>
      <c r="F2250" s="66">
        <v>5159.91</v>
      </c>
      <c r="G2250" s="66">
        <v>4690.22</v>
      </c>
    </row>
    <row r="2251" spans="1:7">
      <c r="A2251" s="65" t="s">
        <v>391</v>
      </c>
      <c r="B2251" s="65">
        <v>44475</v>
      </c>
      <c r="C2251" s="56" t="s">
        <v>15013</v>
      </c>
      <c r="D2251" s="65" t="s">
        <v>211</v>
      </c>
      <c r="E2251" s="65" t="s">
        <v>212</v>
      </c>
      <c r="F2251" s="66"/>
      <c r="G2251" s="66">
        <v>1295335.74</v>
      </c>
    </row>
    <row r="2252" spans="1:7">
      <c r="A2252" s="65" t="s">
        <v>391</v>
      </c>
      <c r="B2252" s="65">
        <v>44474</v>
      </c>
      <c r="C2252" s="56" t="s">
        <v>15014</v>
      </c>
      <c r="D2252" s="65" t="s">
        <v>211</v>
      </c>
      <c r="E2252" s="65" t="s">
        <v>212</v>
      </c>
      <c r="F2252" s="66"/>
      <c r="G2252" s="66">
        <v>2491030.2799999998</v>
      </c>
    </row>
    <row r="2253" spans="1:7">
      <c r="A2253" s="65" t="s">
        <v>391</v>
      </c>
      <c r="B2253" s="65">
        <v>44490</v>
      </c>
      <c r="C2253" s="56" t="s">
        <v>15015</v>
      </c>
      <c r="D2253" s="65" t="s">
        <v>211</v>
      </c>
      <c r="E2253" s="65" t="s">
        <v>212</v>
      </c>
      <c r="F2253" s="66"/>
      <c r="G2253" s="66">
        <v>4234751.46</v>
      </c>
    </row>
    <row r="2254" spans="1:7">
      <c r="A2254" s="65" t="s">
        <v>391</v>
      </c>
      <c r="B2254" s="65">
        <v>37776</v>
      </c>
      <c r="C2254" s="56" t="s">
        <v>2428</v>
      </c>
      <c r="D2254" s="65" t="s">
        <v>211</v>
      </c>
      <c r="E2254" s="65" t="s">
        <v>212</v>
      </c>
      <c r="F2254" s="66"/>
      <c r="G2254" s="66">
        <v>259536.14</v>
      </c>
    </row>
    <row r="2255" spans="1:7">
      <c r="A2255" s="65" t="s">
        <v>391</v>
      </c>
      <c r="B2255" s="65">
        <v>37775</v>
      </c>
      <c r="C2255" s="56" t="s">
        <v>2429</v>
      </c>
      <c r="D2255" s="65" t="s">
        <v>211</v>
      </c>
      <c r="E2255" s="65" t="s">
        <v>212</v>
      </c>
      <c r="F2255" s="66"/>
      <c r="G2255" s="66">
        <v>408789.06</v>
      </c>
    </row>
    <row r="2256" spans="1:7">
      <c r="A2256" s="65" t="s">
        <v>391</v>
      </c>
      <c r="B2256" s="65">
        <v>36491</v>
      </c>
      <c r="C2256" s="56" t="s">
        <v>2430</v>
      </c>
      <c r="D2256" s="65" t="s">
        <v>211</v>
      </c>
      <c r="E2256" s="65" t="s">
        <v>212</v>
      </c>
      <c r="F2256" s="66"/>
      <c r="G2256" s="66">
        <v>1513867.18</v>
      </c>
    </row>
    <row r="2257" spans="1:7">
      <c r="A2257" s="65" t="s">
        <v>391</v>
      </c>
      <c r="B2257" s="65">
        <v>10712</v>
      </c>
      <c r="C2257" s="56" t="s">
        <v>2431</v>
      </c>
      <c r="D2257" s="65" t="s">
        <v>211</v>
      </c>
      <c r="E2257" s="65" t="s">
        <v>212</v>
      </c>
      <c r="F2257" s="66"/>
      <c r="G2257" s="66">
        <v>102197.26</v>
      </c>
    </row>
    <row r="2258" spans="1:7">
      <c r="A2258" s="65" t="s">
        <v>391</v>
      </c>
      <c r="B2258" s="65">
        <v>3363</v>
      </c>
      <c r="C2258" s="56" t="s">
        <v>2432</v>
      </c>
      <c r="D2258" s="65" t="s">
        <v>211</v>
      </c>
      <c r="E2258" s="65" t="s">
        <v>102</v>
      </c>
      <c r="F2258" s="66"/>
      <c r="G2258" s="66">
        <v>143750</v>
      </c>
    </row>
    <row r="2259" spans="1:7">
      <c r="A2259" s="65" t="s">
        <v>391</v>
      </c>
      <c r="B2259" s="65">
        <v>3365</v>
      </c>
      <c r="C2259" s="56" t="s">
        <v>2433</v>
      </c>
      <c r="D2259" s="65" t="s">
        <v>211</v>
      </c>
      <c r="E2259" s="65" t="s">
        <v>212</v>
      </c>
      <c r="F2259" s="66"/>
      <c r="G2259" s="66">
        <v>336015.62</v>
      </c>
    </row>
    <row r="2260" spans="1:7">
      <c r="A2260" s="65" t="s">
        <v>213</v>
      </c>
      <c r="B2260" s="65">
        <v>7569</v>
      </c>
      <c r="C2260" s="56" t="s">
        <v>2434</v>
      </c>
      <c r="D2260" s="65" t="s">
        <v>211</v>
      </c>
      <c r="E2260" s="65" t="s">
        <v>212</v>
      </c>
      <c r="F2260" s="66"/>
      <c r="G2260" s="66">
        <v>56.58</v>
      </c>
    </row>
    <row r="2261" spans="1:7">
      <c r="A2261" s="65" t="s">
        <v>213</v>
      </c>
      <c r="B2261" s="65">
        <v>3378</v>
      </c>
      <c r="C2261" s="56" t="s">
        <v>2435</v>
      </c>
      <c r="D2261" s="65" t="s">
        <v>211</v>
      </c>
      <c r="E2261" s="65" t="s">
        <v>212</v>
      </c>
      <c r="F2261" s="66">
        <v>138.91999999999999</v>
      </c>
      <c r="G2261" s="66">
        <v>104.22</v>
      </c>
    </row>
    <row r="2262" spans="1:7">
      <c r="A2262" s="65" t="s">
        <v>213</v>
      </c>
      <c r="B2262" s="65">
        <v>3380</v>
      </c>
      <c r="C2262" s="56" t="s">
        <v>2436</v>
      </c>
      <c r="D2262" s="65" t="s">
        <v>211</v>
      </c>
      <c r="E2262" s="65" t="s">
        <v>102</v>
      </c>
      <c r="F2262" s="66">
        <v>97.25</v>
      </c>
      <c r="G2262" s="66">
        <v>72.959999999999994</v>
      </c>
    </row>
    <row r="2263" spans="1:7">
      <c r="A2263" s="65" t="s">
        <v>213</v>
      </c>
      <c r="B2263" s="65">
        <v>3379</v>
      </c>
      <c r="C2263" s="56" t="s">
        <v>2437</v>
      </c>
      <c r="D2263" s="65" t="s">
        <v>211</v>
      </c>
      <c r="E2263" s="65" t="s">
        <v>212</v>
      </c>
      <c r="F2263" s="66">
        <v>93.89</v>
      </c>
      <c r="G2263" s="66">
        <v>70.44</v>
      </c>
    </row>
    <row r="2264" spans="1:7">
      <c r="A2264" s="65" t="s">
        <v>213</v>
      </c>
      <c r="B2264" s="65">
        <v>11991</v>
      </c>
      <c r="C2264" s="56" t="s">
        <v>2438</v>
      </c>
      <c r="D2264" s="65" t="s">
        <v>211</v>
      </c>
      <c r="E2264" s="65" t="s">
        <v>212</v>
      </c>
      <c r="F2264" s="66">
        <v>109.01</v>
      </c>
      <c r="G2264" s="66">
        <v>81.78</v>
      </c>
    </row>
    <row r="2265" spans="1:7">
      <c r="A2265" s="65" t="s">
        <v>391</v>
      </c>
      <c r="B2265" s="65">
        <v>44305</v>
      </c>
      <c r="C2265" s="56" t="s">
        <v>2439</v>
      </c>
      <c r="D2265" s="65" t="s">
        <v>211</v>
      </c>
      <c r="E2265" s="65" t="s">
        <v>212</v>
      </c>
      <c r="F2265" s="66"/>
      <c r="G2265" s="66">
        <v>1933.76</v>
      </c>
    </row>
    <row r="2266" spans="1:7">
      <c r="A2266" s="65" t="s">
        <v>213</v>
      </c>
      <c r="B2266" s="65">
        <v>34349</v>
      </c>
      <c r="C2266" s="56" t="s">
        <v>2440</v>
      </c>
      <c r="D2266" s="65" t="s">
        <v>211</v>
      </c>
      <c r="E2266" s="65" t="s">
        <v>212</v>
      </c>
      <c r="F2266" s="66">
        <v>20.51</v>
      </c>
      <c r="G2266" s="66">
        <v>27.77</v>
      </c>
    </row>
    <row r="2267" spans="1:7">
      <c r="A2267" s="65" t="s">
        <v>213</v>
      </c>
      <c r="B2267" s="65">
        <v>11029</v>
      </c>
      <c r="C2267" s="56" t="s">
        <v>2441</v>
      </c>
      <c r="D2267" s="65" t="s">
        <v>1588</v>
      </c>
      <c r="E2267" s="65" t="s">
        <v>212</v>
      </c>
      <c r="F2267" s="66">
        <v>1.28</v>
      </c>
      <c r="G2267" s="66">
        <v>2.11</v>
      </c>
    </row>
    <row r="2268" spans="1:7">
      <c r="A2268" s="65" t="s">
        <v>213</v>
      </c>
      <c r="B2268" s="65">
        <v>4316</v>
      </c>
      <c r="C2268" s="56" t="s">
        <v>2442</v>
      </c>
      <c r="D2268" s="65" t="s">
        <v>211</v>
      </c>
      <c r="E2268" s="65" t="s">
        <v>212</v>
      </c>
      <c r="F2268" s="66">
        <v>1.29</v>
      </c>
      <c r="G2268" s="66">
        <v>2.14</v>
      </c>
    </row>
    <row r="2269" spans="1:7">
      <c r="A2269" s="65" t="s">
        <v>213</v>
      </c>
      <c r="B2269" s="65">
        <v>4313</v>
      </c>
      <c r="C2269" s="56" t="s">
        <v>2443</v>
      </c>
      <c r="D2269" s="65" t="s">
        <v>1588</v>
      </c>
      <c r="E2269" s="65" t="s">
        <v>212</v>
      </c>
      <c r="F2269" s="66">
        <v>1.86</v>
      </c>
      <c r="G2269" s="66">
        <v>3.07</v>
      </c>
    </row>
    <row r="2270" spans="1:7">
      <c r="A2270" s="65" t="s">
        <v>213</v>
      </c>
      <c r="B2270" s="65">
        <v>4317</v>
      </c>
      <c r="C2270" s="56" t="s">
        <v>2444</v>
      </c>
      <c r="D2270" s="65" t="s">
        <v>211</v>
      </c>
      <c r="E2270" s="65" t="s">
        <v>212</v>
      </c>
      <c r="F2270" s="66">
        <v>2.12</v>
      </c>
      <c r="G2270" s="66">
        <v>3.49</v>
      </c>
    </row>
    <row r="2271" spans="1:7">
      <c r="A2271" s="65" t="s">
        <v>213</v>
      </c>
      <c r="B2271" s="65">
        <v>4314</v>
      </c>
      <c r="C2271" s="56" t="s">
        <v>2445</v>
      </c>
      <c r="D2271" s="65" t="s">
        <v>1588</v>
      </c>
      <c r="E2271" s="65" t="s">
        <v>212</v>
      </c>
      <c r="F2271" s="66">
        <v>2.48</v>
      </c>
      <c r="G2271" s="66">
        <v>4.09</v>
      </c>
    </row>
    <row r="2272" spans="1:7">
      <c r="A2272" s="65" t="s">
        <v>213</v>
      </c>
      <c r="B2272" s="65">
        <v>10921</v>
      </c>
      <c r="C2272" s="56" t="s">
        <v>2446</v>
      </c>
      <c r="D2272" s="65" t="s">
        <v>211</v>
      </c>
      <c r="E2272" s="65" t="s">
        <v>102</v>
      </c>
      <c r="F2272" s="66"/>
      <c r="G2272" s="66">
        <v>5406.25</v>
      </c>
    </row>
    <row r="2273" spans="1:7">
      <c r="A2273" s="65" t="s">
        <v>213</v>
      </c>
      <c r="B2273" s="65">
        <v>10922</v>
      </c>
      <c r="C2273" s="56" t="s">
        <v>2447</v>
      </c>
      <c r="D2273" s="65" t="s">
        <v>211</v>
      </c>
      <c r="E2273" s="65" t="s">
        <v>212</v>
      </c>
      <c r="F2273" s="66"/>
      <c r="G2273" s="66">
        <v>4896.84</v>
      </c>
    </row>
    <row r="2274" spans="1:7">
      <c r="A2274" s="65" t="s">
        <v>213</v>
      </c>
      <c r="B2274" s="65">
        <v>10923</v>
      </c>
      <c r="C2274" s="56" t="s">
        <v>2448</v>
      </c>
      <c r="D2274" s="65" t="s">
        <v>211</v>
      </c>
      <c r="E2274" s="65" t="s">
        <v>212</v>
      </c>
      <c r="F2274" s="66"/>
      <c r="G2274" s="66">
        <v>2894.24</v>
      </c>
    </row>
    <row r="2275" spans="1:7">
      <c r="A2275" s="65" t="s">
        <v>213</v>
      </c>
      <c r="B2275" s="65">
        <v>10924</v>
      </c>
      <c r="C2275" s="56" t="s">
        <v>2449</v>
      </c>
      <c r="D2275" s="65" t="s">
        <v>211</v>
      </c>
      <c r="E2275" s="65" t="s">
        <v>212</v>
      </c>
      <c r="F2275" s="66"/>
      <c r="G2275" s="66">
        <v>3048.2</v>
      </c>
    </row>
    <row r="2276" spans="1:7">
      <c r="A2276" s="65" t="s">
        <v>391</v>
      </c>
      <c r="B2276" s="65">
        <v>37772</v>
      </c>
      <c r="C2276" s="56" t="s">
        <v>2450</v>
      </c>
      <c r="D2276" s="65" t="s">
        <v>211</v>
      </c>
      <c r="E2276" s="65" t="s">
        <v>212</v>
      </c>
      <c r="F2276" s="66"/>
      <c r="G2276" s="66">
        <v>342998.8</v>
      </c>
    </row>
    <row r="2277" spans="1:7">
      <c r="A2277" s="65" t="s">
        <v>391</v>
      </c>
      <c r="B2277" s="65">
        <v>37771</v>
      </c>
      <c r="C2277" s="56" t="s">
        <v>2451</v>
      </c>
      <c r="D2277" s="65" t="s">
        <v>211</v>
      </c>
      <c r="E2277" s="65" t="s">
        <v>212</v>
      </c>
      <c r="F2277" s="66"/>
      <c r="G2277" s="66">
        <v>364896.09</v>
      </c>
    </row>
    <row r="2278" spans="1:7">
      <c r="A2278" s="65" t="s">
        <v>213</v>
      </c>
      <c r="B2278" s="65">
        <v>12772</v>
      </c>
      <c r="C2278" s="56" t="s">
        <v>2452</v>
      </c>
      <c r="D2278" s="65" t="s">
        <v>211</v>
      </c>
      <c r="E2278" s="65" t="s">
        <v>212</v>
      </c>
      <c r="F2278" s="66"/>
      <c r="G2278" s="66">
        <v>954.41</v>
      </c>
    </row>
    <row r="2279" spans="1:7">
      <c r="A2279" s="65" t="s">
        <v>213</v>
      </c>
      <c r="B2279" s="65">
        <v>12770</v>
      </c>
      <c r="C2279" s="56" t="s">
        <v>2453</v>
      </c>
      <c r="D2279" s="65" t="s">
        <v>211</v>
      </c>
      <c r="E2279" s="65" t="s">
        <v>212</v>
      </c>
      <c r="F2279" s="66"/>
      <c r="G2279" s="66">
        <v>574.26</v>
      </c>
    </row>
    <row r="2280" spans="1:7">
      <c r="A2280" s="65" t="s">
        <v>213</v>
      </c>
      <c r="B2280" s="65">
        <v>12775</v>
      </c>
      <c r="C2280" s="56" t="s">
        <v>2454</v>
      </c>
      <c r="D2280" s="65" t="s">
        <v>211</v>
      </c>
      <c r="E2280" s="65" t="s">
        <v>212</v>
      </c>
      <c r="F2280" s="66"/>
      <c r="G2280" s="66">
        <v>420.58</v>
      </c>
    </row>
    <row r="2281" spans="1:7">
      <c r="A2281" s="65" t="s">
        <v>213</v>
      </c>
      <c r="B2281" s="65">
        <v>12768</v>
      </c>
      <c r="C2281" s="56" t="s">
        <v>2455</v>
      </c>
      <c r="D2281" s="65" t="s">
        <v>211</v>
      </c>
      <c r="E2281" s="65" t="s">
        <v>212</v>
      </c>
      <c r="F2281" s="66"/>
      <c r="G2281" s="66">
        <v>1342.64</v>
      </c>
    </row>
    <row r="2282" spans="1:7">
      <c r="A2282" s="65" t="s">
        <v>213</v>
      </c>
      <c r="B2282" s="65">
        <v>12769</v>
      </c>
      <c r="C2282" s="56" t="s">
        <v>2456</v>
      </c>
      <c r="D2282" s="65" t="s">
        <v>211</v>
      </c>
      <c r="E2282" s="65" t="s">
        <v>102</v>
      </c>
      <c r="F2282" s="66"/>
      <c r="G2282" s="66">
        <v>110</v>
      </c>
    </row>
    <row r="2283" spans="1:7">
      <c r="A2283" s="65" t="s">
        <v>213</v>
      </c>
      <c r="B2283" s="65">
        <v>12773</v>
      </c>
      <c r="C2283" s="56" t="s">
        <v>2457</v>
      </c>
      <c r="D2283" s="65" t="s">
        <v>211</v>
      </c>
      <c r="E2283" s="65" t="s">
        <v>212</v>
      </c>
      <c r="F2283" s="66"/>
      <c r="G2283" s="66">
        <v>118.08</v>
      </c>
    </row>
    <row r="2284" spans="1:7">
      <c r="A2284" s="65" t="s">
        <v>213</v>
      </c>
      <c r="B2284" s="65">
        <v>12774</v>
      </c>
      <c r="C2284" s="56" t="s">
        <v>2458</v>
      </c>
      <c r="D2284" s="65" t="s">
        <v>211</v>
      </c>
      <c r="E2284" s="65" t="s">
        <v>212</v>
      </c>
      <c r="F2284" s="66"/>
      <c r="G2284" s="66">
        <v>145.58000000000001</v>
      </c>
    </row>
    <row r="2285" spans="1:7">
      <c r="A2285" s="65" t="s">
        <v>213</v>
      </c>
      <c r="B2285" s="65">
        <v>12776</v>
      </c>
      <c r="C2285" s="56" t="s">
        <v>2459</v>
      </c>
      <c r="D2285" s="65" t="s">
        <v>211</v>
      </c>
      <c r="E2285" s="65" t="s">
        <v>212</v>
      </c>
      <c r="F2285" s="66"/>
      <c r="G2285" s="66">
        <v>2167.64</v>
      </c>
    </row>
    <row r="2286" spans="1:7">
      <c r="A2286" s="65" t="s">
        <v>213</v>
      </c>
      <c r="B2286" s="65">
        <v>12777</v>
      </c>
      <c r="C2286" s="56" t="s">
        <v>2460</v>
      </c>
      <c r="D2286" s="65" t="s">
        <v>211</v>
      </c>
      <c r="E2286" s="65" t="s">
        <v>212</v>
      </c>
      <c r="F2286" s="66"/>
      <c r="G2286" s="66">
        <v>2830.88</v>
      </c>
    </row>
    <row r="2287" spans="1:7">
      <c r="A2287" s="65" t="s">
        <v>357</v>
      </c>
      <c r="B2287" s="65">
        <v>12873</v>
      </c>
      <c r="C2287" s="56" t="s">
        <v>2461</v>
      </c>
      <c r="D2287" s="65" t="s">
        <v>359</v>
      </c>
      <c r="E2287" s="65" t="s">
        <v>212</v>
      </c>
      <c r="F2287" s="66">
        <v>20.07</v>
      </c>
      <c r="G2287" s="66">
        <v>23.33</v>
      </c>
    </row>
    <row r="2288" spans="1:7">
      <c r="A2288" s="65" t="s">
        <v>357</v>
      </c>
      <c r="B2288" s="65">
        <v>41076</v>
      </c>
      <c r="C2288" s="56" t="s">
        <v>2462</v>
      </c>
      <c r="D2288" s="65" t="s">
        <v>361</v>
      </c>
      <c r="E2288" s="65" t="s">
        <v>212</v>
      </c>
      <c r="F2288" s="66">
        <v>3513.27</v>
      </c>
      <c r="G2288" s="66">
        <v>4086.34</v>
      </c>
    </row>
    <row r="2289" spans="1:7">
      <c r="A2289" s="65" t="s">
        <v>213</v>
      </c>
      <c r="B2289" s="65">
        <v>140</v>
      </c>
      <c r="C2289" s="56" t="s">
        <v>2463</v>
      </c>
      <c r="D2289" s="65" t="s">
        <v>129</v>
      </c>
      <c r="E2289" s="65" t="s">
        <v>212</v>
      </c>
      <c r="F2289" s="66">
        <v>20.77</v>
      </c>
      <c r="G2289" s="66">
        <v>19.14</v>
      </c>
    </row>
    <row r="2290" spans="1:7">
      <c r="A2290" s="65" t="s">
        <v>213</v>
      </c>
      <c r="B2290" s="65">
        <v>151</v>
      </c>
      <c r="C2290" s="56" t="s">
        <v>2464</v>
      </c>
      <c r="D2290" s="65" t="s">
        <v>261</v>
      </c>
      <c r="E2290" s="65" t="s">
        <v>212</v>
      </c>
      <c r="F2290" s="66">
        <v>30.65</v>
      </c>
      <c r="G2290" s="66">
        <v>28.24</v>
      </c>
    </row>
    <row r="2291" spans="1:7">
      <c r="A2291" s="65" t="s">
        <v>213</v>
      </c>
      <c r="B2291" s="65">
        <v>7340</v>
      </c>
      <c r="C2291" s="56" t="s">
        <v>2465</v>
      </c>
      <c r="D2291" s="65" t="s">
        <v>261</v>
      </c>
      <c r="E2291" s="65" t="s">
        <v>212</v>
      </c>
      <c r="F2291" s="66">
        <v>31.46</v>
      </c>
      <c r="G2291" s="66">
        <v>29.78</v>
      </c>
    </row>
    <row r="2292" spans="1:7">
      <c r="A2292" s="65" t="s">
        <v>357</v>
      </c>
      <c r="B2292" s="65">
        <v>40929</v>
      </c>
      <c r="C2292" s="56" t="s">
        <v>2466</v>
      </c>
      <c r="D2292" s="65" t="s">
        <v>361</v>
      </c>
      <c r="E2292" s="65" t="s">
        <v>212</v>
      </c>
      <c r="F2292" s="66">
        <v>3016.26</v>
      </c>
      <c r="G2292" s="66">
        <v>5318.19</v>
      </c>
    </row>
    <row r="2293" spans="1:7">
      <c r="A2293" s="65" t="s">
        <v>357</v>
      </c>
      <c r="B2293" s="65">
        <v>2701</v>
      </c>
      <c r="C2293" s="56" t="s">
        <v>2467</v>
      </c>
      <c r="D2293" s="65" t="s">
        <v>359</v>
      </c>
      <c r="E2293" s="65" t="s">
        <v>212</v>
      </c>
      <c r="F2293" s="66">
        <v>17.22</v>
      </c>
      <c r="G2293" s="66">
        <v>30.36</v>
      </c>
    </row>
    <row r="2294" spans="1:7">
      <c r="A2294" s="65" t="s">
        <v>213</v>
      </c>
      <c r="B2294" s="65">
        <v>38064</v>
      </c>
      <c r="C2294" s="56" t="s">
        <v>2468</v>
      </c>
      <c r="D2294" s="65" t="s">
        <v>211</v>
      </c>
      <c r="E2294" s="65" t="s">
        <v>212</v>
      </c>
      <c r="F2294" s="66">
        <v>17.760000000000002</v>
      </c>
      <c r="G2294" s="66">
        <v>20.34</v>
      </c>
    </row>
    <row r="2295" spans="1:7">
      <c r="A2295" s="65" t="s">
        <v>213</v>
      </c>
      <c r="B2295" s="65">
        <v>38114</v>
      </c>
      <c r="C2295" s="56" t="s">
        <v>2469</v>
      </c>
      <c r="D2295" s="65" t="s">
        <v>211</v>
      </c>
      <c r="E2295" s="65" t="s">
        <v>212</v>
      </c>
      <c r="F2295" s="66">
        <v>15.89</v>
      </c>
      <c r="G2295" s="66">
        <v>18.190000000000001</v>
      </c>
    </row>
    <row r="2296" spans="1:7">
      <c r="A2296" s="65" t="s">
        <v>213</v>
      </c>
      <c r="B2296" s="65">
        <v>38115</v>
      </c>
      <c r="C2296" s="56" t="s">
        <v>2470</v>
      </c>
      <c r="D2296" s="65" t="s">
        <v>211</v>
      </c>
      <c r="E2296" s="65" t="s">
        <v>212</v>
      </c>
      <c r="F2296" s="66">
        <v>16.96</v>
      </c>
      <c r="G2296" s="66">
        <v>19.420000000000002</v>
      </c>
    </row>
    <row r="2297" spans="1:7">
      <c r="A2297" s="65" t="s">
        <v>213</v>
      </c>
      <c r="B2297" s="65">
        <v>38065</v>
      </c>
      <c r="C2297" s="56" t="s">
        <v>2471</v>
      </c>
      <c r="D2297" s="65" t="s">
        <v>211</v>
      </c>
      <c r="E2297" s="65" t="s">
        <v>212</v>
      </c>
      <c r="F2297" s="66">
        <v>25.2</v>
      </c>
      <c r="G2297" s="66">
        <v>28.86</v>
      </c>
    </row>
    <row r="2298" spans="1:7">
      <c r="A2298" s="65" t="s">
        <v>213</v>
      </c>
      <c r="B2298" s="65">
        <v>38078</v>
      </c>
      <c r="C2298" s="56" t="s">
        <v>2472</v>
      </c>
      <c r="D2298" s="65" t="s">
        <v>211</v>
      </c>
      <c r="E2298" s="65" t="s">
        <v>212</v>
      </c>
      <c r="F2298" s="66">
        <v>14.7</v>
      </c>
      <c r="G2298" s="66">
        <v>16.84</v>
      </c>
    </row>
    <row r="2299" spans="1:7">
      <c r="A2299" s="65" t="s">
        <v>213</v>
      </c>
      <c r="B2299" s="65">
        <v>38113</v>
      </c>
      <c r="C2299" s="56" t="s">
        <v>2473</v>
      </c>
      <c r="D2299" s="65" t="s">
        <v>211</v>
      </c>
      <c r="E2299" s="65" t="s">
        <v>212</v>
      </c>
      <c r="F2299" s="66">
        <v>7.99</v>
      </c>
      <c r="G2299" s="66">
        <v>9.14</v>
      </c>
    </row>
    <row r="2300" spans="1:7">
      <c r="A2300" s="65" t="s">
        <v>213</v>
      </c>
      <c r="B2300" s="65">
        <v>38063</v>
      </c>
      <c r="C2300" s="56" t="s">
        <v>2474</v>
      </c>
      <c r="D2300" s="65" t="s">
        <v>211</v>
      </c>
      <c r="E2300" s="65" t="s">
        <v>212</v>
      </c>
      <c r="F2300" s="66">
        <v>8.57</v>
      </c>
      <c r="G2300" s="66">
        <v>9.81</v>
      </c>
    </row>
    <row r="2301" spans="1:7">
      <c r="A2301" s="65" t="s">
        <v>213</v>
      </c>
      <c r="B2301" s="65">
        <v>38073</v>
      </c>
      <c r="C2301" s="56" t="s">
        <v>2475</v>
      </c>
      <c r="D2301" s="65" t="s">
        <v>211</v>
      </c>
      <c r="E2301" s="65" t="s">
        <v>212</v>
      </c>
      <c r="F2301" s="66">
        <v>20.79</v>
      </c>
      <c r="G2301" s="66">
        <v>23.81</v>
      </c>
    </row>
    <row r="2302" spans="1:7">
      <c r="A2302" s="65" t="s">
        <v>213</v>
      </c>
      <c r="B2302" s="65">
        <v>38080</v>
      </c>
      <c r="C2302" s="56" t="s">
        <v>2476</v>
      </c>
      <c r="D2302" s="65" t="s">
        <v>211</v>
      </c>
      <c r="E2302" s="65" t="s">
        <v>212</v>
      </c>
      <c r="F2302" s="66">
        <v>25.53</v>
      </c>
      <c r="G2302" s="66">
        <v>29.24</v>
      </c>
    </row>
    <row r="2303" spans="1:7">
      <c r="A2303" s="65" t="s">
        <v>213</v>
      </c>
      <c r="B2303" s="65">
        <v>38069</v>
      </c>
      <c r="C2303" s="56" t="s">
        <v>2477</v>
      </c>
      <c r="D2303" s="65" t="s">
        <v>211</v>
      </c>
      <c r="E2303" s="65" t="s">
        <v>212</v>
      </c>
      <c r="F2303" s="66">
        <v>13.96</v>
      </c>
      <c r="G2303" s="66">
        <v>15.99</v>
      </c>
    </row>
    <row r="2304" spans="1:7">
      <c r="A2304" s="65" t="s">
        <v>213</v>
      </c>
      <c r="B2304" s="65">
        <v>38077</v>
      </c>
      <c r="C2304" s="56" t="s">
        <v>2478</v>
      </c>
      <c r="D2304" s="65" t="s">
        <v>211</v>
      </c>
      <c r="E2304" s="65" t="s">
        <v>212</v>
      </c>
      <c r="F2304" s="66">
        <v>13.65</v>
      </c>
      <c r="G2304" s="66">
        <v>15.63</v>
      </c>
    </row>
    <row r="2305" spans="1:7">
      <c r="A2305" s="65" t="s">
        <v>213</v>
      </c>
      <c r="B2305" s="65">
        <v>38112</v>
      </c>
      <c r="C2305" s="56" t="s">
        <v>2479</v>
      </c>
      <c r="D2305" s="65" t="s">
        <v>211</v>
      </c>
      <c r="E2305" s="65" t="s">
        <v>212</v>
      </c>
      <c r="F2305" s="66">
        <v>6.13</v>
      </c>
      <c r="G2305" s="66">
        <v>7.02</v>
      </c>
    </row>
    <row r="2306" spans="1:7">
      <c r="A2306" s="65" t="s">
        <v>213</v>
      </c>
      <c r="B2306" s="65">
        <v>38062</v>
      </c>
      <c r="C2306" s="56" t="s">
        <v>2480</v>
      </c>
      <c r="D2306" s="65" t="s">
        <v>211</v>
      </c>
      <c r="E2306" s="65" t="s">
        <v>212</v>
      </c>
      <c r="F2306" s="66">
        <v>6.29</v>
      </c>
      <c r="G2306" s="66">
        <v>7.21</v>
      </c>
    </row>
    <row r="2307" spans="1:7">
      <c r="A2307" s="65" t="s">
        <v>213</v>
      </c>
      <c r="B2307" s="65">
        <v>12129</v>
      </c>
      <c r="C2307" s="56" t="s">
        <v>2481</v>
      </c>
      <c r="D2307" s="65" t="s">
        <v>211</v>
      </c>
      <c r="E2307" s="65" t="s">
        <v>212</v>
      </c>
      <c r="F2307" s="66">
        <v>11.12</v>
      </c>
      <c r="G2307" s="66">
        <v>12.73</v>
      </c>
    </row>
    <row r="2308" spans="1:7">
      <c r="A2308" s="65" t="s">
        <v>213</v>
      </c>
      <c r="B2308" s="65">
        <v>12128</v>
      </c>
      <c r="C2308" s="56" t="s">
        <v>2482</v>
      </c>
      <c r="D2308" s="65" t="s">
        <v>211</v>
      </c>
      <c r="E2308" s="65" t="s">
        <v>212</v>
      </c>
      <c r="F2308" s="66">
        <v>8.41</v>
      </c>
      <c r="G2308" s="66">
        <v>9.6300000000000008</v>
      </c>
    </row>
    <row r="2309" spans="1:7">
      <c r="A2309" s="65" t="s">
        <v>213</v>
      </c>
      <c r="B2309" s="65">
        <v>38081</v>
      </c>
      <c r="C2309" s="56" t="s">
        <v>2483</v>
      </c>
      <c r="D2309" s="65" t="s">
        <v>211</v>
      </c>
      <c r="E2309" s="65" t="s">
        <v>212</v>
      </c>
      <c r="F2309" s="66">
        <v>21.66</v>
      </c>
      <c r="G2309" s="66">
        <v>24.8</v>
      </c>
    </row>
    <row r="2310" spans="1:7">
      <c r="A2310" s="65" t="s">
        <v>213</v>
      </c>
      <c r="B2310" s="65">
        <v>38070</v>
      </c>
      <c r="C2310" s="56" t="s">
        <v>2484</v>
      </c>
      <c r="D2310" s="65" t="s">
        <v>211</v>
      </c>
      <c r="E2310" s="65" t="s">
        <v>212</v>
      </c>
      <c r="F2310" s="66">
        <v>14.92</v>
      </c>
      <c r="G2310" s="66">
        <v>17.09</v>
      </c>
    </row>
    <row r="2311" spans="1:7">
      <c r="A2311" s="65" t="s">
        <v>213</v>
      </c>
      <c r="B2311" s="65">
        <v>38074</v>
      </c>
      <c r="C2311" s="56" t="s">
        <v>2485</v>
      </c>
      <c r="D2311" s="65" t="s">
        <v>211</v>
      </c>
      <c r="E2311" s="65" t="s">
        <v>212</v>
      </c>
      <c r="F2311" s="66">
        <v>22.69</v>
      </c>
      <c r="G2311" s="66">
        <v>25.99</v>
      </c>
    </row>
    <row r="2312" spans="1:7">
      <c r="A2312" s="65" t="s">
        <v>213</v>
      </c>
      <c r="B2312" s="65">
        <v>38072</v>
      </c>
      <c r="C2312" s="56" t="s">
        <v>2486</v>
      </c>
      <c r="D2312" s="65" t="s">
        <v>211</v>
      </c>
      <c r="E2312" s="65" t="s">
        <v>212</v>
      </c>
      <c r="F2312" s="66">
        <v>18.72</v>
      </c>
      <c r="G2312" s="66">
        <v>21.43</v>
      </c>
    </row>
    <row r="2313" spans="1:7">
      <c r="A2313" s="65" t="s">
        <v>213</v>
      </c>
      <c r="B2313" s="65">
        <v>38079</v>
      </c>
      <c r="C2313" s="56" t="s">
        <v>2487</v>
      </c>
      <c r="D2313" s="65" t="s">
        <v>211</v>
      </c>
      <c r="E2313" s="65" t="s">
        <v>212</v>
      </c>
      <c r="F2313" s="66">
        <v>19.48</v>
      </c>
      <c r="G2313" s="66">
        <v>22.31</v>
      </c>
    </row>
    <row r="2314" spans="1:7">
      <c r="A2314" s="65" t="s">
        <v>213</v>
      </c>
      <c r="B2314" s="65">
        <v>38068</v>
      </c>
      <c r="C2314" s="56" t="s">
        <v>2488</v>
      </c>
      <c r="D2314" s="65" t="s">
        <v>211</v>
      </c>
      <c r="E2314" s="65" t="s">
        <v>212</v>
      </c>
      <c r="F2314" s="66">
        <v>12.92</v>
      </c>
      <c r="G2314" s="66">
        <v>14.8</v>
      </c>
    </row>
    <row r="2315" spans="1:7">
      <c r="A2315" s="65" t="s">
        <v>213</v>
      </c>
      <c r="B2315" s="65">
        <v>38071</v>
      </c>
      <c r="C2315" s="56" t="s">
        <v>2489</v>
      </c>
      <c r="D2315" s="65" t="s">
        <v>211</v>
      </c>
      <c r="E2315" s="65" t="s">
        <v>212</v>
      </c>
      <c r="F2315" s="66">
        <v>15.45</v>
      </c>
      <c r="G2315" s="66">
        <v>17.690000000000001</v>
      </c>
    </row>
    <row r="2316" spans="1:7">
      <c r="A2316" s="65" t="s">
        <v>391</v>
      </c>
      <c r="B2316" s="65">
        <v>45279</v>
      </c>
      <c r="C2316" s="56" t="s">
        <v>15016</v>
      </c>
      <c r="D2316" s="65" t="s">
        <v>211</v>
      </c>
      <c r="E2316" s="65" t="s">
        <v>102</v>
      </c>
      <c r="F2316" s="66">
        <v>825.95</v>
      </c>
      <c r="G2316" s="66">
        <v>930</v>
      </c>
    </row>
    <row r="2317" spans="1:7">
      <c r="A2317" s="65" t="s">
        <v>391</v>
      </c>
      <c r="B2317" s="65">
        <v>45280</v>
      </c>
      <c r="C2317" s="56" t="s">
        <v>15017</v>
      </c>
      <c r="D2317" s="65" t="s">
        <v>211</v>
      </c>
      <c r="E2317" s="65" t="s">
        <v>212</v>
      </c>
      <c r="F2317" s="66">
        <v>2069.69</v>
      </c>
      <c r="G2317" s="66">
        <v>2330.42</v>
      </c>
    </row>
    <row r="2318" spans="1:7">
      <c r="A2318" s="65" t="s">
        <v>213</v>
      </c>
      <c r="B2318" s="65">
        <v>3405</v>
      </c>
      <c r="C2318" s="56" t="s">
        <v>2490</v>
      </c>
      <c r="D2318" s="65" t="s">
        <v>211</v>
      </c>
      <c r="E2318" s="65" t="s">
        <v>212</v>
      </c>
      <c r="F2318" s="66"/>
      <c r="G2318" s="66">
        <v>88.21</v>
      </c>
    </row>
    <row r="2319" spans="1:7">
      <c r="A2319" s="65" t="s">
        <v>213</v>
      </c>
      <c r="B2319" s="65">
        <v>3394</v>
      </c>
      <c r="C2319" s="56" t="s">
        <v>2491</v>
      </c>
      <c r="D2319" s="65" t="s">
        <v>211</v>
      </c>
      <c r="E2319" s="65" t="s">
        <v>212</v>
      </c>
      <c r="F2319" s="66"/>
      <c r="G2319" s="66">
        <v>465.62</v>
      </c>
    </row>
    <row r="2320" spans="1:7">
      <c r="A2320" s="65" t="s">
        <v>213</v>
      </c>
      <c r="B2320" s="65">
        <v>3393</v>
      </c>
      <c r="C2320" s="56" t="s">
        <v>2492</v>
      </c>
      <c r="D2320" s="65" t="s">
        <v>211</v>
      </c>
      <c r="E2320" s="65" t="s">
        <v>212</v>
      </c>
      <c r="F2320" s="66"/>
      <c r="G2320" s="66">
        <v>792.78</v>
      </c>
    </row>
    <row r="2321" spans="1:7">
      <c r="A2321" s="65" t="s">
        <v>213</v>
      </c>
      <c r="B2321" s="65">
        <v>3406</v>
      </c>
      <c r="C2321" s="56" t="s">
        <v>2493</v>
      </c>
      <c r="D2321" s="65" t="s">
        <v>211</v>
      </c>
      <c r="E2321" s="65" t="s">
        <v>102</v>
      </c>
      <c r="F2321" s="66"/>
      <c r="G2321" s="66">
        <v>27</v>
      </c>
    </row>
    <row r="2322" spans="1:7">
      <c r="A2322" s="65" t="s">
        <v>213</v>
      </c>
      <c r="B2322" s="65">
        <v>3395</v>
      </c>
      <c r="C2322" s="56" t="s">
        <v>2494</v>
      </c>
      <c r="D2322" s="65" t="s">
        <v>211</v>
      </c>
      <c r="E2322" s="65" t="s">
        <v>212</v>
      </c>
      <c r="F2322" s="66"/>
      <c r="G2322" s="66">
        <v>113.9</v>
      </c>
    </row>
    <row r="2323" spans="1:7">
      <c r="A2323" s="65" t="s">
        <v>213</v>
      </c>
      <c r="B2323" s="65">
        <v>3398</v>
      </c>
      <c r="C2323" s="56" t="s">
        <v>2495</v>
      </c>
      <c r="D2323" s="65" t="s">
        <v>211</v>
      </c>
      <c r="E2323" s="65" t="s">
        <v>212</v>
      </c>
      <c r="F2323" s="66"/>
      <c r="G2323" s="66">
        <v>5.41</v>
      </c>
    </row>
    <row r="2324" spans="1:7">
      <c r="A2324" s="65" t="s">
        <v>213</v>
      </c>
      <c r="B2324" s="65">
        <v>40662</v>
      </c>
      <c r="C2324" s="56" t="s">
        <v>2496</v>
      </c>
      <c r="D2324" s="65" t="s">
        <v>211</v>
      </c>
      <c r="E2324" s="65" t="s">
        <v>212</v>
      </c>
      <c r="F2324" s="66"/>
      <c r="G2324" s="66">
        <v>190.41</v>
      </c>
    </row>
    <row r="2325" spans="1:7">
      <c r="A2325" s="65" t="s">
        <v>213</v>
      </c>
      <c r="B2325" s="65">
        <v>3437</v>
      </c>
      <c r="C2325" s="56" t="s">
        <v>2497</v>
      </c>
      <c r="D2325" s="65" t="s">
        <v>26</v>
      </c>
      <c r="E2325" s="65" t="s">
        <v>212</v>
      </c>
      <c r="F2325" s="66"/>
      <c r="G2325" s="66">
        <v>528.91999999999996</v>
      </c>
    </row>
    <row r="2326" spans="1:7">
      <c r="A2326" s="65" t="s">
        <v>213</v>
      </c>
      <c r="B2326" s="65">
        <v>11190</v>
      </c>
      <c r="C2326" s="56" t="s">
        <v>2498</v>
      </c>
      <c r="D2326" s="65" t="s">
        <v>211</v>
      </c>
      <c r="E2326" s="65" t="s">
        <v>102</v>
      </c>
      <c r="F2326" s="66"/>
      <c r="G2326" s="66">
        <v>184.69</v>
      </c>
    </row>
    <row r="2327" spans="1:7">
      <c r="A2327" s="65" t="s">
        <v>213</v>
      </c>
      <c r="B2327" s="65">
        <v>34377</v>
      </c>
      <c r="C2327" s="56" t="s">
        <v>2499</v>
      </c>
      <c r="D2327" s="65" t="s">
        <v>211</v>
      </c>
      <c r="E2327" s="65" t="s">
        <v>212</v>
      </c>
      <c r="F2327" s="66"/>
      <c r="G2327" s="66">
        <v>196.15</v>
      </c>
    </row>
    <row r="2328" spans="1:7">
      <c r="A2328" s="65" t="s">
        <v>213</v>
      </c>
      <c r="B2328" s="65">
        <v>40659</v>
      </c>
      <c r="C2328" s="56" t="s">
        <v>2500</v>
      </c>
      <c r="D2328" s="65" t="s">
        <v>26</v>
      </c>
      <c r="E2328" s="65" t="s">
        <v>212</v>
      </c>
      <c r="F2328" s="66"/>
      <c r="G2328" s="66">
        <v>748.34</v>
      </c>
    </row>
    <row r="2329" spans="1:7">
      <c r="A2329" s="65" t="s">
        <v>213</v>
      </c>
      <c r="B2329" s="65">
        <v>40660</v>
      </c>
      <c r="C2329" s="56" t="s">
        <v>2501</v>
      </c>
      <c r="D2329" s="65" t="s">
        <v>26</v>
      </c>
      <c r="E2329" s="65" t="s">
        <v>212</v>
      </c>
      <c r="F2329" s="66"/>
      <c r="G2329" s="66">
        <v>948.43</v>
      </c>
    </row>
    <row r="2330" spans="1:7">
      <c r="A2330" s="65" t="s">
        <v>213</v>
      </c>
      <c r="B2330" s="65">
        <v>40661</v>
      </c>
      <c r="C2330" s="56" t="s">
        <v>2502</v>
      </c>
      <c r="D2330" s="65" t="s">
        <v>26</v>
      </c>
      <c r="E2330" s="65" t="s">
        <v>212</v>
      </c>
      <c r="F2330" s="66"/>
      <c r="G2330" s="66">
        <v>583.12</v>
      </c>
    </row>
    <row r="2331" spans="1:7">
      <c r="A2331" s="65" t="s">
        <v>213</v>
      </c>
      <c r="B2331" s="65">
        <v>3428</v>
      </c>
      <c r="C2331" s="56" t="s">
        <v>2503</v>
      </c>
      <c r="D2331" s="65" t="s">
        <v>26</v>
      </c>
      <c r="E2331" s="65" t="s">
        <v>102</v>
      </c>
      <c r="F2331" s="66"/>
      <c r="G2331" s="66">
        <v>784.56</v>
      </c>
    </row>
    <row r="2332" spans="1:7">
      <c r="A2332" s="65" t="s">
        <v>213</v>
      </c>
      <c r="B2332" s="65">
        <v>3429</v>
      </c>
      <c r="C2332" s="56" t="s">
        <v>2504</v>
      </c>
      <c r="D2332" s="65" t="s">
        <v>26</v>
      </c>
      <c r="E2332" s="65" t="s">
        <v>212</v>
      </c>
      <c r="F2332" s="66"/>
      <c r="G2332" s="66">
        <v>448.25</v>
      </c>
    </row>
    <row r="2333" spans="1:7">
      <c r="A2333" s="65" t="s">
        <v>213</v>
      </c>
      <c r="B2333" s="65">
        <v>11199</v>
      </c>
      <c r="C2333" s="56" t="s">
        <v>2505</v>
      </c>
      <c r="D2333" s="65" t="s">
        <v>211</v>
      </c>
      <c r="E2333" s="65" t="s">
        <v>212</v>
      </c>
      <c r="F2333" s="66"/>
      <c r="G2333" s="66">
        <v>1020.01</v>
      </c>
    </row>
    <row r="2334" spans="1:7">
      <c r="A2334" s="65" t="s">
        <v>213</v>
      </c>
      <c r="B2334" s="65">
        <v>36896</v>
      </c>
      <c r="C2334" s="56" t="s">
        <v>2506</v>
      </c>
      <c r="D2334" s="65" t="s">
        <v>211</v>
      </c>
      <c r="E2334" s="65" t="s">
        <v>102</v>
      </c>
      <c r="F2334" s="66"/>
      <c r="G2334" s="66">
        <v>379.9</v>
      </c>
    </row>
    <row r="2335" spans="1:7">
      <c r="A2335" s="65" t="s">
        <v>213</v>
      </c>
      <c r="B2335" s="65">
        <v>34367</v>
      </c>
      <c r="C2335" s="56" t="s">
        <v>2507</v>
      </c>
      <c r="D2335" s="65" t="s">
        <v>211</v>
      </c>
      <c r="E2335" s="65" t="s">
        <v>212</v>
      </c>
      <c r="F2335" s="66"/>
      <c r="G2335" s="66">
        <v>489.63</v>
      </c>
    </row>
    <row r="2336" spans="1:7">
      <c r="A2336" s="65" t="s">
        <v>213</v>
      </c>
      <c r="B2336" s="65">
        <v>36897</v>
      </c>
      <c r="C2336" s="56" t="s">
        <v>2508</v>
      </c>
      <c r="D2336" s="65" t="s">
        <v>211</v>
      </c>
      <c r="E2336" s="65" t="s">
        <v>212</v>
      </c>
      <c r="F2336" s="66"/>
      <c r="G2336" s="66">
        <v>592.82000000000005</v>
      </c>
    </row>
    <row r="2337" spans="1:7">
      <c r="A2337" s="65" t="s">
        <v>213</v>
      </c>
      <c r="B2337" s="65">
        <v>34369</v>
      </c>
      <c r="C2337" s="56" t="s">
        <v>2509</v>
      </c>
      <c r="D2337" s="65" t="s">
        <v>211</v>
      </c>
      <c r="E2337" s="65" t="s">
        <v>212</v>
      </c>
      <c r="F2337" s="66"/>
      <c r="G2337" s="66">
        <v>682.23</v>
      </c>
    </row>
    <row r="2338" spans="1:7">
      <c r="A2338" s="65" t="s">
        <v>213</v>
      </c>
      <c r="B2338" s="65">
        <v>34364</v>
      </c>
      <c r="C2338" s="56" t="s">
        <v>2510</v>
      </c>
      <c r="D2338" s="65" t="s">
        <v>211</v>
      </c>
      <c r="E2338" s="65" t="s">
        <v>212</v>
      </c>
      <c r="F2338" s="66"/>
      <c r="G2338" s="66">
        <v>643.6</v>
      </c>
    </row>
    <row r="2339" spans="1:7">
      <c r="A2339" s="65" t="s">
        <v>213</v>
      </c>
      <c r="B2339" s="65">
        <v>3421</v>
      </c>
      <c r="C2339" s="56" t="s">
        <v>2511</v>
      </c>
      <c r="D2339" s="65" t="s">
        <v>26</v>
      </c>
      <c r="E2339" s="65" t="s">
        <v>212</v>
      </c>
      <c r="F2339" s="66"/>
      <c r="G2339" s="66">
        <v>587.58000000000004</v>
      </c>
    </row>
    <row r="2340" spans="1:7">
      <c r="A2340" s="65" t="s">
        <v>213</v>
      </c>
      <c r="B2340" s="65">
        <v>599</v>
      </c>
      <c r="C2340" s="56" t="s">
        <v>2512</v>
      </c>
      <c r="D2340" s="65" t="s">
        <v>26</v>
      </c>
      <c r="E2340" s="65" t="s">
        <v>212</v>
      </c>
      <c r="F2340" s="66"/>
      <c r="G2340" s="66">
        <v>692.85</v>
      </c>
    </row>
    <row r="2341" spans="1:7">
      <c r="A2341" s="65" t="s">
        <v>213</v>
      </c>
      <c r="B2341" s="65">
        <v>44053</v>
      </c>
      <c r="C2341" s="56" t="s">
        <v>2513</v>
      </c>
      <c r="D2341" s="65" t="s">
        <v>211</v>
      </c>
      <c r="E2341" s="65" t="s">
        <v>212</v>
      </c>
      <c r="F2341" s="66"/>
      <c r="G2341" s="66">
        <v>1537.81</v>
      </c>
    </row>
    <row r="2342" spans="1:7">
      <c r="A2342" s="65" t="s">
        <v>213</v>
      </c>
      <c r="B2342" s="65">
        <v>3423</v>
      </c>
      <c r="C2342" s="56" t="s">
        <v>2514</v>
      </c>
      <c r="D2342" s="65" t="s">
        <v>26</v>
      </c>
      <c r="E2342" s="65" t="s">
        <v>212</v>
      </c>
      <c r="F2342" s="66"/>
      <c r="G2342" s="66">
        <v>828.63</v>
      </c>
    </row>
    <row r="2343" spans="1:7">
      <c r="A2343" s="65" t="s">
        <v>213</v>
      </c>
      <c r="B2343" s="65">
        <v>34797</v>
      </c>
      <c r="C2343" s="56" t="s">
        <v>2515</v>
      </c>
      <c r="D2343" s="65" t="s">
        <v>211</v>
      </c>
      <c r="E2343" s="65" t="s">
        <v>212</v>
      </c>
      <c r="F2343" s="66"/>
      <c r="G2343" s="66">
        <v>402.28</v>
      </c>
    </row>
    <row r="2344" spans="1:7">
      <c r="A2344" s="65" t="s">
        <v>213</v>
      </c>
      <c r="B2344" s="65">
        <v>34381</v>
      </c>
      <c r="C2344" s="56" t="s">
        <v>2516</v>
      </c>
      <c r="D2344" s="65" t="s">
        <v>211</v>
      </c>
      <c r="E2344" s="65" t="s">
        <v>212</v>
      </c>
      <c r="F2344" s="66"/>
      <c r="G2344" s="66">
        <v>279.76</v>
      </c>
    </row>
    <row r="2345" spans="1:7">
      <c r="A2345" s="65" t="s">
        <v>213</v>
      </c>
      <c r="B2345" s="65">
        <v>44054</v>
      </c>
      <c r="C2345" s="56" t="s">
        <v>2517</v>
      </c>
      <c r="D2345" s="65" t="s">
        <v>211</v>
      </c>
      <c r="E2345" s="65" t="s">
        <v>212</v>
      </c>
      <c r="F2345" s="66"/>
      <c r="G2345" s="66">
        <v>551.66999999999996</v>
      </c>
    </row>
    <row r="2346" spans="1:7">
      <c r="A2346" s="65" t="s">
        <v>213</v>
      </c>
      <c r="B2346" s="65">
        <v>44399</v>
      </c>
      <c r="C2346" s="56" t="s">
        <v>2518</v>
      </c>
      <c r="D2346" s="65" t="s">
        <v>211</v>
      </c>
      <c r="E2346" s="65" t="s">
        <v>212</v>
      </c>
      <c r="F2346" s="66"/>
      <c r="G2346" s="66">
        <v>753.76</v>
      </c>
    </row>
    <row r="2347" spans="1:7">
      <c r="A2347" s="65" t="s">
        <v>357</v>
      </c>
      <c r="B2347" s="65">
        <v>44503</v>
      </c>
      <c r="C2347" s="56" t="s">
        <v>2519</v>
      </c>
      <c r="D2347" s="65" t="s">
        <v>359</v>
      </c>
      <c r="E2347" s="65" t="s">
        <v>212</v>
      </c>
      <c r="F2347" s="66">
        <v>16.170000000000002</v>
      </c>
      <c r="G2347" s="66">
        <v>20.54</v>
      </c>
    </row>
    <row r="2348" spans="1:7">
      <c r="A2348" s="65" t="s">
        <v>357</v>
      </c>
      <c r="B2348" s="65">
        <v>41077</v>
      </c>
      <c r="C2348" s="56" t="s">
        <v>2520</v>
      </c>
      <c r="D2348" s="65" t="s">
        <v>361</v>
      </c>
      <c r="E2348" s="65" t="s">
        <v>212</v>
      </c>
      <c r="F2348" s="66">
        <v>2833.78</v>
      </c>
      <c r="G2348" s="66">
        <v>3599.41</v>
      </c>
    </row>
    <row r="2349" spans="1:7">
      <c r="A2349" s="65" t="s">
        <v>213</v>
      </c>
      <c r="B2349" s="65">
        <v>37963</v>
      </c>
      <c r="C2349" s="56" t="s">
        <v>2521</v>
      </c>
      <c r="D2349" s="65" t="s">
        <v>211</v>
      </c>
      <c r="E2349" s="65" t="s">
        <v>212</v>
      </c>
      <c r="F2349" s="66">
        <v>4.4800000000000004</v>
      </c>
      <c r="G2349" s="66">
        <v>4.8</v>
      </c>
    </row>
    <row r="2350" spans="1:7">
      <c r="A2350" s="65" t="s">
        <v>213</v>
      </c>
      <c r="B2350" s="65">
        <v>37964</v>
      </c>
      <c r="C2350" s="56" t="s">
        <v>2522</v>
      </c>
      <c r="D2350" s="65" t="s">
        <v>211</v>
      </c>
      <c r="E2350" s="65" t="s">
        <v>212</v>
      </c>
      <c r="F2350" s="66">
        <v>5.99</v>
      </c>
      <c r="G2350" s="66">
        <v>6.41</v>
      </c>
    </row>
    <row r="2351" spans="1:7">
      <c r="A2351" s="65" t="s">
        <v>213</v>
      </c>
      <c r="B2351" s="65">
        <v>37965</v>
      </c>
      <c r="C2351" s="56" t="s">
        <v>2523</v>
      </c>
      <c r="D2351" s="65" t="s">
        <v>211</v>
      </c>
      <c r="E2351" s="65" t="s">
        <v>212</v>
      </c>
      <c r="F2351" s="66">
        <v>8.64</v>
      </c>
      <c r="G2351" s="66">
        <v>9.25</v>
      </c>
    </row>
    <row r="2352" spans="1:7">
      <c r="A2352" s="65" t="s">
        <v>213</v>
      </c>
      <c r="B2352" s="65">
        <v>37966</v>
      </c>
      <c r="C2352" s="56" t="s">
        <v>2524</v>
      </c>
      <c r="D2352" s="65" t="s">
        <v>211</v>
      </c>
      <c r="E2352" s="65" t="s">
        <v>212</v>
      </c>
      <c r="F2352" s="66">
        <v>15.18</v>
      </c>
      <c r="G2352" s="66">
        <v>16.25</v>
      </c>
    </row>
    <row r="2353" spans="1:7">
      <c r="A2353" s="65" t="s">
        <v>213</v>
      </c>
      <c r="B2353" s="65">
        <v>37967</v>
      </c>
      <c r="C2353" s="56" t="s">
        <v>2525</v>
      </c>
      <c r="D2353" s="65" t="s">
        <v>211</v>
      </c>
      <c r="E2353" s="65" t="s">
        <v>212</v>
      </c>
      <c r="F2353" s="66">
        <v>25.51</v>
      </c>
      <c r="G2353" s="66">
        <v>27.3</v>
      </c>
    </row>
    <row r="2354" spans="1:7">
      <c r="A2354" s="65" t="s">
        <v>213</v>
      </c>
      <c r="B2354" s="65">
        <v>37968</v>
      </c>
      <c r="C2354" s="56" t="s">
        <v>2526</v>
      </c>
      <c r="D2354" s="65" t="s">
        <v>211</v>
      </c>
      <c r="E2354" s="65" t="s">
        <v>212</v>
      </c>
      <c r="F2354" s="66">
        <v>54.16</v>
      </c>
      <c r="G2354" s="66">
        <v>57.96</v>
      </c>
    </row>
    <row r="2355" spans="1:7">
      <c r="A2355" s="65" t="s">
        <v>213</v>
      </c>
      <c r="B2355" s="65">
        <v>37969</v>
      </c>
      <c r="C2355" s="56" t="s">
        <v>2527</v>
      </c>
      <c r="D2355" s="65" t="s">
        <v>211</v>
      </c>
      <c r="E2355" s="65" t="s">
        <v>212</v>
      </c>
      <c r="F2355" s="66">
        <v>136.86000000000001</v>
      </c>
      <c r="G2355" s="66">
        <v>146.46</v>
      </c>
    </row>
    <row r="2356" spans="1:7">
      <c r="A2356" s="65" t="s">
        <v>213</v>
      </c>
      <c r="B2356" s="65">
        <v>37970</v>
      </c>
      <c r="C2356" s="56" t="s">
        <v>2528</v>
      </c>
      <c r="D2356" s="65" t="s">
        <v>211</v>
      </c>
      <c r="E2356" s="65" t="s">
        <v>212</v>
      </c>
      <c r="F2356" s="66">
        <v>198</v>
      </c>
      <c r="G2356" s="66">
        <v>211.9</v>
      </c>
    </row>
    <row r="2357" spans="1:7">
      <c r="A2357" s="65" t="s">
        <v>213</v>
      </c>
      <c r="B2357" s="65">
        <v>44251</v>
      </c>
      <c r="C2357" s="56" t="s">
        <v>2529</v>
      </c>
      <c r="D2357" s="65" t="s">
        <v>211</v>
      </c>
      <c r="E2357" s="65" t="s">
        <v>212</v>
      </c>
      <c r="F2357" s="66">
        <v>228.71</v>
      </c>
      <c r="G2357" s="66">
        <v>244.76</v>
      </c>
    </row>
    <row r="2358" spans="1:7">
      <c r="A2358" s="65" t="s">
        <v>213</v>
      </c>
      <c r="B2358" s="65">
        <v>21118</v>
      </c>
      <c r="C2358" s="56" t="s">
        <v>2530</v>
      </c>
      <c r="D2358" s="65" t="s">
        <v>211</v>
      </c>
      <c r="E2358" s="65" t="s">
        <v>212</v>
      </c>
      <c r="F2358" s="66">
        <v>3.56</v>
      </c>
      <c r="G2358" s="66">
        <v>3.81</v>
      </c>
    </row>
    <row r="2359" spans="1:7">
      <c r="A2359" s="65" t="s">
        <v>213</v>
      </c>
      <c r="B2359" s="65">
        <v>37956</v>
      </c>
      <c r="C2359" s="56" t="s">
        <v>2531</v>
      </c>
      <c r="D2359" s="65" t="s">
        <v>211</v>
      </c>
      <c r="E2359" s="65" t="s">
        <v>212</v>
      </c>
      <c r="F2359" s="66">
        <v>4.38</v>
      </c>
      <c r="G2359" s="66">
        <v>4.68</v>
      </c>
    </row>
    <row r="2360" spans="1:7">
      <c r="A2360" s="65" t="s">
        <v>213</v>
      </c>
      <c r="B2360" s="65">
        <v>37957</v>
      </c>
      <c r="C2360" s="56" t="s">
        <v>2532</v>
      </c>
      <c r="D2360" s="65" t="s">
        <v>211</v>
      </c>
      <c r="E2360" s="65" t="s">
        <v>212</v>
      </c>
      <c r="F2360" s="66">
        <v>9.31</v>
      </c>
      <c r="G2360" s="66">
        <v>9.9700000000000006</v>
      </c>
    </row>
    <row r="2361" spans="1:7">
      <c r="A2361" s="65" t="s">
        <v>213</v>
      </c>
      <c r="B2361" s="65">
        <v>37958</v>
      </c>
      <c r="C2361" s="56" t="s">
        <v>2533</v>
      </c>
      <c r="D2361" s="65" t="s">
        <v>211</v>
      </c>
      <c r="E2361" s="65" t="s">
        <v>212</v>
      </c>
      <c r="F2361" s="66">
        <v>16.829999999999998</v>
      </c>
      <c r="G2361" s="66">
        <v>18.02</v>
      </c>
    </row>
    <row r="2362" spans="1:7">
      <c r="A2362" s="65" t="s">
        <v>213</v>
      </c>
      <c r="B2362" s="65">
        <v>37959</v>
      </c>
      <c r="C2362" s="56" t="s">
        <v>2534</v>
      </c>
      <c r="D2362" s="65" t="s">
        <v>211</v>
      </c>
      <c r="E2362" s="65" t="s">
        <v>212</v>
      </c>
      <c r="F2362" s="66">
        <v>25.92</v>
      </c>
      <c r="G2362" s="66">
        <v>27.73</v>
      </c>
    </row>
    <row r="2363" spans="1:7">
      <c r="A2363" s="65" t="s">
        <v>213</v>
      </c>
      <c r="B2363" s="65">
        <v>37960</v>
      </c>
      <c r="C2363" s="56" t="s">
        <v>2535</v>
      </c>
      <c r="D2363" s="65" t="s">
        <v>211</v>
      </c>
      <c r="E2363" s="65" t="s">
        <v>212</v>
      </c>
      <c r="F2363" s="66">
        <v>66.22</v>
      </c>
      <c r="G2363" s="66">
        <v>70.87</v>
      </c>
    </row>
    <row r="2364" spans="1:7">
      <c r="A2364" s="65" t="s">
        <v>213</v>
      </c>
      <c r="B2364" s="65">
        <v>37961</v>
      </c>
      <c r="C2364" s="56" t="s">
        <v>2536</v>
      </c>
      <c r="D2364" s="65" t="s">
        <v>211</v>
      </c>
      <c r="E2364" s="65" t="s">
        <v>212</v>
      </c>
      <c r="F2364" s="66">
        <v>142.31</v>
      </c>
      <c r="G2364" s="66">
        <v>152.30000000000001</v>
      </c>
    </row>
    <row r="2365" spans="1:7">
      <c r="A2365" s="65" t="s">
        <v>213</v>
      </c>
      <c r="B2365" s="65">
        <v>37962</v>
      </c>
      <c r="C2365" s="56" t="s">
        <v>2537</v>
      </c>
      <c r="D2365" s="65" t="s">
        <v>211</v>
      </c>
      <c r="E2365" s="65" t="s">
        <v>212</v>
      </c>
      <c r="F2365" s="66">
        <v>164.07</v>
      </c>
      <c r="G2365" s="66">
        <v>175.58</v>
      </c>
    </row>
    <row r="2366" spans="1:7">
      <c r="A2366" s="65" t="s">
        <v>213</v>
      </c>
      <c r="B2366" s="65">
        <v>3533</v>
      </c>
      <c r="C2366" s="56" t="s">
        <v>2538</v>
      </c>
      <c r="D2366" s="65" t="s">
        <v>211</v>
      </c>
      <c r="E2366" s="65" t="s">
        <v>212</v>
      </c>
      <c r="F2366" s="66">
        <v>2.69</v>
      </c>
      <c r="G2366" s="66">
        <v>2.85</v>
      </c>
    </row>
    <row r="2367" spans="1:7">
      <c r="A2367" s="65" t="s">
        <v>213</v>
      </c>
      <c r="B2367" s="65">
        <v>3538</v>
      </c>
      <c r="C2367" s="56" t="s">
        <v>2539</v>
      </c>
      <c r="D2367" s="65" t="s">
        <v>211</v>
      </c>
      <c r="E2367" s="65" t="s">
        <v>212</v>
      </c>
      <c r="F2367" s="66">
        <v>5.0999999999999996</v>
      </c>
      <c r="G2367" s="66">
        <v>5.39</v>
      </c>
    </row>
    <row r="2368" spans="1:7">
      <c r="A2368" s="65" t="s">
        <v>213</v>
      </c>
      <c r="B2368" s="65">
        <v>3498</v>
      </c>
      <c r="C2368" s="56" t="s">
        <v>2540</v>
      </c>
      <c r="D2368" s="65" t="s">
        <v>211</v>
      </c>
      <c r="E2368" s="65" t="s">
        <v>212</v>
      </c>
      <c r="F2368" s="66">
        <v>4.9400000000000004</v>
      </c>
      <c r="G2368" s="66">
        <v>5.22</v>
      </c>
    </row>
    <row r="2369" spans="1:7">
      <c r="A2369" s="65" t="s">
        <v>213</v>
      </c>
      <c r="B2369" s="65">
        <v>3496</v>
      </c>
      <c r="C2369" s="56" t="s">
        <v>2541</v>
      </c>
      <c r="D2369" s="65" t="s">
        <v>211</v>
      </c>
      <c r="E2369" s="65" t="s">
        <v>212</v>
      </c>
      <c r="F2369" s="66">
        <v>3.31</v>
      </c>
      <c r="G2369" s="66">
        <v>3.5</v>
      </c>
    </row>
    <row r="2370" spans="1:7">
      <c r="A2370" s="65" t="s">
        <v>213</v>
      </c>
      <c r="B2370" s="65">
        <v>38429</v>
      </c>
      <c r="C2370" s="56" t="s">
        <v>2542</v>
      </c>
      <c r="D2370" s="65" t="s">
        <v>211</v>
      </c>
      <c r="E2370" s="65" t="s">
        <v>212</v>
      </c>
      <c r="F2370" s="66">
        <v>12.12</v>
      </c>
      <c r="G2370" s="66">
        <v>12.97</v>
      </c>
    </row>
    <row r="2371" spans="1:7">
      <c r="A2371" s="65" t="s">
        <v>213</v>
      </c>
      <c r="B2371" s="65">
        <v>38431</v>
      </c>
      <c r="C2371" s="56" t="s">
        <v>2543</v>
      </c>
      <c r="D2371" s="65" t="s">
        <v>211</v>
      </c>
      <c r="E2371" s="65" t="s">
        <v>212</v>
      </c>
      <c r="F2371" s="66">
        <v>15.2</v>
      </c>
      <c r="G2371" s="66">
        <v>16.27</v>
      </c>
    </row>
    <row r="2372" spans="1:7">
      <c r="A2372" s="65" t="s">
        <v>213</v>
      </c>
      <c r="B2372" s="65">
        <v>38430</v>
      </c>
      <c r="C2372" s="56" t="s">
        <v>2544</v>
      </c>
      <c r="D2372" s="65" t="s">
        <v>211</v>
      </c>
      <c r="E2372" s="65" t="s">
        <v>212</v>
      </c>
      <c r="F2372" s="66">
        <v>23.57</v>
      </c>
      <c r="G2372" s="66">
        <v>25.22</v>
      </c>
    </row>
    <row r="2373" spans="1:7">
      <c r="A2373" s="65" t="s">
        <v>213</v>
      </c>
      <c r="B2373" s="65">
        <v>36348</v>
      </c>
      <c r="C2373" s="56" t="s">
        <v>2545</v>
      </c>
      <c r="D2373" s="65" t="s">
        <v>211</v>
      </c>
      <c r="E2373" s="65" t="s">
        <v>212</v>
      </c>
      <c r="F2373" s="66"/>
      <c r="G2373" s="66">
        <v>2.23</v>
      </c>
    </row>
    <row r="2374" spans="1:7">
      <c r="A2374" s="65" t="s">
        <v>213</v>
      </c>
      <c r="B2374" s="65">
        <v>36349</v>
      </c>
      <c r="C2374" s="56" t="s">
        <v>2546</v>
      </c>
      <c r="D2374" s="65" t="s">
        <v>211</v>
      </c>
      <c r="E2374" s="65" t="s">
        <v>212</v>
      </c>
      <c r="F2374" s="66"/>
      <c r="G2374" s="66">
        <v>3.08</v>
      </c>
    </row>
    <row r="2375" spans="1:7">
      <c r="A2375" s="65" t="s">
        <v>213</v>
      </c>
      <c r="B2375" s="65">
        <v>38987</v>
      </c>
      <c r="C2375" s="56" t="s">
        <v>2547</v>
      </c>
      <c r="D2375" s="65" t="s">
        <v>211</v>
      </c>
      <c r="E2375" s="65" t="s">
        <v>212</v>
      </c>
      <c r="F2375" s="66"/>
      <c r="G2375" s="66">
        <v>14.8</v>
      </c>
    </row>
    <row r="2376" spans="1:7">
      <c r="A2376" s="65" t="s">
        <v>213</v>
      </c>
      <c r="B2376" s="65">
        <v>38988</v>
      </c>
      <c r="C2376" s="56" t="s">
        <v>2548</v>
      </c>
      <c r="D2376" s="65" t="s">
        <v>211</v>
      </c>
      <c r="E2376" s="65" t="s">
        <v>212</v>
      </c>
      <c r="F2376" s="66"/>
      <c r="G2376" s="66">
        <v>24.11</v>
      </c>
    </row>
    <row r="2377" spans="1:7">
      <c r="A2377" s="65" t="s">
        <v>213</v>
      </c>
      <c r="B2377" s="65">
        <v>38989</v>
      </c>
      <c r="C2377" s="56" t="s">
        <v>2549</v>
      </c>
      <c r="D2377" s="65" t="s">
        <v>211</v>
      </c>
      <c r="E2377" s="65" t="s">
        <v>212</v>
      </c>
      <c r="F2377" s="66"/>
      <c r="G2377" s="66">
        <v>40.57</v>
      </c>
    </row>
    <row r="2378" spans="1:7">
      <c r="A2378" s="65" t="s">
        <v>213</v>
      </c>
      <c r="B2378" s="65">
        <v>38990</v>
      </c>
      <c r="C2378" s="56" t="s">
        <v>2550</v>
      </c>
      <c r="D2378" s="65" t="s">
        <v>211</v>
      </c>
      <c r="E2378" s="65" t="s">
        <v>212</v>
      </c>
      <c r="F2378" s="66"/>
      <c r="G2378" s="66">
        <v>81.06</v>
      </c>
    </row>
    <row r="2379" spans="1:7">
      <c r="A2379" s="65" t="s">
        <v>213</v>
      </c>
      <c r="B2379" s="65">
        <v>38991</v>
      </c>
      <c r="C2379" s="56" t="s">
        <v>2551</v>
      </c>
      <c r="D2379" s="65" t="s">
        <v>211</v>
      </c>
      <c r="E2379" s="65" t="s">
        <v>212</v>
      </c>
      <c r="F2379" s="66"/>
      <c r="G2379" s="66">
        <v>145.87</v>
      </c>
    </row>
    <row r="2380" spans="1:7">
      <c r="A2380" s="65" t="s">
        <v>213</v>
      </c>
      <c r="B2380" s="65">
        <v>38433</v>
      </c>
      <c r="C2380" s="56" t="s">
        <v>2552</v>
      </c>
      <c r="D2380" s="65" t="s">
        <v>211</v>
      </c>
      <c r="E2380" s="65" t="s">
        <v>212</v>
      </c>
      <c r="F2380" s="66"/>
      <c r="G2380" s="66">
        <v>7.54</v>
      </c>
    </row>
    <row r="2381" spans="1:7">
      <c r="A2381" s="65" t="s">
        <v>213</v>
      </c>
      <c r="B2381" s="65">
        <v>38440</v>
      </c>
      <c r="C2381" s="56" t="s">
        <v>2553</v>
      </c>
      <c r="D2381" s="65" t="s">
        <v>211</v>
      </c>
      <c r="E2381" s="65" t="s">
        <v>212</v>
      </c>
      <c r="F2381" s="66"/>
      <c r="G2381" s="66">
        <v>317.89999999999998</v>
      </c>
    </row>
    <row r="2382" spans="1:7">
      <c r="A2382" s="65" t="s">
        <v>213</v>
      </c>
      <c r="B2382" s="65">
        <v>36359</v>
      </c>
      <c r="C2382" s="56" t="s">
        <v>2554</v>
      </c>
      <c r="D2382" s="65" t="s">
        <v>211</v>
      </c>
      <c r="E2382" s="65" t="s">
        <v>212</v>
      </c>
      <c r="F2382" s="66"/>
      <c r="G2382" s="66">
        <v>1.98</v>
      </c>
    </row>
    <row r="2383" spans="1:7">
      <c r="A2383" s="65" t="s">
        <v>213</v>
      </c>
      <c r="B2383" s="65">
        <v>36360</v>
      </c>
      <c r="C2383" s="56" t="s">
        <v>2555</v>
      </c>
      <c r="D2383" s="65" t="s">
        <v>211</v>
      </c>
      <c r="E2383" s="65" t="s">
        <v>212</v>
      </c>
      <c r="F2383" s="66"/>
      <c r="G2383" s="66">
        <v>2.66</v>
      </c>
    </row>
    <row r="2384" spans="1:7">
      <c r="A2384" s="65" t="s">
        <v>213</v>
      </c>
      <c r="B2384" s="65">
        <v>38434</v>
      </c>
      <c r="C2384" s="56" t="s">
        <v>2556</v>
      </c>
      <c r="D2384" s="65" t="s">
        <v>211</v>
      </c>
      <c r="E2384" s="65" t="s">
        <v>212</v>
      </c>
      <c r="F2384" s="66"/>
      <c r="G2384" s="66">
        <v>4.0599999999999996</v>
      </c>
    </row>
    <row r="2385" spans="1:7">
      <c r="A2385" s="65" t="s">
        <v>213</v>
      </c>
      <c r="B2385" s="65">
        <v>38435</v>
      </c>
      <c r="C2385" s="56" t="s">
        <v>2557</v>
      </c>
      <c r="D2385" s="65" t="s">
        <v>211</v>
      </c>
      <c r="E2385" s="65" t="s">
        <v>212</v>
      </c>
      <c r="F2385" s="66"/>
      <c r="G2385" s="66">
        <v>9.14</v>
      </c>
    </row>
    <row r="2386" spans="1:7">
      <c r="A2386" s="65" t="s">
        <v>213</v>
      </c>
      <c r="B2386" s="65">
        <v>38436</v>
      </c>
      <c r="C2386" s="56" t="s">
        <v>2558</v>
      </c>
      <c r="D2386" s="65" t="s">
        <v>211</v>
      </c>
      <c r="E2386" s="65" t="s">
        <v>212</v>
      </c>
      <c r="F2386" s="66"/>
      <c r="G2386" s="66">
        <v>15.16</v>
      </c>
    </row>
    <row r="2387" spans="1:7">
      <c r="A2387" s="65" t="s">
        <v>213</v>
      </c>
      <c r="B2387" s="65">
        <v>38437</v>
      </c>
      <c r="C2387" s="56" t="s">
        <v>2559</v>
      </c>
      <c r="D2387" s="65" t="s">
        <v>211</v>
      </c>
      <c r="E2387" s="65" t="s">
        <v>212</v>
      </c>
      <c r="F2387" s="66"/>
      <c r="G2387" s="66">
        <v>24.59</v>
      </c>
    </row>
    <row r="2388" spans="1:7">
      <c r="A2388" s="65" t="s">
        <v>213</v>
      </c>
      <c r="B2388" s="65">
        <v>38438</v>
      </c>
      <c r="C2388" s="56" t="s">
        <v>2560</v>
      </c>
      <c r="D2388" s="65" t="s">
        <v>211</v>
      </c>
      <c r="E2388" s="65" t="s">
        <v>212</v>
      </c>
      <c r="F2388" s="66"/>
      <c r="G2388" s="66">
        <v>71.319999999999993</v>
      </c>
    </row>
    <row r="2389" spans="1:7">
      <c r="A2389" s="65" t="s">
        <v>213</v>
      </c>
      <c r="B2389" s="65">
        <v>38439</v>
      </c>
      <c r="C2389" s="56" t="s">
        <v>2561</v>
      </c>
      <c r="D2389" s="65" t="s">
        <v>211</v>
      </c>
      <c r="E2389" s="65" t="s">
        <v>212</v>
      </c>
      <c r="F2389" s="66"/>
      <c r="G2389" s="66">
        <v>90.62</v>
      </c>
    </row>
    <row r="2390" spans="1:7">
      <c r="A2390" s="65" t="s">
        <v>213</v>
      </c>
      <c r="B2390" s="65">
        <v>10836</v>
      </c>
      <c r="C2390" s="56" t="s">
        <v>2562</v>
      </c>
      <c r="D2390" s="65" t="s">
        <v>211</v>
      </c>
      <c r="E2390" s="65" t="s">
        <v>212</v>
      </c>
      <c r="F2390" s="66">
        <v>16.28</v>
      </c>
      <c r="G2390" s="66">
        <v>21.39</v>
      </c>
    </row>
    <row r="2391" spans="1:7">
      <c r="A2391" s="65" t="s">
        <v>213</v>
      </c>
      <c r="B2391" s="65">
        <v>3510</v>
      </c>
      <c r="C2391" s="56" t="s">
        <v>2563</v>
      </c>
      <c r="D2391" s="65" t="s">
        <v>211</v>
      </c>
      <c r="E2391" s="65" t="s">
        <v>212</v>
      </c>
      <c r="F2391" s="66">
        <v>12.41</v>
      </c>
      <c r="G2391" s="66">
        <v>13.11</v>
      </c>
    </row>
    <row r="2392" spans="1:7">
      <c r="A2392" s="65" t="s">
        <v>213</v>
      </c>
      <c r="B2392" s="65">
        <v>10835</v>
      </c>
      <c r="C2392" s="56" t="s">
        <v>2564</v>
      </c>
      <c r="D2392" s="65" t="s">
        <v>211</v>
      </c>
      <c r="E2392" s="65" t="s">
        <v>212</v>
      </c>
      <c r="F2392" s="66">
        <v>4.54</v>
      </c>
      <c r="G2392" s="66">
        <v>5.97</v>
      </c>
    </row>
    <row r="2393" spans="1:7">
      <c r="A2393" s="65" t="s">
        <v>213</v>
      </c>
      <c r="B2393" s="65">
        <v>3485</v>
      </c>
      <c r="C2393" s="56" t="s">
        <v>2565</v>
      </c>
      <c r="D2393" s="65" t="s">
        <v>211</v>
      </c>
      <c r="E2393" s="65" t="s">
        <v>212</v>
      </c>
      <c r="F2393" s="66">
        <v>13.05</v>
      </c>
      <c r="G2393" s="66">
        <v>13.79</v>
      </c>
    </row>
    <row r="2394" spans="1:7">
      <c r="A2394" s="65" t="s">
        <v>213</v>
      </c>
      <c r="B2394" s="65">
        <v>3475</v>
      </c>
      <c r="C2394" s="56" t="s">
        <v>2566</v>
      </c>
      <c r="D2394" s="65" t="s">
        <v>211</v>
      </c>
      <c r="E2394" s="65" t="s">
        <v>212</v>
      </c>
      <c r="F2394" s="66">
        <v>4.72</v>
      </c>
      <c r="G2394" s="66">
        <v>4.99</v>
      </c>
    </row>
    <row r="2395" spans="1:7">
      <c r="A2395" s="65" t="s">
        <v>213</v>
      </c>
      <c r="B2395" s="65">
        <v>3534</v>
      </c>
      <c r="C2395" s="56" t="s">
        <v>2567</v>
      </c>
      <c r="D2395" s="65" t="s">
        <v>211</v>
      </c>
      <c r="E2395" s="65" t="s">
        <v>212</v>
      </c>
      <c r="F2395" s="66">
        <v>7.48</v>
      </c>
      <c r="G2395" s="66">
        <v>7.9</v>
      </c>
    </row>
    <row r="2396" spans="1:7">
      <c r="A2396" s="65" t="s">
        <v>213</v>
      </c>
      <c r="B2396" s="65">
        <v>3482</v>
      </c>
      <c r="C2396" s="56" t="s">
        <v>2568</v>
      </c>
      <c r="D2396" s="65" t="s">
        <v>211</v>
      </c>
      <c r="E2396" s="65" t="s">
        <v>212</v>
      </c>
      <c r="F2396" s="66">
        <v>5.35</v>
      </c>
      <c r="G2396" s="66">
        <v>5.65</v>
      </c>
    </row>
    <row r="2397" spans="1:7">
      <c r="A2397" s="65" t="s">
        <v>213</v>
      </c>
      <c r="B2397" s="65">
        <v>3543</v>
      </c>
      <c r="C2397" s="56" t="s">
        <v>2569</v>
      </c>
      <c r="D2397" s="65" t="s">
        <v>211</v>
      </c>
      <c r="E2397" s="65" t="s">
        <v>212</v>
      </c>
      <c r="F2397" s="66">
        <v>1.74</v>
      </c>
      <c r="G2397" s="66">
        <v>1.83</v>
      </c>
    </row>
    <row r="2398" spans="1:7">
      <c r="A2398" s="65" t="s">
        <v>213</v>
      </c>
      <c r="B2398" s="65">
        <v>3505</v>
      </c>
      <c r="C2398" s="56" t="s">
        <v>2570</v>
      </c>
      <c r="D2398" s="65" t="s">
        <v>211</v>
      </c>
      <c r="E2398" s="65" t="s">
        <v>212</v>
      </c>
      <c r="F2398" s="66">
        <v>2.58</v>
      </c>
      <c r="G2398" s="66">
        <v>2.73</v>
      </c>
    </row>
    <row r="2399" spans="1:7">
      <c r="A2399" s="65" t="s">
        <v>213</v>
      </c>
      <c r="B2399" s="65">
        <v>3521</v>
      </c>
      <c r="C2399" s="56" t="s">
        <v>2571</v>
      </c>
      <c r="D2399" s="65" t="s">
        <v>211</v>
      </c>
      <c r="E2399" s="65" t="s">
        <v>212</v>
      </c>
      <c r="F2399" s="66">
        <v>1.95</v>
      </c>
      <c r="G2399" s="66">
        <v>2.06</v>
      </c>
    </row>
    <row r="2400" spans="1:7">
      <c r="A2400" s="65" t="s">
        <v>213</v>
      </c>
      <c r="B2400" s="65">
        <v>3531</v>
      </c>
      <c r="C2400" s="56" t="s">
        <v>2572</v>
      </c>
      <c r="D2400" s="65" t="s">
        <v>211</v>
      </c>
      <c r="E2400" s="65" t="s">
        <v>212</v>
      </c>
      <c r="F2400" s="66">
        <v>3.71</v>
      </c>
      <c r="G2400" s="66">
        <v>3.92</v>
      </c>
    </row>
    <row r="2401" spans="1:7">
      <c r="A2401" s="65" t="s">
        <v>213</v>
      </c>
      <c r="B2401" s="65">
        <v>3522</v>
      </c>
      <c r="C2401" s="56" t="s">
        <v>2573</v>
      </c>
      <c r="D2401" s="65" t="s">
        <v>211</v>
      </c>
      <c r="E2401" s="65" t="s">
        <v>212</v>
      </c>
      <c r="F2401" s="66">
        <v>2.39</v>
      </c>
      <c r="G2401" s="66">
        <v>2.52</v>
      </c>
    </row>
    <row r="2402" spans="1:7">
      <c r="A2402" s="65" t="s">
        <v>213</v>
      </c>
      <c r="B2402" s="65">
        <v>3527</v>
      </c>
      <c r="C2402" s="56" t="s">
        <v>2574</v>
      </c>
      <c r="D2402" s="65" t="s">
        <v>211</v>
      </c>
      <c r="E2402" s="65" t="s">
        <v>212</v>
      </c>
      <c r="F2402" s="66">
        <v>12.58</v>
      </c>
      <c r="G2402" s="66">
        <v>13.28</v>
      </c>
    </row>
    <row r="2403" spans="1:7">
      <c r="A2403" s="65" t="s">
        <v>213</v>
      </c>
      <c r="B2403" s="65">
        <v>3530</v>
      </c>
      <c r="C2403" s="56" t="s">
        <v>2575</v>
      </c>
      <c r="D2403" s="65" t="s">
        <v>211</v>
      </c>
      <c r="E2403" s="65" t="s">
        <v>212</v>
      </c>
      <c r="F2403" s="66">
        <v>203.68</v>
      </c>
      <c r="G2403" s="66">
        <v>215.13</v>
      </c>
    </row>
    <row r="2404" spans="1:7">
      <c r="A2404" s="65" t="s">
        <v>213</v>
      </c>
      <c r="B2404" s="65">
        <v>3542</v>
      </c>
      <c r="C2404" s="56" t="s">
        <v>2576</v>
      </c>
      <c r="D2404" s="65" t="s">
        <v>211</v>
      </c>
      <c r="E2404" s="65" t="s">
        <v>212</v>
      </c>
      <c r="F2404" s="66">
        <v>0.57999999999999996</v>
      </c>
      <c r="G2404" s="66">
        <v>0.62</v>
      </c>
    </row>
    <row r="2405" spans="1:7">
      <c r="A2405" s="65" t="s">
        <v>213</v>
      </c>
      <c r="B2405" s="65">
        <v>3529</v>
      </c>
      <c r="C2405" s="56" t="s">
        <v>2577</v>
      </c>
      <c r="D2405" s="65" t="s">
        <v>211</v>
      </c>
      <c r="E2405" s="65" t="s">
        <v>212</v>
      </c>
      <c r="F2405" s="66">
        <v>0.72</v>
      </c>
      <c r="G2405" s="66">
        <v>0.76</v>
      </c>
    </row>
    <row r="2406" spans="1:7">
      <c r="A2406" s="65" t="s">
        <v>213</v>
      </c>
      <c r="B2406" s="65">
        <v>3536</v>
      </c>
      <c r="C2406" s="56" t="s">
        <v>2578</v>
      </c>
      <c r="D2406" s="65" t="s">
        <v>211</v>
      </c>
      <c r="E2406" s="65" t="s">
        <v>212</v>
      </c>
      <c r="F2406" s="66">
        <v>2.39</v>
      </c>
      <c r="G2406" s="66">
        <v>2.52</v>
      </c>
    </row>
    <row r="2407" spans="1:7">
      <c r="A2407" s="65" t="s">
        <v>213</v>
      </c>
      <c r="B2407" s="65">
        <v>3535</v>
      </c>
      <c r="C2407" s="56" t="s">
        <v>2579</v>
      </c>
      <c r="D2407" s="65" t="s">
        <v>211</v>
      </c>
      <c r="E2407" s="65" t="s">
        <v>212</v>
      </c>
      <c r="F2407" s="66">
        <v>5.81</v>
      </c>
      <c r="G2407" s="66">
        <v>6.14</v>
      </c>
    </row>
    <row r="2408" spans="1:7">
      <c r="A2408" s="65" t="s">
        <v>213</v>
      </c>
      <c r="B2408" s="65">
        <v>3540</v>
      </c>
      <c r="C2408" s="56" t="s">
        <v>2580</v>
      </c>
      <c r="D2408" s="65" t="s">
        <v>211</v>
      </c>
      <c r="E2408" s="65" t="s">
        <v>212</v>
      </c>
      <c r="F2408" s="66">
        <v>4.92</v>
      </c>
      <c r="G2408" s="66">
        <v>5.19</v>
      </c>
    </row>
    <row r="2409" spans="1:7">
      <c r="A2409" s="65" t="s">
        <v>213</v>
      </c>
      <c r="B2409" s="65">
        <v>3539</v>
      </c>
      <c r="C2409" s="56" t="s">
        <v>2581</v>
      </c>
      <c r="D2409" s="65" t="s">
        <v>211</v>
      </c>
      <c r="E2409" s="65" t="s">
        <v>212</v>
      </c>
      <c r="F2409" s="66">
        <v>28.51</v>
      </c>
      <c r="G2409" s="66">
        <v>30.11</v>
      </c>
    </row>
    <row r="2410" spans="1:7">
      <c r="A2410" s="65" t="s">
        <v>213</v>
      </c>
      <c r="B2410" s="65">
        <v>3513</v>
      </c>
      <c r="C2410" s="56" t="s">
        <v>2582</v>
      </c>
      <c r="D2410" s="65" t="s">
        <v>211</v>
      </c>
      <c r="E2410" s="65" t="s">
        <v>212</v>
      </c>
      <c r="F2410" s="66">
        <v>100.52</v>
      </c>
      <c r="G2410" s="66">
        <v>106.17</v>
      </c>
    </row>
    <row r="2411" spans="1:7">
      <c r="A2411" s="65" t="s">
        <v>213</v>
      </c>
      <c r="B2411" s="65">
        <v>3516</v>
      </c>
      <c r="C2411" s="56" t="s">
        <v>2583</v>
      </c>
      <c r="D2411" s="65" t="s">
        <v>211</v>
      </c>
      <c r="E2411" s="65" t="s">
        <v>212</v>
      </c>
      <c r="F2411" s="66">
        <v>1.87</v>
      </c>
      <c r="G2411" s="66">
        <v>2.46</v>
      </c>
    </row>
    <row r="2412" spans="1:7">
      <c r="A2412" s="65" t="s">
        <v>213</v>
      </c>
      <c r="B2412" s="65">
        <v>3517</v>
      </c>
      <c r="C2412" s="56" t="s">
        <v>2584</v>
      </c>
      <c r="D2412" s="65" t="s">
        <v>211</v>
      </c>
      <c r="E2412" s="65" t="s">
        <v>212</v>
      </c>
      <c r="F2412" s="66">
        <v>1.69</v>
      </c>
      <c r="G2412" s="66">
        <v>2.2200000000000002</v>
      </c>
    </row>
    <row r="2413" spans="1:7">
      <c r="A2413" s="65" t="s">
        <v>213</v>
      </c>
      <c r="B2413" s="65">
        <v>3515</v>
      </c>
      <c r="C2413" s="56" t="s">
        <v>2585</v>
      </c>
      <c r="D2413" s="65" t="s">
        <v>211</v>
      </c>
      <c r="E2413" s="65" t="s">
        <v>212</v>
      </c>
      <c r="F2413" s="66">
        <v>6.41</v>
      </c>
      <c r="G2413" s="66">
        <v>6.77</v>
      </c>
    </row>
    <row r="2414" spans="1:7">
      <c r="A2414" s="65" t="s">
        <v>213</v>
      </c>
      <c r="B2414" s="65">
        <v>20147</v>
      </c>
      <c r="C2414" s="56" t="s">
        <v>2586</v>
      </c>
      <c r="D2414" s="65" t="s">
        <v>211</v>
      </c>
      <c r="E2414" s="65" t="s">
        <v>212</v>
      </c>
      <c r="F2414" s="66">
        <v>5.27</v>
      </c>
      <c r="G2414" s="66">
        <v>5.57</v>
      </c>
    </row>
    <row r="2415" spans="1:7">
      <c r="A2415" s="65" t="s">
        <v>213</v>
      </c>
      <c r="B2415" s="65">
        <v>3524</v>
      </c>
      <c r="C2415" s="56" t="s">
        <v>2587</v>
      </c>
      <c r="D2415" s="65" t="s">
        <v>211</v>
      </c>
      <c r="E2415" s="65" t="s">
        <v>212</v>
      </c>
      <c r="F2415" s="66">
        <v>7.94</v>
      </c>
      <c r="G2415" s="66">
        <v>8.3800000000000008</v>
      </c>
    </row>
    <row r="2416" spans="1:7">
      <c r="A2416" s="65" t="s">
        <v>213</v>
      </c>
      <c r="B2416" s="65">
        <v>3532</v>
      </c>
      <c r="C2416" s="56" t="s">
        <v>2588</v>
      </c>
      <c r="D2416" s="65" t="s">
        <v>211</v>
      </c>
      <c r="E2416" s="65" t="s">
        <v>212</v>
      </c>
      <c r="F2416" s="66">
        <v>18.34</v>
      </c>
      <c r="G2416" s="66">
        <v>19.38</v>
      </c>
    </row>
    <row r="2417" spans="1:7">
      <c r="A2417" s="65" t="s">
        <v>213</v>
      </c>
      <c r="B2417" s="65">
        <v>3528</v>
      </c>
      <c r="C2417" s="56" t="s">
        <v>2589</v>
      </c>
      <c r="D2417" s="65" t="s">
        <v>211</v>
      </c>
      <c r="E2417" s="65" t="s">
        <v>212</v>
      </c>
      <c r="F2417" s="66">
        <v>7.33</v>
      </c>
      <c r="G2417" s="66">
        <v>9.6300000000000008</v>
      </c>
    </row>
    <row r="2418" spans="1:7">
      <c r="A2418" s="65" t="s">
        <v>213</v>
      </c>
      <c r="B2418" s="65">
        <v>37952</v>
      </c>
      <c r="C2418" s="56" t="s">
        <v>2590</v>
      </c>
      <c r="D2418" s="65" t="s">
        <v>211</v>
      </c>
      <c r="E2418" s="65" t="s">
        <v>212</v>
      </c>
      <c r="F2418" s="66">
        <v>52.53</v>
      </c>
      <c r="G2418" s="66">
        <v>69.02</v>
      </c>
    </row>
    <row r="2419" spans="1:7">
      <c r="A2419" s="65" t="s">
        <v>213</v>
      </c>
      <c r="B2419" s="65">
        <v>37951</v>
      </c>
      <c r="C2419" s="56" t="s">
        <v>2591</v>
      </c>
      <c r="D2419" s="65" t="s">
        <v>211</v>
      </c>
      <c r="E2419" s="65" t="s">
        <v>212</v>
      </c>
      <c r="F2419" s="66">
        <v>1.97</v>
      </c>
      <c r="G2419" s="66">
        <v>2.59</v>
      </c>
    </row>
    <row r="2420" spans="1:7">
      <c r="A2420" s="65" t="s">
        <v>213</v>
      </c>
      <c r="B2420" s="65">
        <v>3518</v>
      </c>
      <c r="C2420" s="56" t="s">
        <v>2592</v>
      </c>
      <c r="D2420" s="65" t="s">
        <v>211</v>
      </c>
      <c r="E2420" s="65" t="s">
        <v>212</v>
      </c>
      <c r="F2420" s="66">
        <v>3.04</v>
      </c>
      <c r="G2420" s="66">
        <v>3.99</v>
      </c>
    </row>
    <row r="2421" spans="1:7">
      <c r="A2421" s="65" t="s">
        <v>213</v>
      </c>
      <c r="B2421" s="65">
        <v>3519</v>
      </c>
      <c r="C2421" s="56" t="s">
        <v>2593</v>
      </c>
      <c r="D2421" s="65" t="s">
        <v>211</v>
      </c>
      <c r="E2421" s="65" t="s">
        <v>212</v>
      </c>
      <c r="F2421" s="66">
        <v>6.36</v>
      </c>
      <c r="G2421" s="66">
        <v>8.35</v>
      </c>
    </row>
    <row r="2422" spans="1:7">
      <c r="A2422" s="65" t="s">
        <v>213</v>
      </c>
      <c r="B2422" s="65">
        <v>3520</v>
      </c>
      <c r="C2422" s="56" t="s">
        <v>2594</v>
      </c>
      <c r="D2422" s="65" t="s">
        <v>211</v>
      </c>
      <c r="E2422" s="65" t="s">
        <v>212</v>
      </c>
      <c r="F2422" s="66">
        <v>6.66</v>
      </c>
      <c r="G2422" s="66">
        <v>8.75</v>
      </c>
    </row>
    <row r="2423" spans="1:7">
      <c r="A2423" s="65" t="s">
        <v>213</v>
      </c>
      <c r="B2423" s="65">
        <v>37950</v>
      </c>
      <c r="C2423" s="56" t="s">
        <v>2595</v>
      </c>
      <c r="D2423" s="65" t="s">
        <v>211</v>
      </c>
      <c r="E2423" s="65" t="s">
        <v>212</v>
      </c>
      <c r="F2423" s="66">
        <v>48.36</v>
      </c>
      <c r="G2423" s="66">
        <v>63.54</v>
      </c>
    </row>
    <row r="2424" spans="1:7">
      <c r="A2424" s="65" t="s">
        <v>213</v>
      </c>
      <c r="B2424" s="65">
        <v>37949</v>
      </c>
      <c r="C2424" s="56" t="s">
        <v>2596</v>
      </c>
      <c r="D2424" s="65" t="s">
        <v>211</v>
      </c>
      <c r="E2424" s="65" t="s">
        <v>212</v>
      </c>
      <c r="F2424" s="66">
        <v>1.78</v>
      </c>
      <c r="G2424" s="66">
        <v>2.34</v>
      </c>
    </row>
    <row r="2425" spans="1:7">
      <c r="A2425" s="65" t="s">
        <v>213</v>
      </c>
      <c r="B2425" s="65">
        <v>3526</v>
      </c>
      <c r="C2425" s="56" t="s">
        <v>2597</v>
      </c>
      <c r="D2425" s="65" t="s">
        <v>211</v>
      </c>
      <c r="E2425" s="65" t="s">
        <v>212</v>
      </c>
      <c r="F2425" s="66">
        <v>2.4500000000000002</v>
      </c>
      <c r="G2425" s="66">
        <v>3.22</v>
      </c>
    </row>
    <row r="2426" spans="1:7">
      <c r="A2426" s="65" t="s">
        <v>213</v>
      </c>
      <c r="B2426" s="65">
        <v>3509</v>
      </c>
      <c r="C2426" s="56" t="s">
        <v>2598</v>
      </c>
      <c r="D2426" s="65" t="s">
        <v>211</v>
      </c>
      <c r="E2426" s="65" t="s">
        <v>212</v>
      </c>
      <c r="F2426" s="66">
        <v>5.57</v>
      </c>
      <c r="G2426" s="66">
        <v>7.33</v>
      </c>
    </row>
    <row r="2427" spans="1:7">
      <c r="A2427" s="65" t="s">
        <v>213</v>
      </c>
      <c r="B2427" s="65">
        <v>20151</v>
      </c>
      <c r="C2427" s="56" t="s">
        <v>2599</v>
      </c>
      <c r="D2427" s="65" t="s">
        <v>211</v>
      </c>
      <c r="E2427" s="65" t="s">
        <v>212</v>
      </c>
      <c r="F2427" s="66">
        <v>16.38</v>
      </c>
      <c r="G2427" s="66">
        <v>21.52</v>
      </c>
    </row>
    <row r="2428" spans="1:7">
      <c r="A2428" s="65" t="s">
        <v>213</v>
      </c>
      <c r="B2428" s="65">
        <v>20152</v>
      </c>
      <c r="C2428" s="56" t="s">
        <v>2600</v>
      </c>
      <c r="D2428" s="65" t="s">
        <v>211</v>
      </c>
      <c r="E2428" s="65" t="s">
        <v>212</v>
      </c>
      <c r="F2428" s="66">
        <v>59.28</v>
      </c>
      <c r="G2428" s="66">
        <v>77.88</v>
      </c>
    </row>
    <row r="2429" spans="1:7">
      <c r="A2429" s="65" t="s">
        <v>213</v>
      </c>
      <c r="B2429" s="65">
        <v>20148</v>
      </c>
      <c r="C2429" s="56" t="s">
        <v>2601</v>
      </c>
      <c r="D2429" s="65" t="s">
        <v>211</v>
      </c>
      <c r="E2429" s="65" t="s">
        <v>212</v>
      </c>
      <c r="F2429" s="66">
        <v>3.22</v>
      </c>
      <c r="G2429" s="66">
        <v>4.2300000000000004</v>
      </c>
    </row>
    <row r="2430" spans="1:7">
      <c r="A2430" s="65" t="s">
        <v>213</v>
      </c>
      <c r="B2430" s="65">
        <v>20149</v>
      </c>
      <c r="C2430" s="56" t="s">
        <v>2602</v>
      </c>
      <c r="D2430" s="65" t="s">
        <v>211</v>
      </c>
      <c r="E2430" s="65" t="s">
        <v>212</v>
      </c>
      <c r="F2430" s="66">
        <v>5.38</v>
      </c>
      <c r="G2430" s="66">
        <v>7.07</v>
      </c>
    </row>
    <row r="2431" spans="1:7">
      <c r="A2431" s="65" t="s">
        <v>213</v>
      </c>
      <c r="B2431" s="65">
        <v>20150</v>
      </c>
      <c r="C2431" s="56" t="s">
        <v>2603</v>
      </c>
      <c r="D2431" s="65" t="s">
        <v>211</v>
      </c>
      <c r="E2431" s="65" t="s">
        <v>212</v>
      </c>
      <c r="F2431" s="66">
        <v>13.86</v>
      </c>
      <c r="G2431" s="66">
        <v>18.21</v>
      </c>
    </row>
    <row r="2432" spans="1:7">
      <c r="A2432" s="65" t="s">
        <v>213</v>
      </c>
      <c r="B2432" s="65">
        <v>20157</v>
      </c>
      <c r="C2432" s="56" t="s">
        <v>2604</v>
      </c>
      <c r="D2432" s="65" t="s">
        <v>211</v>
      </c>
      <c r="E2432" s="65" t="s">
        <v>212</v>
      </c>
      <c r="F2432" s="66">
        <v>15.56</v>
      </c>
      <c r="G2432" s="66">
        <v>20.440000000000001</v>
      </c>
    </row>
    <row r="2433" spans="1:7">
      <c r="A2433" s="65" t="s">
        <v>213</v>
      </c>
      <c r="B2433" s="65">
        <v>20158</v>
      </c>
      <c r="C2433" s="56" t="s">
        <v>2605</v>
      </c>
      <c r="D2433" s="65" t="s">
        <v>211</v>
      </c>
      <c r="E2433" s="65" t="s">
        <v>212</v>
      </c>
      <c r="F2433" s="66">
        <v>61.79</v>
      </c>
      <c r="G2433" s="66">
        <v>81.19</v>
      </c>
    </row>
    <row r="2434" spans="1:7">
      <c r="A2434" s="65" t="s">
        <v>213</v>
      </c>
      <c r="B2434" s="65">
        <v>20154</v>
      </c>
      <c r="C2434" s="56" t="s">
        <v>2606</v>
      </c>
      <c r="D2434" s="65" t="s">
        <v>211</v>
      </c>
      <c r="E2434" s="65" t="s">
        <v>212</v>
      </c>
      <c r="F2434" s="66">
        <v>3.15</v>
      </c>
      <c r="G2434" s="66">
        <v>4.1399999999999997</v>
      </c>
    </row>
    <row r="2435" spans="1:7">
      <c r="A2435" s="65" t="s">
        <v>213</v>
      </c>
      <c r="B2435" s="65">
        <v>20155</v>
      </c>
      <c r="C2435" s="56" t="s">
        <v>2607</v>
      </c>
      <c r="D2435" s="65" t="s">
        <v>211</v>
      </c>
      <c r="E2435" s="65" t="s">
        <v>212</v>
      </c>
      <c r="F2435" s="66">
        <v>4.8</v>
      </c>
      <c r="G2435" s="66">
        <v>6.31</v>
      </c>
    </row>
    <row r="2436" spans="1:7">
      <c r="A2436" s="65" t="s">
        <v>213</v>
      </c>
      <c r="B2436" s="65">
        <v>20156</v>
      </c>
      <c r="C2436" s="56" t="s">
        <v>2608</v>
      </c>
      <c r="D2436" s="65" t="s">
        <v>211</v>
      </c>
      <c r="E2436" s="65" t="s">
        <v>212</v>
      </c>
      <c r="F2436" s="66">
        <v>13.5</v>
      </c>
      <c r="G2436" s="66">
        <v>17.73</v>
      </c>
    </row>
    <row r="2437" spans="1:7">
      <c r="A2437" s="65" t="s">
        <v>213</v>
      </c>
      <c r="B2437" s="65">
        <v>3499</v>
      </c>
      <c r="C2437" s="56" t="s">
        <v>2609</v>
      </c>
      <c r="D2437" s="65" t="s">
        <v>211</v>
      </c>
      <c r="E2437" s="65" t="s">
        <v>212</v>
      </c>
      <c r="F2437" s="66">
        <v>1.1100000000000001</v>
      </c>
      <c r="G2437" s="66">
        <v>1.18</v>
      </c>
    </row>
    <row r="2438" spans="1:7">
      <c r="A2438" s="65" t="s">
        <v>213</v>
      </c>
      <c r="B2438" s="65">
        <v>3500</v>
      </c>
      <c r="C2438" s="56" t="s">
        <v>2610</v>
      </c>
      <c r="D2438" s="65" t="s">
        <v>211</v>
      </c>
      <c r="E2438" s="65" t="s">
        <v>212</v>
      </c>
      <c r="F2438" s="66">
        <v>1.48</v>
      </c>
      <c r="G2438" s="66">
        <v>1.56</v>
      </c>
    </row>
    <row r="2439" spans="1:7">
      <c r="A2439" s="65" t="s">
        <v>213</v>
      </c>
      <c r="B2439" s="65">
        <v>3501</v>
      </c>
      <c r="C2439" s="56" t="s">
        <v>2611</v>
      </c>
      <c r="D2439" s="65" t="s">
        <v>211</v>
      </c>
      <c r="E2439" s="65" t="s">
        <v>212</v>
      </c>
      <c r="F2439" s="66">
        <v>4.08</v>
      </c>
      <c r="G2439" s="66">
        <v>4.3099999999999996</v>
      </c>
    </row>
    <row r="2440" spans="1:7">
      <c r="A2440" s="65" t="s">
        <v>213</v>
      </c>
      <c r="B2440" s="65">
        <v>3502</v>
      </c>
      <c r="C2440" s="56" t="s">
        <v>2612</v>
      </c>
      <c r="D2440" s="65" t="s">
        <v>211</v>
      </c>
      <c r="E2440" s="65" t="s">
        <v>212</v>
      </c>
      <c r="F2440" s="66">
        <v>5.87</v>
      </c>
      <c r="G2440" s="66">
        <v>6.2</v>
      </c>
    </row>
    <row r="2441" spans="1:7">
      <c r="A2441" s="65" t="s">
        <v>213</v>
      </c>
      <c r="B2441" s="65">
        <v>3503</v>
      </c>
      <c r="C2441" s="56" t="s">
        <v>2613</v>
      </c>
      <c r="D2441" s="65" t="s">
        <v>211</v>
      </c>
      <c r="E2441" s="65" t="s">
        <v>212</v>
      </c>
      <c r="F2441" s="66">
        <v>7.37</v>
      </c>
      <c r="G2441" s="66">
        <v>7.79</v>
      </c>
    </row>
    <row r="2442" spans="1:7">
      <c r="A2442" s="65" t="s">
        <v>213</v>
      </c>
      <c r="B2442" s="65">
        <v>3477</v>
      </c>
      <c r="C2442" s="56" t="s">
        <v>2614</v>
      </c>
      <c r="D2442" s="65" t="s">
        <v>211</v>
      </c>
      <c r="E2442" s="65" t="s">
        <v>212</v>
      </c>
      <c r="F2442" s="66">
        <v>26.79</v>
      </c>
      <c r="G2442" s="66">
        <v>28.29</v>
      </c>
    </row>
    <row r="2443" spans="1:7">
      <c r="A2443" s="65" t="s">
        <v>213</v>
      </c>
      <c r="B2443" s="65">
        <v>3478</v>
      </c>
      <c r="C2443" s="56" t="s">
        <v>2615</v>
      </c>
      <c r="D2443" s="65" t="s">
        <v>211</v>
      </c>
      <c r="E2443" s="65" t="s">
        <v>212</v>
      </c>
      <c r="F2443" s="66">
        <v>64.23</v>
      </c>
      <c r="G2443" s="66">
        <v>67.84</v>
      </c>
    </row>
    <row r="2444" spans="1:7">
      <c r="A2444" s="65" t="s">
        <v>213</v>
      </c>
      <c r="B2444" s="65">
        <v>3525</v>
      </c>
      <c r="C2444" s="56" t="s">
        <v>2616</v>
      </c>
      <c r="D2444" s="65" t="s">
        <v>211</v>
      </c>
      <c r="E2444" s="65" t="s">
        <v>212</v>
      </c>
      <c r="F2444" s="66">
        <v>79.260000000000005</v>
      </c>
      <c r="G2444" s="66">
        <v>83.72</v>
      </c>
    </row>
    <row r="2445" spans="1:7">
      <c r="A2445" s="65" t="s">
        <v>213</v>
      </c>
      <c r="B2445" s="65">
        <v>3511</v>
      </c>
      <c r="C2445" s="56" t="s">
        <v>2617</v>
      </c>
      <c r="D2445" s="65" t="s">
        <v>211</v>
      </c>
      <c r="E2445" s="65" t="s">
        <v>212</v>
      </c>
      <c r="F2445" s="66">
        <v>84.07</v>
      </c>
      <c r="G2445" s="66">
        <v>88.8</v>
      </c>
    </row>
    <row r="2446" spans="1:7">
      <c r="A2446" s="65" t="s">
        <v>213</v>
      </c>
      <c r="B2446" s="65">
        <v>38913</v>
      </c>
      <c r="C2446" s="56" t="s">
        <v>2618</v>
      </c>
      <c r="D2446" s="65" t="s">
        <v>211</v>
      </c>
      <c r="E2446" s="65" t="s">
        <v>212</v>
      </c>
      <c r="F2446" s="66"/>
      <c r="G2446" s="66">
        <v>11.01</v>
      </c>
    </row>
    <row r="2447" spans="1:7">
      <c r="A2447" s="65" t="s">
        <v>213</v>
      </c>
      <c r="B2447" s="65">
        <v>38914</v>
      </c>
      <c r="C2447" s="56" t="s">
        <v>2619</v>
      </c>
      <c r="D2447" s="65" t="s">
        <v>211</v>
      </c>
      <c r="E2447" s="65" t="s">
        <v>212</v>
      </c>
      <c r="F2447" s="66"/>
      <c r="G2447" s="66">
        <v>13.52</v>
      </c>
    </row>
    <row r="2448" spans="1:7">
      <c r="A2448" s="65" t="s">
        <v>213</v>
      </c>
      <c r="B2448" s="65">
        <v>38915</v>
      </c>
      <c r="C2448" s="56" t="s">
        <v>2620</v>
      </c>
      <c r="D2448" s="65" t="s">
        <v>211</v>
      </c>
      <c r="E2448" s="65" t="s">
        <v>212</v>
      </c>
      <c r="F2448" s="66"/>
      <c r="G2448" s="66">
        <v>26.06</v>
      </c>
    </row>
    <row r="2449" spans="1:7">
      <c r="A2449" s="65" t="s">
        <v>213</v>
      </c>
      <c r="B2449" s="65">
        <v>38916</v>
      </c>
      <c r="C2449" s="56" t="s">
        <v>2621</v>
      </c>
      <c r="D2449" s="65" t="s">
        <v>211</v>
      </c>
      <c r="E2449" s="65" t="s">
        <v>212</v>
      </c>
      <c r="F2449" s="66"/>
      <c r="G2449" s="66">
        <v>36.06</v>
      </c>
    </row>
    <row r="2450" spans="1:7">
      <c r="A2450" s="65" t="s">
        <v>213</v>
      </c>
      <c r="B2450" s="65">
        <v>39300</v>
      </c>
      <c r="C2450" s="56" t="s">
        <v>2622</v>
      </c>
      <c r="D2450" s="65" t="s">
        <v>211</v>
      </c>
      <c r="E2450" s="65" t="s">
        <v>212</v>
      </c>
      <c r="F2450" s="66"/>
      <c r="G2450" s="66">
        <v>9.83</v>
      </c>
    </row>
    <row r="2451" spans="1:7">
      <c r="A2451" s="65" t="s">
        <v>213</v>
      </c>
      <c r="B2451" s="65">
        <v>39301</v>
      </c>
      <c r="C2451" s="56" t="s">
        <v>2623</v>
      </c>
      <c r="D2451" s="65" t="s">
        <v>211</v>
      </c>
      <c r="E2451" s="65" t="s">
        <v>212</v>
      </c>
      <c r="F2451" s="66"/>
      <c r="G2451" s="66">
        <v>13.16</v>
      </c>
    </row>
    <row r="2452" spans="1:7">
      <c r="A2452" s="65" t="s">
        <v>213</v>
      </c>
      <c r="B2452" s="65">
        <v>39302</v>
      </c>
      <c r="C2452" s="56" t="s">
        <v>2624</v>
      </c>
      <c r="D2452" s="65" t="s">
        <v>211</v>
      </c>
      <c r="E2452" s="65" t="s">
        <v>212</v>
      </c>
      <c r="F2452" s="66"/>
      <c r="G2452" s="66">
        <v>23.93</v>
      </c>
    </row>
    <row r="2453" spans="1:7">
      <c r="A2453" s="65" t="s">
        <v>213</v>
      </c>
      <c r="B2453" s="65">
        <v>38941</v>
      </c>
      <c r="C2453" s="56" t="s">
        <v>2625</v>
      </c>
      <c r="D2453" s="65" t="s">
        <v>211</v>
      </c>
      <c r="E2453" s="65" t="s">
        <v>212</v>
      </c>
      <c r="F2453" s="66"/>
      <c r="G2453" s="66">
        <v>17.77</v>
      </c>
    </row>
    <row r="2454" spans="1:7">
      <c r="A2454" s="65" t="s">
        <v>213</v>
      </c>
      <c r="B2454" s="65">
        <v>38923</v>
      </c>
      <c r="C2454" s="56" t="s">
        <v>2626</v>
      </c>
      <c r="D2454" s="65" t="s">
        <v>211</v>
      </c>
      <c r="E2454" s="65" t="s">
        <v>212</v>
      </c>
      <c r="F2454" s="66"/>
      <c r="G2454" s="66">
        <v>11.78</v>
      </c>
    </row>
    <row r="2455" spans="1:7">
      <c r="A2455" s="65" t="s">
        <v>213</v>
      </c>
      <c r="B2455" s="65">
        <v>38925</v>
      </c>
      <c r="C2455" s="56" t="s">
        <v>2627</v>
      </c>
      <c r="D2455" s="65" t="s">
        <v>211</v>
      </c>
      <c r="E2455" s="65" t="s">
        <v>212</v>
      </c>
      <c r="F2455" s="66"/>
      <c r="G2455" s="66">
        <v>13.67</v>
      </c>
    </row>
    <row r="2456" spans="1:7">
      <c r="A2456" s="65" t="s">
        <v>213</v>
      </c>
      <c r="B2456" s="65">
        <v>38926</v>
      </c>
      <c r="C2456" s="56" t="s">
        <v>2628</v>
      </c>
      <c r="D2456" s="65" t="s">
        <v>211</v>
      </c>
      <c r="E2456" s="65" t="s">
        <v>212</v>
      </c>
      <c r="F2456" s="66"/>
      <c r="G2456" s="66">
        <v>16.22</v>
      </c>
    </row>
    <row r="2457" spans="1:7">
      <c r="A2457" s="65" t="s">
        <v>213</v>
      </c>
      <c r="B2457" s="65">
        <v>38927</v>
      </c>
      <c r="C2457" s="56" t="s">
        <v>2629</v>
      </c>
      <c r="D2457" s="65" t="s">
        <v>211</v>
      </c>
      <c r="E2457" s="65" t="s">
        <v>212</v>
      </c>
      <c r="F2457" s="66"/>
      <c r="G2457" s="66">
        <v>20.48</v>
      </c>
    </row>
    <row r="2458" spans="1:7">
      <c r="A2458" s="65" t="s">
        <v>213</v>
      </c>
      <c r="B2458" s="65">
        <v>39304</v>
      </c>
      <c r="C2458" s="56" t="s">
        <v>2630</v>
      </c>
      <c r="D2458" s="65" t="s">
        <v>211</v>
      </c>
      <c r="E2458" s="65" t="s">
        <v>212</v>
      </c>
      <c r="F2458" s="66"/>
      <c r="G2458" s="66">
        <v>11.63</v>
      </c>
    </row>
    <row r="2459" spans="1:7">
      <c r="A2459" s="65" t="s">
        <v>213</v>
      </c>
      <c r="B2459" s="65">
        <v>39305</v>
      </c>
      <c r="C2459" s="56" t="s">
        <v>2631</v>
      </c>
      <c r="D2459" s="65" t="s">
        <v>211</v>
      </c>
      <c r="E2459" s="65" t="s">
        <v>212</v>
      </c>
      <c r="F2459" s="66"/>
      <c r="G2459" s="66">
        <v>12.76</v>
      </c>
    </row>
    <row r="2460" spans="1:7">
      <c r="A2460" s="65" t="s">
        <v>213</v>
      </c>
      <c r="B2460" s="65">
        <v>39306</v>
      </c>
      <c r="C2460" s="56" t="s">
        <v>2632</v>
      </c>
      <c r="D2460" s="65" t="s">
        <v>211</v>
      </c>
      <c r="E2460" s="65" t="s">
        <v>212</v>
      </c>
      <c r="F2460" s="66"/>
      <c r="G2460" s="66">
        <v>17.149999999999999</v>
      </c>
    </row>
    <row r="2461" spans="1:7">
      <c r="A2461" s="65" t="s">
        <v>213</v>
      </c>
      <c r="B2461" s="65">
        <v>38928</v>
      </c>
      <c r="C2461" s="56" t="s">
        <v>2633</v>
      </c>
      <c r="D2461" s="65" t="s">
        <v>211</v>
      </c>
      <c r="E2461" s="65" t="s">
        <v>212</v>
      </c>
      <c r="F2461" s="66"/>
      <c r="G2461" s="66">
        <v>22.67</v>
      </c>
    </row>
    <row r="2462" spans="1:7">
      <c r="A2462" s="65" t="s">
        <v>213</v>
      </c>
      <c r="B2462" s="65">
        <v>38917</v>
      </c>
      <c r="C2462" s="56" t="s">
        <v>2634</v>
      </c>
      <c r="D2462" s="65" t="s">
        <v>211</v>
      </c>
      <c r="E2462" s="65" t="s">
        <v>212</v>
      </c>
      <c r="F2462" s="66"/>
      <c r="G2462" s="66">
        <v>12.67</v>
      </c>
    </row>
    <row r="2463" spans="1:7">
      <c r="A2463" s="65" t="s">
        <v>213</v>
      </c>
      <c r="B2463" s="65">
        <v>38919</v>
      </c>
      <c r="C2463" s="56" t="s">
        <v>2635</v>
      </c>
      <c r="D2463" s="65" t="s">
        <v>211</v>
      </c>
      <c r="E2463" s="65" t="s">
        <v>212</v>
      </c>
      <c r="F2463" s="66"/>
      <c r="G2463" s="66">
        <v>14.87</v>
      </c>
    </row>
    <row r="2464" spans="1:7">
      <c r="A2464" s="65" t="s">
        <v>213</v>
      </c>
      <c r="B2464" s="65">
        <v>38922</v>
      </c>
      <c r="C2464" s="56" t="s">
        <v>2636</v>
      </c>
      <c r="D2464" s="65" t="s">
        <v>211</v>
      </c>
      <c r="E2464" s="65" t="s">
        <v>212</v>
      </c>
      <c r="F2464" s="66"/>
      <c r="G2464" s="66">
        <v>19.95</v>
      </c>
    </row>
    <row r="2465" spans="1:7">
      <c r="A2465" s="65" t="s">
        <v>213</v>
      </c>
      <c r="B2465" s="65">
        <v>45198</v>
      </c>
      <c r="C2465" s="56" t="s">
        <v>15018</v>
      </c>
      <c r="D2465" s="65" t="s">
        <v>211</v>
      </c>
      <c r="E2465" s="65" t="s">
        <v>212</v>
      </c>
      <c r="F2465" s="66">
        <v>45.92</v>
      </c>
      <c r="G2465" s="66">
        <v>50.03</v>
      </c>
    </row>
    <row r="2466" spans="1:7">
      <c r="A2466" s="65" t="s">
        <v>213</v>
      </c>
      <c r="B2466" s="65">
        <v>45196</v>
      </c>
      <c r="C2466" s="56" t="s">
        <v>15019</v>
      </c>
      <c r="D2466" s="65" t="s">
        <v>211</v>
      </c>
      <c r="E2466" s="65" t="s">
        <v>212</v>
      </c>
      <c r="F2466" s="66">
        <v>94.68</v>
      </c>
      <c r="G2466" s="66">
        <v>103.16</v>
      </c>
    </row>
    <row r="2467" spans="1:7">
      <c r="A2467" s="65" t="s">
        <v>213</v>
      </c>
      <c r="B2467" s="65">
        <v>12032</v>
      </c>
      <c r="C2467" s="56" t="s">
        <v>2637</v>
      </c>
      <c r="D2467" s="65" t="s">
        <v>667</v>
      </c>
      <c r="E2467" s="65" t="s">
        <v>212</v>
      </c>
      <c r="F2467" s="66">
        <v>60.62</v>
      </c>
      <c r="G2467" s="66">
        <v>49.81</v>
      </c>
    </row>
    <row r="2468" spans="1:7">
      <c r="A2468" s="65" t="s">
        <v>213</v>
      </c>
      <c r="B2468" s="65">
        <v>12030</v>
      </c>
      <c r="C2468" s="56" t="s">
        <v>2638</v>
      </c>
      <c r="D2468" s="65" t="s">
        <v>667</v>
      </c>
      <c r="E2468" s="65" t="s">
        <v>212</v>
      </c>
      <c r="F2468" s="66">
        <v>56.96</v>
      </c>
      <c r="G2468" s="66">
        <v>46.8</v>
      </c>
    </row>
    <row r="2469" spans="1:7">
      <c r="A2469" s="65" t="s">
        <v>213</v>
      </c>
      <c r="B2469" s="65">
        <v>45207</v>
      </c>
      <c r="C2469" s="56" t="s">
        <v>2639</v>
      </c>
      <c r="D2469" s="65" t="s">
        <v>211</v>
      </c>
      <c r="E2469" s="65" t="s">
        <v>212</v>
      </c>
      <c r="F2469" s="66">
        <v>302.45</v>
      </c>
      <c r="G2469" s="66">
        <v>329.52</v>
      </c>
    </row>
    <row r="2470" spans="1:7">
      <c r="A2470" s="65" t="s">
        <v>213</v>
      </c>
      <c r="B2470" s="65">
        <v>14157</v>
      </c>
      <c r="C2470" s="56" t="s">
        <v>2640</v>
      </c>
      <c r="D2470" s="65" t="s">
        <v>211</v>
      </c>
      <c r="E2470" s="65" t="s">
        <v>212</v>
      </c>
      <c r="F2470" s="66"/>
      <c r="G2470" s="66">
        <v>1.41</v>
      </c>
    </row>
    <row r="2471" spans="1:7">
      <c r="A2471" s="65" t="s">
        <v>213</v>
      </c>
      <c r="B2471" s="65">
        <v>10908</v>
      </c>
      <c r="C2471" s="56" t="s">
        <v>2641</v>
      </c>
      <c r="D2471" s="65" t="s">
        <v>211</v>
      </c>
      <c r="E2471" s="65" t="s">
        <v>212</v>
      </c>
      <c r="F2471" s="66">
        <v>15.29</v>
      </c>
      <c r="G2471" s="66">
        <v>20.100000000000001</v>
      </c>
    </row>
    <row r="2472" spans="1:7">
      <c r="A2472" s="65" t="s">
        <v>213</v>
      </c>
      <c r="B2472" s="65">
        <v>10909</v>
      </c>
      <c r="C2472" s="56" t="s">
        <v>2642</v>
      </c>
      <c r="D2472" s="65" t="s">
        <v>211</v>
      </c>
      <c r="E2472" s="65" t="s">
        <v>212</v>
      </c>
      <c r="F2472" s="66">
        <v>17.79</v>
      </c>
      <c r="G2472" s="66">
        <v>23.38</v>
      </c>
    </row>
    <row r="2473" spans="1:7">
      <c r="A2473" s="65" t="s">
        <v>213</v>
      </c>
      <c r="B2473" s="65">
        <v>3669</v>
      </c>
      <c r="C2473" s="56" t="s">
        <v>2643</v>
      </c>
      <c r="D2473" s="65" t="s">
        <v>211</v>
      </c>
      <c r="E2473" s="65" t="s">
        <v>212</v>
      </c>
      <c r="F2473" s="66">
        <v>10.93</v>
      </c>
      <c r="G2473" s="66">
        <v>14.36</v>
      </c>
    </row>
    <row r="2474" spans="1:7">
      <c r="A2474" s="65" t="s">
        <v>213</v>
      </c>
      <c r="B2474" s="65">
        <v>20139</v>
      </c>
      <c r="C2474" s="56" t="s">
        <v>2644</v>
      </c>
      <c r="D2474" s="65" t="s">
        <v>211</v>
      </c>
      <c r="E2474" s="65" t="s">
        <v>212</v>
      </c>
      <c r="F2474" s="66">
        <v>94.01</v>
      </c>
      <c r="G2474" s="66">
        <v>123.52</v>
      </c>
    </row>
    <row r="2475" spans="1:7">
      <c r="A2475" s="65" t="s">
        <v>213</v>
      </c>
      <c r="B2475" s="65">
        <v>3668</v>
      </c>
      <c r="C2475" s="56" t="s">
        <v>2645</v>
      </c>
      <c r="D2475" s="65" t="s">
        <v>211</v>
      </c>
      <c r="E2475" s="65" t="s">
        <v>212</v>
      </c>
      <c r="F2475" s="66">
        <v>33.58</v>
      </c>
      <c r="G2475" s="66">
        <v>44.12</v>
      </c>
    </row>
    <row r="2476" spans="1:7">
      <c r="A2476" s="65" t="s">
        <v>213</v>
      </c>
      <c r="B2476" s="65">
        <v>10911</v>
      </c>
      <c r="C2476" s="56" t="s">
        <v>2646</v>
      </c>
      <c r="D2476" s="65" t="s">
        <v>211</v>
      </c>
      <c r="E2476" s="65" t="s">
        <v>212</v>
      </c>
      <c r="F2476" s="66">
        <v>14.72</v>
      </c>
      <c r="G2476" s="66">
        <v>19.34</v>
      </c>
    </row>
    <row r="2477" spans="1:7">
      <c r="A2477" s="65" t="s">
        <v>213</v>
      </c>
      <c r="B2477" s="65">
        <v>3659</v>
      </c>
      <c r="C2477" s="56" t="s">
        <v>2647</v>
      </c>
      <c r="D2477" s="65" t="s">
        <v>211</v>
      </c>
      <c r="E2477" s="65" t="s">
        <v>212</v>
      </c>
      <c r="F2477" s="66">
        <v>15</v>
      </c>
      <c r="G2477" s="66">
        <v>19.71</v>
      </c>
    </row>
    <row r="2478" spans="1:7">
      <c r="A2478" s="65" t="s">
        <v>213</v>
      </c>
      <c r="B2478" s="65">
        <v>3660</v>
      </c>
      <c r="C2478" s="56" t="s">
        <v>2648</v>
      </c>
      <c r="D2478" s="65" t="s">
        <v>211</v>
      </c>
      <c r="E2478" s="65" t="s">
        <v>212</v>
      </c>
      <c r="F2478" s="66">
        <v>19.39</v>
      </c>
      <c r="G2478" s="66">
        <v>25.48</v>
      </c>
    </row>
    <row r="2479" spans="1:7">
      <c r="A2479" s="65" t="s">
        <v>213</v>
      </c>
      <c r="B2479" s="65">
        <v>20144</v>
      </c>
      <c r="C2479" s="56" t="s">
        <v>2649</v>
      </c>
      <c r="D2479" s="65" t="s">
        <v>211</v>
      </c>
      <c r="E2479" s="65" t="s">
        <v>212</v>
      </c>
      <c r="F2479" s="66">
        <v>43.44</v>
      </c>
      <c r="G2479" s="66">
        <v>57.07</v>
      </c>
    </row>
    <row r="2480" spans="1:7">
      <c r="A2480" s="65" t="s">
        <v>213</v>
      </c>
      <c r="B2480" s="65">
        <v>20143</v>
      </c>
      <c r="C2480" s="56" t="s">
        <v>2650</v>
      </c>
      <c r="D2480" s="65" t="s">
        <v>211</v>
      </c>
      <c r="E2480" s="65" t="s">
        <v>212</v>
      </c>
      <c r="F2480" s="66">
        <v>55.57</v>
      </c>
      <c r="G2480" s="66">
        <v>73.010000000000005</v>
      </c>
    </row>
    <row r="2481" spans="1:7">
      <c r="A2481" s="65" t="s">
        <v>213</v>
      </c>
      <c r="B2481" s="65">
        <v>20145</v>
      </c>
      <c r="C2481" s="56" t="s">
        <v>2651</v>
      </c>
      <c r="D2481" s="65" t="s">
        <v>211</v>
      </c>
      <c r="E2481" s="65" t="s">
        <v>212</v>
      </c>
      <c r="F2481" s="66">
        <v>107.2</v>
      </c>
      <c r="G2481" s="66">
        <v>140.84</v>
      </c>
    </row>
    <row r="2482" spans="1:7">
      <c r="A2482" s="65" t="s">
        <v>213</v>
      </c>
      <c r="B2482" s="65">
        <v>20146</v>
      </c>
      <c r="C2482" s="56" t="s">
        <v>2652</v>
      </c>
      <c r="D2482" s="65" t="s">
        <v>211</v>
      </c>
      <c r="E2482" s="65" t="s">
        <v>212</v>
      </c>
      <c r="F2482" s="66">
        <v>146.54</v>
      </c>
      <c r="G2482" s="66">
        <v>192.53</v>
      </c>
    </row>
    <row r="2483" spans="1:7">
      <c r="A2483" s="65" t="s">
        <v>213</v>
      </c>
      <c r="B2483" s="65">
        <v>20140</v>
      </c>
      <c r="C2483" s="56" t="s">
        <v>2653</v>
      </c>
      <c r="D2483" s="65" t="s">
        <v>211</v>
      </c>
      <c r="E2483" s="65" t="s">
        <v>212</v>
      </c>
      <c r="F2483" s="66">
        <v>6.87</v>
      </c>
      <c r="G2483" s="66">
        <v>9.0299999999999994</v>
      </c>
    </row>
    <row r="2484" spans="1:7">
      <c r="A2484" s="65" t="s">
        <v>213</v>
      </c>
      <c r="B2484" s="65">
        <v>20141</v>
      </c>
      <c r="C2484" s="56" t="s">
        <v>2654</v>
      </c>
      <c r="D2484" s="65" t="s">
        <v>211</v>
      </c>
      <c r="E2484" s="65" t="s">
        <v>212</v>
      </c>
      <c r="F2484" s="66">
        <v>16.84</v>
      </c>
      <c r="G2484" s="66">
        <v>22.12</v>
      </c>
    </row>
    <row r="2485" spans="1:7">
      <c r="A2485" s="65" t="s">
        <v>213</v>
      </c>
      <c r="B2485" s="65">
        <v>20142</v>
      </c>
      <c r="C2485" s="56" t="s">
        <v>2655</v>
      </c>
      <c r="D2485" s="65" t="s">
        <v>211</v>
      </c>
      <c r="E2485" s="65" t="s">
        <v>212</v>
      </c>
      <c r="F2485" s="66">
        <v>29.62</v>
      </c>
      <c r="G2485" s="66">
        <v>38.909999999999997</v>
      </c>
    </row>
    <row r="2486" spans="1:7">
      <c r="A2486" s="65" t="s">
        <v>213</v>
      </c>
      <c r="B2486" s="65">
        <v>3670</v>
      </c>
      <c r="C2486" s="56" t="s">
        <v>2656</v>
      </c>
      <c r="D2486" s="65" t="s">
        <v>211</v>
      </c>
      <c r="E2486" s="65" t="s">
        <v>212</v>
      </c>
      <c r="F2486" s="66">
        <v>19.260000000000002</v>
      </c>
      <c r="G2486" s="66">
        <v>25.3</v>
      </c>
    </row>
    <row r="2487" spans="1:7">
      <c r="A2487" s="65" t="s">
        <v>213</v>
      </c>
      <c r="B2487" s="65">
        <v>3666</v>
      </c>
      <c r="C2487" s="56" t="s">
        <v>2657</v>
      </c>
      <c r="D2487" s="65" t="s">
        <v>211</v>
      </c>
      <c r="E2487" s="65" t="s">
        <v>212</v>
      </c>
      <c r="F2487" s="66">
        <v>3.03</v>
      </c>
      <c r="G2487" s="66">
        <v>3.98</v>
      </c>
    </row>
    <row r="2488" spans="1:7">
      <c r="A2488" s="65" t="s">
        <v>213</v>
      </c>
      <c r="B2488" s="65">
        <v>3662</v>
      </c>
      <c r="C2488" s="56" t="s">
        <v>2658</v>
      </c>
      <c r="D2488" s="65" t="s">
        <v>211</v>
      </c>
      <c r="E2488" s="65" t="s">
        <v>212</v>
      </c>
      <c r="F2488" s="66">
        <v>7.9</v>
      </c>
      <c r="G2488" s="66">
        <v>10.38</v>
      </c>
    </row>
    <row r="2489" spans="1:7">
      <c r="A2489" s="65" t="s">
        <v>213</v>
      </c>
      <c r="B2489" s="65">
        <v>3658</v>
      </c>
      <c r="C2489" s="56" t="s">
        <v>2659</v>
      </c>
      <c r="D2489" s="65" t="s">
        <v>211</v>
      </c>
      <c r="E2489" s="65" t="s">
        <v>212</v>
      </c>
      <c r="F2489" s="66">
        <v>14.97</v>
      </c>
      <c r="G2489" s="66">
        <v>19.670000000000002</v>
      </c>
    </row>
    <row r="2490" spans="1:7">
      <c r="A2490" s="65" t="s">
        <v>213</v>
      </c>
      <c r="B2490" s="65">
        <v>42696</v>
      </c>
      <c r="C2490" s="56" t="s">
        <v>2660</v>
      </c>
      <c r="D2490" s="65" t="s">
        <v>211</v>
      </c>
      <c r="E2490" s="65" t="s">
        <v>212</v>
      </c>
      <c r="F2490" s="66">
        <v>118.75</v>
      </c>
      <c r="G2490" s="66">
        <v>156.01</v>
      </c>
    </row>
    <row r="2491" spans="1:7">
      <c r="A2491" s="65" t="s">
        <v>213</v>
      </c>
      <c r="B2491" s="65">
        <v>39875</v>
      </c>
      <c r="C2491" s="56" t="s">
        <v>2661</v>
      </c>
      <c r="D2491" s="65" t="s">
        <v>211</v>
      </c>
      <c r="E2491" s="65" t="s">
        <v>212</v>
      </c>
      <c r="F2491" s="66"/>
      <c r="G2491" s="66">
        <v>689.33</v>
      </c>
    </row>
    <row r="2492" spans="1:7">
      <c r="A2492" s="65" t="s">
        <v>213</v>
      </c>
      <c r="B2492" s="65">
        <v>39876</v>
      </c>
      <c r="C2492" s="56" t="s">
        <v>2662</v>
      </c>
      <c r="D2492" s="65" t="s">
        <v>211</v>
      </c>
      <c r="E2492" s="65" t="s">
        <v>212</v>
      </c>
      <c r="F2492" s="66"/>
      <c r="G2492" s="66">
        <v>863.04</v>
      </c>
    </row>
    <row r="2493" spans="1:7">
      <c r="A2493" s="65" t="s">
        <v>213</v>
      </c>
      <c r="B2493" s="65">
        <v>39877</v>
      </c>
      <c r="C2493" s="56" t="s">
        <v>2663</v>
      </c>
      <c r="D2493" s="65" t="s">
        <v>211</v>
      </c>
      <c r="E2493" s="65" t="s">
        <v>212</v>
      </c>
      <c r="F2493" s="66"/>
      <c r="G2493" s="66">
        <v>1197</v>
      </c>
    </row>
    <row r="2494" spans="1:7">
      <c r="A2494" s="65" t="s">
        <v>213</v>
      </c>
      <c r="B2494" s="65">
        <v>39878</v>
      </c>
      <c r="C2494" s="56" t="s">
        <v>2664</v>
      </c>
      <c r="D2494" s="65" t="s">
        <v>211</v>
      </c>
      <c r="E2494" s="65" t="s">
        <v>212</v>
      </c>
      <c r="F2494" s="66"/>
      <c r="G2494" s="66">
        <v>1581.04</v>
      </c>
    </row>
    <row r="2495" spans="1:7">
      <c r="A2495" s="65" t="s">
        <v>213</v>
      </c>
      <c r="B2495" s="65">
        <v>39872</v>
      </c>
      <c r="C2495" s="56" t="s">
        <v>2665</v>
      </c>
      <c r="D2495" s="65" t="s">
        <v>211</v>
      </c>
      <c r="E2495" s="65" t="s">
        <v>212</v>
      </c>
      <c r="F2495" s="66"/>
      <c r="G2495" s="66">
        <v>472.72</v>
      </c>
    </row>
    <row r="2496" spans="1:7">
      <c r="A2496" s="65" t="s">
        <v>213</v>
      </c>
      <c r="B2496" s="65">
        <v>39873</v>
      </c>
      <c r="C2496" s="56" t="s">
        <v>2666</v>
      </c>
      <c r="D2496" s="65" t="s">
        <v>211</v>
      </c>
      <c r="E2496" s="65" t="s">
        <v>212</v>
      </c>
      <c r="F2496" s="66"/>
      <c r="G2496" s="66">
        <v>548.33000000000004</v>
      </c>
    </row>
    <row r="2497" spans="1:7">
      <c r="A2497" s="65" t="s">
        <v>213</v>
      </c>
      <c r="B2497" s="65">
        <v>39874</v>
      </c>
      <c r="C2497" s="56" t="s">
        <v>2667</v>
      </c>
      <c r="D2497" s="65" t="s">
        <v>211</v>
      </c>
      <c r="E2497" s="65" t="s">
        <v>212</v>
      </c>
      <c r="F2497" s="66"/>
      <c r="G2497" s="66">
        <v>602.27</v>
      </c>
    </row>
    <row r="2498" spans="1:7">
      <c r="A2498" s="65" t="s">
        <v>213</v>
      </c>
      <c r="B2498" s="65">
        <v>3674</v>
      </c>
      <c r="C2498" s="56" t="s">
        <v>2668</v>
      </c>
      <c r="D2498" s="65" t="s">
        <v>32</v>
      </c>
      <c r="E2498" s="65" t="s">
        <v>212</v>
      </c>
      <c r="F2498" s="66"/>
      <c r="G2498" s="66">
        <v>91.92</v>
      </c>
    </row>
    <row r="2499" spans="1:7">
      <c r="A2499" s="65" t="s">
        <v>213</v>
      </c>
      <c r="B2499" s="65">
        <v>3681</v>
      </c>
      <c r="C2499" s="56" t="s">
        <v>2669</v>
      </c>
      <c r="D2499" s="65" t="s">
        <v>32</v>
      </c>
      <c r="E2499" s="65" t="s">
        <v>212</v>
      </c>
      <c r="F2499" s="66"/>
      <c r="G2499" s="66">
        <v>136.77000000000001</v>
      </c>
    </row>
    <row r="2500" spans="1:7">
      <c r="A2500" s="65" t="s">
        <v>213</v>
      </c>
      <c r="B2500" s="65">
        <v>3676</v>
      </c>
      <c r="C2500" s="56" t="s">
        <v>2670</v>
      </c>
      <c r="D2500" s="65" t="s">
        <v>32</v>
      </c>
      <c r="E2500" s="65" t="s">
        <v>212</v>
      </c>
      <c r="F2500" s="66"/>
      <c r="G2500" s="66">
        <v>514.72</v>
      </c>
    </row>
    <row r="2501" spans="1:7">
      <c r="A2501" s="65" t="s">
        <v>213</v>
      </c>
      <c r="B2501" s="65">
        <v>3679</v>
      </c>
      <c r="C2501" s="56" t="s">
        <v>2671</v>
      </c>
      <c r="D2501" s="65" t="s">
        <v>32</v>
      </c>
      <c r="E2501" s="65" t="s">
        <v>212</v>
      </c>
      <c r="F2501" s="66"/>
      <c r="G2501" s="66">
        <v>425.84</v>
      </c>
    </row>
    <row r="2502" spans="1:7">
      <c r="A2502" s="65" t="s">
        <v>213</v>
      </c>
      <c r="B2502" s="65">
        <v>3672</v>
      </c>
      <c r="C2502" s="56" t="s">
        <v>2672</v>
      </c>
      <c r="D2502" s="65" t="s">
        <v>32</v>
      </c>
      <c r="E2502" s="65" t="s">
        <v>212</v>
      </c>
      <c r="F2502" s="66"/>
      <c r="G2502" s="66">
        <v>1.45</v>
      </c>
    </row>
    <row r="2503" spans="1:7">
      <c r="A2503" s="65" t="s">
        <v>213</v>
      </c>
      <c r="B2503" s="65">
        <v>3671</v>
      </c>
      <c r="C2503" s="56" t="s">
        <v>2673</v>
      </c>
      <c r="D2503" s="65" t="s">
        <v>32</v>
      </c>
      <c r="E2503" s="65" t="s">
        <v>102</v>
      </c>
      <c r="F2503" s="66"/>
      <c r="G2503" s="66">
        <v>1.37</v>
      </c>
    </row>
    <row r="2504" spans="1:7">
      <c r="A2504" s="65" t="s">
        <v>213</v>
      </c>
      <c r="B2504" s="65">
        <v>3673</v>
      </c>
      <c r="C2504" s="56" t="s">
        <v>2674</v>
      </c>
      <c r="D2504" s="65" t="s">
        <v>32</v>
      </c>
      <c r="E2504" s="65" t="s">
        <v>212</v>
      </c>
      <c r="F2504" s="66"/>
      <c r="G2504" s="66">
        <v>2.15</v>
      </c>
    </row>
    <row r="2505" spans="1:7">
      <c r="A2505" s="65" t="s">
        <v>213</v>
      </c>
      <c r="B2505" s="65">
        <v>38394</v>
      </c>
      <c r="C2505" s="56" t="s">
        <v>2675</v>
      </c>
      <c r="D2505" s="65" t="s">
        <v>211</v>
      </c>
      <c r="E2505" s="65" t="s">
        <v>212</v>
      </c>
      <c r="F2505" s="66">
        <v>177.98</v>
      </c>
      <c r="G2505" s="66">
        <v>193.91</v>
      </c>
    </row>
    <row r="2506" spans="1:7">
      <c r="A2506" s="65" t="s">
        <v>213</v>
      </c>
      <c r="B2506" s="65">
        <v>3729</v>
      </c>
      <c r="C2506" s="56" t="s">
        <v>2676</v>
      </c>
      <c r="D2506" s="65" t="s">
        <v>211</v>
      </c>
      <c r="E2506" s="65" t="s">
        <v>212</v>
      </c>
      <c r="F2506" s="66">
        <v>136.57</v>
      </c>
      <c r="G2506" s="66">
        <v>144.25</v>
      </c>
    </row>
    <row r="2507" spans="1:7">
      <c r="A2507" s="65" t="s">
        <v>213</v>
      </c>
      <c r="B2507" s="65">
        <v>39357</v>
      </c>
      <c r="C2507" s="56" t="s">
        <v>2677</v>
      </c>
      <c r="D2507" s="65" t="s">
        <v>211</v>
      </c>
      <c r="E2507" s="65" t="s">
        <v>212</v>
      </c>
      <c r="F2507" s="66"/>
      <c r="G2507" s="66">
        <v>61.02</v>
      </c>
    </row>
    <row r="2508" spans="1:7">
      <c r="A2508" s="65" t="s">
        <v>213</v>
      </c>
      <c r="B2508" s="65">
        <v>39358</v>
      </c>
      <c r="C2508" s="56" t="s">
        <v>2678</v>
      </c>
      <c r="D2508" s="65" t="s">
        <v>211</v>
      </c>
      <c r="E2508" s="65" t="s">
        <v>212</v>
      </c>
      <c r="F2508" s="66"/>
      <c r="G2508" s="66">
        <v>61.02</v>
      </c>
    </row>
    <row r="2509" spans="1:7">
      <c r="A2509" s="65" t="s">
        <v>213</v>
      </c>
      <c r="B2509" s="65">
        <v>39355</v>
      </c>
      <c r="C2509" s="56" t="s">
        <v>2679</v>
      </c>
      <c r="D2509" s="65" t="s">
        <v>211</v>
      </c>
      <c r="E2509" s="65" t="s">
        <v>212</v>
      </c>
      <c r="F2509" s="66"/>
      <c r="G2509" s="66">
        <v>88.91</v>
      </c>
    </row>
    <row r="2510" spans="1:7">
      <c r="A2510" s="65" t="s">
        <v>213</v>
      </c>
      <c r="B2510" s="65">
        <v>39356</v>
      </c>
      <c r="C2510" s="56" t="s">
        <v>2680</v>
      </c>
      <c r="D2510" s="65" t="s">
        <v>211</v>
      </c>
      <c r="E2510" s="65" t="s">
        <v>212</v>
      </c>
      <c r="F2510" s="66"/>
      <c r="G2510" s="66">
        <v>84.86</v>
      </c>
    </row>
    <row r="2511" spans="1:7">
      <c r="A2511" s="65" t="s">
        <v>213</v>
      </c>
      <c r="B2511" s="65">
        <v>39353</v>
      </c>
      <c r="C2511" s="56" t="s">
        <v>15020</v>
      </c>
      <c r="D2511" s="65" t="s">
        <v>211</v>
      </c>
      <c r="E2511" s="65" t="s">
        <v>212</v>
      </c>
      <c r="F2511" s="66"/>
      <c r="G2511" s="66">
        <v>194.8</v>
      </c>
    </row>
    <row r="2512" spans="1:7">
      <c r="A2512" s="65" t="s">
        <v>213</v>
      </c>
      <c r="B2512" s="65">
        <v>39354</v>
      </c>
      <c r="C2512" s="56" t="s">
        <v>15021</v>
      </c>
      <c r="D2512" s="65" t="s">
        <v>211</v>
      </c>
      <c r="E2512" s="65" t="s">
        <v>212</v>
      </c>
      <c r="F2512" s="66"/>
      <c r="G2512" s="66">
        <v>410.99</v>
      </c>
    </row>
    <row r="2513" spans="1:7">
      <c r="A2513" s="65" t="s">
        <v>213</v>
      </c>
      <c r="B2513" s="65">
        <v>39398</v>
      </c>
      <c r="C2513" s="56" t="s">
        <v>2681</v>
      </c>
      <c r="D2513" s="65" t="s">
        <v>211</v>
      </c>
      <c r="E2513" s="65" t="s">
        <v>212</v>
      </c>
      <c r="F2513" s="66">
        <v>187.71</v>
      </c>
      <c r="G2513" s="66">
        <v>121.27</v>
      </c>
    </row>
    <row r="2514" spans="1:7">
      <c r="A2514" s="65" t="s">
        <v>213</v>
      </c>
      <c r="B2514" s="65">
        <v>13343</v>
      </c>
      <c r="C2514" s="56" t="s">
        <v>2682</v>
      </c>
      <c r="D2514" s="65" t="s">
        <v>211</v>
      </c>
      <c r="E2514" s="65" t="s">
        <v>212</v>
      </c>
      <c r="F2514" s="66">
        <v>69.650000000000006</v>
      </c>
      <c r="G2514" s="66">
        <v>49.46</v>
      </c>
    </row>
    <row r="2515" spans="1:7">
      <c r="A2515" s="65" t="s">
        <v>213</v>
      </c>
      <c r="B2515" s="65">
        <v>12118</v>
      </c>
      <c r="C2515" s="56" t="s">
        <v>2683</v>
      </c>
      <c r="D2515" s="65" t="s">
        <v>211</v>
      </c>
      <c r="E2515" s="65" t="s">
        <v>212</v>
      </c>
      <c r="F2515" s="66">
        <v>20.18</v>
      </c>
      <c r="G2515" s="66">
        <v>23.11</v>
      </c>
    </row>
    <row r="2516" spans="1:7">
      <c r="A2516" s="65" t="s">
        <v>213</v>
      </c>
      <c r="B2516" s="65">
        <v>39482</v>
      </c>
      <c r="C2516" s="56" t="s">
        <v>2684</v>
      </c>
      <c r="D2516" s="65" t="s">
        <v>211</v>
      </c>
      <c r="E2516" s="65" t="s">
        <v>212</v>
      </c>
      <c r="F2516" s="66">
        <v>540.17999999999995</v>
      </c>
      <c r="G2516" s="66">
        <v>689.6</v>
      </c>
    </row>
    <row r="2517" spans="1:7">
      <c r="A2517" s="65" t="s">
        <v>213</v>
      </c>
      <c r="B2517" s="65">
        <v>39486</v>
      </c>
      <c r="C2517" s="56" t="s">
        <v>2685</v>
      </c>
      <c r="D2517" s="65" t="s">
        <v>211</v>
      </c>
      <c r="E2517" s="65" t="s">
        <v>212</v>
      </c>
      <c r="F2517" s="66">
        <v>440.87</v>
      </c>
      <c r="G2517" s="66">
        <v>562.80999999999995</v>
      </c>
    </row>
    <row r="2518" spans="1:7">
      <c r="A2518" s="65" t="s">
        <v>213</v>
      </c>
      <c r="B2518" s="65">
        <v>39484</v>
      </c>
      <c r="C2518" s="56" t="s">
        <v>2686</v>
      </c>
      <c r="D2518" s="65" t="s">
        <v>211</v>
      </c>
      <c r="E2518" s="65" t="s">
        <v>212</v>
      </c>
      <c r="F2518" s="66">
        <v>540.17999999999995</v>
      </c>
      <c r="G2518" s="66">
        <v>689.6</v>
      </c>
    </row>
    <row r="2519" spans="1:7">
      <c r="A2519" s="65" t="s">
        <v>213</v>
      </c>
      <c r="B2519" s="65">
        <v>39488</v>
      </c>
      <c r="C2519" s="56" t="s">
        <v>2687</v>
      </c>
      <c r="D2519" s="65" t="s">
        <v>211</v>
      </c>
      <c r="E2519" s="65" t="s">
        <v>212</v>
      </c>
      <c r="F2519" s="66">
        <v>448.08</v>
      </c>
      <c r="G2519" s="66">
        <v>572.02</v>
      </c>
    </row>
    <row r="2520" spans="1:7">
      <c r="A2520" s="65" t="s">
        <v>213</v>
      </c>
      <c r="B2520" s="65">
        <v>39485</v>
      </c>
      <c r="C2520" s="56" t="s">
        <v>2688</v>
      </c>
      <c r="D2520" s="65" t="s">
        <v>211</v>
      </c>
      <c r="E2520" s="65" t="s">
        <v>212</v>
      </c>
      <c r="F2520" s="66">
        <v>540.17999999999995</v>
      </c>
      <c r="G2520" s="66">
        <v>689.6</v>
      </c>
    </row>
    <row r="2521" spans="1:7">
      <c r="A2521" s="65" t="s">
        <v>213</v>
      </c>
      <c r="B2521" s="65">
        <v>39489</v>
      </c>
      <c r="C2521" s="56" t="s">
        <v>2689</v>
      </c>
      <c r="D2521" s="65" t="s">
        <v>211</v>
      </c>
      <c r="E2521" s="65" t="s">
        <v>212</v>
      </c>
      <c r="F2521" s="66">
        <v>455.68</v>
      </c>
      <c r="G2521" s="66">
        <v>581.72</v>
      </c>
    </row>
    <row r="2522" spans="1:7">
      <c r="A2522" s="65" t="s">
        <v>213</v>
      </c>
      <c r="B2522" s="65">
        <v>39490</v>
      </c>
      <c r="C2522" s="56" t="s">
        <v>2690</v>
      </c>
      <c r="D2522" s="65" t="s">
        <v>211</v>
      </c>
      <c r="E2522" s="65" t="s">
        <v>212</v>
      </c>
      <c r="F2522" s="66">
        <v>679.02</v>
      </c>
      <c r="G2522" s="66">
        <v>866.84</v>
      </c>
    </row>
    <row r="2523" spans="1:7">
      <c r="A2523" s="65" t="s">
        <v>213</v>
      </c>
      <c r="B2523" s="65">
        <v>39494</v>
      </c>
      <c r="C2523" s="56" t="s">
        <v>2691</v>
      </c>
      <c r="D2523" s="65" t="s">
        <v>211</v>
      </c>
      <c r="E2523" s="65" t="s">
        <v>212</v>
      </c>
      <c r="F2523" s="66">
        <v>487.59</v>
      </c>
      <c r="G2523" s="66">
        <v>622.46</v>
      </c>
    </row>
    <row r="2524" spans="1:7">
      <c r="A2524" s="65" t="s">
        <v>213</v>
      </c>
      <c r="B2524" s="65">
        <v>39495</v>
      </c>
      <c r="C2524" s="56" t="s">
        <v>2692</v>
      </c>
      <c r="D2524" s="65" t="s">
        <v>211</v>
      </c>
      <c r="E2524" s="65" t="s">
        <v>212</v>
      </c>
      <c r="F2524" s="66">
        <v>549.46</v>
      </c>
      <c r="G2524" s="66">
        <v>701.43</v>
      </c>
    </row>
    <row r="2525" spans="1:7">
      <c r="A2525" s="65" t="s">
        <v>213</v>
      </c>
      <c r="B2525" s="65">
        <v>39496</v>
      </c>
      <c r="C2525" s="56" t="s">
        <v>2693</v>
      </c>
      <c r="D2525" s="65" t="s">
        <v>211</v>
      </c>
      <c r="E2525" s="65" t="s">
        <v>212</v>
      </c>
      <c r="F2525" s="66">
        <v>604.4</v>
      </c>
      <c r="G2525" s="66">
        <v>771.57</v>
      </c>
    </row>
    <row r="2526" spans="1:7">
      <c r="A2526" s="65" t="s">
        <v>213</v>
      </c>
      <c r="B2526" s="65">
        <v>39492</v>
      </c>
      <c r="C2526" s="56" t="s">
        <v>2694</v>
      </c>
      <c r="D2526" s="65" t="s">
        <v>211</v>
      </c>
      <c r="E2526" s="65" t="s">
        <v>212</v>
      </c>
      <c r="F2526" s="66">
        <v>699.73</v>
      </c>
      <c r="G2526" s="66">
        <v>893.27</v>
      </c>
    </row>
    <row r="2527" spans="1:7">
      <c r="A2527" s="65" t="s">
        <v>213</v>
      </c>
      <c r="B2527" s="65">
        <v>39497</v>
      </c>
      <c r="C2527" s="56" t="s">
        <v>2695</v>
      </c>
      <c r="D2527" s="65" t="s">
        <v>211</v>
      </c>
      <c r="E2527" s="65" t="s">
        <v>212</v>
      </c>
      <c r="F2527" s="66">
        <v>632.04</v>
      </c>
      <c r="G2527" s="66">
        <v>806.86</v>
      </c>
    </row>
    <row r="2528" spans="1:7">
      <c r="A2528" s="65" t="s">
        <v>213</v>
      </c>
      <c r="B2528" s="65">
        <v>39493</v>
      </c>
      <c r="C2528" s="56" t="s">
        <v>2696</v>
      </c>
      <c r="D2528" s="65" t="s">
        <v>211</v>
      </c>
      <c r="E2528" s="65" t="s">
        <v>212</v>
      </c>
      <c r="F2528" s="66">
        <v>750.53</v>
      </c>
      <c r="G2528" s="66">
        <v>958.12</v>
      </c>
    </row>
    <row r="2529" spans="1:7">
      <c r="A2529" s="65" t="s">
        <v>213</v>
      </c>
      <c r="B2529" s="65">
        <v>43628</v>
      </c>
      <c r="C2529" s="56" t="s">
        <v>2697</v>
      </c>
      <c r="D2529" s="65" t="s">
        <v>211</v>
      </c>
      <c r="E2529" s="65" t="s">
        <v>212</v>
      </c>
      <c r="F2529" s="66">
        <v>796.06</v>
      </c>
      <c r="G2529" s="66">
        <v>1016.25</v>
      </c>
    </row>
    <row r="2530" spans="1:7">
      <c r="A2530" s="65" t="s">
        <v>213</v>
      </c>
      <c r="B2530" s="65">
        <v>39500</v>
      </c>
      <c r="C2530" s="56" t="s">
        <v>2698</v>
      </c>
      <c r="D2530" s="65" t="s">
        <v>211</v>
      </c>
      <c r="E2530" s="65" t="s">
        <v>212</v>
      </c>
      <c r="F2530" s="66">
        <v>818.89</v>
      </c>
      <c r="G2530" s="66">
        <v>1045.3900000000001</v>
      </c>
    </row>
    <row r="2531" spans="1:7">
      <c r="A2531" s="65" t="s">
        <v>213</v>
      </c>
      <c r="B2531" s="65">
        <v>39498</v>
      </c>
      <c r="C2531" s="56" t="s">
        <v>2699</v>
      </c>
      <c r="D2531" s="65" t="s">
        <v>211</v>
      </c>
      <c r="E2531" s="65" t="s">
        <v>212</v>
      </c>
      <c r="F2531" s="66">
        <v>1009.96</v>
      </c>
      <c r="G2531" s="66">
        <v>1289.31</v>
      </c>
    </row>
    <row r="2532" spans="1:7">
      <c r="A2532" s="65" t="s">
        <v>213</v>
      </c>
      <c r="B2532" s="65">
        <v>43621</v>
      </c>
      <c r="C2532" s="56" t="s">
        <v>2700</v>
      </c>
      <c r="D2532" s="65" t="s">
        <v>211</v>
      </c>
      <c r="E2532" s="65" t="s">
        <v>212</v>
      </c>
      <c r="F2532" s="66">
        <v>845.82</v>
      </c>
      <c r="G2532" s="66">
        <v>1079.77</v>
      </c>
    </row>
    <row r="2533" spans="1:7">
      <c r="A2533" s="65" t="s">
        <v>213</v>
      </c>
      <c r="B2533" s="65">
        <v>39501</v>
      </c>
      <c r="C2533" s="56" t="s">
        <v>2701</v>
      </c>
      <c r="D2533" s="65" t="s">
        <v>211</v>
      </c>
      <c r="E2533" s="65" t="s">
        <v>212</v>
      </c>
      <c r="F2533" s="66">
        <v>841.06</v>
      </c>
      <c r="G2533" s="66">
        <v>1073.7</v>
      </c>
    </row>
    <row r="2534" spans="1:7">
      <c r="A2534" s="65" t="s">
        <v>213</v>
      </c>
      <c r="B2534" s="65">
        <v>39499</v>
      </c>
      <c r="C2534" s="56" t="s">
        <v>2702</v>
      </c>
      <c r="D2534" s="65" t="s">
        <v>211</v>
      </c>
      <c r="E2534" s="65" t="s">
        <v>212</v>
      </c>
      <c r="F2534" s="66">
        <v>1024.3</v>
      </c>
      <c r="G2534" s="66">
        <v>1307.6199999999999</v>
      </c>
    </row>
    <row r="2535" spans="1:7">
      <c r="A2535" s="65" t="s">
        <v>213</v>
      </c>
      <c r="B2535" s="65">
        <v>3733</v>
      </c>
      <c r="C2535" s="56" t="s">
        <v>2703</v>
      </c>
      <c r="D2535" s="65" t="s">
        <v>26</v>
      </c>
      <c r="E2535" s="65" t="s">
        <v>212</v>
      </c>
      <c r="F2535" s="66">
        <v>77.599999999999994</v>
      </c>
      <c r="G2535" s="66">
        <v>113.12</v>
      </c>
    </row>
    <row r="2536" spans="1:7">
      <c r="A2536" s="65" t="s">
        <v>213</v>
      </c>
      <c r="B2536" s="65">
        <v>3731</v>
      </c>
      <c r="C2536" s="56" t="s">
        <v>2704</v>
      </c>
      <c r="D2536" s="65" t="s">
        <v>26</v>
      </c>
      <c r="E2536" s="65" t="s">
        <v>212</v>
      </c>
      <c r="F2536" s="66">
        <v>69.430000000000007</v>
      </c>
      <c r="G2536" s="66">
        <v>101.21</v>
      </c>
    </row>
    <row r="2537" spans="1:7">
      <c r="A2537" s="65" t="s">
        <v>213</v>
      </c>
      <c r="B2537" s="65">
        <v>38137</v>
      </c>
      <c r="C2537" s="56" t="s">
        <v>2705</v>
      </c>
      <c r="D2537" s="65" t="s">
        <v>26</v>
      </c>
      <c r="E2537" s="65" t="s">
        <v>212</v>
      </c>
      <c r="F2537" s="66">
        <v>83.05</v>
      </c>
      <c r="G2537" s="66">
        <v>121.06</v>
      </c>
    </row>
    <row r="2538" spans="1:7">
      <c r="A2538" s="65" t="s">
        <v>213</v>
      </c>
      <c r="B2538" s="65">
        <v>38138</v>
      </c>
      <c r="C2538" s="56" t="s">
        <v>2706</v>
      </c>
      <c r="D2538" s="65" t="s">
        <v>26</v>
      </c>
      <c r="E2538" s="65" t="s">
        <v>212</v>
      </c>
      <c r="F2538" s="66">
        <v>86.23</v>
      </c>
      <c r="G2538" s="66">
        <v>125.69</v>
      </c>
    </row>
    <row r="2539" spans="1:7">
      <c r="A2539" s="65" t="s">
        <v>213</v>
      </c>
      <c r="B2539" s="65">
        <v>3745</v>
      </c>
      <c r="C2539" s="56" t="s">
        <v>2707</v>
      </c>
      <c r="D2539" s="65" t="s">
        <v>26</v>
      </c>
      <c r="E2539" s="65" t="s">
        <v>212</v>
      </c>
      <c r="F2539" s="66">
        <v>78.680000000000007</v>
      </c>
      <c r="G2539" s="66">
        <v>55.16</v>
      </c>
    </row>
    <row r="2540" spans="1:7">
      <c r="A2540" s="65" t="s">
        <v>213</v>
      </c>
      <c r="B2540" s="65">
        <v>3736</v>
      </c>
      <c r="C2540" s="56" t="s">
        <v>2708</v>
      </c>
      <c r="D2540" s="65" t="s">
        <v>26</v>
      </c>
      <c r="E2540" s="65" t="s">
        <v>102</v>
      </c>
      <c r="F2540" s="66">
        <v>70</v>
      </c>
      <c r="G2540" s="66">
        <v>49.08</v>
      </c>
    </row>
    <row r="2541" spans="1:7">
      <c r="A2541" s="65" t="s">
        <v>213</v>
      </c>
      <c r="B2541" s="65">
        <v>3741</v>
      </c>
      <c r="C2541" s="56" t="s">
        <v>2709</v>
      </c>
      <c r="D2541" s="65" t="s">
        <v>26</v>
      </c>
      <c r="E2541" s="65" t="s">
        <v>212</v>
      </c>
      <c r="F2541" s="66">
        <v>72.97</v>
      </c>
      <c r="G2541" s="66">
        <v>51.16</v>
      </c>
    </row>
    <row r="2542" spans="1:7">
      <c r="A2542" s="65" t="s">
        <v>213</v>
      </c>
      <c r="B2542" s="65">
        <v>3747</v>
      </c>
      <c r="C2542" s="56" t="s">
        <v>2710</v>
      </c>
      <c r="D2542" s="65" t="s">
        <v>26</v>
      </c>
      <c r="E2542" s="65" t="s">
        <v>212</v>
      </c>
      <c r="F2542" s="66">
        <v>80.03</v>
      </c>
      <c r="G2542" s="66">
        <v>56.11</v>
      </c>
    </row>
    <row r="2543" spans="1:7">
      <c r="A2543" s="65" t="s">
        <v>213</v>
      </c>
      <c r="B2543" s="65">
        <v>3743</v>
      </c>
      <c r="C2543" s="56" t="s">
        <v>2711</v>
      </c>
      <c r="D2543" s="65" t="s">
        <v>26</v>
      </c>
      <c r="E2543" s="65" t="s">
        <v>212</v>
      </c>
      <c r="F2543" s="66">
        <v>72.709999999999994</v>
      </c>
      <c r="G2543" s="66">
        <v>50.98</v>
      </c>
    </row>
    <row r="2544" spans="1:7">
      <c r="A2544" s="65" t="s">
        <v>213</v>
      </c>
      <c r="B2544" s="65">
        <v>3744</v>
      </c>
      <c r="C2544" s="56" t="s">
        <v>2712</v>
      </c>
      <c r="D2544" s="65" t="s">
        <v>26</v>
      </c>
      <c r="E2544" s="65" t="s">
        <v>212</v>
      </c>
      <c r="F2544" s="66">
        <v>80.03</v>
      </c>
      <c r="G2544" s="66">
        <v>56.11</v>
      </c>
    </row>
    <row r="2545" spans="1:7">
      <c r="A2545" s="65" t="s">
        <v>213</v>
      </c>
      <c r="B2545" s="65">
        <v>3739</v>
      </c>
      <c r="C2545" s="56" t="s">
        <v>2713</v>
      </c>
      <c r="D2545" s="65" t="s">
        <v>26</v>
      </c>
      <c r="E2545" s="65" t="s">
        <v>212</v>
      </c>
      <c r="F2545" s="66">
        <v>84.1</v>
      </c>
      <c r="G2545" s="66">
        <v>58.97</v>
      </c>
    </row>
    <row r="2546" spans="1:7">
      <c r="A2546" s="65" t="s">
        <v>213</v>
      </c>
      <c r="B2546" s="65">
        <v>3737</v>
      </c>
      <c r="C2546" s="56" t="s">
        <v>2714</v>
      </c>
      <c r="D2546" s="65" t="s">
        <v>26</v>
      </c>
      <c r="E2546" s="65" t="s">
        <v>212</v>
      </c>
      <c r="F2546" s="66">
        <v>88.17</v>
      </c>
      <c r="G2546" s="66">
        <v>61.82</v>
      </c>
    </row>
    <row r="2547" spans="1:7">
      <c r="A2547" s="65" t="s">
        <v>213</v>
      </c>
      <c r="B2547" s="65">
        <v>3738</v>
      </c>
      <c r="C2547" s="56" t="s">
        <v>2715</v>
      </c>
      <c r="D2547" s="65" t="s">
        <v>26</v>
      </c>
      <c r="E2547" s="65" t="s">
        <v>212</v>
      </c>
      <c r="F2547" s="66">
        <v>101.74</v>
      </c>
      <c r="G2547" s="66">
        <v>71.33</v>
      </c>
    </row>
    <row r="2548" spans="1:7">
      <c r="A2548" s="65" t="s">
        <v>213</v>
      </c>
      <c r="B2548" s="65">
        <v>11649</v>
      </c>
      <c r="C2548" s="56" t="s">
        <v>2716</v>
      </c>
      <c r="D2548" s="65" t="s">
        <v>211</v>
      </c>
      <c r="E2548" s="65" t="s">
        <v>212</v>
      </c>
      <c r="F2548" s="66">
        <v>580.62</v>
      </c>
      <c r="G2548" s="66">
        <v>407.09</v>
      </c>
    </row>
    <row r="2549" spans="1:7">
      <c r="A2549" s="65" t="s">
        <v>213</v>
      </c>
      <c r="B2549" s="65">
        <v>11650</v>
      </c>
      <c r="C2549" s="56" t="s">
        <v>2717</v>
      </c>
      <c r="D2549" s="65" t="s">
        <v>211</v>
      </c>
      <c r="E2549" s="65" t="s">
        <v>212</v>
      </c>
      <c r="F2549" s="66">
        <v>989.63</v>
      </c>
      <c r="G2549" s="66">
        <v>693.87</v>
      </c>
    </row>
    <row r="2550" spans="1:7">
      <c r="A2550" s="65" t="s">
        <v>213</v>
      </c>
      <c r="B2550" s="65">
        <v>3742</v>
      </c>
      <c r="C2550" s="56" t="s">
        <v>2718</v>
      </c>
      <c r="D2550" s="65" t="s">
        <v>26</v>
      </c>
      <c r="E2550" s="65" t="s">
        <v>212</v>
      </c>
      <c r="F2550" s="66">
        <v>105.54</v>
      </c>
      <c r="G2550" s="66">
        <v>74</v>
      </c>
    </row>
    <row r="2551" spans="1:7">
      <c r="A2551" s="65" t="s">
        <v>213</v>
      </c>
      <c r="B2551" s="65">
        <v>3746</v>
      </c>
      <c r="C2551" s="56" t="s">
        <v>2719</v>
      </c>
      <c r="D2551" s="65" t="s">
        <v>26</v>
      </c>
      <c r="E2551" s="65" t="s">
        <v>212</v>
      </c>
      <c r="F2551" s="66">
        <v>123.23</v>
      </c>
      <c r="G2551" s="66">
        <v>86.4</v>
      </c>
    </row>
    <row r="2552" spans="1:7">
      <c r="A2552" s="65" t="s">
        <v>213</v>
      </c>
      <c r="B2552" s="65">
        <v>21106</v>
      </c>
      <c r="C2552" s="56" t="s">
        <v>2720</v>
      </c>
      <c r="D2552" s="65" t="s">
        <v>129</v>
      </c>
      <c r="E2552" s="65" t="s">
        <v>212</v>
      </c>
      <c r="F2552" s="66">
        <v>52.28</v>
      </c>
      <c r="G2552" s="66">
        <v>39.54</v>
      </c>
    </row>
    <row r="2553" spans="1:7">
      <c r="A2553" s="65" t="s">
        <v>213</v>
      </c>
      <c r="B2553" s="65">
        <v>38194</v>
      </c>
      <c r="C2553" s="56" t="s">
        <v>2721</v>
      </c>
      <c r="D2553" s="65" t="s">
        <v>211</v>
      </c>
      <c r="E2553" s="65" t="s">
        <v>102</v>
      </c>
      <c r="F2553" s="66">
        <v>6.9</v>
      </c>
      <c r="G2553" s="66">
        <v>4.1900000000000004</v>
      </c>
    </row>
    <row r="2554" spans="1:7">
      <c r="A2554" s="65" t="s">
        <v>213</v>
      </c>
      <c r="B2554" s="65">
        <v>38193</v>
      </c>
      <c r="C2554" s="56" t="s">
        <v>2722</v>
      </c>
      <c r="D2554" s="65" t="s">
        <v>211</v>
      </c>
      <c r="E2554" s="65" t="s">
        <v>212</v>
      </c>
      <c r="F2554" s="66">
        <v>5.99</v>
      </c>
      <c r="G2554" s="66">
        <v>3.64</v>
      </c>
    </row>
    <row r="2555" spans="1:7">
      <c r="A2555" s="65" t="s">
        <v>213</v>
      </c>
      <c r="B2555" s="65">
        <v>39388</v>
      </c>
      <c r="C2555" s="56" t="s">
        <v>2723</v>
      </c>
      <c r="D2555" s="65" t="s">
        <v>211</v>
      </c>
      <c r="E2555" s="65" t="s">
        <v>212</v>
      </c>
      <c r="F2555" s="66">
        <v>8.48</v>
      </c>
      <c r="G2555" s="66">
        <v>5.15</v>
      </c>
    </row>
    <row r="2556" spans="1:7">
      <c r="A2556" s="65" t="s">
        <v>213</v>
      </c>
      <c r="B2556" s="65">
        <v>39387</v>
      </c>
      <c r="C2556" s="56" t="s">
        <v>2724</v>
      </c>
      <c r="D2556" s="65" t="s">
        <v>211</v>
      </c>
      <c r="E2556" s="65" t="s">
        <v>212</v>
      </c>
      <c r="F2556" s="66">
        <v>13.23</v>
      </c>
      <c r="G2556" s="66">
        <v>8.0299999999999994</v>
      </c>
    </row>
    <row r="2557" spans="1:7">
      <c r="A2557" s="65" t="s">
        <v>213</v>
      </c>
      <c r="B2557" s="65">
        <v>39386</v>
      </c>
      <c r="C2557" s="56" t="s">
        <v>2725</v>
      </c>
      <c r="D2557" s="65" t="s">
        <v>211</v>
      </c>
      <c r="E2557" s="65" t="s">
        <v>212</v>
      </c>
      <c r="F2557" s="66">
        <v>9.2200000000000006</v>
      </c>
      <c r="G2557" s="66">
        <v>5.6</v>
      </c>
    </row>
    <row r="2558" spans="1:7">
      <c r="A2558" s="65" t="s">
        <v>213</v>
      </c>
      <c r="B2558" s="65">
        <v>45229</v>
      </c>
      <c r="C2558" s="56" t="s">
        <v>15022</v>
      </c>
      <c r="D2558" s="65" t="s">
        <v>211</v>
      </c>
      <c r="E2558" s="65" t="s">
        <v>212</v>
      </c>
      <c r="F2558" s="66">
        <v>2</v>
      </c>
      <c r="G2558" s="66">
        <v>2.6</v>
      </c>
    </row>
    <row r="2559" spans="1:7">
      <c r="A2559" s="65" t="s">
        <v>391</v>
      </c>
      <c r="B2559" s="65">
        <v>746</v>
      </c>
      <c r="C2559" s="56" t="s">
        <v>2726</v>
      </c>
      <c r="D2559" s="65" t="s">
        <v>211</v>
      </c>
      <c r="E2559" s="65" t="s">
        <v>102</v>
      </c>
      <c r="F2559" s="66">
        <v>1999.9</v>
      </c>
      <c r="G2559" s="66">
        <v>2449</v>
      </c>
    </row>
    <row r="2560" spans="1:7">
      <c r="A2560" s="65" t="s">
        <v>213</v>
      </c>
      <c r="B2560" s="65">
        <v>20269</v>
      </c>
      <c r="C2560" s="56" t="s">
        <v>2727</v>
      </c>
      <c r="D2560" s="65" t="s">
        <v>211</v>
      </c>
      <c r="E2560" s="65" t="s">
        <v>212</v>
      </c>
      <c r="F2560" s="66">
        <v>95.03</v>
      </c>
      <c r="G2560" s="66">
        <v>93.61</v>
      </c>
    </row>
    <row r="2561" spans="1:7">
      <c r="A2561" s="65" t="s">
        <v>213</v>
      </c>
      <c r="B2561" s="65">
        <v>20270</v>
      </c>
      <c r="C2561" s="56" t="s">
        <v>2728</v>
      </c>
      <c r="D2561" s="65" t="s">
        <v>211</v>
      </c>
      <c r="E2561" s="65" t="s">
        <v>212</v>
      </c>
      <c r="F2561" s="66">
        <v>105.01</v>
      </c>
      <c r="G2561" s="66">
        <v>103.44</v>
      </c>
    </row>
    <row r="2562" spans="1:7">
      <c r="A2562" s="65" t="s">
        <v>213</v>
      </c>
      <c r="B2562" s="65">
        <v>11696</v>
      </c>
      <c r="C2562" s="56" t="s">
        <v>2729</v>
      </c>
      <c r="D2562" s="65" t="s">
        <v>211</v>
      </c>
      <c r="E2562" s="65" t="s">
        <v>212</v>
      </c>
      <c r="F2562" s="66">
        <v>168.09</v>
      </c>
      <c r="G2562" s="66">
        <v>165.59</v>
      </c>
    </row>
    <row r="2563" spans="1:7">
      <c r="A2563" s="65" t="s">
        <v>213</v>
      </c>
      <c r="B2563" s="65">
        <v>10427</v>
      </c>
      <c r="C2563" s="56" t="s">
        <v>2730</v>
      </c>
      <c r="D2563" s="65" t="s">
        <v>211</v>
      </c>
      <c r="E2563" s="65" t="s">
        <v>212</v>
      </c>
      <c r="F2563" s="66">
        <v>470.39</v>
      </c>
      <c r="G2563" s="66">
        <v>463.38</v>
      </c>
    </row>
    <row r="2564" spans="1:7">
      <c r="A2564" s="65" t="s">
        <v>213</v>
      </c>
      <c r="B2564" s="65">
        <v>10428</v>
      </c>
      <c r="C2564" s="56" t="s">
        <v>2731</v>
      </c>
      <c r="D2564" s="65" t="s">
        <v>211</v>
      </c>
      <c r="E2564" s="65" t="s">
        <v>212</v>
      </c>
      <c r="F2564" s="66">
        <v>484.65</v>
      </c>
      <c r="G2564" s="66">
        <v>477.43</v>
      </c>
    </row>
    <row r="2565" spans="1:7">
      <c r="A2565" s="65" t="s">
        <v>213</v>
      </c>
      <c r="B2565" s="65">
        <v>36521</v>
      </c>
      <c r="C2565" s="56" t="s">
        <v>2732</v>
      </c>
      <c r="D2565" s="65" t="s">
        <v>211</v>
      </c>
      <c r="E2565" s="65" t="s">
        <v>212</v>
      </c>
      <c r="F2565" s="66">
        <v>151.22</v>
      </c>
      <c r="G2565" s="66">
        <v>148.96</v>
      </c>
    </row>
    <row r="2566" spans="1:7">
      <c r="A2566" s="65" t="s">
        <v>213</v>
      </c>
      <c r="B2566" s="65">
        <v>36794</v>
      </c>
      <c r="C2566" s="56" t="s">
        <v>2733</v>
      </c>
      <c r="D2566" s="65" t="s">
        <v>211</v>
      </c>
      <c r="E2566" s="65" t="s">
        <v>212</v>
      </c>
      <c r="F2566" s="66">
        <v>160.97999999999999</v>
      </c>
      <c r="G2566" s="66">
        <v>158.58000000000001</v>
      </c>
    </row>
    <row r="2567" spans="1:7">
      <c r="A2567" s="65" t="s">
        <v>213</v>
      </c>
      <c r="B2567" s="65">
        <v>10426</v>
      </c>
      <c r="C2567" s="56" t="s">
        <v>2734</v>
      </c>
      <c r="D2567" s="65" t="s">
        <v>211</v>
      </c>
      <c r="E2567" s="65" t="s">
        <v>212</v>
      </c>
      <c r="F2567" s="66">
        <v>180.27</v>
      </c>
      <c r="G2567" s="66">
        <v>177.58</v>
      </c>
    </row>
    <row r="2568" spans="1:7">
      <c r="A2568" s="65" t="s">
        <v>213</v>
      </c>
      <c r="B2568" s="65">
        <v>10425</v>
      </c>
      <c r="C2568" s="56" t="s">
        <v>2735</v>
      </c>
      <c r="D2568" s="65" t="s">
        <v>211</v>
      </c>
      <c r="E2568" s="65" t="s">
        <v>212</v>
      </c>
      <c r="F2568" s="66">
        <v>91.45</v>
      </c>
      <c r="G2568" s="66">
        <v>90.09</v>
      </c>
    </row>
    <row r="2569" spans="1:7">
      <c r="A2569" s="65" t="s">
        <v>213</v>
      </c>
      <c r="B2569" s="65">
        <v>10431</v>
      </c>
      <c r="C2569" s="56" t="s">
        <v>2736</v>
      </c>
      <c r="D2569" s="65" t="s">
        <v>211</v>
      </c>
      <c r="E2569" s="65" t="s">
        <v>212</v>
      </c>
      <c r="F2569" s="66">
        <v>313.10000000000002</v>
      </c>
      <c r="G2569" s="66">
        <v>308.44</v>
      </c>
    </row>
    <row r="2570" spans="1:7">
      <c r="A2570" s="65" t="s">
        <v>213</v>
      </c>
      <c r="B2570" s="65">
        <v>10429</v>
      </c>
      <c r="C2570" s="56" t="s">
        <v>2737</v>
      </c>
      <c r="D2570" s="65" t="s">
        <v>211</v>
      </c>
      <c r="E2570" s="65" t="s">
        <v>212</v>
      </c>
      <c r="F2570" s="66">
        <v>154.46</v>
      </c>
      <c r="G2570" s="66">
        <v>152.16</v>
      </c>
    </row>
    <row r="2571" spans="1:7">
      <c r="A2571" s="65" t="s">
        <v>213</v>
      </c>
      <c r="B2571" s="65">
        <v>10853</v>
      </c>
      <c r="C2571" s="56" t="s">
        <v>2738</v>
      </c>
      <c r="D2571" s="65" t="s">
        <v>211</v>
      </c>
      <c r="E2571" s="65" t="s">
        <v>212</v>
      </c>
      <c r="F2571" s="66">
        <v>122.15</v>
      </c>
      <c r="G2571" s="66">
        <v>98.56</v>
      </c>
    </row>
    <row r="2572" spans="1:7">
      <c r="A2572" s="65" t="s">
        <v>213</v>
      </c>
      <c r="B2572" s="65">
        <v>5093</v>
      </c>
      <c r="C2572" s="56" t="s">
        <v>2739</v>
      </c>
      <c r="D2572" s="65" t="s">
        <v>632</v>
      </c>
      <c r="E2572" s="65" t="s">
        <v>212</v>
      </c>
      <c r="F2572" s="66">
        <v>19.27</v>
      </c>
      <c r="G2572" s="66">
        <v>15.83</v>
      </c>
    </row>
    <row r="2573" spans="1:7">
      <c r="A2573" s="65" t="s">
        <v>213</v>
      </c>
      <c r="B2573" s="65">
        <v>45254</v>
      </c>
      <c r="C2573" s="56" t="s">
        <v>2740</v>
      </c>
      <c r="D2573" s="65" t="s">
        <v>211</v>
      </c>
      <c r="E2573" s="65" t="s">
        <v>212</v>
      </c>
      <c r="F2573" s="66">
        <v>28.51</v>
      </c>
      <c r="G2573" s="66">
        <v>31.06</v>
      </c>
    </row>
    <row r="2574" spans="1:7">
      <c r="A2574" s="65" t="s">
        <v>213</v>
      </c>
      <c r="B2574" s="65">
        <v>45253</v>
      </c>
      <c r="C2574" s="56" t="s">
        <v>2741</v>
      </c>
      <c r="D2574" s="65" t="s">
        <v>211</v>
      </c>
      <c r="E2574" s="65" t="s">
        <v>212</v>
      </c>
      <c r="F2574" s="66">
        <v>36.950000000000003</v>
      </c>
      <c r="G2574" s="66">
        <v>40.26</v>
      </c>
    </row>
    <row r="2575" spans="1:7">
      <c r="A2575" s="65" t="s">
        <v>213</v>
      </c>
      <c r="B2575" s="65">
        <v>44331</v>
      </c>
      <c r="C2575" s="56" t="s">
        <v>2742</v>
      </c>
      <c r="D2575" s="65" t="s">
        <v>261</v>
      </c>
      <c r="E2575" s="65" t="s">
        <v>212</v>
      </c>
      <c r="F2575" s="66">
        <v>80.819999999999993</v>
      </c>
      <c r="G2575" s="66">
        <v>55.67</v>
      </c>
    </row>
    <row r="2576" spans="1:7">
      <c r="A2576" s="65" t="s">
        <v>391</v>
      </c>
      <c r="B2576" s="65">
        <v>37768</v>
      </c>
      <c r="C2576" s="56" t="s">
        <v>2743</v>
      </c>
      <c r="D2576" s="65" t="s">
        <v>211</v>
      </c>
      <c r="E2576" s="65" t="s">
        <v>102</v>
      </c>
      <c r="F2576" s="66"/>
      <c r="G2576" s="66">
        <v>295000</v>
      </c>
    </row>
    <row r="2577" spans="1:7">
      <c r="A2577" s="65" t="s">
        <v>391</v>
      </c>
      <c r="B2577" s="65">
        <v>37773</v>
      </c>
      <c r="C2577" s="56" t="s">
        <v>2744</v>
      </c>
      <c r="D2577" s="65" t="s">
        <v>211</v>
      </c>
      <c r="E2577" s="65" t="s">
        <v>212</v>
      </c>
      <c r="F2577" s="66"/>
      <c r="G2577" s="66">
        <v>250504.73</v>
      </c>
    </row>
    <row r="2578" spans="1:7">
      <c r="A2578" s="65" t="s">
        <v>391</v>
      </c>
      <c r="B2578" s="65">
        <v>37769</v>
      </c>
      <c r="C2578" s="56" t="s">
        <v>2745</v>
      </c>
      <c r="D2578" s="65" t="s">
        <v>211</v>
      </c>
      <c r="E2578" s="65" t="s">
        <v>212</v>
      </c>
      <c r="F2578" s="66"/>
      <c r="G2578" s="66">
        <v>419376.48</v>
      </c>
    </row>
    <row r="2579" spans="1:7">
      <c r="A2579" s="65" t="s">
        <v>391</v>
      </c>
      <c r="B2579" s="65">
        <v>37770</v>
      </c>
      <c r="C2579" s="56" t="s">
        <v>2746</v>
      </c>
      <c r="D2579" s="65" t="s">
        <v>211</v>
      </c>
      <c r="E2579" s="65" t="s">
        <v>212</v>
      </c>
      <c r="F2579" s="66"/>
      <c r="G2579" s="66">
        <v>711748.8</v>
      </c>
    </row>
    <row r="2580" spans="1:7">
      <c r="A2580" s="65" t="s">
        <v>213</v>
      </c>
      <c r="B2580" s="65">
        <v>38382</v>
      </c>
      <c r="C2580" s="56" t="s">
        <v>2747</v>
      </c>
      <c r="D2580" s="65" t="s">
        <v>211</v>
      </c>
      <c r="E2580" s="65" t="s">
        <v>212</v>
      </c>
      <c r="F2580" s="66">
        <v>11.52</v>
      </c>
      <c r="G2580" s="66">
        <v>14.97</v>
      </c>
    </row>
    <row r="2581" spans="1:7">
      <c r="A2581" s="65" t="s">
        <v>213</v>
      </c>
      <c r="B2581" s="65">
        <v>38383</v>
      </c>
      <c r="C2581" s="56" t="s">
        <v>2748</v>
      </c>
      <c r="D2581" s="65" t="s">
        <v>211</v>
      </c>
      <c r="E2581" s="65" t="s">
        <v>212</v>
      </c>
      <c r="F2581" s="66">
        <v>1.83</v>
      </c>
      <c r="G2581" s="66">
        <v>2.38</v>
      </c>
    </row>
    <row r="2582" spans="1:7">
      <c r="A2582" s="65" t="s">
        <v>213</v>
      </c>
      <c r="B2582" s="65">
        <v>3768</v>
      </c>
      <c r="C2582" s="56" t="s">
        <v>2749</v>
      </c>
      <c r="D2582" s="65" t="s">
        <v>211</v>
      </c>
      <c r="E2582" s="65" t="s">
        <v>212</v>
      </c>
      <c r="F2582" s="66">
        <v>2.78</v>
      </c>
      <c r="G2582" s="66">
        <v>4</v>
      </c>
    </row>
    <row r="2583" spans="1:7">
      <c r="A2583" s="65" t="s">
        <v>213</v>
      </c>
      <c r="B2583" s="65">
        <v>3767</v>
      </c>
      <c r="C2583" s="56" t="s">
        <v>2750</v>
      </c>
      <c r="D2583" s="65" t="s">
        <v>211</v>
      </c>
      <c r="E2583" s="65" t="s">
        <v>212</v>
      </c>
      <c r="F2583" s="66">
        <v>0.93</v>
      </c>
      <c r="G2583" s="66">
        <v>1.34</v>
      </c>
    </row>
    <row r="2584" spans="1:7">
      <c r="A2584" s="65" t="s">
        <v>391</v>
      </c>
      <c r="B2584" s="65">
        <v>13192</v>
      </c>
      <c r="C2584" s="56" t="s">
        <v>2751</v>
      </c>
      <c r="D2584" s="65" t="s">
        <v>211</v>
      </c>
      <c r="E2584" s="65" t="s">
        <v>212</v>
      </c>
      <c r="F2584" s="66">
        <v>6203.95</v>
      </c>
      <c r="G2584" s="66">
        <v>6046.23</v>
      </c>
    </row>
    <row r="2585" spans="1:7">
      <c r="A2585" s="65" t="s">
        <v>391</v>
      </c>
      <c r="B2585" s="65">
        <v>38413</v>
      </c>
      <c r="C2585" s="56" t="s">
        <v>2752</v>
      </c>
      <c r="D2585" s="65" t="s">
        <v>211</v>
      </c>
      <c r="E2585" s="65" t="s">
        <v>212</v>
      </c>
      <c r="F2585" s="66">
        <v>1026.04</v>
      </c>
      <c r="G2585" s="66">
        <v>999.96</v>
      </c>
    </row>
    <row r="2586" spans="1:7">
      <c r="A2586" s="65" t="s">
        <v>213</v>
      </c>
      <c r="B2586" s="65">
        <v>42440</v>
      </c>
      <c r="C2586" s="56" t="s">
        <v>2753</v>
      </c>
      <c r="D2586" s="65" t="s">
        <v>211</v>
      </c>
      <c r="E2586" s="65" t="s">
        <v>212</v>
      </c>
      <c r="F2586" s="66"/>
      <c r="G2586" s="66">
        <v>1235.9100000000001</v>
      </c>
    </row>
    <row r="2587" spans="1:7">
      <c r="A2587" s="65" t="s">
        <v>2754</v>
      </c>
      <c r="B2587" s="65">
        <v>20193</v>
      </c>
      <c r="C2587" s="56" t="s">
        <v>2755</v>
      </c>
      <c r="D2587" s="65" t="s">
        <v>2756</v>
      </c>
      <c r="E2587" s="65" t="s">
        <v>212</v>
      </c>
      <c r="F2587" s="66">
        <v>21</v>
      </c>
      <c r="G2587" s="66">
        <v>22.5</v>
      </c>
    </row>
    <row r="2588" spans="1:7">
      <c r="A2588" s="65" t="s">
        <v>2754</v>
      </c>
      <c r="B2588" s="65">
        <v>10527</v>
      </c>
      <c r="C2588" s="56" t="s">
        <v>89</v>
      </c>
      <c r="D2588" s="65" t="s">
        <v>2757</v>
      </c>
      <c r="E2588" s="65" t="s">
        <v>102</v>
      </c>
      <c r="F2588" s="66">
        <v>28</v>
      </c>
      <c r="G2588" s="66">
        <v>30</v>
      </c>
    </row>
    <row r="2589" spans="1:7">
      <c r="A2589" s="65" t="s">
        <v>2754</v>
      </c>
      <c r="B2589" s="65">
        <v>41805</v>
      </c>
      <c r="C2589" s="56" t="s">
        <v>2758</v>
      </c>
      <c r="D2589" s="65" t="s">
        <v>361</v>
      </c>
      <c r="E2589" s="65" t="s">
        <v>212</v>
      </c>
      <c r="F2589" s="66">
        <v>805</v>
      </c>
      <c r="G2589" s="66">
        <v>862.5</v>
      </c>
    </row>
    <row r="2590" spans="1:7">
      <c r="A2590" s="65" t="s">
        <v>2754</v>
      </c>
      <c r="B2590" s="65">
        <v>40271</v>
      </c>
      <c r="C2590" s="56" t="s">
        <v>2759</v>
      </c>
      <c r="D2590" s="65" t="s">
        <v>2760</v>
      </c>
      <c r="E2590" s="65" t="s">
        <v>212</v>
      </c>
      <c r="F2590" s="66">
        <v>21.43</v>
      </c>
      <c r="G2590" s="66">
        <v>22.96</v>
      </c>
    </row>
    <row r="2591" spans="1:7">
      <c r="A2591" s="65" t="s">
        <v>2754</v>
      </c>
      <c r="B2591" s="65">
        <v>40287</v>
      </c>
      <c r="C2591" s="56" t="s">
        <v>2761</v>
      </c>
      <c r="D2591" s="65" t="s">
        <v>361</v>
      </c>
      <c r="E2591" s="65" t="s">
        <v>212</v>
      </c>
      <c r="F2591" s="66">
        <v>8.25</v>
      </c>
      <c r="G2591" s="66">
        <v>8.84</v>
      </c>
    </row>
    <row r="2592" spans="1:7">
      <c r="A2592" s="65" t="s">
        <v>2754</v>
      </c>
      <c r="B2592" s="65">
        <v>4084</v>
      </c>
      <c r="C2592" s="56" t="s">
        <v>2762</v>
      </c>
      <c r="D2592" s="65" t="s">
        <v>359</v>
      </c>
      <c r="E2592" s="65" t="s">
        <v>212</v>
      </c>
      <c r="F2592" s="66">
        <v>2.2200000000000002</v>
      </c>
      <c r="G2592" s="66">
        <v>2.48</v>
      </c>
    </row>
    <row r="2593" spans="1:7">
      <c r="A2593" s="65" t="s">
        <v>2754</v>
      </c>
      <c r="B2593" s="65">
        <v>743</v>
      </c>
      <c r="C2593" s="56" t="s">
        <v>2763</v>
      </c>
      <c r="D2593" s="65" t="s">
        <v>359</v>
      </c>
      <c r="E2593" s="65" t="s">
        <v>102</v>
      </c>
      <c r="F2593" s="66">
        <v>2.2200000000000002</v>
      </c>
      <c r="G2593" s="66">
        <v>2.48</v>
      </c>
    </row>
    <row r="2594" spans="1:7">
      <c r="A2594" s="65" t="s">
        <v>2754</v>
      </c>
      <c r="B2594" s="65">
        <v>40293</v>
      </c>
      <c r="C2594" s="56" t="s">
        <v>2764</v>
      </c>
      <c r="D2594" s="65" t="s">
        <v>359</v>
      </c>
      <c r="E2594" s="65" t="s">
        <v>212</v>
      </c>
      <c r="F2594" s="66">
        <v>2.66</v>
      </c>
      <c r="G2594" s="66">
        <v>2.97</v>
      </c>
    </row>
    <row r="2595" spans="1:7">
      <c r="A2595" s="65" t="s">
        <v>2754</v>
      </c>
      <c r="B2595" s="65">
        <v>40294</v>
      </c>
      <c r="C2595" s="56" t="s">
        <v>2765</v>
      </c>
      <c r="D2595" s="65" t="s">
        <v>359</v>
      </c>
      <c r="E2595" s="65" t="s">
        <v>212</v>
      </c>
      <c r="F2595" s="66">
        <v>2.2200000000000002</v>
      </c>
      <c r="G2595" s="66">
        <v>2.48</v>
      </c>
    </row>
    <row r="2596" spans="1:7">
      <c r="A2596" s="65" t="s">
        <v>2754</v>
      </c>
      <c r="B2596" s="65">
        <v>4085</v>
      </c>
      <c r="C2596" s="56" t="s">
        <v>2766</v>
      </c>
      <c r="D2596" s="65" t="s">
        <v>359</v>
      </c>
      <c r="E2596" s="65" t="s">
        <v>212</v>
      </c>
      <c r="F2596" s="66">
        <v>3.1</v>
      </c>
      <c r="G2596" s="66">
        <v>3.47</v>
      </c>
    </row>
    <row r="2597" spans="1:7">
      <c r="A2597" s="65" t="s">
        <v>2754</v>
      </c>
      <c r="B2597" s="65">
        <v>10779</v>
      </c>
      <c r="C2597" s="56" t="s">
        <v>2767</v>
      </c>
      <c r="D2597" s="65" t="s">
        <v>361</v>
      </c>
      <c r="E2597" s="65" t="s">
        <v>212</v>
      </c>
      <c r="F2597" s="66"/>
      <c r="G2597" s="66">
        <v>1059.3699999999999</v>
      </c>
    </row>
    <row r="2598" spans="1:7">
      <c r="A2598" s="65" t="s">
        <v>2754</v>
      </c>
      <c r="B2598" s="65">
        <v>10777</v>
      </c>
      <c r="C2598" s="56" t="s">
        <v>2768</v>
      </c>
      <c r="D2598" s="65" t="s">
        <v>361</v>
      </c>
      <c r="E2598" s="65" t="s">
        <v>212</v>
      </c>
      <c r="F2598" s="66"/>
      <c r="G2598" s="66">
        <v>962.26</v>
      </c>
    </row>
    <row r="2599" spans="1:7">
      <c r="A2599" s="65" t="s">
        <v>2754</v>
      </c>
      <c r="B2599" s="65">
        <v>10775</v>
      </c>
      <c r="C2599" s="56" t="s">
        <v>2769</v>
      </c>
      <c r="D2599" s="65" t="s">
        <v>361</v>
      </c>
      <c r="E2599" s="65" t="s">
        <v>102</v>
      </c>
      <c r="F2599" s="66"/>
      <c r="G2599" s="66">
        <v>847.5</v>
      </c>
    </row>
    <row r="2600" spans="1:7">
      <c r="A2600" s="65" t="s">
        <v>2754</v>
      </c>
      <c r="B2600" s="65">
        <v>10776</v>
      </c>
      <c r="C2600" s="56" t="s">
        <v>2770</v>
      </c>
      <c r="D2600" s="65" t="s">
        <v>361</v>
      </c>
      <c r="E2600" s="65" t="s">
        <v>212</v>
      </c>
      <c r="F2600" s="66"/>
      <c r="G2600" s="66">
        <v>662.1</v>
      </c>
    </row>
    <row r="2601" spans="1:7">
      <c r="A2601" s="65" t="s">
        <v>2754</v>
      </c>
      <c r="B2601" s="65">
        <v>10778</v>
      </c>
      <c r="C2601" s="56" t="s">
        <v>2771</v>
      </c>
      <c r="D2601" s="65" t="s">
        <v>361</v>
      </c>
      <c r="E2601" s="65" t="s">
        <v>212</v>
      </c>
      <c r="F2601" s="66"/>
      <c r="G2601" s="66">
        <v>1059.3699999999999</v>
      </c>
    </row>
    <row r="2602" spans="1:7">
      <c r="A2602" s="65" t="s">
        <v>2754</v>
      </c>
      <c r="B2602" s="65">
        <v>40339</v>
      </c>
      <c r="C2602" s="56" t="s">
        <v>2772</v>
      </c>
      <c r="D2602" s="65" t="s">
        <v>2760</v>
      </c>
      <c r="E2602" s="65" t="s">
        <v>212</v>
      </c>
      <c r="F2602" s="66">
        <v>7.51</v>
      </c>
      <c r="G2602" s="66">
        <v>8.0500000000000007</v>
      </c>
    </row>
    <row r="2603" spans="1:7">
      <c r="A2603" s="65" t="s">
        <v>2754</v>
      </c>
      <c r="B2603" s="65">
        <v>10749</v>
      </c>
      <c r="C2603" s="56" t="s">
        <v>2773</v>
      </c>
      <c r="D2603" s="65" t="s">
        <v>2760</v>
      </c>
      <c r="E2603" s="65" t="s">
        <v>212</v>
      </c>
      <c r="F2603" s="66">
        <v>24.85</v>
      </c>
      <c r="G2603" s="66">
        <v>26.62</v>
      </c>
    </row>
    <row r="2604" spans="1:7">
      <c r="A2604" s="65" t="s">
        <v>2754</v>
      </c>
      <c r="B2604" s="65">
        <v>40290</v>
      </c>
      <c r="C2604" s="56" t="s">
        <v>2774</v>
      </c>
      <c r="D2604" s="65" t="s">
        <v>2760</v>
      </c>
      <c r="E2604" s="65" t="s">
        <v>212</v>
      </c>
      <c r="F2604" s="66">
        <v>13.44</v>
      </c>
      <c r="G2604" s="66">
        <v>14.4</v>
      </c>
    </row>
    <row r="2605" spans="1:7">
      <c r="A2605" s="65" t="s">
        <v>2754</v>
      </c>
      <c r="B2605" s="65">
        <v>3346</v>
      </c>
      <c r="C2605" s="56" t="s">
        <v>2775</v>
      </c>
      <c r="D2605" s="65" t="s">
        <v>359</v>
      </c>
      <c r="E2605" s="65" t="s">
        <v>102</v>
      </c>
      <c r="F2605" s="66">
        <v>22.5</v>
      </c>
      <c r="G2605" s="66">
        <v>20.25</v>
      </c>
    </row>
    <row r="2606" spans="1:7">
      <c r="A2606" s="65" t="s">
        <v>2754</v>
      </c>
      <c r="B2606" s="65">
        <v>3348</v>
      </c>
      <c r="C2606" s="56" t="s">
        <v>2776</v>
      </c>
      <c r="D2606" s="65" t="s">
        <v>359</v>
      </c>
      <c r="E2606" s="65" t="s">
        <v>212</v>
      </c>
      <c r="F2606" s="66">
        <v>26.91</v>
      </c>
      <c r="G2606" s="66">
        <v>24.22</v>
      </c>
    </row>
    <row r="2607" spans="1:7">
      <c r="A2607" s="65" t="s">
        <v>2754</v>
      </c>
      <c r="B2607" s="65">
        <v>39833</v>
      </c>
      <c r="C2607" s="56" t="s">
        <v>2777</v>
      </c>
      <c r="D2607" s="65" t="s">
        <v>359</v>
      </c>
      <c r="E2607" s="65" t="s">
        <v>212</v>
      </c>
      <c r="F2607" s="66">
        <v>36.869999999999997</v>
      </c>
      <c r="G2607" s="66">
        <v>33.18</v>
      </c>
    </row>
    <row r="2608" spans="1:7">
      <c r="A2608" s="65" t="s">
        <v>2754</v>
      </c>
      <c r="B2608" s="65">
        <v>7252</v>
      </c>
      <c r="C2608" s="56" t="s">
        <v>2778</v>
      </c>
      <c r="D2608" s="65" t="s">
        <v>359</v>
      </c>
      <c r="E2608" s="65" t="s">
        <v>212</v>
      </c>
      <c r="F2608" s="66"/>
      <c r="G2608" s="66">
        <v>2.25</v>
      </c>
    </row>
    <row r="2609" spans="1:7">
      <c r="A2609" s="65" t="s">
        <v>2754</v>
      </c>
      <c r="B2609" s="65">
        <v>7247</v>
      </c>
      <c r="C2609" s="56" t="s">
        <v>2779</v>
      </c>
      <c r="D2609" s="65" t="s">
        <v>359</v>
      </c>
      <c r="E2609" s="65" t="s">
        <v>102</v>
      </c>
      <c r="F2609" s="66"/>
      <c r="G2609" s="66">
        <v>2.25</v>
      </c>
    </row>
    <row r="2610" spans="1:7">
      <c r="A2610" s="65" t="s">
        <v>2754</v>
      </c>
      <c r="B2610" s="65">
        <v>40291</v>
      </c>
      <c r="C2610" s="56" t="s">
        <v>2780</v>
      </c>
      <c r="D2610" s="65" t="s">
        <v>2760</v>
      </c>
      <c r="E2610" s="65" t="s">
        <v>212</v>
      </c>
      <c r="F2610" s="66">
        <v>700</v>
      </c>
      <c r="G2610" s="66">
        <v>750</v>
      </c>
    </row>
    <row r="2611" spans="1:7">
      <c r="A2611" s="65" t="s">
        <v>2754</v>
      </c>
      <c r="B2611" s="65">
        <v>40275</v>
      </c>
      <c r="C2611" s="56" t="s">
        <v>2781</v>
      </c>
      <c r="D2611" s="65" t="s">
        <v>2760</v>
      </c>
      <c r="E2611" s="65" t="s">
        <v>212</v>
      </c>
      <c r="F2611" s="66">
        <v>22.4</v>
      </c>
      <c r="G2611" s="66">
        <v>24</v>
      </c>
    </row>
    <row r="2612" spans="1:7">
      <c r="A2612" s="65" t="s">
        <v>213</v>
      </c>
      <c r="B2612" s="65">
        <v>42408</v>
      </c>
      <c r="C2612" s="56" t="s">
        <v>2782</v>
      </c>
      <c r="D2612" s="65" t="s">
        <v>26</v>
      </c>
      <c r="E2612" s="65" t="s">
        <v>212</v>
      </c>
      <c r="F2612" s="66">
        <v>1.75</v>
      </c>
      <c r="G2612" s="66">
        <v>2.2799999999999998</v>
      </c>
    </row>
    <row r="2613" spans="1:7">
      <c r="A2613" s="65" t="s">
        <v>213</v>
      </c>
      <c r="B2613" s="65">
        <v>3777</v>
      </c>
      <c r="C2613" s="56" t="s">
        <v>2783</v>
      </c>
      <c r="D2613" s="65" t="s">
        <v>26</v>
      </c>
      <c r="E2613" s="65" t="s">
        <v>212</v>
      </c>
      <c r="F2613" s="66">
        <v>1.54</v>
      </c>
      <c r="G2613" s="66">
        <v>2.0099999999999998</v>
      </c>
    </row>
    <row r="2614" spans="1:7">
      <c r="A2614" s="65" t="s">
        <v>213</v>
      </c>
      <c r="B2614" s="65">
        <v>44699</v>
      </c>
      <c r="C2614" s="56" t="s">
        <v>2784</v>
      </c>
      <c r="D2614" s="65" t="s">
        <v>129</v>
      </c>
      <c r="E2614" s="65" t="s">
        <v>212</v>
      </c>
      <c r="F2614" s="66">
        <v>44.87</v>
      </c>
      <c r="G2614" s="66">
        <v>47.67</v>
      </c>
    </row>
    <row r="2615" spans="1:7">
      <c r="A2615" s="65" t="s">
        <v>213</v>
      </c>
      <c r="B2615" s="65">
        <v>3798</v>
      </c>
      <c r="C2615" s="56" t="s">
        <v>2785</v>
      </c>
      <c r="D2615" s="65" t="s">
        <v>211</v>
      </c>
      <c r="E2615" s="65" t="s">
        <v>212</v>
      </c>
      <c r="F2615" s="66"/>
      <c r="G2615" s="66">
        <v>83.57</v>
      </c>
    </row>
    <row r="2616" spans="1:7">
      <c r="A2616" s="65" t="s">
        <v>213</v>
      </c>
      <c r="B2616" s="65">
        <v>38769</v>
      </c>
      <c r="C2616" s="56" t="s">
        <v>2786</v>
      </c>
      <c r="D2616" s="65" t="s">
        <v>211</v>
      </c>
      <c r="E2616" s="65" t="s">
        <v>212</v>
      </c>
      <c r="F2616" s="66"/>
      <c r="G2616" s="66">
        <v>65.27</v>
      </c>
    </row>
    <row r="2617" spans="1:7">
      <c r="A2617" s="65" t="s">
        <v>213</v>
      </c>
      <c r="B2617" s="65">
        <v>38774</v>
      </c>
      <c r="C2617" s="56" t="s">
        <v>2787</v>
      </c>
      <c r="D2617" s="65" t="s">
        <v>211</v>
      </c>
      <c r="E2617" s="65" t="s">
        <v>212</v>
      </c>
      <c r="F2617" s="66">
        <v>17.329999999999998</v>
      </c>
      <c r="G2617" s="66">
        <v>10.52</v>
      </c>
    </row>
    <row r="2618" spans="1:7">
      <c r="A2618" s="65" t="s">
        <v>213</v>
      </c>
      <c r="B2618" s="65">
        <v>42247</v>
      </c>
      <c r="C2618" s="56" t="s">
        <v>2788</v>
      </c>
      <c r="D2618" s="65" t="s">
        <v>211</v>
      </c>
      <c r="E2618" s="65" t="s">
        <v>212</v>
      </c>
      <c r="F2618" s="66">
        <v>591.66</v>
      </c>
      <c r="G2618" s="66">
        <v>359.28</v>
      </c>
    </row>
    <row r="2619" spans="1:7">
      <c r="A2619" s="65" t="s">
        <v>213</v>
      </c>
      <c r="B2619" s="65">
        <v>42248</v>
      </c>
      <c r="C2619" s="56" t="s">
        <v>2789</v>
      </c>
      <c r="D2619" s="65" t="s">
        <v>211</v>
      </c>
      <c r="E2619" s="65" t="s">
        <v>212</v>
      </c>
      <c r="F2619" s="66">
        <v>687.26</v>
      </c>
      <c r="G2619" s="66">
        <v>417.34</v>
      </c>
    </row>
    <row r="2620" spans="1:7">
      <c r="A2620" s="65" t="s">
        <v>213</v>
      </c>
      <c r="B2620" s="65">
        <v>42249</v>
      </c>
      <c r="C2620" s="56" t="s">
        <v>2790</v>
      </c>
      <c r="D2620" s="65" t="s">
        <v>211</v>
      </c>
      <c r="E2620" s="65" t="s">
        <v>212</v>
      </c>
      <c r="F2620" s="66">
        <v>1138.55</v>
      </c>
      <c r="G2620" s="66">
        <v>691.38</v>
      </c>
    </row>
    <row r="2621" spans="1:7">
      <c r="A2621" s="65" t="s">
        <v>213</v>
      </c>
      <c r="B2621" s="65">
        <v>42244</v>
      </c>
      <c r="C2621" s="56" t="s">
        <v>2791</v>
      </c>
      <c r="D2621" s="65" t="s">
        <v>211</v>
      </c>
      <c r="E2621" s="65" t="s">
        <v>212</v>
      </c>
      <c r="F2621" s="66">
        <v>177.81</v>
      </c>
      <c r="G2621" s="66">
        <v>107.97</v>
      </c>
    </row>
    <row r="2622" spans="1:7">
      <c r="A2622" s="65" t="s">
        <v>213</v>
      </c>
      <c r="B2622" s="65">
        <v>42245</v>
      </c>
      <c r="C2622" s="56" t="s">
        <v>2792</v>
      </c>
      <c r="D2622" s="65" t="s">
        <v>211</v>
      </c>
      <c r="E2622" s="65" t="s">
        <v>212</v>
      </c>
      <c r="F2622" s="66">
        <v>328.11</v>
      </c>
      <c r="G2622" s="66">
        <v>199.24</v>
      </c>
    </row>
    <row r="2623" spans="1:7">
      <c r="A2623" s="65" t="s">
        <v>213</v>
      </c>
      <c r="B2623" s="65">
        <v>42246</v>
      </c>
      <c r="C2623" s="56" t="s">
        <v>2793</v>
      </c>
      <c r="D2623" s="65" t="s">
        <v>211</v>
      </c>
      <c r="E2623" s="65" t="s">
        <v>212</v>
      </c>
      <c r="F2623" s="66">
        <v>363.2</v>
      </c>
      <c r="G2623" s="66">
        <v>220.55</v>
      </c>
    </row>
    <row r="2624" spans="1:7">
      <c r="A2624" s="65" t="s">
        <v>213</v>
      </c>
      <c r="B2624" s="65">
        <v>42243</v>
      </c>
      <c r="C2624" s="56" t="s">
        <v>2794</v>
      </c>
      <c r="D2624" s="65" t="s">
        <v>211</v>
      </c>
      <c r="E2624" s="65" t="s">
        <v>212</v>
      </c>
      <c r="F2624" s="66">
        <v>437.95</v>
      </c>
      <c r="G2624" s="66">
        <v>265.94</v>
      </c>
    </row>
    <row r="2625" spans="1:7">
      <c r="A2625" s="65" t="s">
        <v>213</v>
      </c>
      <c r="B2625" s="65">
        <v>38889</v>
      </c>
      <c r="C2625" s="56" t="s">
        <v>2795</v>
      </c>
      <c r="D2625" s="65" t="s">
        <v>211</v>
      </c>
      <c r="E2625" s="65" t="s">
        <v>212</v>
      </c>
      <c r="F2625" s="66"/>
      <c r="G2625" s="66">
        <v>50.02</v>
      </c>
    </row>
    <row r="2626" spans="1:7">
      <c r="A2626" s="65" t="s">
        <v>213</v>
      </c>
      <c r="B2626" s="65">
        <v>38784</v>
      </c>
      <c r="C2626" s="56" t="s">
        <v>2796</v>
      </c>
      <c r="D2626" s="65" t="s">
        <v>211</v>
      </c>
      <c r="E2626" s="65" t="s">
        <v>212</v>
      </c>
      <c r="F2626" s="66"/>
      <c r="G2626" s="66">
        <v>66.92</v>
      </c>
    </row>
    <row r="2627" spans="1:7">
      <c r="A2627" s="65" t="s">
        <v>213</v>
      </c>
      <c r="B2627" s="65">
        <v>3780</v>
      </c>
      <c r="C2627" s="56" t="s">
        <v>2797</v>
      </c>
      <c r="D2627" s="65" t="s">
        <v>211</v>
      </c>
      <c r="E2627" s="65" t="s">
        <v>102</v>
      </c>
      <c r="F2627" s="66"/>
      <c r="G2627" s="66">
        <v>102.9</v>
      </c>
    </row>
    <row r="2628" spans="1:7">
      <c r="A2628" s="65" t="s">
        <v>213</v>
      </c>
      <c r="B2628" s="65">
        <v>38773</v>
      </c>
      <c r="C2628" s="56" t="s">
        <v>2798</v>
      </c>
      <c r="D2628" s="65" t="s">
        <v>211</v>
      </c>
      <c r="E2628" s="65" t="s">
        <v>212</v>
      </c>
      <c r="F2628" s="66"/>
      <c r="G2628" s="66">
        <v>6.56</v>
      </c>
    </row>
    <row r="2629" spans="1:7">
      <c r="A2629" s="65" t="s">
        <v>213</v>
      </c>
      <c r="B2629" s="65">
        <v>12271</v>
      </c>
      <c r="C2629" s="56" t="s">
        <v>2799</v>
      </c>
      <c r="D2629" s="65" t="s">
        <v>211</v>
      </c>
      <c r="E2629" s="65" t="s">
        <v>212</v>
      </c>
      <c r="F2629" s="66"/>
      <c r="G2629" s="66">
        <v>365.99</v>
      </c>
    </row>
    <row r="2630" spans="1:7">
      <c r="A2630" s="65" t="s">
        <v>213</v>
      </c>
      <c r="B2630" s="65">
        <v>39385</v>
      </c>
      <c r="C2630" s="56" t="s">
        <v>2800</v>
      </c>
      <c r="D2630" s="65" t="s">
        <v>211</v>
      </c>
      <c r="E2630" s="65" t="s">
        <v>212</v>
      </c>
      <c r="F2630" s="66">
        <v>15.85</v>
      </c>
      <c r="G2630" s="66">
        <v>9.6199999999999992</v>
      </c>
    </row>
    <row r="2631" spans="1:7">
      <c r="A2631" s="65" t="s">
        <v>213</v>
      </c>
      <c r="B2631" s="65">
        <v>39389</v>
      </c>
      <c r="C2631" s="56" t="s">
        <v>2801</v>
      </c>
      <c r="D2631" s="65" t="s">
        <v>211</v>
      </c>
      <c r="E2631" s="65" t="s">
        <v>212</v>
      </c>
      <c r="F2631" s="66">
        <v>17.2</v>
      </c>
      <c r="G2631" s="66">
        <v>10.44</v>
      </c>
    </row>
    <row r="2632" spans="1:7">
      <c r="A2632" s="65" t="s">
        <v>213</v>
      </c>
      <c r="B2632" s="65">
        <v>39390</v>
      </c>
      <c r="C2632" s="56" t="s">
        <v>2802</v>
      </c>
      <c r="D2632" s="65" t="s">
        <v>211</v>
      </c>
      <c r="E2632" s="65" t="s">
        <v>212</v>
      </c>
      <c r="F2632" s="66">
        <v>36.06</v>
      </c>
      <c r="G2632" s="66">
        <v>21.89</v>
      </c>
    </row>
    <row r="2633" spans="1:7">
      <c r="A2633" s="65" t="s">
        <v>213</v>
      </c>
      <c r="B2633" s="65">
        <v>39391</v>
      </c>
      <c r="C2633" s="56" t="s">
        <v>2803</v>
      </c>
      <c r="D2633" s="65" t="s">
        <v>211</v>
      </c>
      <c r="E2633" s="65" t="s">
        <v>212</v>
      </c>
      <c r="F2633" s="66">
        <v>40.479999999999997</v>
      </c>
      <c r="G2633" s="66">
        <v>24.58</v>
      </c>
    </row>
    <row r="2634" spans="1:7">
      <c r="A2634" s="65" t="s">
        <v>213</v>
      </c>
      <c r="B2634" s="65">
        <v>3803</v>
      </c>
      <c r="C2634" s="56" t="s">
        <v>2804</v>
      </c>
      <c r="D2634" s="65" t="s">
        <v>211</v>
      </c>
      <c r="E2634" s="65" t="s">
        <v>212</v>
      </c>
      <c r="F2634" s="66"/>
      <c r="G2634" s="66">
        <v>61.89</v>
      </c>
    </row>
    <row r="2635" spans="1:7">
      <c r="A2635" s="65" t="s">
        <v>213</v>
      </c>
      <c r="B2635" s="65">
        <v>38770</v>
      </c>
      <c r="C2635" s="56" t="s">
        <v>2805</v>
      </c>
      <c r="D2635" s="65" t="s">
        <v>211</v>
      </c>
      <c r="E2635" s="65" t="s">
        <v>212</v>
      </c>
      <c r="F2635" s="66"/>
      <c r="G2635" s="66">
        <v>71.66</v>
      </c>
    </row>
    <row r="2636" spans="1:7">
      <c r="A2636" s="65" t="s">
        <v>213</v>
      </c>
      <c r="B2636" s="65">
        <v>12267</v>
      </c>
      <c r="C2636" s="56" t="s">
        <v>2806</v>
      </c>
      <c r="D2636" s="65" t="s">
        <v>211</v>
      </c>
      <c r="E2636" s="65" t="s">
        <v>212</v>
      </c>
      <c r="F2636" s="66"/>
      <c r="G2636" s="66">
        <v>210</v>
      </c>
    </row>
    <row r="2637" spans="1:7">
      <c r="A2637" s="65" t="s">
        <v>213</v>
      </c>
      <c r="B2637" s="65">
        <v>43265</v>
      </c>
      <c r="C2637" s="56" t="s">
        <v>2807</v>
      </c>
      <c r="D2637" s="65" t="s">
        <v>211</v>
      </c>
      <c r="E2637" s="65" t="s">
        <v>212</v>
      </c>
      <c r="F2637" s="66">
        <v>49.58</v>
      </c>
      <c r="G2637" s="66">
        <v>30.1</v>
      </c>
    </row>
    <row r="2638" spans="1:7">
      <c r="A2638" s="65" t="s">
        <v>213</v>
      </c>
      <c r="B2638" s="65">
        <v>12266</v>
      </c>
      <c r="C2638" s="56" t="s">
        <v>2808</v>
      </c>
      <c r="D2638" s="65" t="s">
        <v>211</v>
      </c>
      <c r="E2638" s="65" t="s">
        <v>212</v>
      </c>
      <c r="F2638" s="66"/>
      <c r="G2638" s="66">
        <v>107.48</v>
      </c>
    </row>
    <row r="2639" spans="1:7">
      <c r="A2639" s="65" t="s">
        <v>213</v>
      </c>
      <c r="B2639" s="65">
        <v>39378</v>
      </c>
      <c r="C2639" s="56" t="s">
        <v>2809</v>
      </c>
      <c r="D2639" s="65" t="s">
        <v>211</v>
      </c>
      <c r="E2639" s="65" t="s">
        <v>212</v>
      </c>
      <c r="F2639" s="66"/>
      <c r="G2639" s="66">
        <v>76.2</v>
      </c>
    </row>
    <row r="2640" spans="1:7">
      <c r="A2640" s="65" t="s">
        <v>213</v>
      </c>
      <c r="B2640" s="65">
        <v>43543</v>
      </c>
      <c r="C2640" s="56" t="s">
        <v>2810</v>
      </c>
      <c r="D2640" s="65" t="s">
        <v>211</v>
      </c>
      <c r="E2640" s="65" t="s">
        <v>212</v>
      </c>
      <c r="F2640" s="66"/>
      <c r="G2640" s="66">
        <v>158.76</v>
      </c>
    </row>
    <row r="2641" spans="1:7">
      <c r="A2641" s="65" t="s">
        <v>213</v>
      </c>
      <c r="B2641" s="65">
        <v>38775</v>
      </c>
      <c r="C2641" s="56" t="s">
        <v>2811</v>
      </c>
      <c r="D2641" s="65" t="s">
        <v>211</v>
      </c>
      <c r="E2641" s="65" t="s">
        <v>212</v>
      </c>
      <c r="F2641" s="66"/>
      <c r="G2641" s="66">
        <v>80.790000000000006</v>
      </c>
    </row>
    <row r="2642" spans="1:7">
      <c r="A2642" s="65" t="s">
        <v>213</v>
      </c>
      <c r="B2642" s="65">
        <v>44252</v>
      </c>
      <c r="C2642" s="56" t="s">
        <v>2812</v>
      </c>
      <c r="D2642" s="65" t="s">
        <v>211</v>
      </c>
      <c r="E2642" s="65" t="s">
        <v>212</v>
      </c>
      <c r="F2642" s="66">
        <v>187.18</v>
      </c>
      <c r="G2642" s="66">
        <v>200.31</v>
      </c>
    </row>
    <row r="2643" spans="1:7">
      <c r="A2643" s="65" t="s">
        <v>213</v>
      </c>
      <c r="B2643" s="65">
        <v>21119</v>
      </c>
      <c r="C2643" s="56" t="s">
        <v>2813</v>
      </c>
      <c r="D2643" s="65" t="s">
        <v>211</v>
      </c>
      <c r="E2643" s="65" t="s">
        <v>212</v>
      </c>
      <c r="F2643" s="66">
        <v>1.88</v>
      </c>
      <c r="G2643" s="66">
        <v>2.0099999999999998</v>
      </c>
    </row>
    <row r="2644" spans="1:7">
      <c r="A2644" s="65" t="s">
        <v>213</v>
      </c>
      <c r="B2644" s="65">
        <v>37974</v>
      </c>
      <c r="C2644" s="56" t="s">
        <v>2814</v>
      </c>
      <c r="D2644" s="65" t="s">
        <v>211</v>
      </c>
      <c r="E2644" s="65" t="s">
        <v>212</v>
      </c>
      <c r="F2644" s="66">
        <v>2.4300000000000002</v>
      </c>
      <c r="G2644" s="66">
        <v>2.6</v>
      </c>
    </row>
    <row r="2645" spans="1:7">
      <c r="A2645" s="65" t="s">
        <v>213</v>
      </c>
      <c r="B2645" s="65">
        <v>37975</v>
      </c>
      <c r="C2645" s="56" t="s">
        <v>2815</v>
      </c>
      <c r="D2645" s="65" t="s">
        <v>211</v>
      </c>
      <c r="E2645" s="65" t="s">
        <v>212</v>
      </c>
      <c r="F2645" s="66">
        <v>5.4</v>
      </c>
      <c r="G2645" s="66">
        <v>5.78</v>
      </c>
    </row>
    <row r="2646" spans="1:7">
      <c r="A2646" s="65" t="s">
        <v>213</v>
      </c>
      <c r="B2646" s="65">
        <v>37976</v>
      </c>
      <c r="C2646" s="56" t="s">
        <v>2816</v>
      </c>
      <c r="D2646" s="65" t="s">
        <v>211</v>
      </c>
      <c r="E2646" s="65" t="s">
        <v>212</v>
      </c>
      <c r="F2646" s="66">
        <v>12.03</v>
      </c>
      <c r="G2646" s="66">
        <v>12.88</v>
      </c>
    </row>
    <row r="2647" spans="1:7">
      <c r="A2647" s="65" t="s">
        <v>213</v>
      </c>
      <c r="B2647" s="65">
        <v>37977</v>
      </c>
      <c r="C2647" s="56" t="s">
        <v>2817</v>
      </c>
      <c r="D2647" s="65" t="s">
        <v>211</v>
      </c>
      <c r="E2647" s="65" t="s">
        <v>212</v>
      </c>
      <c r="F2647" s="66">
        <v>16.649999999999999</v>
      </c>
      <c r="G2647" s="66">
        <v>17.82</v>
      </c>
    </row>
    <row r="2648" spans="1:7">
      <c r="A2648" s="65" t="s">
        <v>213</v>
      </c>
      <c r="B2648" s="65">
        <v>37978</v>
      </c>
      <c r="C2648" s="56" t="s">
        <v>2818</v>
      </c>
      <c r="D2648" s="65" t="s">
        <v>211</v>
      </c>
      <c r="E2648" s="65" t="s">
        <v>212</v>
      </c>
      <c r="F2648" s="66">
        <v>33.020000000000003</v>
      </c>
      <c r="G2648" s="66">
        <v>35.340000000000003</v>
      </c>
    </row>
    <row r="2649" spans="1:7">
      <c r="A2649" s="65" t="s">
        <v>213</v>
      </c>
      <c r="B2649" s="65">
        <v>37979</v>
      </c>
      <c r="C2649" s="56" t="s">
        <v>2819</v>
      </c>
      <c r="D2649" s="65" t="s">
        <v>211</v>
      </c>
      <c r="E2649" s="65" t="s">
        <v>212</v>
      </c>
      <c r="F2649" s="66">
        <v>140.13</v>
      </c>
      <c r="G2649" s="66">
        <v>149.96</v>
      </c>
    </row>
    <row r="2650" spans="1:7">
      <c r="A2650" s="65" t="s">
        <v>213</v>
      </c>
      <c r="B2650" s="65">
        <v>37980</v>
      </c>
      <c r="C2650" s="56" t="s">
        <v>2820</v>
      </c>
      <c r="D2650" s="65" t="s">
        <v>211</v>
      </c>
      <c r="E2650" s="65" t="s">
        <v>212</v>
      </c>
      <c r="F2650" s="66">
        <v>160.97</v>
      </c>
      <c r="G2650" s="66">
        <v>172.26</v>
      </c>
    </row>
    <row r="2651" spans="1:7">
      <c r="A2651" s="65" t="s">
        <v>213</v>
      </c>
      <c r="B2651" s="65">
        <v>36147</v>
      </c>
      <c r="C2651" s="56" t="s">
        <v>2821</v>
      </c>
      <c r="D2651" s="65" t="s">
        <v>632</v>
      </c>
      <c r="E2651" s="65" t="s">
        <v>212</v>
      </c>
      <c r="F2651" s="66">
        <v>307.39</v>
      </c>
      <c r="G2651" s="66">
        <v>295.39</v>
      </c>
    </row>
    <row r="2652" spans="1:7">
      <c r="A2652" s="65" t="s">
        <v>213</v>
      </c>
      <c r="B2652" s="65">
        <v>12731</v>
      </c>
      <c r="C2652" s="56" t="s">
        <v>2822</v>
      </c>
      <c r="D2652" s="65" t="s">
        <v>211</v>
      </c>
      <c r="E2652" s="65" t="s">
        <v>212</v>
      </c>
      <c r="F2652" s="66"/>
      <c r="G2652" s="66">
        <v>393.4</v>
      </c>
    </row>
    <row r="2653" spans="1:7">
      <c r="A2653" s="65" t="s">
        <v>213</v>
      </c>
      <c r="B2653" s="65">
        <v>12723</v>
      </c>
      <c r="C2653" s="56" t="s">
        <v>2823</v>
      </c>
      <c r="D2653" s="65" t="s">
        <v>211</v>
      </c>
      <c r="E2653" s="65" t="s">
        <v>212</v>
      </c>
      <c r="F2653" s="66"/>
      <c r="G2653" s="66">
        <v>3.05</v>
      </c>
    </row>
    <row r="2654" spans="1:7">
      <c r="A2654" s="65" t="s">
        <v>213</v>
      </c>
      <c r="B2654" s="65">
        <v>12724</v>
      </c>
      <c r="C2654" s="56" t="s">
        <v>2824</v>
      </c>
      <c r="D2654" s="65" t="s">
        <v>211</v>
      </c>
      <c r="E2654" s="65" t="s">
        <v>212</v>
      </c>
      <c r="F2654" s="66"/>
      <c r="G2654" s="66">
        <v>5.86</v>
      </c>
    </row>
    <row r="2655" spans="1:7">
      <c r="A2655" s="65" t="s">
        <v>213</v>
      </c>
      <c r="B2655" s="65">
        <v>12725</v>
      </c>
      <c r="C2655" s="56" t="s">
        <v>2825</v>
      </c>
      <c r="D2655" s="65" t="s">
        <v>211</v>
      </c>
      <c r="E2655" s="65" t="s">
        <v>212</v>
      </c>
      <c r="F2655" s="66"/>
      <c r="G2655" s="66">
        <v>11.76</v>
      </c>
    </row>
    <row r="2656" spans="1:7">
      <c r="A2656" s="65" t="s">
        <v>213</v>
      </c>
      <c r="B2656" s="65">
        <v>12726</v>
      </c>
      <c r="C2656" s="56" t="s">
        <v>2826</v>
      </c>
      <c r="D2656" s="65" t="s">
        <v>211</v>
      </c>
      <c r="E2656" s="65" t="s">
        <v>212</v>
      </c>
      <c r="F2656" s="66"/>
      <c r="G2656" s="66">
        <v>25.95</v>
      </c>
    </row>
    <row r="2657" spans="1:7">
      <c r="A2657" s="65" t="s">
        <v>213</v>
      </c>
      <c r="B2657" s="65">
        <v>12727</v>
      </c>
      <c r="C2657" s="56" t="s">
        <v>2827</v>
      </c>
      <c r="D2657" s="65" t="s">
        <v>211</v>
      </c>
      <c r="E2657" s="65" t="s">
        <v>212</v>
      </c>
      <c r="F2657" s="66"/>
      <c r="G2657" s="66">
        <v>32.909999999999997</v>
      </c>
    </row>
    <row r="2658" spans="1:7">
      <c r="A2658" s="65" t="s">
        <v>213</v>
      </c>
      <c r="B2658" s="65">
        <v>12728</v>
      </c>
      <c r="C2658" s="56" t="s">
        <v>2828</v>
      </c>
      <c r="D2658" s="65" t="s">
        <v>211</v>
      </c>
      <c r="E2658" s="65" t="s">
        <v>212</v>
      </c>
      <c r="F2658" s="66"/>
      <c r="G2658" s="66">
        <v>53.76</v>
      </c>
    </row>
    <row r="2659" spans="1:7">
      <c r="A2659" s="65" t="s">
        <v>213</v>
      </c>
      <c r="B2659" s="65">
        <v>12729</v>
      </c>
      <c r="C2659" s="56" t="s">
        <v>2829</v>
      </c>
      <c r="D2659" s="65" t="s">
        <v>211</v>
      </c>
      <c r="E2659" s="65" t="s">
        <v>212</v>
      </c>
      <c r="F2659" s="66"/>
      <c r="G2659" s="66">
        <v>176.21</v>
      </c>
    </row>
    <row r="2660" spans="1:7">
      <c r="A2660" s="65" t="s">
        <v>213</v>
      </c>
      <c r="B2660" s="65">
        <v>12730</v>
      </c>
      <c r="C2660" s="56" t="s">
        <v>2830</v>
      </c>
      <c r="D2660" s="65" t="s">
        <v>211</v>
      </c>
      <c r="E2660" s="65" t="s">
        <v>212</v>
      </c>
      <c r="F2660" s="66"/>
      <c r="G2660" s="66">
        <v>269.77999999999997</v>
      </c>
    </row>
    <row r="2661" spans="1:7">
      <c r="A2661" s="65" t="s">
        <v>213</v>
      </c>
      <c r="B2661" s="65">
        <v>3840</v>
      </c>
      <c r="C2661" s="56" t="s">
        <v>2831</v>
      </c>
      <c r="D2661" s="65" t="s">
        <v>211</v>
      </c>
      <c r="E2661" s="65" t="s">
        <v>212</v>
      </c>
      <c r="F2661" s="66"/>
      <c r="G2661" s="66">
        <v>59.82</v>
      </c>
    </row>
    <row r="2662" spans="1:7">
      <c r="A2662" s="65" t="s">
        <v>213</v>
      </c>
      <c r="B2662" s="65">
        <v>3838</v>
      </c>
      <c r="C2662" s="56" t="s">
        <v>2832</v>
      </c>
      <c r="D2662" s="65" t="s">
        <v>211</v>
      </c>
      <c r="E2662" s="65" t="s">
        <v>212</v>
      </c>
      <c r="F2662" s="66"/>
      <c r="G2662" s="66">
        <v>132.03</v>
      </c>
    </row>
    <row r="2663" spans="1:7">
      <c r="A2663" s="65" t="s">
        <v>213</v>
      </c>
      <c r="B2663" s="65">
        <v>3844</v>
      </c>
      <c r="C2663" s="56" t="s">
        <v>2833</v>
      </c>
      <c r="D2663" s="65" t="s">
        <v>211</v>
      </c>
      <c r="E2663" s="65" t="s">
        <v>212</v>
      </c>
      <c r="F2663" s="66"/>
      <c r="G2663" s="66">
        <v>235.51</v>
      </c>
    </row>
    <row r="2664" spans="1:7">
      <c r="A2664" s="65" t="s">
        <v>213</v>
      </c>
      <c r="B2664" s="65">
        <v>3839</v>
      </c>
      <c r="C2664" s="56" t="s">
        <v>2834</v>
      </c>
      <c r="D2664" s="65" t="s">
        <v>211</v>
      </c>
      <c r="E2664" s="65" t="s">
        <v>212</v>
      </c>
      <c r="F2664" s="66"/>
      <c r="G2664" s="66">
        <v>428.97</v>
      </c>
    </row>
    <row r="2665" spans="1:7">
      <c r="A2665" s="65" t="s">
        <v>213</v>
      </c>
      <c r="B2665" s="65">
        <v>3843</v>
      </c>
      <c r="C2665" s="56" t="s">
        <v>2835</v>
      </c>
      <c r="D2665" s="65" t="s">
        <v>211</v>
      </c>
      <c r="E2665" s="65" t="s">
        <v>212</v>
      </c>
      <c r="F2665" s="66"/>
      <c r="G2665" s="66">
        <v>588.77</v>
      </c>
    </row>
    <row r="2666" spans="1:7">
      <c r="A2666" s="65" t="s">
        <v>213</v>
      </c>
      <c r="B2666" s="65">
        <v>3900</v>
      </c>
      <c r="C2666" s="56" t="s">
        <v>2836</v>
      </c>
      <c r="D2666" s="65" t="s">
        <v>211</v>
      </c>
      <c r="E2666" s="65" t="s">
        <v>212</v>
      </c>
      <c r="F2666" s="66">
        <v>45.92</v>
      </c>
      <c r="G2666" s="66">
        <v>48.5</v>
      </c>
    </row>
    <row r="2667" spans="1:7">
      <c r="A2667" s="65" t="s">
        <v>213</v>
      </c>
      <c r="B2667" s="65">
        <v>3846</v>
      </c>
      <c r="C2667" s="56" t="s">
        <v>2837</v>
      </c>
      <c r="D2667" s="65" t="s">
        <v>211</v>
      </c>
      <c r="E2667" s="65" t="s">
        <v>212</v>
      </c>
      <c r="F2667" s="66">
        <v>13.8</v>
      </c>
      <c r="G2667" s="66">
        <v>14.57</v>
      </c>
    </row>
    <row r="2668" spans="1:7">
      <c r="A2668" s="65" t="s">
        <v>213</v>
      </c>
      <c r="B2668" s="65">
        <v>3886</v>
      </c>
      <c r="C2668" s="56" t="s">
        <v>2838</v>
      </c>
      <c r="D2668" s="65" t="s">
        <v>211</v>
      </c>
      <c r="E2668" s="65" t="s">
        <v>212</v>
      </c>
      <c r="F2668" s="66">
        <v>18.32</v>
      </c>
      <c r="G2668" s="66">
        <v>19.350000000000001</v>
      </c>
    </row>
    <row r="2669" spans="1:7">
      <c r="A2669" s="65" t="s">
        <v>213</v>
      </c>
      <c r="B2669" s="65">
        <v>3854</v>
      </c>
      <c r="C2669" s="56" t="s">
        <v>2839</v>
      </c>
      <c r="D2669" s="65" t="s">
        <v>211</v>
      </c>
      <c r="E2669" s="65" t="s">
        <v>212</v>
      </c>
      <c r="F2669" s="66">
        <v>10.44</v>
      </c>
      <c r="G2669" s="66">
        <v>11.03</v>
      </c>
    </row>
    <row r="2670" spans="1:7">
      <c r="A2670" s="65" t="s">
        <v>213</v>
      </c>
      <c r="B2670" s="65">
        <v>3873</v>
      </c>
      <c r="C2670" s="56" t="s">
        <v>2840</v>
      </c>
      <c r="D2670" s="65" t="s">
        <v>211</v>
      </c>
      <c r="E2670" s="65" t="s">
        <v>212</v>
      </c>
      <c r="F2670" s="66">
        <v>12.15</v>
      </c>
      <c r="G2670" s="66">
        <v>12.84</v>
      </c>
    </row>
    <row r="2671" spans="1:7">
      <c r="A2671" s="65" t="s">
        <v>213</v>
      </c>
      <c r="B2671" s="65">
        <v>38021</v>
      </c>
      <c r="C2671" s="56" t="s">
        <v>2841</v>
      </c>
      <c r="D2671" s="65" t="s">
        <v>211</v>
      </c>
      <c r="E2671" s="65" t="s">
        <v>212</v>
      </c>
      <c r="F2671" s="66">
        <v>21.58</v>
      </c>
      <c r="G2671" s="66">
        <v>22.79</v>
      </c>
    </row>
    <row r="2672" spans="1:7">
      <c r="A2672" s="65" t="s">
        <v>213</v>
      </c>
      <c r="B2672" s="65">
        <v>43838</v>
      </c>
      <c r="C2672" s="56" t="s">
        <v>2842</v>
      </c>
      <c r="D2672" s="65" t="s">
        <v>211</v>
      </c>
      <c r="E2672" s="65" t="s">
        <v>212</v>
      </c>
      <c r="F2672" s="66">
        <v>27.89</v>
      </c>
      <c r="G2672" s="66">
        <v>29.46</v>
      </c>
    </row>
    <row r="2673" spans="1:7">
      <c r="A2673" s="65" t="s">
        <v>213</v>
      </c>
      <c r="B2673" s="65">
        <v>3847</v>
      </c>
      <c r="C2673" s="56" t="s">
        <v>2843</v>
      </c>
      <c r="D2673" s="65" t="s">
        <v>211</v>
      </c>
      <c r="E2673" s="65" t="s">
        <v>212</v>
      </c>
      <c r="F2673" s="66">
        <v>28.13</v>
      </c>
      <c r="G2673" s="66">
        <v>29.71</v>
      </c>
    </row>
    <row r="2674" spans="1:7">
      <c r="A2674" s="65" t="s">
        <v>213</v>
      </c>
      <c r="B2674" s="65">
        <v>38022</v>
      </c>
      <c r="C2674" s="56" t="s">
        <v>2844</v>
      </c>
      <c r="D2674" s="65" t="s">
        <v>211</v>
      </c>
      <c r="E2674" s="65" t="s">
        <v>212</v>
      </c>
      <c r="F2674" s="66">
        <v>38.659999999999997</v>
      </c>
      <c r="G2674" s="66">
        <v>40.83</v>
      </c>
    </row>
    <row r="2675" spans="1:7">
      <c r="A2675" s="65" t="s">
        <v>213</v>
      </c>
      <c r="B2675" s="65">
        <v>3826</v>
      </c>
      <c r="C2675" s="56" t="s">
        <v>2845</v>
      </c>
      <c r="D2675" s="65" t="s">
        <v>211</v>
      </c>
      <c r="E2675" s="65" t="s">
        <v>212</v>
      </c>
      <c r="F2675" s="66"/>
      <c r="G2675" s="66">
        <v>59.36</v>
      </c>
    </row>
    <row r="2676" spans="1:7">
      <c r="A2676" s="65" t="s">
        <v>213</v>
      </c>
      <c r="B2676" s="65">
        <v>3825</v>
      </c>
      <c r="C2676" s="56" t="s">
        <v>2846</v>
      </c>
      <c r="D2676" s="65" t="s">
        <v>211</v>
      </c>
      <c r="E2676" s="65" t="s">
        <v>212</v>
      </c>
      <c r="F2676" s="66"/>
      <c r="G2676" s="66">
        <v>17.07</v>
      </c>
    </row>
    <row r="2677" spans="1:7">
      <c r="A2677" s="65" t="s">
        <v>213</v>
      </c>
      <c r="B2677" s="65">
        <v>3827</v>
      </c>
      <c r="C2677" s="56" t="s">
        <v>2847</v>
      </c>
      <c r="D2677" s="65" t="s">
        <v>211</v>
      </c>
      <c r="E2677" s="65" t="s">
        <v>212</v>
      </c>
      <c r="F2677" s="66"/>
      <c r="G2677" s="66">
        <v>37.299999999999997</v>
      </c>
    </row>
    <row r="2678" spans="1:7">
      <c r="A2678" s="65" t="s">
        <v>213</v>
      </c>
      <c r="B2678" s="65">
        <v>3830</v>
      </c>
      <c r="C2678" s="56" t="s">
        <v>2848</v>
      </c>
      <c r="D2678" s="65" t="s">
        <v>211</v>
      </c>
      <c r="E2678" s="65" t="s">
        <v>212</v>
      </c>
      <c r="F2678" s="66">
        <v>158.5</v>
      </c>
      <c r="G2678" s="66">
        <v>208.24</v>
      </c>
    </row>
    <row r="2679" spans="1:7">
      <c r="A2679" s="65" t="s">
        <v>213</v>
      </c>
      <c r="B2679" s="65">
        <v>37981</v>
      </c>
      <c r="C2679" s="56" t="s">
        <v>2849</v>
      </c>
      <c r="D2679" s="65" t="s">
        <v>211</v>
      </c>
      <c r="E2679" s="65" t="s">
        <v>212</v>
      </c>
      <c r="F2679" s="66">
        <v>7.01</v>
      </c>
      <c r="G2679" s="66">
        <v>7.5</v>
      </c>
    </row>
    <row r="2680" spans="1:7">
      <c r="A2680" s="65" t="s">
        <v>213</v>
      </c>
      <c r="B2680" s="65">
        <v>37982</v>
      </c>
      <c r="C2680" s="56" t="s">
        <v>2850</v>
      </c>
      <c r="D2680" s="65" t="s">
        <v>211</v>
      </c>
      <c r="E2680" s="65" t="s">
        <v>212</v>
      </c>
      <c r="F2680" s="66">
        <v>10.17</v>
      </c>
      <c r="G2680" s="66">
        <v>10.89</v>
      </c>
    </row>
    <row r="2681" spans="1:7">
      <c r="A2681" s="65" t="s">
        <v>213</v>
      </c>
      <c r="B2681" s="65">
        <v>37983</v>
      </c>
      <c r="C2681" s="56" t="s">
        <v>2851</v>
      </c>
      <c r="D2681" s="65" t="s">
        <v>211</v>
      </c>
      <c r="E2681" s="65" t="s">
        <v>212</v>
      </c>
      <c r="F2681" s="66">
        <v>15.04</v>
      </c>
      <c r="G2681" s="66">
        <v>16.100000000000001</v>
      </c>
    </row>
    <row r="2682" spans="1:7">
      <c r="A2682" s="65" t="s">
        <v>213</v>
      </c>
      <c r="B2682" s="65">
        <v>37984</v>
      </c>
      <c r="C2682" s="56" t="s">
        <v>2852</v>
      </c>
      <c r="D2682" s="65" t="s">
        <v>211</v>
      </c>
      <c r="E2682" s="65" t="s">
        <v>212</v>
      </c>
      <c r="F2682" s="66">
        <v>21.13</v>
      </c>
      <c r="G2682" s="66">
        <v>22.61</v>
      </c>
    </row>
    <row r="2683" spans="1:7">
      <c r="A2683" s="65" t="s">
        <v>213</v>
      </c>
      <c r="B2683" s="65">
        <v>37985</v>
      </c>
      <c r="C2683" s="56" t="s">
        <v>2853</v>
      </c>
      <c r="D2683" s="65" t="s">
        <v>211</v>
      </c>
      <c r="E2683" s="65" t="s">
        <v>212</v>
      </c>
      <c r="F2683" s="66">
        <v>30.02</v>
      </c>
      <c r="G2683" s="66">
        <v>32.130000000000003</v>
      </c>
    </row>
    <row r="2684" spans="1:7">
      <c r="A2684" s="65" t="s">
        <v>213</v>
      </c>
      <c r="B2684" s="65">
        <v>20165</v>
      </c>
      <c r="C2684" s="56" t="s">
        <v>2854</v>
      </c>
      <c r="D2684" s="65" t="s">
        <v>211</v>
      </c>
      <c r="E2684" s="65" t="s">
        <v>212</v>
      </c>
      <c r="F2684" s="66">
        <v>19.649999999999999</v>
      </c>
      <c r="G2684" s="66">
        <v>25.81</v>
      </c>
    </row>
    <row r="2685" spans="1:7">
      <c r="A2685" s="65" t="s">
        <v>213</v>
      </c>
      <c r="B2685" s="65">
        <v>20166</v>
      </c>
      <c r="C2685" s="56" t="s">
        <v>2855</v>
      </c>
      <c r="D2685" s="65" t="s">
        <v>211</v>
      </c>
      <c r="E2685" s="65" t="s">
        <v>212</v>
      </c>
      <c r="F2685" s="66">
        <v>60.01</v>
      </c>
      <c r="G2685" s="66">
        <v>78.84</v>
      </c>
    </row>
    <row r="2686" spans="1:7">
      <c r="A2686" s="65" t="s">
        <v>213</v>
      </c>
      <c r="B2686" s="65">
        <v>20164</v>
      </c>
      <c r="C2686" s="56" t="s">
        <v>2856</v>
      </c>
      <c r="D2686" s="65" t="s">
        <v>211</v>
      </c>
      <c r="E2686" s="65" t="s">
        <v>212</v>
      </c>
      <c r="F2686" s="66">
        <v>9.44</v>
      </c>
      <c r="G2686" s="66">
        <v>12.4</v>
      </c>
    </row>
    <row r="2687" spans="1:7">
      <c r="A2687" s="65" t="s">
        <v>213</v>
      </c>
      <c r="B2687" s="65">
        <v>3893</v>
      </c>
      <c r="C2687" s="56" t="s">
        <v>2857</v>
      </c>
      <c r="D2687" s="65" t="s">
        <v>211</v>
      </c>
      <c r="E2687" s="65" t="s">
        <v>212</v>
      </c>
      <c r="F2687" s="66">
        <v>14.79</v>
      </c>
      <c r="G2687" s="66">
        <v>19.440000000000001</v>
      </c>
    </row>
    <row r="2688" spans="1:7">
      <c r="A2688" s="65" t="s">
        <v>213</v>
      </c>
      <c r="B2688" s="65">
        <v>3848</v>
      </c>
      <c r="C2688" s="56" t="s">
        <v>2858</v>
      </c>
      <c r="D2688" s="65" t="s">
        <v>211</v>
      </c>
      <c r="E2688" s="65" t="s">
        <v>212</v>
      </c>
      <c r="F2688" s="66">
        <v>9.02</v>
      </c>
      <c r="G2688" s="66">
        <v>11.85</v>
      </c>
    </row>
    <row r="2689" spans="1:7">
      <c r="A2689" s="65" t="s">
        <v>213</v>
      </c>
      <c r="B2689" s="65">
        <v>3895</v>
      </c>
      <c r="C2689" s="56" t="s">
        <v>2859</v>
      </c>
      <c r="D2689" s="65" t="s">
        <v>211</v>
      </c>
      <c r="E2689" s="65" t="s">
        <v>212</v>
      </c>
      <c r="F2689" s="66">
        <v>10.02</v>
      </c>
      <c r="G2689" s="66">
        <v>13.16</v>
      </c>
    </row>
    <row r="2690" spans="1:7">
      <c r="A2690" s="65" t="s">
        <v>213</v>
      </c>
      <c r="B2690" s="65">
        <v>12404</v>
      </c>
      <c r="C2690" s="56" t="s">
        <v>2860</v>
      </c>
      <c r="D2690" s="65" t="s">
        <v>211</v>
      </c>
      <c r="E2690" s="65" t="s">
        <v>212</v>
      </c>
      <c r="F2690" s="66"/>
      <c r="G2690" s="66">
        <v>11.6</v>
      </c>
    </row>
    <row r="2691" spans="1:7">
      <c r="A2691" s="65" t="s">
        <v>213</v>
      </c>
      <c r="B2691" s="65">
        <v>3939</v>
      </c>
      <c r="C2691" s="56" t="s">
        <v>2861</v>
      </c>
      <c r="D2691" s="65" t="s">
        <v>211</v>
      </c>
      <c r="E2691" s="65" t="s">
        <v>212</v>
      </c>
      <c r="F2691" s="66"/>
      <c r="G2691" s="66">
        <v>23.91</v>
      </c>
    </row>
    <row r="2692" spans="1:7">
      <c r="A2692" s="65" t="s">
        <v>213</v>
      </c>
      <c r="B2692" s="65">
        <v>3911</v>
      </c>
      <c r="C2692" s="56" t="s">
        <v>2862</v>
      </c>
      <c r="D2692" s="65" t="s">
        <v>211</v>
      </c>
      <c r="E2692" s="65" t="s">
        <v>212</v>
      </c>
      <c r="F2692" s="66"/>
      <c r="G2692" s="66">
        <v>19.53</v>
      </c>
    </row>
    <row r="2693" spans="1:7">
      <c r="A2693" s="65" t="s">
        <v>213</v>
      </c>
      <c r="B2693" s="65">
        <v>3910</v>
      </c>
      <c r="C2693" s="56" t="s">
        <v>2863</v>
      </c>
      <c r="D2693" s="65" t="s">
        <v>211</v>
      </c>
      <c r="E2693" s="65" t="s">
        <v>212</v>
      </c>
      <c r="F2693" s="66"/>
      <c r="G2693" s="66">
        <v>13.97</v>
      </c>
    </row>
    <row r="2694" spans="1:7">
      <c r="A2694" s="65" t="s">
        <v>213</v>
      </c>
      <c r="B2694" s="65">
        <v>3908</v>
      </c>
      <c r="C2694" s="56" t="s">
        <v>2864</v>
      </c>
      <c r="D2694" s="65" t="s">
        <v>211</v>
      </c>
      <c r="E2694" s="65" t="s">
        <v>212</v>
      </c>
      <c r="F2694" s="66"/>
      <c r="G2694" s="66">
        <v>6.31</v>
      </c>
    </row>
    <row r="2695" spans="1:7">
      <c r="A2695" s="65" t="s">
        <v>213</v>
      </c>
      <c r="B2695" s="65">
        <v>3913</v>
      </c>
      <c r="C2695" s="56" t="s">
        <v>2865</v>
      </c>
      <c r="D2695" s="65" t="s">
        <v>211</v>
      </c>
      <c r="E2695" s="65" t="s">
        <v>212</v>
      </c>
      <c r="F2695" s="66"/>
      <c r="G2695" s="66">
        <v>66.790000000000006</v>
      </c>
    </row>
    <row r="2696" spans="1:7">
      <c r="A2696" s="65" t="s">
        <v>213</v>
      </c>
      <c r="B2696" s="65">
        <v>3912</v>
      </c>
      <c r="C2696" s="56" t="s">
        <v>2866</v>
      </c>
      <c r="D2696" s="65" t="s">
        <v>211</v>
      </c>
      <c r="E2696" s="65" t="s">
        <v>212</v>
      </c>
      <c r="F2696" s="66"/>
      <c r="G2696" s="66">
        <v>36.61</v>
      </c>
    </row>
    <row r="2697" spans="1:7">
      <c r="A2697" s="65" t="s">
        <v>213</v>
      </c>
      <c r="B2697" s="65">
        <v>3914</v>
      </c>
      <c r="C2697" s="56" t="s">
        <v>2867</v>
      </c>
      <c r="D2697" s="65" t="s">
        <v>211</v>
      </c>
      <c r="E2697" s="65" t="s">
        <v>212</v>
      </c>
      <c r="F2697" s="66"/>
      <c r="G2697" s="66">
        <v>100.76</v>
      </c>
    </row>
    <row r="2698" spans="1:7">
      <c r="A2698" s="65" t="s">
        <v>213</v>
      </c>
      <c r="B2698" s="65">
        <v>3909</v>
      </c>
      <c r="C2698" s="56" t="s">
        <v>2868</v>
      </c>
      <c r="D2698" s="65" t="s">
        <v>211</v>
      </c>
      <c r="E2698" s="65" t="s">
        <v>212</v>
      </c>
      <c r="F2698" s="66"/>
      <c r="G2698" s="66">
        <v>8.59</v>
      </c>
    </row>
    <row r="2699" spans="1:7">
      <c r="A2699" s="65" t="s">
        <v>213</v>
      </c>
      <c r="B2699" s="65">
        <v>3915</v>
      </c>
      <c r="C2699" s="56" t="s">
        <v>2869</v>
      </c>
      <c r="D2699" s="65" t="s">
        <v>211</v>
      </c>
      <c r="E2699" s="65" t="s">
        <v>212</v>
      </c>
      <c r="F2699" s="66"/>
      <c r="G2699" s="66">
        <v>158.9</v>
      </c>
    </row>
    <row r="2700" spans="1:7">
      <c r="A2700" s="65" t="s">
        <v>213</v>
      </c>
      <c r="B2700" s="65">
        <v>3916</v>
      </c>
      <c r="C2700" s="56" t="s">
        <v>2870</v>
      </c>
      <c r="D2700" s="65" t="s">
        <v>211</v>
      </c>
      <c r="E2700" s="65" t="s">
        <v>212</v>
      </c>
      <c r="F2700" s="66"/>
      <c r="G2700" s="66">
        <v>289.48</v>
      </c>
    </row>
    <row r="2701" spans="1:7">
      <c r="A2701" s="65" t="s">
        <v>213</v>
      </c>
      <c r="B2701" s="65">
        <v>3917</v>
      </c>
      <c r="C2701" s="56" t="s">
        <v>2871</v>
      </c>
      <c r="D2701" s="65" t="s">
        <v>211</v>
      </c>
      <c r="E2701" s="65" t="s">
        <v>212</v>
      </c>
      <c r="F2701" s="66"/>
      <c r="G2701" s="66">
        <v>477.46</v>
      </c>
    </row>
    <row r="2702" spans="1:7">
      <c r="A2702" s="65" t="s">
        <v>213</v>
      </c>
      <c r="B2702" s="65">
        <v>45266</v>
      </c>
      <c r="C2702" s="56" t="s">
        <v>15023</v>
      </c>
      <c r="D2702" s="65" t="s">
        <v>632</v>
      </c>
      <c r="E2702" s="65" t="s">
        <v>212</v>
      </c>
      <c r="F2702" s="66">
        <v>3.44</v>
      </c>
      <c r="G2702" s="66">
        <v>3.3</v>
      </c>
    </row>
    <row r="2703" spans="1:7">
      <c r="A2703" s="65" t="s">
        <v>213</v>
      </c>
      <c r="B2703" s="65">
        <v>1904</v>
      </c>
      <c r="C2703" s="56" t="s">
        <v>2872</v>
      </c>
      <c r="D2703" s="65" t="s">
        <v>211</v>
      </c>
      <c r="E2703" s="65" t="s">
        <v>212</v>
      </c>
      <c r="F2703" s="66">
        <v>1.39</v>
      </c>
      <c r="G2703" s="66">
        <v>0.74</v>
      </c>
    </row>
    <row r="2704" spans="1:7">
      <c r="A2704" s="65" t="s">
        <v>213</v>
      </c>
      <c r="B2704" s="65">
        <v>1899</v>
      </c>
      <c r="C2704" s="56" t="s">
        <v>2873</v>
      </c>
      <c r="D2704" s="65" t="s">
        <v>211</v>
      </c>
      <c r="E2704" s="65" t="s">
        <v>212</v>
      </c>
      <c r="F2704" s="66">
        <v>1.57</v>
      </c>
      <c r="G2704" s="66">
        <v>0.84</v>
      </c>
    </row>
    <row r="2705" spans="1:7">
      <c r="A2705" s="65" t="s">
        <v>213</v>
      </c>
      <c r="B2705" s="65">
        <v>1900</v>
      </c>
      <c r="C2705" s="56" t="s">
        <v>2874</v>
      </c>
      <c r="D2705" s="65" t="s">
        <v>211</v>
      </c>
      <c r="E2705" s="65" t="s">
        <v>212</v>
      </c>
      <c r="F2705" s="66">
        <v>2.5499999999999998</v>
      </c>
      <c r="G2705" s="66">
        <v>1.37</v>
      </c>
    </row>
    <row r="2706" spans="1:7">
      <c r="A2706" s="65" t="s">
        <v>213</v>
      </c>
      <c r="B2706" s="65">
        <v>12407</v>
      </c>
      <c r="C2706" s="56" t="s">
        <v>2875</v>
      </c>
      <c r="D2706" s="65" t="s">
        <v>211</v>
      </c>
      <c r="E2706" s="65" t="s">
        <v>212</v>
      </c>
      <c r="F2706" s="66"/>
      <c r="G2706" s="66">
        <v>36.15</v>
      </c>
    </row>
    <row r="2707" spans="1:7">
      <c r="A2707" s="65" t="s">
        <v>213</v>
      </c>
      <c r="B2707" s="65">
        <v>12408</v>
      </c>
      <c r="C2707" s="56" t="s">
        <v>2876</v>
      </c>
      <c r="D2707" s="65" t="s">
        <v>211</v>
      </c>
      <c r="E2707" s="65" t="s">
        <v>212</v>
      </c>
      <c r="F2707" s="66"/>
      <c r="G2707" s="66">
        <v>20.399999999999999</v>
      </c>
    </row>
    <row r="2708" spans="1:7">
      <c r="A2708" s="65" t="s">
        <v>213</v>
      </c>
      <c r="B2708" s="65">
        <v>12409</v>
      </c>
      <c r="C2708" s="56" t="s">
        <v>2877</v>
      </c>
      <c r="D2708" s="65" t="s">
        <v>211</v>
      </c>
      <c r="E2708" s="65" t="s">
        <v>212</v>
      </c>
      <c r="F2708" s="66"/>
      <c r="G2708" s="66">
        <v>20.399999999999999</v>
      </c>
    </row>
    <row r="2709" spans="1:7">
      <c r="A2709" s="65" t="s">
        <v>213</v>
      </c>
      <c r="B2709" s="65">
        <v>12410</v>
      </c>
      <c r="C2709" s="56" t="s">
        <v>2878</v>
      </c>
      <c r="D2709" s="65" t="s">
        <v>211</v>
      </c>
      <c r="E2709" s="65" t="s">
        <v>212</v>
      </c>
      <c r="F2709" s="66"/>
      <c r="G2709" s="66">
        <v>14.05</v>
      </c>
    </row>
    <row r="2710" spans="1:7">
      <c r="A2710" s="65" t="s">
        <v>213</v>
      </c>
      <c r="B2710" s="65">
        <v>3936</v>
      </c>
      <c r="C2710" s="56" t="s">
        <v>2879</v>
      </c>
      <c r="D2710" s="65" t="s">
        <v>211</v>
      </c>
      <c r="E2710" s="65" t="s">
        <v>212</v>
      </c>
      <c r="F2710" s="66"/>
      <c r="G2710" s="66">
        <v>25.39</v>
      </c>
    </row>
    <row r="2711" spans="1:7">
      <c r="A2711" s="65" t="s">
        <v>213</v>
      </c>
      <c r="B2711" s="65">
        <v>3924</v>
      </c>
      <c r="C2711" s="56" t="s">
        <v>2880</v>
      </c>
      <c r="D2711" s="65" t="s">
        <v>211</v>
      </c>
      <c r="E2711" s="65" t="s">
        <v>212</v>
      </c>
      <c r="F2711" s="66"/>
      <c r="G2711" s="66">
        <v>25.39</v>
      </c>
    </row>
    <row r="2712" spans="1:7">
      <c r="A2712" s="65" t="s">
        <v>213</v>
      </c>
      <c r="B2712" s="65">
        <v>3922</v>
      </c>
      <c r="C2712" s="56" t="s">
        <v>2881</v>
      </c>
      <c r="D2712" s="65" t="s">
        <v>211</v>
      </c>
      <c r="E2712" s="65" t="s">
        <v>212</v>
      </c>
      <c r="F2712" s="66"/>
      <c r="G2712" s="66">
        <v>23.36</v>
      </c>
    </row>
    <row r="2713" spans="1:7">
      <c r="A2713" s="65" t="s">
        <v>213</v>
      </c>
      <c r="B2713" s="65">
        <v>3923</v>
      </c>
      <c r="C2713" s="56" t="s">
        <v>2882</v>
      </c>
      <c r="D2713" s="65" t="s">
        <v>211</v>
      </c>
      <c r="E2713" s="65" t="s">
        <v>212</v>
      </c>
      <c r="F2713" s="66"/>
      <c r="G2713" s="66">
        <v>25.39</v>
      </c>
    </row>
    <row r="2714" spans="1:7">
      <c r="A2714" s="65" t="s">
        <v>213</v>
      </c>
      <c r="B2714" s="65">
        <v>3921</v>
      </c>
      <c r="C2714" s="56" t="s">
        <v>2883</v>
      </c>
      <c r="D2714" s="65" t="s">
        <v>211</v>
      </c>
      <c r="E2714" s="65" t="s">
        <v>212</v>
      </c>
      <c r="F2714" s="66"/>
      <c r="G2714" s="66">
        <v>20.96</v>
      </c>
    </row>
    <row r="2715" spans="1:7">
      <c r="A2715" s="65" t="s">
        <v>213</v>
      </c>
      <c r="B2715" s="65">
        <v>3937</v>
      </c>
      <c r="C2715" s="56" t="s">
        <v>2884</v>
      </c>
      <c r="D2715" s="65" t="s">
        <v>211</v>
      </c>
      <c r="E2715" s="65" t="s">
        <v>212</v>
      </c>
      <c r="F2715" s="66"/>
      <c r="G2715" s="66">
        <v>20.95</v>
      </c>
    </row>
    <row r="2716" spans="1:7">
      <c r="A2716" s="65" t="s">
        <v>213</v>
      </c>
      <c r="B2716" s="65">
        <v>3920</v>
      </c>
      <c r="C2716" s="56" t="s">
        <v>2885</v>
      </c>
      <c r="D2716" s="65" t="s">
        <v>211</v>
      </c>
      <c r="E2716" s="65" t="s">
        <v>212</v>
      </c>
      <c r="F2716" s="66"/>
      <c r="G2716" s="66">
        <v>20.95</v>
      </c>
    </row>
    <row r="2717" spans="1:7">
      <c r="A2717" s="65" t="s">
        <v>213</v>
      </c>
      <c r="B2717" s="65">
        <v>3938</v>
      </c>
      <c r="C2717" s="56" t="s">
        <v>2886</v>
      </c>
      <c r="D2717" s="65" t="s">
        <v>211</v>
      </c>
      <c r="E2717" s="65" t="s">
        <v>212</v>
      </c>
      <c r="F2717" s="66"/>
      <c r="G2717" s="66">
        <v>13.81</v>
      </c>
    </row>
    <row r="2718" spans="1:7">
      <c r="A2718" s="65" t="s">
        <v>213</v>
      </c>
      <c r="B2718" s="65">
        <v>3919</v>
      </c>
      <c r="C2718" s="56" t="s">
        <v>2887</v>
      </c>
      <c r="D2718" s="65" t="s">
        <v>211</v>
      </c>
      <c r="E2718" s="65" t="s">
        <v>212</v>
      </c>
      <c r="F2718" s="66"/>
      <c r="G2718" s="66">
        <v>14.08</v>
      </c>
    </row>
    <row r="2719" spans="1:7">
      <c r="A2719" s="65" t="s">
        <v>213</v>
      </c>
      <c r="B2719" s="65">
        <v>3927</v>
      </c>
      <c r="C2719" s="56" t="s">
        <v>2888</v>
      </c>
      <c r="D2719" s="65" t="s">
        <v>211</v>
      </c>
      <c r="E2719" s="65" t="s">
        <v>212</v>
      </c>
      <c r="F2719" s="66"/>
      <c r="G2719" s="66">
        <v>71.319999999999993</v>
      </c>
    </row>
    <row r="2720" spans="1:7">
      <c r="A2720" s="65" t="s">
        <v>213</v>
      </c>
      <c r="B2720" s="65">
        <v>3928</v>
      </c>
      <c r="C2720" s="56" t="s">
        <v>2889</v>
      </c>
      <c r="D2720" s="65" t="s">
        <v>211</v>
      </c>
      <c r="E2720" s="65" t="s">
        <v>212</v>
      </c>
      <c r="F2720" s="66"/>
      <c r="G2720" s="66">
        <v>71.319999999999993</v>
      </c>
    </row>
    <row r="2721" spans="1:7">
      <c r="A2721" s="65" t="s">
        <v>213</v>
      </c>
      <c r="B2721" s="65">
        <v>3926</v>
      </c>
      <c r="C2721" s="56" t="s">
        <v>2890</v>
      </c>
      <c r="D2721" s="65" t="s">
        <v>211</v>
      </c>
      <c r="E2721" s="65" t="s">
        <v>212</v>
      </c>
      <c r="F2721" s="66"/>
      <c r="G2721" s="66">
        <v>40.659999999999997</v>
      </c>
    </row>
    <row r="2722" spans="1:7">
      <c r="A2722" s="65" t="s">
        <v>213</v>
      </c>
      <c r="B2722" s="65">
        <v>3935</v>
      </c>
      <c r="C2722" s="56" t="s">
        <v>2891</v>
      </c>
      <c r="D2722" s="65" t="s">
        <v>211</v>
      </c>
      <c r="E2722" s="65" t="s">
        <v>212</v>
      </c>
      <c r="F2722" s="66"/>
      <c r="G2722" s="66">
        <v>40.659999999999997</v>
      </c>
    </row>
    <row r="2723" spans="1:7">
      <c r="A2723" s="65" t="s">
        <v>213</v>
      </c>
      <c r="B2723" s="65">
        <v>3925</v>
      </c>
      <c r="C2723" s="56" t="s">
        <v>2892</v>
      </c>
      <c r="D2723" s="65" t="s">
        <v>211</v>
      </c>
      <c r="E2723" s="65" t="s">
        <v>212</v>
      </c>
      <c r="F2723" s="66"/>
      <c r="G2723" s="66">
        <v>40.659999999999997</v>
      </c>
    </row>
    <row r="2724" spans="1:7">
      <c r="A2724" s="65" t="s">
        <v>213</v>
      </c>
      <c r="B2724" s="65">
        <v>3929</v>
      </c>
      <c r="C2724" s="56" t="s">
        <v>2893</v>
      </c>
      <c r="D2724" s="65" t="s">
        <v>211</v>
      </c>
      <c r="E2724" s="65" t="s">
        <v>212</v>
      </c>
      <c r="F2724" s="66"/>
      <c r="G2724" s="66">
        <v>108.66</v>
      </c>
    </row>
    <row r="2725" spans="1:7">
      <c r="A2725" s="65" t="s">
        <v>213</v>
      </c>
      <c r="B2725" s="65">
        <v>3931</v>
      </c>
      <c r="C2725" s="56" t="s">
        <v>2894</v>
      </c>
      <c r="D2725" s="65" t="s">
        <v>211</v>
      </c>
      <c r="E2725" s="65" t="s">
        <v>212</v>
      </c>
      <c r="F2725" s="66"/>
      <c r="G2725" s="66">
        <v>108.66</v>
      </c>
    </row>
    <row r="2726" spans="1:7">
      <c r="A2726" s="65" t="s">
        <v>213</v>
      </c>
      <c r="B2726" s="65">
        <v>3930</v>
      </c>
      <c r="C2726" s="56" t="s">
        <v>2895</v>
      </c>
      <c r="D2726" s="65" t="s">
        <v>211</v>
      </c>
      <c r="E2726" s="65" t="s">
        <v>212</v>
      </c>
      <c r="F2726" s="66"/>
      <c r="G2726" s="66">
        <v>108.66</v>
      </c>
    </row>
    <row r="2727" spans="1:7">
      <c r="A2727" s="65" t="s">
        <v>213</v>
      </c>
      <c r="B2727" s="65">
        <v>12406</v>
      </c>
      <c r="C2727" s="56" t="s">
        <v>2896</v>
      </c>
      <c r="D2727" s="65" t="s">
        <v>211</v>
      </c>
      <c r="E2727" s="65" t="s">
        <v>212</v>
      </c>
      <c r="F2727" s="66"/>
      <c r="G2727" s="66">
        <v>9.98</v>
      </c>
    </row>
    <row r="2728" spans="1:7">
      <c r="A2728" s="65" t="s">
        <v>213</v>
      </c>
      <c r="B2728" s="65">
        <v>3932</v>
      </c>
      <c r="C2728" s="56" t="s">
        <v>2897</v>
      </c>
      <c r="D2728" s="65" t="s">
        <v>211</v>
      </c>
      <c r="E2728" s="65" t="s">
        <v>212</v>
      </c>
      <c r="F2728" s="66"/>
      <c r="G2728" s="66">
        <v>187.63</v>
      </c>
    </row>
    <row r="2729" spans="1:7">
      <c r="A2729" s="65" t="s">
        <v>213</v>
      </c>
      <c r="B2729" s="65">
        <v>3933</v>
      </c>
      <c r="C2729" s="56" t="s">
        <v>2898</v>
      </c>
      <c r="D2729" s="65" t="s">
        <v>211</v>
      </c>
      <c r="E2729" s="65" t="s">
        <v>212</v>
      </c>
      <c r="F2729" s="66"/>
      <c r="G2729" s="66">
        <v>187.63</v>
      </c>
    </row>
    <row r="2730" spans="1:7">
      <c r="A2730" s="65" t="s">
        <v>213</v>
      </c>
      <c r="B2730" s="65">
        <v>3934</v>
      </c>
      <c r="C2730" s="56" t="s">
        <v>2899</v>
      </c>
      <c r="D2730" s="65" t="s">
        <v>211</v>
      </c>
      <c r="E2730" s="65" t="s">
        <v>212</v>
      </c>
      <c r="F2730" s="66"/>
      <c r="G2730" s="66">
        <v>187.63</v>
      </c>
    </row>
    <row r="2731" spans="1:7">
      <c r="A2731" s="65" t="s">
        <v>213</v>
      </c>
      <c r="B2731" s="65">
        <v>40355</v>
      </c>
      <c r="C2731" s="56" t="s">
        <v>2900</v>
      </c>
      <c r="D2731" s="65" t="s">
        <v>211</v>
      </c>
      <c r="E2731" s="65" t="s">
        <v>212</v>
      </c>
      <c r="F2731" s="66"/>
      <c r="G2731" s="66">
        <v>12.72</v>
      </c>
    </row>
    <row r="2732" spans="1:7">
      <c r="A2732" s="65" t="s">
        <v>213</v>
      </c>
      <c r="B2732" s="65">
        <v>40364</v>
      </c>
      <c r="C2732" s="56" t="s">
        <v>2901</v>
      </c>
      <c r="D2732" s="65" t="s">
        <v>211</v>
      </c>
      <c r="E2732" s="65" t="s">
        <v>212</v>
      </c>
      <c r="F2732" s="66"/>
      <c r="G2732" s="66">
        <v>59.6</v>
      </c>
    </row>
    <row r="2733" spans="1:7">
      <c r="A2733" s="65" t="s">
        <v>213</v>
      </c>
      <c r="B2733" s="65">
        <v>40361</v>
      </c>
      <c r="C2733" s="56" t="s">
        <v>2902</v>
      </c>
      <c r="D2733" s="65" t="s">
        <v>211</v>
      </c>
      <c r="E2733" s="65" t="s">
        <v>212</v>
      </c>
      <c r="F2733" s="66"/>
      <c r="G2733" s="66">
        <v>46.6</v>
      </c>
    </row>
    <row r="2734" spans="1:7">
      <c r="A2734" s="65" t="s">
        <v>213</v>
      </c>
      <c r="B2734" s="65">
        <v>40358</v>
      </c>
      <c r="C2734" s="56" t="s">
        <v>2903</v>
      </c>
      <c r="D2734" s="65" t="s">
        <v>211</v>
      </c>
      <c r="E2734" s="65" t="s">
        <v>212</v>
      </c>
      <c r="F2734" s="66"/>
      <c r="G2734" s="66">
        <v>17.760000000000002</v>
      </c>
    </row>
    <row r="2735" spans="1:7">
      <c r="A2735" s="65" t="s">
        <v>213</v>
      </c>
      <c r="B2735" s="65">
        <v>40370</v>
      </c>
      <c r="C2735" s="56" t="s">
        <v>2904</v>
      </c>
      <c r="D2735" s="65" t="s">
        <v>211</v>
      </c>
      <c r="E2735" s="65" t="s">
        <v>212</v>
      </c>
      <c r="F2735" s="66"/>
      <c r="G2735" s="66">
        <v>189.1</v>
      </c>
    </row>
    <row r="2736" spans="1:7">
      <c r="A2736" s="65" t="s">
        <v>213</v>
      </c>
      <c r="B2736" s="65">
        <v>40367</v>
      </c>
      <c r="C2736" s="56" t="s">
        <v>2905</v>
      </c>
      <c r="D2736" s="65" t="s">
        <v>211</v>
      </c>
      <c r="E2736" s="65" t="s">
        <v>212</v>
      </c>
      <c r="F2736" s="66"/>
      <c r="G2736" s="66">
        <v>93.99</v>
      </c>
    </row>
    <row r="2737" spans="1:7">
      <c r="A2737" s="65" t="s">
        <v>213</v>
      </c>
      <c r="B2737" s="65">
        <v>40373</v>
      </c>
      <c r="C2737" s="56" t="s">
        <v>2906</v>
      </c>
      <c r="D2737" s="65" t="s">
        <v>211</v>
      </c>
      <c r="E2737" s="65" t="s">
        <v>212</v>
      </c>
      <c r="F2737" s="66"/>
      <c r="G2737" s="66">
        <v>255.72</v>
      </c>
    </row>
    <row r="2738" spans="1:7">
      <c r="A2738" s="65" t="s">
        <v>213</v>
      </c>
      <c r="B2738" s="65">
        <v>3907</v>
      </c>
      <c r="C2738" s="56" t="s">
        <v>2907</v>
      </c>
      <c r="D2738" s="65" t="s">
        <v>211</v>
      </c>
      <c r="E2738" s="65" t="s">
        <v>212</v>
      </c>
      <c r="F2738" s="66">
        <v>5.29</v>
      </c>
      <c r="G2738" s="66">
        <v>5.59</v>
      </c>
    </row>
    <row r="2739" spans="1:7">
      <c r="A2739" s="65" t="s">
        <v>213</v>
      </c>
      <c r="B2739" s="65">
        <v>3889</v>
      </c>
      <c r="C2739" s="56" t="s">
        <v>2908</v>
      </c>
      <c r="D2739" s="65" t="s">
        <v>211</v>
      </c>
      <c r="E2739" s="65" t="s">
        <v>212</v>
      </c>
      <c r="F2739" s="66">
        <v>3.76</v>
      </c>
      <c r="G2739" s="66">
        <v>3.97</v>
      </c>
    </row>
    <row r="2740" spans="1:7">
      <c r="A2740" s="65" t="s">
        <v>213</v>
      </c>
      <c r="B2740" s="65">
        <v>3868</v>
      </c>
      <c r="C2740" s="56" t="s">
        <v>2909</v>
      </c>
      <c r="D2740" s="65" t="s">
        <v>211</v>
      </c>
      <c r="E2740" s="65" t="s">
        <v>212</v>
      </c>
      <c r="F2740" s="66">
        <v>1.38</v>
      </c>
      <c r="G2740" s="66">
        <v>1.46</v>
      </c>
    </row>
    <row r="2741" spans="1:7">
      <c r="A2741" s="65" t="s">
        <v>213</v>
      </c>
      <c r="B2741" s="65">
        <v>3869</v>
      </c>
      <c r="C2741" s="56" t="s">
        <v>2910</v>
      </c>
      <c r="D2741" s="65" t="s">
        <v>211</v>
      </c>
      <c r="E2741" s="65" t="s">
        <v>212</v>
      </c>
      <c r="F2741" s="66">
        <v>3.06</v>
      </c>
      <c r="G2741" s="66">
        <v>3.23</v>
      </c>
    </row>
    <row r="2742" spans="1:7">
      <c r="A2742" s="65" t="s">
        <v>213</v>
      </c>
      <c r="B2742" s="65">
        <v>3872</v>
      </c>
      <c r="C2742" s="56" t="s">
        <v>2911</v>
      </c>
      <c r="D2742" s="65" t="s">
        <v>211</v>
      </c>
      <c r="E2742" s="65" t="s">
        <v>212</v>
      </c>
      <c r="F2742" s="66">
        <v>5.22</v>
      </c>
      <c r="G2742" s="66">
        <v>5.51</v>
      </c>
    </row>
    <row r="2743" spans="1:7">
      <c r="A2743" s="65" t="s">
        <v>213</v>
      </c>
      <c r="B2743" s="65">
        <v>3850</v>
      </c>
      <c r="C2743" s="56" t="s">
        <v>2912</v>
      </c>
      <c r="D2743" s="65" t="s">
        <v>211</v>
      </c>
      <c r="E2743" s="65" t="s">
        <v>212</v>
      </c>
      <c r="F2743" s="66">
        <v>12.04</v>
      </c>
      <c r="G2743" s="66">
        <v>12.72</v>
      </c>
    </row>
    <row r="2744" spans="1:7">
      <c r="A2744" s="65" t="s">
        <v>213</v>
      </c>
      <c r="B2744" s="65">
        <v>38023</v>
      </c>
      <c r="C2744" s="56" t="s">
        <v>2913</v>
      </c>
      <c r="D2744" s="65" t="s">
        <v>211</v>
      </c>
      <c r="E2744" s="65" t="s">
        <v>212</v>
      </c>
      <c r="F2744" s="66">
        <v>6.13</v>
      </c>
      <c r="G2744" s="66">
        <v>6.47</v>
      </c>
    </row>
    <row r="2745" spans="1:7">
      <c r="A2745" s="65" t="s">
        <v>213</v>
      </c>
      <c r="B2745" s="65">
        <v>37986</v>
      </c>
      <c r="C2745" s="56" t="s">
        <v>2914</v>
      </c>
      <c r="D2745" s="65" t="s">
        <v>211</v>
      </c>
      <c r="E2745" s="65" t="s">
        <v>212</v>
      </c>
      <c r="F2745" s="66">
        <v>2.39</v>
      </c>
      <c r="G2745" s="66">
        <v>2.56</v>
      </c>
    </row>
    <row r="2746" spans="1:7">
      <c r="A2746" s="65" t="s">
        <v>213</v>
      </c>
      <c r="B2746" s="65">
        <v>21120</v>
      </c>
      <c r="C2746" s="56" t="s">
        <v>2915</v>
      </c>
      <c r="D2746" s="65" t="s">
        <v>211</v>
      </c>
      <c r="E2746" s="65" t="s">
        <v>212</v>
      </c>
      <c r="F2746" s="66">
        <v>12.21</v>
      </c>
      <c r="G2746" s="66">
        <v>13.07</v>
      </c>
    </row>
    <row r="2747" spans="1:7">
      <c r="A2747" s="65" t="s">
        <v>213</v>
      </c>
      <c r="B2747" s="65">
        <v>39318</v>
      </c>
      <c r="C2747" s="56" t="s">
        <v>2916</v>
      </c>
      <c r="D2747" s="65" t="s">
        <v>211</v>
      </c>
      <c r="E2747" s="65" t="s">
        <v>212</v>
      </c>
      <c r="F2747" s="66">
        <v>11.36</v>
      </c>
      <c r="G2747" s="66">
        <v>12.15</v>
      </c>
    </row>
    <row r="2748" spans="1:7">
      <c r="A2748" s="65" t="s">
        <v>213</v>
      </c>
      <c r="B2748" s="65">
        <v>37987</v>
      </c>
      <c r="C2748" s="56" t="s">
        <v>2917</v>
      </c>
      <c r="D2748" s="65" t="s">
        <v>211</v>
      </c>
      <c r="E2748" s="65" t="s">
        <v>212</v>
      </c>
      <c r="F2748" s="66">
        <v>119.4</v>
      </c>
      <c r="G2748" s="66">
        <v>127.78</v>
      </c>
    </row>
    <row r="2749" spans="1:7">
      <c r="A2749" s="65" t="s">
        <v>213</v>
      </c>
      <c r="B2749" s="65">
        <v>37988</v>
      </c>
      <c r="C2749" s="56" t="s">
        <v>2918</v>
      </c>
      <c r="D2749" s="65" t="s">
        <v>211</v>
      </c>
      <c r="E2749" s="65" t="s">
        <v>212</v>
      </c>
      <c r="F2749" s="66">
        <v>189.74</v>
      </c>
      <c r="G2749" s="66">
        <v>203.05</v>
      </c>
    </row>
    <row r="2750" spans="1:7">
      <c r="A2750" s="65" t="s">
        <v>213</v>
      </c>
      <c r="B2750" s="65">
        <v>40366</v>
      </c>
      <c r="C2750" s="56" t="s">
        <v>2919</v>
      </c>
      <c r="D2750" s="65" t="s">
        <v>211</v>
      </c>
      <c r="E2750" s="65" t="s">
        <v>212</v>
      </c>
      <c r="F2750" s="66"/>
      <c r="G2750" s="66">
        <v>46.49</v>
      </c>
    </row>
    <row r="2751" spans="1:7">
      <c r="A2751" s="65" t="s">
        <v>213</v>
      </c>
      <c r="B2751" s="65">
        <v>40363</v>
      </c>
      <c r="C2751" s="56" t="s">
        <v>2920</v>
      </c>
      <c r="D2751" s="65" t="s">
        <v>211</v>
      </c>
      <c r="E2751" s="65" t="s">
        <v>212</v>
      </c>
      <c r="F2751" s="66"/>
      <c r="G2751" s="66">
        <v>36.36</v>
      </c>
    </row>
    <row r="2752" spans="1:7">
      <c r="A2752" s="65" t="s">
        <v>213</v>
      </c>
      <c r="B2752" s="65">
        <v>40360</v>
      </c>
      <c r="C2752" s="56" t="s">
        <v>2921</v>
      </c>
      <c r="D2752" s="65" t="s">
        <v>211</v>
      </c>
      <c r="E2752" s="65" t="s">
        <v>212</v>
      </c>
      <c r="F2752" s="66"/>
      <c r="G2752" s="66">
        <v>23.84</v>
      </c>
    </row>
    <row r="2753" spans="1:7">
      <c r="A2753" s="65" t="s">
        <v>213</v>
      </c>
      <c r="B2753" s="65">
        <v>40354</v>
      </c>
      <c r="C2753" s="56" t="s">
        <v>2922</v>
      </c>
      <c r="D2753" s="65" t="s">
        <v>211</v>
      </c>
      <c r="E2753" s="65" t="s">
        <v>102</v>
      </c>
      <c r="F2753" s="66"/>
      <c r="G2753" s="66">
        <v>15.83</v>
      </c>
    </row>
    <row r="2754" spans="1:7">
      <c r="A2754" s="65" t="s">
        <v>213</v>
      </c>
      <c r="B2754" s="65">
        <v>40372</v>
      </c>
      <c r="C2754" s="56" t="s">
        <v>2923</v>
      </c>
      <c r="D2754" s="65" t="s">
        <v>211</v>
      </c>
      <c r="E2754" s="65" t="s">
        <v>212</v>
      </c>
      <c r="F2754" s="66"/>
      <c r="G2754" s="66">
        <v>147.19999999999999</v>
      </c>
    </row>
    <row r="2755" spans="1:7">
      <c r="A2755" s="65" t="s">
        <v>213</v>
      </c>
      <c r="B2755" s="65">
        <v>40369</v>
      </c>
      <c r="C2755" s="56" t="s">
        <v>2924</v>
      </c>
      <c r="D2755" s="65" t="s">
        <v>211</v>
      </c>
      <c r="E2755" s="65" t="s">
        <v>212</v>
      </c>
      <c r="F2755" s="66"/>
      <c r="G2755" s="66">
        <v>73.260000000000005</v>
      </c>
    </row>
    <row r="2756" spans="1:7">
      <c r="A2756" s="65" t="s">
        <v>213</v>
      </c>
      <c r="B2756" s="65">
        <v>40375</v>
      </c>
      <c r="C2756" s="56" t="s">
        <v>2925</v>
      </c>
      <c r="D2756" s="65" t="s">
        <v>211</v>
      </c>
      <c r="E2756" s="65" t="s">
        <v>212</v>
      </c>
      <c r="F2756" s="66"/>
      <c r="G2756" s="66">
        <v>199.28</v>
      </c>
    </row>
    <row r="2757" spans="1:7">
      <c r="A2757" s="65" t="s">
        <v>213</v>
      </c>
      <c r="B2757" s="65">
        <v>40357</v>
      </c>
      <c r="C2757" s="56" t="s">
        <v>2926</v>
      </c>
      <c r="D2757" s="65" t="s">
        <v>211</v>
      </c>
      <c r="E2757" s="65" t="s">
        <v>212</v>
      </c>
      <c r="F2757" s="66"/>
      <c r="G2757" s="66">
        <v>17.760000000000002</v>
      </c>
    </row>
    <row r="2758" spans="1:7">
      <c r="A2758" s="65" t="s">
        <v>213</v>
      </c>
      <c r="B2758" s="65">
        <v>1893</v>
      </c>
      <c r="C2758" s="56" t="s">
        <v>2927</v>
      </c>
      <c r="D2758" s="65" t="s">
        <v>211</v>
      </c>
      <c r="E2758" s="65" t="s">
        <v>212</v>
      </c>
      <c r="F2758" s="66">
        <v>5.24</v>
      </c>
      <c r="G2758" s="66">
        <v>2.81</v>
      </c>
    </row>
    <row r="2759" spans="1:7">
      <c r="A2759" s="65" t="s">
        <v>213</v>
      </c>
      <c r="B2759" s="65">
        <v>1902</v>
      </c>
      <c r="C2759" s="56" t="s">
        <v>2928</v>
      </c>
      <c r="D2759" s="65" t="s">
        <v>211</v>
      </c>
      <c r="E2759" s="65" t="s">
        <v>212</v>
      </c>
      <c r="F2759" s="66">
        <v>3.81</v>
      </c>
      <c r="G2759" s="66">
        <v>2.0499999999999998</v>
      </c>
    </row>
    <row r="2760" spans="1:7">
      <c r="A2760" s="65" t="s">
        <v>213</v>
      </c>
      <c r="B2760" s="65">
        <v>1892</v>
      </c>
      <c r="C2760" s="56" t="s">
        <v>2929</v>
      </c>
      <c r="D2760" s="65" t="s">
        <v>211</v>
      </c>
      <c r="E2760" s="65" t="s">
        <v>212</v>
      </c>
      <c r="F2760" s="66">
        <v>2.4500000000000002</v>
      </c>
      <c r="G2760" s="66">
        <v>1.32</v>
      </c>
    </row>
    <row r="2761" spans="1:7">
      <c r="A2761" s="65" t="s">
        <v>213</v>
      </c>
      <c r="B2761" s="65">
        <v>1901</v>
      </c>
      <c r="C2761" s="56" t="s">
        <v>2930</v>
      </c>
      <c r="D2761" s="65" t="s">
        <v>211</v>
      </c>
      <c r="E2761" s="65" t="s">
        <v>212</v>
      </c>
      <c r="F2761" s="66">
        <v>1.19</v>
      </c>
      <c r="G2761" s="66">
        <v>0.64</v>
      </c>
    </row>
    <row r="2762" spans="1:7">
      <c r="A2762" s="65" t="s">
        <v>213</v>
      </c>
      <c r="B2762" s="65">
        <v>1907</v>
      </c>
      <c r="C2762" s="56" t="s">
        <v>2931</v>
      </c>
      <c r="D2762" s="65" t="s">
        <v>211</v>
      </c>
      <c r="E2762" s="65" t="s">
        <v>212</v>
      </c>
      <c r="F2762" s="66">
        <v>16.850000000000001</v>
      </c>
      <c r="G2762" s="66">
        <v>9.06</v>
      </c>
    </row>
    <row r="2763" spans="1:7">
      <c r="A2763" s="65" t="s">
        <v>213</v>
      </c>
      <c r="B2763" s="65">
        <v>1894</v>
      </c>
      <c r="C2763" s="56" t="s">
        <v>2932</v>
      </c>
      <c r="D2763" s="65" t="s">
        <v>211</v>
      </c>
      <c r="E2763" s="65" t="s">
        <v>212</v>
      </c>
      <c r="F2763" s="66">
        <v>7.58</v>
      </c>
      <c r="G2763" s="66">
        <v>4.07</v>
      </c>
    </row>
    <row r="2764" spans="1:7">
      <c r="A2764" s="65" t="s">
        <v>213</v>
      </c>
      <c r="B2764" s="65">
        <v>1896</v>
      </c>
      <c r="C2764" s="56" t="s">
        <v>2933</v>
      </c>
      <c r="D2764" s="65" t="s">
        <v>211</v>
      </c>
      <c r="E2764" s="65" t="s">
        <v>212</v>
      </c>
      <c r="F2764" s="66">
        <v>22.63</v>
      </c>
      <c r="G2764" s="66">
        <v>12.16</v>
      </c>
    </row>
    <row r="2765" spans="1:7">
      <c r="A2765" s="65" t="s">
        <v>213</v>
      </c>
      <c r="B2765" s="65">
        <v>1891</v>
      </c>
      <c r="C2765" s="56" t="s">
        <v>2934</v>
      </c>
      <c r="D2765" s="65" t="s">
        <v>211</v>
      </c>
      <c r="E2765" s="65" t="s">
        <v>212</v>
      </c>
      <c r="F2765" s="66">
        <v>1.76</v>
      </c>
      <c r="G2765" s="66">
        <v>0.94</v>
      </c>
    </row>
    <row r="2766" spans="1:7">
      <c r="A2766" s="65" t="s">
        <v>213</v>
      </c>
      <c r="B2766" s="65">
        <v>1895</v>
      </c>
      <c r="C2766" s="56" t="s">
        <v>2935</v>
      </c>
      <c r="D2766" s="65" t="s">
        <v>211</v>
      </c>
      <c r="E2766" s="65" t="s">
        <v>212</v>
      </c>
      <c r="F2766" s="66">
        <v>39.76</v>
      </c>
      <c r="G2766" s="66">
        <v>21.37</v>
      </c>
    </row>
    <row r="2767" spans="1:7">
      <c r="A2767" s="65" t="s">
        <v>213</v>
      </c>
      <c r="B2767" s="65">
        <v>2641</v>
      </c>
      <c r="C2767" s="56" t="s">
        <v>2936</v>
      </c>
      <c r="D2767" s="65" t="s">
        <v>211</v>
      </c>
      <c r="E2767" s="65" t="s">
        <v>212</v>
      </c>
      <c r="F2767" s="66"/>
      <c r="G2767" s="66">
        <v>21.42</v>
      </c>
    </row>
    <row r="2768" spans="1:7">
      <c r="A2768" s="65" t="s">
        <v>213</v>
      </c>
      <c r="B2768" s="65">
        <v>2636</v>
      </c>
      <c r="C2768" s="56" t="s">
        <v>2937</v>
      </c>
      <c r="D2768" s="65" t="s">
        <v>211</v>
      </c>
      <c r="E2768" s="65" t="s">
        <v>212</v>
      </c>
      <c r="F2768" s="66"/>
      <c r="G2768" s="66">
        <v>1.38</v>
      </c>
    </row>
    <row r="2769" spans="1:7">
      <c r="A2769" s="65" t="s">
        <v>213</v>
      </c>
      <c r="B2769" s="65">
        <v>2637</v>
      </c>
      <c r="C2769" s="56" t="s">
        <v>2938</v>
      </c>
      <c r="D2769" s="65" t="s">
        <v>211</v>
      </c>
      <c r="E2769" s="65" t="s">
        <v>212</v>
      </c>
      <c r="F2769" s="66"/>
      <c r="G2769" s="66">
        <v>1.47</v>
      </c>
    </row>
    <row r="2770" spans="1:7">
      <c r="A2770" s="65" t="s">
        <v>213</v>
      </c>
      <c r="B2770" s="65">
        <v>2638</v>
      </c>
      <c r="C2770" s="56" t="s">
        <v>2939</v>
      </c>
      <c r="D2770" s="65" t="s">
        <v>211</v>
      </c>
      <c r="E2770" s="65" t="s">
        <v>212</v>
      </c>
      <c r="F2770" s="66"/>
      <c r="G2770" s="66">
        <v>1.7</v>
      </c>
    </row>
    <row r="2771" spans="1:7">
      <c r="A2771" s="65" t="s">
        <v>213</v>
      </c>
      <c r="B2771" s="65">
        <v>2639</v>
      </c>
      <c r="C2771" s="56" t="s">
        <v>2940</v>
      </c>
      <c r="D2771" s="65" t="s">
        <v>211</v>
      </c>
      <c r="E2771" s="65" t="s">
        <v>212</v>
      </c>
      <c r="F2771" s="66"/>
      <c r="G2771" s="66">
        <v>3.02</v>
      </c>
    </row>
    <row r="2772" spans="1:7">
      <c r="A2772" s="65" t="s">
        <v>213</v>
      </c>
      <c r="B2772" s="65">
        <v>2644</v>
      </c>
      <c r="C2772" s="56" t="s">
        <v>2941</v>
      </c>
      <c r="D2772" s="65" t="s">
        <v>211</v>
      </c>
      <c r="E2772" s="65" t="s">
        <v>212</v>
      </c>
      <c r="F2772" s="66"/>
      <c r="G2772" s="66">
        <v>4.38</v>
      </c>
    </row>
    <row r="2773" spans="1:7">
      <c r="A2773" s="65" t="s">
        <v>213</v>
      </c>
      <c r="B2773" s="65">
        <v>2640</v>
      </c>
      <c r="C2773" s="56" t="s">
        <v>2942</v>
      </c>
      <c r="D2773" s="65" t="s">
        <v>211</v>
      </c>
      <c r="E2773" s="65" t="s">
        <v>212</v>
      </c>
      <c r="F2773" s="66"/>
      <c r="G2773" s="66">
        <v>8.91</v>
      </c>
    </row>
    <row r="2774" spans="1:7">
      <c r="A2774" s="65" t="s">
        <v>213</v>
      </c>
      <c r="B2774" s="65">
        <v>2642</v>
      </c>
      <c r="C2774" s="56" t="s">
        <v>2943</v>
      </c>
      <c r="D2774" s="65" t="s">
        <v>211</v>
      </c>
      <c r="E2774" s="65" t="s">
        <v>212</v>
      </c>
      <c r="F2774" s="66"/>
      <c r="G2774" s="66">
        <v>13.57</v>
      </c>
    </row>
    <row r="2775" spans="1:7">
      <c r="A2775" s="65" t="s">
        <v>213</v>
      </c>
      <c r="B2775" s="65">
        <v>2643</v>
      </c>
      <c r="C2775" s="56" t="s">
        <v>2944</v>
      </c>
      <c r="D2775" s="65" t="s">
        <v>211</v>
      </c>
      <c r="E2775" s="65" t="s">
        <v>212</v>
      </c>
      <c r="F2775" s="66"/>
      <c r="G2775" s="66">
        <v>6.11</v>
      </c>
    </row>
    <row r="2776" spans="1:7">
      <c r="A2776" s="65" t="s">
        <v>391</v>
      </c>
      <c r="B2776" s="65">
        <v>44281</v>
      </c>
      <c r="C2776" s="56" t="s">
        <v>2945</v>
      </c>
      <c r="D2776" s="65" t="s">
        <v>211</v>
      </c>
      <c r="E2776" s="65" t="s">
        <v>212</v>
      </c>
      <c r="F2776" s="66"/>
      <c r="G2776" s="66">
        <v>275.52</v>
      </c>
    </row>
    <row r="2777" spans="1:7">
      <c r="A2777" s="65" t="s">
        <v>213</v>
      </c>
      <c r="B2777" s="65">
        <v>39855</v>
      </c>
      <c r="C2777" s="56" t="s">
        <v>2946</v>
      </c>
      <c r="D2777" s="65" t="s">
        <v>211</v>
      </c>
      <c r="E2777" s="65" t="s">
        <v>212</v>
      </c>
      <c r="F2777" s="66"/>
      <c r="G2777" s="66">
        <v>3.08</v>
      </c>
    </row>
    <row r="2778" spans="1:7">
      <c r="A2778" s="65" t="s">
        <v>213</v>
      </c>
      <c r="B2778" s="65">
        <v>39856</v>
      </c>
      <c r="C2778" s="56" t="s">
        <v>2947</v>
      </c>
      <c r="D2778" s="65" t="s">
        <v>211</v>
      </c>
      <c r="E2778" s="65" t="s">
        <v>212</v>
      </c>
      <c r="F2778" s="66"/>
      <c r="G2778" s="66">
        <v>7.26</v>
      </c>
    </row>
    <row r="2779" spans="1:7">
      <c r="A2779" s="65" t="s">
        <v>213</v>
      </c>
      <c r="B2779" s="65">
        <v>39857</v>
      </c>
      <c r="C2779" s="56" t="s">
        <v>2948</v>
      </c>
      <c r="D2779" s="65" t="s">
        <v>211</v>
      </c>
      <c r="E2779" s="65" t="s">
        <v>212</v>
      </c>
      <c r="F2779" s="66"/>
      <c r="G2779" s="66">
        <v>11.76</v>
      </c>
    </row>
    <row r="2780" spans="1:7">
      <c r="A2780" s="65" t="s">
        <v>213</v>
      </c>
      <c r="B2780" s="65">
        <v>39858</v>
      </c>
      <c r="C2780" s="56" t="s">
        <v>2949</v>
      </c>
      <c r="D2780" s="65" t="s">
        <v>211</v>
      </c>
      <c r="E2780" s="65" t="s">
        <v>212</v>
      </c>
      <c r="F2780" s="66"/>
      <c r="G2780" s="66">
        <v>26.09</v>
      </c>
    </row>
    <row r="2781" spans="1:7">
      <c r="A2781" s="65" t="s">
        <v>213</v>
      </c>
      <c r="B2781" s="65">
        <v>39859</v>
      </c>
      <c r="C2781" s="56" t="s">
        <v>2950</v>
      </c>
      <c r="D2781" s="65" t="s">
        <v>211</v>
      </c>
      <c r="E2781" s="65" t="s">
        <v>212</v>
      </c>
      <c r="F2781" s="66"/>
      <c r="G2781" s="66">
        <v>40.22</v>
      </c>
    </row>
    <row r="2782" spans="1:7">
      <c r="A2782" s="65" t="s">
        <v>213</v>
      </c>
      <c r="B2782" s="65">
        <v>39860</v>
      </c>
      <c r="C2782" s="56" t="s">
        <v>2951</v>
      </c>
      <c r="D2782" s="65" t="s">
        <v>211</v>
      </c>
      <c r="E2782" s="65" t="s">
        <v>212</v>
      </c>
      <c r="F2782" s="66"/>
      <c r="G2782" s="66">
        <v>61.72</v>
      </c>
    </row>
    <row r="2783" spans="1:7">
      <c r="A2783" s="65" t="s">
        <v>213</v>
      </c>
      <c r="B2783" s="65">
        <v>39861</v>
      </c>
      <c r="C2783" s="56" t="s">
        <v>2952</v>
      </c>
      <c r="D2783" s="65" t="s">
        <v>211</v>
      </c>
      <c r="E2783" s="65" t="s">
        <v>212</v>
      </c>
      <c r="F2783" s="66"/>
      <c r="G2783" s="66">
        <v>176.21</v>
      </c>
    </row>
    <row r="2784" spans="1:7">
      <c r="A2784" s="65" t="s">
        <v>213</v>
      </c>
      <c r="B2784" s="65">
        <v>3867</v>
      </c>
      <c r="C2784" s="56" t="s">
        <v>2953</v>
      </c>
      <c r="D2784" s="65" t="s">
        <v>211</v>
      </c>
      <c r="E2784" s="65" t="s">
        <v>212</v>
      </c>
      <c r="F2784" s="66">
        <v>73.34</v>
      </c>
      <c r="G2784" s="66">
        <v>77.459999999999994</v>
      </c>
    </row>
    <row r="2785" spans="1:7">
      <c r="A2785" s="65" t="s">
        <v>213</v>
      </c>
      <c r="B2785" s="65">
        <v>3861</v>
      </c>
      <c r="C2785" s="56" t="s">
        <v>2954</v>
      </c>
      <c r="D2785" s="65" t="s">
        <v>211</v>
      </c>
      <c r="E2785" s="65" t="s">
        <v>212</v>
      </c>
      <c r="F2785" s="66">
        <v>0.76</v>
      </c>
      <c r="G2785" s="66">
        <v>0.8</v>
      </c>
    </row>
    <row r="2786" spans="1:7">
      <c r="A2786" s="65" t="s">
        <v>213</v>
      </c>
      <c r="B2786" s="65">
        <v>3904</v>
      </c>
      <c r="C2786" s="56" t="s">
        <v>2955</v>
      </c>
      <c r="D2786" s="65" t="s">
        <v>211</v>
      </c>
      <c r="E2786" s="65" t="s">
        <v>212</v>
      </c>
      <c r="F2786" s="66">
        <v>0.81</v>
      </c>
      <c r="G2786" s="66">
        <v>0.85</v>
      </c>
    </row>
    <row r="2787" spans="1:7">
      <c r="A2787" s="65" t="s">
        <v>213</v>
      </c>
      <c r="B2787" s="65">
        <v>3903</v>
      </c>
      <c r="C2787" s="56" t="s">
        <v>2956</v>
      </c>
      <c r="D2787" s="65" t="s">
        <v>211</v>
      </c>
      <c r="E2787" s="65" t="s">
        <v>212</v>
      </c>
      <c r="F2787" s="66">
        <v>1.97</v>
      </c>
      <c r="G2787" s="66">
        <v>2.08</v>
      </c>
    </row>
    <row r="2788" spans="1:7">
      <c r="A2788" s="65" t="s">
        <v>213</v>
      </c>
      <c r="B2788" s="65">
        <v>3862</v>
      </c>
      <c r="C2788" s="56" t="s">
        <v>2957</v>
      </c>
      <c r="D2788" s="65" t="s">
        <v>211</v>
      </c>
      <c r="E2788" s="65" t="s">
        <v>212</v>
      </c>
      <c r="F2788" s="66">
        <v>4.1900000000000004</v>
      </c>
      <c r="G2788" s="66">
        <v>4.43</v>
      </c>
    </row>
    <row r="2789" spans="1:7">
      <c r="A2789" s="65" t="s">
        <v>213</v>
      </c>
      <c r="B2789" s="65">
        <v>3863</v>
      </c>
      <c r="C2789" s="56" t="s">
        <v>2958</v>
      </c>
      <c r="D2789" s="65" t="s">
        <v>211</v>
      </c>
      <c r="E2789" s="65" t="s">
        <v>212</v>
      </c>
      <c r="F2789" s="66">
        <v>4.29</v>
      </c>
      <c r="G2789" s="66">
        <v>4.54</v>
      </c>
    </row>
    <row r="2790" spans="1:7">
      <c r="A2790" s="65" t="s">
        <v>213</v>
      </c>
      <c r="B2790" s="65">
        <v>3864</v>
      </c>
      <c r="C2790" s="56" t="s">
        <v>2959</v>
      </c>
      <c r="D2790" s="65" t="s">
        <v>211</v>
      </c>
      <c r="E2790" s="65" t="s">
        <v>212</v>
      </c>
      <c r="F2790" s="66">
        <v>13.15</v>
      </c>
      <c r="G2790" s="66">
        <v>13.89</v>
      </c>
    </row>
    <row r="2791" spans="1:7">
      <c r="A2791" s="65" t="s">
        <v>213</v>
      </c>
      <c r="B2791" s="65">
        <v>3865</v>
      </c>
      <c r="C2791" s="56" t="s">
        <v>2960</v>
      </c>
      <c r="D2791" s="65" t="s">
        <v>211</v>
      </c>
      <c r="E2791" s="65" t="s">
        <v>212</v>
      </c>
      <c r="F2791" s="66">
        <v>19.239999999999998</v>
      </c>
      <c r="G2791" s="66">
        <v>20.32</v>
      </c>
    </row>
    <row r="2792" spans="1:7">
      <c r="A2792" s="65" t="s">
        <v>213</v>
      </c>
      <c r="B2792" s="65">
        <v>3866</v>
      </c>
      <c r="C2792" s="56" t="s">
        <v>2961</v>
      </c>
      <c r="D2792" s="65" t="s">
        <v>211</v>
      </c>
      <c r="E2792" s="65" t="s">
        <v>212</v>
      </c>
      <c r="F2792" s="66">
        <v>43.19</v>
      </c>
      <c r="G2792" s="66">
        <v>45.62</v>
      </c>
    </row>
    <row r="2793" spans="1:7">
      <c r="A2793" s="65" t="s">
        <v>213</v>
      </c>
      <c r="B2793" s="65">
        <v>3878</v>
      </c>
      <c r="C2793" s="56" t="s">
        <v>2962</v>
      </c>
      <c r="D2793" s="65" t="s">
        <v>211</v>
      </c>
      <c r="E2793" s="65" t="s">
        <v>212</v>
      </c>
      <c r="F2793" s="66">
        <v>11.78</v>
      </c>
      <c r="G2793" s="66">
        <v>12.44</v>
      </c>
    </row>
    <row r="2794" spans="1:7">
      <c r="A2794" s="65" t="s">
        <v>213</v>
      </c>
      <c r="B2794" s="65">
        <v>3876</v>
      </c>
      <c r="C2794" s="56" t="s">
        <v>2963</v>
      </c>
      <c r="D2794" s="65" t="s">
        <v>211</v>
      </c>
      <c r="E2794" s="65" t="s">
        <v>212</v>
      </c>
      <c r="F2794" s="66">
        <v>4.6900000000000004</v>
      </c>
      <c r="G2794" s="66">
        <v>4.95</v>
      </c>
    </row>
    <row r="2795" spans="1:7">
      <c r="A2795" s="65" t="s">
        <v>213</v>
      </c>
      <c r="B2795" s="65">
        <v>3883</v>
      </c>
      <c r="C2795" s="56" t="s">
        <v>2964</v>
      </c>
      <c r="D2795" s="65" t="s">
        <v>211</v>
      </c>
      <c r="E2795" s="65" t="s">
        <v>212</v>
      </c>
      <c r="F2795" s="66">
        <v>1.51</v>
      </c>
      <c r="G2795" s="66">
        <v>1.59</v>
      </c>
    </row>
    <row r="2796" spans="1:7">
      <c r="A2796" s="65" t="s">
        <v>213</v>
      </c>
      <c r="B2796" s="65">
        <v>3884</v>
      </c>
      <c r="C2796" s="56" t="s">
        <v>2965</v>
      </c>
      <c r="D2796" s="65" t="s">
        <v>211</v>
      </c>
      <c r="E2796" s="65" t="s">
        <v>212</v>
      </c>
      <c r="F2796" s="66">
        <v>2.38</v>
      </c>
      <c r="G2796" s="66">
        <v>2.52</v>
      </c>
    </row>
    <row r="2797" spans="1:7">
      <c r="A2797" s="65" t="s">
        <v>213</v>
      </c>
      <c r="B2797" s="65">
        <v>12892</v>
      </c>
      <c r="C2797" s="56" t="s">
        <v>2966</v>
      </c>
      <c r="D2797" s="65" t="s">
        <v>632</v>
      </c>
      <c r="E2797" s="65" t="s">
        <v>212</v>
      </c>
      <c r="F2797" s="66">
        <v>12.99</v>
      </c>
      <c r="G2797" s="66">
        <v>12.49</v>
      </c>
    </row>
    <row r="2798" spans="1:7">
      <c r="A2798" s="65" t="s">
        <v>213</v>
      </c>
      <c r="B2798" s="65">
        <v>38447</v>
      </c>
      <c r="C2798" s="56" t="s">
        <v>2967</v>
      </c>
      <c r="D2798" s="65" t="s">
        <v>211</v>
      </c>
      <c r="E2798" s="65" t="s">
        <v>212</v>
      </c>
      <c r="F2798" s="66"/>
      <c r="G2798" s="66">
        <v>93.06</v>
      </c>
    </row>
    <row r="2799" spans="1:7">
      <c r="A2799" s="65" t="s">
        <v>213</v>
      </c>
      <c r="B2799" s="65">
        <v>36320</v>
      </c>
      <c r="C2799" s="56" t="s">
        <v>2968</v>
      </c>
      <c r="D2799" s="65" t="s">
        <v>211</v>
      </c>
      <c r="E2799" s="65" t="s">
        <v>212</v>
      </c>
      <c r="F2799" s="66"/>
      <c r="G2799" s="66">
        <v>2.5</v>
      </c>
    </row>
    <row r="2800" spans="1:7">
      <c r="A2800" s="65" t="s">
        <v>213</v>
      </c>
      <c r="B2800" s="65">
        <v>36324</v>
      </c>
      <c r="C2800" s="56" t="s">
        <v>2969</v>
      </c>
      <c r="D2800" s="65" t="s">
        <v>211</v>
      </c>
      <c r="E2800" s="65" t="s">
        <v>212</v>
      </c>
      <c r="F2800" s="66"/>
      <c r="G2800" s="66">
        <v>2.2799999999999998</v>
      </c>
    </row>
    <row r="2801" spans="1:7">
      <c r="A2801" s="65" t="s">
        <v>213</v>
      </c>
      <c r="B2801" s="65">
        <v>38441</v>
      </c>
      <c r="C2801" s="56" t="s">
        <v>2970</v>
      </c>
      <c r="D2801" s="65" t="s">
        <v>211</v>
      </c>
      <c r="E2801" s="65" t="s">
        <v>212</v>
      </c>
      <c r="F2801" s="66"/>
      <c r="G2801" s="66">
        <v>4.09</v>
      </c>
    </row>
    <row r="2802" spans="1:7">
      <c r="A2802" s="65" t="s">
        <v>213</v>
      </c>
      <c r="B2802" s="65">
        <v>38442</v>
      </c>
      <c r="C2802" s="56" t="s">
        <v>2971</v>
      </c>
      <c r="D2802" s="65" t="s">
        <v>211</v>
      </c>
      <c r="E2802" s="65" t="s">
        <v>212</v>
      </c>
      <c r="F2802" s="66"/>
      <c r="G2802" s="66">
        <v>11.63</v>
      </c>
    </row>
    <row r="2803" spans="1:7">
      <c r="A2803" s="65" t="s">
        <v>213</v>
      </c>
      <c r="B2803" s="65">
        <v>38443</v>
      </c>
      <c r="C2803" s="56" t="s">
        <v>2972</v>
      </c>
      <c r="D2803" s="65" t="s">
        <v>211</v>
      </c>
      <c r="E2803" s="65" t="s">
        <v>212</v>
      </c>
      <c r="F2803" s="66"/>
      <c r="G2803" s="66">
        <v>14.11</v>
      </c>
    </row>
    <row r="2804" spans="1:7">
      <c r="A2804" s="65" t="s">
        <v>213</v>
      </c>
      <c r="B2804" s="65">
        <v>38444</v>
      </c>
      <c r="C2804" s="56" t="s">
        <v>2973</v>
      </c>
      <c r="D2804" s="65" t="s">
        <v>211</v>
      </c>
      <c r="E2804" s="65" t="s">
        <v>212</v>
      </c>
      <c r="F2804" s="66"/>
      <c r="G2804" s="66">
        <v>23.69</v>
      </c>
    </row>
    <row r="2805" spans="1:7">
      <c r="A2805" s="65" t="s">
        <v>213</v>
      </c>
      <c r="B2805" s="65">
        <v>38445</v>
      </c>
      <c r="C2805" s="56" t="s">
        <v>2974</v>
      </c>
      <c r="D2805" s="65" t="s">
        <v>211</v>
      </c>
      <c r="E2805" s="65" t="s">
        <v>212</v>
      </c>
      <c r="F2805" s="66"/>
      <c r="G2805" s="66">
        <v>43.93</v>
      </c>
    </row>
    <row r="2806" spans="1:7">
      <c r="A2806" s="65" t="s">
        <v>213</v>
      </c>
      <c r="B2806" s="65">
        <v>38446</v>
      </c>
      <c r="C2806" s="56" t="s">
        <v>2975</v>
      </c>
      <c r="D2806" s="65" t="s">
        <v>211</v>
      </c>
      <c r="E2806" s="65" t="s">
        <v>212</v>
      </c>
      <c r="F2806" s="66"/>
      <c r="G2806" s="66">
        <v>71.900000000000006</v>
      </c>
    </row>
    <row r="2807" spans="1:7">
      <c r="A2807" s="65" t="s">
        <v>213</v>
      </c>
      <c r="B2807" s="65">
        <v>3837</v>
      </c>
      <c r="C2807" s="56" t="s">
        <v>2976</v>
      </c>
      <c r="D2807" s="65" t="s">
        <v>211</v>
      </c>
      <c r="E2807" s="65" t="s">
        <v>212</v>
      </c>
      <c r="F2807" s="66"/>
      <c r="G2807" s="66">
        <v>51.53</v>
      </c>
    </row>
    <row r="2808" spans="1:7">
      <c r="A2808" s="65" t="s">
        <v>213</v>
      </c>
      <c r="B2808" s="65">
        <v>3845</v>
      </c>
      <c r="C2808" s="56" t="s">
        <v>2977</v>
      </c>
      <c r="D2808" s="65" t="s">
        <v>211</v>
      </c>
      <c r="E2808" s="65" t="s">
        <v>212</v>
      </c>
      <c r="F2808" s="66"/>
      <c r="G2808" s="66">
        <v>18.82</v>
      </c>
    </row>
    <row r="2809" spans="1:7">
      <c r="A2809" s="65" t="s">
        <v>213</v>
      </c>
      <c r="B2809" s="65">
        <v>11045</v>
      </c>
      <c r="C2809" s="56" t="s">
        <v>2978</v>
      </c>
      <c r="D2809" s="65" t="s">
        <v>211</v>
      </c>
      <c r="E2809" s="65" t="s">
        <v>212</v>
      </c>
      <c r="F2809" s="66"/>
      <c r="G2809" s="66">
        <v>36.31</v>
      </c>
    </row>
    <row r="2810" spans="1:7">
      <c r="A2810" s="65" t="s">
        <v>213</v>
      </c>
      <c r="B2810" s="65">
        <v>20170</v>
      </c>
      <c r="C2810" s="56" t="s">
        <v>2979</v>
      </c>
      <c r="D2810" s="65" t="s">
        <v>211</v>
      </c>
      <c r="E2810" s="65" t="s">
        <v>212</v>
      </c>
      <c r="F2810" s="66">
        <v>10.88</v>
      </c>
      <c r="G2810" s="66">
        <v>14.3</v>
      </c>
    </row>
    <row r="2811" spans="1:7">
      <c r="A2811" s="65" t="s">
        <v>213</v>
      </c>
      <c r="B2811" s="65">
        <v>20171</v>
      </c>
      <c r="C2811" s="56" t="s">
        <v>2980</v>
      </c>
      <c r="D2811" s="65" t="s">
        <v>211</v>
      </c>
      <c r="E2811" s="65" t="s">
        <v>212</v>
      </c>
      <c r="F2811" s="66">
        <v>31.38</v>
      </c>
      <c r="G2811" s="66">
        <v>41.23</v>
      </c>
    </row>
    <row r="2812" spans="1:7">
      <c r="A2812" s="65" t="s">
        <v>213</v>
      </c>
      <c r="B2812" s="65">
        <v>20167</v>
      </c>
      <c r="C2812" s="56" t="s">
        <v>2981</v>
      </c>
      <c r="D2812" s="65" t="s">
        <v>211</v>
      </c>
      <c r="E2812" s="65" t="s">
        <v>212</v>
      </c>
      <c r="F2812" s="66">
        <v>3.95</v>
      </c>
      <c r="G2812" s="66">
        <v>5.19</v>
      </c>
    </row>
    <row r="2813" spans="1:7">
      <c r="A2813" s="65" t="s">
        <v>213</v>
      </c>
      <c r="B2813" s="65">
        <v>20168</v>
      </c>
      <c r="C2813" s="56" t="s">
        <v>2982</v>
      </c>
      <c r="D2813" s="65" t="s">
        <v>211</v>
      </c>
      <c r="E2813" s="65" t="s">
        <v>212</v>
      </c>
      <c r="F2813" s="66">
        <v>8.1199999999999992</v>
      </c>
      <c r="G2813" s="66">
        <v>10.67</v>
      </c>
    </row>
    <row r="2814" spans="1:7">
      <c r="A2814" s="65" t="s">
        <v>213</v>
      </c>
      <c r="B2814" s="65">
        <v>20169</v>
      </c>
      <c r="C2814" s="56" t="s">
        <v>2983</v>
      </c>
      <c r="D2814" s="65" t="s">
        <v>211</v>
      </c>
      <c r="E2814" s="65" t="s">
        <v>212</v>
      </c>
      <c r="F2814" s="66">
        <v>9.48</v>
      </c>
      <c r="G2814" s="66">
        <v>12.45</v>
      </c>
    </row>
    <row r="2815" spans="1:7">
      <c r="A2815" s="65" t="s">
        <v>213</v>
      </c>
      <c r="B2815" s="65">
        <v>3899</v>
      </c>
      <c r="C2815" s="56" t="s">
        <v>2984</v>
      </c>
      <c r="D2815" s="65" t="s">
        <v>211</v>
      </c>
      <c r="E2815" s="65" t="s">
        <v>212</v>
      </c>
      <c r="F2815" s="66">
        <v>5.26</v>
      </c>
      <c r="G2815" s="66">
        <v>6.91</v>
      </c>
    </row>
    <row r="2816" spans="1:7">
      <c r="A2816" s="65" t="s">
        <v>213</v>
      </c>
      <c r="B2816" s="65">
        <v>38676</v>
      </c>
      <c r="C2816" s="56" t="s">
        <v>2985</v>
      </c>
      <c r="D2816" s="65" t="s">
        <v>211</v>
      </c>
      <c r="E2816" s="65" t="s">
        <v>212</v>
      </c>
      <c r="F2816" s="66">
        <v>26.3</v>
      </c>
      <c r="G2816" s="66">
        <v>34.549999999999997</v>
      </c>
    </row>
    <row r="2817" spans="1:7">
      <c r="A2817" s="65" t="s">
        <v>213</v>
      </c>
      <c r="B2817" s="65">
        <v>3897</v>
      </c>
      <c r="C2817" s="56" t="s">
        <v>2986</v>
      </c>
      <c r="D2817" s="65" t="s">
        <v>211</v>
      </c>
      <c r="E2817" s="65" t="s">
        <v>212</v>
      </c>
      <c r="F2817" s="66">
        <v>1.28</v>
      </c>
      <c r="G2817" s="66">
        <v>1.68</v>
      </c>
    </row>
    <row r="2818" spans="1:7">
      <c r="A2818" s="65" t="s">
        <v>213</v>
      </c>
      <c r="B2818" s="65">
        <v>3875</v>
      </c>
      <c r="C2818" s="56" t="s">
        <v>2987</v>
      </c>
      <c r="D2818" s="65" t="s">
        <v>211</v>
      </c>
      <c r="E2818" s="65" t="s">
        <v>212</v>
      </c>
      <c r="F2818" s="66">
        <v>2.65</v>
      </c>
      <c r="G2818" s="66">
        <v>3.48</v>
      </c>
    </row>
    <row r="2819" spans="1:7">
      <c r="A2819" s="65" t="s">
        <v>213</v>
      </c>
      <c r="B2819" s="65">
        <v>3898</v>
      </c>
      <c r="C2819" s="56" t="s">
        <v>2988</v>
      </c>
      <c r="D2819" s="65" t="s">
        <v>211</v>
      </c>
      <c r="E2819" s="65" t="s">
        <v>212</v>
      </c>
      <c r="F2819" s="66">
        <v>5.38</v>
      </c>
      <c r="G2819" s="66">
        <v>7.07</v>
      </c>
    </row>
    <row r="2820" spans="1:7">
      <c r="A2820" s="65" t="s">
        <v>213</v>
      </c>
      <c r="B2820" s="65">
        <v>3855</v>
      </c>
      <c r="C2820" s="56" t="s">
        <v>2989</v>
      </c>
      <c r="D2820" s="65" t="s">
        <v>211</v>
      </c>
      <c r="E2820" s="65" t="s">
        <v>212</v>
      </c>
      <c r="F2820" s="66">
        <v>5.08</v>
      </c>
      <c r="G2820" s="66">
        <v>5.37</v>
      </c>
    </row>
    <row r="2821" spans="1:7">
      <c r="A2821" s="65" t="s">
        <v>213</v>
      </c>
      <c r="B2821" s="65">
        <v>3874</v>
      </c>
      <c r="C2821" s="56" t="s">
        <v>2990</v>
      </c>
      <c r="D2821" s="65" t="s">
        <v>211</v>
      </c>
      <c r="E2821" s="65" t="s">
        <v>212</v>
      </c>
      <c r="F2821" s="66">
        <v>5.89</v>
      </c>
      <c r="G2821" s="66">
        <v>6.22</v>
      </c>
    </row>
    <row r="2822" spans="1:7">
      <c r="A2822" s="65" t="s">
        <v>213</v>
      </c>
      <c r="B2822" s="65">
        <v>3870</v>
      </c>
      <c r="C2822" s="56" t="s">
        <v>2991</v>
      </c>
      <c r="D2822" s="65" t="s">
        <v>211</v>
      </c>
      <c r="E2822" s="65" t="s">
        <v>212</v>
      </c>
      <c r="F2822" s="66">
        <v>6.47</v>
      </c>
      <c r="G2822" s="66">
        <v>6.83</v>
      </c>
    </row>
    <row r="2823" spans="1:7">
      <c r="A2823" s="65" t="s">
        <v>213</v>
      </c>
      <c r="B2823" s="65">
        <v>38678</v>
      </c>
      <c r="C2823" s="56" t="s">
        <v>2992</v>
      </c>
      <c r="D2823" s="65" t="s">
        <v>211</v>
      </c>
      <c r="E2823" s="65" t="s">
        <v>212</v>
      </c>
      <c r="F2823" s="66">
        <v>17.11</v>
      </c>
      <c r="G2823" s="66">
        <v>18.07</v>
      </c>
    </row>
    <row r="2824" spans="1:7">
      <c r="A2824" s="65" t="s">
        <v>213</v>
      </c>
      <c r="B2824" s="65">
        <v>3859</v>
      </c>
      <c r="C2824" s="56" t="s">
        <v>2993</v>
      </c>
      <c r="D2824" s="65" t="s">
        <v>211</v>
      </c>
      <c r="E2824" s="65" t="s">
        <v>212</v>
      </c>
      <c r="F2824" s="66">
        <v>1.3</v>
      </c>
      <c r="G2824" s="66">
        <v>1.38</v>
      </c>
    </row>
    <row r="2825" spans="1:7">
      <c r="A2825" s="65" t="s">
        <v>213</v>
      </c>
      <c r="B2825" s="65">
        <v>3856</v>
      </c>
      <c r="C2825" s="56" t="s">
        <v>2994</v>
      </c>
      <c r="D2825" s="65" t="s">
        <v>211</v>
      </c>
      <c r="E2825" s="65" t="s">
        <v>212</v>
      </c>
      <c r="F2825" s="66">
        <v>1.81</v>
      </c>
      <c r="G2825" s="66">
        <v>1.91</v>
      </c>
    </row>
    <row r="2826" spans="1:7">
      <c r="A2826" s="65" t="s">
        <v>213</v>
      </c>
      <c r="B2826" s="65">
        <v>3906</v>
      </c>
      <c r="C2826" s="56" t="s">
        <v>2995</v>
      </c>
      <c r="D2826" s="65" t="s">
        <v>211</v>
      </c>
      <c r="E2826" s="65" t="s">
        <v>212</v>
      </c>
      <c r="F2826" s="66">
        <v>1.49</v>
      </c>
      <c r="G2826" s="66">
        <v>1.58</v>
      </c>
    </row>
    <row r="2827" spans="1:7">
      <c r="A2827" s="65" t="s">
        <v>213</v>
      </c>
      <c r="B2827" s="65">
        <v>3860</v>
      </c>
      <c r="C2827" s="56" t="s">
        <v>2996</v>
      </c>
      <c r="D2827" s="65" t="s">
        <v>211</v>
      </c>
      <c r="E2827" s="65" t="s">
        <v>212</v>
      </c>
      <c r="F2827" s="66">
        <v>4.43</v>
      </c>
      <c r="G2827" s="66">
        <v>4.68</v>
      </c>
    </row>
    <row r="2828" spans="1:7">
      <c r="A2828" s="65" t="s">
        <v>213</v>
      </c>
      <c r="B2828" s="65">
        <v>3905</v>
      </c>
      <c r="C2828" s="56" t="s">
        <v>2997</v>
      </c>
      <c r="D2828" s="65" t="s">
        <v>211</v>
      </c>
      <c r="E2828" s="65" t="s">
        <v>212</v>
      </c>
      <c r="F2828" s="66">
        <v>10.17</v>
      </c>
      <c r="G2828" s="66">
        <v>10.74</v>
      </c>
    </row>
    <row r="2829" spans="1:7">
      <c r="A2829" s="65" t="s">
        <v>213</v>
      </c>
      <c r="B2829" s="65">
        <v>3871</v>
      </c>
      <c r="C2829" s="56" t="s">
        <v>2998</v>
      </c>
      <c r="D2829" s="65" t="s">
        <v>211</v>
      </c>
      <c r="E2829" s="65" t="s">
        <v>212</v>
      </c>
      <c r="F2829" s="66">
        <v>17.989999999999998</v>
      </c>
      <c r="G2829" s="66">
        <v>19</v>
      </c>
    </row>
    <row r="2830" spans="1:7">
      <c r="A2830" s="65" t="s">
        <v>213</v>
      </c>
      <c r="B2830" s="65">
        <v>37427</v>
      </c>
      <c r="C2830" s="56" t="s">
        <v>2999</v>
      </c>
      <c r="D2830" s="65" t="s">
        <v>211</v>
      </c>
      <c r="E2830" s="65" t="s">
        <v>212</v>
      </c>
      <c r="F2830" s="66"/>
      <c r="G2830" s="66">
        <v>64.819999999999993</v>
      </c>
    </row>
    <row r="2831" spans="1:7">
      <c r="A2831" s="65" t="s">
        <v>213</v>
      </c>
      <c r="B2831" s="65">
        <v>37424</v>
      </c>
      <c r="C2831" s="56" t="s">
        <v>3000</v>
      </c>
      <c r="D2831" s="65" t="s">
        <v>211</v>
      </c>
      <c r="E2831" s="65" t="s">
        <v>212</v>
      </c>
      <c r="F2831" s="66"/>
      <c r="G2831" s="66">
        <v>12.49</v>
      </c>
    </row>
    <row r="2832" spans="1:7">
      <c r="A2832" s="65" t="s">
        <v>213</v>
      </c>
      <c r="B2832" s="65">
        <v>37428</v>
      </c>
      <c r="C2832" s="56" t="s">
        <v>3001</v>
      </c>
      <c r="D2832" s="65" t="s">
        <v>211</v>
      </c>
      <c r="E2832" s="65" t="s">
        <v>212</v>
      </c>
      <c r="F2832" s="66"/>
      <c r="G2832" s="66">
        <v>223.39</v>
      </c>
    </row>
    <row r="2833" spans="1:7">
      <c r="A2833" s="65" t="s">
        <v>213</v>
      </c>
      <c r="B2833" s="65">
        <v>37425</v>
      </c>
      <c r="C2833" s="56" t="s">
        <v>3002</v>
      </c>
      <c r="D2833" s="65" t="s">
        <v>211</v>
      </c>
      <c r="E2833" s="65" t="s">
        <v>212</v>
      </c>
      <c r="F2833" s="66"/>
      <c r="G2833" s="66">
        <v>13.46</v>
      </c>
    </row>
    <row r="2834" spans="1:7">
      <c r="A2834" s="65" t="s">
        <v>213</v>
      </c>
      <c r="B2834" s="65">
        <v>37429</v>
      </c>
      <c r="C2834" s="56" t="s">
        <v>3003</v>
      </c>
      <c r="D2834" s="65" t="s">
        <v>211</v>
      </c>
      <c r="E2834" s="65" t="s">
        <v>212</v>
      </c>
      <c r="F2834" s="66"/>
      <c r="G2834" s="66">
        <v>2824.89</v>
      </c>
    </row>
    <row r="2835" spans="1:7">
      <c r="A2835" s="65" t="s">
        <v>213</v>
      </c>
      <c r="B2835" s="65">
        <v>37426</v>
      </c>
      <c r="C2835" s="56" t="s">
        <v>3004</v>
      </c>
      <c r="D2835" s="65" t="s">
        <v>211</v>
      </c>
      <c r="E2835" s="65" t="s">
        <v>212</v>
      </c>
      <c r="F2835" s="66"/>
      <c r="G2835" s="66">
        <v>27.17</v>
      </c>
    </row>
    <row r="2836" spans="1:7">
      <c r="A2836" s="65" t="s">
        <v>213</v>
      </c>
      <c r="B2836" s="65">
        <v>39292</v>
      </c>
      <c r="C2836" s="56" t="s">
        <v>3005</v>
      </c>
      <c r="D2836" s="65" t="s">
        <v>211</v>
      </c>
      <c r="E2836" s="65" t="s">
        <v>212</v>
      </c>
      <c r="F2836" s="66"/>
      <c r="G2836" s="66">
        <v>8.86</v>
      </c>
    </row>
    <row r="2837" spans="1:7">
      <c r="A2837" s="65" t="s">
        <v>213</v>
      </c>
      <c r="B2837" s="65">
        <v>39293</v>
      </c>
      <c r="C2837" s="56" t="s">
        <v>3006</v>
      </c>
      <c r="D2837" s="65" t="s">
        <v>211</v>
      </c>
      <c r="E2837" s="65" t="s">
        <v>212</v>
      </c>
      <c r="F2837" s="66"/>
      <c r="G2837" s="66">
        <v>13.77</v>
      </c>
    </row>
    <row r="2838" spans="1:7">
      <c r="A2838" s="65" t="s">
        <v>213</v>
      </c>
      <c r="B2838" s="65">
        <v>39294</v>
      </c>
      <c r="C2838" s="56" t="s">
        <v>3007</v>
      </c>
      <c r="D2838" s="65" t="s">
        <v>211</v>
      </c>
      <c r="E2838" s="65" t="s">
        <v>212</v>
      </c>
      <c r="F2838" s="66"/>
      <c r="G2838" s="66">
        <v>14.72</v>
      </c>
    </row>
    <row r="2839" spans="1:7">
      <c r="A2839" s="65" t="s">
        <v>213</v>
      </c>
      <c r="B2839" s="65">
        <v>39295</v>
      </c>
      <c r="C2839" s="56" t="s">
        <v>3008</v>
      </c>
      <c r="D2839" s="65" t="s">
        <v>211</v>
      </c>
      <c r="E2839" s="65" t="s">
        <v>212</v>
      </c>
      <c r="F2839" s="66"/>
      <c r="G2839" s="66">
        <v>20.239999999999998</v>
      </c>
    </row>
    <row r="2840" spans="1:7">
      <c r="A2840" s="65" t="s">
        <v>213</v>
      </c>
      <c r="B2840" s="65">
        <v>39312</v>
      </c>
      <c r="C2840" s="56" t="s">
        <v>3009</v>
      </c>
      <c r="D2840" s="65" t="s">
        <v>211</v>
      </c>
      <c r="E2840" s="65" t="s">
        <v>212</v>
      </c>
      <c r="F2840" s="66"/>
      <c r="G2840" s="66">
        <v>13.59</v>
      </c>
    </row>
    <row r="2841" spans="1:7">
      <c r="A2841" s="65" t="s">
        <v>213</v>
      </c>
      <c r="B2841" s="65">
        <v>39313</v>
      </c>
      <c r="C2841" s="56" t="s">
        <v>3010</v>
      </c>
      <c r="D2841" s="65" t="s">
        <v>211</v>
      </c>
      <c r="E2841" s="65" t="s">
        <v>212</v>
      </c>
      <c r="F2841" s="66"/>
      <c r="G2841" s="66">
        <v>18.25</v>
      </c>
    </row>
    <row r="2842" spans="1:7">
      <c r="A2842" s="65" t="s">
        <v>213</v>
      </c>
      <c r="B2842" s="65">
        <v>39314</v>
      </c>
      <c r="C2842" s="56" t="s">
        <v>3011</v>
      </c>
      <c r="D2842" s="65" t="s">
        <v>211</v>
      </c>
      <c r="E2842" s="65" t="s">
        <v>212</v>
      </c>
      <c r="F2842" s="66"/>
      <c r="G2842" s="66">
        <v>26.85</v>
      </c>
    </row>
    <row r="2843" spans="1:7">
      <c r="A2843" s="65" t="s">
        <v>213</v>
      </c>
      <c r="B2843" s="65">
        <v>39296</v>
      </c>
      <c r="C2843" s="56" t="s">
        <v>3012</v>
      </c>
      <c r="D2843" s="65" t="s">
        <v>211</v>
      </c>
      <c r="E2843" s="65" t="s">
        <v>212</v>
      </c>
      <c r="F2843" s="66"/>
      <c r="G2843" s="66">
        <v>8.08</v>
      </c>
    </row>
    <row r="2844" spans="1:7">
      <c r="A2844" s="65" t="s">
        <v>213</v>
      </c>
      <c r="B2844" s="65">
        <v>39297</v>
      </c>
      <c r="C2844" s="56" t="s">
        <v>3013</v>
      </c>
      <c r="D2844" s="65" t="s">
        <v>211</v>
      </c>
      <c r="E2844" s="65" t="s">
        <v>212</v>
      </c>
      <c r="F2844" s="66"/>
      <c r="G2844" s="66">
        <v>10.95</v>
      </c>
    </row>
    <row r="2845" spans="1:7">
      <c r="A2845" s="65" t="s">
        <v>213</v>
      </c>
      <c r="B2845" s="65">
        <v>39298</v>
      </c>
      <c r="C2845" s="56" t="s">
        <v>3014</v>
      </c>
      <c r="D2845" s="65" t="s">
        <v>211</v>
      </c>
      <c r="E2845" s="65" t="s">
        <v>212</v>
      </c>
      <c r="F2845" s="66"/>
      <c r="G2845" s="66">
        <v>21.03</v>
      </c>
    </row>
    <row r="2846" spans="1:7">
      <c r="A2846" s="65" t="s">
        <v>213</v>
      </c>
      <c r="B2846" s="65">
        <v>39299</v>
      </c>
      <c r="C2846" s="56" t="s">
        <v>3015</v>
      </c>
      <c r="D2846" s="65" t="s">
        <v>211</v>
      </c>
      <c r="E2846" s="65" t="s">
        <v>212</v>
      </c>
      <c r="F2846" s="66"/>
      <c r="G2846" s="66">
        <v>24.92</v>
      </c>
    </row>
    <row r="2847" spans="1:7">
      <c r="A2847" s="65" t="s">
        <v>213</v>
      </c>
      <c r="B2847" s="65">
        <v>39308</v>
      </c>
      <c r="C2847" s="56" t="s">
        <v>3016</v>
      </c>
      <c r="D2847" s="65" t="s">
        <v>211</v>
      </c>
      <c r="E2847" s="65" t="s">
        <v>212</v>
      </c>
      <c r="F2847" s="66"/>
      <c r="G2847" s="66">
        <v>6.74</v>
      </c>
    </row>
    <row r="2848" spans="1:7">
      <c r="A2848" s="65" t="s">
        <v>213</v>
      </c>
      <c r="B2848" s="65">
        <v>39309</v>
      </c>
      <c r="C2848" s="56" t="s">
        <v>3017</v>
      </c>
      <c r="D2848" s="65" t="s">
        <v>211</v>
      </c>
      <c r="E2848" s="65" t="s">
        <v>212</v>
      </c>
      <c r="F2848" s="66"/>
      <c r="G2848" s="66">
        <v>7.68</v>
      </c>
    </row>
    <row r="2849" spans="1:7">
      <c r="A2849" s="65" t="s">
        <v>213</v>
      </c>
      <c r="B2849" s="65">
        <v>39310</v>
      </c>
      <c r="C2849" s="56" t="s">
        <v>3018</v>
      </c>
      <c r="D2849" s="65" t="s">
        <v>211</v>
      </c>
      <c r="E2849" s="65" t="s">
        <v>212</v>
      </c>
      <c r="F2849" s="66"/>
      <c r="G2849" s="66">
        <v>14.34</v>
      </c>
    </row>
    <row r="2850" spans="1:7">
      <c r="A2850" s="65" t="s">
        <v>213</v>
      </c>
      <c r="B2850" s="65">
        <v>39311</v>
      </c>
      <c r="C2850" s="56" t="s">
        <v>3019</v>
      </c>
      <c r="D2850" s="65" t="s">
        <v>211</v>
      </c>
      <c r="E2850" s="65" t="s">
        <v>212</v>
      </c>
      <c r="F2850" s="66"/>
      <c r="G2850" s="66">
        <v>20.309999999999999</v>
      </c>
    </row>
    <row r="2851" spans="1:7">
      <c r="A2851" s="65" t="s">
        <v>213</v>
      </c>
      <c r="B2851" s="65">
        <v>45261</v>
      </c>
      <c r="C2851" s="56" t="s">
        <v>3020</v>
      </c>
      <c r="D2851" s="65" t="s">
        <v>632</v>
      </c>
      <c r="E2851" s="65" t="s">
        <v>212</v>
      </c>
      <c r="F2851" s="66">
        <v>22.68</v>
      </c>
      <c r="G2851" s="66">
        <v>21.8</v>
      </c>
    </row>
    <row r="2852" spans="1:7">
      <c r="A2852" s="65" t="s">
        <v>213</v>
      </c>
      <c r="B2852" s="65">
        <v>11519</v>
      </c>
      <c r="C2852" s="56" t="s">
        <v>3021</v>
      </c>
      <c r="D2852" s="65" t="s">
        <v>632</v>
      </c>
      <c r="E2852" s="65" t="s">
        <v>212</v>
      </c>
      <c r="F2852" s="66">
        <v>59.61</v>
      </c>
      <c r="G2852" s="66">
        <v>60.25</v>
      </c>
    </row>
    <row r="2853" spans="1:7">
      <c r="A2853" s="65" t="s">
        <v>213</v>
      </c>
      <c r="B2853" s="65">
        <v>11520</v>
      </c>
      <c r="C2853" s="56" t="s">
        <v>3022</v>
      </c>
      <c r="D2853" s="65" t="s">
        <v>632</v>
      </c>
      <c r="E2853" s="65" t="s">
        <v>212</v>
      </c>
      <c r="F2853" s="66">
        <v>27.56</v>
      </c>
      <c r="G2853" s="66">
        <v>27.85</v>
      </c>
    </row>
    <row r="2854" spans="1:7">
      <c r="A2854" s="65" t="s">
        <v>213</v>
      </c>
      <c r="B2854" s="65">
        <v>11518</v>
      </c>
      <c r="C2854" s="56" t="s">
        <v>3023</v>
      </c>
      <c r="D2854" s="65" t="s">
        <v>632</v>
      </c>
      <c r="E2854" s="65" t="s">
        <v>212</v>
      </c>
      <c r="F2854" s="66">
        <v>100.2</v>
      </c>
      <c r="G2854" s="66">
        <v>101.27</v>
      </c>
    </row>
    <row r="2855" spans="1:7">
      <c r="A2855" s="65" t="s">
        <v>213</v>
      </c>
      <c r="B2855" s="65">
        <v>38473</v>
      </c>
      <c r="C2855" s="56" t="s">
        <v>3024</v>
      </c>
      <c r="D2855" s="65" t="s">
        <v>211</v>
      </c>
      <c r="E2855" s="65" t="s">
        <v>212</v>
      </c>
      <c r="F2855" s="66">
        <v>238.14</v>
      </c>
      <c r="G2855" s="66">
        <v>268.14</v>
      </c>
    </row>
    <row r="2856" spans="1:7">
      <c r="A2856" s="65" t="s">
        <v>357</v>
      </c>
      <c r="B2856" s="65">
        <v>4244</v>
      </c>
      <c r="C2856" s="56" t="s">
        <v>3025</v>
      </c>
      <c r="D2856" s="65" t="s">
        <v>359</v>
      </c>
      <c r="E2856" s="65" t="s">
        <v>212</v>
      </c>
      <c r="F2856" s="66">
        <v>19.559999999999999</v>
      </c>
      <c r="G2856" s="66">
        <v>25.7</v>
      </c>
    </row>
    <row r="2857" spans="1:7">
      <c r="A2857" s="65" t="s">
        <v>357</v>
      </c>
      <c r="B2857" s="65">
        <v>40977</v>
      </c>
      <c r="C2857" s="56" t="s">
        <v>3026</v>
      </c>
      <c r="D2857" s="65" t="s">
        <v>361</v>
      </c>
      <c r="E2857" s="65" t="s">
        <v>212</v>
      </c>
      <c r="F2857" s="66">
        <v>3424.86</v>
      </c>
      <c r="G2857" s="66">
        <v>4504.6400000000003</v>
      </c>
    </row>
    <row r="2858" spans="1:7">
      <c r="A2858" s="65" t="s">
        <v>213</v>
      </c>
      <c r="B2858" s="65">
        <v>4115</v>
      </c>
      <c r="C2858" s="56" t="s">
        <v>3027</v>
      </c>
      <c r="D2858" s="65" t="s">
        <v>32</v>
      </c>
      <c r="E2858" s="65" t="s">
        <v>212</v>
      </c>
      <c r="F2858" s="66">
        <v>36.04</v>
      </c>
      <c r="G2858" s="66">
        <v>29.31</v>
      </c>
    </row>
    <row r="2859" spans="1:7">
      <c r="A2859" s="65" t="s">
        <v>213</v>
      </c>
      <c r="B2859" s="65">
        <v>4119</v>
      </c>
      <c r="C2859" s="56" t="s">
        <v>3028</v>
      </c>
      <c r="D2859" s="65" t="s">
        <v>32</v>
      </c>
      <c r="E2859" s="65" t="s">
        <v>212</v>
      </c>
      <c r="F2859" s="66">
        <v>72.790000000000006</v>
      </c>
      <c r="G2859" s="66">
        <v>59.19</v>
      </c>
    </row>
    <row r="2860" spans="1:7">
      <c r="A2860" s="65" t="s">
        <v>213</v>
      </c>
      <c r="B2860" s="65">
        <v>2794</v>
      </c>
      <c r="C2860" s="56" t="s">
        <v>3029</v>
      </c>
      <c r="D2860" s="65" t="s">
        <v>32</v>
      </c>
      <c r="E2860" s="65" t="s">
        <v>212</v>
      </c>
      <c r="F2860" s="66">
        <v>193.11</v>
      </c>
      <c r="G2860" s="66">
        <v>157.02000000000001</v>
      </c>
    </row>
    <row r="2861" spans="1:7">
      <c r="A2861" s="65" t="s">
        <v>213</v>
      </c>
      <c r="B2861" s="65">
        <v>2788</v>
      </c>
      <c r="C2861" s="56" t="s">
        <v>3030</v>
      </c>
      <c r="D2861" s="65" t="s">
        <v>32</v>
      </c>
      <c r="E2861" s="65" t="s">
        <v>212</v>
      </c>
      <c r="F2861" s="66">
        <v>281.32</v>
      </c>
      <c r="G2861" s="66">
        <v>228.75</v>
      </c>
    </row>
    <row r="2862" spans="1:7">
      <c r="A2862" s="65" t="s">
        <v>213</v>
      </c>
      <c r="B2862" s="65">
        <v>4006</v>
      </c>
      <c r="C2862" s="56" t="s">
        <v>3031</v>
      </c>
      <c r="D2862" s="65" t="s">
        <v>28</v>
      </c>
      <c r="E2862" s="65" t="s">
        <v>212</v>
      </c>
      <c r="F2862" s="66">
        <v>2398.56</v>
      </c>
      <c r="G2862" s="66">
        <v>1832.51</v>
      </c>
    </row>
    <row r="2863" spans="1:7">
      <c r="A2863" s="65" t="s">
        <v>213</v>
      </c>
      <c r="B2863" s="65">
        <v>45395</v>
      </c>
      <c r="C2863" s="56" t="s">
        <v>3032</v>
      </c>
      <c r="D2863" s="65" t="s">
        <v>632</v>
      </c>
      <c r="E2863" s="65" t="s">
        <v>212</v>
      </c>
      <c r="F2863" s="66">
        <v>34.409999999999997</v>
      </c>
      <c r="G2863" s="66">
        <v>33.07</v>
      </c>
    </row>
    <row r="2864" spans="1:7">
      <c r="A2864" s="65" t="s">
        <v>213</v>
      </c>
      <c r="B2864" s="65">
        <v>37461</v>
      </c>
      <c r="C2864" s="56" t="s">
        <v>3033</v>
      </c>
      <c r="D2864" s="65" t="s">
        <v>32</v>
      </c>
      <c r="E2864" s="65" t="s">
        <v>212</v>
      </c>
      <c r="F2864" s="66">
        <v>10.81</v>
      </c>
      <c r="G2864" s="66">
        <v>14.37</v>
      </c>
    </row>
    <row r="2865" spans="1:7">
      <c r="A2865" s="65" t="s">
        <v>213</v>
      </c>
      <c r="B2865" s="65">
        <v>37460</v>
      </c>
      <c r="C2865" s="56" t="s">
        <v>3034</v>
      </c>
      <c r="D2865" s="65" t="s">
        <v>32</v>
      </c>
      <c r="E2865" s="65" t="s">
        <v>212</v>
      </c>
      <c r="F2865" s="66">
        <v>18.97</v>
      </c>
      <c r="G2865" s="66">
        <v>25.23</v>
      </c>
    </row>
    <row r="2866" spans="1:7">
      <c r="A2866" s="65" t="s">
        <v>213</v>
      </c>
      <c r="B2866" s="65">
        <v>37458</v>
      </c>
      <c r="C2866" s="56" t="s">
        <v>3035</v>
      </c>
      <c r="D2866" s="65" t="s">
        <v>32</v>
      </c>
      <c r="E2866" s="65" t="s">
        <v>102</v>
      </c>
      <c r="F2866" s="66">
        <v>4.4000000000000004</v>
      </c>
      <c r="G2866" s="66">
        <v>5.85</v>
      </c>
    </row>
    <row r="2867" spans="1:7">
      <c r="A2867" s="65" t="s">
        <v>213</v>
      </c>
      <c r="B2867" s="65">
        <v>37454</v>
      </c>
      <c r="C2867" s="56" t="s">
        <v>3036</v>
      </c>
      <c r="D2867" s="65" t="s">
        <v>32</v>
      </c>
      <c r="E2867" s="65" t="s">
        <v>212</v>
      </c>
      <c r="F2867" s="66">
        <v>1.37</v>
      </c>
      <c r="G2867" s="66">
        <v>1.83</v>
      </c>
    </row>
    <row r="2868" spans="1:7">
      <c r="A2868" s="65" t="s">
        <v>213</v>
      </c>
      <c r="B2868" s="65">
        <v>37455</v>
      </c>
      <c r="C2868" s="56" t="s">
        <v>3037</v>
      </c>
      <c r="D2868" s="65" t="s">
        <v>32</v>
      </c>
      <c r="E2868" s="65" t="s">
        <v>212</v>
      </c>
      <c r="F2868" s="66">
        <v>2.29</v>
      </c>
      <c r="G2868" s="66">
        <v>3.05</v>
      </c>
    </row>
    <row r="2869" spans="1:7">
      <c r="A2869" s="65" t="s">
        <v>213</v>
      </c>
      <c r="B2869" s="65">
        <v>37459</v>
      </c>
      <c r="C2869" s="56" t="s">
        <v>3038</v>
      </c>
      <c r="D2869" s="65" t="s">
        <v>32</v>
      </c>
      <c r="E2869" s="65" t="s">
        <v>212</v>
      </c>
      <c r="F2869" s="66">
        <v>7.33</v>
      </c>
      <c r="G2869" s="66">
        <v>9.74</v>
      </c>
    </row>
    <row r="2870" spans="1:7">
      <c r="A2870" s="65" t="s">
        <v>213</v>
      </c>
      <c r="B2870" s="65">
        <v>37457</v>
      </c>
      <c r="C2870" s="56" t="s">
        <v>3039</v>
      </c>
      <c r="D2870" s="65" t="s">
        <v>32</v>
      </c>
      <c r="E2870" s="65" t="s">
        <v>212</v>
      </c>
      <c r="F2870" s="66">
        <v>2.52</v>
      </c>
      <c r="G2870" s="66">
        <v>3.36</v>
      </c>
    </row>
    <row r="2871" spans="1:7">
      <c r="A2871" s="65" t="s">
        <v>213</v>
      </c>
      <c r="B2871" s="65">
        <v>37456</v>
      </c>
      <c r="C2871" s="56" t="s">
        <v>3040</v>
      </c>
      <c r="D2871" s="65" t="s">
        <v>32</v>
      </c>
      <c r="E2871" s="65" t="s">
        <v>212</v>
      </c>
      <c r="F2871" s="66">
        <v>1.73</v>
      </c>
      <c r="G2871" s="66">
        <v>2.2999999999999998</v>
      </c>
    </row>
    <row r="2872" spans="1:7">
      <c r="A2872" s="65" t="s">
        <v>213</v>
      </c>
      <c r="B2872" s="65">
        <v>21029</v>
      </c>
      <c r="C2872" s="56" t="s">
        <v>3041</v>
      </c>
      <c r="D2872" s="65" t="s">
        <v>211</v>
      </c>
      <c r="E2872" s="65" t="s">
        <v>102</v>
      </c>
      <c r="F2872" s="66">
        <v>435</v>
      </c>
      <c r="G2872" s="66">
        <v>344.24</v>
      </c>
    </row>
    <row r="2873" spans="1:7">
      <c r="A2873" s="65" t="s">
        <v>213</v>
      </c>
      <c r="B2873" s="65">
        <v>21030</v>
      </c>
      <c r="C2873" s="56" t="s">
        <v>3042</v>
      </c>
      <c r="D2873" s="65" t="s">
        <v>211</v>
      </c>
      <c r="E2873" s="65" t="s">
        <v>212</v>
      </c>
      <c r="F2873" s="66">
        <v>536.21</v>
      </c>
      <c r="G2873" s="66">
        <v>424.33</v>
      </c>
    </row>
    <row r="2874" spans="1:7">
      <c r="A2874" s="65" t="s">
        <v>213</v>
      </c>
      <c r="B2874" s="65">
        <v>21031</v>
      </c>
      <c r="C2874" s="56" t="s">
        <v>3043</v>
      </c>
      <c r="D2874" s="65" t="s">
        <v>211</v>
      </c>
      <c r="E2874" s="65" t="s">
        <v>212</v>
      </c>
      <c r="F2874" s="66">
        <v>667.57</v>
      </c>
      <c r="G2874" s="66">
        <v>528.28</v>
      </c>
    </row>
    <row r="2875" spans="1:7">
      <c r="A2875" s="65" t="s">
        <v>213</v>
      </c>
      <c r="B2875" s="65">
        <v>21032</v>
      </c>
      <c r="C2875" s="56" t="s">
        <v>3044</v>
      </c>
      <c r="D2875" s="65" t="s">
        <v>211</v>
      </c>
      <c r="E2875" s="65" t="s">
        <v>212</v>
      </c>
      <c r="F2875" s="66">
        <v>712.79</v>
      </c>
      <c r="G2875" s="66">
        <v>564.07000000000005</v>
      </c>
    </row>
    <row r="2876" spans="1:7">
      <c r="A2876" s="65" t="s">
        <v>213</v>
      </c>
      <c r="B2876" s="65">
        <v>37527</v>
      </c>
      <c r="C2876" s="56" t="s">
        <v>3045</v>
      </c>
      <c r="D2876" s="65" t="s">
        <v>211</v>
      </c>
      <c r="E2876" s="65" t="s">
        <v>212</v>
      </c>
      <c r="F2876" s="66">
        <v>643.88</v>
      </c>
      <c r="G2876" s="66">
        <v>509.54</v>
      </c>
    </row>
    <row r="2877" spans="1:7">
      <c r="A2877" s="65" t="s">
        <v>213</v>
      </c>
      <c r="B2877" s="65">
        <v>37528</v>
      </c>
      <c r="C2877" s="56" t="s">
        <v>3046</v>
      </c>
      <c r="D2877" s="65" t="s">
        <v>211</v>
      </c>
      <c r="E2877" s="65" t="s">
        <v>212</v>
      </c>
      <c r="F2877" s="66">
        <v>767.71</v>
      </c>
      <c r="G2877" s="66">
        <v>607.53</v>
      </c>
    </row>
    <row r="2878" spans="1:7">
      <c r="A2878" s="65" t="s">
        <v>213</v>
      </c>
      <c r="B2878" s="65">
        <v>37529</v>
      </c>
      <c r="C2878" s="56" t="s">
        <v>3047</v>
      </c>
      <c r="D2878" s="65" t="s">
        <v>211</v>
      </c>
      <c r="E2878" s="65" t="s">
        <v>212</v>
      </c>
      <c r="F2878" s="66">
        <v>775.24</v>
      </c>
      <c r="G2878" s="66">
        <v>613.49</v>
      </c>
    </row>
    <row r="2879" spans="1:7">
      <c r="A2879" s="65" t="s">
        <v>213</v>
      </c>
      <c r="B2879" s="65">
        <v>37530</v>
      </c>
      <c r="C2879" s="56" t="s">
        <v>3048</v>
      </c>
      <c r="D2879" s="65" t="s">
        <v>211</v>
      </c>
      <c r="E2879" s="65" t="s">
        <v>212</v>
      </c>
      <c r="F2879" s="66">
        <v>1012.12</v>
      </c>
      <c r="G2879" s="66">
        <v>800.95</v>
      </c>
    </row>
    <row r="2880" spans="1:7">
      <c r="A2880" s="65" t="s">
        <v>213</v>
      </c>
      <c r="B2880" s="65">
        <v>21034</v>
      </c>
      <c r="C2880" s="56" t="s">
        <v>3049</v>
      </c>
      <c r="D2880" s="65" t="s">
        <v>211</v>
      </c>
      <c r="E2880" s="65" t="s">
        <v>212</v>
      </c>
      <c r="F2880" s="66">
        <v>863.53</v>
      </c>
      <c r="G2880" s="66">
        <v>683.36</v>
      </c>
    </row>
    <row r="2881" spans="1:7">
      <c r="A2881" s="65" t="s">
        <v>213</v>
      </c>
      <c r="B2881" s="65">
        <v>37531</v>
      </c>
      <c r="C2881" s="56" t="s">
        <v>3050</v>
      </c>
      <c r="D2881" s="65" t="s">
        <v>211</v>
      </c>
      <c r="E2881" s="65" t="s">
        <v>212</v>
      </c>
      <c r="F2881" s="66">
        <v>1087.5</v>
      </c>
      <c r="G2881" s="66">
        <v>860.6</v>
      </c>
    </row>
    <row r="2882" spans="1:7">
      <c r="A2882" s="65" t="s">
        <v>213</v>
      </c>
      <c r="B2882" s="65">
        <v>21036</v>
      </c>
      <c r="C2882" s="56" t="s">
        <v>3051</v>
      </c>
      <c r="D2882" s="65" t="s">
        <v>211</v>
      </c>
      <c r="E2882" s="65" t="s">
        <v>212</v>
      </c>
      <c r="F2882" s="66">
        <v>1322.22</v>
      </c>
      <c r="G2882" s="66">
        <v>1046.3499999999999</v>
      </c>
    </row>
    <row r="2883" spans="1:7">
      <c r="A2883" s="65" t="s">
        <v>213</v>
      </c>
      <c r="B2883" s="65">
        <v>21037</v>
      </c>
      <c r="C2883" s="56" t="s">
        <v>3052</v>
      </c>
      <c r="D2883" s="65" t="s">
        <v>211</v>
      </c>
      <c r="E2883" s="65" t="s">
        <v>212</v>
      </c>
      <c r="F2883" s="66">
        <v>1507.42</v>
      </c>
      <c r="G2883" s="66">
        <v>1192.9100000000001</v>
      </c>
    </row>
    <row r="2884" spans="1:7">
      <c r="A2884" s="65" t="s">
        <v>213</v>
      </c>
      <c r="B2884" s="65">
        <v>20185</v>
      </c>
      <c r="C2884" s="56" t="s">
        <v>3053</v>
      </c>
      <c r="D2884" s="65" t="s">
        <v>32</v>
      </c>
      <c r="E2884" s="65" t="s">
        <v>212</v>
      </c>
      <c r="F2884" s="66">
        <v>11.66</v>
      </c>
      <c r="G2884" s="66">
        <v>15.5</v>
      </c>
    </row>
    <row r="2885" spans="1:7">
      <c r="A2885" s="65" t="s">
        <v>213</v>
      </c>
      <c r="B2885" s="65">
        <v>44909</v>
      </c>
      <c r="C2885" s="56" t="s">
        <v>15024</v>
      </c>
      <c r="D2885" s="65" t="s">
        <v>32</v>
      </c>
      <c r="E2885" s="65" t="s">
        <v>212</v>
      </c>
      <c r="F2885" s="66">
        <v>13.14</v>
      </c>
      <c r="G2885" s="66">
        <v>17.47</v>
      </c>
    </row>
    <row r="2886" spans="1:7">
      <c r="A2886" s="65" t="s">
        <v>213</v>
      </c>
      <c r="B2886" s="65">
        <v>44115</v>
      </c>
      <c r="C2886" s="56" t="s">
        <v>15025</v>
      </c>
      <c r="D2886" s="65" t="s">
        <v>32</v>
      </c>
      <c r="E2886" s="65" t="s">
        <v>212</v>
      </c>
      <c r="F2886" s="66">
        <v>24.18</v>
      </c>
      <c r="G2886" s="66">
        <v>32.15</v>
      </c>
    </row>
    <row r="2887" spans="1:7">
      <c r="A2887" s="65" t="s">
        <v>213</v>
      </c>
      <c r="B2887" s="65">
        <v>44333</v>
      </c>
      <c r="C2887" s="56" t="s">
        <v>15026</v>
      </c>
      <c r="D2887" s="65" t="s">
        <v>32</v>
      </c>
      <c r="E2887" s="65" t="s">
        <v>212</v>
      </c>
      <c r="F2887" s="66">
        <v>79.42</v>
      </c>
      <c r="G2887" s="66">
        <v>105.59</v>
      </c>
    </row>
    <row r="2888" spans="1:7">
      <c r="A2888" s="65" t="s">
        <v>213</v>
      </c>
      <c r="B2888" s="65">
        <v>44907</v>
      </c>
      <c r="C2888" s="56" t="s">
        <v>15027</v>
      </c>
      <c r="D2888" s="65" t="s">
        <v>32</v>
      </c>
      <c r="E2888" s="65" t="s">
        <v>212</v>
      </c>
      <c r="F2888" s="66">
        <v>13.93</v>
      </c>
      <c r="G2888" s="66">
        <v>18.52</v>
      </c>
    </row>
    <row r="2889" spans="1:7">
      <c r="A2889" s="65" t="s">
        <v>213</v>
      </c>
      <c r="B2889" s="65">
        <v>20260</v>
      </c>
      <c r="C2889" s="56" t="s">
        <v>3054</v>
      </c>
      <c r="D2889" s="65" t="s">
        <v>211</v>
      </c>
      <c r="E2889" s="65" t="s">
        <v>212</v>
      </c>
      <c r="F2889" s="66">
        <v>12.77</v>
      </c>
      <c r="G2889" s="66">
        <v>16.98</v>
      </c>
    </row>
    <row r="2890" spans="1:7">
      <c r="A2890" s="65" t="s">
        <v>391</v>
      </c>
      <c r="B2890" s="65">
        <v>37523</v>
      </c>
      <c r="C2890" s="56" t="s">
        <v>3055</v>
      </c>
      <c r="D2890" s="65" t="s">
        <v>211</v>
      </c>
      <c r="E2890" s="65" t="s">
        <v>212</v>
      </c>
      <c r="F2890" s="66"/>
      <c r="G2890" s="66">
        <v>697424</v>
      </c>
    </row>
    <row r="2891" spans="1:7">
      <c r="A2891" s="65" t="s">
        <v>391</v>
      </c>
      <c r="B2891" s="65">
        <v>37515</v>
      </c>
      <c r="C2891" s="56" t="s">
        <v>3056</v>
      </c>
      <c r="D2891" s="65" t="s">
        <v>211</v>
      </c>
      <c r="E2891" s="65" t="s">
        <v>102</v>
      </c>
      <c r="F2891" s="66"/>
      <c r="G2891" s="66">
        <v>620045.6</v>
      </c>
    </row>
    <row r="2892" spans="1:7">
      <c r="A2892" s="65" t="s">
        <v>213</v>
      </c>
      <c r="B2892" s="65">
        <v>12899</v>
      </c>
      <c r="C2892" s="56" t="s">
        <v>3057</v>
      </c>
      <c r="D2892" s="65" t="s">
        <v>211</v>
      </c>
      <c r="E2892" s="65" t="s">
        <v>212</v>
      </c>
      <c r="F2892" s="66"/>
      <c r="G2892" s="66">
        <v>132.38999999999999</v>
      </c>
    </row>
    <row r="2893" spans="1:7">
      <c r="A2893" s="65" t="s">
        <v>213</v>
      </c>
      <c r="B2893" s="65">
        <v>12898</v>
      </c>
      <c r="C2893" s="56" t="s">
        <v>3058</v>
      </c>
      <c r="D2893" s="65" t="s">
        <v>211</v>
      </c>
      <c r="E2893" s="65" t="s">
        <v>102</v>
      </c>
      <c r="F2893" s="66"/>
      <c r="G2893" s="66">
        <v>210</v>
      </c>
    </row>
    <row r="2894" spans="1:7">
      <c r="A2894" s="65" t="s">
        <v>213</v>
      </c>
      <c r="B2894" s="65">
        <v>39699</v>
      </c>
      <c r="C2894" s="56" t="s">
        <v>3059</v>
      </c>
      <c r="D2894" s="65" t="s">
        <v>26</v>
      </c>
      <c r="E2894" s="65" t="s">
        <v>212</v>
      </c>
      <c r="F2894" s="66">
        <v>22.85</v>
      </c>
      <c r="G2894" s="66">
        <v>16.309999999999999</v>
      </c>
    </row>
    <row r="2895" spans="1:7">
      <c r="A2895" s="65" t="s">
        <v>213</v>
      </c>
      <c r="B2895" s="65">
        <v>39696</v>
      </c>
      <c r="C2895" s="56" t="s">
        <v>3060</v>
      </c>
      <c r="D2895" s="65" t="s">
        <v>26</v>
      </c>
      <c r="E2895" s="65" t="s">
        <v>102</v>
      </c>
      <c r="F2895" s="66"/>
      <c r="G2895" s="66">
        <v>7.03</v>
      </c>
    </row>
    <row r="2896" spans="1:7">
      <c r="A2896" s="65" t="s">
        <v>213</v>
      </c>
      <c r="B2896" s="65">
        <v>42528</v>
      </c>
      <c r="C2896" s="56" t="s">
        <v>15028</v>
      </c>
      <c r="D2896" s="65" t="s">
        <v>26</v>
      </c>
      <c r="E2896" s="65" t="s">
        <v>212</v>
      </c>
      <c r="F2896" s="66"/>
      <c r="G2896" s="66">
        <v>10</v>
      </c>
    </row>
    <row r="2897" spans="1:7">
      <c r="A2897" s="65" t="s">
        <v>213</v>
      </c>
      <c r="B2897" s="65">
        <v>39700</v>
      </c>
      <c r="C2897" s="56" t="s">
        <v>3061</v>
      </c>
      <c r="D2897" s="65" t="s">
        <v>26</v>
      </c>
      <c r="E2897" s="65" t="s">
        <v>212</v>
      </c>
      <c r="F2897" s="66">
        <v>26.19</v>
      </c>
      <c r="G2897" s="66">
        <v>27.37</v>
      </c>
    </row>
    <row r="2898" spans="1:7">
      <c r="A2898" s="65" t="s">
        <v>213</v>
      </c>
      <c r="B2898" s="65">
        <v>4014</v>
      </c>
      <c r="C2898" s="56" t="s">
        <v>3062</v>
      </c>
      <c r="D2898" s="65" t="s">
        <v>26</v>
      </c>
      <c r="E2898" s="65" t="s">
        <v>212</v>
      </c>
      <c r="F2898" s="66">
        <v>53.93</v>
      </c>
      <c r="G2898" s="66">
        <v>56.35</v>
      </c>
    </row>
    <row r="2899" spans="1:7">
      <c r="A2899" s="65" t="s">
        <v>213</v>
      </c>
      <c r="B2899" s="65">
        <v>4015</v>
      </c>
      <c r="C2899" s="56" t="s">
        <v>3063</v>
      </c>
      <c r="D2899" s="65" t="s">
        <v>26</v>
      </c>
      <c r="E2899" s="65" t="s">
        <v>212</v>
      </c>
      <c r="F2899" s="66">
        <v>66.22</v>
      </c>
      <c r="G2899" s="66">
        <v>69.2</v>
      </c>
    </row>
    <row r="2900" spans="1:7">
      <c r="A2900" s="65" t="s">
        <v>213</v>
      </c>
      <c r="B2900" s="65">
        <v>4017</v>
      </c>
      <c r="C2900" s="56" t="s">
        <v>3064</v>
      </c>
      <c r="D2900" s="65" t="s">
        <v>26</v>
      </c>
      <c r="E2900" s="65" t="s">
        <v>212</v>
      </c>
      <c r="F2900" s="66">
        <v>96.36</v>
      </c>
      <c r="G2900" s="66">
        <v>100.69</v>
      </c>
    </row>
    <row r="2901" spans="1:7">
      <c r="A2901" s="65" t="s">
        <v>213</v>
      </c>
      <c r="B2901" s="65">
        <v>11621</v>
      </c>
      <c r="C2901" s="56" t="s">
        <v>3065</v>
      </c>
      <c r="D2901" s="65" t="s">
        <v>26</v>
      </c>
      <c r="E2901" s="65" t="s">
        <v>212</v>
      </c>
      <c r="F2901" s="66">
        <v>52.12</v>
      </c>
      <c r="G2901" s="66">
        <v>54.46</v>
      </c>
    </row>
    <row r="2902" spans="1:7">
      <c r="A2902" s="65" t="s">
        <v>213</v>
      </c>
      <c r="B2902" s="65">
        <v>4016</v>
      </c>
      <c r="C2902" s="56" t="s">
        <v>3066</v>
      </c>
      <c r="D2902" s="65" t="s">
        <v>26</v>
      </c>
      <c r="E2902" s="65" t="s">
        <v>102</v>
      </c>
      <c r="F2902" s="66">
        <v>38.06</v>
      </c>
      <c r="G2902" s="66">
        <v>39.770000000000003</v>
      </c>
    </row>
    <row r="2903" spans="1:7">
      <c r="A2903" s="65" t="s">
        <v>213</v>
      </c>
      <c r="B2903" s="65">
        <v>38544</v>
      </c>
      <c r="C2903" s="56" t="s">
        <v>3067</v>
      </c>
      <c r="D2903" s="65" t="s">
        <v>26</v>
      </c>
      <c r="E2903" s="65" t="s">
        <v>212</v>
      </c>
      <c r="F2903" s="66">
        <v>9.76</v>
      </c>
      <c r="G2903" s="66">
        <v>10.199999999999999</v>
      </c>
    </row>
    <row r="2904" spans="1:7">
      <c r="A2904" s="65" t="s">
        <v>213</v>
      </c>
      <c r="B2904" s="65">
        <v>38545</v>
      </c>
      <c r="C2904" s="56" t="s">
        <v>3068</v>
      </c>
      <c r="D2904" s="65" t="s">
        <v>26</v>
      </c>
      <c r="E2904" s="65" t="s">
        <v>212</v>
      </c>
      <c r="F2904" s="66">
        <v>6.27</v>
      </c>
      <c r="G2904" s="66">
        <v>6.56</v>
      </c>
    </row>
    <row r="2905" spans="1:7">
      <c r="A2905" s="65" t="s">
        <v>213</v>
      </c>
      <c r="B2905" s="65">
        <v>42527</v>
      </c>
      <c r="C2905" s="56" t="s">
        <v>3069</v>
      </c>
      <c r="D2905" s="65" t="s">
        <v>26</v>
      </c>
      <c r="E2905" s="65" t="s">
        <v>212</v>
      </c>
      <c r="F2905" s="66"/>
      <c r="G2905" s="66">
        <v>26.41</v>
      </c>
    </row>
    <row r="2906" spans="1:7">
      <c r="A2906" s="65" t="s">
        <v>213</v>
      </c>
      <c r="B2906" s="65">
        <v>39323</v>
      </c>
      <c r="C2906" s="56" t="s">
        <v>3070</v>
      </c>
      <c r="D2906" s="65" t="s">
        <v>26</v>
      </c>
      <c r="E2906" s="65" t="s">
        <v>212</v>
      </c>
      <c r="F2906" s="66">
        <v>23.94</v>
      </c>
      <c r="G2906" s="66">
        <v>25.02</v>
      </c>
    </row>
    <row r="2907" spans="1:7">
      <c r="A2907" s="65" t="s">
        <v>213</v>
      </c>
      <c r="B2907" s="65">
        <v>626</v>
      </c>
      <c r="C2907" s="56" t="s">
        <v>3071</v>
      </c>
      <c r="D2907" s="65" t="s">
        <v>129</v>
      </c>
      <c r="E2907" s="65" t="s">
        <v>102</v>
      </c>
      <c r="F2907" s="66">
        <v>20.81</v>
      </c>
      <c r="G2907" s="66">
        <v>19.7</v>
      </c>
    </row>
    <row r="2908" spans="1:7">
      <c r="A2908" s="65" t="s">
        <v>213</v>
      </c>
      <c r="B2908" s="65">
        <v>44504</v>
      </c>
      <c r="C2908" s="56" t="s">
        <v>3072</v>
      </c>
      <c r="D2908" s="65" t="s">
        <v>26</v>
      </c>
      <c r="E2908" s="65" t="s">
        <v>212</v>
      </c>
      <c r="F2908" s="66"/>
      <c r="G2908" s="66">
        <v>14.26</v>
      </c>
    </row>
    <row r="2909" spans="1:7">
      <c r="A2909" s="65" t="s">
        <v>213</v>
      </c>
      <c r="B2909" s="65">
        <v>44505</v>
      </c>
      <c r="C2909" s="56" t="s">
        <v>3073</v>
      </c>
      <c r="D2909" s="65" t="s">
        <v>26</v>
      </c>
      <c r="E2909" s="65" t="s">
        <v>212</v>
      </c>
      <c r="F2909" s="66"/>
      <c r="G2909" s="66">
        <v>21.51</v>
      </c>
    </row>
    <row r="2910" spans="1:7">
      <c r="A2910" s="65" t="s">
        <v>213</v>
      </c>
      <c r="B2910" s="65">
        <v>44506</v>
      </c>
      <c r="C2910" s="56" t="s">
        <v>3074</v>
      </c>
      <c r="D2910" s="65" t="s">
        <v>26</v>
      </c>
      <c r="E2910" s="65" t="s">
        <v>212</v>
      </c>
      <c r="F2910" s="66"/>
      <c r="G2910" s="66">
        <v>22.83</v>
      </c>
    </row>
    <row r="2911" spans="1:7">
      <c r="A2911" s="65" t="s">
        <v>213</v>
      </c>
      <c r="B2911" s="65">
        <v>44507</v>
      </c>
      <c r="C2911" s="56" t="s">
        <v>3075</v>
      </c>
      <c r="D2911" s="65" t="s">
        <v>26</v>
      </c>
      <c r="E2911" s="65" t="s">
        <v>212</v>
      </c>
      <c r="F2911" s="66"/>
      <c r="G2911" s="66">
        <v>28.54</v>
      </c>
    </row>
    <row r="2912" spans="1:7">
      <c r="A2912" s="65" t="s">
        <v>213</v>
      </c>
      <c r="B2912" s="65">
        <v>44508</v>
      </c>
      <c r="C2912" s="56" t="s">
        <v>3076</v>
      </c>
      <c r="D2912" s="65" t="s">
        <v>26</v>
      </c>
      <c r="E2912" s="65" t="s">
        <v>212</v>
      </c>
      <c r="F2912" s="66"/>
      <c r="G2912" s="66">
        <v>42.8</v>
      </c>
    </row>
    <row r="2913" spans="1:7">
      <c r="A2913" s="65" t="s">
        <v>213</v>
      </c>
      <c r="B2913" s="65">
        <v>44509</v>
      </c>
      <c r="C2913" s="56" t="s">
        <v>3077</v>
      </c>
      <c r="D2913" s="65" t="s">
        <v>26</v>
      </c>
      <c r="E2913" s="65" t="s">
        <v>212</v>
      </c>
      <c r="F2913" s="66"/>
      <c r="G2913" s="66">
        <v>57.34</v>
      </c>
    </row>
    <row r="2914" spans="1:7">
      <c r="A2914" s="65" t="s">
        <v>213</v>
      </c>
      <c r="B2914" s="65">
        <v>44510</v>
      </c>
      <c r="C2914" s="56" t="s">
        <v>3078</v>
      </c>
      <c r="D2914" s="65" t="s">
        <v>26</v>
      </c>
      <c r="E2914" s="65" t="s">
        <v>212</v>
      </c>
      <c r="F2914" s="66"/>
      <c r="G2914" s="66">
        <v>71.2</v>
      </c>
    </row>
    <row r="2915" spans="1:7">
      <c r="A2915" s="65" t="s">
        <v>213</v>
      </c>
      <c r="B2915" s="65">
        <v>44512</v>
      </c>
      <c r="C2915" s="56" t="s">
        <v>15029</v>
      </c>
      <c r="D2915" s="65" t="s">
        <v>26</v>
      </c>
      <c r="E2915" s="65" t="s">
        <v>212</v>
      </c>
      <c r="F2915" s="66"/>
      <c r="G2915" s="66">
        <v>15.89</v>
      </c>
    </row>
    <row r="2916" spans="1:7">
      <c r="A2916" s="65" t="s">
        <v>213</v>
      </c>
      <c r="B2916" s="65">
        <v>44513</v>
      </c>
      <c r="C2916" s="56" t="s">
        <v>15030</v>
      </c>
      <c r="D2916" s="65" t="s">
        <v>26</v>
      </c>
      <c r="E2916" s="65" t="s">
        <v>212</v>
      </c>
      <c r="F2916" s="66"/>
      <c r="G2916" s="66">
        <v>22.43</v>
      </c>
    </row>
    <row r="2917" spans="1:7">
      <c r="A2917" s="65" t="s">
        <v>213</v>
      </c>
      <c r="B2917" s="65">
        <v>44514</v>
      </c>
      <c r="C2917" s="56" t="s">
        <v>15031</v>
      </c>
      <c r="D2917" s="65" t="s">
        <v>26</v>
      </c>
      <c r="E2917" s="65" t="s">
        <v>212</v>
      </c>
      <c r="F2917" s="66"/>
      <c r="G2917" s="66">
        <v>25.43</v>
      </c>
    </row>
    <row r="2918" spans="1:7">
      <c r="A2918" s="65" t="s">
        <v>213</v>
      </c>
      <c r="B2918" s="65">
        <v>44515</v>
      </c>
      <c r="C2918" s="56" t="s">
        <v>15032</v>
      </c>
      <c r="D2918" s="65" t="s">
        <v>26</v>
      </c>
      <c r="E2918" s="65" t="s">
        <v>212</v>
      </c>
      <c r="F2918" s="66"/>
      <c r="G2918" s="66">
        <v>31.22</v>
      </c>
    </row>
    <row r="2919" spans="1:7">
      <c r="A2919" s="65" t="s">
        <v>213</v>
      </c>
      <c r="B2919" s="65">
        <v>44511</v>
      </c>
      <c r="C2919" s="56" t="s">
        <v>15033</v>
      </c>
      <c r="D2919" s="65" t="s">
        <v>26</v>
      </c>
      <c r="E2919" s="65" t="s">
        <v>212</v>
      </c>
      <c r="F2919" s="66"/>
      <c r="G2919" s="66">
        <v>46.22</v>
      </c>
    </row>
    <row r="2920" spans="1:7">
      <c r="A2920" s="65" t="s">
        <v>213</v>
      </c>
      <c r="B2920" s="65">
        <v>44516</v>
      </c>
      <c r="C2920" s="56" t="s">
        <v>15034</v>
      </c>
      <c r="D2920" s="65" t="s">
        <v>26</v>
      </c>
      <c r="E2920" s="65" t="s">
        <v>212</v>
      </c>
      <c r="F2920" s="66"/>
      <c r="G2920" s="66">
        <v>62.46</v>
      </c>
    </row>
    <row r="2921" spans="1:7">
      <c r="A2921" s="65" t="s">
        <v>213</v>
      </c>
      <c r="B2921" s="65">
        <v>44517</v>
      </c>
      <c r="C2921" s="56" t="s">
        <v>15035</v>
      </c>
      <c r="D2921" s="65" t="s">
        <v>26</v>
      </c>
      <c r="E2921" s="65" t="s">
        <v>212</v>
      </c>
      <c r="F2921" s="66"/>
      <c r="G2921" s="66">
        <v>77.91</v>
      </c>
    </row>
    <row r="2922" spans="1:7">
      <c r="A2922" s="65" t="s">
        <v>213</v>
      </c>
      <c r="B2922" s="65">
        <v>11479</v>
      </c>
      <c r="C2922" s="56" t="s">
        <v>3079</v>
      </c>
      <c r="D2922" s="65" t="s">
        <v>211</v>
      </c>
      <c r="E2922" s="65" t="s">
        <v>212</v>
      </c>
      <c r="F2922" s="66">
        <v>41.85</v>
      </c>
      <c r="G2922" s="66">
        <v>42.3</v>
      </c>
    </row>
    <row r="2923" spans="1:7">
      <c r="A2923" s="65" t="s">
        <v>213</v>
      </c>
      <c r="B2923" s="65">
        <v>11481</v>
      </c>
      <c r="C2923" s="56" t="s">
        <v>3080</v>
      </c>
      <c r="D2923" s="65" t="s">
        <v>211</v>
      </c>
      <c r="E2923" s="65" t="s">
        <v>212</v>
      </c>
      <c r="F2923" s="66">
        <v>37.86</v>
      </c>
      <c r="G2923" s="66">
        <v>38.270000000000003</v>
      </c>
    </row>
    <row r="2924" spans="1:7">
      <c r="A2924" s="65" t="s">
        <v>213</v>
      </c>
      <c r="B2924" s="65">
        <v>43609</v>
      </c>
      <c r="C2924" s="56" t="s">
        <v>3081</v>
      </c>
      <c r="D2924" s="65" t="s">
        <v>211</v>
      </c>
      <c r="E2924" s="65" t="s">
        <v>212</v>
      </c>
      <c r="F2924" s="66">
        <v>37.86</v>
      </c>
      <c r="G2924" s="66">
        <v>38.270000000000003</v>
      </c>
    </row>
    <row r="2925" spans="1:7">
      <c r="A2925" s="65" t="s">
        <v>213</v>
      </c>
      <c r="B2925" s="65">
        <v>11478</v>
      </c>
      <c r="C2925" s="56" t="s">
        <v>3082</v>
      </c>
      <c r="D2925" s="65" t="s">
        <v>211</v>
      </c>
      <c r="E2925" s="65" t="s">
        <v>212</v>
      </c>
      <c r="F2925" s="66">
        <v>71.81</v>
      </c>
      <c r="G2925" s="66">
        <v>72.58</v>
      </c>
    </row>
    <row r="2926" spans="1:7">
      <c r="A2926" s="65" t="s">
        <v>213</v>
      </c>
      <c r="B2926" s="65">
        <v>43608</v>
      </c>
      <c r="C2926" s="56" t="s">
        <v>3083</v>
      </c>
      <c r="D2926" s="65" t="s">
        <v>211</v>
      </c>
      <c r="E2926" s="65" t="s">
        <v>212</v>
      </c>
      <c r="F2926" s="66">
        <v>54.8</v>
      </c>
      <c r="G2926" s="66">
        <v>55.38</v>
      </c>
    </row>
    <row r="2927" spans="1:7">
      <c r="A2927" s="65" t="s">
        <v>213</v>
      </c>
      <c r="B2927" s="65">
        <v>11476</v>
      </c>
      <c r="C2927" s="56" t="s">
        <v>3084</v>
      </c>
      <c r="D2927" s="65" t="s">
        <v>211</v>
      </c>
      <c r="E2927" s="65" t="s">
        <v>212</v>
      </c>
      <c r="F2927" s="66">
        <v>54.8</v>
      </c>
      <c r="G2927" s="66">
        <v>55.38</v>
      </c>
    </row>
    <row r="2928" spans="1:7">
      <c r="A2928" s="65" t="s">
        <v>391</v>
      </c>
      <c r="B2928" s="65">
        <v>40637</v>
      </c>
      <c r="C2928" s="56" t="s">
        <v>3085</v>
      </c>
      <c r="D2928" s="65" t="s">
        <v>211</v>
      </c>
      <c r="E2928" s="65" t="s">
        <v>212</v>
      </c>
      <c r="F2928" s="66"/>
      <c r="G2928" s="66">
        <v>959890.6</v>
      </c>
    </row>
    <row r="2929" spans="1:7">
      <c r="A2929" s="65" t="s">
        <v>391</v>
      </c>
      <c r="B2929" s="65">
        <v>13836</v>
      </c>
      <c r="C2929" s="56" t="s">
        <v>3086</v>
      </c>
      <c r="D2929" s="65" t="s">
        <v>211</v>
      </c>
      <c r="E2929" s="65" t="s">
        <v>212</v>
      </c>
      <c r="F2929" s="66"/>
      <c r="G2929" s="66">
        <v>68434.17</v>
      </c>
    </row>
    <row r="2930" spans="1:7">
      <c r="A2930" s="65" t="s">
        <v>391</v>
      </c>
      <c r="B2930" s="65">
        <v>14534</v>
      </c>
      <c r="C2930" s="56" t="s">
        <v>3087</v>
      </c>
      <c r="D2930" s="65" t="s">
        <v>211</v>
      </c>
      <c r="E2930" s="65" t="s">
        <v>212</v>
      </c>
      <c r="F2930" s="66"/>
      <c r="G2930" s="66">
        <v>28648.36</v>
      </c>
    </row>
    <row r="2931" spans="1:7">
      <c r="A2931" s="65" t="s">
        <v>391</v>
      </c>
      <c r="B2931" s="65">
        <v>14535</v>
      </c>
      <c r="C2931" s="56" t="s">
        <v>3088</v>
      </c>
      <c r="D2931" s="65" t="s">
        <v>211</v>
      </c>
      <c r="E2931" s="65" t="s">
        <v>212</v>
      </c>
      <c r="F2931" s="66"/>
      <c r="G2931" s="66">
        <v>284337.68</v>
      </c>
    </row>
    <row r="2932" spans="1:7">
      <c r="A2932" s="65" t="s">
        <v>391</v>
      </c>
      <c r="B2932" s="65">
        <v>39813</v>
      </c>
      <c r="C2932" s="56" t="s">
        <v>3089</v>
      </c>
      <c r="D2932" s="65" t="s">
        <v>211</v>
      </c>
      <c r="E2932" s="65" t="s">
        <v>212</v>
      </c>
      <c r="F2932" s="66"/>
      <c r="G2932" s="66">
        <v>38997.879999999997</v>
      </c>
    </row>
    <row r="2933" spans="1:7">
      <c r="A2933" s="65" t="s">
        <v>357</v>
      </c>
      <c r="B2933" s="65">
        <v>12868</v>
      </c>
      <c r="C2933" s="56" t="s">
        <v>3090</v>
      </c>
      <c r="D2933" s="65" t="s">
        <v>359</v>
      </c>
      <c r="E2933" s="65" t="s">
        <v>212</v>
      </c>
      <c r="F2933" s="66">
        <v>20.07</v>
      </c>
      <c r="G2933" s="66">
        <v>23.33</v>
      </c>
    </row>
    <row r="2934" spans="1:7">
      <c r="A2934" s="65" t="s">
        <v>357</v>
      </c>
      <c r="B2934" s="65">
        <v>40916</v>
      </c>
      <c r="C2934" s="56" t="s">
        <v>3091</v>
      </c>
      <c r="D2934" s="65" t="s">
        <v>361</v>
      </c>
      <c r="E2934" s="65" t="s">
        <v>212</v>
      </c>
      <c r="F2934" s="66">
        <v>3513.27</v>
      </c>
      <c r="G2934" s="66">
        <v>4086.34</v>
      </c>
    </row>
    <row r="2935" spans="1:7">
      <c r="A2935" s="65" t="s">
        <v>357</v>
      </c>
      <c r="B2935" s="65">
        <v>4755</v>
      </c>
      <c r="C2935" s="56" t="s">
        <v>3092</v>
      </c>
      <c r="D2935" s="65" t="s">
        <v>359</v>
      </c>
      <c r="E2935" s="65" t="s">
        <v>212</v>
      </c>
      <c r="F2935" s="66">
        <v>20.07</v>
      </c>
      <c r="G2935" s="66">
        <v>24.16</v>
      </c>
    </row>
    <row r="2936" spans="1:7">
      <c r="A2936" s="65" t="s">
        <v>357</v>
      </c>
      <c r="B2936" s="65">
        <v>41067</v>
      </c>
      <c r="C2936" s="56" t="s">
        <v>3093</v>
      </c>
      <c r="D2936" s="65" t="s">
        <v>361</v>
      </c>
      <c r="E2936" s="65" t="s">
        <v>212</v>
      </c>
      <c r="F2936" s="66">
        <v>3513.27</v>
      </c>
      <c r="G2936" s="66">
        <v>4234.46</v>
      </c>
    </row>
    <row r="2937" spans="1:7">
      <c r="A2937" s="65" t="s">
        <v>213</v>
      </c>
      <c r="B2937" s="65">
        <v>45240</v>
      </c>
      <c r="C2937" s="56" t="s">
        <v>3094</v>
      </c>
      <c r="D2937" s="65" t="s">
        <v>211</v>
      </c>
      <c r="E2937" s="65" t="s">
        <v>212</v>
      </c>
      <c r="F2937" s="66">
        <v>28.43</v>
      </c>
      <c r="G2937" s="66">
        <v>30.97</v>
      </c>
    </row>
    <row r="2938" spans="1:7">
      <c r="A2938" s="65" t="s">
        <v>213</v>
      </c>
      <c r="B2938" s="65">
        <v>45228</v>
      </c>
      <c r="C2938" s="56" t="s">
        <v>15036</v>
      </c>
      <c r="D2938" s="65" t="s">
        <v>211</v>
      </c>
      <c r="E2938" s="65" t="s">
        <v>212</v>
      </c>
      <c r="F2938" s="66">
        <v>24.29</v>
      </c>
      <c r="G2938" s="66">
        <v>26.46</v>
      </c>
    </row>
    <row r="2939" spans="1:7">
      <c r="A2939" s="65" t="s">
        <v>213</v>
      </c>
      <c r="B2939" s="65">
        <v>45241</v>
      </c>
      <c r="C2939" s="56" t="s">
        <v>3095</v>
      </c>
      <c r="D2939" s="65" t="s">
        <v>211</v>
      </c>
      <c r="E2939" s="65" t="s">
        <v>212</v>
      </c>
      <c r="F2939" s="66">
        <v>34.950000000000003</v>
      </c>
      <c r="G2939" s="66">
        <v>38.08</v>
      </c>
    </row>
    <row r="2940" spans="1:7">
      <c r="A2940" s="65" t="s">
        <v>213</v>
      </c>
      <c r="B2940" s="65">
        <v>38463</v>
      </c>
      <c r="C2940" s="56" t="s">
        <v>3096</v>
      </c>
      <c r="D2940" s="65" t="s">
        <v>211</v>
      </c>
      <c r="E2940" s="65" t="s">
        <v>212</v>
      </c>
      <c r="F2940" s="66">
        <v>39.1</v>
      </c>
      <c r="G2940" s="66">
        <v>44.02</v>
      </c>
    </row>
    <row r="2941" spans="1:7">
      <c r="A2941" s="65" t="s">
        <v>391</v>
      </c>
      <c r="B2941" s="65">
        <v>40703</v>
      </c>
      <c r="C2941" s="56" t="s">
        <v>3097</v>
      </c>
      <c r="D2941" s="65" t="s">
        <v>211</v>
      </c>
      <c r="E2941" s="65" t="s">
        <v>102</v>
      </c>
      <c r="F2941" s="66"/>
      <c r="G2941" s="66">
        <v>10038</v>
      </c>
    </row>
    <row r="2942" spans="1:7">
      <c r="A2942" s="65" t="s">
        <v>391</v>
      </c>
      <c r="B2942" s="65">
        <v>14531</v>
      </c>
      <c r="C2942" s="56" t="s">
        <v>3098</v>
      </c>
      <c r="D2942" s="65" t="s">
        <v>211</v>
      </c>
      <c r="E2942" s="65" t="s">
        <v>212</v>
      </c>
      <c r="F2942" s="66"/>
      <c r="G2942" s="66">
        <v>18714.61</v>
      </c>
    </row>
    <row r="2943" spans="1:7">
      <c r="A2943" s="65" t="s">
        <v>391</v>
      </c>
      <c r="B2943" s="65">
        <v>36533</v>
      </c>
      <c r="C2943" s="56" t="s">
        <v>3099</v>
      </c>
      <c r="D2943" s="65" t="s">
        <v>211</v>
      </c>
      <c r="E2943" s="65" t="s">
        <v>212</v>
      </c>
      <c r="F2943" s="66"/>
      <c r="G2943" s="66">
        <v>21535.74</v>
      </c>
    </row>
    <row r="2944" spans="1:7">
      <c r="A2944" s="65" t="s">
        <v>391</v>
      </c>
      <c r="B2944" s="65">
        <v>11616</v>
      </c>
      <c r="C2944" s="56" t="s">
        <v>3100</v>
      </c>
      <c r="D2944" s="65" t="s">
        <v>211</v>
      </c>
      <c r="E2944" s="65" t="s">
        <v>212</v>
      </c>
      <c r="F2944" s="66"/>
      <c r="G2944" s="66">
        <v>20340.18</v>
      </c>
    </row>
    <row r="2945" spans="1:7">
      <c r="A2945" s="65" t="s">
        <v>391</v>
      </c>
      <c r="B2945" s="65">
        <v>41898</v>
      </c>
      <c r="C2945" s="56" t="s">
        <v>3101</v>
      </c>
      <c r="D2945" s="65" t="s">
        <v>211</v>
      </c>
      <c r="E2945" s="65" t="s">
        <v>212</v>
      </c>
      <c r="F2945" s="66"/>
      <c r="G2945" s="66">
        <v>22885.47</v>
      </c>
    </row>
    <row r="2946" spans="1:7">
      <c r="A2946" s="65" t="s">
        <v>391</v>
      </c>
      <c r="B2946" s="65">
        <v>14529</v>
      </c>
      <c r="C2946" s="56" t="s">
        <v>3102</v>
      </c>
      <c r="D2946" s="65" t="s">
        <v>211</v>
      </c>
      <c r="E2946" s="65" t="s">
        <v>212</v>
      </c>
      <c r="F2946" s="66"/>
      <c r="G2946" s="66">
        <v>23551.52</v>
      </c>
    </row>
    <row r="2947" spans="1:7">
      <c r="A2947" s="65" t="s">
        <v>391</v>
      </c>
      <c r="B2947" s="65">
        <v>10747</v>
      </c>
      <c r="C2947" s="56" t="s">
        <v>3103</v>
      </c>
      <c r="D2947" s="65" t="s">
        <v>211</v>
      </c>
      <c r="E2947" s="65" t="s">
        <v>212</v>
      </c>
      <c r="F2947" s="66"/>
      <c r="G2947" s="66">
        <v>23107.64</v>
      </c>
    </row>
    <row r="2948" spans="1:7">
      <c r="A2948" s="65" t="s">
        <v>213</v>
      </c>
      <c r="B2948" s="65">
        <v>36141</v>
      </c>
      <c r="C2948" s="56" t="s">
        <v>3104</v>
      </c>
      <c r="D2948" s="65" t="s">
        <v>211</v>
      </c>
      <c r="E2948" s="65" t="s">
        <v>212</v>
      </c>
      <c r="F2948" s="66">
        <v>108.11</v>
      </c>
      <c r="G2948" s="66">
        <v>103.89</v>
      </c>
    </row>
    <row r="2949" spans="1:7">
      <c r="A2949" s="65" t="s">
        <v>213</v>
      </c>
      <c r="B2949" s="65">
        <v>45211</v>
      </c>
      <c r="C2949" s="56" t="s">
        <v>15037</v>
      </c>
      <c r="D2949" s="65" t="s">
        <v>211</v>
      </c>
      <c r="E2949" s="65" t="s">
        <v>212</v>
      </c>
      <c r="F2949" s="66">
        <v>98.25</v>
      </c>
      <c r="G2949" s="66">
        <v>94.42</v>
      </c>
    </row>
    <row r="2950" spans="1:7">
      <c r="A2950" s="65" t="s">
        <v>213</v>
      </c>
      <c r="B2950" s="65">
        <v>43651</v>
      </c>
      <c r="C2950" s="56" t="s">
        <v>3105</v>
      </c>
      <c r="D2950" s="65" t="s">
        <v>129</v>
      </c>
      <c r="E2950" s="65" t="s">
        <v>212</v>
      </c>
      <c r="F2950" s="66">
        <v>4.96</v>
      </c>
      <c r="G2950" s="66">
        <v>7.12</v>
      </c>
    </row>
    <row r="2951" spans="1:7">
      <c r="A2951" s="65" t="s">
        <v>213</v>
      </c>
      <c r="B2951" s="65">
        <v>43626</v>
      </c>
      <c r="C2951" s="56" t="s">
        <v>3106</v>
      </c>
      <c r="D2951" s="65" t="s">
        <v>129</v>
      </c>
      <c r="E2951" s="65" t="s">
        <v>102</v>
      </c>
      <c r="F2951" s="66">
        <v>2.76</v>
      </c>
      <c r="G2951" s="66">
        <v>3.96</v>
      </c>
    </row>
    <row r="2952" spans="1:7">
      <c r="A2952" s="65" t="s">
        <v>213</v>
      </c>
      <c r="B2952" s="65">
        <v>39434</v>
      </c>
      <c r="C2952" s="56" t="s">
        <v>3107</v>
      </c>
      <c r="D2952" s="65" t="s">
        <v>129</v>
      </c>
      <c r="E2952" s="65" t="s">
        <v>212</v>
      </c>
      <c r="F2952" s="66">
        <v>3.28</v>
      </c>
      <c r="G2952" s="66">
        <v>3.44</v>
      </c>
    </row>
    <row r="2953" spans="1:7">
      <c r="A2953" s="65" t="s">
        <v>213</v>
      </c>
      <c r="B2953" s="65">
        <v>39433</v>
      </c>
      <c r="C2953" s="56" t="s">
        <v>3108</v>
      </c>
      <c r="D2953" s="65" t="s">
        <v>129</v>
      </c>
      <c r="E2953" s="65" t="s">
        <v>212</v>
      </c>
      <c r="F2953" s="66">
        <v>2.61</v>
      </c>
      <c r="G2953" s="66">
        <v>2.73</v>
      </c>
    </row>
    <row r="2954" spans="1:7">
      <c r="A2954" s="65" t="s">
        <v>213</v>
      </c>
      <c r="B2954" s="65">
        <v>4049</v>
      </c>
      <c r="C2954" s="56" t="s">
        <v>3109</v>
      </c>
      <c r="D2954" s="65" t="s">
        <v>261</v>
      </c>
      <c r="E2954" s="65" t="s">
        <v>212</v>
      </c>
      <c r="F2954" s="66">
        <v>55.39</v>
      </c>
      <c r="G2954" s="66">
        <v>79.48</v>
      </c>
    </row>
    <row r="2955" spans="1:7">
      <c r="A2955" s="65" t="s">
        <v>213</v>
      </c>
      <c r="B2955" s="65">
        <v>38120</v>
      </c>
      <c r="C2955" s="56" t="s">
        <v>3110</v>
      </c>
      <c r="D2955" s="65" t="s">
        <v>129</v>
      </c>
      <c r="E2955" s="65" t="s">
        <v>212</v>
      </c>
      <c r="F2955" s="66">
        <v>148.09</v>
      </c>
      <c r="G2955" s="66">
        <v>140.19</v>
      </c>
    </row>
    <row r="2956" spans="1:7">
      <c r="A2956" s="65" t="s">
        <v>213</v>
      </c>
      <c r="B2956" s="65">
        <v>43652</v>
      </c>
      <c r="C2956" s="56" t="s">
        <v>3111</v>
      </c>
      <c r="D2956" s="65" t="s">
        <v>129</v>
      </c>
      <c r="E2956" s="65" t="s">
        <v>212</v>
      </c>
      <c r="F2956" s="66">
        <v>11.12</v>
      </c>
      <c r="G2956" s="66">
        <v>15.96</v>
      </c>
    </row>
    <row r="2957" spans="1:7">
      <c r="A2957" s="65" t="s">
        <v>213</v>
      </c>
      <c r="B2957" s="65">
        <v>10498</v>
      </c>
      <c r="C2957" s="56" t="s">
        <v>3112</v>
      </c>
      <c r="D2957" s="65" t="s">
        <v>129</v>
      </c>
      <c r="E2957" s="65" t="s">
        <v>212</v>
      </c>
      <c r="F2957" s="66">
        <v>9.39</v>
      </c>
      <c r="G2957" s="66">
        <v>11.46</v>
      </c>
    </row>
    <row r="2958" spans="1:7">
      <c r="A2958" s="65" t="s">
        <v>213</v>
      </c>
      <c r="B2958" s="65">
        <v>4823</v>
      </c>
      <c r="C2958" s="56" t="s">
        <v>3113</v>
      </c>
      <c r="D2958" s="65" t="s">
        <v>129</v>
      </c>
      <c r="E2958" s="65" t="s">
        <v>212</v>
      </c>
      <c r="F2958" s="66">
        <v>39.590000000000003</v>
      </c>
      <c r="G2958" s="66">
        <v>35.76</v>
      </c>
    </row>
    <row r="2959" spans="1:7">
      <c r="A2959" s="65" t="s">
        <v>213</v>
      </c>
      <c r="B2959" s="65">
        <v>38877</v>
      </c>
      <c r="C2959" s="56" t="s">
        <v>3114</v>
      </c>
      <c r="D2959" s="65" t="s">
        <v>129</v>
      </c>
      <c r="E2959" s="65" t="s">
        <v>212</v>
      </c>
      <c r="F2959" s="66">
        <v>8.8699999999999992</v>
      </c>
      <c r="G2959" s="66">
        <v>7.71</v>
      </c>
    </row>
    <row r="2960" spans="1:7">
      <c r="A2960" s="65" t="s">
        <v>213</v>
      </c>
      <c r="B2960" s="65">
        <v>34546</v>
      </c>
      <c r="C2960" s="56" t="s">
        <v>3115</v>
      </c>
      <c r="D2960" s="65" t="s">
        <v>129</v>
      </c>
      <c r="E2960" s="65" t="s">
        <v>212</v>
      </c>
      <c r="F2960" s="66">
        <v>9.1199999999999992</v>
      </c>
      <c r="G2960" s="66">
        <v>7.93</v>
      </c>
    </row>
    <row r="2961" spans="1:7">
      <c r="A2961" s="65" t="s">
        <v>213</v>
      </c>
      <c r="B2961" s="65">
        <v>41387</v>
      </c>
      <c r="C2961" s="56" t="s">
        <v>3116</v>
      </c>
      <c r="D2961" s="65" t="s">
        <v>32</v>
      </c>
      <c r="E2961" s="65" t="s">
        <v>212</v>
      </c>
      <c r="F2961" s="66"/>
      <c r="G2961" s="66">
        <v>57.04</v>
      </c>
    </row>
    <row r="2962" spans="1:7">
      <c r="A2962" s="65" t="s">
        <v>213</v>
      </c>
      <c r="B2962" s="65">
        <v>41388</v>
      </c>
      <c r="C2962" s="56" t="s">
        <v>3117</v>
      </c>
      <c r="D2962" s="65" t="s">
        <v>32</v>
      </c>
      <c r="E2962" s="65" t="s">
        <v>212</v>
      </c>
      <c r="F2962" s="66"/>
      <c r="G2962" s="66">
        <v>68.44</v>
      </c>
    </row>
    <row r="2963" spans="1:7">
      <c r="A2963" s="65" t="s">
        <v>213</v>
      </c>
      <c r="B2963" s="65">
        <v>41380</v>
      </c>
      <c r="C2963" s="56" t="s">
        <v>3118</v>
      </c>
      <c r="D2963" s="65" t="s">
        <v>211</v>
      </c>
      <c r="E2963" s="65" t="s">
        <v>212</v>
      </c>
      <c r="F2963" s="66"/>
      <c r="G2963" s="66">
        <v>455.36</v>
      </c>
    </row>
    <row r="2964" spans="1:7">
      <c r="A2964" s="65" t="s">
        <v>213</v>
      </c>
      <c r="B2964" s="65">
        <v>41381</v>
      </c>
      <c r="C2964" s="56" t="s">
        <v>3119</v>
      </c>
      <c r="D2964" s="65" t="s">
        <v>211</v>
      </c>
      <c r="E2964" s="65" t="s">
        <v>212</v>
      </c>
      <c r="F2964" s="66"/>
      <c r="G2964" s="66">
        <v>477.05</v>
      </c>
    </row>
    <row r="2965" spans="1:7">
      <c r="A2965" s="65" t="s">
        <v>213</v>
      </c>
      <c r="B2965" s="65">
        <v>41382</v>
      </c>
      <c r="C2965" s="56" t="s">
        <v>3120</v>
      </c>
      <c r="D2965" s="65" t="s">
        <v>211</v>
      </c>
      <c r="E2965" s="65" t="s">
        <v>212</v>
      </c>
      <c r="F2965" s="66"/>
      <c r="G2965" s="66">
        <v>461.75</v>
      </c>
    </row>
    <row r="2966" spans="1:7">
      <c r="A2966" s="65" t="s">
        <v>213</v>
      </c>
      <c r="B2966" s="65">
        <v>41383</v>
      </c>
      <c r="C2966" s="56" t="s">
        <v>3121</v>
      </c>
      <c r="D2966" s="65" t="s">
        <v>211</v>
      </c>
      <c r="E2966" s="65" t="s">
        <v>212</v>
      </c>
      <c r="F2966" s="66"/>
      <c r="G2966" s="66">
        <v>626.74</v>
      </c>
    </row>
    <row r="2967" spans="1:7">
      <c r="A2967" s="65" t="s">
        <v>213</v>
      </c>
      <c r="B2967" s="65">
        <v>41385</v>
      </c>
      <c r="C2967" s="56" t="s">
        <v>3122</v>
      </c>
      <c r="D2967" s="65" t="s">
        <v>211</v>
      </c>
      <c r="E2967" s="65" t="s">
        <v>212</v>
      </c>
      <c r="F2967" s="66"/>
      <c r="G2967" s="66">
        <v>779.89</v>
      </c>
    </row>
    <row r="2968" spans="1:7">
      <c r="A2968" s="65" t="s">
        <v>357</v>
      </c>
      <c r="B2968" s="65">
        <v>4058</v>
      </c>
      <c r="C2968" s="56" t="s">
        <v>3123</v>
      </c>
      <c r="D2968" s="65" t="s">
        <v>359</v>
      </c>
      <c r="E2968" s="65" t="s">
        <v>212</v>
      </c>
      <c r="F2968" s="66">
        <v>24.01</v>
      </c>
      <c r="G2968" s="66">
        <v>37.36</v>
      </c>
    </row>
    <row r="2969" spans="1:7">
      <c r="A2969" s="65" t="s">
        <v>357</v>
      </c>
      <c r="B2969" s="65">
        <v>40974</v>
      </c>
      <c r="C2969" s="56" t="s">
        <v>3124</v>
      </c>
      <c r="D2969" s="65" t="s">
        <v>361</v>
      </c>
      <c r="E2969" s="65" t="s">
        <v>212</v>
      </c>
      <c r="F2969" s="66">
        <v>4205.7700000000004</v>
      </c>
      <c r="G2969" s="66">
        <v>6544.6</v>
      </c>
    </row>
    <row r="2970" spans="1:7">
      <c r="A2970" s="65" t="s">
        <v>357</v>
      </c>
      <c r="B2970" s="65">
        <v>34794</v>
      </c>
      <c r="C2970" s="56" t="s">
        <v>3125</v>
      </c>
      <c r="D2970" s="65" t="s">
        <v>359</v>
      </c>
      <c r="E2970" s="65" t="s">
        <v>212</v>
      </c>
      <c r="F2970" s="66">
        <v>20.46</v>
      </c>
      <c r="G2970" s="66">
        <v>30.46</v>
      </c>
    </row>
    <row r="2971" spans="1:7">
      <c r="A2971" s="65" t="s">
        <v>357</v>
      </c>
      <c r="B2971" s="65">
        <v>40925</v>
      </c>
      <c r="C2971" s="56" t="s">
        <v>3126</v>
      </c>
      <c r="D2971" s="65" t="s">
        <v>361</v>
      </c>
      <c r="E2971" s="65" t="s">
        <v>212</v>
      </c>
      <c r="F2971" s="66">
        <v>3580.44</v>
      </c>
      <c r="G2971" s="66">
        <v>5337.88</v>
      </c>
    </row>
    <row r="2972" spans="1:7">
      <c r="A2972" s="65" t="s">
        <v>213</v>
      </c>
      <c r="B2972" s="65">
        <v>13741</v>
      </c>
      <c r="C2972" s="56" t="s">
        <v>3127</v>
      </c>
      <c r="D2972" s="65" t="s">
        <v>211</v>
      </c>
      <c r="E2972" s="65" t="s">
        <v>212</v>
      </c>
      <c r="F2972" s="66">
        <v>3032.49</v>
      </c>
      <c r="G2972" s="66">
        <v>2323.13</v>
      </c>
    </row>
    <row r="2973" spans="1:7">
      <c r="A2973" s="65" t="s">
        <v>213</v>
      </c>
      <c r="B2973" s="65">
        <v>3288</v>
      </c>
      <c r="C2973" s="56" t="s">
        <v>3128</v>
      </c>
      <c r="D2973" s="65" t="s">
        <v>32</v>
      </c>
      <c r="E2973" s="65" t="s">
        <v>102</v>
      </c>
      <c r="F2973" s="66"/>
      <c r="G2973" s="66">
        <v>7</v>
      </c>
    </row>
    <row r="2974" spans="1:7">
      <c r="A2974" s="65" t="s">
        <v>213</v>
      </c>
      <c r="B2974" s="65">
        <v>13587</v>
      </c>
      <c r="C2974" s="56" t="s">
        <v>3129</v>
      </c>
      <c r="D2974" s="65" t="s">
        <v>32</v>
      </c>
      <c r="E2974" s="65" t="s">
        <v>212</v>
      </c>
      <c r="F2974" s="66"/>
      <c r="G2974" s="66">
        <v>4.2300000000000004</v>
      </c>
    </row>
    <row r="2975" spans="1:7">
      <c r="A2975" s="65" t="s">
        <v>213</v>
      </c>
      <c r="B2975" s="65">
        <v>38598</v>
      </c>
      <c r="C2975" s="56" t="s">
        <v>3130</v>
      </c>
      <c r="D2975" s="65" t="s">
        <v>211</v>
      </c>
      <c r="E2975" s="65" t="s">
        <v>212</v>
      </c>
      <c r="F2975" s="66">
        <v>3.4</v>
      </c>
      <c r="G2975" s="66">
        <v>3.4</v>
      </c>
    </row>
    <row r="2976" spans="1:7">
      <c r="A2976" s="65" t="s">
        <v>213</v>
      </c>
      <c r="B2976" s="65">
        <v>38595</v>
      </c>
      <c r="C2976" s="56" t="s">
        <v>3131</v>
      </c>
      <c r="D2976" s="65" t="s">
        <v>211</v>
      </c>
      <c r="E2976" s="65" t="s">
        <v>212</v>
      </c>
      <c r="F2976" s="66">
        <v>2.88</v>
      </c>
      <c r="G2976" s="66">
        <v>2.88</v>
      </c>
    </row>
    <row r="2977" spans="1:7">
      <c r="A2977" s="65" t="s">
        <v>213</v>
      </c>
      <c r="B2977" s="65">
        <v>38592</v>
      </c>
      <c r="C2977" s="56" t="s">
        <v>3132</v>
      </c>
      <c r="D2977" s="65" t="s">
        <v>211</v>
      </c>
      <c r="E2977" s="65" t="s">
        <v>212</v>
      </c>
      <c r="F2977" s="66">
        <v>2.91</v>
      </c>
      <c r="G2977" s="66">
        <v>2.91</v>
      </c>
    </row>
    <row r="2978" spans="1:7">
      <c r="A2978" s="65" t="s">
        <v>213</v>
      </c>
      <c r="B2978" s="65">
        <v>38588</v>
      </c>
      <c r="C2978" s="56" t="s">
        <v>3133</v>
      </c>
      <c r="D2978" s="65" t="s">
        <v>211</v>
      </c>
      <c r="E2978" s="65" t="s">
        <v>212</v>
      </c>
      <c r="F2978" s="66">
        <v>2.33</v>
      </c>
      <c r="G2978" s="66">
        <v>2.33</v>
      </c>
    </row>
    <row r="2979" spans="1:7">
      <c r="A2979" s="65" t="s">
        <v>213</v>
      </c>
      <c r="B2979" s="65">
        <v>38593</v>
      </c>
      <c r="C2979" s="56" t="s">
        <v>3134</v>
      </c>
      <c r="D2979" s="65" t="s">
        <v>211</v>
      </c>
      <c r="E2979" s="65" t="s">
        <v>212</v>
      </c>
      <c r="F2979" s="66">
        <v>3.22</v>
      </c>
      <c r="G2979" s="66">
        <v>3.22</v>
      </c>
    </row>
    <row r="2980" spans="1:7">
      <c r="A2980" s="65" t="s">
        <v>213</v>
      </c>
      <c r="B2980" s="65">
        <v>38589</v>
      </c>
      <c r="C2980" s="56" t="s">
        <v>3135</v>
      </c>
      <c r="D2980" s="65" t="s">
        <v>211</v>
      </c>
      <c r="E2980" s="65" t="s">
        <v>212</v>
      </c>
      <c r="F2980" s="66">
        <v>2.44</v>
      </c>
      <c r="G2980" s="66">
        <v>2.44</v>
      </c>
    </row>
    <row r="2981" spans="1:7">
      <c r="A2981" s="65" t="s">
        <v>213</v>
      </c>
      <c r="B2981" s="65">
        <v>38594</v>
      </c>
      <c r="C2981" s="56" t="s">
        <v>3136</v>
      </c>
      <c r="D2981" s="65" t="s">
        <v>211</v>
      </c>
      <c r="E2981" s="65" t="s">
        <v>212</v>
      </c>
      <c r="F2981" s="66">
        <v>5.08</v>
      </c>
      <c r="G2981" s="66">
        <v>5.08</v>
      </c>
    </row>
    <row r="2982" spans="1:7">
      <c r="A2982" s="65" t="s">
        <v>213</v>
      </c>
      <c r="B2982" s="65">
        <v>34774</v>
      </c>
      <c r="C2982" s="56" t="s">
        <v>3137</v>
      </c>
      <c r="D2982" s="65" t="s">
        <v>211</v>
      </c>
      <c r="E2982" s="65" t="s">
        <v>212</v>
      </c>
      <c r="F2982" s="66">
        <v>2.2799999999999998</v>
      </c>
      <c r="G2982" s="66">
        <v>2.2799999999999998</v>
      </c>
    </row>
    <row r="2983" spans="1:7">
      <c r="A2983" s="65" t="s">
        <v>213</v>
      </c>
      <c r="B2983" s="65">
        <v>34771</v>
      </c>
      <c r="C2983" s="56" t="s">
        <v>3138</v>
      </c>
      <c r="D2983" s="65" t="s">
        <v>211</v>
      </c>
      <c r="E2983" s="65" t="s">
        <v>212</v>
      </c>
      <c r="F2983" s="66">
        <v>2.75</v>
      </c>
      <c r="G2983" s="66">
        <v>2.75</v>
      </c>
    </row>
    <row r="2984" spans="1:7">
      <c r="A2984" s="65" t="s">
        <v>213</v>
      </c>
      <c r="B2984" s="65">
        <v>34764</v>
      </c>
      <c r="C2984" s="56" t="s">
        <v>3139</v>
      </c>
      <c r="D2984" s="65" t="s">
        <v>211</v>
      </c>
      <c r="E2984" s="65" t="s">
        <v>212</v>
      </c>
      <c r="F2984" s="66">
        <v>1.8</v>
      </c>
      <c r="G2984" s="66">
        <v>1.8</v>
      </c>
    </row>
    <row r="2985" spans="1:7">
      <c r="A2985" s="65" t="s">
        <v>213</v>
      </c>
      <c r="B2985" s="65">
        <v>34773</v>
      </c>
      <c r="C2985" s="56" t="s">
        <v>3140</v>
      </c>
      <c r="D2985" s="65" t="s">
        <v>211</v>
      </c>
      <c r="E2985" s="65" t="s">
        <v>212</v>
      </c>
      <c r="F2985" s="66">
        <v>2.4</v>
      </c>
      <c r="G2985" s="66">
        <v>2.4</v>
      </c>
    </row>
    <row r="2986" spans="1:7">
      <c r="A2986" s="65" t="s">
        <v>213</v>
      </c>
      <c r="B2986" s="65">
        <v>34769</v>
      </c>
      <c r="C2986" s="56" t="s">
        <v>3141</v>
      </c>
      <c r="D2986" s="65" t="s">
        <v>211</v>
      </c>
      <c r="E2986" s="65" t="s">
        <v>212</v>
      </c>
      <c r="F2986" s="66">
        <v>2.97</v>
      </c>
      <c r="G2986" s="66">
        <v>2.97</v>
      </c>
    </row>
    <row r="2987" spans="1:7">
      <c r="A2987" s="65" t="s">
        <v>213</v>
      </c>
      <c r="B2987" s="65">
        <v>34763</v>
      </c>
      <c r="C2987" s="56" t="s">
        <v>3142</v>
      </c>
      <c r="D2987" s="65" t="s">
        <v>211</v>
      </c>
      <c r="E2987" s="65" t="s">
        <v>212</v>
      </c>
      <c r="F2987" s="66">
        <v>1.83</v>
      </c>
      <c r="G2987" s="66">
        <v>1.83</v>
      </c>
    </row>
    <row r="2988" spans="1:7">
      <c r="A2988" s="65" t="s">
        <v>213</v>
      </c>
      <c r="B2988" s="65">
        <v>34788</v>
      </c>
      <c r="C2988" s="56" t="s">
        <v>3143</v>
      </c>
      <c r="D2988" s="65" t="s">
        <v>211</v>
      </c>
      <c r="E2988" s="65" t="s">
        <v>212</v>
      </c>
      <c r="F2988" s="66">
        <v>0.95</v>
      </c>
      <c r="G2988" s="66">
        <v>1.21</v>
      </c>
    </row>
    <row r="2989" spans="1:7">
      <c r="A2989" s="65" t="s">
        <v>213</v>
      </c>
      <c r="B2989" s="65">
        <v>34781</v>
      </c>
      <c r="C2989" s="56" t="s">
        <v>3144</v>
      </c>
      <c r="D2989" s="65" t="s">
        <v>211</v>
      </c>
      <c r="E2989" s="65" t="s">
        <v>212</v>
      </c>
      <c r="F2989" s="66">
        <v>1.31</v>
      </c>
      <c r="G2989" s="66">
        <v>1.67</v>
      </c>
    </row>
    <row r="2990" spans="1:7">
      <c r="A2990" s="65" t="s">
        <v>213</v>
      </c>
      <c r="B2990" s="65">
        <v>41682</v>
      </c>
      <c r="C2990" s="56" t="s">
        <v>3145</v>
      </c>
      <c r="D2990" s="65" t="s">
        <v>211</v>
      </c>
      <c r="E2990" s="65" t="s">
        <v>212</v>
      </c>
      <c r="F2990" s="66">
        <v>35.85</v>
      </c>
      <c r="G2990" s="66">
        <v>29.47</v>
      </c>
    </row>
    <row r="2991" spans="1:7">
      <c r="A2991" s="65" t="s">
        <v>213</v>
      </c>
      <c r="B2991" s="65">
        <v>41683</v>
      </c>
      <c r="C2991" s="56" t="s">
        <v>3146</v>
      </c>
      <c r="D2991" s="65" t="s">
        <v>211</v>
      </c>
      <c r="E2991" s="65" t="s">
        <v>212</v>
      </c>
      <c r="F2991" s="66">
        <v>26.37</v>
      </c>
      <c r="G2991" s="66">
        <v>21.68</v>
      </c>
    </row>
    <row r="2992" spans="1:7">
      <c r="A2992" s="65" t="s">
        <v>213</v>
      </c>
      <c r="B2992" s="65">
        <v>41680</v>
      </c>
      <c r="C2992" s="56" t="s">
        <v>3147</v>
      </c>
      <c r="D2992" s="65" t="s">
        <v>211</v>
      </c>
      <c r="E2992" s="65" t="s">
        <v>212</v>
      </c>
      <c r="F2992" s="66">
        <v>14.2</v>
      </c>
      <c r="G2992" s="66">
        <v>11.67</v>
      </c>
    </row>
    <row r="2993" spans="1:7">
      <c r="A2993" s="65" t="s">
        <v>213</v>
      </c>
      <c r="B2993" s="65">
        <v>41679</v>
      </c>
      <c r="C2993" s="56" t="s">
        <v>3148</v>
      </c>
      <c r="D2993" s="65" t="s">
        <v>211</v>
      </c>
      <c r="E2993" s="65" t="s">
        <v>212</v>
      </c>
      <c r="F2993" s="66">
        <v>32.46</v>
      </c>
      <c r="G2993" s="66">
        <v>26.69</v>
      </c>
    </row>
    <row r="2994" spans="1:7">
      <c r="A2994" s="65" t="s">
        <v>213</v>
      </c>
      <c r="B2994" s="65">
        <v>41681</v>
      </c>
      <c r="C2994" s="56" t="s">
        <v>3149</v>
      </c>
      <c r="D2994" s="65" t="s">
        <v>211</v>
      </c>
      <c r="E2994" s="65" t="s">
        <v>212</v>
      </c>
      <c r="F2994" s="66">
        <v>22.21</v>
      </c>
      <c r="G2994" s="66">
        <v>18.260000000000002</v>
      </c>
    </row>
    <row r="2995" spans="1:7">
      <c r="A2995" s="65" t="s">
        <v>213</v>
      </c>
      <c r="B2995" s="65">
        <v>43386</v>
      </c>
      <c r="C2995" s="56" t="s">
        <v>15038</v>
      </c>
      <c r="D2995" s="65" t="s">
        <v>211</v>
      </c>
      <c r="E2995" s="65" t="s">
        <v>212</v>
      </c>
      <c r="F2995" s="66">
        <v>50.72</v>
      </c>
      <c r="G2995" s="66">
        <v>41.7</v>
      </c>
    </row>
    <row r="2996" spans="1:7">
      <c r="A2996" s="65" t="s">
        <v>213</v>
      </c>
      <c r="B2996" s="65">
        <v>4059</v>
      </c>
      <c r="C2996" s="56" t="s">
        <v>3150</v>
      </c>
      <c r="D2996" s="65" t="s">
        <v>32</v>
      </c>
      <c r="E2996" s="65" t="s">
        <v>212</v>
      </c>
      <c r="F2996" s="66">
        <v>35.85</v>
      </c>
      <c r="G2996" s="66">
        <v>29.47</v>
      </c>
    </row>
    <row r="2997" spans="1:7">
      <c r="A2997" s="65" t="s">
        <v>213</v>
      </c>
      <c r="B2997" s="65">
        <v>4062</v>
      </c>
      <c r="C2997" s="56" t="s">
        <v>3151</v>
      </c>
      <c r="D2997" s="65" t="s">
        <v>211</v>
      </c>
      <c r="E2997" s="65" t="s">
        <v>212</v>
      </c>
      <c r="F2997" s="66">
        <v>35.85</v>
      </c>
      <c r="G2997" s="66">
        <v>29.47</v>
      </c>
    </row>
    <row r="2998" spans="1:7">
      <c r="A2998" s="65" t="s">
        <v>213</v>
      </c>
      <c r="B2998" s="65">
        <v>4061</v>
      </c>
      <c r="C2998" s="56" t="s">
        <v>3152</v>
      </c>
      <c r="D2998" s="65" t="s">
        <v>211</v>
      </c>
      <c r="E2998" s="65" t="s">
        <v>212</v>
      </c>
      <c r="F2998" s="66">
        <v>44.64</v>
      </c>
      <c r="G2998" s="66">
        <v>36.700000000000003</v>
      </c>
    </row>
    <row r="2999" spans="1:7">
      <c r="A2999" s="65" t="s">
        <v>213</v>
      </c>
      <c r="B2999" s="65">
        <v>41315</v>
      </c>
      <c r="C2999" s="56" t="s">
        <v>3153</v>
      </c>
      <c r="D2999" s="65" t="s">
        <v>129</v>
      </c>
      <c r="E2999" s="65" t="s">
        <v>212</v>
      </c>
      <c r="F2999" s="66">
        <v>96.81</v>
      </c>
      <c r="G2999" s="66">
        <v>89.21</v>
      </c>
    </row>
    <row r="3000" spans="1:7">
      <c r="A3000" s="65" t="s">
        <v>213</v>
      </c>
      <c r="B3000" s="65">
        <v>43148</v>
      </c>
      <c r="C3000" s="56" t="s">
        <v>3154</v>
      </c>
      <c r="D3000" s="65" t="s">
        <v>129</v>
      </c>
      <c r="E3000" s="65" t="s">
        <v>212</v>
      </c>
      <c r="F3000" s="66">
        <v>65.709999999999994</v>
      </c>
      <c r="G3000" s="66">
        <v>60.55</v>
      </c>
    </row>
    <row r="3001" spans="1:7">
      <c r="A3001" s="65" t="s">
        <v>213</v>
      </c>
      <c r="B3001" s="65">
        <v>43147</v>
      </c>
      <c r="C3001" s="56" t="s">
        <v>3155</v>
      </c>
      <c r="D3001" s="65" t="s">
        <v>129</v>
      </c>
      <c r="E3001" s="65" t="s">
        <v>212</v>
      </c>
      <c r="F3001" s="66">
        <v>25.45</v>
      </c>
      <c r="G3001" s="66">
        <v>23.45</v>
      </c>
    </row>
    <row r="3002" spans="1:7">
      <c r="A3002" s="65" t="s">
        <v>391</v>
      </c>
      <c r="B3002" s="65">
        <v>10608</v>
      </c>
      <c r="C3002" s="56" t="s">
        <v>3156</v>
      </c>
      <c r="D3002" s="65" t="s">
        <v>211</v>
      </c>
      <c r="E3002" s="65" t="s">
        <v>102</v>
      </c>
      <c r="F3002" s="66"/>
      <c r="G3002" s="66">
        <v>9789.7999999999993</v>
      </c>
    </row>
    <row r="3003" spans="1:7">
      <c r="A3003" s="65" t="s">
        <v>357</v>
      </c>
      <c r="B3003" s="65">
        <v>4069</v>
      </c>
      <c r="C3003" s="56" t="s">
        <v>3157</v>
      </c>
      <c r="D3003" s="65" t="s">
        <v>359</v>
      </c>
      <c r="E3003" s="65" t="s">
        <v>212</v>
      </c>
      <c r="F3003" s="66">
        <v>57.31</v>
      </c>
      <c r="G3003" s="66">
        <v>67.25</v>
      </c>
    </row>
    <row r="3004" spans="1:7">
      <c r="A3004" s="65" t="s">
        <v>357</v>
      </c>
      <c r="B3004" s="65">
        <v>40819</v>
      </c>
      <c r="C3004" s="56" t="s">
        <v>3158</v>
      </c>
      <c r="D3004" s="65" t="s">
        <v>361</v>
      </c>
      <c r="E3004" s="65" t="s">
        <v>212</v>
      </c>
      <c r="F3004" s="66">
        <v>10029.049999999999</v>
      </c>
      <c r="G3004" s="66">
        <v>11779.41</v>
      </c>
    </row>
    <row r="3005" spans="1:7">
      <c r="A3005" s="65" t="s">
        <v>213</v>
      </c>
      <c r="B3005" s="65">
        <v>34361</v>
      </c>
      <c r="C3005" s="56" t="s">
        <v>3159</v>
      </c>
      <c r="D3005" s="65" t="s">
        <v>129</v>
      </c>
      <c r="E3005" s="65" t="s">
        <v>212</v>
      </c>
      <c r="F3005" s="66">
        <v>18.52</v>
      </c>
      <c r="G3005" s="66">
        <v>17.07</v>
      </c>
    </row>
    <row r="3006" spans="1:7">
      <c r="A3006" s="65" t="s">
        <v>391</v>
      </c>
      <c r="B3006" s="65">
        <v>36512</v>
      </c>
      <c r="C3006" s="56" t="s">
        <v>3160</v>
      </c>
      <c r="D3006" s="65" t="s">
        <v>211</v>
      </c>
      <c r="E3006" s="65" t="s">
        <v>212</v>
      </c>
      <c r="F3006" s="66"/>
      <c r="G3006" s="66">
        <v>20679.88</v>
      </c>
    </row>
    <row r="3007" spans="1:7">
      <c r="A3007" s="65" t="s">
        <v>213</v>
      </c>
      <c r="B3007" s="65">
        <v>44478</v>
      </c>
      <c r="C3007" s="56" t="s">
        <v>15039</v>
      </c>
      <c r="D3007" s="65" t="s">
        <v>129</v>
      </c>
      <c r="E3007" s="65" t="s">
        <v>212</v>
      </c>
      <c r="F3007" s="66">
        <v>12.29</v>
      </c>
      <c r="G3007" s="66">
        <v>14.99</v>
      </c>
    </row>
    <row r="3008" spans="1:7">
      <c r="A3008" s="65" t="s">
        <v>213</v>
      </c>
      <c r="B3008" s="65">
        <v>44477</v>
      </c>
      <c r="C3008" s="56" t="s">
        <v>15040</v>
      </c>
      <c r="D3008" s="65" t="s">
        <v>129</v>
      </c>
      <c r="E3008" s="65" t="s">
        <v>212</v>
      </c>
      <c r="F3008" s="66">
        <v>12.29</v>
      </c>
      <c r="G3008" s="66">
        <v>14.99</v>
      </c>
    </row>
    <row r="3009" spans="1:7">
      <c r="A3009" s="65" t="s">
        <v>213</v>
      </c>
      <c r="B3009" s="65">
        <v>11697</v>
      </c>
      <c r="C3009" s="56" t="s">
        <v>3161</v>
      </c>
      <c r="D3009" s="65" t="s">
        <v>211</v>
      </c>
      <c r="E3009" s="65" t="s">
        <v>212</v>
      </c>
      <c r="F3009" s="66">
        <v>835.79</v>
      </c>
      <c r="G3009" s="66">
        <v>674.34</v>
      </c>
    </row>
    <row r="3010" spans="1:7">
      <c r="A3010" s="65" t="s">
        <v>213</v>
      </c>
      <c r="B3010" s="65">
        <v>11698</v>
      </c>
      <c r="C3010" s="56" t="s">
        <v>3162</v>
      </c>
      <c r="D3010" s="65" t="s">
        <v>211</v>
      </c>
      <c r="E3010" s="65" t="s">
        <v>212</v>
      </c>
      <c r="F3010" s="66">
        <v>997.05</v>
      </c>
      <c r="G3010" s="66">
        <v>804.46</v>
      </c>
    </row>
    <row r="3011" spans="1:7">
      <c r="A3011" s="65" t="s">
        <v>213</v>
      </c>
      <c r="B3011" s="65">
        <v>11699</v>
      </c>
      <c r="C3011" s="56" t="s">
        <v>3163</v>
      </c>
      <c r="D3011" s="65" t="s">
        <v>211</v>
      </c>
      <c r="E3011" s="65" t="s">
        <v>212</v>
      </c>
      <c r="F3011" s="66">
        <v>1101.97</v>
      </c>
      <c r="G3011" s="66">
        <v>889.11</v>
      </c>
    </row>
    <row r="3012" spans="1:7">
      <c r="A3012" s="65" t="s">
        <v>213</v>
      </c>
      <c r="B3012" s="65">
        <v>10432</v>
      </c>
      <c r="C3012" s="56" t="s">
        <v>3164</v>
      </c>
      <c r="D3012" s="65" t="s">
        <v>211</v>
      </c>
      <c r="E3012" s="65" t="s">
        <v>212</v>
      </c>
      <c r="F3012" s="66">
        <v>351.7</v>
      </c>
      <c r="G3012" s="66">
        <v>346.45</v>
      </c>
    </row>
    <row r="3013" spans="1:7">
      <c r="A3013" s="65" t="s">
        <v>213</v>
      </c>
      <c r="B3013" s="65">
        <v>44020</v>
      </c>
      <c r="C3013" s="56" t="s">
        <v>3165</v>
      </c>
      <c r="D3013" s="65" t="s">
        <v>211</v>
      </c>
      <c r="E3013" s="65" t="s">
        <v>212</v>
      </c>
      <c r="F3013" s="66">
        <v>867.68</v>
      </c>
      <c r="G3013" s="66">
        <v>854.75</v>
      </c>
    </row>
    <row r="3014" spans="1:7">
      <c r="A3014" s="65" t="s">
        <v>213</v>
      </c>
      <c r="B3014" s="65">
        <v>41419</v>
      </c>
      <c r="C3014" s="56" t="s">
        <v>3166</v>
      </c>
      <c r="D3014" s="65" t="s">
        <v>211</v>
      </c>
      <c r="E3014" s="65" t="s">
        <v>212</v>
      </c>
      <c r="F3014" s="66"/>
      <c r="G3014" s="66">
        <v>8.5299999999999994</v>
      </c>
    </row>
    <row r="3015" spans="1:7">
      <c r="A3015" s="65" t="s">
        <v>213</v>
      </c>
      <c r="B3015" s="65">
        <v>41420</v>
      </c>
      <c r="C3015" s="56" t="s">
        <v>3167</v>
      </c>
      <c r="D3015" s="65" t="s">
        <v>211</v>
      </c>
      <c r="E3015" s="65" t="s">
        <v>212</v>
      </c>
      <c r="F3015" s="66"/>
      <c r="G3015" s="66">
        <v>11.61</v>
      </c>
    </row>
    <row r="3016" spans="1:7">
      <c r="A3016" s="65" t="s">
        <v>213</v>
      </c>
      <c r="B3016" s="65">
        <v>41421</v>
      </c>
      <c r="C3016" s="56" t="s">
        <v>3168</v>
      </c>
      <c r="D3016" s="65" t="s">
        <v>211</v>
      </c>
      <c r="E3016" s="65" t="s">
        <v>212</v>
      </c>
      <c r="F3016" s="66"/>
      <c r="G3016" s="66">
        <v>11.58</v>
      </c>
    </row>
    <row r="3017" spans="1:7">
      <c r="A3017" s="65" t="s">
        <v>213</v>
      </c>
      <c r="B3017" s="65">
        <v>41422</v>
      </c>
      <c r="C3017" s="56" t="s">
        <v>3169</v>
      </c>
      <c r="D3017" s="65" t="s">
        <v>211</v>
      </c>
      <c r="E3017" s="65" t="s">
        <v>212</v>
      </c>
      <c r="F3017" s="66"/>
      <c r="G3017" s="66">
        <v>15.85</v>
      </c>
    </row>
    <row r="3018" spans="1:7">
      <c r="A3018" s="65" t="s">
        <v>213</v>
      </c>
      <c r="B3018" s="65">
        <v>41425</v>
      </c>
      <c r="C3018" s="56" t="s">
        <v>3170</v>
      </c>
      <c r="D3018" s="65" t="s">
        <v>211</v>
      </c>
      <c r="E3018" s="65" t="s">
        <v>212</v>
      </c>
      <c r="F3018" s="66"/>
      <c r="G3018" s="66">
        <v>8.11</v>
      </c>
    </row>
    <row r="3019" spans="1:7">
      <c r="A3019" s="65" t="s">
        <v>213</v>
      </c>
      <c r="B3019" s="65">
        <v>41426</v>
      </c>
      <c r="C3019" s="56" t="s">
        <v>3171</v>
      </c>
      <c r="D3019" s="65" t="s">
        <v>211</v>
      </c>
      <c r="E3019" s="65" t="s">
        <v>212</v>
      </c>
      <c r="F3019" s="66"/>
      <c r="G3019" s="66">
        <v>14.63</v>
      </c>
    </row>
    <row r="3020" spans="1:7">
      <c r="A3020" s="65" t="s">
        <v>213</v>
      </c>
      <c r="B3020" s="65">
        <v>41414</v>
      </c>
      <c r="C3020" s="56" t="s">
        <v>3172</v>
      </c>
      <c r="D3020" s="65" t="s">
        <v>211</v>
      </c>
      <c r="E3020" s="65" t="s">
        <v>212</v>
      </c>
      <c r="F3020" s="66"/>
      <c r="G3020" s="66">
        <v>26.85</v>
      </c>
    </row>
    <row r="3021" spans="1:7">
      <c r="A3021" s="65" t="s">
        <v>213</v>
      </c>
      <c r="B3021" s="65">
        <v>41415</v>
      </c>
      <c r="C3021" s="56" t="s">
        <v>3173</v>
      </c>
      <c r="D3021" s="65" t="s">
        <v>211</v>
      </c>
      <c r="E3021" s="65" t="s">
        <v>212</v>
      </c>
      <c r="F3021" s="66"/>
      <c r="G3021" s="66">
        <v>31.27</v>
      </c>
    </row>
    <row r="3022" spans="1:7">
      <c r="A3022" s="65" t="s">
        <v>391</v>
      </c>
      <c r="B3022" s="65">
        <v>37514</v>
      </c>
      <c r="C3022" s="56" t="s">
        <v>3174</v>
      </c>
      <c r="D3022" s="65" t="s">
        <v>211</v>
      </c>
      <c r="E3022" s="65" t="s">
        <v>102</v>
      </c>
      <c r="F3022" s="66"/>
      <c r="G3022" s="66">
        <v>332500</v>
      </c>
    </row>
    <row r="3023" spans="1:7">
      <c r="A3023" s="65" t="s">
        <v>391</v>
      </c>
      <c r="B3023" s="65">
        <v>37519</v>
      </c>
      <c r="C3023" s="56" t="s">
        <v>3175</v>
      </c>
      <c r="D3023" s="65" t="s">
        <v>211</v>
      </c>
      <c r="E3023" s="65" t="s">
        <v>212</v>
      </c>
      <c r="F3023" s="66"/>
      <c r="G3023" s="66">
        <v>513145.05</v>
      </c>
    </row>
    <row r="3024" spans="1:7">
      <c r="A3024" s="65" t="s">
        <v>391</v>
      </c>
      <c r="B3024" s="65">
        <v>37520</v>
      </c>
      <c r="C3024" s="56" t="s">
        <v>3176</v>
      </c>
      <c r="D3024" s="65" t="s">
        <v>211</v>
      </c>
      <c r="E3024" s="65" t="s">
        <v>212</v>
      </c>
      <c r="F3024" s="66"/>
      <c r="G3024" s="66">
        <v>504732.83</v>
      </c>
    </row>
    <row r="3025" spans="1:7">
      <c r="A3025" s="65" t="s">
        <v>391</v>
      </c>
      <c r="B3025" s="65">
        <v>37521</v>
      </c>
      <c r="C3025" s="56" t="s">
        <v>3177</v>
      </c>
      <c r="D3025" s="65" t="s">
        <v>211</v>
      </c>
      <c r="E3025" s="65" t="s">
        <v>212</v>
      </c>
      <c r="F3025" s="66"/>
      <c r="G3025" s="66">
        <v>615774.06999999995</v>
      </c>
    </row>
    <row r="3026" spans="1:7">
      <c r="A3026" s="65" t="s">
        <v>391</v>
      </c>
      <c r="B3026" s="65">
        <v>37522</v>
      </c>
      <c r="C3026" s="56" t="s">
        <v>3178</v>
      </c>
      <c r="D3026" s="65" t="s">
        <v>211</v>
      </c>
      <c r="E3026" s="65" t="s">
        <v>212</v>
      </c>
      <c r="F3026" s="66"/>
      <c r="G3026" s="66">
        <v>634300.1</v>
      </c>
    </row>
    <row r="3027" spans="1:7">
      <c r="A3027" s="65" t="s">
        <v>391</v>
      </c>
      <c r="B3027" s="65">
        <v>37546</v>
      </c>
      <c r="C3027" s="56" t="s">
        <v>3179</v>
      </c>
      <c r="D3027" s="65" t="s">
        <v>211</v>
      </c>
      <c r="E3027" s="65" t="s">
        <v>212</v>
      </c>
      <c r="F3027" s="66">
        <v>13217.74</v>
      </c>
      <c r="G3027" s="66">
        <v>12504.79</v>
      </c>
    </row>
    <row r="3028" spans="1:7">
      <c r="A3028" s="65" t="s">
        <v>391</v>
      </c>
      <c r="B3028" s="65">
        <v>37544</v>
      </c>
      <c r="C3028" s="56" t="s">
        <v>3180</v>
      </c>
      <c r="D3028" s="65" t="s">
        <v>211</v>
      </c>
      <c r="E3028" s="65" t="s">
        <v>212</v>
      </c>
      <c r="F3028" s="66">
        <v>13979.98</v>
      </c>
      <c r="G3028" s="66">
        <v>13225.92</v>
      </c>
    </row>
    <row r="3029" spans="1:7">
      <c r="A3029" s="65" t="s">
        <v>391</v>
      </c>
      <c r="B3029" s="65">
        <v>37545</v>
      </c>
      <c r="C3029" s="56" t="s">
        <v>3181</v>
      </c>
      <c r="D3029" s="65" t="s">
        <v>211</v>
      </c>
      <c r="E3029" s="65" t="s">
        <v>212</v>
      </c>
      <c r="F3029" s="66">
        <v>16634.3</v>
      </c>
      <c r="G3029" s="66">
        <v>15737.07</v>
      </c>
    </row>
    <row r="3030" spans="1:7">
      <c r="A3030" s="65" t="s">
        <v>213</v>
      </c>
      <c r="B3030" s="65">
        <v>36793</v>
      </c>
      <c r="C3030" s="56" t="s">
        <v>3182</v>
      </c>
      <c r="D3030" s="65" t="s">
        <v>211</v>
      </c>
      <c r="E3030" s="65" t="s">
        <v>212</v>
      </c>
      <c r="F3030" s="66">
        <v>967.67</v>
      </c>
      <c r="G3030" s="66">
        <v>767.86</v>
      </c>
    </row>
    <row r="3031" spans="1:7">
      <c r="A3031" s="65" t="s">
        <v>213</v>
      </c>
      <c r="B3031" s="65">
        <v>11769</v>
      </c>
      <c r="C3031" s="56" t="s">
        <v>3183</v>
      </c>
      <c r="D3031" s="65" t="s">
        <v>211</v>
      </c>
      <c r="E3031" s="65" t="s">
        <v>212</v>
      </c>
      <c r="F3031" s="66">
        <v>427.63</v>
      </c>
      <c r="G3031" s="66">
        <v>339.34</v>
      </c>
    </row>
    <row r="3032" spans="1:7">
      <c r="A3032" s="65" t="s">
        <v>213</v>
      </c>
      <c r="B3032" s="65">
        <v>11771</v>
      </c>
      <c r="C3032" s="56" t="s">
        <v>3184</v>
      </c>
      <c r="D3032" s="65" t="s">
        <v>211</v>
      </c>
      <c r="E3032" s="65" t="s">
        <v>212</v>
      </c>
      <c r="F3032" s="66">
        <v>523.79999999999995</v>
      </c>
      <c r="G3032" s="66">
        <v>415.64</v>
      </c>
    </row>
    <row r="3033" spans="1:7">
      <c r="A3033" s="65" t="s">
        <v>391</v>
      </c>
      <c r="B3033" s="65">
        <v>39919</v>
      </c>
      <c r="C3033" s="56" t="s">
        <v>3185</v>
      </c>
      <c r="D3033" s="65" t="s">
        <v>211</v>
      </c>
      <c r="E3033" s="65" t="s">
        <v>212</v>
      </c>
      <c r="F3033" s="66">
        <v>66162.100000000006</v>
      </c>
      <c r="G3033" s="66">
        <v>62593.39</v>
      </c>
    </row>
    <row r="3034" spans="1:7">
      <c r="A3034" s="65" t="s">
        <v>213</v>
      </c>
      <c r="B3034" s="65">
        <v>38385</v>
      </c>
      <c r="C3034" s="56" t="s">
        <v>3186</v>
      </c>
      <c r="D3034" s="65" t="s">
        <v>211</v>
      </c>
      <c r="E3034" s="65" t="s">
        <v>212</v>
      </c>
      <c r="F3034" s="66">
        <v>33.130000000000003</v>
      </c>
      <c r="G3034" s="66">
        <v>36.090000000000003</v>
      </c>
    </row>
    <row r="3035" spans="1:7">
      <c r="A3035" s="65" t="s">
        <v>213</v>
      </c>
      <c r="B3035" s="65">
        <v>36800</v>
      </c>
      <c r="C3035" s="56" t="s">
        <v>15041</v>
      </c>
      <c r="D3035" s="65" t="s">
        <v>211</v>
      </c>
      <c r="E3035" s="65" t="s">
        <v>212</v>
      </c>
      <c r="F3035" s="66">
        <v>256.95999999999998</v>
      </c>
      <c r="G3035" s="66">
        <v>203.9</v>
      </c>
    </row>
    <row r="3036" spans="1:7">
      <c r="A3036" s="65" t="s">
        <v>213</v>
      </c>
      <c r="B3036" s="65">
        <v>37587</v>
      </c>
      <c r="C3036" s="56" t="s">
        <v>3187</v>
      </c>
      <c r="D3036" s="65" t="s">
        <v>211</v>
      </c>
      <c r="E3036" s="65" t="s">
        <v>212</v>
      </c>
      <c r="F3036" s="66">
        <v>564.53</v>
      </c>
      <c r="G3036" s="66">
        <v>447.97</v>
      </c>
    </row>
    <row r="3037" spans="1:7">
      <c r="A3037" s="65" t="s">
        <v>213</v>
      </c>
      <c r="B3037" s="65">
        <v>11561</v>
      </c>
      <c r="C3037" s="56" t="s">
        <v>3188</v>
      </c>
      <c r="D3037" s="65" t="s">
        <v>211</v>
      </c>
      <c r="E3037" s="65" t="s">
        <v>212</v>
      </c>
      <c r="F3037" s="66">
        <v>257.07</v>
      </c>
      <c r="G3037" s="66">
        <v>211.21</v>
      </c>
    </row>
    <row r="3038" spans="1:7">
      <c r="A3038" s="65" t="s">
        <v>213</v>
      </c>
      <c r="B3038" s="65">
        <v>43604</v>
      </c>
      <c r="C3038" s="56" t="s">
        <v>3189</v>
      </c>
      <c r="D3038" s="65" t="s">
        <v>211</v>
      </c>
      <c r="E3038" s="65" t="s">
        <v>212</v>
      </c>
      <c r="F3038" s="66">
        <v>137.05000000000001</v>
      </c>
      <c r="G3038" s="66">
        <v>112.6</v>
      </c>
    </row>
    <row r="3039" spans="1:7">
      <c r="A3039" s="65" t="s">
        <v>213</v>
      </c>
      <c r="B3039" s="65">
        <v>11560</v>
      </c>
      <c r="C3039" s="56" t="s">
        <v>3190</v>
      </c>
      <c r="D3039" s="65" t="s">
        <v>211</v>
      </c>
      <c r="E3039" s="65" t="s">
        <v>212</v>
      </c>
      <c r="F3039" s="66">
        <v>198.41</v>
      </c>
      <c r="G3039" s="66">
        <v>163.02000000000001</v>
      </c>
    </row>
    <row r="3040" spans="1:7">
      <c r="A3040" s="65" t="s">
        <v>213</v>
      </c>
      <c r="B3040" s="65">
        <v>11499</v>
      </c>
      <c r="C3040" s="56" t="s">
        <v>3191</v>
      </c>
      <c r="D3040" s="65" t="s">
        <v>211</v>
      </c>
      <c r="E3040" s="65" t="s">
        <v>212</v>
      </c>
      <c r="F3040" s="66">
        <v>989.34</v>
      </c>
      <c r="G3040" s="66">
        <v>999.9</v>
      </c>
    </row>
    <row r="3041" spans="1:7">
      <c r="A3041" s="65" t="s">
        <v>357</v>
      </c>
      <c r="B3041" s="65">
        <v>34761</v>
      </c>
      <c r="C3041" s="56" t="s">
        <v>3192</v>
      </c>
      <c r="D3041" s="65" t="s">
        <v>359</v>
      </c>
      <c r="E3041" s="65" t="s">
        <v>212</v>
      </c>
      <c r="F3041" s="66">
        <v>17.260000000000002</v>
      </c>
      <c r="G3041" s="66">
        <v>30.06</v>
      </c>
    </row>
    <row r="3042" spans="1:7">
      <c r="A3042" s="65" t="s">
        <v>357</v>
      </c>
      <c r="B3042" s="65">
        <v>40924</v>
      </c>
      <c r="C3042" s="56" t="s">
        <v>3193</v>
      </c>
      <c r="D3042" s="65" t="s">
        <v>361</v>
      </c>
      <c r="E3042" s="65" t="s">
        <v>212</v>
      </c>
      <c r="F3042" s="66">
        <v>3024.44</v>
      </c>
      <c r="G3042" s="66">
        <v>5267.23</v>
      </c>
    </row>
    <row r="3043" spans="1:7">
      <c r="A3043" s="65" t="s">
        <v>357</v>
      </c>
      <c r="B3043" s="65">
        <v>40983</v>
      </c>
      <c r="C3043" s="56" t="s">
        <v>3194</v>
      </c>
      <c r="D3043" s="65" t="s">
        <v>361</v>
      </c>
      <c r="E3043" s="65" t="s">
        <v>212</v>
      </c>
      <c r="F3043" s="66">
        <v>2582.09</v>
      </c>
      <c r="G3043" s="66">
        <v>4158.6000000000004</v>
      </c>
    </row>
    <row r="3044" spans="1:7">
      <c r="A3044" s="65" t="s">
        <v>357</v>
      </c>
      <c r="B3044" s="65">
        <v>44497</v>
      </c>
      <c r="C3044" s="56" t="s">
        <v>3195</v>
      </c>
      <c r="D3044" s="65" t="s">
        <v>359</v>
      </c>
      <c r="E3044" s="65" t="s">
        <v>212</v>
      </c>
      <c r="F3044" s="66">
        <v>14.74</v>
      </c>
      <c r="G3044" s="66">
        <v>23.74</v>
      </c>
    </row>
    <row r="3045" spans="1:7">
      <c r="A3045" s="65" t="s">
        <v>357</v>
      </c>
      <c r="B3045" s="65">
        <v>2437</v>
      </c>
      <c r="C3045" s="56" t="s">
        <v>3196</v>
      </c>
      <c r="D3045" s="65" t="s">
        <v>359</v>
      </c>
      <c r="E3045" s="65" t="s">
        <v>212</v>
      </c>
      <c r="F3045" s="66">
        <v>15.16</v>
      </c>
      <c r="G3045" s="66">
        <v>28.44</v>
      </c>
    </row>
    <row r="3046" spans="1:7">
      <c r="A3046" s="65" t="s">
        <v>357</v>
      </c>
      <c r="B3046" s="65">
        <v>40921</v>
      </c>
      <c r="C3046" s="56" t="s">
        <v>3197</v>
      </c>
      <c r="D3046" s="65" t="s">
        <v>361</v>
      </c>
      <c r="E3046" s="65" t="s">
        <v>212</v>
      </c>
      <c r="F3046" s="66">
        <v>2654.09</v>
      </c>
      <c r="G3046" s="66">
        <v>4983.28</v>
      </c>
    </row>
    <row r="3047" spans="1:7">
      <c r="A3047" s="65" t="s">
        <v>391</v>
      </c>
      <c r="B3047" s="65">
        <v>14252</v>
      </c>
      <c r="C3047" s="56" t="s">
        <v>3198</v>
      </c>
      <c r="D3047" s="65" t="s">
        <v>211</v>
      </c>
      <c r="E3047" s="65" t="s">
        <v>212</v>
      </c>
      <c r="F3047" s="66">
        <v>2210.38</v>
      </c>
      <c r="G3047" s="66">
        <v>3145.99</v>
      </c>
    </row>
    <row r="3048" spans="1:7">
      <c r="A3048" s="65" t="s">
        <v>391</v>
      </c>
      <c r="B3048" s="65">
        <v>730</v>
      </c>
      <c r="C3048" s="56" t="s">
        <v>3199</v>
      </c>
      <c r="D3048" s="65" t="s">
        <v>211</v>
      </c>
      <c r="E3048" s="65" t="s">
        <v>212</v>
      </c>
      <c r="F3048" s="66">
        <v>5905.72</v>
      </c>
      <c r="G3048" s="66">
        <v>8405.49</v>
      </c>
    </row>
    <row r="3049" spans="1:7">
      <c r="A3049" s="65" t="s">
        <v>391</v>
      </c>
      <c r="B3049" s="65">
        <v>723</v>
      </c>
      <c r="C3049" s="56" t="s">
        <v>3200</v>
      </c>
      <c r="D3049" s="65" t="s">
        <v>211</v>
      </c>
      <c r="E3049" s="65" t="s">
        <v>212</v>
      </c>
      <c r="F3049" s="66">
        <v>2935.35</v>
      </c>
      <c r="G3049" s="66">
        <v>4177.82</v>
      </c>
    </row>
    <row r="3050" spans="1:7">
      <c r="A3050" s="65" t="s">
        <v>391</v>
      </c>
      <c r="B3050" s="65">
        <v>36502</v>
      </c>
      <c r="C3050" s="56" t="s">
        <v>3201</v>
      </c>
      <c r="D3050" s="65" t="s">
        <v>211</v>
      </c>
      <c r="E3050" s="65" t="s">
        <v>212</v>
      </c>
      <c r="F3050" s="66">
        <v>2758.88</v>
      </c>
      <c r="G3050" s="66">
        <v>3926.66</v>
      </c>
    </row>
    <row r="3051" spans="1:7">
      <c r="A3051" s="65" t="s">
        <v>391</v>
      </c>
      <c r="B3051" s="65">
        <v>36503</v>
      </c>
      <c r="C3051" s="56" t="s">
        <v>3202</v>
      </c>
      <c r="D3051" s="65" t="s">
        <v>211</v>
      </c>
      <c r="E3051" s="65" t="s">
        <v>212</v>
      </c>
      <c r="F3051" s="66">
        <v>3402.03</v>
      </c>
      <c r="G3051" s="66">
        <v>4842.03</v>
      </c>
    </row>
    <row r="3052" spans="1:7">
      <c r="A3052" s="65" t="s">
        <v>391</v>
      </c>
      <c r="B3052" s="65">
        <v>4090</v>
      </c>
      <c r="C3052" s="56" t="s">
        <v>3203</v>
      </c>
      <c r="D3052" s="65" t="s">
        <v>211</v>
      </c>
      <c r="E3052" s="65" t="s">
        <v>102</v>
      </c>
      <c r="F3052" s="66"/>
      <c r="G3052" s="66">
        <v>1150000</v>
      </c>
    </row>
    <row r="3053" spans="1:7">
      <c r="A3053" s="65" t="s">
        <v>391</v>
      </c>
      <c r="B3053" s="65">
        <v>13227</v>
      </c>
      <c r="C3053" s="56" t="s">
        <v>3204</v>
      </c>
      <c r="D3053" s="65" t="s">
        <v>211</v>
      </c>
      <c r="E3053" s="65" t="s">
        <v>212</v>
      </c>
      <c r="F3053" s="66"/>
      <c r="G3053" s="66">
        <v>1429018.4</v>
      </c>
    </row>
    <row r="3054" spans="1:7">
      <c r="A3054" s="65" t="s">
        <v>391</v>
      </c>
      <c r="B3054" s="65">
        <v>10597</v>
      </c>
      <c r="C3054" s="56" t="s">
        <v>3205</v>
      </c>
      <c r="D3054" s="65" t="s">
        <v>211</v>
      </c>
      <c r="E3054" s="65" t="s">
        <v>212</v>
      </c>
      <c r="F3054" s="66"/>
      <c r="G3054" s="66">
        <v>1504226.22</v>
      </c>
    </row>
    <row r="3055" spans="1:7">
      <c r="A3055" s="65" t="s">
        <v>391</v>
      </c>
      <c r="B3055" s="65">
        <v>39628</v>
      </c>
      <c r="C3055" s="56" t="s">
        <v>3206</v>
      </c>
      <c r="D3055" s="65" t="s">
        <v>211</v>
      </c>
      <c r="E3055" s="65" t="s">
        <v>212</v>
      </c>
      <c r="F3055" s="66"/>
      <c r="G3055" s="66">
        <v>4498.22</v>
      </c>
    </row>
    <row r="3056" spans="1:7">
      <c r="A3056" s="65" t="s">
        <v>391</v>
      </c>
      <c r="B3056" s="65">
        <v>39404</v>
      </c>
      <c r="C3056" s="56" t="s">
        <v>3207</v>
      </c>
      <c r="D3056" s="65" t="s">
        <v>211</v>
      </c>
      <c r="E3056" s="65" t="s">
        <v>212</v>
      </c>
      <c r="F3056" s="66"/>
      <c r="G3056" s="66">
        <v>2230.52</v>
      </c>
    </row>
    <row r="3057" spans="1:7">
      <c r="A3057" s="65" t="s">
        <v>391</v>
      </c>
      <c r="B3057" s="65">
        <v>39402</v>
      </c>
      <c r="C3057" s="56" t="s">
        <v>3208</v>
      </c>
      <c r="D3057" s="65" t="s">
        <v>211</v>
      </c>
      <c r="E3057" s="65" t="s">
        <v>212</v>
      </c>
      <c r="F3057" s="66"/>
      <c r="G3057" s="66">
        <v>1837.52</v>
      </c>
    </row>
    <row r="3058" spans="1:7">
      <c r="A3058" s="65" t="s">
        <v>391</v>
      </c>
      <c r="B3058" s="65">
        <v>39403</v>
      </c>
      <c r="C3058" s="56" t="s">
        <v>3209</v>
      </c>
      <c r="D3058" s="65" t="s">
        <v>211</v>
      </c>
      <c r="E3058" s="65" t="s">
        <v>212</v>
      </c>
      <c r="F3058" s="66"/>
      <c r="G3058" s="66">
        <v>1797.55</v>
      </c>
    </row>
    <row r="3059" spans="1:7">
      <c r="A3059" s="65" t="s">
        <v>357</v>
      </c>
      <c r="B3059" s="65">
        <v>4093</v>
      </c>
      <c r="C3059" s="56" t="s">
        <v>3210</v>
      </c>
      <c r="D3059" s="65" t="s">
        <v>359</v>
      </c>
      <c r="E3059" s="65" t="s">
        <v>102</v>
      </c>
      <c r="F3059" s="66">
        <v>20.07</v>
      </c>
      <c r="G3059" s="66">
        <v>26.03</v>
      </c>
    </row>
    <row r="3060" spans="1:7">
      <c r="A3060" s="65" t="s">
        <v>357</v>
      </c>
      <c r="B3060" s="65">
        <v>10512</v>
      </c>
      <c r="C3060" s="56" t="s">
        <v>3211</v>
      </c>
      <c r="D3060" s="65" t="s">
        <v>361</v>
      </c>
      <c r="E3060" s="65" t="s">
        <v>212</v>
      </c>
      <c r="F3060" s="66">
        <v>3513.27</v>
      </c>
      <c r="G3060" s="66">
        <v>4558.76</v>
      </c>
    </row>
    <row r="3061" spans="1:7">
      <c r="A3061" s="65" t="s">
        <v>357</v>
      </c>
      <c r="B3061" s="65">
        <v>4243</v>
      </c>
      <c r="C3061" s="56" t="s">
        <v>3212</v>
      </c>
      <c r="D3061" s="65" t="s">
        <v>359</v>
      </c>
      <c r="E3061" s="65" t="s">
        <v>212</v>
      </c>
      <c r="F3061" s="66">
        <v>18.510000000000002</v>
      </c>
      <c r="G3061" s="66">
        <v>25.62</v>
      </c>
    </row>
    <row r="3062" spans="1:7">
      <c r="A3062" s="65" t="s">
        <v>357</v>
      </c>
      <c r="B3062" s="65">
        <v>20020</v>
      </c>
      <c r="C3062" s="56" t="s">
        <v>3213</v>
      </c>
      <c r="D3062" s="65" t="s">
        <v>359</v>
      </c>
      <c r="E3062" s="65" t="s">
        <v>212</v>
      </c>
      <c r="F3062" s="66">
        <v>20.86</v>
      </c>
      <c r="G3062" s="66">
        <v>27.03</v>
      </c>
    </row>
    <row r="3063" spans="1:7">
      <c r="A3063" s="65" t="s">
        <v>357</v>
      </c>
      <c r="B3063" s="65">
        <v>41038</v>
      </c>
      <c r="C3063" s="56" t="s">
        <v>3214</v>
      </c>
      <c r="D3063" s="65" t="s">
        <v>361</v>
      </c>
      <c r="E3063" s="65" t="s">
        <v>212</v>
      </c>
      <c r="F3063" s="66">
        <v>3651.01</v>
      </c>
      <c r="G3063" s="66">
        <v>4737.47</v>
      </c>
    </row>
    <row r="3064" spans="1:7">
      <c r="A3064" s="65" t="s">
        <v>357</v>
      </c>
      <c r="B3064" s="65">
        <v>4094</v>
      </c>
      <c r="C3064" s="56" t="s">
        <v>3215</v>
      </c>
      <c r="D3064" s="65" t="s">
        <v>359</v>
      </c>
      <c r="E3064" s="65" t="s">
        <v>212</v>
      </c>
      <c r="F3064" s="66">
        <v>24.97</v>
      </c>
      <c r="G3064" s="66">
        <v>32.369999999999997</v>
      </c>
    </row>
    <row r="3065" spans="1:7">
      <c r="A3065" s="65" t="s">
        <v>357</v>
      </c>
      <c r="B3065" s="65">
        <v>40988</v>
      </c>
      <c r="C3065" s="56" t="s">
        <v>3216</v>
      </c>
      <c r="D3065" s="65" t="s">
        <v>361</v>
      </c>
      <c r="E3065" s="65" t="s">
        <v>212</v>
      </c>
      <c r="F3065" s="66">
        <v>4369.8900000000003</v>
      </c>
      <c r="G3065" s="66">
        <v>5670.28</v>
      </c>
    </row>
    <row r="3066" spans="1:7">
      <c r="A3066" s="65" t="s">
        <v>357</v>
      </c>
      <c r="B3066" s="65">
        <v>4095</v>
      </c>
      <c r="C3066" s="56" t="s">
        <v>3217</v>
      </c>
      <c r="D3066" s="65" t="s">
        <v>359</v>
      </c>
      <c r="E3066" s="65" t="s">
        <v>212</v>
      </c>
      <c r="F3066" s="66">
        <v>16.8</v>
      </c>
      <c r="G3066" s="66">
        <v>21.67</v>
      </c>
    </row>
    <row r="3067" spans="1:7">
      <c r="A3067" s="65" t="s">
        <v>357</v>
      </c>
      <c r="B3067" s="65">
        <v>40990</v>
      </c>
      <c r="C3067" s="56" t="s">
        <v>3218</v>
      </c>
      <c r="D3067" s="65" t="s">
        <v>361</v>
      </c>
      <c r="E3067" s="65" t="s">
        <v>212</v>
      </c>
      <c r="F3067" s="66">
        <v>2943.2</v>
      </c>
      <c r="G3067" s="66">
        <v>3797.32</v>
      </c>
    </row>
    <row r="3068" spans="1:7">
      <c r="A3068" s="65" t="s">
        <v>357</v>
      </c>
      <c r="B3068" s="65">
        <v>4096</v>
      </c>
      <c r="C3068" s="56" t="s">
        <v>3219</v>
      </c>
      <c r="D3068" s="65" t="s">
        <v>359</v>
      </c>
      <c r="E3068" s="65" t="s">
        <v>212</v>
      </c>
      <c r="F3068" s="66">
        <v>22.5</v>
      </c>
      <c r="G3068" s="66">
        <v>29.17</v>
      </c>
    </row>
    <row r="3069" spans="1:7">
      <c r="A3069" s="65" t="s">
        <v>357</v>
      </c>
      <c r="B3069" s="65">
        <v>40992</v>
      </c>
      <c r="C3069" s="56" t="s">
        <v>3220</v>
      </c>
      <c r="D3069" s="65" t="s">
        <v>361</v>
      </c>
      <c r="E3069" s="65" t="s">
        <v>212</v>
      </c>
      <c r="F3069" s="66">
        <v>3939.69</v>
      </c>
      <c r="G3069" s="66">
        <v>5112.07</v>
      </c>
    </row>
    <row r="3070" spans="1:7">
      <c r="A3070" s="65" t="s">
        <v>213</v>
      </c>
      <c r="B3070" s="65">
        <v>4114</v>
      </c>
      <c r="C3070" s="56" t="s">
        <v>3221</v>
      </c>
      <c r="D3070" s="65" t="s">
        <v>211</v>
      </c>
      <c r="E3070" s="65" t="s">
        <v>212</v>
      </c>
      <c r="F3070" s="66">
        <v>82.18</v>
      </c>
      <c r="G3070" s="66">
        <v>67.56</v>
      </c>
    </row>
    <row r="3071" spans="1:7">
      <c r="A3071" s="65" t="s">
        <v>213</v>
      </c>
      <c r="B3071" s="65">
        <v>36797</v>
      </c>
      <c r="C3071" s="56" t="s">
        <v>3222</v>
      </c>
      <c r="D3071" s="65" t="s">
        <v>211</v>
      </c>
      <c r="E3071" s="65" t="s">
        <v>212</v>
      </c>
      <c r="F3071" s="66">
        <v>73.17</v>
      </c>
      <c r="G3071" s="66">
        <v>60.15</v>
      </c>
    </row>
    <row r="3072" spans="1:7">
      <c r="A3072" s="65" t="s">
        <v>213</v>
      </c>
      <c r="B3072" s="65">
        <v>4107</v>
      </c>
      <c r="C3072" s="56" t="s">
        <v>3223</v>
      </c>
      <c r="D3072" s="65" t="s">
        <v>211</v>
      </c>
      <c r="E3072" s="65" t="s">
        <v>212</v>
      </c>
      <c r="F3072" s="66">
        <v>68.989999999999995</v>
      </c>
      <c r="G3072" s="66">
        <v>56.71</v>
      </c>
    </row>
    <row r="3073" spans="1:7">
      <c r="A3073" s="65" t="s">
        <v>213</v>
      </c>
      <c r="B3073" s="65">
        <v>4102</v>
      </c>
      <c r="C3073" s="56" t="s">
        <v>3224</v>
      </c>
      <c r="D3073" s="65" t="s">
        <v>211</v>
      </c>
      <c r="E3073" s="65" t="s">
        <v>102</v>
      </c>
      <c r="F3073" s="66">
        <v>84.21</v>
      </c>
      <c r="G3073" s="66">
        <v>69.23</v>
      </c>
    </row>
    <row r="3074" spans="1:7">
      <c r="A3074" s="65" t="s">
        <v>213</v>
      </c>
      <c r="B3074" s="65">
        <v>36799</v>
      </c>
      <c r="C3074" s="56" t="s">
        <v>3225</v>
      </c>
      <c r="D3074" s="65" t="s">
        <v>211</v>
      </c>
      <c r="E3074" s="65" t="s">
        <v>212</v>
      </c>
      <c r="F3074" s="66">
        <v>71.02</v>
      </c>
      <c r="G3074" s="66">
        <v>58.38</v>
      </c>
    </row>
    <row r="3075" spans="1:7">
      <c r="A3075" s="65" t="s">
        <v>213</v>
      </c>
      <c r="B3075" s="65">
        <v>2747</v>
      </c>
      <c r="C3075" s="56" t="s">
        <v>3226</v>
      </c>
      <c r="D3075" s="65" t="s">
        <v>32</v>
      </c>
      <c r="E3075" s="65" t="s">
        <v>212</v>
      </c>
      <c r="F3075" s="66">
        <v>40.85</v>
      </c>
      <c r="G3075" s="66">
        <v>33.22</v>
      </c>
    </row>
    <row r="3076" spans="1:7">
      <c r="A3076" s="65" t="s">
        <v>213</v>
      </c>
      <c r="B3076" s="65">
        <v>21138</v>
      </c>
      <c r="C3076" s="56" t="s">
        <v>3227</v>
      </c>
      <c r="D3076" s="65" t="s">
        <v>32</v>
      </c>
      <c r="E3076" s="65" t="s">
        <v>102</v>
      </c>
      <c r="F3076" s="66">
        <v>12.95</v>
      </c>
      <c r="G3076" s="66">
        <v>10.53</v>
      </c>
    </row>
    <row r="3077" spans="1:7">
      <c r="A3077" s="65" t="s">
        <v>213</v>
      </c>
      <c r="B3077" s="65">
        <v>10826</v>
      </c>
      <c r="C3077" s="56" t="s">
        <v>3228</v>
      </c>
      <c r="D3077" s="65" t="s">
        <v>211</v>
      </c>
      <c r="E3077" s="65" t="s">
        <v>212</v>
      </c>
      <c r="F3077" s="66">
        <v>114.94</v>
      </c>
      <c r="G3077" s="66">
        <v>75.86</v>
      </c>
    </row>
    <row r="3078" spans="1:7">
      <c r="A3078" s="65" t="s">
        <v>213</v>
      </c>
      <c r="B3078" s="65">
        <v>365</v>
      </c>
      <c r="C3078" s="56" t="s">
        <v>3229</v>
      </c>
      <c r="D3078" s="65" t="s">
        <v>211</v>
      </c>
      <c r="E3078" s="65" t="s">
        <v>212</v>
      </c>
      <c r="F3078" s="66">
        <v>71.260000000000005</v>
      </c>
      <c r="G3078" s="66">
        <v>47.03</v>
      </c>
    </row>
    <row r="3079" spans="1:7">
      <c r="A3079" s="65" t="s">
        <v>213</v>
      </c>
      <c r="B3079" s="65">
        <v>38639</v>
      </c>
      <c r="C3079" s="56" t="s">
        <v>3230</v>
      </c>
      <c r="D3079" s="65" t="s">
        <v>211</v>
      </c>
      <c r="E3079" s="65" t="s">
        <v>212</v>
      </c>
      <c r="F3079" s="66">
        <v>275.86</v>
      </c>
      <c r="G3079" s="66">
        <v>182.06</v>
      </c>
    </row>
    <row r="3080" spans="1:7">
      <c r="A3080" s="65" t="s">
        <v>213</v>
      </c>
      <c r="B3080" s="65">
        <v>38640</v>
      </c>
      <c r="C3080" s="56" t="s">
        <v>3231</v>
      </c>
      <c r="D3080" s="65" t="s">
        <v>211</v>
      </c>
      <c r="E3080" s="65" t="s">
        <v>212</v>
      </c>
      <c r="F3080" s="66">
        <v>4.13</v>
      </c>
      <c r="G3080" s="66">
        <v>2.73</v>
      </c>
    </row>
    <row r="3081" spans="1:7">
      <c r="A3081" s="65" t="s">
        <v>213</v>
      </c>
      <c r="B3081" s="65">
        <v>358</v>
      </c>
      <c r="C3081" s="56" t="s">
        <v>3232</v>
      </c>
      <c r="D3081" s="65" t="s">
        <v>211</v>
      </c>
      <c r="E3081" s="65" t="s">
        <v>212</v>
      </c>
      <c r="F3081" s="66">
        <v>85.05</v>
      </c>
      <c r="G3081" s="66">
        <v>56.13</v>
      </c>
    </row>
    <row r="3082" spans="1:7">
      <c r="A3082" s="65" t="s">
        <v>213</v>
      </c>
      <c r="B3082" s="65">
        <v>359</v>
      </c>
      <c r="C3082" s="56" t="s">
        <v>3233</v>
      </c>
      <c r="D3082" s="65" t="s">
        <v>211</v>
      </c>
      <c r="E3082" s="65" t="s">
        <v>212</v>
      </c>
      <c r="F3082" s="66">
        <v>174.71</v>
      </c>
      <c r="G3082" s="66">
        <v>115.31</v>
      </c>
    </row>
    <row r="3083" spans="1:7">
      <c r="A3083" s="65" t="s">
        <v>213</v>
      </c>
      <c r="B3083" s="65">
        <v>38641</v>
      </c>
      <c r="C3083" s="56" t="s">
        <v>3234</v>
      </c>
      <c r="D3083" s="65" t="s">
        <v>211</v>
      </c>
      <c r="E3083" s="65" t="s">
        <v>212</v>
      </c>
      <c r="F3083" s="66">
        <v>172.41</v>
      </c>
      <c r="G3083" s="66">
        <v>113.79</v>
      </c>
    </row>
    <row r="3084" spans="1:7">
      <c r="A3084" s="65" t="s">
        <v>213</v>
      </c>
      <c r="B3084" s="65">
        <v>360</v>
      </c>
      <c r="C3084" s="56" t="s">
        <v>3235</v>
      </c>
      <c r="D3084" s="65" t="s">
        <v>211</v>
      </c>
      <c r="E3084" s="65" t="s">
        <v>102</v>
      </c>
      <c r="F3084" s="66">
        <v>4</v>
      </c>
      <c r="G3084" s="66">
        <v>2.64</v>
      </c>
    </row>
    <row r="3085" spans="1:7">
      <c r="A3085" s="65" t="s">
        <v>213</v>
      </c>
      <c r="B3085" s="65">
        <v>42430</v>
      </c>
      <c r="C3085" s="56" t="s">
        <v>3236</v>
      </c>
      <c r="D3085" s="65" t="s">
        <v>211</v>
      </c>
      <c r="E3085" s="65" t="s">
        <v>212</v>
      </c>
      <c r="F3085" s="66"/>
      <c r="G3085" s="66">
        <v>6434.22</v>
      </c>
    </row>
    <row r="3086" spans="1:7">
      <c r="A3086" s="65" t="s">
        <v>213</v>
      </c>
      <c r="B3086" s="65">
        <v>4209</v>
      </c>
      <c r="C3086" s="56" t="s">
        <v>3237</v>
      </c>
      <c r="D3086" s="65" t="s">
        <v>211</v>
      </c>
      <c r="E3086" s="65" t="s">
        <v>212</v>
      </c>
      <c r="F3086" s="66"/>
      <c r="G3086" s="66">
        <v>23.56</v>
      </c>
    </row>
    <row r="3087" spans="1:7">
      <c r="A3087" s="65" t="s">
        <v>213</v>
      </c>
      <c r="B3087" s="65">
        <v>4180</v>
      </c>
      <c r="C3087" s="56" t="s">
        <v>3238</v>
      </c>
      <c r="D3087" s="65" t="s">
        <v>211</v>
      </c>
      <c r="E3087" s="65" t="s">
        <v>212</v>
      </c>
      <c r="F3087" s="66"/>
      <c r="G3087" s="66">
        <v>17.739999999999998</v>
      </c>
    </row>
    <row r="3088" spans="1:7">
      <c r="A3088" s="65" t="s">
        <v>213</v>
      </c>
      <c r="B3088" s="65">
        <v>4179</v>
      </c>
      <c r="C3088" s="56" t="s">
        <v>3239</v>
      </c>
      <c r="D3088" s="65" t="s">
        <v>211</v>
      </c>
      <c r="E3088" s="65" t="s">
        <v>212</v>
      </c>
      <c r="F3088" s="66"/>
      <c r="G3088" s="66">
        <v>12.05</v>
      </c>
    </row>
    <row r="3089" spans="1:7">
      <c r="A3089" s="65" t="s">
        <v>213</v>
      </c>
      <c r="B3089" s="65">
        <v>4177</v>
      </c>
      <c r="C3089" s="56" t="s">
        <v>3240</v>
      </c>
      <c r="D3089" s="65" t="s">
        <v>211</v>
      </c>
      <c r="E3089" s="65" t="s">
        <v>212</v>
      </c>
      <c r="F3089" s="66"/>
      <c r="G3089" s="66">
        <v>5.89</v>
      </c>
    </row>
    <row r="3090" spans="1:7">
      <c r="A3090" s="65" t="s">
        <v>213</v>
      </c>
      <c r="B3090" s="65">
        <v>4208</v>
      </c>
      <c r="C3090" s="56" t="s">
        <v>3241</v>
      </c>
      <c r="D3090" s="65" t="s">
        <v>211</v>
      </c>
      <c r="E3090" s="65" t="s">
        <v>212</v>
      </c>
      <c r="F3090" s="66"/>
      <c r="G3090" s="66">
        <v>56.08</v>
      </c>
    </row>
    <row r="3091" spans="1:7">
      <c r="A3091" s="65" t="s">
        <v>213</v>
      </c>
      <c r="B3091" s="65">
        <v>4181</v>
      </c>
      <c r="C3091" s="56" t="s">
        <v>3242</v>
      </c>
      <c r="D3091" s="65" t="s">
        <v>211</v>
      </c>
      <c r="E3091" s="65" t="s">
        <v>212</v>
      </c>
      <c r="F3091" s="66"/>
      <c r="G3091" s="66">
        <v>36.64</v>
      </c>
    </row>
    <row r="3092" spans="1:7">
      <c r="A3092" s="65" t="s">
        <v>213</v>
      </c>
      <c r="B3092" s="65">
        <v>4182</v>
      </c>
      <c r="C3092" s="56" t="s">
        <v>3243</v>
      </c>
      <c r="D3092" s="65" t="s">
        <v>211</v>
      </c>
      <c r="E3092" s="65" t="s">
        <v>212</v>
      </c>
      <c r="F3092" s="66"/>
      <c r="G3092" s="66">
        <v>91.23</v>
      </c>
    </row>
    <row r="3093" spans="1:7">
      <c r="A3093" s="65" t="s">
        <v>213</v>
      </c>
      <c r="B3093" s="65">
        <v>4178</v>
      </c>
      <c r="C3093" s="56" t="s">
        <v>3244</v>
      </c>
      <c r="D3093" s="65" t="s">
        <v>211</v>
      </c>
      <c r="E3093" s="65" t="s">
        <v>212</v>
      </c>
      <c r="F3093" s="66"/>
      <c r="G3093" s="66">
        <v>8.16</v>
      </c>
    </row>
    <row r="3094" spans="1:7">
      <c r="A3094" s="65" t="s">
        <v>213</v>
      </c>
      <c r="B3094" s="65">
        <v>4183</v>
      </c>
      <c r="C3094" s="56" t="s">
        <v>3245</v>
      </c>
      <c r="D3094" s="65" t="s">
        <v>211</v>
      </c>
      <c r="E3094" s="65" t="s">
        <v>212</v>
      </c>
      <c r="F3094" s="66"/>
      <c r="G3094" s="66">
        <v>146.87</v>
      </c>
    </row>
    <row r="3095" spans="1:7">
      <c r="A3095" s="65" t="s">
        <v>213</v>
      </c>
      <c r="B3095" s="65">
        <v>4184</v>
      </c>
      <c r="C3095" s="56" t="s">
        <v>3246</v>
      </c>
      <c r="D3095" s="65" t="s">
        <v>211</v>
      </c>
      <c r="E3095" s="65" t="s">
        <v>212</v>
      </c>
      <c r="F3095" s="66"/>
      <c r="G3095" s="66">
        <v>324.20999999999998</v>
      </c>
    </row>
    <row r="3096" spans="1:7">
      <c r="A3096" s="65" t="s">
        <v>213</v>
      </c>
      <c r="B3096" s="65">
        <v>4185</v>
      </c>
      <c r="C3096" s="56" t="s">
        <v>3247</v>
      </c>
      <c r="D3096" s="65" t="s">
        <v>211</v>
      </c>
      <c r="E3096" s="65" t="s">
        <v>212</v>
      </c>
      <c r="F3096" s="66"/>
      <c r="G3096" s="66">
        <v>538.69000000000005</v>
      </c>
    </row>
    <row r="3097" spans="1:7">
      <c r="A3097" s="65" t="s">
        <v>213</v>
      </c>
      <c r="B3097" s="65">
        <v>4205</v>
      </c>
      <c r="C3097" s="56" t="s">
        <v>3248</v>
      </c>
      <c r="D3097" s="65" t="s">
        <v>211</v>
      </c>
      <c r="E3097" s="65" t="s">
        <v>212</v>
      </c>
      <c r="F3097" s="66"/>
      <c r="G3097" s="66">
        <v>31.11</v>
      </c>
    </row>
    <row r="3098" spans="1:7">
      <c r="A3098" s="65" t="s">
        <v>213</v>
      </c>
      <c r="B3098" s="65">
        <v>4192</v>
      </c>
      <c r="C3098" s="56" t="s">
        <v>3249</v>
      </c>
      <c r="D3098" s="65" t="s">
        <v>211</v>
      </c>
      <c r="E3098" s="65" t="s">
        <v>212</v>
      </c>
      <c r="F3098" s="66"/>
      <c r="G3098" s="66">
        <v>31.11</v>
      </c>
    </row>
    <row r="3099" spans="1:7">
      <c r="A3099" s="65" t="s">
        <v>213</v>
      </c>
      <c r="B3099" s="65">
        <v>4191</v>
      </c>
      <c r="C3099" s="56" t="s">
        <v>3250</v>
      </c>
      <c r="D3099" s="65" t="s">
        <v>211</v>
      </c>
      <c r="E3099" s="65" t="s">
        <v>212</v>
      </c>
      <c r="F3099" s="66"/>
      <c r="G3099" s="66">
        <v>31.11</v>
      </c>
    </row>
    <row r="3100" spans="1:7">
      <c r="A3100" s="65" t="s">
        <v>213</v>
      </c>
      <c r="B3100" s="65">
        <v>4206</v>
      </c>
      <c r="C3100" s="56" t="s">
        <v>3251</v>
      </c>
      <c r="D3100" s="65" t="s">
        <v>211</v>
      </c>
      <c r="E3100" s="65" t="s">
        <v>212</v>
      </c>
      <c r="F3100" s="66"/>
      <c r="G3100" s="66">
        <v>24.31</v>
      </c>
    </row>
    <row r="3101" spans="1:7">
      <c r="A3101" s="65" t="s">
        <v>213</v>
      </c>
      <c r="B3101" s="65">
        <v>4207</v>
      </c>
      <c r="C3101" s="56" t="s">
        <v>3252</v>
      </c>
      <c r="D3101" s="65" t="s">
        <v>211</v>
      </c>
      <c r="E3101" s="65" t="s">
        <v>212</v>
      </c>
      <c r="F3101" s="66"/>
      <c r="G3101" s="66">
        <v>25.03</v>
      </c>
    </row>
    <row r="3102" spans="1:7">
      <c r="A3102" s="65" t="s">
        <v>213</v>
      </c>
      <c r="B3102" s="65">
        <v>4190</v>
      </c>
      <c r="C3102" s="56" t="s">
        <v>3253</v>
      </c>
      <c r="D3102" s="65" t="s">
        <v>211</v>
      </c>
      <c r="E3102" s="65" t="s">
        <v>212</v>
      </c>
      <c r="F3102" s="66"/>
      <c r="G3102" s="66">
        <v>24.31</v>
      </c>
    </row>
    <row r="3103" spans="1:7">
      <c r="A3103" s="65" t="s">
        <v>213</v>
      </c>
      <c r="B3103" s="65">
        <v>4188</v>
      </c>
      <c r="C3103" s="56" t="s">
        <v>3254</v>
      </c>
      <c r="D3103" s="65" t="s">
        <v>211</v>
      </c>
      <c r="E3103" s="65" t="s">
        <v>212</v>
      </c>
      <c r="F3103" s="66"/>
      <c r="G3103" s="66">
        <v>14.67</v>
      </c>
    </row>
    <row r="3104" spans="1:7">
      <c r="A3104" s="65" t="s">
        <v>213</v>
      </c>
      <c r="B3104" s="65">
        <v>4189</v>
      </c>
      <c r="C3104" s="56" t="s">
        <v>3255</v>
      </c>
      <c r="D3104" s="65" t="s">
        <v>211</v>
      </c>
      <c r="E3104" s="65" t="s">
        <v>212</v>
      </c>
      <c r="F3104" s="66"/>
      <c r="G3104" s="66">
        <v>14.67</v>
      </c>
    </row>
    <row r="3105" spans="1:7">
      <c r="A3105" s="65" t="s">
        <v>213</v>
      </c>
      <c r="B3105" s="65">
        <v>4186</v>
      </c>
      <c r="C3105" s="56" t="s">
        <v>3256</v>
      </c>
      <c r="D3105" s="65" t="s">
        <v>211</v>
      </c>
      <c r="E3105" s="65" t="s">
        <v>212</v>
      </c>
      <c r="F3105" s="66"/>
      <c r="G3105" s="66">
        <v>7.18</v>
      </c>
    </row>
    <row r="3106" spans="1:7">
      <c r="A3106" s="65" t="s">
        <v>213</v>
      </c>
      <c r="B3106" s="65">
        <v>4197</v>
      </c>
      <c r="C3106" s="56" t="s">
        <v>3257</v>
      </c>
      <c r="D3106" s="65" t="s">
        <v>211</v>
      </c>
      <c r="E3106" s="65" t="s">
        <v>212</v>
      </c>
      <c r="F3106" s="66"/>
      <c r="G3106" s="66">
        <v>77.680000000000007</v>
      </c>
    </row>
    <row r="3107" spans="1:7">
      <c r="A3107" s="65" t="s">
        <v>213</v>
      </c>
      <c r="B3107" s="65">
        <v>4194</v>
      </c>
      <c r="C3107" s="56" t="s">
        <v>3258</v>
      </c>
      <c r="D3107" s="65" t="s">
        <v>211</v>
      </c>
      <c r="E3107" s="65" t="s">
        <v>212</v>
      </c>
      <c r="F3107" s="66"/>
      <c r="G3107" s="66">
        <v>46.94</v>
      </c>
    </row>
    <row r="3108" spans="1:7">
      <c r="A3108" s="65" t="s">
        <v>213</v>
      </c>
      <c r="B3108" s="65">
        <v>4193</v>
      </c>
      <c r="C3108" s="56" t="s">
        <v>3259</v>
      </c>
      <c r="D3108" s="65" t="s">
        <v>211</v>
      </c>
      <c r="E3108" s="65" t="s">
        <v>212</v>
      </c>
      <c r="F3108" s="66"/>
      <c r="G3108" s="66">
        <v>46.94</v>
      </c>
    </row>
    <row r="3109" spans="1:7">
      <c r="A3109" s="65" t="s">
        <v>213</v>
      </c>
      <c r="B3109" s="65">
        <v>4204</v>
      </c>
      <c r="C3109" s="56" t="s">
        <v>3260</v>
      </c>
      <c r="D3109" s="65" t="s">
        <v>211</v>
      </c>
      <c r="E3109" s="65" t="s">
        <v>212</v>
      </c>
      <c r="F3109" s="66"/>
      <c r="G3109" s="66">
        <v>46.94</v>
      </c>
    </row>
    <row r="3110" spans="1:7">
      <c r="A3110" s="65" t="s">
        <v>213</v>
      </c>
      <c r="B3110" s="65">
        <v>4202</v>
      </c>
      <c r="C3110" s="56" t="s">
        <v>3261</v>
      </c>
      <c r="D3110" s="65" t="s">
        <v>211</v>
      </c>
      <c r="E3110" s="65" t="s">
        <v>212</v>
      </c>
      <c r="F3110" s="66"/>
      <c r="G3110" s="66">
        <v>141.86000000000001</v>
      </c>
    </row>
    <row r="3111" spans="1:7">
      <c r="A3111" s="65" t="s">
        <v>213</v>
      </c>
      <c r="B3111" s="65">
        <v>4203</v>
      </c>
      <c r="C3111" s="56" t="s">
        <v>3262</v>
      </c>
      <c r="D3111" s="65" t="s">
        <v>211</v>
      </c>
      <c r="E3111" s="65" t="s">
        <v>212</v>
      </c>
      <c r="F3111" s="66"/>
      <c r="G3111" s="66">
        <v>125.29</v>
      </c>
    </row>
    <row r="3112" spans="1:7">
      <c r="A3112" s="65" t="s">
        <v>213</v>
      </c>
      <c r="B3112" s="65">
        <v>4187</v>
      </c>
      <c r="C3112" s="56" t="s">
        <v>3263</v>
      </c>
      <c r="D3112" s="65" t="s">
        <v>211</v>
      </c>
      <c r="E3112" s="65" t="s">
        <v>212</v>
      </c>
      <c r="F3112" s="66"/>
      <c r="G3112" s="66">
        <v>9.35</v>
      </c>
    </row>
    <row r="3113" spans="1:7">
      <c r="A3113" s="65" t="s">
        <v>213</v>
      </c>
      <c r="B3113" s="65">
        <v>40368</v>
      </c>
      <c r="C3113" s="56" t="s">
        <v>3264</v>
      </c>
      <c r="D3113" s="65" t="s">
        <v>211</v>
      </c>
      <c r="E3113" s="65" t="s">
        <v>212</v>
      </c>
      <c r="F3113" s="66"/>
      <c r="G3113" s="66">
        <v>56.95</v>
      </c>
    </row>
    <row r="3114" spans="1:7">
      <c r="A3114" s="65" t="s">
        <v>213</v>
      </c>
      <c r="B3114" s="65">
        <v>40365</v>
      </c>
      <c r="C3114" s="56" t="s">
        <v>3265</v>
      </c>
      <c r="D3114" s="65" t="s">
        <v>211</v>
      </c>
      <c r="E3114" s="65" t="s">
        <v>212</v>
      </c>
      <c r="F3114" s="66"/>
      <c r="G3114" s="66">
        <v>38.42</v>
      </c>
    </row>
    <row r="3115" spans="1:7">
      <c r="A3115" s="65" t="s">
        <v>213</v>
      </c>
      <c r="B3115" s="65">
        <v>40362</v>
      </c>
      <c r="C3115" s="56" t="s">
        <v>3266</v>
      </c>
      <c r="D3115" s="65" t="s">
        <v>211</v>
      </c>
      <c r="E3115" s="65" t="s">
        <v>212</v>
      </c>
      <c r="F3115" s="66"/>
      <c r="G3115" s="66">
        <v>25.45</v>
      </c>
    </row>
    <row r="3116" spans="1:7">
      <c r="A3116" s="65" t="s">
        <v>213</v>
      </c>
      <c r="B3116" s="65">
        <v>40356</v>
      </c>
      <c r="C3116" s="56" t="s">
        <v>3267</v>
      </c>
      <c r="D3116" s="65" t="s">
        <v>211</v>
      </c>
      <c r="E3116" s="65" t="s">
        <v>212</v>
      </c>
      <c r="F3116" s="66"/>
      <c r="G3116" s="66">
        <v>13.13</v>
      </c>
    </row>
    <row r="3117" spans="1:7">
      <c r="A3117" s="65" t="s">
        <v>213</v>
      </c>
      <c r="B3117" s="65">
        <v>40374</v>
      </c>
      <c r="C3117" s="56" t="s">
        <v>3268</v>
      </c>
      <c r="D3117" s="65" t="s">
        <v>211</v>
      </c>
      <c r="E3117" s="65" t="s">
        <v>212</v>
      </c>
      <c r="F3117" s="66"/>
      <c r="G3117" s="66">
        <v>148.85</v>
      </c>
    </row>
    <row r="3118" spans="1:7">
      <c r="A3118" s="65" t="s">
        <v>213</v>
      </c>
      <c r="B3118" s="65">
        <v>40371</v>
      </c>
      <c r="C3118" s="56" t="s">
        <v>3269</v>
      </c>
      <c r="D3118" s="65" t="s">
        <v>211</v>
      </c>
      <c r="E3118" s="65" t="s">
        <v>212</v>
      </c>
      <c r="F3118" s="66"/>
      <c r="G3118" s="66">
        <v>93.7</v>
      </c>
    </row>
    <row r="3119" spans="1:7">
      <c r="A3119" s="65" t="s">
        <v>213</v>
      </c>
      <c r="B3119" s="65">
        <v>40359</v>
      </c>
      <c r="C3119" s="56" t="s">
        <v>3270</v>
      </c>
      <c r="D3119" s="65" t="s">
        <v>211</v>
      </c>
      <c r="E3119" s="65" t="s">
        <v>212</v>
      </c>
      <c r="F3119" s="66"/>
      <c r="G3119" s="66">
        <v>16.96</v>
      </c>
    </row>
    <row r="3120" spans="1:7">
      <c r="A3120" s="65" t="s">
        <v>213</v>
      </c>
      <c r="B3120" s="65">
        <v>45201</v>
      </c>
      <c r="C3120" s="56" t="s">
        <v>15042</v>
      </c>
      <c r="D3120" s="65" t="s">
        <v>211</v>
      </c>
      <c r="E3120" s="65" t="s">
        <v>212</v>
      </c>
      <c r="F3120" s="66">
        <v>53.77</v>
      </c>
      <c r="G3120" s="66">
        <v>58.58</v>
      </c>
    </row>
    <row r="3121" spans="1:7">
      <c r="A3121" s="65" t="s">
        <v>357</v>
      </c>
      <c r="B3121" s="65">
        <v>7595</v>
      </c>
      <c r="C3121" s="56" t="s">
        <v>3271</v>
      </c>
      <c r="D3121" s="65" t="s">
        <v>359</v>
      </c>
      <c r="E3121" s="65" t="s">
        <v>212</v>
      </c>
      <c r="F3121" s="66">
        <v>16.02</v>
      </c>
      <c r="G3121" s="66">
        <v>21.35</v>
      </c>
    </row>
    <row r="3122" spans="1:7">
      <c r="A3122" s="65" t="s">
        <v>357</v>
      </c>
      <c r="B3122" s="65">
        <v>41094</v>
      </c>
      <c r="C3122" s="56" t="s">
        <v>3272</v>
      </c>
      <c r="D3122" s="65" t="s">
        <v>361</v>
      </c>
      <c r="E3122" s="65" t="s">
        <v>212</v>
      </c>
      <c r="F3122" s="66">
        <v>2805.34</v>
      </c>
      <c r="G3122" s="66">
        <v>3739.55</v>
      </c>
    </row>
    <row r="3123" spans="1:7">
      <c r="A3123" s="65" t="s">
        <v>391</v>
      </c>
      <c r="B3123" s="65">
        <v>39609</v>
      </c>
      <c r="C3123" s="56" t="s">
        <v>3273</v>
      </c>
      <c r="D3123" s="65" t="s">
        <v>211</v>
      </c>
      <c r="E3123" s="65" t="s">
        <v>212</v>
      </c>
      <c r="F3123" s="66">
        <v>67690.52</v>
      </c>
      <c r="G3123" s="66">
        <v>55538.91</v>
      </c>
    </row>
    <row r="3124" spans="1:7">
      <c r="A3124" s="65" t="s">
        <v>391</v>
      </c>
      <c r="B3124" s="65">
        <v>39610</v>
      </c>
      <c r="C3124" s="56" t="s">
        <v>3274</v>
      </c>
      <c r="D3124" s="65" t="s">
        <v>211</v>
      </c>
      <c r="E3124" s="65" t="s">
        <v>212</v>
      </c>
      <c r="F3124" s="66">
        <v>98807.039999999994</v>
      </c>
      <c r="G3124" s="66">
        <v>81069.48</v>
      </c>
    </row>
    <row r="3125" spans="1:7">
      <c r="A3125" s="65" t="s">
        <v>391</v>
      </c>
      <c r="B3125" s="65">
        <v>39611</v>
      </c>
      <c r="C3125" s="56" t="s">
        <v>3275</v>
      </c>
      <c r="D3125" s="65" t="s">
        <v>211</v>
      </c>
      <c r="E3125" s="65" t="s">
        <v>212</v>
      </c>
      <c r="F3125" s="66">
        <v>119572.69</v>
      </c>
      <c r="G3125" s="66">
        <v>98107.35</v>
      </c>
    </row>
    <row r="3126" spans="1:7">
      <c r="A3126" s="65" t="s">
        <v>391</v>
      </c>
      <c r="B3126" s="65">
        <v>39612</v>
      </c>
      <c r="C3126" s="56" t="s">
        <v>3276</v>
      </c>
      <c r="D3126" s="65" t="s">
        <v>211</v>
      </c>
      <c r="E3126" s="65" t="s">
        <v>212</v>
      </c>
      <c r="F3126" s="66">
        <v>187313.31</v>
      </c>
      <c r="G3126" s="66">
        <v>153687.37</v>
      </c>
    </row>
    <row r="3127" spans="1:7">
      <c r="A3127" s="65" t="s">
        <v>391</v>
      </c>
      <c r="B3127" s="65">
        <v>39608</v>
      </c>
      <c r="C3127" s="56" t="s">
        <v>3277</v>
      </c>
      <c r="D3127" s="65" t="s">
        <v>211</v>
      </c>
      <c r="E3127" s="65" t="s">
        <v>212</v>
      </c>
      <c r="F3127" s="66">
        <v>54124.62</v>
      </c>
      <c r="G3127" s="66">
        <v>44408.33</v>
      </c>
    </row>
    <row r="3128" spans="1:7">
      <c r="A3128" s="65" t="s">
        <v>213</v>
      </c>
      <c r="B3128" s="65">
        <v>38175</v>
      </c>
      <c r="C3128" s="56" t="s">
        <v>3278</v>
      </c>
      <c r="D3128" s="65" t="s">
        <v>211</v>
      </c>
      <c r="E3128" s="65" t="s">
        <v>212</v>
      </c>
      <c r="F3128" s="66">
        <v>5.15</v>
      </c>
      <c r="G3128" s="66">
        <v>4.2300000000000004</v>
      </c>
    </row>
    <row r="3129" spans="1:7">
      <c r="A3129" s="65" t="s">
        <v>213</v>
      </c>
      <c r="B3129" s="65">
        <v>38176</v>
      </c>
      <c r="C3129" s="56" t="s">
        <v>3279</v>
      </c>
      <c r="D3129" s="65" t="s">
        <v>211</v>
      </c>
      <c r="E3129" s="65" t="s">
        <v>212</v>
      </c>
      <c r="F3129" s="66">
        <v>15.16</v>
      </c>
      <c r="G3129" s="66">
        <v>12.46</v>
      </c>
    </row>
    <row r="3130" spans="1:7">
      <c r="A3130" s="65" t="s">
        <v>213</v>
      </c>
      <c r="B3130" s="65">
        <v>36152</v>
      </c>
      <c r="C3130" s="56" t="s">
        <v>3280</v>
      </c>
      <c r="D3130" s="65" t="s">
        <v>211</v>
      </c>
      <c r="E3130" s="65" t="s">
        <v>212</v>
      </c>
      <c r="F3130" s="66">
        <v>6.19</v>
      </c>
      <c r="G3130" s="66">
        <v>5.95</v>
      </c>
    </row>
    <row r="3131" spans="1:7">
      <c r="A3131" s="65" t="s">
        <v>213</v>
      </c>
      <c r="B3131" s="65">
        <v>45212</v>
      </c>
      <c r="C3131" s="56" t="s">
        <v>3281</v>
      </c>
      <c r="D3131" s="65" t="s">
        <v>211</v>
      </c>
      <c r="E3131" s="65" t="s">
        <v>212</v>
      </c>
      <c r="F3131" s="66">
        <v>61.98</v>
      </c>
      <c r="G3131" s="66">
        <v>59.56</v>
      </c>
    </row>
    <row r="3132" spans="1:7">
      <c r="A3132" s="65" t="s">
        <v>213</v>
      </c>
      <c r="B3132" s="65">
        <v>4221</v>
      </c>
      <c r="C3132" s="56" t="s">
        <v>3282</v>
      </c>
      <c r="D3132" s="65" t="s">
        <v>261</v>
      </c>
      <c r="E3132" s="65" t="s">
        <v>102</v>
      </c>
      <c r="F3132" s="66">
        <v>5.62</v>
      </c>
      <c r="G3132" s="66">
        <v>5.97</v>
      </c>
    </row>
    <row r="3133" spans="1:7">
      <c r="A3133" s="65" t="s">
        <v>213</v>
      </c>
      <c r="B3133" s="65">
        <v>4227</v>
      </c>
      <c r="C3133" s="56" t="s">
        <v>3283</v>
      </c>
      <c r="D3133" s="65" t="s">
        <v>261</v>
      </c>
      <c r="E3133" s="65" t="s">
        <v>212</v>
      </c>
      <c r="F3133" s="66">
        <v>26.2</v>
      </c>
      <c r="G3133" s="66">
        <v>27.84</v>
      </c>
    </row>
    <row r="3134" spans="1:7">
      <c r="A3134" s="65" t="s">
        <v>213</v>
      </c>
      <c r="B3134" s="65">
        <v>38170</v>
      </c>
      <c r="C3134" s="56" t="s">
        <v>3284</v>
      </c>
      <c r="D3134" s="65" t="s">
        <v>211</v>
      </c>
      <c r="E3134" s="65" t="s">
        <v>212</v>
      </c>
      <c r="F3134" s="66">
        <v>22.53</v>
      </c>
      <c r="G3134" s="66">
        <v>18.510000000000002</v>
      </c>
    </row>
    <row r="3135" spans="1:7">
      <c r="A3135" s="65" t="s">
        <v>357</v>
      </c>
      <c r="B3135" s="65">
        <v>4252</v>
      </c>
      <c r="C3135" s="56" t="s">
        <v>3285</v>
      </c>
      <c r="D3135" s="65" t="s">
        <v>359</v>
      </c>
      <c r="E3135" s="65" t="s">
        <v>212</v>
      </c>
      <c r="F3135" s="66">
        <v>14.99</v>
      </c>
      <c r="G3135" s="66">
        <v>27.84</v>
      </c>
    </row>
    <row r="3136" spans="1:7">
      <c r="A3136" s="65" t="s">
        <v>357</v>
      </c>
      <c r="B3136" s="65">
        <v>40980</v>
      </c>
      <c r="C3136" s="56" t="s">
        <v>3286</v>
      </c>
      <c r="D3136" s="65" t="s">
        <v>361</v>
      </c>
      <c r="E3136" s="65" t="s">
        <v>212</v>
      </c>
      <c r="F3136" s="66">
        <v>2624.92</v>
      </c>
      <c r="G3136" s="66">
        <v>4876.8500000000004</v>
      </c>
    </row>
    <row r="3137" spans="1:7">
      <c r="A3137" s="65" t="s">
        <v>357</v>
      </c>
      <c r="B3137" s="65">
        <v>41031</v>
      </c>
      <c r="C3137" s="56" t="s">
        <v>3287</v>
      </c>
      <c r="D3137" s="65" t="s">
        <v>361</v>
      </c>
      <c r="E3137" s="65" t="s">
        <v>212</v>
      </c>
      <c r="F3137" s="66">
        <v>3239.1</v>
      </c>
      <c r="G3137" s="66">
        <v>4489.8</v>
      </c>
    </row>
    <row r="3138" spans="1:7">
      <c r="A3138" s="65" t="s">
        <v>357</v>
      </c>
      <c r="B3138" s="65">
        <v>37666</v>
      </c>
      <c r="C3138" s="56" t="s">
        <v>3288</v>
      </c>
      <c r="D3138" s="65" t="s">
        <v>359</v>
      </c>
      <c r="E3138" s="65" t="s">
        <v>212</v>
      </c>
      <c r="F3138" s="66">
        <v>14.95</v>
      </c>
      <c r="G3138" s="66">
        <v>23.23</v>
      </c>
    </row>
    <row r="3139" spans="1:7">
      <c r="A3139" s="65" t="s">
        <v>357</v>
      </c>
      <c r="B3139" s="65">
        <v>40986</v>
      </c>
      <c r="C3139" s="56" t="s">
        <v>3289</v>
      </c>
      <c r="D3139" s="65" t="s">
        <v>361</v>
      </c>
      <c r="E3139" s="65" t="s">
        <v>212</v>
      </c>
      <c r="F3139" s="66">
        <v>2619.1999999999998</v>
      </c>
      <c r="G3139" s="66">
        <v>4071.18</v>
      </c>
    </row>
    <row r="3140" spans="1:7">
      <c r="A3140" s="65" t="s">
        <v>357</v>
      </c>
      <c r="B3140" s="65">
        <v>4250</v>
      </c>
      <c r="C3140" s="56" t="s">
        <v>3290</v>
      </c>
      <c r="D3140" s="65" t="s">
        <v>359</v>
      </c>
      <c r="E3140" s="65" t="s">
        <v>212</v>
      </c>
      <c r="F3140" s="66">
        <v>13.76</v>
      </c>
      <c r="G3140" s="66">
        <v>21.75</v>
      </c>
    </row>
    <row r="3141" spans="1:7">
      <c r="A3141" s="65" t="s">
        <v>357</v>
      </c>
      <c r="B3141" s="65">
        <v>40978</v>
      </c>
      <c r="C3141" s="56" t="s">
        <v>3291</v>
      </c>
      <c r="D3141" s="65" t="s">
        <v>361</v>
      </c>
      <c r="E3141" s="65" t="s">
        <v>212</v>
      </c>
      <c r="F3141" s="66">
        <v>2411.38</v>
      </c>
      <c r="G3141" s="66">
        <v>3812.13</v>
      </c>
    </row>
    <row r="3142" spans="1:7">
      <c r="A3142" s="65" t="s">
        <v>357</v>
      </c>
      <c r="B3142" s="65">
        <v>44501</v>
      </c>
      <c r="C3142" s="56" t="s">
        <v>3292</v>
      </c>
      <c r="D3142" s="65" t="s">
        <v>359</v>
      </c>
      <c r="E3142" s="65" t="s">
        <v>212</v>
      </c>
      <c r="F3142" s="66">
        <v>18.510000000000002</v>
      </c>
      <c r="G3142" s="66">
        <v>25.62</v>
      </c>
    </row>
    <row r="3143" spans="1:7">
      <c r="A3143" s="65" t="s">
        <v>357</v>
      </c>
      <c r="B3143" s="65">
        <v>41043</v>
      </c>
      <c r="C3143" s="56" t="s">
        <v>3293</v>
      </c>
      <c r="D3143" s="65" t="s">
        <v>361</v>
      </c>
      <c r="E3143" s="65" t="s">
        <v>212</v>
      </c>
      <c r="F3143" s="66">
        <v>3239.1</v>
      </c>
      <c r="G3143" s="66">
        <v>4489.8</v>
      </c>
    </row>
    <row r="3144" spans="1:7">
      <c r="A3144" s="65" t="s">
        <v>357</v>
      </c>
      <c r="B3144" s="65">
        <v>4234</v>
      </c>
      <c r="C3144" s="56" t="s">
        <v>3294</v>
      </c>
      <c r="D3144" s="65" t="s">
        <v>359</v>
      </c>
      <c r="E3144" s="65" t="s">
        <v>102</v>
      </c>
      <c r="F3144" s="66">
        <v>20.07</v>
      </c>
      <c r="G3144" s="66">
        <v>34.200000000000003</v>
      </c>
    </row>
    <row r="3145" spans="1:7">
      <c r="A3145" s="65" t="s">
        <v>357</v>
      </c>
      <c r="B3145" s="65">
        <v>40987</v>
      </c>
      <c r="C3145" s="56" t="s">
        <v>3295</v>
      </c>
      <c r="D3145" s="65" t="s">
        <v>361</v>
      </c>
      <c r="E3145" s="65" t="s">
        <v>212</v>
      </c>
      <c r="F3145" s="66">
        <v>3513.27</v>
      </c>
      <c r="G3145" s="66">
        <v>5989.48</v>
      </c>
    </row>
    <row r="3146" spans="1:7">
      <c r="A3146" s="65" t="s">
        <v>357</v>
      </c>
      <c r="B3146" s="65">
        <v>4253</v>
      </c>
      <c r="C3146" s="56" t="s">
        <v>3296</v>
      </c>
      <c r="D3146" s="65" t="s">
        <v>359</v>
      </c>
      <c r="E3146" s="65" t="s">
        <v>212</v>
      </c>
      <c r="F3146" s="66">
        <v>14.95</v>
      </c>
      <c r="G3146" s="66">
        <v>23.74</v>
      </c>
    </row>
    <row r="3147" spans="1:7">
      <c r="A3147" s="65" t="s">
        <v>357</v>
      </c>
      <c r="B3147" s="65">
        <v>40981</v>
      </c>
      <c r="C3147" s="56" t="s">
        <v>3297</v>
      </c>
      <c r="D3147" s="65" t="s">
        <v>361</v>
      </c>
      <c r="E3147" s="65" t="s">
        <v>212</v>
      </c>
      <c r="F3147" s="66">
        <v>2619.1999999999998</v>
      </c>
      <c r="G3147" s="66">
        <v>4158.6000000000004</v>
      </c>
    </row>
    <row r="3148" spans="1:7">
      <c r="A3148" s="65" t="s">
        <v>357</v>
      </c>
      <c r="B3148" s="65">
        <v>4254</v>
      </c>
      <c r="C3148" s="56" t="s">
        <v>3298</v>
      </c>
      <c r="D3148" s="65" t="s">
        <v>359</v>
      </c>
      <c r="E3148" s="65" t="s">
        <v>212</v>
      </c>
      <c r="F3148" s="66">
        <v>23.86</v>
      </c>
      <c r="G3148" s="66">
        <v>24.54</v>
      </c>
    </row>
    <row r="3149" spans="1:7">
      <c r="A3149" s="65" t="s">
        <v>357</v>
      </c>
      <c r="B3149" s="65">
        <v>41036</v>
      </c>
      <c r="C3149" s="56" t="s">
        <v>3299</v>
      </c>
      <c r="D3149" s="65" t="s">
        <v>361</v>
      </c>
      <c r="E3149" s="65" t="s">
        <v>212</v>
      </c>
      <c r="F3149" s="66">
        <v>4178.07</v>
      </c>
      <c r="G3149" s="66">
        <v>4301.6000000000004</v>
      </c>
    </row>
    <row r="3150" spans="1:7">
      <c r="A3150" s="65" t="s">
        <v>357</v>
      </c>
      <c r="B3150" s="65">
        <v>4251</v>
      </c>
      <c r="C3150" s="56" t="s">
        <v>3300</v>
      </c>
      <c r="D3150" s="65" t="s">
        <v>359</v>
      </c>
      <c r="E3150" s="65" t="s">
        <v>212</v>
      </c>
      <c r="F3150" s="66">
        <v>16.21</v>
      </c>
      <c r="G3150" s="66">
        <v>19.010000000000002</v>
      </c>
    </row>
    <row r="3151" spans="1:7">
      <c r="A3151" s="65" t="s">
        <v>357</v>
      </c>
      <c r="B3151" s="65">
        <v>40979</v>
      </c>
      <c r="C3151" s="56" t="s">
        <v>3301</v>
      </c>
      <c r="D3151" s="65" t="s">
        <v>361</v>
      </c>
      <c r="E3151" s="65" t="s">
        <v>212</v>
      </c>
      <c r="F3151" s="66">
        <v>2840.49</v>
      </c>
      <c r="G3151" s="66">
        <v>3332.71</v>
      </c>
    </row>
    <row r="3152" spans="1:7">
      <c r="A3152" s="65" t="s">
        <v>357</v>
      </c>
      <c r="B3152" s="65">
        <v>4230</v>
      </c>
      <c r="C3152" s="56" t="s">
        <v>3302</v>
      </c>
      <c r="D3152" s="65" t="s">
        <v>359</v>
      </c>
      <c r="E3152" s="65" t="s">
        <v>212</v>
      </c>
      <c r="F3152" s="66">
        <v>17.61</v>
      </c>
      <c r="G3152" s="66">
        <v>27.49</v>
      </c>
    </row>
    <row r="3153" spans="1:7">
      <c r="A3153" s="65" t="s">
        <v>357</v>
      </c>
      <c r="B3153" s="65">
        <v>40998</v>
      </c>
      <c r="C3153" s="56" t="s">
        <v>3303</v>
      </c>
      <c r="D3153" s="65" t="s">
        <v>361</v>
      </c>
      <c r="E3153" s="65" t="s">
        <v>212</v>
      </c>
      <c r="F3153" s="66">
        <v>3081.81</v>
      </c>
      <c r="G3153" s="66">
        <v>4817.38</v>
      </c>
    </row>
    <row r="3154" spans="1:7">
      <c r="A3154" s="65" t="s">
        <v>357</v>
      </c>
      <c r="B3154" s="65">
        <v>4257</v>
      </c>
      <c r="C3154" s="56" t="s">
        <v>3304</v>
      </c>
      <c r="D3154" s="65" t="s">
        <v>359</v>
      </c>
      <c r="E3154" s="65" t="s">
        <v>212</v>
      </c>
      <c r="F3154" s="66">
        <v>14.95</v>
      </c>
      <c r="G3154" s="66">
        <v>23.74</v>
      </c>
    </row>
    <row r="3155" spans="1:7">
      <c r="A3155" s="65" t="s">
        <v>357</v>
      </c>
      <c r="B3155" s="65">
        <v>40982</v>
      </c>
      <c r="C3155" s="56" t="s">
        <v>3305</v>
      </c>
      <c r="D3155" s="65" t="s">
        <v>361</v>
      </c>
      <c r="E3155" s="65" t="s">
        <v>212</v>
      </c>
      <c r="F3155" s="66">
        <v>2619.1999999999998</v>
      </c>
      <c r="G3155" s="66">
        <v>4158.6000000000004</v>
      </c>
    </row>
    <row r="3156" spans="1:7">
      <c r="A3156" s="65" t="s">
        <v>357</v>
      </c>
      <c r="B3156" s="65">
        <v>4240</v>
      </c>
      <c r="C3156" s="56" t="s">
        <v>3306</v>
      </c>
      <c r="D3156" s="65" t="s">
        <v>359</v>
      </c>
      <c r="E3156" s="65" t="s">
        <v>212</v>
      </c>
      <c r="F3156" s="66">
        <v>22.18</v>
      </c>
      <c r="G3156" s="66">
        <v>35.409999999999997</v>
      </c>
    </row>
    <row r="3157" spans="1:7">
      <c r="A3157" s="65" t="s">
        <v>357</v>
      </c>
      <c r="B3157" s="65">
        <v>41026</v>
      </c>
      <c r="C3157" s="56" t="s">
        <v>3307</v>
      </c>
      <c r="D3157" s="65" t="s">
        <v>361</v>
      </c>
      <c r="E3157" s="65" t="s">
        <v>212</v>
      </c>
      <c r="F3157" s="66">
        <v>3881.99</v>
      </c>
      <c r="G3157" s="66">
        <v>6205.38</v>
      </c>
    </row>
    <row r="3158" spans="1:7">
      <c r="A3158" s="65" t="s">
        <v>357</v>
      </c>
      <c r="B3158" s="65">
        <v>4239</v>
      </c>
      <c r="C3158" s="56" t="s">
        <v>3308</v>
      </c>
      <c r="D3158" s="65" t="s">
        <v>359</v>
      </c>
      <c r="E3158" s="65" t="s">
        <v>212</v>
      </c>
      <c r="F3158" s="66">
        <v>22.18</v>
      </c>
      <c r="G3158" s="66">
        <v>35.409999999999997</v>
      </c>
    </row>
    <row r="3159" spans="1:7">
      <c r="A3159" s="65" t="s">
        <v>357</v>
      </c>
      <c r="B3159" s="65">
        <v>41024</v>
      </c>
      <c r="C3159" s="56" t="s">
        <v>3309</v>
      </c>
      <c r="D3159" s="65" t="s">
        <v>361</v>
      </c>
      <c r="E3159" s="65" t="s">
        <v>212</v>
      </c>
      <c r="F3159" s="66">
        <v>3881.99</v>
      </c>
      <c r="G3159" s="66">
        <v>6205.38</v>
      </c>
    </row>
    <row r="3160" spans="1:7">
      <c r="A3160" s="65" t="s">
        <v>357</v>
      </c>
      <c r="B3160" s="65">
        <v>4248</v>
      </c>
      <c r="C3160" s="56" t="s">
        <v>3310</v>
      </c>
      <c r="D3160" s="65" t="s">
        <v>359</v>
      </c>
      <c r="E3160" s="65" t="s">
        <v>212</v>
      </c>
      <c r="F3160" s="66">
        <v>18.510000000000002</v>
      </c>
      <c r="G3160" s="66">
        <v>25.62</v>
      </c>
    </row>
    <row r="3161" spans="1:7">
      <c r="A3161" s="65" t="s">
        <v>357</v>
      </c>
      <c r="B3161" s="65">
        <v>41033</v>
      </c>
      <c r="C3161" s="56" t="s">
        <v>3311</v>
      </c>
      <c r="D3161" s="65" t="s">
        <v>361</v>
      </c>
      <c r="E3161" s="65" t="s">
        <v>212</v>
      </c>
      <c r="F3161" s="66">
        <v>3239.1</v>
      </c>
      <c r="G3161" s="66">
        <v>4489.8</v>
      </c>
    </row>
    <row r="3162" spans="1:7">
      <c r="A3162" s="65" t="s">
        <v>357</v>
      </c>
      <c r="B3162" s="65">
        <v>44500</v>
      </c>
      <c r="C3162" s="56" t="s">
        <v>3312</v>
      </c>
      <c r="D3162" s="65" t="s">
        <v>359</v>
      </c>
      <c r="E3162" s="65" t="s">
        <v>212</v>
      </c>
      <c r="F3162" s="66">
        <v>18.510000000000002</v>
      </c>
      <c r="G3162" s="66">
        <v>25.62</v>
      </c>
    </row>
    <row r="3163" spans="1:7">
      <c r="A3163" s="65" t="s">
        <v>357</v>
      </c>
      <c r="B3163" s="65">
        <v>41040</v>
      </c>
      <c r="C3163" s="56" t="s">
        <v>3313</v>
      </c>
      <c r="D3163" s="65" t="s">
        <v>361</v>
      </c>
      <c r="E3163" s="65" t="s">
        <v>212</v>
      </c>
      <c r="F3163" s="66">
        <v>3239.1</v>
      </c>
      <c r="G3163" s="66">
        <v>4489.8</v>
      </c>
    </row>
    <row r="3164" spans="1:7">
      <c r="A3164" s="65" t="s">
        <v>357</v>
      </c>
      <c r="B3164" s="65">
        <v>4238</v>
      </c>
      <c r="C3164" s="56" t="s">
        <v>3314</v>
      </c>
      <c r="D3164" s="65" t="s">
        <v>359</v>
      </c>
      <c r="E3164" s="65" t="s">
        <v>212</v>
      </c>
      <c r="F3164" s="66">
        <v>17.82</v>
      </c>
      <c r="G3164" s="66">
        <v>26.09</v>
      </c>
    </row>
    <row r="3165" spans="1:7">
      <c r="A3165" s="65" t="s">
        <v>357</v>
      </c>
      <c r="B3165" s="65">
        <v>41012</v>
      </c>
      <c r="C3165" s="56" t="s">
        <v>3315</v>
      </c>
      <c r="D3165" s="65" t="s">
        <v>361</v>
      </c>
      <c r="E3165" s="65" t="s">
        <v>212</v>
      </c>
      <c r="F3165" s="66">
        <v>3119.68</v>
      </c>
      <c r="G3165" s="66">
        <v>4569.54</v>
      </c>
    </row>
    <row r="3166" spans="1:7">
      <c r="A3166" s="65" t="s">
        <v>357</v>
      </c>
      <c r="B3166" s="65">
        <v>4233</v>
      </c>
      <c r="C3166" s="56" t="s">
        <v>3316</v>
      </c>
      <c r="D3166" s="65" t="s">
        <v>359</v>
      </c>
      <c r="E3166" s="65" t="s">
        <v>212</v>
      </c>
      <c r="F3166" s="66">
        <v>22.18</v>
      </c>
      <c r="G3166" s="66">
        <v>35.409999999999997</v>
      </c>
    </row>
    <row r="3167" spans="1:7">
      <c r="A3167" s="65" t="s">
        <v>357</v>
      </c>
      <c r="B3167" s="65">
        <v>41001</v>
      </c>
      <c r="C3167" s="56" t="s">
        <v>3317</v>
      </c>
      <c r="D3167" s="65" t="s">
        <v>361</v>
      </c>
      <c r="E3167" s="65" t="s">
        <v>212</v>
      </c>
      <c r="F3167" s="66">
        <v>3881.99</v>
      </c>
      <c r="G3167" s="66">
        <v>6205.38</v>
      </c>
    </row>
    <row r="3168" spans="1:7">
      <c r="A3168" s="65" t="s">
        <v>213</v>
      </c>
      <c r="B3168" s="65">
        <v>2</v>
      </c>
      <c r="C3168" s="56" t="s">
        <v>3318</v>
      </c>
      <c r="D3168" s="65" t="s">
        <v>28</v>
      </c>
      <c r="E3168" s="65" t="s">
        <v>212</v>
      </c>
      <c r="F3168" s="66"/>
      <c r="G3168" s="66">
        <v>22.9</v>
      </c>
    </row>
    <row r="3169" spans="1:7">
      <c r="A3169" s="65" t="s">
        <v>391</v>
      </c>
      <c r="B3169" s="65">
        <v>14221</v>
      </c>
      <c r="C3169" s="56" t="s">
        <v>3319</v>
      </c>
      <c r="D3169" s="65" t="s">
        <v>211</v>
      </c>
      <c r="E3169" s="65" t="s">
        <v>212</v>
      </c>
      <c r="F3169" s="66"/>
      <c r="G3169" s="66">
        <v>612686.64</v>
      </c>
    </row>
    <row r="3170" spans="1:7">
      <c r="A3170" s="65" t="s">
        <v>391</v>
      </c>
      <c r="B3170" s="65">
        <v>36517</v>
      </c>
      <c r="C3170" s="56" t="s">
        <v>3320</v>
      </c>
      <c r="D3170" s="65" t="s">
        <v>211</v>
      </c>
      <c r="E3170" s="65" t="s">
        <v>212</v>
      </c>
      <c r="F3170" s="66"/>
      <c r="G3170" s="66">
        <v>590520</v>
      </c>
    </row>
    <row r="3171" spans="1:7">
      <c r="A3171" s="65" t="s">
        <v>391</v>
      </c>
      <c r="B3171" s="65">
        <v>4262</v>
      </c>
      <c r="C3171" s="56" t="s">
        <v>3321</v>
      </c>
      <c r="D3171" s="65" t="s">
        <v>211</v>
      </c>
      <c r="E3171" s="65" t="s">
        <v>102</v>
      </c>
      <c r="F3171" s="66"/>
      <c r="G3171" s="66">
        <v>665000</v>
      </c>
    </row>
    <row r="3172" spans="1:7">
      <c r="A3172" s="65" t="s">
        <v>391</v>
      </c>
      <c r="B3172" s="65">
        <v>4263</v>
      </c>
      <c r="C3172" s="56" t="s">
        <v>3322</v>
      </c>
      <c r="D3172" s="65" t="s">
        <v>211</v>
      </c>
      <c r="E3172" s="65" t="s">
        <v>212</v>
      </c>
      <c r="F3172" s="66"/>
      <c r="G3172" s="66">
        <v>922133.28</v>
      </c>
    </row>
    <row r="3173" spans="1:7">
      <c r="A3173" s="65" t="s">
        <v>391</v>
      </c>
      <c r="B3173" s="65">
        <v>36518</v>
      </c>
      <c r="C3173" s="56" t="s">
        <v>3323</v>
      </c>
      <c r="D3173" s="65" t="s">
        <v>211</v>
      </c>
      <c r="E3173" s="65" t="s">
        <v>212</v>
      </c>
      <c r="F3173" s="66"/>
      <c r="G3173" s="66">
        <v>1049813.28</v>
      </c>
    </row>
    <row r="3174" spans="1:7">
      <c r="A3174" s="65" t="s">
        <v>213</v>
      </c>
      <c r="B3174" s="65">
        <v>38402</v>
      </c>
      <c r="C3174" s="56" t="s">
        <v>3324</v>
      </c>
      <c r="D3174" s="65" t="s">
        <v>211</v>
      </c>
      <c r="E3174" s="65" t="s">
        <v>212</v>
      </c>
      <c r="F3174" s="66">
        <v>33.06</v>
      </c>
      <c r="G3174" s="66">
        <v>43.96</v>
      </c>
    </row>
    <row r="3175" spans="1:7">
      <c r="A3175" s="65" t="s">
        <v>213</v>
      </c>
      <c r="B3175" s="65">
        <v>45234</v>
      </c>
      <c r="C3175" s="56" t="s">
        <v>15043</v>
      </c>
      <c r="D3175" s="65" t="s">
        <v>211</v>
      </c>
      <c r="E3175" s="65" t="s">
        <v>212</v>
      </c>
      <c r="F3175" s="66">
        <v>36.57</v>
      </c>
      <c r="G3175" s="66">
        <v>39.840000000000003</v>
      </c>
    </row>
    <row r="3176" spans="1:7">
      <c r="A3176" s="65" t="s">
        <v>213</v>
      </c>
      <c r="B3176" s="65">
        <v>3412</v>
      </c>
      <c r="C3176" s="56" t="s">
        <v>3325</v>
      </c>
      <c r="D3176" s="65" t="s">
        <v>26</v>
      </c>
      <c r="E3176" s="65" t="s">
        <v>212</v>
      </c>
      <c r="F3176" s="66"/>
      <c r="G3176" s="66">
        <v>20.37</v>
      </c>
    </row>
    <row r="3177" spans="1:7">
      <c r="A3177" s="65" t="s">
        <v>213</v>
      </c>
      <c r="B3177" s="65">
        <v>3413</v>
      </c>
      <c r="C3177" s="56" t="s">
        <v>3326</v>
      </c>
      <c r="D3177" s="65" t="s">
        <v>26</v>
      </c>
      <c r="E3177" s="65" t="s">
        <v>212</v>
      </c>
      <c r="F3177" s="66"/>
      <c r="G3177" s="66">
        <v>45.86</v>
      </c>
    </row>
    <row r="3178" spans="1:7">
      <c r="A3178" s="65" t="s">
        <v>213</v>
      </c>
      <c r="B3178" s="65">
        <v>39744</v>
      </c>
      <c r="C3178" s="56" t="s">
        <v>3327</v>
      </c>
      <c r="D3178" s="65" t="s">
        <v>26</v>
      </c>
      <c r="E3178" s="65" t="s">
        <v>212</v>
      </c>
      <c r="F3178" s="66"/>
      <c r="G3178" s="66">
        <v>35.61</v>
      </c>
    </row>
    <row r="3179" spans="1:7">
      <c r="A3179" s="65" t="s">
        <v>213</v>
      </c>
      <c r="B3179" s="65">
        <v>39745</v>
      </c>
      <c r="C3179" s="56" t="s">
        <v>3328</v>
      </c>
      <c r="D3179" s="65" t="s">
        <v>26</v>
      </c>
      <c r="E3179" s="65" t="s">
        <v>212</v>
      </c>
      <c r="F3179" s="66"/>
      <c r="G3179" s="66">
        <v>75.150000000000006</v>
      </c>
    </row>
    <row r="3180" spans="1:7">
      <c r="A3180" s="65" t="s">
        <v>213</v>
      </c>
      <c r="B3180" s="65">
        <v>39637</v>
      </c>
      <c r="C3180" s="56" t="s">
        <v>3329</v>
      </c>
      <c r="D3180" s="65" t="s">
        <v>26</v>
      </c>
      <c r="E3180" s="65" t="s">
        <v>212</v>
      </c>
      <c r="F3180" s="66">
        <v>121.96</v>
      </c>
      <c r="G3180" s="66">
        <v>86.99</v>
      </c>
    </row>
    <row r="3181" spans="1:7">
      <c r="A3181" s="65" t="s">
        <v>213</v>
      </c>
      <c r="B3181" s="65">
        <v>39638</v>
      </c>
      <c r="C3181" s="56" t="s">
        <v>3330</v>
      </c>
      <c r="D3181" s="65" t="s">
        <v>26</v>
      </c>
      <c r="E3181" s="65" t="s">
        <v>212</v>
      </c>
      <c r="F3181" s="66">
        <v>138</v>
      </c>
      <c r="G3181" s="66">
        <v>98.44</v>
      </c>
    </row>
    <row r="3182" spans="1:7">
      <c r="A3182" s="65" t="s">
        <v>213</v>
      </c>
      <c r="B3182" s="65">
        <v>39639</v>
      </c>
      <c r="C3182" s="56" t="s">
        <v>3331</v>
      </c>
      <c r="D3182" s="65" t="s">
        <v>26</v>
      </c>
      <c r="E3182" s="65" t="s">
        <v>212</v>
      </c>
      <c r="F3182" s="66">
        <v>208.21</v>
      </c>
      <c r="G3182" s="66">
        <v>148.52000000000001</v>
      </c>
    </row>
    <row r="3183" spans="1:7">
      <c r="A3183" s="65" t="s">
        <v>213</v>
      </c>
      <c r="B3183" s="65">
        <v>39517</v>
      </c>
      <c r="C3183" s="56" t="s">
        <v>3332</v>
      </c>
      <c r="D3183" s="65" t="s">
        <v>26</v>
      </c>
      <c r="E3183" s="65" t="s">
        <v>212</v>
      </c>
      <c r="F3183" s="66"/>
      <c r="G3183" s="66">
        <v>240.98</v>
      </c>
    </row>
    <row r="3184" spans="1:7">
      <c r="A3184" s="65" t="s">
        <v>213</v>
      </c>
      <c r="B3184" s="65">
        <v>39518</v>
      </c>
      <c r="C3184" s="56" t="s">
        <v>3333</v>
      </c>
      <c r="D3184" s="65" t="s">
        <v>26</v>
      </c>
      <c r="E3184" s="65" t="s">
        <v>212</v>
      </c>
      <c r="F3184" s="66"/>
      <c r="G3184" s="66">
        <v>285.69</v>
      </c>
    </row>
    <row r="3185" spans="1:7">
      <c r="A3185" s="65" t="s">
        <v>213</v>
      </c>
      <c r="B3185" s="65">
        <v>38366</v>
      </c>
      <c r="C3185" s="56" t="s">
        <v>3334</v>
      </c>
      <c r="D3185" s="65" t="s">
        <v>26</v>
      </c>
      <c r="E3185" s="65" t="s">
        <v>212</v>
      </c>
      <c r="F3185" s="66">
        <v>5.53</v>
      </c>
      <c r="G3185" s="66">
        <v>5.78</v>
      </c>
    </row>
    <row r="3186" spans="1:7">
      <c r="A3186" s="65" t="s">
        <v>213</v>
      </c>
      <c r="B3186" s="65">
        <v>11703</v>
      </c>
      <c r="C3186" s="56" t="s">
        <v>3335</v>
      </c>
      <c r="D3186" s="65" t="s">
        <v>211</v>
      </c>
      <c r="E3186" s="65" t="s">
        <v>212</v>
      </c>
      <c r="F3186" s="66">
        <v>73.040000000000006</v>
      </c>
      <c r="G3186" s="66">
        <v>47.19</v>
      </c>
    </row>
    <row r="3187" spans="1:7">
      <c r="A3187" s="65" t="s">
        <v>213</v>
      </c>
      <c r="B3187" s="65">
        <v>37400</v>
      </c>
      <c r="C3187" s="56" t="s">
        <v>3336</v>
      </c>
      <c r="D3187" s="65" t="s">
        <v>211</v>
      </c>
      <c r="E3187" s="65" t="s">
        <v>212</v>
      </c>
      <c r="F3187" s="66">
        <v>88.39</v>
      </c>
      <c r="G3187" s="66">
        <v>60.26</v>
      </c>
    </row>
    <row r="3188" spans="1:7">
      <c r="A3188" s="65" t="s">
        <v>213</v>
      </c>
      <c r="B3188" s="65">
        <v>25400</v>
      </c>
      <c r="C3188" s="56" t="s">
        <v>3337</v>
      </c>
      <c r="D3188" s="65" t="s">
        <v>211</v>
      </c>
      <c r="E3188" s="65" t="s">
        <v>212</v>
      </c>
      <c r="F3188" s="66">
        <v>2602.31</v>
      </c>
      <c r="G3188" s="66">
        <v>2335.73</v>
      </c>
    </row>
    <row r="3189" spans="1:7">
      <c r="A3189" s="65" t="s">
        <v>213</v>
      </c>
      <c r="B3189" s="65">
        <v>4276</v>
      </c>
      <c r="C3189" s="56" t="s">
        <v>3338</v>
      </c>
      <c r="D3189" s="65" t="s">
        <v>211</v>
      </c>
      <c r="E3189" s="65" t="s">
        <v>212</v>
      </c>
      <c r="F3189" s="66"/>
      <c r="G3189" s="66">
        <v>216.09</v>
      </c>
    </row>
    <row r="3190" spans="1:7">
      <c r="A3190" s="65" t="s">
        <v>213</v>
      </c>
      <c r="B3190" s="65">
        <v>4273</v>
      </c>
      <c r="C3190" s="56" t="s">
        <v>3339</v>
      </c>
      <c r="D3190" s="65" t="s">
        <v>211</v>
      </c>
      <c r="E3190" s="65" t="s">
        <v>212</v>
      </c>
      <c r="F3190" s="66"/>
      <c r="G3190" s="66">
        <v>392.33</v>
      </c>
    </row>
    <row r="3191" spans="1:7">
      <c r="A3191" s="65" t="s">
        <v>213</v>
      </c>
      <c r="B3191" s="65">
        <v>4274</v>
      </c>
      <c r="C3191" s="56" t="s">
        <v>3340</v>
      </c>
      <c r="D3191" s="65" t="s">
        <v>211</v>
      </c>
      <c r="E3191" s="65" t="s">
        <v>102</v>
      </c>
      <c r="F3191" s="66"/>
      <c r="G3191" s="66">
        <v>143.53</v>
      </c>
    </row>
    <row r="3192" spans="1:7">
      <c r="A3192" s="65" t="s">
        <v>213</v>
      </c>
      <c r="B3192" s="65">
        <v>39438</v>
      </c>
      <c r="C3192" s="56" t="s">
        <v>3341</v>
      </c>
      <c r="D3192" s="65" t="s">
        <v>211</v>
      </c>
      <c r="E3192" s="65" t="s">
        <v>212</v>
      </c>
      <c r="F3192" s="66">
        <v>0.41</v>
      </c>
      <c r="G3192" s="66">
        <v>0.28999999999999998</v>
      </c>
    </row>
    <row r="3193" spans="1:7">
      <c r="A3193" s="65" t="s">
        <v>213</v>
      </c>
      <c r="B3193" s="65">
        <v>4379</v>
      </c>
      <c r="C3193" s="56" t="s">
        <v>3342</v>
      </c>
      <c r="D3193" s="65" t="s">
        <v>211</v>
      </c>
      <c r="E3193" s="65" t="s">
        <v>212</v>
      </c>
      <c r="F3193" s="66">
        <v>0.08</v>
      </c>
      <c r="G3193" s="66">
        <v>0.05</v>
      </c>
    </row>
    <row r="3194" spans="1:7">
      <c r="A3194" s="65" t="s">
        <v>213</v>
      </c>
      <c r="B3194" s="65">
        <v>4377</v>
      </c>
      <c r="C3194" s="56" t="s">
        <v>3343</v>
      </c>
      <c r="D3194" s="65" t="s">
        <v>211</v>
      </c>
      <c r="E3194" s="65" t="s">
        <v>212</v>
      </c>
      <c r="F3194" s="66">
        <v>0.28999999999999998</v>
      </c>
      <c r="G3194" s="66">
        <v>0.2</v>
      </c>
    </row>
    <row r="3195" spans="1:7">
      <c r="A3195" s="65" t="s">
        <v>213</v>
      </c>
      <c r="B3195" s="65">
        <v>4356</v>
      </c>
      <c r="C3195" s="56" t="s">
        <v>3344</v>
      </c>
      <c r="D3195" s="65" t="s">
        <v>211</v>
      </c>
      <c r="E3195" s="65" t="s">
        <v>212</v>
      </c>
      <c r="F3195" s="66">
        <v>0.41</v>
      </c>
      <c r="G3195" s="66">
        <v>0.28999999999999998</v>
      </c>
    </row>
    <row r="3196" spans="1:7">
      <c r="A3196" s="65" t="s">
        <v>213</v>
      </c>
      <c r="B3196" s="65">
        <v>13246</v>
      </c>
      <c r="C3196" s="56" t="s">
        <v>3345</v>
      </c>
      <c r="D3196" s="65" t="s">
        <v>211</v>
      </c>
      <c r="E3196" s="65" t="s">
        <v>212</v>
      </c>
      <c r="F3196" s="66">
        <v>0.7</v>
      </c>
      <c r="G3196" s="66">
        <v>0.5</v>
      </c>
    </row>
    <row r="3197" spans="1:7">
      <c r="A3197" s="65" t="s">
        <v>213</v>
      </c>
      <c r="B3197" s="65">
        <v>13294</v>
      </c>
      <c r="C3197" s="56" t="s">
        <v>3346</v>
      </c>
      <c r="D3197" s="65" t="s">
        <v>211</v>
      </c>
      <c r="E3197" s="65" t="s">
        <v>212</v>
      </c>
      <c r="F3197" s="66">
        <v>2.35</v>
      </c>
      <c r="G3197" s="66">
        <v>1.66</v>
      </c>
    </row>
    <row r="3198" spans="1:7">
      <c r="A3198" s="65" t="s">
        <v>213</v>
      </c>
      <c r="B3198" s="65">
        <v>11963</v>
      </c>
      <c r="C3198" s="56" t="s">
        <v>3347</v>
      </c>
      <c r="D3198" s="65" t="s">
        <v>211</v>
      </c>
      <c r="E3198" s="65" t="s">
        <v>212</v>
      </c>
      <c r="F3198" s="66">
        <v>14.78</v>
      </c>
      <c r="G3198" s="66">
        <v>10.49</v>
      </c>
    </row>
    <row r="3199" spans="1:7">
      <c r="A3199" s="65" t="s">
        <v>213</v>
      </c>
      <c r="B3199" s="65">
        <v>11964</v>
      </c>
      <c r="C3199" s="56" t="s">
        <v>3348</v>
      </c>
      <c r="D3199" s="65" t="s">
        <v>211</v>
      </c>
      <c r="E3199" s="65" t="s">
        <v>212</v>
      </c>
      <c r="F3199" s="66">
        <v>3.73</v>
      </c>
      <c r="G3199" s="66">
        <v>2.65</v>
      </c>
    </row>
    <row r="3200" spans="1:7">
      <c r="A3200" s="65" t="s">
        <v>213</v>
      </c>
      <c r="B3200" s="65">
        <v>4346</v>
      </c>
      <c r="C3200" s="56" t="s">
        <v>3349</v>
      </c>
      <c r="D3200" s="65" t="s">
        <v>211</v>
      </c>
      <c r="E3200" s="65" t="s">
        <v>212</v>
      </c>
      <c r="F3200" s="66">
        <v>15.84</v>
      </c>
      <c r="G3200" s="66">
        <v>11.24</v>
      </c>
    </row>
    <row r="3201" spans="1:7">
      <c r="A3201" s="65" t="s">
        <v>213</v>
      </c>
      <c r="B3201" s="65">
        <v>11955</v>
      </c>
      <c r="C3201" s="56" t="s">
        <v>3350</v>
      </c>
      <c r="D3201" s="65" t="s">
        <v>211</v>
      </c>
      <c r="E3201" s="65" t="s">
        <v>212</v>
      </c>
      <c r="F3201" s="66">
        <v>6.93</v>
      </c>
      <c r="G3201" s="66">
        <v>4.92</v>
      </c>
    </row>
    <row r="3202" spans="1:7">
      <c r="A3202" s="65" t="s">
        <v>213</v>
      </c>
      <c r="B3202" s="65">
        <v>11960</v>
      </c>
      <c r="C3202" s="56" t="s">
        <v>3351</v>
      </c>
      <c r="D3202" s="65" t="s">
        <v>211</v>
      </c>
      <c r="E3202" s="65" t="s">
        <v>212</v>
      </c>
      <c r="F3202" s="66">
        <v>0.23</v>
      </c>
      <c r="G3202" s="66">
        <v>0.16</v>
      </c>
    </row>
    <row r="3203" spans="1:7">
      <c r="A3203" s="65" t="s">
        <v>213</v>
      </c>
      <c r="B3203" s="65">
        <v>4333</v>
      </c>
      <c r="C3203" s="56" t="s">
        <v>3352</v>
      </c>
      <c r="D3203" s="65" t="s">
        <v>211</v>
      </c>
      <c r="E3203" s="65" t="s">
        <v>212</v>
      </c>
      <c r="F3203" s="66">
        <v>0.41</v>
      </c>
      <c r="G3203" s="66">
        <v>0.28999999999999998</v>
      </c>
    </row>
    <row r="3204" spans="1:7">
      <c r="A3204" s="65" t="s">
        <v>213</v>
      </c>
      <c r="B3204" s="65">
        <v>4358</v>
      </c>
      <c r="C3204" s="56" t="s">
        <v>3353</v>
      </c>
      <c r="D3204" s="65" t="s">
        <v>211</v>
      </c>
      <c r="E3204" s="65" t="s">
        <v>212</v>
      </c>
      <c r="F3204" s="66">
        <v>3.17</v>
      </c>
      <c r="G3204" s="66">
        <v>2.25</v>
      </c>
    </row>
    <row r="3205" spans="1:7">
      <c r="A3205" s="65" t="s">
        <v>213</v>
      </c>
      <c r="B3205" s="65">
        <v>39435</v>
      </c>
      <c r="C3205" s="56" t="s">
        <v>3354</v>
      </c>
      <c r="D3205" s="65" t="s">
        <v>211</v>
      </c>
      <c r="E3205" s="65" t="s">
        <v>212</v>
      </c>
      <c r="F3205" s="66">
        <v>0.16</v>
      </c>
      <c r="G3205" s="66">
        <v>0.11</v>
      </c>
    </row>
    <row r="3206" spans="1:7">
      <c r="A3206" s="65" t="s">
        <v>213</v>
      </c>
      <c r="B3206" s="65">
        <v>39436</v>
      </c>
      <c r="C3206" s="56" t="s">
        <v>3355</v>
      </c>
      <c r="D3206" s="65" t="s">
        <v>211</v>
      </c>
      <c r="E3206" s="65" t="s">
        <v>212</v>
      </c>
      <c r="F3206" s="66">
        <v>0.27</v>
      </c>
      <c r="G3206" s="66">
        <v>0.19</v>
      </c>
    </row>
    <row r="3207" spans="1:7">
      <c r="A3207" s="65" t="s">
        <v>213</v>
      </c>
      <c r="B3207" s="65">
        <v>39437</v>
      </c>
      <c r="C3207" s="56" t="s">
        <v>3356</v>
      </c>
      <c r="D3207" s="65" t="s">
        <v>211</v>
      </c>
      <c r="E3207" s="65" t="s">
        <v>212</v>
      </c>
      <c r="F3207" s="66">
        <v>0.36</v>
      </c>
      <c r="G3207" s="66">
        <v>0.25</v>
      </c>
    </row>
    <row r="3208" spans="1:7">
      <c r="A3208" s="65" t="s">
        <v>213</v>
      </c>
      <c r="B3208" s="65">
        <v>39439</v>
      </c>
      <c r="C3208" s="56" t="s">
        <v>3357</v>
      </c>
      <c r="D3208" s="65" t="s">
        <v>211</v>
      </c>
      <c r="E3208" s="65" t="s">
        <v>212</v>
      </c>
      <c r="F3208" s="66">
        <v>0.24</v>
      </c>
      <c r="G3208" s="66">
        <v>0.17</v>
      </c>
    </row>
    <row r="3209" spans="1:7">
      <c r="A3209" s="65" t="s">
        <v>213</v>
      </c>
      <c r="B3209" s="65">
        <v>39440</v>
      </c>
      <c r="C3209" s="56" t="s">
        <v>3358</v>
      </c>
      <c r="D3209" s="65" t="s">
        <v>211</v>
      </c>
      <c r="E3209" s="65" t="s">
        <v>212</v>
      </c>
      <c r="F3209" s="66">
        <v>0.31</v>
      </c>
      <c r="G3209" s="66">
        <v>0.22</v>
      </c>
    </row>
    <row r="3210" spans="1:7">
      <c r="A3210" s="65" t="s">
        <v>213</v>
      </c>
      <c r="B3210" s="65">
        <v>39441</v>
      </c>
      <c r="C3210" s="56" t="s">
        <v>3359</v>
      </c>
      <c r="D3210" s="65" t="s">
        <v>211</v>
      </c>
      <c r="E3210" s="65" t="s">
        <v>212</v>
      </c>
      <c r="F3210" s="66">
        <v>0.4</v>
      </c>
      <c r="G3210" s="66">
        <v>0.28000000000000003</v>
      </c>
    </row>
    <row r="3211" spans="1:7">
      <c r="A3211" s="65" t="s">
        <v>213</v>
      </c>
      <c r="B3211" s="65">
        <v>39442</v>
      </c>
      <c r="C3211" s="56" t="s">
        <v>3360</v>
      </c>
      <c r="D3211" s="65" t="s">
        <v>211</v>
      </c>
      <c r="E3211" s="65" t="s">
        <v>212</v>
      </c>
      <c r="F3211" s="66">
        <v>0.28999999999999998</v>
      </c>
      <c r="G3211" s="66">
        <v>0.2</v>
      </c>
    </row>
    <row r="3212" spans="1:7">
      <c r="A3212" s="65" t="s">
        <v>213</v>
      </c>
      <c r="B3212" s="65">
        <v>39443</v>
      </c>
      <c r="C3212" s="56" t="s">
        <v>3361</v>
      </c>
      <c r="D3212" s="65" t="s">
        <v>211</v>
      </c>
      <c r="E3212" s="65" t="s">
        <v>212</v>
      </c>
      <c r="F3212" s="66">
        <v>0.38</v>
      </c>
      <c r="G3212" s="66">
        <v>0.27</v>
      </c>
    </row>
    <row r="3213" spans="1:7">
      <c r="A3213" s="65" t="s">
        <v>213</v>
      </c>
      <c r="B3213" s="65">
        <v>4329</v>
      </c>
      <c r="C3213" s="56" t="s">
        <v>3362</v>
      </c>
      <c r="D3213" s="65" t="s">
        <v>211</v>
      </c>
      <c r="E3213" s="65" t="s">
        <v>102</v>
      </c>
      <c r="F3213" s="66">
        <v>3.38</v>
      </c>
      <c r="G3213" s="66">
        <v>2.4</v>
      </c>
    </row>
    <row r="3214" spans="1:7">
      <c r="A3214" s="65" t="s">
        <v>213</v>
      </c>
      <c r="B3214" s="65">
        <v>436</v>
      </c>
      <c r="C3214" s="56" t="s">
        <v>3363</v>
      </c>
      <c r="D3214" s="65" t="s">
        <v>211</v>
      </c>
      <c r="E3214" s="65" t="s">
        <v>212</v>
      </c>
      <c r="F3214" s="66"/>
      <c r="G3214" s="66">
        <v>12.06</v>
      </c>
    </row>
    <row r="3215" spans="1:7">
      <c r="A3215" s="65" t="s">
        <v>213</v>
      </c>
      <c r="B3215" s="65">
        <v>442</v>
      </c>
      <c r="C3215" s="56" t="s">
        <v>3364</v>
      </c>
      <c r="D3215" s="65" t="s">
        <v>211</v>
      </c>
      <c r="E3215" s="65" t="s">
        <v>212</v>
      </c>
      <c r="F3215" s="66"/>
      <c r="G3215" s="66">
        <v>7.13</v>
      </c>
    </row>
    <row r="3216" spans="1:7">
      <c r="A3216" s="65" t="s">
        <v>213</v>
      </c>
      <c r="B3216" s="65">
        <v>4383</v>
      </c>
      <c r="C3216" s="56" t="s">
        <v>3365</v>
      </c>
      <c r="D3216" s="65" t="s">
        <v>211</v>
      </c>
      <c r="E3216" s="65" t="s">
        <v>212</v>
      </c>
      <c r="F3216" s="66">
        <v>30.56</v>
      </c>
      <c r="G3216" s="66">
        <v>21.7</v>
      </c>
    </row>
    <row r="3217" spans="1:7">
      <c r="A3217" s="65" t="s">
        <v>213</v>
      </c>
      <c r="B3217" s="65">
        <v>4344</v>
      </c>
      <c r="C3217" s="56" t="s">
        <v>3366</v>
      </c>
      <c r="D3217" s="65" t="s">
        <v>211</v>
      </c>
      <c r="E3217" s="65" t="s">
        <v>212</v>
      </c>
      <c r="F3217" s="66">
        <v>32.03</v>
      </c>
      <c r="G3217" s="66">
        <v>22.74</v>
      </c>
    </row>
    <row r="3218" spans="1:7">
      <c r="A3218" s="65" t="s">
        <v>213</v>
      </c>
      <c r="B3218" s="65">
        <v>4335</v>
      </c>
      <c r="C3218" s="56" t="s">
        <v>3367</v>
      </c>
      <c r="D3218" s="65" t="s">
        <v>211</v>
      </c>
      <c r="E3218" s="65" t="s">
        <v>212</v>
      </c>
      <c r="F3218" s="66">
        <v>21.51</v>
      </c>
      <c r="G3218" s="66">
        <v>15.27</v>
      </c>
    </row>
    <row r="3219" spans="1:7">
      <c r="A3219" s="65" t="s">
        <v>213</v>
      </c>
      <c r="B3219" s="65">
        <v>4334</v>
      </c>
      <c r="C3219" s="56" t="s">
        <v>3368</v>
      </c>
      <c r="D3219" s="65" t="s">
        <v>211</v>
      </c>
      <c r="E3219" s="65" t="s">
        <v>212</v>
      </c>
      <c r="F3219" s="66">
        <v>29.5</v>
      </c>
      <c r="G3219" s="66">
        <v>20.95</v>
      </c>
    </row>
    <row r="3220" spans="1:7">
      <c r="A3220" s="65" t="s">
        <v>213</v>
      </c>
      <c r="B3220" s="65">
        <v>11953</v>
      </c>
      <c r="C3220" s="56" t="s">
        <v>3369</v>
      </c>
      <c r="D3220" s="65" t="s">
        <v>211</v>
      </c>
      <c r="E3220" s="65" t="s">
        <v>212</v>
      </c>
      <c r="F3220" s="66">
        <v>5.08</v>
      </c>
      <c r="G3220" s="66">
        <v>3.61</v>
      </c>
    </row>
    <row r="3221" spans="1:7">
      <c r="A3221" s="65" t="s">
        <v>213</v>
      </c>
      <c r="B3221" s="65">
        <v>4343</v>
      </c>
      <c r="C3221" s="56" t="s">
        <v>3370</v>
      </c>
      <c r="D3221" s="65" t="s">
        <v>211</v>
      </c>
      <c r="E3221" s="65" t="s">
        <v>212</v>
      </c>
      <c r="F3221" s="66">
        <v>7.25</v>
      </c>
      <c r="G3221" s="66">
        <v>5.15</v>
      </c>
    </row>
    <row r="3222" spans="1:7">
      <c r="A3222" s="65" t="s">
        <v>213</v>
      </c>
      <c r="B3222" s="65">
        <v>430</v>
      </c>
      <c r="C3222" s="56" t="s">
        <v>3371</v>
      </c>
      <c r="D3222" s="65" t="s">
        <v>211</v>
      </c>
      <c r="E3222" s="65" t="s">
        <v>212</v>
      </c>
      <c r="F3222" s="66"/>
      <c r="G3222" s="66">
        <v>10.79</v>
      </c>
    </row>
    <row r="3223" spans="1:7">
      <c r="A3223" s="65" t="s">
        <v>213</v>
      </c>
      <c r="B3223" s="65">
        <v>441</v>
      </c>
      <c r="C3223" s="56" t="s">
        <v>3372</v>
      </c>
      <c r="D3223" s="65" t="s">
        <v>211</v>
      </c>
      <c r="E3223" s="65" t="s">
        <v>212</v>
      </c>
      <c r="F3223" s="66"/>
      <c r="G3223" s="66">
        <v>11.87</v>
      </c>
    </row>
    <row r="3224" spans="1:7">
      <c r="A3224" s="65" t="s">
        <v>213</v>
      </c>
      <c r="B3224" s="65">
        <v>431</v>
      </c>
      <c r="C3224" s="56" t="s">
        <v>3373</v>
      </c>
      <c r="D3224" s="65" t="s">
        <v>211</v>
      </c>
      <c r="E3224" s="65" t="s">
        <v>212</v>
      </c>
      <c r="F3224" s="66"/>
      <c r="G3224" s="66">
        <v>14.34</v>
      </c>
    </row>
    <row r="3225" spans="1:7">
      <c r="A3225" s="65" t="s">
        <v>213</v>
      </c>
      <c r="B3225" s="65">
        <v>432</v>
      </c>
      <c r="C3225" s="56" t="s">
        <v>3374</v>
      </c>
      <c r="D3225" s="65" t="s">
        <v>211</v>
      </c>
      <c r="E3225" s="65" t="s">
        <v>212</v>
      </c>
      <c r="F3225" s="66"/>
      <c r="G3225" s="66">
        <v>15.82</v>
      </c>
    </row>
    <row r="3226" spans="1:7">
      <c r="A3226" s="65" t="s">
        <v>213</v>
      </c>
      <c r="B3226" s="65">
        <v>429</v>
      </c>
      <c r="C3226" s="56" t="s">
        <v>3375</v>
      </c>
      <c r="D3226" s="65" t="s">
        <v>211</v>
      </c>
      <c r="E3226" s="65" t="s">
        <v>212</v>
      </c>
      <c r="F3226" s="66"/>
      <c r="G3226" s="66">
        <v>21.33</v>
      </c>
    </row>
    <row r="3227" spans="1:7">
      <c r="A3227" s="65" t="s">
        <v>213</v>
      </c>
      <c r="B3227" s="65">
        <v>439</v>
      </c>
      <c r="C3227" s="56" t="s">
        <v>3376</v>
      </c>
      <c r="D3227" s="65" t="s">
        <v>211</v>
      </c>
      <c r="E3227" s="65" t="s">
        <v>212</v>
      </c>
      <c r="F3227" s="66"/>
      <c r="G3227" s="66">
        <v>18.18</v>
      </c>
    </row>
    <row r="3228" spans="1:7">
      <c r="A3228" s="65" t="s">
        <v>213</v>
      </c>
      <c r="B3228" s="65">
        <v>433</v>
      </c>
      <c r="C3228" s="56" t="s">
        <v>3377</v>
      </c>
      <c r="D3228" s="65" t="s">
        <v>211</v>
      </c>
      <c r="E3228" s="65" t="s">
        <v>212</v>
      </c>
      <c r="F3228" s="66"/>
      <c r="G3228" s="66">
        <v>21.22</v>
      </c>
    </row>
    <row r="3229" spans="1:7">
      <c r="A3229" s="65" t="s">
        <v>213</v>
      </c>
      <c r="B3229" s="65">
        <v>437</v>
      </c>
      <c r="C3229" s="56" t="s">
        <v>3378</v>
      </c>
      <c r="D3229" s="65" t="s">
        <v>211</v>
      </c>
      <c r="E3229" s="65" t="s">
        <v>212</v>
      </c>
      <c r="F3229" s="66"/>
      <c r="G3229" s="66">
        <v>28.19</v>
      </c>
    </row>
    <row r="3230" spans="1:7">
      <c r="A3230" s="65" t="s">
        <v>213</v>
      </c>
      <c r="B3230" s="65">
        <v>11790</v>
      </c>
      <c r="C3230" s="56" t="s">
        <v>3379</v>
      </c>
      <c r="D3230" s="65" t="s">
        <v>211</v>
      </c>
      <c r="E3230" s="65" t="s">
        <v>212</v>
      </c>
      <c r="F3230" s="66"/>
      <c r="G3230" s="66">
        <v>31.98</v>
      </c>
    </row>
    <row r="3231" spans="1:7">
      <c r="A3231" s="65" t="s">
        <v>213</v>
      </c>
      <c r="B3231" s="65">
        <v>428</v>
      </c>
      <c r="C3231" s="56" t="s">
        <v>3380</v>
      </c>
      <c r="D3231" s="65" t="s">
        <v>211</v>
      </c>
      <c r="E3231" s="65" t="s">
        <v>102</v>
      </c>
      <c r="F3231" s="66"/>
      <c r="G3231" s="66">
        <v>34.770000000000003</v>
      </c>
    </row>
    <row r="3232" spans="1:7">
      <c r="A3232" s="65" t="s">
        <v>213</v>
      </c>
      <c r="B3232" s="65">
        <v>4351</v>
      </c>
      <c r="C3232" s="56" t="s">
        <v>3381</v>
      </c>
      <c r="D3232" s="65" t="s">
        <v>211</v>
      </c>
      <c r="E3232" s="65" t="s">
        <v>212</v>
      </c>
      <c r="F3232" s="66">
        <v>26.04</v>
      </c>
      <c r="G3232" s="66">
        <v>18.489999999999998</v>
      </c>
    </row>
    <row r="3233" spans="1:7">
      <c r="A3233" s="65" t="s">
        <v>213</v>
      </c>
      <c r="B3233" s="65">
        <v>4384</v>
      </c>
      <c r="C3233" s="56" t="s">
        <v>3382</v>
      </c>
      <c r="D3233" s="65" t="s">
        <v>211</v>
      </c>
      <c r="E3233" s="65" t="s">
        <v>212</v>
      </c>
      <c r="F3233" s="66">
        <v>35.119999999999997</v>
      </c>
      <c r="G3233" s="66">
        <v>24.93</v>
      </c>
    </row>
    <row r="3234" spans="1:7">
      <c r="A3234" s="65" t="s">
        <v>213</v>
      </c>
      <c r="B3234" s="65">
        <v>11054</v>
      </c>
      <c r="C3234" s="56" t="s">
        <v>15044</v>
      </c>
      <c r="D3234" s="65" t="s">
        <v>211</v>
      </c>
      <c r="E3234" s="65" t="s">
        <v>212</v>
      </c>
      <c r="F3234" s="66">
        <v>0.03</v>
      </c>
      <c r="G3234" s="66">
        <v>0.05</v>
      </c>
    </row>
    <row r="3235" spans="1:7">
      <c r="A3235" s="65" t="s">
        <v>213</v>
      </c>
      <c r="B3235" s="65">
        <v>11055</v>
      </c>
      <c r="C3235" s="56" t="s">
        <v>15045</v>
      </c>
      <c r="D3235" s="65" t="s">
        <v>211</v>
      </c>
      <c r="E3235" s="65" t="s">
        <v>212</v>
      </c>
      <c r="F3235" s="66">
        <v>0.05</v>
      </c>
      <c r="G3235" s="66">
        <v>0.08</v>
      </c>
    </row>
    <row r="3236" spans="1:7">
      <c r="A3236" s="65" t="s">
        <v>213</v>
      </c>
      <c r="B3236" s="65">
        <v>11056</v>
      </c>
      <c r="C3236" s="56" t="s">
        <v>15046</v>
      </c>
      <c r="D3236" s="65" t="s">
        <v>211</v>
      </c>
      <c r="E3236" s="65" t="s">
        <v>212</v>
      </c>
      <c r="F3236" s="66">
        <v>0.05</v>
      </c>
      <c r="G3236" s="66">
        <v>0.09</v>
      </c>
    </row>
    <row r="3237" spans="1:7">
      <c r="A3237" s="65" t="s">
        <v>213</v>
      </c>
      <c r="B3237" s="65">
        <v>11057</v>
      </c>
      <c r="C3237" s="56" t="s">
        <v>15047</v>
      </c>
      <c r="D3237" s="65" t="s">
        <v>211</v>
      </c>
      <c r="E3237" s="65" t="s">
        <v>212</v>
      </c>
      <c r="F3237" s="66">
        <v>0.11</v>
      </c>
      <c r="G3237" s="66">
        <v>0.19</v>
      </c>
    </row>
    <row r="3238" spans="1:7">
      <c r="A3238" s="65" t="s">
        <v>213</v>
      </c>
      <c r="B3238" s="65">
        <v>11059</v>
      </c>
      <c r="C3238" s="56" t="s">
        <v>15048</v>
      </c>
      <c r="D3238" s="65" t="s">
        <v>211</v>
      </c>
      <c r="E3238" s="65" t="s">
        <v>212</v>
      </c>
      <c r="F3238" s="66">
        <v>0.22</v>
      </c>
      <c r="G3238" s="66">
        <v>0.36</v>
      </c>
    </row>
    <row r="3239" spans="1:7">
      <c r="A3239" s="65" t="s">
        <v>213</v>
      </c>
      <c r="B3239" s="65">
        <v>11058</v>
      </c>
      <c r="C3239" s="56" t="s">
        <v>15049</v>
      </c>
      <c r="D3239" s="65" t="s">
        <v>211</v>
      </c>
      <c r="E3239" s="65" t="s">
        <v>212</v>
      </c>
      <c r="F3239" s="66">
        <v>0.28000000000000003</v>
      </c>
      <c r="G3239" s="66">
        <v>0.47</v>
      </c>
    </row>
    <row r="3240" spans="1:7">
      <c r="A3240" s="65" t="s">
        <v>213</v>
      </c>
      <c r="B3240" s="65">
        <v>4320</v>
      </c>
      <c r="C3240" s="56" t="s">
        <v>3383</v>
      </c>
      <c r="D3240" s="65" t="s">
        <v>211</v>
      </c>
      <c r="E3240" s="65" t="s">
        <v>212</v>
      </c>
      <c r="F3240" s="66">
        <v>2.29</v>
      </c>
      <c r="G3240" s="66">
        <v>3.78</v>
      </c>
    </row>
    <row r="3241" spans="1:7">
      <c r="A3241" s="65" t="s">
        <v>213</v>
      </c>
      <c r="B3241" s="65">
        <v>4318</v>
      </c>
      <c r="C3241" s="56" t="s">
        <v>3384</v>
      </c>
      <c r="D3241" s="65" t="s">
        <v>211</v>
      </c>
      <c r="E3241" s="65" t="s">
        <v>212</v>
      </c>
      <c r="F3241" s="66">
        <v>1.1100000000000001</v>
      </c>
      <c r="G3241" s="66">
        <v>1.84</v>
      </c>
    </row>
    <row r="3242" spans="1:7">
      <c r="A3242" s="65" t="s">
        <v>213</v>
      </c>
      <c r="B3242" s="65">
        <v>4380</v>
      </c>
      <c r="C3242" s="56" t="s">
        <v>3385</v>
      </c>
      <c r="D3242" s="65" t="s">
        <v>211</v>
      </c>
      <c r="E3242" s="65" t="s">
        <v>212</v>
      </c>
      <c r="F3242" s="66">
        <v>0.96</v>
      </c>
      <c r="G3242" s="66">
        <v>1.59</v>
      </c>
    </row>
    <row r="3243" spans="1:7">
      <c r="A3243" s="65" t="s">
        <v>213</v>
      </c>
      <c r="B3243" s="65">
        <v>4299</v>
      </c>
      <c r="C3243" s="56" t="s">
        <v>3386</v>
      </c>
      <c r="D3243" s="65" t="s">
        <v>211</v>
      </c>
      <c r="E3243" s="65" t="s">
        <v>102</v>
      </c>
      <c r="F3243" s="66">
        <v>0.91</v>
      </c>
      <c r="G3243" s="66">
        <v>1.5</v>
      </c>
    </row>
    <row r="3244" spans="1:7">
      <c r="A3244" s="65" t="s">
        <v>213</v>
      </c>
      <c r="B3244" s="65">
        <v>4304</v>
      </c>
      <c r="C3244" s="56" t="s">
        <v>3387</v>
      </c>
      <c r="D3244" s="65" t="s">
        <v>211</v>
      </c>
      <c r="E3244" s="65" t="s">
        <v>212</v>
      </c>
      <c r="F3244" s="66">
        <v>1.24</v>
      </c>
      <c r="G3244" s="66">
        <v>2.04</v>
      </c>
    </row>
    <row r="3245" spans="1:7">
      <c r="A3245" s="65" t="s">
        <v>213</v>
      </c>
      <c r="B3245" s="65">
        <v>4305</v>
      </c>
      <c r="C3245" s="56" t="s">
        <v>3388</v>
      </c>
      <c r="D3245" s="65" t="s">
        <v>211</v>
      </c>
      <c r="E3245" s="65" t="s">
        <v>212</v>
      </c>
      <c r="F3245" s="66">
        <v>1.44</v>
      </c>
      <c r="G3245" s="66">
        <v>2.38</v>
      </c>
    </row>
    <row r="3246" spans="1:7">
      <c r="A3246" s="65" t="s">
        <v>213</v>
      </c>
      <c r="B3246" s="65">
        <v>4306</v>
      </c>
      <c r="C3246" s="56" t="s">
        <v>3389</v>
      </c>
      <c r="D3246" s="65" t="s">
        <v>211</v>
      </c>
      <c r="E3246" s="65" t="s">
        <v>212</v>
      </c>
      <c r="F3246" s="66">
        <v>1.67</v>
      </c>
      <c r="G3246" s="66">
        <v>2.76</v>
      </c>
    </row>
    <row r="3247" spans="1:7">
      <c r="A3247" s="65" t="s">
        <v>213</v>
      </c>
      <c r="B3247" s="65">
        <v>4308</v>
      </c>
      <c r="C3247" s="56" t="s">
        <v>3390</v>
      </c>
      <c r="D3247" s="65" t="s">
        <v>211</v>
      </c>
      <c r="E3247" s="65" t="s">
        <v>212</v>
      </c>
      <c r="F3247" s="66">
        <v>3.46</v>
      </c>
      <c r="G3247" s="66">
        <v>5.71</v>
      </c>
    </row>
    <row r="3248" spans="1:7">
      <c r="A3248" s="65" t="s">
        <v>213</v>
      </c>
      <c r="B3248" s="65">
        <v>4302</v>
      </c>
      <c r="C3248" s="56" t="s">
        <v>3391</v>
      </c>
      <c r="D3248" s="65" t="s">
        <v>211</v>
      </c>
      <c r="E3248" s="65" t="s">
        <v>212</v>
      </c>
      <c r="F3248" s="66">
        <v>2.6</v>
      </c>
      <c r="G3248" s="66">
        <v>4.28</v>
      </c>
    </row>
    <row r="3249" spans="1:7">
      <c r="A3249" s="65" t="s">
        <v>213</v>
      </c>
      <c r="B3249" s="65">
        <v>4300</v>
      </c>
      <c r="C3249" s="56" t="s">
        <v>3392</v>
      </c>
      <c r="D3249" s="65" t="s">
        <v>211</v>
      </c>
      <c r="E3249" s="65" t="s">
        <v>212</v>
      </c>
      <c r="F3249" s="66">
        <v>0.62</v>
      </c>
      <c r="G3249" s="66">
        <v>1.02</v>
      </c>
    </row>
    <row r="3250" spans="1:7">
      <c r="A3250" s="65" t="s">
        <v>213</v>
      </c>
      <c r="B3250" s="65">
        <v>4301</v>
      </c>
      <c r="C3250" s="56" t="s">
        <v>3393</v>
      </c>
      <c r="D3250" s="65" t="s">
        <v>211</v>
      </c>
      <c r="E3250" s="65" t="s">
        <v>212</v>
      </c>
      <c r="F3250" s="66">
        <v>0.75</v>
      </c>
      <c r="G3250" s="66">
        <v>1.24</v>
      </c>
    </row>
    <row r="3251" spans="1:7">
      <c r="A3251" s="65" t="s">
        <v>213</v>
      </c>
      <c r="B3251" s="65">
        <v>40547</v>
      </c>
      <c r="C3251" s="56" t="s">
        <v>3394</v>
      </c>
      <c r="D3251" s="65" t="s">
        <v>2259</v>
      </c>
      <c r="E3251" s="65" t="s">
        <v>212</v>
      </c>
      <c r="F3251" s="66">
        <v>42.67</v>
      </c>
      <c r="G3251" s="66">
        <v>30.3</v>
      </c>
    </row>
    <row r="3252" spans="1:7">
      <c r="A3252" s="65" t="s">
        <v>213</v>
      </c>
      <c r="B3252" s="65">
        <v>11962</v>
      </c>
      <c r="C3252" s="56" t="s">
        <v>3395</v>
      </c>
      <c r="D3252" s="65" t="s">
        <v>211</v>
      </c>
      <c r="E3252" s="65" t="s">
        <v>212</v>
      </c>
      <c r="F3252" s="66">
        <v>0.35</v>
      </c>
      <c r="G3252" s="66">
        <v>0.25</v>
      </c>
    </row>
    <row r="3253" spans="1:7">
      <c r="A3253" s="65" t="s">
        <v>213</v>
      </c>
      <c r="B3253" s="65">
        <v>4332</v>
      </c>
      <c r="C3253" s="56" t="s">
        <v>3396</v>
      </c>
      <c r="D3253" s="65" t="s">
        <v>211</v>
      </c>
      <c r="E3253" s="65" t="s">
        <v>212</v>
      </c>
      <c r="F3253" s="66">
        <v>1.7</v>
      </c>
      <c r="G3253" s="66">
        <v>1.21</v>
      </c>
    </row>
    <row r="3254" spans="1:7">
      <c r="A3254" s="65" t="s">
        <v>213</v>
      </c>
      <c r="B3254" s="65">
        <v>4331</v>
      </c>
      <c r="C3254" s="56" t="s">
        <v>3397</v>
      </c>
      <c r="D3254" s="65" t="s">
        <v>211</v>
      </c>
      <c r="E3254" s="65" t="s">
        <v>212</v>
      </c>
      <c r="F3254" s="66">
        <v>6.4</v>
      </c>
      <c r="G3254" s="66">
        <v>4.54</v>
      </c>
    </row>
    <row r="3255" spans="1:7">
      <c r="A3255" s="65" t="s">
        <v>213</v>
      </c>
      <c r="B3255" s="65">
        <v>4336</v>
      </c>
      <c r="C3255" s="56" t="s">
        <v>3398</v>
      </c>
      <c r="D3255" s="65" t="s">
        <v>211</v>
      </c>
      <c r="E3255" s="65" t="s">
        <v>212</v>
      </c>
      <c r="F3255" s="66">
        <v>8.1999999999999993</v>
      </c>
      <c r="G3255" s="66">
        <v>5.82</v>
      </c>
    </row>
    <row r="3256" spans="1:7">
      <c r="A3256" s="65" t="s">
        <v>213</v>
      </c>
      <c r="B3256" s="65">
        <v>11948</v>
      </c>
      <c r="C3256" s="56" t="s">
        <v>3399</v>
      </c>
      <c r="D3256" s="65" t="s">
        <v>211</v>
      </c>
      <c r="E3256" s="65" t="s">
        <v>212</v>
      </c>
      <c r="F3256" s="66">
        <v>1.05</v>
      </c>
      <c r="G3256" s="66">
        <v>0.75</v>
      </c>
    </row>
    <row r="3257" spans="1:7">
      <c r="A3257" s="65" t="s">
        <v>213</v>
      </c>
      <c r="B3257" s="65">
        <v>4382</v>
      </c>
      <c r="C3257" s="56" t="s">
        <v>3400</v>
      </c>
      <c r="D3257" s="65" t="s">
        <v>211</v>
      </c>
      <c r="E3257" s="65" t="s">
        <v>212</v>
      </c>
      <c r="F3257" s="66">
        <v>1.76</v>
      </c>
      <c r="G3257" s="66">
        <v>1.25</v>
      </c>
    </row>
    <row r="3258" spans="1:7">
      <c r="A3258" s="65" t="s">
        <v>213</v>
      </c>
      <c r="B3258" s="65">
        <v>4354</v>
      </c>
      <c r="C3258" s="56" t="s">
        <v>3401</v>
      </c>
      <c r="D3258" s="65" t="s">
        <v>211</v>
      </c>
      <c r="E3258" s="65" t="s">
        <v>212</v>
      </c>
      <c r="F3258" s="66">
        <v>73.47</v>
      </c>
      <c r="G3258" s="66">
        <v>52.17</v>
      </c>
    </row>
    <row r="3259" spans="1:7">
      <c r="A3259" s="65" t="s">
        <v>213</v>
      </c>
      <c r="B3259" s="65">
        <v>40839</v>
      </c>
      <c r="C3259" s="56" t="s">
        <v>3402</v>
      </c>
      <c r="D3259" s="65" t="s">
        <v>2259</v>
      </c>
      <c r="E3259" s="65" t="s">
        <v>212</v>
      </c>
      <c r="F3259" s="66">
        <v>176.8</v>
      </c>
      <c r="G3259" s="66">
        <v>125.54</v>
      </c>
    </row>
    <row r="3260" spans="1:7">
      <c r="A3260" s="65" t="s">
        <v>213</v>
      </c>
      <c r="B3260" s="65">
        <v>40552</v>
      </c>
      <c r="C3260" s="56" t="s">
        <v>3403</v>
      </c>
      <c r="D3260" s="65" t="s">
        <v>2259</v>
      </c>
      <c r="E3260" s="65" t="s">
        <v>212</v>
      </c>
      <c r="F3260" s="66">
        <v>73.16</v>
      </c>
      <c r="G3260" s="66">
        <v>51.94</v>
      </c>
    </row>
    <row r="3261" spans="1:7">
      <c r="A3261" s="65" t="s">
        <v>213</v>
      </c>
      <c r="B3261" s="65">
        <v>40549</v>
      </c>
      <c r="C3261" s="56" t="s">
        <v>3404</v>
      </c>
      <c r="D3261" s="65" t="s">
        <v>2259</v>
      </c>
      <c r="E3261" s="65" t="s">
        <v>212</v>
      </c>
      <c r="F3261" s="66">
        <v>289.58999999999997</v>
      </c>
      <c r="G3261" s="66">
        <v>205.62</v>
      </c>
    </row>
    <row r="3262" spans="1:7">
      <c r="A3262" s="65" t="s">
        <v>213</v>
      </c>
      <c r="B3262" s="65">
        <v>4385</v>
      </c>
      <c r="C3262" s="56" t="s">
        <v>3405</v>
      </c>
      <c r="D3262" s="65" t="s">
        <v>3406</v>
      </c>
      <c r="E3262" s="65" t="s">
        <v>212</v>
      </c>
      <c r="F3262" s="66">
        <v>1010.85</v>
      </c>
      <c r="G3262" s="66">
        <v>2902.64</v>
      </c>
    </row>
    <row r="3263" spans="1:7">
      <c r="A3263" s="65" t="s">
        <v>213</v>
      </c>
      <c r="B3263" s="65">
        <v>45236</v>
      </c>
      <c r="C3263" s="56" t="s">
        <v>15050</v>
      </c>
      <c r="D3263" s="65" t="s">
        <v>129</v>
      </c>
      <c r="E3263" s="65" t="s">
        <v>212</v>
      </c>
      <c r="F3263" s="66">
        <v>16.41</v>
      </c>
      <c r="G3263" s="66">
        <v>21.33</v>
      </c>
    </row>
    <row r="3264" spans="1:7">
      <c r="A3264" s="65" t="s">
        <v>213</v>
      </c>
      <c r="B3264" s="65">
        <v>20078</v>
      </c>
      <c r="C3264" s="56" t="s">
        <v>3407</v>
      </c>
      <c r="D3264" s="65" t="s">
        <v>211</v>
      </c>
      <c r="E3264" s="65" t="s">
        <v>212</v>
      </c>
      <c r="F3264" s="66">
        <v>26.99</v>
      </c>
      <c r="G3264" s="66">
        <v>24.7</v>
      </c>
    </row>
    <row r="3265" spans="1:7">
      <c r="A3265" s="65" t="s">
        <v>213</v>
      </c>
      <c r="B3265" s="65">
        <v>39897</v>
      </c>
      <c r="C3265" s="56" t="s">
        <v>3408</v>
      </c>
      <c r="D3265" s="65" t="s">
        <v>211</v>
      </c>
      <c r="E3265" s="65" t="s">
        <v>212</v>
      </c>
      <c r="F3265" s="66"/>
      <c r="G3265" s="66">
        <v>56.57</v>
      </c>
    </row>
    <row r="3266" spans="1:7">
      <c r="A3266" s="65" t="s">
        <v>213</v>
      </c>
      <c r="B3266" s="65">
        <v>118</v>
      </c>
      <c r="C3266" s="56" t="s">
        <v>3409</v>
      </c>
      <c r="D3266" s="65" t="s">
        <v>211</v>
      </c>
      <c r="E3266" s="65" t="s">
        <v>212</v>
      </c>
      <c r="F3266" s="66">
        <v>57.06</v>
      </c>
      <c r="G3266" s="66">
        <v>52.23</v>
      </c>
    </row>
    <row r="3267" spans="1:7">
      <c r="A3267" s="65" t="s">
        <v>213</v>
      </c>
      <c r="B3267" s="65">
        <v>4396</v>
      </c>
      <c r="C3267" s="56" t="s">
        <v>3410</v>
      </c>
      <c r="D3267" s="65" t="s">
        <v>26</v>
      </c>
      <c r="E3267" s="65" t="s">
        <v>212</v>
      </c>
      <c r="F3267" s="66">
        <v>286.88</v>
      </c>
      <c r="G3267" s="66">
        <v>225.85</v>
      </c>
    </row>
    <row r="3268" spans="1:7">
      <c r="A3268" s="65" t="s">
        <v>213</v>
      </c>
      <c r="B3268" s="65">
        <v>36881</v>
      </c>
      <c r="C3268" s="56" t="s">
        <v>3411</v>
      </c>
      <c r="D3268" s="65" t="s">
        <v>26</v>
      </c>
      <c r="E3268" s="65" t="s">
        <v>212</v>
      </c>
      <c r="F3268" s="66">
        <v>209.44</v>
      </c>
      <c r="G3268" s="66">
        <v>164.88</v>
      </c>
    </row>
    <row r="3269" spans="1:7">
      <c r="A3269" s="65" t="s">
        <v>213</v>
      </c>
      <c r="B3269" s="65">
        <v>4397</v>
      </c>
      <c r="C3269" s="56" t="s">
        <v>3412</v>
      </c>
      <c r="D3269" s="65" t="s">
        <v>26</v>
      </c>
      <c r="E3269" s="65" t="s">
        <v>212</v>
      </c>
      <c r="F3269" s="66">
        <v>291.66000000000003</v>
      </c>
      <c r="G3269" s="66">
        <v>229.62</v>
      </c>
    </row>
    <row r="3270" spans="1:7">
      <c r="A3270" s="65" t="s">
        <v>213</v>
      </c>
      <c r="B3270" s="65">
        <v>36882</v>
      </c>
      <c r="C3270" s="56" t="s">
        <v>3413</v>
      </c>
      <c r="D3270" s="65" t="s">
        <v>26</v>
      </c>
      <c r="E3270" s="65" t="s">
        <v>212</v>
      </c>
      <c r="F3270" s="66">
        <v>213.56</v>
      </c>
      <c r="G3270" s="66">
        <v>168.13</v>
      </c>
    </row>
    <row r="3271" spans="1:7">
      <c r="A3271" s="65" t="s">
        <v>357</v>
      </c>
      <c r="B3271" s="65">
        <v>4751</v>
      </c>
      <c r="C3271" s="56" t="s">
        <v>3414</v>
      </c>
      <c r="D3271" s="65" t="s">
        <v>359</v>
      </c>
      <c r="E3271" s="65" t="s">
        <v>212</v>
      </c>
      <c r="F3271" s="66">
        <v>20.07</v>
      </c>
      <c r="G3271" s="66">
        <v>23.33</v>
      </c>
    </row>
    <row r="3272" spans="1:7">
      <c r="A3272" s="65" t="s">
        <v>357</v>
      </c>
      <c r="B3272" s="65">
        <v>41066</v>
      </c>
      <c r="C3272" s="56" t="s">
        <v>3415</v>
      </c>
      <c r="D3272" s="65" t="s">
        <v>361</v>
      </c>
      <c r="E3272" s="65" t="s">
        <v>212</v>
      </c>
      <c r="F3272" s="66">
        <v>3513.27</v>
      </c>
      <c r="G3272" s="66">
        <v>4086.34</v>
      </c>
    </row>
    <row r="3273" spans="1:7">
      <c r="A3273" s="65" t="s">
        <v>213</v>
      </c>
      <c r="B3273" s="65">
        <v>39604</v>
      </c>
      <c r="C3273" s="56" t="s">
        <v>3416</v>
      </c>
      <c r="D3273" s="65" t="s">
        <v>211</v>
      </c>
      <c r="E3273" s="65" t="s">
        <v>212</v>
      </c>
      <c r="F3273" s="66">
        <v>12.05</v>
      </c>
      <c r="G3273" s="66">
        <v>14.58</v>
      </c>
    </row>
    <row r="3274" spans="1:7">
      <c r="A3274" s="65" t="s">
        <v>213</v>
      </c>
      <c r="B3274" s="65">
        <v>39605</v>
      </c>
      <c r="C3274" s="56" t="s">
        <v>3417</v>
      </c>
      <c r="D3274" s="65" t="s">
        <v>211</v>
      </c>
      <c r="E3274" s="65" t="s">
        <v>212</v>
      </c>
      <c r="F3274" s="66">
        <v>13.09</v>
      </c>
      <c r="G3274" s="66">
        <v>15.84</v>
      </c>
    </row>
    <row r="3275" spans="1:7">
      <c r="A3275" s="65" t="s">
        <v>213</v>
      </c>
      <c r="B3275" s="65">
        <v>39606</v>
      </c>
      <c r="C3275" s="56" t="s">
        <v>3418</v>
      </c>
      <c r="D3275" s="65" t="s">
        <v>211</v>
      </c>
      <c r="E3275" s="65" t="s">
        <v>212</v>
      </c>
      <c r="F3275" s="66">
        <v>22.93</v>
      </c>
      <c r="G3275" s="66">
        <v>27.73</v>
      </c>
    </row>
    <row r="3276" spans="1:7">
      <c r="A3276" s="65" t="s">
        <v>213</v>
      </c>
      <c r="B3276" s="65">
        <v>39607</v>
      </c>
      <c r="C3276" s="56" t="s">
        <v>3419</v>
      </c>
      <c r="D3276" s="65" t="s">
        <v>211</v>
      </c>
      <c r="E3276" s="65" t="s">
        <v>212</v>
      </c>
      <c r="F3276" s="66">
        <v>31.02</v>
      </c>
      <c r="G3276" s="66">
        <v>37.520000000000003</v>
      </c>
    </row>
    <row r="3277" spans="1:7">
      <c r="A3277" s="65" t="s">
        <v>213</v>
      </c>
      <c r="B3277" s="65">
        <v>39594</v>
      </c>
      <c r="C3277" s="56" t="s">
        <v>3420</v>
      </c>
      <c r="D3277" s="65" t="s">
        <v>211</v>
      </c>
      <c r="E3277" s="65" t="s">
        <v>102</v>
      </c>
      <c r="F3277" s="66">
        <v>611.80999999999995</v>
      </c>
      <c r="G3277" s="66">
        <v>340.87</v>
      </c>
    </row>
    <row r="3278" spans="1:7">
      <c r="A3278" s="65" t="s">
        <v>213</v>
      </c>
      <c r="B3278" s="65">
        <v>39596</v>
      </c>
      <c r="C3278" s="56" t="s">
        <v>3421</v>
      </c>
      <c r="D3278" s="65" t="s">
        <v>211</v>
      </c>
      <c r="E3278" s="65" t="s">
        <v>212</v>
      </c>
      <c r="F3278" s="66">
        <v>1638.48</v>
      </c>
      <c r="G3278" s="66">
        <v>912.88</v>
      </c>
    </row>
    <row r="3279" spans="1:7">
      <c r="A3279" s="65" t="s">
        <v>213</v>
      </c>
      <c r="B3279" s="65">
        <v>39595</v>
      </c>
      <c r="C3279" s="56" t="s">
        <v>3422</v>
      </c>
      <c r="D3279" s="65" t="s">
        <v>211</v>
      </c>
      <c r="E3279" s="65" t="s">
        <v>212</v>
      </c>
      <c r="F3279" s="66">
        <v>3681.43</v>
      </c>
      <c r="G3279" s="66">
        <v>2051.11</v>
      </c>
    </row>
    <row r="3280" spans="1:7">
      <c r="A3280" s="65" t="s">
        <v>213</v>
      </c>
      <c r="B3280" s="65">
        <v>39597</v>
      </c>
      <c r="C3280" s="56" t="s">
        <v>3423</v>
      </c>
      <c r="D3280" s="65" t="s">
        <v>211</v>
      </c>
      <c r="E3280" s="65" t="s">
        <v>212</v>
      </c>
      <c r="F3280" s="66">
        <v>5774.82</v>
      </c>
      <c r="G3280" s="66">
        <v>3217.44</v>
      </c>
    </row>
    <row r="3281" spans="1:7">
      <c r="A3281" s="65" t="s">
        <v>213</v>
      </c>
      <c r="B3281" s="65">
        <v>10731</v>
      </c>
      <c r="C3281" s="56" t="s">
        <v>3424</v>
      </c>
      <c r="D3281" s="65" t="s">
        <v>26</v>
      </c>
      <c r="E3281" s="65" t="s">
        <v>102</v>
      </c>
      <c r="F3281" s="66"/>
      <c r="G3281" s="66">
        <v>45</v>
      </c>
    </row>
    <row r="3282" spans="1:7">
      <c r="A3282" s="65" t="s">
        <v>213</v>
      </c>
      <c r="B3282" s="65">
        <v>4704</v>
      </c>
      <c r="C3282" s="56" t="s">
        <v>3425</v>
      </c>
      <c r="D3282" s="65" t="s">
        <v>26</v>
      </c>
      <c r="E3282" s="65" t="s">
        <v>212</v>
      </c>
      <c r="F3282" s="66"/>
      <c r="G3282" s="66">
        <v>40.61</v>
      </c>
    </row>
    <row r="3283" spans="1:7">
      <c r="A3283" s="65" t="s">
        <v>213</v>
      </c>
      <c r="B3283" s="65">
        <v>10730</v>
      </c>
      <c r="C3283" s="56" t="s">
        <v>3426</v>
      </c>
      <c r="D3283" s="65" t="s">
        <v>26</v>
      </c>
      <c r="E3283" s="65" t="s">
        <v>212</v>
      </c>
      <c r="F3283" s="66"/>
      <c r="G3283" s="66">
        <v>43.51</v>
      </c>
    </row>
    <row r="3284" spans="1:7">
      <c r="A3284" s="65" t="s">
        <v>213</v>
      </c>
      <c r="B3284" s="65">
        <v>4720</v>
      </c>
      <c r="C3284" s="56" t="s">
        <v>3427</v>
      </c>
      <c r="D3284" s="65" t="s">
        <v>28</v>
      </c>
      <c r="E3284" s="65" t="s">
        <v>212</v>
      </c>
      <c r="F3284" s="66">
        <v>125.09</v>
      </c>
      <c r="G3284" s="66">
        <v>89.8</v>
      </c>
    </row>
    <row r="3285" spans="1:7">
      <c r="A3285" s="65" t="s">
        <v>213</v>
      </c>
      <c r="B3285" s="65">
        <v>4721</v>
      </c>
      <c r="C3285" s="56" t="s">
        <v>3428</v>
      </c>
      <c r="D3285" s="65" t="s">
        <v>28</v>
      </c>
      <c r="E3285" s="65" t="s">
        <v>212</v>
      </c>
      <c r="F3285" s="66">
        <v>108.35</v>
      </c>
      <c r="G3285" s="66">
        <v>77.78</v>
      </c>
    </row>
    <row r="3286" spans="1:7">
      <c r="A3286" s="65" t="s">
        <v>213</v>
      </c>
      <c r="B3286" s="65">
        <v>4718</v>
      </c>
      <c r="C3286" s="56" t="s">
        <v>3429</v>
      </c>
      <c r="D3286" s="65" t="s">
        <v>28</v>
      </c>
      <c r="E3286" s="65" t="s">
        <v>102</v>
      </c>
      <c r="F3286" s="66">
        <v>108.92</v>
      </c>
      <c r="G3286" s="66">
        <v>78.19</v>
      </c>
    </row>
    <row r="3287" spans="1:7">
      <c r="A3287" s="65" t="s">
        <v>213</v>
      </c>
      <c r="B3287" s="65">
        <v>4722</v>
      </c>
      <c r="C3287" s="56" t="s">
        <v>3430</v>
      </c>
      <c r="D3287" s="65" t="s">
        <v>28</v>
      </c>
      <c r="E3287" s="65" t="s">
        <v>212</v>
      </c>
      <c r="F3287" s="66">
        <v>102.34</v>
      </c>
      <c r="G3287" s="66">
        <v>73.47</v>
      </c>
    </row>
    <row r="3288" spans="1:7">
      <c r="A3288" s="65" t="s">
        <v>213</v>
      </c>
      <c r="B3288" s="65">
        <v>4730</v>
      </c>
      <c r="C3288" s="56" t="s">
        <v>3431</v>
      </c>
      <c r="D3288" s="65" t="s">
        <v>28</v>
      </c>
      <c r="E3288" s="65" t="s">
        <v>212</v>
      </c>
      <c r="F3288" s="66">
        <v>101.84</v>
      </c>
      <c r="G3288" s="66">
        <v>73.11</v>
      </c>
    </row>
    <row r="3289" spans="1:7">
      <c r="A3289" s="65" t="s">
        <v>213</v>
      </c>
      <c r="B3289" s="65">
        <v>13186</v>
      </c>
      <c r="C3289" s="56" t="s">
        <v>3432</v>
      </c>
      <c r="D3289" s="65" t="s">
        <v>28</v>
      </c>
      <c r="E3289" s="65" t="s">
        <v>212</v>
      </c>
      <c r="F3289" s="66">
        <v>117.51</v>
      </c>
      <c r="G3289" s="66">
        <v>84.35</v>
      </c>
    </row>
    <row r="3290" spans="1:7">
      <c r="A3290" s="65" t="s">
        <v>213</v>
      </c>
      <c r="B3290" s="65">
        <v>10737</v>
      </c>
      <c r="C3290" s="56" t="s">
        <v>3433</v>
      </c>
      <c r="D3290" s="65" t="s">
        <v>26</v>
      </c>
      <c r="E3290" s="65" t="s">
        <v>212</v>
      </c>
      <c r="F3290" s="66"/>
      <c r="G3290" s="66">
        <v>141.41</v>
      </c>
    </row>
    <row r="3291" spans="1:7">
      <c r="A3291" s="65" t="s">
        <v>213</v>
      </c>
      <c r="B3291" s="65">
        <v>10734</v>
      </c>
      <c r="C3291" s="56" t="s">
        <v>3434</v>
      </c>
      <c r="D3291" s="65" t="s">
        <v>26</v>
      </c>
      <c r="E3291" s="65" t="s">
        <v>212</v>
      </c>
      <c r="F3291" s="66"/>
      <c r="G3291" s="66">
        <v>84.12</v>
      </c>
    </row>
    <row r="3292" spans="1:7">
      <c r="A3292" s="65" t="s">
        <v>213</v>
      </c>
      <c r="B3292" s="65">
        <v>4708</v>
      </c>
      <c r="C3292" s="56" t="s">
        <v>3435</v>
      </c>
      <c r="D3292" s="65" t="s">
        <v>26</v>
      </c>
      <c r="E3292" s="65" t="s">
        <v>212</v>
      </c>
      <c r="F3292" s="66"/>
      <c r="G3292" s="66">
        <v>163.16999999999999</v>
      </c>
    </row>
    <row r="3293" spans="1:7">
      <c r="A3293" s="65" t="s">
        <v>213</v>
      </c>
      <c r="B3293" s="65">
        <v>4712</v>
      </c>
      <c r="C3293" s="56" t="s">
        <v>3436</v>
      </c>
      <c r="D3293" s="65" t="s">
        <v>26</v>
      </c>
      <c r="E3293" s="65" t="s">
        <v>212</v>
      </c>
      <c r="F3293" s="66"/>
      <c r="G3293" s="66">
        <v>79.77</v>
      </c>
    </row>
    <row r="3294" spans="1:7">
      <c r="A3294" s="65" t="s">
        <v>213</v>
      </c>
      <c r="B3294" s="65">
        <v>4710</v>
      </c>
      <c r="C3294" s="56" t="s">
        <v>3437</v>
      </c>
      <c r="D3294" s="65" t="s">
        <v>26</v>
      </c>
      <c r="E3294" s="65" t="s">
        <v>212</v>
      </c>
      <c r="F3294" s="66"/>
      <c r="G3294" s="66">
        <v>255.82</v>
      </c>
    </row>
    <row r="3295" spans="1:7">
      <c r="A3295" s="65" t="s">
        <v>357</v>
      </c>
      <c r="B3295" s="65">
        <v>4750</v>
      </c>
      <c r="C3295" s="56" t="s">
        <v>3438</v>
      </c>
      <c r="D3295" s="65" t="s">
        <v>359</v>
      </c>
      <c r="E3295" s="65" t="s">
        <v>102</v>
      </c>
      <c r="F3295" s="66">
        <v>20.07</v>
      </c>
      <c r="G3295" s="66">
        <v>23.33</v>
      </c>
    </row>
    <row r="3296" spans="1:7">
      <c r="A3296" s="65" t="s">
        <v>357</v>
      </c>
      <c r="B3296" s="65">
        <v>41065</v>
      </c>
      <c r="C3296" s="56" t="s">
        <v>3439</v>
      </c>
      <c r="D3296" s="65" t="s">
        <v>361</v>
      </c>
      <c r="E3296" s="65" t="s">
        <v>212</v>
      </c>
      <c r="F3296" s="66">
        <v>3513.27</v>
      </c>
      <c r="G3296" s="66">
        <v>4086.34</v>
      </c>
    </row>
    <row r="3297" spans="1:7">
      <c r="A3297" s="65" t="s">
        <v>213</v>
      </c>
      <c r="B3297" s="65">
        <v>34747</v>
      </c>
      <c r="C3297" s="56" t="s">
        <v>3440</v>
      </c>
      <c r="D3297" s="65" t="s">
        <v>32</v>
      </c>
      <c r="E3297" s="65" t="s">
        <v>212</v>
      </c>
      <c r="F3297" s="66">
        <v>112.17</v>
      </c>
      <c r="G3297" s="66">
        <v>130.99</v>
      </c>
    </row>
    <row r="3298" spans="1:7">
      <c r="A3298" s="65" t="s">
        <v>213</v>
      </c>
      <c r="B3298" s="65">
        <v>4826</v>
      </c>
      <c r="C3298" s="56" t="s">
        <v>3441</v>
      </c>
      <c r="D3298" s="65" t="s">
        <v>32</v>
      </c>
      <c r="E3298" s="65" t="s">
        <v>212</v>
      </c>
      <c r="F3298" s="66">
        <v>120.61</v>
      </c>
      <c r="G3298" s="66">
        <v>140.84</v>
      </c>
    </row>
    <row r="3299" spans="1:7">
      <c r="A3299" s="65" t="s">
        <v>213</v>
      </c>
      <c r="B3299" s="65">
        <v>41975</v>
      </c>
      <c r="C3299" s="56" t="s">
        <v>3442</v>
      </c>
      <c r="D3299" s="65" t="s">
        <v>26</v>
      </c>
      <c r="E3299" s="65" t="s">
        <v>212</v>
      </c>
      <c r="F3299" s="66"/>
      <c r="G3299" s="66">
        <v>94.34</v>
      </c>
    </row>
    <row r="3300" spans="1:7">
      <c r="A3300" s="65" t="s">
        <v>213</v>
      </c>
      <c r="B3300" s="65">
        <v>4825</v>
      </c>
      <c r="C3300" s="56" t="s">
        <v>3443</v>
      </c>
      <c r="D3300" s="65" t="s">
        <v>32</v>
      </c>
      <c r="E3300" s="65" t="s">
        <v>212</v>
      </c>
      <c r="F3300" s="66">
        <v>166.95</v>
      </c>
      <c r="G3300" s="66">
        <v>194.95</v>
      </c>
    </row>
    <row r="3301" spans="1:7">
      <c r="A3301" s="65" t="s">
        <v>213</v>
      </c>
      <c r="B3301" s="65">
        <v>34744</v>
      </c>
      <c r="C3301" s="56" t="s">
        <v>3444</v>
      </c>
      <c r="D3301" s="65" t="s">
        <v>26</v>
      </c>
      <c r="E3301" s="65" t="s">
        <v>212</v>
      </c>
      <c r="F3301" s="66"/>
      <c r="G3301" s="66">
        <v>37.200000000000003</v>
      </c>
    </row>
    <row r="3302" spans="1:7">
      <c r="A3302" s="65" t="s">
        <v>213</v>
      </c>
      <c r="B3302" s="65">
        <v>39430</v>
      </c>
      <c r="C3302" s="56" t="s">
        <v>3445</v>
      </c>
      <c r="D3302" s="65" t="s">
        <v>211</v>
      </c>
      <c r="E3302" s="65" t="s">
        <v>212</v>
      </c>
      <c r="F3302" s="66">
        <v>1.99</v>
      </c>
      <c r="G3302" s="66">
        <v>1.76</v>
      </c>
    </row>
    <row r="3303" spans="1:7">
      <c r="A3303" s="65" t="s">
        <v>213</v>
      </c>
      <c r="B3303" s="65">
        <v>39573</v>
      </c>
      <c r="C3303" s="56" t="s">
        <v>3446</v>
      </c>
      <c r="D3303" s="65" t="s">
        <v>211</v>
      </c>
      <c r="E3303" s="65" t="s">
        <v>212</v>
      </c>
      <c r="F3303" s="66">
        <v>1.96</v>
      </c>
      <c r="G3303" s="66">
        <v>1.73</v>
      </c>
    </row>
    <row r="3304" spans="1:7">
      <c r="A3304" s="65" t="s">
        <v>391</v>
      </c>
      <c r="B3304" s="65">
        <v>38410</v>
      </c>
      <c r="C3304" s="56" t="s">
        <v>3447</v>
      </c>
      <c r="D3304" s="65" t="s">
        <v>211</v>
      </c>
      <c r="E3304" s="65" t="s">
        <v>212</v>
      </c>
      <c r="F3304" s="66">
        <v>15477.78</v>
      </c>
      <c r="G3304" s="66">
        <v>14642.93</v>
      </c>
    </row>
    <row r="3305" spans="1:7">
      <c r="A3305" s="65" t="s">
        <v>213</v>
      </c>
      <c r="B3305" s="65">
        <v>43082</v>
      </c>
      <c r="C3305" s="56" t="s">
        <v>3448</v>
      </c>
      <c r="D3305" s="65" t="s">
        <v>129</v>
      </c>
      <c r="E3305" s="65" t="s">
        <v>102</v>
      </c>
      <c r="F3305" s="66"/>
      <c r="G3305" s="66">
        <v>10</v>
      </c>
    </row>
    <row r="3306" spans="1:7">
      <c r="A3306" s="65" t="s">
        <v>213</v>
      </c>
      <c r="B3306" s="65">
        <v>43083</v>
      </c>
      <c r="C3306" s="56" t="s">
        <v>3449</v>
      </c>
      <c r="D3306" s="65" t="s">
        <v>129</v>
      </c>
      <c r="E3306" s="65" t="s">
        <v>212</v>
      </c>
      <c r="F3306" s="66"/>
      <c r="G3306" s="66">
        <v>8.66</v>
      </c>
    </row>
    <row r="3307" spans="1:7">
      <c r="A3307" s="65" t="s">
        <v>213</v>
      </c>
      <c r="B3307" s="65">
        <v>40535</v>
      </c>
      <c r="C3307" s="56" t="s">
        <v>3450</v>
      </c>
      <c r="D3307" s="65" t="s">
        <v>129</v>
      </c>
      <c r="E3307" s="65" t="s">
        <v>212</v>
      </c>
      <c r="F3307" s="66"/>
      <c r="G3307" s="66">
        <v>8.66</v>
      </c>
    </row>
    <row r="3308" spans="1:7">
      <c r="A3308" s="65" t="s">
        <v>213</v>
      </c>
      <c r="B3308" s="65">
        <v>40598</v>
      </c>
      <c r="C3308" s="56" t="s">
        <v>3451</v>
      </c>
      <c r="D3308" s="65" t="s">
        <v>129</v>
      </c>
      <c r="E3308" s="65" t="s">
        <v>212</v>
      </c>
      <c r="F3308" s="66"/>
      <c r="G3308" s="66">
        <v>8.4499999999999993</v>
      </c>
    </row>
    <row r="3309" spans="1:7">
      <c r="A3309" s="65" t="s">
        <v>213</v>
      </c>
      <c r="B3309" s="65">
        <v>43692</v>
      </c>
      <c r="C3309" s="56" t="s">
        <v>3452</v>
      </c>
      <c r="D3309" s="65" t="s">
        <v>129</v>
      </c>
      <c r="E3309" s="65" t="s">
        <v>212</v>
      </c>
      <c r="F3309" s="66"/>
      <c r="G3309" s="66">
        <v>9.1199999999999992</v>
      </c>
    </row>
    <row r="3310" spans="1:7">
      <c r="A3310" s="65" t="s">
        <v>213</v>
      </c>
      <c r="B3310" s="65">
        <v>43665</v>
      </c>
      <c r="C3310" s="56" t="s">
        <v>3453</v>
      </c>
      <c r="D3310" s="65" t="s">
        <v>129</v>
      </c>
      <c r="E3310" s="65" t="s">
        <v>212</v>
      </c>
      <c r="F3310" s="66"/>
      <c r="G3310" s="66">
        <v>8.59</v>
      </c>
    </row>
    <row r="3311" spans="1:7">
      <c r="A3311" s="65" t="s">
        <v>213</v>
      </c>
      <c r="B3311" s="65">
        <v>10966</v>
      </c>
      <c r="C3311" s="56" t="s">
        <v>3454</v>
      </c>
      <c r="D3311" s="65" t="s">
        <v>129</v>
      </c>
      <c r="E3311" s="65" t="s">
        <v>212</v>
      </c>
      <c r="F3311" s="66"/>
      <c r="G3311" s="66">
        <v>9.1199999999999992</v>
      </c>
    </row>
    <row r="3312" spans="1:7">
      <c r="A3312" s="65" t="s">
        <v>213</v>
      </c>
      <c r="B3312" s="65">
        <v>39427</v>
      </c>
      <c r="C3312" s="56" t="s">
        <v>3455</v>
      </c>
      <c r="D3312" s="65" t="s">
        <v>32</v>
      </c>
      <c r="E3312" s="65" t="s">
        <v>212</v>
      </c>
      <c r="F3312" s="66">
        <v>5.3</v>
      </c>
      <c r="G3312" s="66">
        <v>4.67</v>
      </c>
    </row>
    <row r="3313" spans="1:7">
      <c r="A3313" s="65" t="s">
        <v>213</v>
      </c>
      <c r="B3313" s="65">
        <v>39424</v>
      </c>
      <c r="C3313" s="56" t="s">
        <v>3456</v>
      </c>
      <c r="D3313" s="65" t="s">
        <v>32</v>
      </c>
      <c r="E3313" s="65" t="s">
        <v>212</v>
      </c>
      <c r="F3313" s="66">
        <v>3.15</v>
      </c>
      <c r="G3313" s="66">
        <v>2.78</v>
      </c>
    </row>
    <row r="3314" spans="1:7">
      <c r="A3314" s="65" t="s">
        <v>213</v>
      </c>
      <c r="B3314" s="65">
        <v>39425</v>
      </c>
      <c r="C3314" s="56" t="s">
        <v>3457</v>
      </c>
      <c r="D3314" s="65" t="s">
        <v>32</v>
      </c>
      <c r="E3314" s="65" t="s">
        <v>212</v>
      </c>
      <c r="F3314" s="66">
        <v>3.11</v>
      </c>
      <c r="G3314" s="66">
        <v>2.74</v>
      </c>
    </row>
    <row r="3315" spans="1:7">
      <c r="A3315" s="65" t="s">
        <v>213</v>
      </c>
      <c r="B3315" s="65">
        <v>40664</v>
      </c>
      <c r="C3315" s="56" t="s">
        <v>3458</v>
      </c>
      <c r="D3315" s="65" t="s">
        <v>129</v>
      </c>
      <c r="E3315" s="65" t="s">
        <v>212</v>
      </c>
      <c r="F3315" s="66"/>
      <c r="G3315" s="66">
        <v>17.77</v>
      </c>
    </row>
    <row r="3316" spans="1:7">
      <c r="A3316" s="65" t="s">
        <v>213</v>
      </c>
      <c r="B3316" s="65">
        <v>34360</v>
      </c>
      <c r="C3316" s="56" t="s">
        <v>3459</v>
      </c>
      <c r="D3316" s="65" t="s">
        <v>129</v>
      </c>
      <c r="E3316" s="65" t="s">
        <v>212</v>
      </c>
      <c r="F3316" s="66"/>
      <c r="G3316" s="66">
        <v>42.58</v>
      </c>
    </row>
    <row r="3317" spans="1:7">
      <c r="A3317" s="65" t="s">
        <v>213</v>
      </c>
      <c r="B3317" s="65">
        <v>20259</v>
      </c>
      <c r="C3317" s="56" t="s">
        <v>3460</v>
      </c>
      <c r="D3317" s="65" t="s">
        <v>32</v>
      </c>
      <c r="E3317" s="65" t="s">
        <v>212</v>
      </c>
      <c r="F3317" s="66"/>
      <c r="G3317" s="66">
        <v>13.7</v>
      </c>
    </row>
    <row r="3318" spans="1:7">
      <c r="A3318" s="65" t="s">
        <v>213</v>
      </c>
      <c r="B3318" s="65">
        <v>14077</v>
      </c>
      <c r="C3318" s="56" t="s">
        <v>3461</v>
      </c>
      <c r="D3318" s="65" t="s">
        <v>32</v>
      </c>
      <c r="E3318" s="65" t="s">
        <v>212</v>
      </c>
      <c r="F3318" s="66"/>
      <c r="G3318" s="66">
        <v>209.69</v>
      </c>
    </row>
    <row r="3319" spans="1:7">
      <c r="A3319" s="65" t="s">
        <v>213</v>
      </c>
      <c r="B3319" s="65">
        <v>3678</v>
      </c>
      <c r="C3319" s="56" t="s">
        <v>3462</v>
      </c>
      <c r="D3319" s="65" t="s">
        <v>32</v>
      </c>
      <c r="E3319" s="65" t="s">
        <v>212</v>
      </c>
      <c r="F3319" s="66"/>
      <c r="G3319" s="66">
        <v>94.78</v>
      </c>
    </row>
    <row r="3320" spans="1:7">
      <c r="A3320" s="65" t="s">
        <v>213</v>
      </c>
      <c r="B3320" s="65">
        <v>11552</v>
      </c>
      <c r="C3320" s="56" t="s">
        <v>3463</v>
      </c>
      <c r="D3320" s="65" t="s">
        <v>32</v>
      </c>
      <c r="E3320" s="65" t="s">
        <v>212</v>
      </c>
      <c r="F3320" s="66">
        <v>7.95</v>
      </c>
      <c r="G3320" s="66">
        <v>6.53</v>
      </c>
    </row>
    <row r="3321" spans="1:7">
      <c r="A3321" s="65" t="s">
        <v>213</v>
      </c>
      <c r="B3321" s="65">
        <v>585</v>
      </c>
      <c r="C3321" s="56" t="s">
        <v>3464</v>
      </c>
      <c r="D3321" s="65" t="s">
        <v>129</v>
      </c>
      <c r="E3321" s="65" t="s">
        <v>212</v>
      </c>
      <c r="F3321" s="66"/>
      <c r="G3321" s="66">
        <v>34.06</v>
      </c>
    </row>
    <row r="3322" spans="1:7">
      <c r="A3322" s="65" t="s">
        <v>213</v>
      </c>
      <c r="B3322" s="65">
        <v>39418</v>
      </c>
      <c r="C3322" s="56" t="s">
        <v>3465</v>
      </c>
      <c r="D3322" s="65" t="s">
        <v>32</v>
      </c>
      <c r="E3322" s="65" t="s">
        <v>212</v>
      </c>
      <c r="F3322" s="66">
        <v>5.91</v>
      </c>
      <c r="G3322" s="66">
        <v>5.21</v>
      </c>
    </row>
    <row r="3323" spans="1:7">
      <c r="A3323" s="65" t="s">
        <v>213</v>
      </c>
      <c r="B3323" s="65">
        <v>39419</v>
      </c>
      <c r="C3323" s="56" t="s">
        <v>3466</v>
      </c>
      <c r="D3323" s="65" t="s">
        <v>32</v>
      </c>
      <c r="E3323" s="65" t="s">
        <v>212</v>
      </c>
      <c r="F3323" s="66">
        <v>7.2</v>
      </c>
      <c r="G3323" s="66">
        <v>6.35</v>
      </c>
    </row>
    <row r="3324" spans="1:7">
      <c r="A3324" s="65" t="s">
        <v>213</v>
      </c>
      <c r="B3324" s="65">
        <v>39420</v>
      </c>
      <c r="C3324" s="56" t="s">
        <v>3467</v>
      </c>
      <c r="D3324" s="65" t="s">
        <v>32</v>
      </c>
      <c r="E3324" s="65" t="s">
        <v>212</v>
      </c>
      <c r="F3324" s="66">
        <v>7.95</v>
      </c>
      <c r="G3324" s="66">
        <v>7.01</v>
      </c>
    </row>
    <row r="3325" spans="1:7">
      <c r="A3325" s="65" t="s">
        <v>213</v>
      </c>
      <c r="B3325" s="65">
        <v>39571</v>
      </c>
      <c r="C3325" s="56" t="s">
        <v>3468</v>
      </c>
      <c r="D3325" s="65" t="s">
        <v>32</v>
      </c>
      <c r="E3325" s="65" t="s">
        <v>212</v>
      </c>
      <c r="F3325" s="66">
        <v>4.8</v>
      </c>
      <c r="G3325" s="66">
        <v>4.24</v>
      </c>
    </row>
    <row r="3326" spans="1:7">
      <c r="A3326" s="65" t="s">
        <v>213</v>
      </c>
      <c r="B3326" s="65">
        <v>39421</v>
      </c>
      <c r="C3326" s="56" t="s">
        <v>3469</v>
      </c>
      <c r="D3326" s="65" t="s">
        <v>32</v>
      </c>
      <c r="E3326" s="65" t="s">
        <v>212</v>
      </c>
      <c r="F3326" s="66">
        <v>7</v>
      </c>
      <c r="G3326" s="66">
        <v>6.17</v>
      </c>
    </row>
    <row r="3327" spans="1:7">
      <c r="A3327" s="65" t="s">
        <v>213</v>
      </c>
      <c r="B3327" s="65">
        <v>39422</v>
      </c>
      <c r="C3327" s="56" t="s">
        <v>3470</v>
      </c>
      <c r="D3327" s="65" t="s">
        <v>32</v>
      </c>
      <c r="E3327" s="65" t="s">
        <v>102</v>
      </c>
      <c r="F3327" s="66">
        <v>8.17</v>
      </c>
      <c r="G3327" s="66">
        <v>7.21</v>
      </c>
    </row>
    <row r="3328" spans="1:7">
      <c r="A3328" s="65" t="s">
        <v>213</v>
      </c>
      <c r="B3328" s="65">
        <v>39423</v>
      </c>
      <c r="C3328" s="56" t="s">
        <v>3471</v>
      </c>
      <c r="D3328" s="65" t="s">
        <v>32</v>
      </c>
      <c r="E3328" s="65" t="s">
        <v>212</v>
      </c>
      <c r="F3328" s="66">
        <v>9.48</v>
      </c>
      <c r="G3328" s="66">
        <v>8.3699999999999992</v>
      </c>
    </row>
    <row r="3329" spans="1:7">
      <c r="A3329" s="65" t="s">
        <v>213</v>
      </c>
      <c r="B3329" s="65">
        <v>39426</v>
      </c>
      <c r="C3329" s="56" t="s">
        <v>3472</v>
      </c>
      <c r="D3329" s="65" t="s">
        <v>32</v>
      </c>
      <c r="E3329" s="65" t="s">
        <v>212</v>
      </c>
      <c r="F3329" s="66">
        <v>21.32</v>
      </c>
      <c r="G3329" s="66">
        <v>18.82</v>
      </c>
    </row>
    <row r="3330" spans="1:7">
      <c r="A3330" s="65" t="s">
        <v>213</v>
      </c>
      <c r="B3330" s="65">
        <v>39429</v>
      </c>
      <c r="C3330" s="56" t="s">
        <v>3473</v>
      </c>
      <c r="D3330" s="65" t="s">
        <v>32</v>
      </c>
      <c r="E3330" s="65" t="s">
        <v>212</v>
      </c>
      <c r="F3330" s="66">
        <v>6.72</v>
      </c>
      <c r="G3330" s="66">
        <v>5.93</v>
      </c>
    </row>
    <row r="3331" spans="1:7">
      <c r="A3331" s="65" t="s">
        <v>213</v>
      </c>
      <c r="B3331" s="65">
        <v>39428</v>
      </c>
      <c r="C3331" s="56" t="s">
        <v>3474</v>
      </c>
      <c r="D3331" s="65" t="s">
        <v>32</v>
      </c>
      <c r="E3331" s="65" t="s">
        <v>212</v>
      </c>
      <c r="F3331" s="66">
        <v>5.14</v>
      </c>
      <c r="G3331" s="66">
        <v>4.53</v>
      </c>
    </row>
    <row r="3332" spans="1:7">
      <c r="A3332" s="65" t="s">
        <v>213</v>
      </c>
      <c r="B3332" s="65">
        <v>39572</v>
      </c>
      <c r="C3332" s="56" t="s">
        <v>3475</v>
      </c>
      <c r="D3332" s="65" t="s">
        <v>32</v>
      </c>
      <c r="E3332" s="65" t="s">
        <v>212</v>
      </c>
      <c r="F3332" s="66">
        <v>4.45</v>
      </c>
      <c r="G3332" s="66">
        <v>3.92</v>
      </c>
    </row>
    <row r="3333" spans="1:7">
      <c r="A3333" s="65" t="s">
        <v>213</v>
      </c>
      <c r="B3333" s="65">
        <v>39570</v>
      </c>
      <c r="C3333" s="56" t="s">
        <v>3476</v>
      </c>
      <c r="D3333" s="65" t="s">
        <v>32</v>
      </c>
      <c r="E3333" s="65" t="s">
        <v>212</v>
      </c>
      <c r="F3333" s="66">
        <v>4.72</v>
      </c>
      <c r="G3333" s="66">
        <v>4.16</v>
      </c>
    </row>
    <row r="3334" spans="1:7">
      <c r="A3334" s="65" t="s">
        <v>213</v>
      </c>
      <c r="B3334" s="65">
        <v>39569</v>
      </c>
      <c r="C3334" s="56" t="s">
        <v>3477</v>
      </c>
      <c r="D3334" s="65" t="s">
        <v>32</v>
      </c>
      <c r="E3334" s="65" t="s">
        <v>212</v>
      </c>
      <c r="F3334" s="66">
        <v>4.66</v>
      </c>
      <c r="G3334" s="66">
        <v>4.1100000000000003</v>
      </c>
    </row>
    <row r="3335" spans="1:7">
      <c r="A3335" s="65" t="s">
        <v>213</v>
      </c>
      <c r="B3335" s="65">
        <v>39328</v>
      </c>
      <c r="C3335" s="56" t="s">
        <v>3478</v>
      </c>
      <c r="D3335" s="65" t="s">
        <v>32</v>
      </c>
      <c r="E3335" s="65" t="s">
        <v>212</v>
      </c>
      <c r="F3335" s="66">
        <v>4.82</v>
      </c>
      <c r="G3335" s="66">
        <v>4.25</v>
      </c>
    </row>
    <row r="3336" spans="1:7">
      <c r="A3336" s="65" t="s">
        <v>213</v>
      </c>
      <c r="B3336" s="65">
        <v>39029</v>
      </c>
      <c r="C3336" s="56" t="s">
        <v>3479</v>
      </c>
      <c r="D3336" s="65" t="s">
        <v>32</v>
      </c>
      <c r="E3336" s="65" t="s">
        <v>212</v>
      </c>
      <c r="F3336" s="66">
        <v>15.05</v>
      </c>
      <c r="G3336" s="66">
        <v>13.28</v>
      </c>
    </row>
    <row r="3337" spans="1:7">
      <c r="A3337" s="65" t="s">
        <v>213</v>
      </c>
      <c r="B3337" s="65">
        <v>39028</v>
      </c>
      <c r="C3337" s="56" t="s">
        <v>3480</v>
      </c>
      <c r="D3337" s="65" t="s">
        <v>32</v>
      </c>
      <c r="E3337" s="65" t="s">
        <v>212</v>
      </c>
      <c r="F3337" s="66">
        <v>8.76</v>
      </c>
      <c r="G3337" s="66">
        <v>7.73</v>
      </c>
    </row>
    <row r="3338" spans="1:7">
      <c r="A3338" s="65" t="s">
        <v>391</v>
      </c>
      <c r="B3338" s="65">
        <v>38541</v>
      </c>
      <c r="C3338" s="56" t="s">
        <v>3481</v>
      </c>
      <c r="D3338" s="65" t="s">
        <v>211</v>
      </c>
      <c r="E3338" s="65" t="s">
        <v>212</v>
      </c>
      <c r="F3338" s="66"/>
      <c r="G3338" s="66">
        <v>4648369.2300000004</v>
      </c>
    </row>
    <row r="3339" spans="1:7">
      <c r="A3339" s="65" t="s">
        <v>391</v>
      </c>
      <c r="B3339" s="65">
        <v>38542</v>
      </c>
      <c r="C3339" s="56" t="s">
        <v>3482</v>
      </c>
      <c r="D3339" s="65" t="s">
        <v>211</v>
      </c>
      <c r="E3339" s="65" t="s">
        <v>212</v>
      </c>
      <c r="F3339" s="66"/>
      <c r="G3339" s="66">
        <v>7127499.5099999998</v>
      </c>
    </row>
    <row r="3340" spans="1:7">
      <c r="A3340" s="65" t="s">
        <v>391</v>
      </c>
      <c r="B3340" s="65">
        <v>45080</v>
      </c>
      <c r="C3340" s="56" t="s">
        <v>3483</v>
      </c>
      <c r="D3340" s="65" t="s">
        <v>211</v>
      </c>
      <c r="E3340" s="65" t="s">
        <v>212</v>
      </c>
      <c r="F3340" s="66"/>
      <c r="G3340" s="66">
        <v>15435.9</v>
      </c>
    </row>
    <row r="3341" spans="1:7">
      <c r="A3341" s="65" t="s">
        <v>391</v>
      </c>
      <c r="B3341" s="65">
        <v>38543</v>
      </c>
      <c r="C3341" s="56" t="s">
        <v>3484</v>
      </c>
      <c r="D3341" s="65" t="s">
        <v>211</v>
      </c>
      <c r="E3341" s="65" t="s">
        <v>212</v>
      </c>
      <c r="F3341" s="66"/>
      <c r="G3341" s="66">
        <v>1451330.11</v>
      </c>
    </row>
    <row r="3342" spans="1:7">
      <c r="A3342" s="65" t="s">
        <v>391</v>
      </c>
      <c r="B3342" s="65">
        <v>44002</v>
      </c>
      <c r="C3342" s="56" t="s">
        <v>3485</v>
      </c>
      <c r="D3342" s="65" t="s">
        <v>211</v>
      </c>
      <c r="E3342" s="65" t="s">
        <v>212</v>
      </c>
      <c r="F3342" s="66"/>
      <c r="G3342" s="66">
        <v>6779078.3799999999</v>
      </c>
    </row>
    <row r="3343" spans="1:7">
      <c r="A3343" s="65" t="s">
        <v>391</v>
      </c>
      <c r="B3343" s="65">
        <v>43886</v>
      </c>
      <c r="C3343" s="56" t="s">
        <v>3486</v>
      </c>
      <c r="D3343" s="65" t="s">
        <v>211</v>
      </c>
      <c r="E3343" s="65" t="s">
        <v>212</v>
      </c>
      <c r="F3343" s="66"/>
      <c r="G3343" s="66">
        <v>3290015.52</v>
      </c>
    </row>
    <row r="3344" spans="1:7">
      <c r="A3344" s="65" t="s">
        <v>391</v>
      </c>
      <c r="B3344" s="65">
        <v>40406</v>
      </c>
      <c r="C3344" s="56" t="s">
        <v>3487</v>
      </c>
      <c r="D3344" s="65" t="s">
        <v>211</v>
      </c>
      <c r="E3344" s="65" t="s">
        <v>212</v>
      </c>
      <c r="F3344" s="66"/>
      <c r="G3344" s="66">
        <v>67598.240000000005</v>
      </c>
    </row>
    <row r="3345" spans="1:7">
      <c r="A3345" s="65" t="s">
        <v>391</v>
      </c>
      <c r="B3345" s="65">
        <v>40789</v>
      </c>
      <c r="C3345" s="56" t="s">
        <v>3488</v>
      </c>
      <c r="D3345" s="65" t="s">
        <v>211</v>
      </c>
      <c r="E3345" s="65" t="s">
        <v>212</v>
      </c>
      <c r="F3345" s="66"/>
      <c r="G3345" s="66">
        <v>9741.6</v>
      </c>
    </row>
    <row r="3346" spans="1:7">
      <c r="A3346" s="65" t="s">
        <v>391</v>
      </c>
      <c r="B3346" s="65">
        <v>40791</v>
      </c>
      <c r="C3346" s="56" t="s">
        <v>3489</v>
      </c>
      <c r="D3346" s="65" t="s">
        <v>211</v>
      </c>
      <c r="E3346" s="65" t="s">
        <v>212</v>
      </c>
      <c r="F3346" s="66"/>
      <c r="G3346" s="66">
        <v>30495.439999999999</v>
      </c>
    </row>
    <row r="3347" spans="1:7">
      <c r="A3347" s="65" t="s">
        <v>391</v>
      </c>
      <c r="B3347" s="65">
        <v>44003</v>
      </c>
      <c r="C3347" s="56" t="s">
        <v>3490</v>
      </c>
      <c r="D3347" s="65" t="s">
        <v>211</v>
      </c>
      <c r="E3347" s="65" t="s">
        <v>212</v>
      </c>
      <c r="F3347" s="66"/>
      <c r="G3347" s="66">
        <v>9420695.0299999993</v>
      </c>
    </row>
    <row r="3348" spans="1:7">
      <c r="A3348" s="65" t="s">
        <v>391</v>
      </c>
      <c r="B3348" s="65">
        <v>44548</v>
      </c>
      <c r="C3348" s="56" t="s">
        <v>3491</v>
      </c>
      <c r="D3348" s="65" t="s">
        <v>211</v>
      </c>
      <c r="E3348" s="65" t="s">
        <v>212</v>
      </c>
      <c r="F3348" s="66"/>
      <c r="G3348" s="66">
        <v>2881069.6</v>
      </c>
    </row>
    <row r="3349" spans="1:7">
      <c r="A3349" s="65" t="s">
        <v>391</v>
      </c>
      <c r="B3349" s="65">
        <v>44550</v>
      </c>
      <c r="C3349" s="56" t="s">
        <v>3492</v>
      </c>
      <c r="D3349" s="65" t="s">
        <v>211</v>
      </c>
      <c r="E3349" s="65" t="s">
        <v>212</v>
      </c>
      <c r="F3349" s="66"/>
      <c r="G3349" s="66">
        <v>9038908.9399999995</v>
      </c>
    </row>
    <row r="3350" spans="1:7">
      <c r="A3350" s="65" t="s">
        <v>391</v>
      </c>
      <c r="B3350" s="65">
        <v>44549</v>
      </c>
      <c r="C3350" s="56" t="s">
        <v>3493</v>
      </c>
      <c r="D3350" s="65" t="s">
        <v>211</v>
      </c>
      <c r="E3350" s="65" t="s">
        <v>212</v>
      </c>
      <c r="F3350" s="66"/>
      <c r="G3350" s="66">
        <v>6609702.1900000004</v>
      </c>
    </row>
    <row r="3351" spans="1:7">
      <c r="A3351" s="65" t="s">
        <v>391</v>
      </c>
      <c r="B3351" s="65">
        <v>11651</v>
      </c>
      <c r="C3351" s="56" t="s">
        <v>3494</v>
      </c>
      <c r="D3351" s="65" t="s">
        <v>211</v>
      </c>
      <c r="E3351" s="65" t="s">
        <v>212</v>
      </c>
      <c r="F3351" s="66"/>
      <c r="G3351" s="66">
        <v>16678.39</v>
      </c>
    </row>
    <row r="3352" spans="1:7">
      <c r="A3352" s="65" t="s">
        <v>391</v>
      </c>
      <c r="B3352" s="65">
        <v>41982</v>
      </c>
      <c r="C3352" s="56" t="s">
        <v>3495</v>
      </c>
      <c r="D3352" s="65" t="s">
        <v>211</v>
      </c>
      <c r="E3352" s="65" t="s">
        <v>212</v>
      </c>
      <c r="F3352" s="66"/>
      <c r="G3352" s="66">
        <v>1756050.56</v>
      </c>
    </row>
    <row r="3353" spans="1:7">
      <c r="A3353" s="65" t="s">
        <v>391</v>
      </c>
      <c r="B3353" s="65">
        <v>39012</v>
      </c>
      <c r="C3353" s="56" t="s">
        <v>3496</v>
      </c>
      <c r="D3353" s="65" t="s">
        <v>211</v>
      </c>
      <c r="E3353" s="65" t="s">
        <v>212</v>
      </c>
      <c r="F3353" s="66"/>
      <c r="G3353" s="66">
        <v>1030388.51</v>
      </c>
    </row>
    <row r="3354" spans="1:7">
      <c r="A3354" s="65" t="s">
        <v>391</v>
      </c>
      <c r="B3354" s="65">
        <v>40435</v>
      </c>
      <c r="C3354" s="56" t="s">
        <v>3497</v>
      </c>
      <c r="D3354" s="65" t="s">
        <v>211</v>
      </c>
      <c r="E3354" s="65" t="s">
        <v>212</v>
      </c>
      <c r="F3354" s="66"/>
      <c r="G3354" s="66">
        <v>1040466.16</v>
      </c>
    </row>
    <row r="3355" spans="1:7">
      <c r="A3355" s="65" t="s">
        <v>213</v>
      </c>
      <c r="B3355" s="65">
        <v>45265</v>
      </c>
      <c r="C3355" s="56" t="s">
        <v>3498</v>
      </c>
      <c r="D3355" s="65" t="s">
        <v>632</v>
      </c>
      <c r="E3355" s="65" t="s">
        <v>212</v>
      </c>
      <c r="F3355" s="66">
        <v>37.799999999999997</v>
      </c>
      <c r="G3355" s="66">
        <v>36.32</v>
      </c>
    </row>
    <row r="3356" spans="1:7">
      <c r="A3356" s="65" t="s">
        <v>391</v>
      </c>
      <c r="B3356" s="65">
        <v>13617</v>
      </c>
      <c r="C3356" s="56" t="s">
        <v>3499</v>
      </c>
      <c r="D3356" s="65" t="s">
        <v>211</v>
      </c>
      <c r="E3356" s="65" t="s">
        <v>212</v>
      </c>
      <c r="F3356" s="66">
        <v>99383.53</v>
      </c>
      <c r="G3356" s="66">
        <v>99383.53</v>
      </c>
    </row>
    <row r="3357" spans="1:7">
      <c r="A3357" s="65" t="s">
        <v>213</v>
      </c>
      <c r="B3357" s="65">
        <v>35274</v>
      </c>
      <c r="C3357" s="56" t="s">
        <v>3500</v>
      </c>
      <c r="D3357" s="65" t="s">
        <v>32</v>
      </c>
      <c r="E3357" s="65" t="s">
        <v>212</v>
      </c>
      <c r="F3357" s="66">
        <v>55.38</v>
      </c>
      <c r="G3357" s="66">
        <v>57.09</v>
      </c>
    </row>
    <row r="3358" spans="1:7">
      <c r="A3358" s="65" t="s">
        <v>213</v>
      </c>
      <c r="B3358" s="65">
        <v>35275</v>
      </c>
      <c r="C3358" s="56" t="s">
        <v>3501</v>
      </c>
      <c r="D3358" s="65" t="s">
        <v>32</v>
      </c>
      <c r="E3358" s="65" t="s">
        <v>212</v>
      </c>
      <c r="F3358" s="66">
        <v>117.54</v>
      </c>
      <c r="G3358" s="66">
        <v>121.18</v>
      </c>
    </row>
    <row r="3359" spans="1:7">
      <c r="A3359" s="65" t="s">
        <v>213</v>
      </c>
      <c r="B3359" s="65">
        <v>35276</v>
      </c>
      <c r="C3359" s="56" t="s">
        <v>3502</v>
      </c>
      <c r="D3359" s="65" t="s">
        <v>32</v>
      </c>
      <c r="E3359" s="65" t="s">
        <v>212</v>
      </c>
      <c r="F3359" s="66">
        <v>204.52</v>
      </c>
      <c r="G3359" s="66">
        <v>210.84</v>
      </c>
    </row>
    <row r="3360" spans="1:7">
      <c r="A3360" s="65" t="s">
        <v>213</v>
      </c>
      <c r="B3360" s="65">
        <v>11091</v>
      </c>
      <c r="C3360" s="56" t="s">
        <v>3503</v>
      </c>
      <c r="D3360" s="65" t="s">
        <v>211</v>
      </c>
      <c r="E3360" s="65" t="s">
        <v>212</v>
      </c>
      <c r="F3360" s="66">
        <v>1.1100000000000001</v>
      </c>
      <c r="G3360" s="66">
        <v>1.83</v>
      </c>
    </row>
    <row r="3361" spans="1:7">
      <c r="A3361" s="65" t="s">
        <v>213</v>
      </c>
      <c r="B3361" s="65">
        <v>37586</v>
      </c>
      <c r="C3361" s="56" t="s">
        <v>3504</v>
      </c>
      <c r="D3361" s="65" t="s">
        <v>2259</v>
      </c>
      <c r="E3361" s="65" t="s">
        <v>212</v>
      </c>
      <c r="F3361" s="66"/>
      <c r="G3361" s="66">
        <v>52.18</v>
      </c>
    </row>
    <row r="3362" spans="1:7">
      <c r="A3362" s="65" t="s">
        <v>213</v>
      </c>
      <c r="B3362" s="65">
        <v>37395</v>
      </c>
      <c r="C3362" s="56" t="s">
        <v>3505</v>
      </c>
      <c r="D3362" s="65" t="s">
        <v>2259</v>
      </c>
      <c r="E3362" s="65" t="s">
        <v>212</v>
      </c>
      <c r="F3362" s="66"/>
      <c r="G3362" s="66">
        <v>44.86</v>
      </c>
    </row>
    <row r="3363" spans="1:7">
      <c r="A3363" s="65" t="s">
        <v>213</v>
      </c>
      <c r="B3363" s="65">
        <v>14147</v>
      </c>
      <c r="C3363" s="56" t="s">
        <v>15051</v>
      </c>
      <c r="D3363" s="65" t="s">
        <v>2259</v>
      </c>
      <c r="E3363" s="65" t="s">
        <v>212</v>
      </c>
      <c r="F3363" s="66"/>
      <c r="G3363" s="66">
        <v>59.51</v>
      </c>
    </row>
    <row r="3364" spans="1:7">
      <c r="A3364" s="65" t="s">
        <v>213</v>
      </c>
      <c r="B3364" s="65">
        <v>37396</v>
      </c>
      <c r="C3364" s="56" t="s">
        <v>15052</v>
      </c>
      <c r="D3364" s="65" t="s">
        <v>2259</v>
      </c>
      <c r="E3364" s="65" t="s">
        <v>212</v>
      </c>
      <c r="F3364" s="66"/>
      <c r="G3364" s="66">
        <v>36.71</v>
      </c>
    </row>
    <row r="3365" spans="1:7">
      <c r="A3365" s="65" t="s">
        <v>213</v>
      </c>
      <c r="B3365" s="65">
        <v>37397</v>
      </c>
      <c r="C3365" s="56" t="s">
        <v>15053</v>
      </c>
      <c r="D3365" s="65" t="s">
        <v>2259</v>
      </c>
      <c r="E3365" s="65" t="s">
        <v>212</v>
      </c>
      <c r="F3365" s="66"/>
      <c r="G3365" s="66">
        <v>38.450000000000003</v>
      </c>
    </row>
    <row r="3366" spans="1:7">
      <c r="A3366" s="65" t="s">
        <v>213</v>
      </c>
      <c r="B3366" s="65">
        <v>43606</v>
      </c>
      <c r="C3366" s="56" t="s">
        <v>3506</v>
      </c>
      <c r="D3366" s="65" t="s">
        <v>211</v>
      </c>
      <c r="E3366" s="65" t="s">
        <v>212</v>
      </c>
      <c r="F3366" s="66">
        <v>9.5299999999999994</v>
      </c>
      <c r="G3366" s="66">
        <v>7.83</v>
      </c>
    </row>
    <row r="3367" spans="1:7">
      <c r="A3367" s="65" t="s">
        <v>213</v>
      </c>
      <c r="B3367" s="65">
        <v>444</v>
      </c>
      <c r="C3367" s="56" t="s">
        <v>3507</v>
      </c>
      <c r="D3367" s="65" t="s">
        <v>211</v>
      </c>
      <c r="E3367" s="65" t="s">
        <v>212</v>
      </c>
      <c r="F3367" s="66"/>
      <c r="G3367" s="66">
        <v>24</v>
      </c>
    </row>
    <row r="3368" spans="1:7">
      <c r="A3368" s="65" t="s">
        <v>213</v>
      </c>
      <c r="B3368" s="65">
        <v>445</v>
      </c>
      <c r="C3368" s="56" t="s">
        <v>3508</v>
      </c>
      <c r="D3368" s="65" t="s">
        <v>211</v>
      </c>
      <c r="E3368" s="65" t="s">
        <v>212</v>
      </c>
      <c r="F3368" s="66"/>
      <c r="G3368" s="66">
        <v>32.85</v>
      </c>
    </row>
    <row r="3369" spans="1:7">
      <c r="A3369" s="65" t="s">
        <v>357</v>
      </c>
      <c r="B3369" s="65">
        <v>4783</v>
      </c>
      <c r="C3369" s="56" t="s">
        <v>3509</v>
      </c>
      <c r="D3369" s="65" t="s">
        <v>359</v>
      </c>
      <c r="E3369" s="65" t="s">
        <v>102</v>
      </c>
      <c r="F3369" s="66">
        <v>20.07</v>
      </c>
      <c r="G3369" s="66">
        <v>23.33</v>
      </c>
    </row>
    <row r="3370" spans="1:7">
      <c r="A3370" s="65" t="s">
        <v>357</v>
      </c>
      <c r="B3370" s="65">
        <v>41079</v>
      </c>
      <c r="C3370" s="56" t="s">
        <v>3510</v>
      </c>
      <c r="D3370" s="65" t="s">
        <v>361</v>
      </c>
      <c r="E3370" s="65" t="s">
        <v>212</v>
      </c>
      <c r="F3370" s="66">
        <v>3513.27</v>
      </c>
      <c r="G3370" s="66">
        <v>4086.34</v>
      </c>
    </row>
    <row r="3371" spans="1:7">
      <c r="A3371" s="65" t="s">
        <v>357</v>
      </c>
      <c r="B3371" s="65">
        <v>12874</v>
      </c>
      <c r="C3371" s="56" t="s">
        <v>3511</v>
      </c>
      <c r="D3371" s="65" t="s">
        <v>359</v>
      </c>
      <c r="E3371" s="65" t="s">
        <v>212</v>
      </c>
      <c r="F3371" s="66">
        <v>19.48</v>
      </c>
      <c r="G3371" s="66">
        <v>21.5</v>
      </c>
    </row>
    <row r="3372" spans="1:7">
      <c r="A3372" s="65" t="s">
        <v>357</v>
      </c>
      <c r="B3372" s="65">
        <v>41082</v>
      </c>
      <c r="C3372" s="56" t="s">
        <v>3512</v>
      </c>
      <c r="D3372" s="65" t="s">
        <v>361</v>
      </c>
      <c r="E3372" s="65" t="s">
        <v>212</v>
      </c>
      <c r="F3372" s="66">
        <v>3411.62</v>
      </c>
      <c r="G3372" s="66">
        <v>3768.45</v>
      </c>
    </row>
    <row r="3373" spans="1:7">
      <c r="A3373" s="65" t="s">
        <v>357</v>
      </c>
      <c r="B3373" s="65">
        <v>4785</v>
      </c>
      <c r="C3373" s="56" t="s">
        <v>3513</v>
      </c>
      <c r="D3373" s="65" t="s">
        <v>359</v>
      </c>
      <c r="E3373" s="65" t="s">
        <v>212</v>
      </c>
      <c r="F3373" s="66">
        <v>20.07</v>
      </c>
      <c r="G3373" s="66">
        <v>23.33</v>
      </c>
    </row>
    <row r="3374" spans="1:7">
      <c r="A3374" s="65" t="s">
        <v>357</v>
      </c>
      <c r="B3374" s="65">
        <v>41081</v>
      </c>
      <c r="C3374" s="56" t="s">
        <v>3514</v>
      </c>
      <c r="D3374" s="65" t="s">
        <v>361</v>
      </c>
      <c r="E3374" s="65" t="s">
        <v>212</v>
      </c>
      <c r="F3374" s="66">
        <v>3513.27</v>
      </c>
      <c r="G3374" s="66">
        <v>4086.34</v>
      </c>
    </row>
    <row r="3375" spans="1:7">
      <c r="A3375" s="65" t="s">
        <v>213</v>
      </c>
      <c r="B3375" s="65">
        <v>4801</v>
      </c>
      <c r="C3375" s="56" t="s">
        <v>3515</v>
      </c>
      <c r="D3375" s="65" t="s">
        <v>26</v>
      </c>
      <c r="E3375" s="65" t="s">
        <v>212</v>
      </c>
      <c r="F3375" s="66">
        <v>108.91</v>
      </c>
      <c r="G3375" s="66">
        <v>77.709999999999994</v>
      </c>
    </row>
    <row r="3376" spans="1:7">
      <c r="A3376" s="65" t="s">
        <v>213</v>
      </c>
      <c r="B3376" s="65">
        <v>4794</v>
      </c>
      <c r="C3376" s="56" t="s">
        <v>3516</v>
      </c>
      <c r="D3376" s="65" t="s">
        <v>26</v>
      </c>
      <c r="E3376" s="65" t="s">
        <v>212</v>
      </c>
      <c r="F3376" s="66">
        <v>496.02</v>
      </c>
      <c r="G3376" s="66">
        <v>353.95</v>
      </c>
    </row>
    <row r="3377" spans="1:7">
      <c r="A3377" s="65" t="s">
        <v>213</v>
      </c>
      <c r="B3377" s="65">
        <v>4796</v>
      </c>
      <c r="C3377" s="56" t="s">
        <v>3517</v>
      </c>
      <c r="D3377" s="65" t="s">
        <v>26</v>
      </c>
      <c r="E3377" s="65" t="s">
        <v>212</v>
      </c>
      <c r="F3377" s="66">
        <v>301.27999999999997</v>
      </c>
      <c r="G3377" s="66">
        <v>214.98</v>
      </c>
    </row>
    <row r="3378" spans="1:7">
      <c r="A3378" s="65" t="s">
        <v>213</v>
      </c>
      <c r="B3378" s="65">
        <v>4800</v>
      </c>
      <c r="C3378" s="56" t="s">
        <v>3518</v>
      </c>
      <c r="D3378" s="65" t="s">
        <v>26</v>
      </c>
      <c r="E3378" s="65" t="s">
        <v>212</v>
      </c>
      <c r="F3378" s="66">
        <v>82.85</v>
      </c>
      <c r="G3378" s="66">
        <v>59.12</v>
      </c>
    </row>
    <row r="3379" spans="1:7">
      <c r="A3379" s="65" t="s">
        <v>213</v>
      </c>
      <c r="B3379" s="65">
        <v>4795</v>
      </c>
      <c r="C3379" s="56" t="s">
        <v>3519</v>
      </c>
      <c r="D3379" s="65" t="s">
        <v>26</v>
      </c>
      <c r="E3379" s="65" t="s">
        <v>212</v>
      </c>
      <c r="F3379" s="66">
        <v>482.85</v>
      </c>
      <c r="G3379" s="66">
        <v>344.55</v>
      </c>
    </row>
    <row r="3380" spans="1:7">
      <c r="A3380" s="65" t="s">
        <v>209</v>
      </c>
      <c r="B3380" s="65">
        <v>39694</v>
      </c>
      <c r="C3380" s="56" t="s">
        <v>3520</v>
      </c>
      <c r="D3380" s="65" t="s">
        <v>26</v>
      </c>
      <c r="E3380" s="65" t="s">
        <v>212</v>
      </c>
      <c r="F3380" s="66">
        <v>391.09</v>
      </c>
      <c r="G3380" s="66">
        <v>428.63</v>
      </c>
    </row>
    <row r="3381" spans="1:7">
      <c r="A3381" s="65" t="s">
        <v>213</v>
      </c>
      <c r="B3381" s="65">
        <v>1292</v>
      </c>
      <c r="C3381" s="56" t="s">
        <v>3521</v>
      </c>
      <c r="D3381" s="65" t="s">
        <v>26</v>
      </c>
      <c r="E3381" s="65" t="s">
        <v>212</v>
      </c>
      <c r="F3381" s="66">
        <v>42.33</v>
      </c>
      <c r="G3381" s="66">
        <v>33.33</v>
      </c>
    </row>
    <row r="3382" spans="1:7">
      <c r="A3382" s="65" t="s">
        <v>213</v>
      </c>
      <c r="B3382" s="65">
        <v>1287</v>
      </c>
      <c r="C3382" s="56" t="s">
        <v>3522</v>
      </c>
      <c r="D3382" s="65" t="s">
        <v>26</v>
      </c>
      <c r="E3382" s="65" t="s">
        <v>212</v>
      </c>
      <c r="F3382" s="66">
        <v>33.89</v>
      </c>
      <c r="G3382" s="66">
        <v>26.68</v>
      </c>
    </row>
    <row r="3383" spans="1:7">
      <c r="A3383" s="65" t="s">
        <v>213</v>
      </c>
      <c r="B3383" s="65">
        <v>4786</v>
      </c>
      <c r="C3383" s="56" t="s">
        <v>3523</v>
      </c>
      <c r="D3383" s="65" t="s">
        <v>26</v>
      </c>
      <c r="E3383" s="65" t="s">
        <v>102</v>
      </c>
      <c r="F3383" s="66"/>
      <c r="G3383" s="66">
        <v>108.5</v>
      </c>
    </row>
    <row r="3384" spans="1:7">
      <c r="A3384" s="65" t="s">
        <v>213</v>
      </c>
      <c r="B3384" s="65">
        <v>10840</v>
      </c>
      <c r="C3384" s="56" t="s">
        <v>3524</v>
      </c>
      <c r="D3384" s="65" t="s">
        <v>26</v>
      </c>
      <c r="E3384" s="65" t="s">
        <v>102</v>
      </c>
      <c r="F3384" s="66">
        <v>505</v>
      </c>
      <c r="G3384" s="66">
        <v>475</v>
      </c>
    </row>
    <row r="3385" spans="1:7">
      <c r="A3385" s="65" t="s">
        <v>213</v>
      </c>
      <c r="B3385" s="65">
        <v>10841</v>
      </c>
      <c r="C3385" s="56" t="s">
        <v>3525</v>
      </c>
      <c r="D3385" s="65" t="s">
        <v>26</v>
      </c>
      <c r="E3385" s="65" t="s">
        <v>212</v>
      </c>
      <c r="F3385" s="66">
        <v>381.13</v>
      </c>
      <c r="G3385" s="66">
        <v>358.49</v>
      </c>
    </row>
    <row r="3386" spans="1:7">
      <c r="A3386" s="65" t="s">
        <v>213</v>
      </c>
      <c r="B3386" s="65">
        <v>44540</v>
      </c>
      <c r="C3386" s="56" t="s">
        <v>3526</v>
      </c>
      <c r="D3386" s="65" t="s">
        <v>26</v>
      </c>
      <c r="E3386" s="65" t="s">
        <v>212</v>
      </c>
      <c r="F3386" s="66">
        <v>487</v>
      </c>
      <c r="G3386" s="66">
        <v>458.07</v>
      </c>
    </row>
    <row r="3387" spans="1:7">
      <c r="A3387" s="65" t="s">
        <v>213</v>
      </c>
      <c r="B3387" s="65">
        <v>10842</v>
      </c>
      <c r="C3387" s="56" t="s">
        <v>3527</v>
      </c>
      <c r="D3387" s="65" t="s">
        <v>26</v>
      </c>
      <c r="E3387" s="65" t="s">
        <v>212</v>
      </c>
      <c r="F3387" s="66">
        <v>550.52</v>
      </c>
      <c r="G3387" s="66">
        <v>517.80999999999995</v>
      </c>
    </row>
    <row r="3388" spans="1:7">
      <c r="A3388" s="65" t="s">
        <v>213</v>
      </c>
      <c r="B3388" s="65">
        <v>45190</v>
      </c>
      <c r="C3388" s="56" t="s">
        <v>3528</v>
      </c>
      <c r="D3388" s="65" t="s">
        <v>26</v>
      </c>
      <c r="E3388" s="65" t="s">
        <v>102</v>
      </c>
      <c r="F3388" s="66">
        <v>69.900000000000006</v>
      </c>
      <c r="G3388" s="66">
        <v>55.03</v>
      </c>
    </row>
    <row r="3389" spans="1:7">
      <c r="A3389" s="65" t="s">
        <v>213</v>
      </c>
      <c r="B3389" s="65">
        <v>45191</v>
      </c>
      <c r="C3389" s="56" t="s">
        <v>3529</v>
      </c>
      <c r="D3389" s="65" t="s">
        <v>26</v>
      </c>
      <c r="E3389" s="65" t="s">
        <v>212</v>
      </c>
      <c r="F3389" s="66">
        <v>118.58</v>
      </c>
      <c r="G3389" s="66">
        <v>93.36</v>
      </c>
    </row>
    <row r="3390" spans="1:7">
      <c r="A3390" s="65" t="s">
        <v>213</v>
      </c>
      <c r="B3390" s="65">
        <v>38180</v>
      </c>
      <c r="C3390" s="56" t="s">
        <v>3530</v>
      </c>
      <c r="D3390" s="65" t="s">
        <v>26</v>
      </c>
      <c r="E3390" s="65" t="s">
        <v>212</v>
      </c>
      <c r="F3390" s="66">
        <v>242.57</v>
      </c>
      <c r="G3390" s="66">
        <v>173.09</v>
      </c>
    </row>
    <row r="3391" spans="1:7">
      <c r="A3391" s="65" t="s">
        <v>209</v>
      </c>
      <c r="B3391" s="65">
        <v>40648</v>
      </c>
      <c r="C3391" s="56" t="s">
        <v>3531</v>
      </c>
      <c r="D3391" s="65" t="s">
        <v>26</v>
      </c>
      <c r="E3391" s="65" t="s">
        <v>212</v>
      </c>
      <c r="F3391" s="66"/>
      <c r="G3391" s="66">
        <v>208.32</v>
      </c>
    </row>
    <row r="3392" spans="1:7">
      <c r="A3392" s="65" t="s">
        <v>209</v>
      </c>
      <c r="B3392" s="65">
        <v>40649</v>
      </c>
      <c r="C3392" s="56" t="s">
        <v>3532</v>
      </c>
      <c r="D3392" s="65" t="s">
        <v>26</v>
      </c>
      <c r="E3392" s="65" t="s">
        <v>212</v>
      </c>
      <c r="F3392" s="66"/>
      <c r="G3392" s="66">
        <v>121.34</v>
      </c>
    </row>
    <row r="3393" spans="1:7">
      <c r="A3393" s="65" t="s">
        <v>213</v>
      </c>
      <c r="B3393" s="65">
        <v>40650</v>
      </c>
      <c r="C3393" s="56" t="s">
        <v>3533</v>
      </c>
      <c r="D3393" s="65" t="s">
        <v>26</v>
      </c>
      <c r="E3393" s="65" t="s">
        <v>212</v>
      </c>
      <c r="F3393" s="66"/>
      <c r="G3393" s="66">
        <v>156.24</v>
      </c>
    </row>
    <row r="3394" spans="1:7">
      <c r="A3394" s="65" t="s">
        <v>213</v>
      </c>
      <c r="B3394" s="65">
        <v>40651</v>
      </c>
      <c r="C3394" s="56" t="s">
        <v>3534</v>
      </c>
      <c r="D3394" s="65" t="s">
        <v>26</v>
      </c>
      <c r="E3394" s="65" t="s">
        <v>212</v>
      </c>
      <c r="F3394" s="66"/>
      <c r="G3394" s="66">
        <v>288.17</v>
      </c>
    </row>
    <row r="3395" spans="1:7">
      <c r="A3395" s="65" t="s">
        <v>209</v>
      </c>
      <c r="B3395" s="65">
        <v>40652</v>
      </c>
      <c r="C3395" s="56" t="s">
        <v>3535</v>
      </c>
      <c r="D3395" s="65" t="s">
        <v>26</v>
      </c>
      <c r="E3395" s="65" t="s">
        <v>212</v>
      </c>
      <c r="F3395" s="66"/>
      <c r="G3395" s="66">
        <v>154.5</v>
      </c>
    </row>
    <row r="3396" spans="1:7">
      <c r="A3396" s="65" t="s">
        <v>209</v>
      </c>
      <c r="B3396" s="65">
        <v>40647</v>
      </c>
      <c r="C3396" s="56" t="s">
        <v>3536</v>
      </c>
      <c r="D3396" s="65" t="s">
        <v>26</v>
      </c>
      <c r="E3396" s="65" t="s">
        <v>212</v>
      </c>
      <c r="F3396" s="66"/>
      <c r="G3396" s="66">
        <v>170.12</v>
      </c>
    </row>
    <row r="3397" spans="1:7">
      <c r="A3397" s="65" t="s">
        <v>209</v>
      </c>
      <c r="B3397" s="65">
        <v>40653</v>
      </c>
      <c r="C3397" s="56" t="s">
        <v>3537</v>
      </c>
      <c r="D3397" s="65" t="s">
        <v>26</v>
      </c>
      <c r="E3397" s="65" t="s">
        <v>212</v>
      </c>
      <c r="F3397" s="66"/>
      <c r="G3397" s="66">
        <v>130.19999999999999</v>
      </c>
    </row>
    <row r="3398" spans="1:7">
      <c r="A3398" s="65" t="s">
        <v>213</v>
      </c>
      <c r="B3398" s="65">
        <v>38135</v>
      </c>
      <c r="C3398" s="56" t="s">
        <v>3538</v>
      </c>
      <c r="D3398" s="65" t="s">
        <v>26</v>
      </c>
      <c r="E3398" s="65" t="s">
        <v>212</v>
      </c>
      <c r="F3398" s="66">
        <v>77.84</v>
      </c>
      <c r="G3398" s="66">
        <v>113.46</v>
      </c>
    </row>
    <row r="3399" spans="1:7">
      <c r="A3399" s="65" t="s">
        <v>213</v>
      </c>
      <c r="B3399" s="65">
        <v>36178</v>
      </c>
      <c r="C3399" s="56" t="s">
        <v>3539</v>
      </c>
      <c r="D3399" s="65" t="s">
        <v>211</v>
      </c>
      <c r="E3399" s="65" t="s">
        <v>212</v>
      </c>
      <c r="F3399" s="66">
        <v>13.02</v>
      </c>
      <c r="G3399" s="66">
        <v>18.97</v>
      </c>
    </row>
    <row r="3400" spans="1:7">
      <c r="A3400" s="65" t="s">
        <v>213</v>
      </c>
      <c r="B3400" s="65">
        <v>38181</v>
      </c>
      <c r="C3400" s="56" t="s">
        <v>3540</v>
      </c>
      <c r="D3400" s="65" t="s">
        <v>26</v>
      </c>
      <c r="E3400" s="65" t="s">
        <v>212</v>
      </c>
      <c r="F3400" s="66">
        <v>331.14</v>
      </c>
      <c r="G3400" s="66">
        <v>236.29</v>
      </c>
    </row>
    <row r="3401" spans="1:7">
      <c r="A3401" s="65" t="s">
        <v>213</v>
      </c>
      <c r="B3401" s="65">
        <v>38182</v>
      </c>
      <c r="C3401" s="56" t="s">
        <v>3541</v>
      </c>
      <c r="D3401" s="65" t="s">
        <v>26</v>
      </c>
      <c r="E3401" s="65" t="s">
        <v>212</v>
      </c>
      <c r="F3401" s="66">
        <v>315.42</v>
      </c>
      <c r="G3401" s="66">
        <v>225.08</v>
      </c>
    </row>
    <row r="3402" spans="1:7">
      <c r="A3402" s="65" t="s">
        <v>213</v>
      </c>
      <c r="B3402" s="65">
        <v>38186</v>
      </c>
      <c r="C3402" s="56" t="s">
        <v>3542</v>
      </c>
      <c r="D3402" s="65" t="s">
        <v>26</v>
      </c>
      <c r="E3402" s="65" t="s">
        <v>212</v>
      </c>
      <c r="F3402" s="66">
        <v>819.9</v>
      </c>
      <c r="G3402" s="66">
        <v>585.04999999999995</v>
      </c>
    </row>
    <row r="3403" spans="1:7">
      <c r="A3403" s="65" t="s">
        <v>213</v>
      </c>
      <c r="B3403" s="65">
        <v>38185</v>
      </c>
      <c r="C3403" s="56" t="s">
        <v>3543</v>
      </c>
      <c r="D3403" s="65" t="s">
        <v>26</v>
      </c>
      <c r="E3403" s="65" t="s">
        <v>212</v>
      </c>
      <c r="F3403" s="66">
        <v>729.99</v>
      </c>
      <c r="G3403" s="66">
        <v>520.9</v>
      </c>
    </row>
    <row r="3404" spans="1:7">
      <c r="A3404" s="65" t="s">
        <v>209</v>
      </c>
      <c r="B3404" s="65">
        <v>40654</v>
      </c>
      <c r="C3404" s="56" t="s">
        <v>3544</v>
      </c>
      <c r="D3404" s="65" t="s">
        <v>26</v>
      </c>
      <c r="E3404" s="65" t="s">
        <v>212</v>
      </c>
      <c r="F3404" s="66"/>
      <c r="G3404" s="66">
        <v>202.24</v>
      </c>
    </row>
    <row r="3405" spans="1:7">
      <c r="A3405" s="65" t="s">
        <v>213</v>
      </c>
      <c r="B3405" s="65">
        <v>44541</v>
      </c>
      <c r="C3405" s="56" t="s">
        <v>3545</v>
      </c>
      <c r="D3405" s="65" t="s">
        <v>26</v>
      </c>
      <c r="E3405" s="65" t="s">
        <v>212</v>
      </c>
      <c r="F3405" s="66">
        <v>402.3</v>
      </c>
      <c r="G3405" s="66">
        <v>378.4</v>
      </c>
    </row>
    <row r="3406" spans="1:7">
      <c r="A3406" s="65" t="s">
        <v>213</v>
      </c>
      <c r="B3406" s="65">
        <v>4822</v>
      </c>
      <c r="C3406" s="56" t="s">
        <v>3546</v>
      </c>
      <c r="D3406" s="65" t="s">
        <v>26</v>
      </c>
      <c r="E3406" s="65" t="s">
        <v>212</v>
      </c>
      <c r="F3406" s="66">
        <v>462.12</v>
      </c>
      <c r="G3406" s="66">
        <v>539.63</v>
      </c>
    </row>
    <row r="3407" spans="1:7">
      <c r="A3407" s="65" t="s">
        <v>213</v>
      </c>
      <c r="B3407" s="65">
        <v>4818</v>
      </c>
      <c r="C3407" s="56" t="s">
        <v>3547</v>
      </c>
      <c r="D3407" s="65" t="s">
        <v>26</v>
      </c>
      <c r="E3407" s="65" t="s">
        <v>102</v>
      </c>
      <c r="F3407" s="66">
        <v>475</v>
      </c>
      <c r="G3407" s="66">
        <v>554.66999999999996</v>
      </c>
    </row>
    <row r="3408" spans="1:7">
      <c r="A3408" s="65" t="s">
        <v>213</v>
      </c>
      <c r="B3408" s="65">
        <v>39567</v>
      </c>
      <c r="C3408" s="56" t="s">
        <v>3548</v>
      </c>
      <c r="D3408" s="65" t="s">
        <v>26</v>
      </c>
      <c r="E3408" s="65" t="s">
        <v>212</v>
      </c>
      <c r="F3408" s="66">
        <v>39.700000000000003</v>
      </c>
      <c r="G3408" s="66">
        <v>41.67</v>
      </c>
    </row>
    <row r="3409" spans="1:7">
      <c r="A3409" s="65" t="s">
        <v>213</v>
      </c>
      <c r="B3409" s="65">
        <v>39566</v>
      </c>
      <c r="C3409" s="56" t="s">
        <v>3549</v>
      </c>
      <c r="D3409" s="65" t="s">
        <v>26</v>
      </c>
      <c r="E3409" s="65" t="s">
        <v>212</v>
      </c>
      <c r="F3409" s="66">
        <v>42.02</v>
      </c>
      <c r="G3409" s="66">
        <v>44.11</v>
      </c>
    </row>
    <row r="3410" spans="1:7">
      <c r="A3410" s="65" t="s">
        <v>213</v>
      </c>
      <c r="B3410" s="65">
        <v>39416</v>
      </c>
      <c r="C3410" s="56" t="s">
        <v>3550</v>
      </c>
      <c r="D3410" s="65" t="s">
        <v>26</v>
      </c>
      <c r="E3410" s="65" t="s">
        <v>212</v>
      </c>
      <c r="F3410" s="66">
        <v>25.61</v>
      </c>
      <c r="G3410" s="66">
        <v>26.88</v>
      </c>
    </row>
    <row r="3411" spans="1:7">
      <c r="A3411" s="65" t="s">
        <v>213</v>
      </c>
      <c r="B3411" s="65">
        <v>39417</v>
      </c>
      <c r="C3411" s="56" t="s">
        <v>3551</v>
      </c>
      <c r="D3411" s="65" t="s">
        <v>26</v>
      </c>
      <c r="E3411" s="65" t="s">
        <v>212</v>
      </c>
      <c r="F3411" s="66">
        <v>24.98</v>
      </c>
      <c r="G3411" s="66">
        <v>26.22</v>
      </c>
    </row>
    <row r="3412" spans="1:7">
      <c r="A3412" s="65" t="s">
        <v>213</v>
      </c>
      <c r="B3412" s="65">
        <v>43742</v>
      </c>
      <c r="C3412" s="56" t="s">
        <v>3552</v>
      </c>
      <c r="D3412" s="65" t="s">
        <v>26</v>
      </c>
      <c r="E3412" s="65" t="s">
        <v>212</v>
      </c>
      <c r="F3412" s="66">
        <v>26.94</v>
      </c>
      <c r="G3412" s="66">
        <v>28.28</v>
      </c>
    </row>
    <row r="3413" spans="1:7">
      <c r="A3413" s="65" t="s">
        <v>213</v>
      </c>
      <c r="B3413" s="65">
        <v>39414</v>
      </c>
      <c r="C3413" s="56" t="s">
        <v>3553</v>
      </c>
      <c r="D3413" s="65" t="s">
        <v>26</v>
      </c>
      <c r="E3413" s="65" t="s">
        <v>212</v>
      </c>
      <c r="F3413" s="66">
        <v>24.25</v>
      </c>
      <c r="G3413" s="66">
        <v>25.46</v>
      </c>
    </row>
    <row r="3414" spans="1:7">
      <c r="A3414" s="65" t="s">
        <v>213</v>
      </c>
      <c r="B3414" s="65">
        <v>39415</v>
      </c>
      <c r="C3414" s="56" t="s">
        <v>3554</v>
      </c>
      <c r="D3414" s="65" t="s">
        <v>26</v>
      </c>
      <c r="E3414" s="65" t="s">
        <v>212</v>
      </c>
      <c r="F3414" s="66">
        <v>20.9</v>
      </c>
      <c r="G3414" s="66">
        <v>21.94</v>
      </c>
    </row>
    <row r="3415" spans="1:7">
      <c r="A3415" s="65" t="s">
        <v>213</v>
      </c>
      <c r="B3415" s="65">
        <v>43740</v>
      </c>
      <c r="C3415" s="56" t="s">
        <v>3555</v>
      </c>
      <c r="D3415" s="65" t="s">
        <v>26</v>
      </c>
      <c r="E3415" s="65" t="s">
        <v>212</v>
      </c>
      <c r="F3415" s="66">
        <v>25.53</v>
      </c>
      <c r="G3415" s="66">
        <v>26.8</v>
      </c>
    </row>
    <row r="3416" spans="1:7">
      <c r="A3416" s="65" t="s">
        <v>213</v>
      </c>
      <c r="B3416" s="65">
        <v>39412</v>
      </c>
      <c r="C3416" s="56" t="s">
        <v>3556</v>
      </c>
      <c r="D3416" s="65" t="s">
        <v>26</v>
      </c>
      <c r="E3416" s="65" t="s">
        <v>102</v>
      </c>
      <c r="F3416" s="66">
        <v>17.510000000000002</v>
      </c>
      <c r="G3416" s="66">
        <v>18.38</v>
      </c>
    </row>
    <row r="3417" spans="1:7">
      <c r="A3417" s="65" t="s">
        <v>213</v>
      </c>
      <c r="B3417" s="65">
        <v>39413</v>
      </c>
      <c r="C3417" s="56" t="s">
        <v>3557</v>
      </c>
      <c r="D3417" s="65" t="s">
        <v>26</v>
      </c>
      <c r="E3417" s="65" t="s">
        <v>212</v>
      </c>
      <c r="F3417" s="66">
        <v>18.93</v>
      </c>
      <c r="G3417" s="66">
        <v>19.87</v>
      </c>
    </row>
    <row r="3418" spans="1:7">
      <c r="A3418" s="65" t="s">
        <v>213</v>
      </c>
      <c r="B3418" s="65">
        <v>43741</v>
      </c>
      <c r="C3418" s="56" t="s">
        <v>3558</v>
      </c>
      <c r="D3418" s="65" t="s">
        <v>26</v>
      </c>
      <c r="E3418" s="65" t="s">
        <v>212</v>
      </c>
      <c r="F3418" s="66">
        <v>20.18</v>
      </c>
      <c r="G3418" s="66">
        <v>21.19</v>
      </c>
    </row>
    <row r="3419" spans="1:7">
      <c r="A3419" s="65" t="s">
        <v>213</v>
      </c>
      <c r="B3419" s="65">
        <v>11062</v>
      </c>
      <c r="C3419" s="56" t="s">
        <v>3559</v>
      </c>
      <c r="D3419" s="65" t="s">
        <v>26</v>
      </c>
      <c r="E3419" s="65" t="s">
        <v>212</v>
      </c>
      <c r="F3419" s="66">
        <v>63.47</v>
      </c>
      <c r="G3419" s="66">
        <v>45.27</v>
      </c>
    </row>
    <row r="3420" spans="1:7">
      <c r="A3420" s="65" t="s">
        <v>213</v>
      </c>
      <c r="B3420" s="65">
        <v>11063</v>
      </c>
      <c r="C3420" s="56" t="s">
        <v>3560</v>
      </c>
      <c r="D3420" s="65" t="s">
        <v>26</v>
      </c>
      <c r="E3420" s="65" t="s">
        <v>212</v>
      </c>
      <c r="F3420" s="66">
        <v>38.85</v>
      </c>
      <c r="G3420" s="66">
        <v>27.71</v>
      </c>
    </row>
    <row r="3421" spans="1:7">
      <c r="A3421" s="65" t="s">
        <v>213</v>
      </c>
      <c r="B3421" s="65">
        <v>13521</v>
      </c>
      <c r="C3421" s="56" t="s">
        <v>3561</v>
      </c>
      <c r="D3421" s="65" t="s">
        <v>211</v>
      </c>
      <c r="E3421" s="65" t="s">
        <v>212</v>
      </c>
      <c r="F3421" s="66"/>
      <c r="G3421" s="66">
        <v>132</v>
      </c>
    </row>
    <row r="3422" spans="1:7">
      <c r="A3422" s="65" t="s">
        <v>213</v>
      </c>
      <c r="B3422" s="65">
        <v>10851</v>
      </c>
      <c r="C3422" s="56" t="s">
        <v>3562</v>
      </c>
      <c r="D3422" s="65" t="s">
        <v>211</v>
      </c>
      <c r="E3422" s="65" t="s">
        <v>212</v>
      </c>
      <c r="F3422" s="66"/>
      <c r="G3422" s="66">
        <v>64.39</v>
      </c>
    </row>
    <row r="3423" spans="1:7">
      <c r="A3423" s="65" t="s">
        <v>213</v>
      </c>
      <c r="B3423" s="65">
        <v>39515</v>
      </c>
      <c r="C3423" s="56" t="s">
        <v>3563</v>
      </c>
      <c r="D3423" s="65" t="s">
        <v>211</v>
      </c>
      <c r="E3423" s="65" t="s">
        <v>212</v>
      </c>
      <c r="F3423" s="66">
        <v>41.56</v>
      </c>
      <c r="G3423" s="66">
        <v>63.45</v>
      </c>
    </row>
    <row r="3424" spans="1:7">
      <c r="A3424" s="65" t="s">
        <v>213</v>
      </c>
      <c r="B3424" s="65">
        <v>39516</v>
      </c>
      <c r="C3424" s="56" t="s">
        <v>3564</v>
      </c>
      <c r="D3424" s="65" t="s">
        <v>211</v>
      </c>
      <c r="E3424" s="65" t="s">
        <v>212</v>
      </c>
      <c r="F3424" s="66">
        <v>35.04</v>
      </c>
      <c r="G3424" s="66">
        <v>53.49</v>
      </c>
    </row>
    <row r="3425" spans="1:7">
      <c r="A3425" s="65" t="s">
        <v>213</v>
      </c>
      <c r="B3425" s="65">
        <v>39514</v>
      </c>
      <c r="C3425" s="56" t="s">
        <v>3565</v>
      </c>
      <c r="D3425" s="65" t="s">
        <v>211</v>
      </c>
      <c r="E3425" s="65" t="s">
        <v>102</v>
      </c>
      <c r="F3425" s="66">
        <v>21.8</v>
      </c>
      <c r="G3425" s="66">
        <v>33.28</v>
      </c>
    </row>
    <row r="3426" spans="1:7">
      <c r="A3426" s="65" t="s">
        <v>213</v>
      </c>
      <c r="B3426" s="65">
        <v>4812</v>
      </c>
      <c r="C3426" s="56" t="s">
        <v>3566</v>
      </c>
      <c r="D3426" s="65" t="s">
        <v>26</v>
      </c>
      <c r="E3426" s="65" t="s">
        <v>212</v>
      </c>
      <c r="F3426" s="66">
        <v>10.5</v>
      </c>
      <c r="G3426" s="66">
        <v>11.02</v>
      </c>
    </row>
    <row r="3427" spans="1:7">
      <c r="A3427" s="65" t="s">
        <v>213</v>
      </c>
      <c r="B3427" s="65">
        <v>10849</v>
      </c>
      <c r="C3427" s="56" t="s">
        <v>3567</v>
      </c>
      <c r="D3427" s="65" t="s">
        <v>211</v>
      </c>
      <c r="E3427" s="65" t="s">
        <v>212</v>
      </c>
      <c r="F3427" s="66"/>
      <c r="G3427" s="66">
        <v>1920.01</v>
      </c>
    </row>
    <row r="3428" spans="1:7">
      <c r="A3428" s="65" t="s">
        <v>213</v>
      </c>
      <c r="B3428" s="65">
        <v>10848</v>
      </c>
      <c r="C3428" s="56" t="s">
        <v>3568</v>
      </c>
      <c r="D3428" s="65" t="s">
        <v>211</v>
      </c>
      <c r="E3428" s="65" t="s">
        <v>212</v>
      </c>
      <c r="F3428" s="66"/>
      <c r="G3428" s="66">
        <v>1206.01</v>
      </c>
    </row>
    <row r="3429" spans="1:7">
      <c r="A3429" s="65" t="s">
        <v>213</v>
      </c>
      <c r="B3429" s="65">
        <v>4813</v>
      </c>
      <c r="C3429" s="56" t="s">
        <v>3569</v>
      </c>
      <c r="D3429" s="65" t="s">
        <v>26</v>
      </c>
      <c r="E3429" s="65" t="s">
        <v>102</v>
      </c>
      <c r="F3429" s="66"/>
      <c r="G3429" s="66">
        <v>400</v>
      </c>
    </row>
    <row r="3430" spans="1:7">
      <c r="A3430" s="65" t="s">
        <v>213</v>
      </c>
      <c r="B3430" s="65">
        <v>37560</v>
      </c>
      <c r="C3430" s="56" t="s">
        <v>3570</v>
      </c>
      <c r="D3430" s="65" t="s">
        <v>211</v>
      </c>
      <c r="E3430" s="65" t="s">
        <v>212</v>
      </c>
      <c r="F3430" s="66">
        <v>54.14</v>
      </c>
      <c r="G3430" s="66">
        <v>43.11</v>
      </c>
    </row>
    <row r="3431" spans="1:7">
      <c r="A3431" s="65" t="s">
        <v>213</v>
      </c>
      <c r="B3431" s="65">
        <v>37557</v>
      </c>
      <c r="C3431" s="56" t="s">
        <v>3571</v>
      </c>
      <c r="D3431" s="65" t="s">
        <v>211</v>
      </c>
      <c r="E3431" s="65" t="s">
        <v>212</v>
      </c>
      <c r="F3431" s="66">
        <v>16.440000000000001</v>
      </c>
      <c r="G3431" s="66">
        <v>13.09</v>
      </c>
    </row>
    <row r="3432" spans="1:7">
      <c r="A3432" s="65" t="s">
        <v>213</v>
      </c>
      <c r="B3432" s="65">
        <v>37556</v>
      </c>
      <c r="C3432" s="56" t="s">
        <v>3572</v>
      </c>
      <c r="D3432" s="65" t="s">
        <v>211</v>
      </c>
      <c r="E3432" s="65" t="s">
        <v>212</v>
      </c>
      <c r="F3432" s="66">
        <v>31.8</v>
      </c>
      <c r="G3432" s="66">
        <v>25.33</v>
      </c>
    </row>
    <row r="3433" spans="1:7">
      <c r="A3433" s="65" t="s">
        <v>213</v>
      </c>
      <c r="B3433" s="65">
        <v>37559</v>
      </c>
      <c r="C3433" s="56" t="s">
        <v>3573</v>
      </c>
      <c r="D3433" s="65" t="s">
        <v>211</v>
      </c>
      <c r="E3433" s="65" t="s">
        <v>212</v>
      </c>
      <c r="F3433" s="66">
        <v>39.01</v>
      </c>
      <c r="G3433" s="66">
        <v>31.07</v>
      </c>
    </row>
    <row r="3434" spans="1:7">
      <c r="A3434" s="65" t="s">
        <v>213</v>
      </c>
      <c r="B3434" s="65">
        <v>37539</v>
      </c>
      <c r="C3434" s="56" t="s">
        <v>3574</v>
      </c>
      <c r="D3434" s="65" t="s">
        <v>211</v>
      </c>
      <c r="E3434" s="65" t="s">
        <v>102</v>
      </c>
      <c r="F3434" s="66">
        <v>27.5</v>
      </c>
      <c r="G3434" s="66">
        <v>21.9</v>
      </c>
    </row>
    <row r="3435" spans="1:7">
      <c r="A3435" s="65" t="s">
        <v>213</v>
      </c>
      <c r="B3435" s="65">
        <v>37558</v>
      </c>
      <c r="C3435" s="56" t="s">
        <v>3575</v>
      </c>
      <c r="D3435" s="65" t="s">
        <v>211</v>
      </c>
      <c r="E3435" s="65" t="s">
        <v>212</v>
      </c>
      <c r="F3435" s="66">
        <v>51.27</v>
      </c>
      <c r="G3435" s="66">
        <v>40.83</v>
      </c>
    </row>
    <row r="3436" spans="1:7">
      <c r="A3436" s="65" t="s">
        <v>213</v>
      </c>
      <c r="B3436" s="65">
        <v>34723</v>
      </c>
      <c r="C3436" s="56" t="s">
        <v>3576</v>
      </c>
      <c r="D3436" s="65" t="s">
        <v>26</v>
      </c>
      <c r="E3436" s="65" t="s">
        <v>212</v>
      </c>
      <c r="F3436" s="66"/>
      <c r="G3436" s="66">
        <v>924</v>
      </c>
    </row>
    <row r="3437" spans="1:7">
      <c r="A3437" s="65" t="s">
        <v>213</v>
      </c>
      <c r="B3437" s="65">
        <v>34721</v>
      </c>
      <c r="C3437" s="56" t="s">
        <v>3577</v>
      </c>
      <c r="D3437" s="65" t="s">
        <v>26</v>
      </c>
      <c r="E3437" s="65" t="s">
        <v>212</v>
      </c>
      <c r="F3437" s="66"/>
      <c r="G3437" s="66">
        <v>1152.01</v>
      </c>
    </row>
    <row r="3438" spans="1:7">
      <c r="A3438" s="65" t="s">
        <v>213</v>
      </c>
      <c r="B3438" s="65">
        <v>4309</v>
      </c>
      <c r="C3438" s="56" t="s">
        <v>3578</v>
      </c>
      <c r="D3438" s="65" t="s">
        <v>211</v>
      </c>
      <c r="E3438" s="65" t="s">
        <v>212</v>
      </c>
      <c r="F3438" s="66">
        <v>4.9800000000000004</v>
      </c>
      <c r="G3438" s="66">
        <v>8.2100000000000009</v>
      </c>
    </row>
    <row r="3439" spans="1:7">
      <c r="A3439" s="65" t="s">
        <v>213</v>
      </c>
      <c r="B3439" s="65">
        <v>4307</v>
      </c>
      <c r="C3439" s="56" t="s">
        <v>3579</v>
      </c>
      <c r="D3439" s="65" t="s">
        <v>211</v>
      </c>
      <c r="E3439" s="65" t="s">
        <v>212</v>
      </c>
      <c r="F3439" s="66">
        <v>8.52</v>
      </c>
      <c r="G3439" s="66">
        <v>14.04</v>
      </c>
    </row>
    <row r="3440" spans="1:7">
      <c r="A3440" s="65" t="s">
        <v>213</v>
      </c>
      <c r="B3440" s="65">
        <v>10850</v>
      </c>
      <c r="C3440" s="56" t="s">
        <v>3580</v>
      </c>
      <c r="D3440" s="65" t="s">
        <v>211</v>
      </c>
      <c r="E3440" s="65" t="s">
        <v>212</v>
      </c>
      <c r="F3440" s="66"/>
      <c r="G3440" s="66">
        <v>60</v>
      </c>
    </row>
    <row r="3441" spans="1:7">
      <c r="A3441" s="65" t="s">
        <v>213</v>
      </c>
      <c r="B3441" s="65">
        <v>42438</v>
      </c>
      <c r="C3441" s="56" t="s">
        <v>3581</v>
      </c>
      <c r="D3441" s="65" t="s">
        <v>211</v>
      </c>
      <c r="E3441" s="65" t="s">
        <v>212</v>
      </c>
      <c r="F3441" s="66"/>
      <c r="G3441" s="66">
        <v>2090.75</v>
      </c>
    </row>
    <row r="3442" spans="1:7">
      <c r="A3442" s="65" t="s">
        <v>213</v>
      </c>
      <c r="B3442" s="65">
        <v>4792</v>
      </c>
      <c r="C3442" s="56" t="s">
        <v>3582</v>
      </c>
      <c r="D3442" s="65" t="s">
        <v>26</v>
      </c>
      <c r="E3442" s="65" t="s">
        <v>212</v>
      </c>
      <c r="F3442" s="66">
        <v>232.85</v>
      </c>
      <c r="G3442" s="66">
        <v>166.16</v>
      </c>
    </row>
    <row r="3443" spans="1:7">
      <c r="A3443" s="65" t="s">
        <v>213</v>
      </c>
      <c r="B3443" s="65">
        <v>4790</v>
      </c>
      <c r="C3443" s="56" t="s">
        <v>3583</v>
      </c>
      <c r="D3443" s="65" t="s">
        <v>26</v>
      </c>
      <c r="E3443" s="65" t="s">
        <v>102</v>
      </c>
      <c r="F3443" s="66">
        <v>140</v>
      </c>
      <c r="G3443" s="66">
        <v>99.9</v>
      </c>
    </row>
    <row r="3444" spans="1:7">
      <c r="A3444" s="65" t="s">
        <v>213</v>
      </c>
      <c r="B3444" s="65">
        <v>40671</v>
      </c>
      <c r="C3444" s="56" t="s">
        <v>3584</v>
      </c>
      <c r="D3444" s="65" t="s">
        <v>26</v>
      </c>
      <c r="E3444" s="65" t="s">
        <v>212</v>
      </c>
      <c r="F3444" s="66">
        <v>81.14</v>
      </c>
      <c r="G3444" s="66">
        <v>118.28</v>
      </c>
    </row>
    <row r="3445" spans="1:7">
      <c r="A3445" s="65" t="s">
        <v>213</v>
      </c>
      <c r="B3445" s="65">
        <v>7552</v>
      </c>
      <c r="C3445" s="56" t="s">
        <v>3585</v>
      </c>
      <c r="D3445" s="65" t="s">
        <v>211</v>
      </c>
      <c r="E3445" s="65" t="s">
        <v>212</v>
      </c>
      <c r="F3445" s="66"/>
      <c r="G3445" s="66">
        <v>19.920000000000002</v>
      </c>
    </row>
    <row r="3446" spans="1:7">
      <c r="A3446" s="65" t="s">
        <v>213</v>
      </c>
      <c r="B3446" s="65">
        <v>4893</v>
      </c>
      <c r="C3446" s="56" t="s">
        <v>3586</v>
      </c>
      <c r="D3446" s="65" t="s">
        <v>211</v>
      </c>
      <c r="E3446" s="65" t="s">
        <v>212</v>
      </c>
      <c r="F3446" s="66"/>
      <c r="G3446" s="66">
        <v>14.7</v>
      </c>
    </row>
    <row r="3447" spans="1:7">
      <c r="A3447" s="65" t="s">
        <v>213</v>
      </c>
      <c r="B3447" s="65">
        <v>4894</v>
      </c>
      <c r="C3447" s="56" t="s">
        <v>3587</v>
      </c>
      <c r="D3447" s="65" t="s">
        <v>211</v>
      </c>
      <c r="E3447" s="65" t="s">
        <v>212</v>
      </c>
      <c r="F3447" s="66"/>
      <c r="G3447" s="66">
        <v>12.61</v>
      </c>
    </row>
    <row r="3448" spans="1:7">
      <c r="A3448" s="65" t="s">
        <v>213</v>
      </c>
      <c r="B3448" s="65">
        <v>4890</v>
      </c>
      <c r="C3448" s="56" t="s">
        <v>3588</v>
      </c>
      <c r="D3448" s="65" t="s">
        <v>211</v>
      </c>
      <c r="E3448" s="65" t="s">
        <v>212</v>
      </c>
      <c r="F3448" s="66"/>
      <c r="G3448" s="66">
        <v>8.07</v>
      </c>
    </row>
    <row r="3449" spans="1:7">
      <c r="A3449" s="65" t="s">
        <v>213</v>
      </c>
      <c r="B3449" s="65">
        <v>4888</v>
      </c>
      <c r="C3449" s="56" t="s">
        <v>3589</v>
      </c>
      <c r="D3449" s="65" t="s">
        <v>211</v>
      </c>
      <c r="E3449" s="65" t="s">
        <v>212</v>
      </c>
      <c r="F3449" s="66"/>
      <c r="G3449" s="66">
        <v>4.29</v>
      </c>
    </row>
    <row r="3450" spans="1:7">
      <c r="A3450" s="65" t="s">
        <v>213</v>
      </c>
      <c r="B3450" s="65">
        <v>12411</v>
      </c>
      <c r="C3450" s="56" t="s">
        <v>3590</v>
      </c>
      <c r="D3450" s="65" t="s">
        <v>211</v>
      </c>
      <c r="E3450" s="65" t="s">
        <v>212</v>
      </c>
      <c r="F3450" s="66"/>
      <c r="G3450" s="66">
        <v>43.46</v>
      </c>
    </row>
    <row r="3451" spans="1:7">
      <c r="A3451" s="65" t="s">
        <v>213</v>
      </c>
      <c r="B3451" s="65">
        <v>4891</v>
      </c>
      <c r="C3451" s="56" t="s">
        <v>3591</v>
      </c>
      <c r="D3451" s="65" t="s">
        <v>211</v>
      </c>
      <c r="E3451" s="65" t="s">
        <v>212</v>
      </c>
      <c r="F3451" s="66"/>
      <c r="G3451" s="66">
        <v>21.73</v>
      </c>
    </row>
    <row r="3452" spans="1:7">
      <c r="A3452" s="65" t="s">
        <v>213</v>
      </c>
      <c r="B3452" s="65">
        <v>4892</v>
      </c>
      <c r="C3452" s="56" t="s">
        <v>3592</v>
      </c>
      <c r="D3452" s="65" t="s">
        <v>211</v>
      </c>
      <c r="E3452" s="65" t="s">
        <v>212</v>
      </c>
      <c r="F3452" s="66"/>
      <c r="G3452" s="66">
        <v>60.85</v>
      </c>
    </row>
    <row r="3453" spans="1:7">
      <c r="A3453" s="65" t="s">
        <v>213</v>
      </c>
      <c r="B3453" s="65">
        <v>4889</v>
      </c>
      <c r="C3453" s="56" t="s">
        <v>3593</v>
      </c>
      <c r="D3453" s="65" t="s">
        <v>211</v>
      </c>
      <c r="E3453" s="65" t="s">
        <v>212</v>
      </c>
      <c r="F3453" s="66"/>
      <c r="G3453" s="66">
        <v>5.81</v>
      </c>
    </row>
    <row r="3454" spans="1:7">
      <c r="A3454" s="65" t="s">
        <v>213</v>
      </c>
      <c r="B3454" s="65">
        <v>12412</v>
      </c>
      <c r="C3454" s="56" t="s">
        <v>3594</v>
      </c>
      <c r="D3454" s="65" t="s">
        <v>211</v>
      </c>
      <c r="E3454" s="65" t="s">
        <v>212</v>
      </c>
      <c r="F3454" s="66"/>
      <c r="G3454" s="66">
        <v>113.09</v>
      </c>
    </row>
    <row r="3455" spans="1:7">
      <c r="A3455" s="65" t="s">
        <v>213</v>
      </c>
      <c r="B3455" s="65">
        <v>4907</v>
      </c>
      <c r="C3455" s="56" t="s">
        <v>3595</v>
      </c>
      <c r="D3455" s="65" t="s">
        <v>211</v>
      </c>
      <c r="E3455" s="65" t="s">
        <v>212</v>
      </c>
      <c r="F3455" s="66">
        <v>17.079999999999998</v>
      </c>
      <c r="G3455" s="66">
        <v>22.44</v>
      </c>
    </row>
    <row r="3456" spans="1:7">
      <c r="A3456" s="65" t="s">
        <v>213</v>
      </c>
      <c r="B3456" s="65">
        <v>4902</v>
      </c>
      <c r="C3456" s="56" t="s">
        <v>3596</v>
      </c>
      <c r="D3456" s="65" t="s">
        <v>211</v>
      </c>
      <c r="E3456" s="65" t="s">
        <v>212</v>
      </c>
      <c r="F3456" s="66">
        <v>44.31</v>
      </c>
      <c r="G3456" s="66">
        <v>58.22</v>
      </c>
    </row>
    <row r="3457" spans="1:7">
      <c r="A3457" s="65" t="s">
        <v>213</v>
      </c>
      <c r="B3457" s="65">
        <v>4741</v>
      </c>
      <c r="C3457" s="56" t="s">
        <v>3597</v>
      </c>
      <c r="D3457" s="65" t="s">
        <v>28</v>
      </c>
      <c r="E3457" s="65" t="s">
        <v>212</v>
      </c>
      <c r="F3457" s="66">
        <v>102.34</v>
      </c>
      <c r="G3457" s="66">
        <v>73.47</v>
      </c>
    </row>
    <row r="3458" spans="1:7">
      <c r="A3458" s="65" t="s">
        <v>357</v>
      </c>
      <c r="B3458" s="65">
        <v>4752</v>
      </c>
      <c r="C3458" s="56" t="s">
        <v>3598</v>
      </c>
      <c r="D3458" s="65" t="s">
        <v>359</v>
      </c>
      <c r="E3458" s="65" t="s">
        <v>212</v>
      </c>
      <c r="F3458" s="66">
        <v>11.3</v>
      </c>
      <c r="G3458" s="66">
        <v>23.74</v>
      </c>
    </row>
    <row r="3459" spans="1:7">
      <c r="A3459" s="65" t="s">
        <v>357</v>
      </c>
      <c r="B3459" s="65">
        <v>41091</v>
      </c>
      <c r="C3459" s="56" t="s">
        <v>3599</v>
      </c>
      <c r="D3459" s="65" t="s">
        <v>361</v>
      </c>
      <c r="E3459" s="65" t="s">
        <v>212</v>
      </c>
      <c r="F3459" s="66">
        <v>1980.78</v>
      </c>
      <c r="G3459" s="66">
        <v>4158.6000000000004</v>
      </c>
    </row>
    <row r="3460" spans="1:7">
      <c r="A3460" s="65" t="s">
        <v>391</v>
      </c>
      <c r="B3460" s="65">
        <v>13954</v>
      </c>
      <c r="C3460" s="56" t="s">
        <v>3600</v>
      </c>
      <c r="D3460" s="65" t="s">
        <v>211</v>
      </c>
      <c r="E3460" s="65" t="s">
        <v>212</v>
      </c>
      <c r="F3460" s="66"/>
      <c r="G3460" s="66">
        <v>9574.08</v>
      </c>
    </row>
    <row r="3461" spans="1:7">
      <c r="A3461" s="65" t="s">
        <v>213</v>
      </c>
      <c r="B3461" s="65">
        <v>3411</v>
      </c>
      <c r="C3461" s="56" t="s">
        <v>3601</v>
      </c>
      <c r="D3461" s="65" t="s">
        <v>129</v>
      </c>
      <c r="E3461" s="65" t="s">
        <v>212</v>
      </c>
      <c r="F3461" s="66"/>
      <c r="G3461" s="66">
        <v>57.18</v>
      </c>
    </row>
    <row r="3462" spans="1:7">
      <c r="A3462" s="65" t="s">
        <v>213</v>
      </c>
      <c r="B3462" s="65">
        <v>39995</v>
      </c>
      <c r="C3462" s="56" t="s">
        <v>3602</v>
      </c>
      <c r="D3462" s="65" t="s">
        <v>28</v>
      </c>
      <c r="E3462" s="65" t="s">
        <v>212</v>
      </c>
      <c r="F3462" s="66"/>
      <c r="G3462" s="66">
        <v>439.92</v>
      </c>
    </row>
    <row r="3463" spans="1:7">
      <c r="A3463" s="65" t="s">
        <v>213</v>
      </c>
      <c r="B3463" s="65">
        <v>11615</v>
      </c>
      <c r="C3463" s="56" t="s">
        <v>3603</v>
      </c>
      <c r="D3463" s="65" t="s">
        <v>26</v>
      </c>
      <c r="E3463" s="65" t="s">
        <v>212</v>
      </c>
      <c r="F3463" s="66"/>
      <c r="G3463" s="66">
        <v>3.73</v>
      </c>
    </row>
    <row r="3464" spans="1:7">
      <c r="A3464" s="65" t="s">
        <v>213</v>
      </c>
      <c r="B3464" s="65">
        <v>3408</v>
      </c>
      <c r="C3464" s="56" t="s">
        <v>3604</v>
      </c>
      <c r="D3464" s="65" t="s">
        <v>26</v>
      </c>
      <c r="E3464" s="65" t="s">
        <v>102</v>
      </c>
      <c r="F3464" s="66"/>
      <c r="G3464" s="66">
        <v>9.91</v>
      </c>
    </row>
    <row r="3465" spans="1:7">
      <c r="A3465" s="65" t="s">
        <v>213</v>
      </c>
      <c r="B3465" s="65">
        <v>3409</v>
      </c>
      <c r="C3465" s="56" t="s">
        <v>3605</v>
      </c>
      <c r="D3465" s="65" t="s">
        <v>26</v>
      </c>
      <c r="E3465" s="65" t="s">
        <v>212</v>
      </c>
      <c r="F3465" s="66"/>
      <c r="G3465" s="66">
        <v>24.77</v>
      </c>
    </row>
    <row r="3466" spans="1:7">
      <c r="A3466" s="65" t="s">
        <v>213</v>
      </c>
      <c r="B3466" s="65">
        <v>11427</v>
      </c>
      <c r="C3466" s="56" t="s">
        <v>3606</v>
      </c>
      <c r="D3466" s="65" t="s">
        <v>129</v>
      </c>
      <c r="E3466" s="65" t="s">
        <v>212</v>
      </c>
      <c r="F3466" s="66"/>
      <c r="G3466" s="66">
        <v>91.53</v>
      </c>
    </row>
    <row r="3467" spans="1:7">
      <c r="A3467" s="65" t="s">
        <v>213</v>
      </c>
      <c r="B3467" s="65">
        <v>4491</v>
      </c>
      <c r="C3467" s="56" t="s">
        <v>3607</v>
      </c>
      <c r="D3467" s="65" t="s">
        <v>32</v>
      </c>
      <c r="E3467" s="65" t="s">
        <v>212</v>
      </c>
      <c r="F3467" s="66">
        <v>10.66</v>
      </c>
      <c r="G3467" s="66">
        <v>8.14</v>
      </c>
    </row>
    <row r="3468" spans="1:7">
      <c r="A3468" s="65" t="s">
        <v>213</v>
      </c>
      <c r="B3468" s="65">
        <v>2745</v>
      </c>
      <c r="C3468" s="56" t="s">
        <v>3608</v>
      </c>
      <c r="D3468" s="65" t="s">
        <v>32</v>
      </c>
      <c r="E3468" s="65" t="s">
        <v>212</v>
      </c>
      <c r="F3468" s="66">
        <v>4.76</v>
      </c>
      <c r="G3468" s="66">
        <v>3.87</v>
      </c>
    </row>
    <row r="3469" spans="1:7">
      <c r="A3469" s="65" t="s">
        <v>213</v>
      </c>
      <c r="B3469" s="65">
        <v>14439</v>
      </c>
      <c r="C3469" s="56" t="s">
        <v>3609</v>
      </c>
      <c r="D3469" s="65" t="s">
        <v>32</v>
      </c>
      <c r="E3469" s="65" t="s">
        <v>212</v>
      </c>
      <c r="F3469" s="66">
        <v>5.91</v>
      </c>
      <c r="G3469" s="66">
        <v>4.8</v>
      </c>
    </row>
    <row r="3470" spans="1:7">
      <c r="A3470" s="65" t="s">
        <v>213</v>
      </c>
      <c r="B3470" s="65">
        <v>45238</v>
      </c>
      <c r="C3470" s="56" t="s">
        <v>3610</v>
      </c>
      <c r="D3470" s="65" t="s">
        <v>211</v>
      </c>
      <c r="E3470" s="65" t="s">
        <v>212</v>
      </c>
      <c r="F3470" s="66">
        <v>21.71</v>
      </c>
      <c r="G3470" s="66">
        <v>23.65</v>
      </c>
    </row>
    <row r="3471" spans="1:7">
      <c r="A3471" s="65" t="s">
        <v>213</v>
      </c>
      <c r="B3471" s="65">
        <v>44496</v>
      </c>
      <c r="C3471" s="56" t="s">
        <v>15054</v>
      </c>
      <c r="D3471" s="65" t="s">
        <v>211</v>
      </c>
      <c r="E3471" s="65" t="s">
        <v>212</v>
      </c>
      <c r="F3471" s="66">
        <v>148.46</v>
      </c>
      <c r="G3471" s="66">
        <v>161.75</v>
      </c>
    </row>
    <row r="3472" spans="1:7">
      <c r="A3472" s="65" t="s">
        <v>213</v>
      </c>
      <c r="B3472" s="65">
        <v>12362</v>
      </c>
      <c r="C3472" s="56" t="s">
        <v>3611</v>
      </c>
      <c r="D3472" s="65" t="s">
        <v>211</v>
      </c>
      <c r="E3472" s="65" t="s">
        <v>212</v>
      </c>
      <c r="F3472" s="66"/>
      <c r="G3472" s="66">
        <v>13.04</v>
      </c>
    </row>
    <row r="3473" spans="1:7">
      <c r="A3473" s="65" t="s">
        <v>213</v>
      </c>
      <c r="B3473" s="65">
        <v>421</v>
      </c>
      <c r="C3473" s="56" t="s">
        <v>3612</v>
      </c>
      <c r="D3473" s="65" t="s">
        <v>211</v>
      </c>
      <c r="E3473" s="65" t="s">
        <v>212</v>
      </c>
      <c r="F3473" s="66"/>
      <c r="G3473" s="66">
        <v>21</v>
      </c>
    </row>
    <row r="3474" spans="1:7">
      <c r="A3474" s="65" t="s">
        <v>213</v>
      </c>
      <c r="B3474" s="65">
        <v>14148</v>
      </c>
      <c r="C3474" s="56" t="s">
        <v>15055</v>
      </c>
      <c r="D3474" s="65" t="s">
        <v>211</v>
      </c>
      <c r="E3474" s="65" t="s">
        <v>212</v>
      </c>
      <c r="F3474" s="66"/>
      <c r="G3474" s="66">
        <v>1.01</v>
      </c>
    </row>
    <row r="3475" spans="1:7">
      <c r="A3475" s="65" t="s">
        <v>213</v>
      </c>
      <c r="B3475" s="65">
        <v>4341</v>
      </c>
      <c r="C3475" s="56" t="s">
        <v>3613</v>
      </c>
      <c r="D3475" s="65" t="s">
        <v>211</v>
      </c>
      <c r="E3475" s="65" t="s">
        <v>212</v>
      </c>
      <c r="F3475" s="66">
        <v>1.58</v>
      </c>
      <c r="G3475" s="66">
        <v>1.1200000000000001</v>
      </c>
    </row>
    <row r="3476" spans="1:7">
      <c r="A3476" s="65" t="s">
        <v>213</v>
      </c>
      <c r="B3476" s="65">
        <v>4337</v>
      </c>
      <c r="C3476" s="56" t="s">
        <v>3614</v>
      </c>
      <c r="D3476" s="65" t="s">
        <v>211</v>
      </c>
      <c r="E3476" s="65" t="s">
        <v>212</v>
      </c>
      <c r="F3476" s="66">
        <v>3.99</v>
      </c>
      <c r="G3476" s="66">
        <v>2.83</v>
      </c>
    </row>
    <row r="3477" spans="1:7">
      <c r="A3477" s="65" t="s">
        <v>213</v>
      </c>
      <c r="B3477" s="65">
        <v>11971</v>
      </c>
      <c r="C3477" s="56" t="s">
        <v>3615</v>
      </c>
      <c r="D3477" s="65" t="s">
        <v>211</v>
      </c>
      <c r="E3477" s="65" t="s">
        <v>212</v>
      </c>
      <c r="F3477" s="66">
        <v>6.61</v>
      </c>
      <c r="G3477" s="66">
        <v>4.6900000000000004</v>
      </c>
    </row>
    <row r="3478" spans="1:7">
      <c r="A3478" s="65" t="s">
        <v>213</v>
      </c>
      <c r="B3478" s="65">
        <v>4339</v>
      </c>
      <c r="C3478" s="56" t="s">
        <v>3616</v>
      </c>
      <c r="D3478" s="65" t="s">
        <v>211</v>
      </c>
      <c r="E3478" s="65" t="s">
        <v>212</v>
      </c>
      <c r="F3478" s="66">
        <v>0.85</v>
      </c>
      <c r="G3478" s="66">
        <v>0.6</v>
      </c>
    </row>
    <row r="3479" spans="1:7">
      <c r="A3479" s="65" t="s">
        <v>213</v>
      </c>
      <c r="B3479" s="65">
        <v>39997</v>
      </c>
      <c r="C3479" s="56" t="s">
        <v>3617</v>
      </c>
      <c r="D3479" s="65" t="s">
        <v>211</v>
      </c>
      <c r="E3479" s="65" t="s">
        <v>212</v>
      </c>
      <c r="F3479" s="66">
        <v>0.47</v>
      </c>
      <c r="G3479" s="66">
        <v>0.33</v>
      </c>
    </row>
    <row r="3480" spans="1:7">
      <c r="A3480" s="65" t="s">
        <v>213</v>
      </c>
      <c r="B3480" s="65">
        <v>4342</v>
      </c>
      <c r="C3480" s="56" t="s">
        <v>3618</v>
      </c>
      <c r="D3480" s="65" t="s">
        <v>211</v>
      </c>
      <c r="E3480" s="65" t="s">
        <v>212</v>
      </c>
      <c r="F3480" s="66">
        <v>0.35</v>
      </c>
      <c r="G3480" s="66">
        <v>0.25</v>
      </c>
    </row>
    <row r="3481" spans="1:7">
      <c r="A3481" s="65" t="s">
        <v>213</v>
      </c>
      <c r="B3481" s="65">
        <v>4330</v>
      </c>
      <c r="C3481" s="56" t="s">
        <v>3619</v>
      </c>
      <c r="D3481" s="65" t="s">
        <v>211</v>
      </c>
      <c r="E3481" s="65" t="s">
        <v>212</v>
      </c>
      <c r="F3481" s="66">
        <v>0.23</v>
      </c>
      <c r="G3481" s="66">
        <v>0.16</v>
      </c>
    </row>
    <row r="3482" spans="1:7">
      <c r="A3482" s="65" t="s">
        <v>213</v>
      </c>
      <c r="B3482" s="65">
        <v>4340</v>
      </c>
      <c r="C3482" s="56" t="s">
        <v>3620</v>
      </c>
      <c r="D3482" s="65" t="s">
        <v>211</v>
      </c>
      <c r="E3482" s="65" t="s">
        <v>212</v>
      </c>
      <c r="F3482" s="66">
        <v>1.85</v>
      </c>
      <c r="G3482" s="66">
        <v>1.31</v>
      </c>
    </row>
    <row r="3483" spans="1:7">
      <c r="A3483" s="65" t="s">
        <v>213</v>
      </c>
      <c r="B3483" s="65">
        <v>5088</v>
      </c>
      <c r="C3483" s="56" t="s">
        <v>3621</v>
      </c>
      <c r="D3483" s="65" t="s">
        <v>211</v>
      </c>
      <c r="E3483" s="65" t="s">
        <v>212</v>
      </c>
      <c r="F3483" s="66">
        <v>7.43</v>
      </c>
      <c r="G3483" s="66">
        <v>6.11</v>
      </c>
    </row>
    <row r="3484" spans="1:7">
      <c r="A3484" s="65" t="s">
        <v>213</v>
      </c>
      <c r="B3484" s="65">
        <v>11154</v>
      </c>
      <c r="C3484" s="56" t="s">
        <v>3622</v>
      </c>
      <c r="D3484" s="65" t="s">
        <v>211</v>
      </c>
      <c r="E3484" s="65" t="s">
        <v>212</v>
      </c>
      <c r="F3484" s="66"/>
      <c r="G3484" s="66">
        <v>1586.28</v>
      </c>
    </row>
    <row r="3485" spans="1:7">
      <c r="A3485" s="65" t="s">
        <v>213</v>
      </c>
      <c r="B3485" s="65">
        <v>4989</v>
      </c>
      <c r="C3485" s="56" t="s">
        <v>3623</v>
      </c>
      <c r="D3485" s="65" t="s">
        <v>211</v>
      </c>
      <c r="E3485" s="65" t="s">
        <v>212</v>
      </c>
      <c r="F3485" s="66">
        <v>285.49</v>
      </c>
      <c r="G3485" s="66">
        <v>364.46</v>
      </c>
    </row>
    <row r="3486" spans="1:7">
      <c r="A3486" s="65" t="s">
        <v>213</v>
      </c>
      <c r="B3486" s="65">
        <v>4982</v>
      </c>
      <c r="C3486" s="56" t="s">
        <v>3624</v>
      </c>
      <c r="D3486" s="65" t="s">
        <v>211</v>
      </c>
      <c r="E3486" s="65" t="s">
        <v>212</v>
      </c>
      <c r="F3486" s="66">
        <v>267.77999999999997</v>
      </c>
      <c r="G3486" s="66">
        <v>341.84</v>
      </c>
    </row>
    <row r="3487" spans="1:7">
      <c r="A3487" s="65" t="s">
        <v>213</v>
      </c>
      <c r="B3487" s="65">
        <v>4962</v>
      </c>
      <c r="C3487" s="56" t="s">
        <v>3625</v>
      </c>
      <c r="D3487" s="65" t="s">
        <v>211</v>
      </c>
      <c r="E3487" s="65" t="s">
        <v>212</v>
      </c>
      <c r="F3487" s="66">
        <v>211.17</v>
      </c>
      <c r="G3487" s="66">
        <v>269.58999999999997</v>
      </c>
    </row>
    <row r="3488" spans="1:7">
      <c r="A3488" s="65" t="s">
        <v>213</v>
      </c>
      <c r="B3488" s="65">
        <v>4981</v>
      </c>
      <c r="C3488" s="56" t="s">
        <v>3626</v>
      </c>
      <c r="D3488" s="65" t="s">
        <v>211</v>
      </c>
      <c r="E3488" s="65" t="s">
        <v>102</v>
      </c>
      <c r="F3488" s="66">
        <v>188</v>
      </c>
      <c r="G3488" s="66">
        <v>240</v>
      </c>
    </row>
    <row r="3489" spans="1:7">
      <c r="A3489" s="65" t="s">
        <v>213</v>
      </c>
      <c r="B3489" s="65">
        <v>4964</v>
      </c>
      <c r="C3489" s="56" t="s">
        <v>3627</v>
      </c>
      <c r="D3489" s="65" t="s">
        <v>211</v>
      </c>
      <c r="E3489" s="65" t="s">
        <v>212</v>
      </c>
      <c r="F3489" s="66">
        <v>238.5</v>
      </c>
      <c r="G3489" s="66">
        <v>304.47000000000003</v>
      </c>
    </row>
    <row r="3490" spans="1:7">
      <c r="A3490" s="65" t="s">
        <v>213</v>
      </c>
      <c r="B3490" s="65">
        <v>4992</v>
      </c>
      <c r="C3490" s="56" t="s">
        <v>3628</v>
      </c>
      <c r="D3490" s="65" t="s">
        <v>211</v>
      </c>
      <c r="E3490" s="65" t="s">
        <v>212</v>
      </c>
      <c r="F3490" s="66">
        <v>232.97</v>
      </c>
      <c r="G3490" s="66">
        <v>297.41000000000003</v>
      </c>
    </row>
    <row r="3491" spans="1:7">
      <c r="A3491" s="65" t="s">
        <v>213</v>
      </c>
      <c r="B3491" s="65">
        <v>4987</v>
      </c>
      <c r="C3491" s="56" t="s">
        <v>3629</v>
      </c>
      <c r="D3491" s="65" t="s">
        <v>211</v>
      </c>
      <c r="E3491" s="65" t="s">
        <v>212</v>
      </c>
      <c r="F3491" s="66">
        <v>266.54000000000002</v>
      </c>
      <c r="G3491" s="66">
        <v>340.26</v>
      </c>
    </row>
    <row r="3492" spans="1:7">
      <c r="A3492" s="65" t="s">
        <v>213</v>
      </c>
      <c r="B3492" s="65">
        <v>4930</v>
      </c>
      <c r="C3492" s="56" t="s">
        <v>3630</v>
      </c>
      <c r="D3492" s="65" t="s">
        <v>26</v>
      </c>
      <c r="E3492" s="65" t="s">
        <v>212</v>
      </c>
      <c r="F3492" s="66"/>
      <c r="G3492" s="66">
        <v>671.89</v>
      </c>
    </row>
    <row r="3493" spans="1:7">
      <c r="A3493" s="65" t="s">
        <v>213</v>
      </c>
      <c r="B3493" s="65">
        <v>4998</v>
      </c>
      <c r="C3493" s="56" t="s">
        <v>3631</v>
      </c>
      <c r="D3493" s="65" t="s">
        <v>26</v>
      </c>
      <c r="E3493" s="65" t="s">
        <v>212</v>
      </c>
      <c r="F3493" s="66">
        <v>868.41</v>
      </c>
      <c r="G3493" s="66">
        <v>654.91999999999996</v>
      </c>
    </row>
    <row r="3494" spans="1:7">
      <c r="A3494" s="65" t="s">
        <v>213</v>
      </c>
      <c r="B3494" s="65">
        <v>39021</v>
      </c>
      <c r="C3494" s="56" t="s">
        <v>3632</v>
      </c>
      <c r="D3494" s="65" t="s">
        <v>211</v>
      </c>
      <c r="E3494" s="65" t="s">
        <v>212</v>
      </c>
      <c r="F3494" s="66"/>
      <c r="G3494" s="66">
        <v>714.39</v>
      </c>
    </row>
    <row r="3495" spans="1:7">
      <c r="A3495" s="65" t="s">
        <v>213</v>
      </c>
      <c r="B3495" s="65">
        <v>39022</v>
      </c>
      <c r="C3495" s="56" t="s">
        <v>3633</v>
      </c>
      <c r="D3495" s="65" t="s">
        <v>211</v>
      </c>
      <c r="E3495" s="65" t="s">
        <v>102</v>
      </c>
      <c r="F3495" s="66"/>
      <c r="G3495" s="66">
        <v>639.9</v>
      </c>
    </row>
    <row r="3496" spans="1:7">
      <c r="A3496" s="65" t="s">
        <v>213</v>
      </c>
      <c r="B3496" s="65">
        <v>39024</v>
      </c>
      <c r="C3496" s="56" t="s">
        <v>3634</v>
      </c>
      <c r="D3496" s="65" t="s">
        <v>211</v>
      </c>
      <c r="E3496" s="65" t="s">
        <v>212</v>
      </c>
      <c r="F3496" s="66">
        <v>587.29999999999995</v>
      </c>
      <c r="G3496" s="66">
        <v>799.11</v>
      </c>
    </row>
    <row r="3497" spans="1:7">
      <c r="A3497" s="65" t="s">
        <v>213</v>
      </c>
      <c r="B3497" s="65">
        <v>4914</v>
      </c>
      <c r="C3497" s="56" t="s">
        <v>3635</v>
      </c>
      <c r="D3497" s="65" t="s">
        <v>26</v>
      </c>
      <c r="E3497" s="65" t="s">
        <v>212</v>
      </c>
      <c r="F3497" s="66">
        <v>476.2</v>
      </c>
      <c r="G3497" s="66">
        <v>647.92999999999995</v>
      </c>
    </row>
    <row r="3498" spans="1:7">
      <c r="A3498" s="65" t="s">
        <v>213</v>
      </c>
      <c r="B3498" s="65">
        <v>4917</v>
      </c>
      <c r="C3498" s="56" t="s">
        <v>3636</v>
      </c>
      <c r="D3498" s="65" t="s">
        <v>26</v>
      </c>
      <c r="E3498" s="65" t="s">
        <v>102</v>
      </c>
      <c r="F3498" s="66">
        <v>328.87</v>
      </c>
      <c r="G3498" s="66">
        <v>447.47</v>
      </c>
    </row>
    <row r="3499" spans="1:7">
      <c r="A3499" s="65" t="s">
        <v>213</v>
      </c>
      <c r="B3499" s="65">
        <v>39025</v>
      </c>
      <c r="C3499" s="56" t="s">
        <v>3637</v>
      </c>
      <c r="D3499" s="65" t="s">
        <v>211</v>
      </c>
      <c r="E3499" s="65" t="s">
        <v>212</v>
      </c>
      <c r="F3499" s="66">
        <v>602.22</v>
      </c>
      <c r="G3499" s="66">
        <v>819.4</v>
      </c>
    </row>
    <row r="3500" spans="1:7">
      <c r="A3500" s="65" t="s">
        <v>213</v>
      </c>
      <c r="B3500" s="65">
        <v>4922</v>
      </c>
      <c r="C3500" s="56" t="s">
        <v>3638</v>
      </c>
      <c r="D3500" s="65" t="s">
        <v>26</v>
      </c>
      <c r="E3500" s="65" t="s">
        <v>212</v>
      </c>
      <c r="F3500" s="66">
        <v>305.05</v>
      </c>
      <c r="G3500" s="66">
        <v>415.07</v>
      </c>
    </row>
    <row r="3501" spans="1:7">
      <c r="A3501" s="65" t="s">
        <v>213</v>
      </c>
      <c r="B3501" s="65">
        <v>4911</v>
      </c>
      <c r="C3501" s="56" t="s">
        <v>3639</v>
      </c>
      <c r="D3501" s="65" t="s">
        <v>26</v>
      </c>
      <c r="E3501" s="65" t="s">
        <v>212</v>
      </c>
      <c r="F3501" s="66">
        <v>291.76</v>
      </c>
      <c r="G3501" s="66">
        <v>287.56</v>
      </c>
    </row>
    <row r="3502" spans="1:7">
      <c r="A3502" s="65" t="s">
        <v>213</v>
      </c>
      <c r="B3502" s="65">
        <v>37518</v>
      </c>
      <c r="C3502" s="56" t="s">
        <v>3640</v>
      </c>
      <c r="D3502" s="65" t="s">
        <v>26</v>
      </c>
      <c r="E3502" s="65" t="s">
        <v>212</v>
      </c>
      <c r="F3502" s="66">
        <v>474.11</v>
      </c>
      <c r="G3502" s="66">
        <v>467.28</v>
      </c>
    </row>
    <row r="3503" spans="1:7">
      <c r="A3503" s="65" t="s">
        <v>213</v>
      </c>
      <c r="B3503" s="65">
        <v>4910</v>
      </c>
      <c r="C3503" s="56" t="s">
        <v>3641</v>
      </c>
      <c r="D3503" s="65" t="s">
        <v>26</v>
      </c>
      <c r="E3503" s="65" t="s">
        <v>212</v>
      </c>
      <c r="F3503" s="66">
        <v>399.68</v>
      </c>
      <c r="G3503" s="66">
        <v>393.92</v>
      </c>
    </row>
    <row r="3504" spans="1:7">
      <c r="A3504" s="65" t="s">
        <v>213</v>
      </c>
      <c r="B3504" s="65">
        <v>4943</v>
      </c>
      <c r="C3504" s="56" t="s">
        <v>3642</v>
      </c>
      <c r="D3504" s="65" t="s">
        <v>26</v>
      </c>
      <c r="E3504" s="65" t="s">
        <v>212</v>
      </c>
      <c r="F3504" s="66">
        <v>595.41999999999996</v>
      </c>
      <c r="G3504" s="66">
        <v>586.85</v>
      </c>
    </row>
    <row r="3505" spans="1:7">
      <c r="A3505" s="65" t="s">
        <v>213</v>
      </c>
      <c r="B3505" s="65">
        <v>5002</v>
      </c>
      <c r="C3505" s="56" t="s">
        <v>3643</v>
      </c>
      <c r="D3505" s="65" t="s">
        <v>26</v>
      </c>
      <c r="E3505" s="65" t="s">
        <v>212</v>
      </c>
      <c r="F3505" s="66">
        <v>633.04999999999995</v>
      </c>
      <c r="G3505" s="66">
        <v>477.42</v>
      </c>
    </row>
    <row r="3506" spans="1:7">
      <c r="A3506" s="65" t="s">
        <v>213</v>
      </c>
      <c r="B3506" s="65">
        <v>4977</v>
      </c>
      <c r="C3506" s="56" t="s">
        <v>3644</v>
      </c>
      <c r="D3506" s="65" t="s">
        <v>26</v>
      </c>
      <c r="E3506" s="65" t="s">
        <v>212</v>
      </c>
      <c r="F3506" s="66">
        <v>427.33</v>
      </c>
      <c r="G3506" s="66">
        <v>322.27999999999997</v>
      </c>
    </row>
    <row r="3507" spans="1:7">
      <c r="A3507" s="65" t="s">
        <v>213</v>
      </c>
      <c r="B3507" s="65">
        <v>11364</v>
      </c>
      <c r="C3507" s="56" t="s">
        <v>3645</v>
      </c>
      <c r="D3507" s="65" t="s">
        <v>211</v>
      </c>
      <c r="E3507" s="65" t="s">
        <v>212</v>
      </c>
      <c r="F3507" s="66">
        <v>161.51</v>
      </c>
      <c r="G3507" s="66">
        <v>206.18</v>
      </c>
    </row>
    <row r="3508" spans="1:7">
      <c r="A3508" s="65" t="s">
        <v>213</v>
      </c>
      <c r="B3508" s="65">
        <v>11365</v>
      </c>
      <c r="C3508" s="56" t="s">
        <v>3646</v>
      </c>
      <c r="D3508" s="65" t="s">
        <v>211</v>
      </c>
      <c r="E3508" s="65" t="s">
        <v>212</v>
      </c>
      <c r="F3508" s="66">
        <v>167.6</v>
      </c>
      <c r="G3508" s="66">
        <v>213.96</v>
      </c>
    </row>
    <row r="3509" spans="1:7">
      <c r="A3509" s="65" t="s">
        <v>213</v>
      </c>
      <c r="B3509" s="65">
        <v>11366</v>
      </c>
      <c r="C3509" s="56" t="s">
        <v>3647</v>
      </c>
      <c r="D3509" s="65" t="s">
        <v>211</v>
      </c>
      <c r="E3509" s="65" t="s">
        <v>212</v>
      </c>
      <c r="F3509" s="66">
        <v>178.16</v>
      </c>
      <c r="G3509" s="66">
        <v>227.44</v>
      </c>
    </row>
    <row r="3510" spans="1:7">
      <c r="A3510" s="65" t="s">
        <v>213</v>
      </c>
      <c r="B3510" s="65">
        <v>43777</v>
      </c>
      <c r="C3510" s="56" t="s">
        <v>3648</v>
      </c>
      <c r="D3510" s="65" t="s">
        <v>211</v>
      </c>
      <c r="E3510" s="65" t="s">
        <v>212</v>
      </c>
      <c r="F3510" s="66">
        <v>209.28</v>
      </c>
      <c r="G3510" s="66">
        <v>267.17</v>
      </c>
    </row>
    <row r="3511" spans="1:7">
      <c r="A3511" s="65" t="s">
        <v>213</v>
      </c>
      <c r="B3511" s="65">
        <v>20322</v>
      </c>
      <c r="C3511" s="56" t="s">
        <v>3649</v>
      </c>
      <c r="D3511" s="65" t="s">
        <v>211</v>
      </c>
      <c r="E3511" s="65" t="s">
        <v>212</v>
      </c>
      <c r="F3511" s="66">
        <v>194.27</v>
      </c>
      <c r="G3511" s="66">
        <v>248.01</v>
      </c>
    </row>
    <row r="3512" spans="1:7">
      <c r="A3512" s="65" t="s">
        <v>213</v>
      </c>
      <c r="B3512" s="65">
        <v>10553</v>
      </c>
      <c r="C3512" s="56" t="s">
        <v>3650</v>
      </c>
      <c r="D3512" s="65" t="s">
        <v>211</v>
      </c>
      <c r="E3512" s="65" t="s">
        <v>212</v>
      </c>
      <c r="F3512" s="66">
        <v>176.4</v>
      </c>
      <c r="G3512" s="66">
        <v>225.19</v>
      </c>
    </row>
    <row r="3513" spans="1:7">
      <c r="A3513" s="65" t="s">
        <v>213</v>
      </c>
      <c r="B3513" s="65">
        <v>5020</v>
      </c>
      <c r="C3513" s="56" t="s">
        <v>3651</v>
      </c>
      <c r="D3513" s="65" t="s">
        <v>211</v>
      </c>
      <c r="E3513" s="65" t="s">
        <v>212</v>
      </c>
      <c r="F3513" s="66">
        <v>185.98</v>
      </c>
      <c r="G3513" s="66">
        <v>237.42</v>
      </c>
    </row>
    <row r="3514" spans="1:7">
      <c r="A3514" s="65" t="s">
        <v>213</v>
      </c>
      <c r="B3514" s="65">
        <v>10554</v>
      </c>
      <c r="C3514" s="56" t="s">
        <v>3652</v>
      </c>
      <c r="D3514" s="65" t="s">
        <v>211</v>
      </c>
      <c r="E3514" s="65" t="s">
        <v>212</v>
      </c>
      <c r="F3514" s="66">
        <v>177.97</v>
      </c>
      <c r="G3514" s="66">
        <v>227.19</v>
      </c>
    </row>
    <row r="3515" spans="1:7">
      <c r="A3515" s="65" t="s">
        <v>213</v>
      </c>
      <c r="B3515" s="65">
        <v>10555</v>
      </c>
      <c r="C3515" s="56" t="s">
        <v>3653</v>
      </c>
      <c r="D3515" s="65" t="s">
        <v>211</v>
      </c>
      <c r="E3515" s="65" t="s">
        <v>212</v>
      </c>
      <c r="F3515" s="66">
        <v>194.08</v>
      </c>
      <c r="G3515" s="66">
        <v>247.76</v>
      </c>
    </row>
    <row r="3516" spans="1:7">
      <c r="A3516" s="65" t="s">
        <v>213</v>
      </c>
      <c r="B3516" s="65">
        <v>10556</v>
      </c>
      <c r="C3516" s="56" t="s">
        <v>3654</v>
      </c>
      <c r="D3516" s="65" t="s">
        <v>211</v>
      </c>
      <c r="E3516" s="65" t="s">
        <v>212</v>
      </c>
      <c r="F3516" s="66">
        <v>258.05</v>
      </c>
      <c r="G3516" s="66">
        <v>329.42</v>
      </c>
    </row>
    <row r="3517" spans="1:7">
      <c r="A3517" s="65" t="s">
        <v>213</v>
      </c>
      <c r="B3517" s="65">
        <v>39502</v>
      </c>
      <c r="C3517" s="56" t="s">
        <v>3655</v>
      </c>
      <c r="D3517" s="65" t="s">
        <v>211</v>
      </c>
      <c r="E3517" s="65" t="s">
        <v>212</v>
      </c>
      <c r="F3517" s="66">
        <v>362.36</v>
      </c>
      <c r="G3517" s="66">
        <v>462.58</v>
      </c>
    </row>
    <row r="3518" spans="1:7">
      <c r="A3518" s="65" t="s">
        <v>213</v>
      </c>
      <c r="B3518" s="65">
        <v>39504</v>
      </c>
      <c r="C3518" s="56" t="s">
        <v>3656</v>
      </c>
      <c r="D3518" s="65" t="s">
        <v>211</v>
      </c>
      <c r="E3518" s="65" t="s">
        <v>212</v>
      </c>
      <c r="F3518" s="66">
        <v>400.7</v>
      </c>
      <c r="G3518" s="66">
        <v>511.53</v>
      </c>
    </row>
    <row r="3519" spans="1:7">
      <c r="A3519" s="65" t="s">
        <v>213</v>
      </c>
      <c r="B3519" s="65">
        <v>39503</v>
      </c>
      <c r="C3519" s="56" t="s">
        <v>3657</v>
      </c>
      <c r="D3519" s="65" t="s">
        <v>211</v>
      </c>
      <c r="E3519" s="65" t="s">
        <v>212</v>
      </c>
      <c r="F3519" s="66">
        <v>421.72</v>
      </c>
      <c r="G3519" s="66">
        <v>538.37</v>
      </c>
    </row>
    <row r="3520" spans="1:7">
      <c r="A3520" s="65" t="s">
        <v>213</v>
      </c>
      <c r="B3520" s="65">
        <v>39505</v>
      </c>
      <c r="C3520" s="56" t="s">
        <v>3658</v>
      </c>
      <c r="D3520" s="65" t="s">
        <v>211</v>
      </c>
      <c r="E3520" s="65" t="s">
        <v>212</v>
      </c>
      <c r="F3520" s="66">
        <v>454.46</v>
      </c>
      <c r="G3520" s="66">
        <v>580.16999999999996</v>
      </c>
    </row>
    <row r="3521" spans="1:7">
      <c r="A3521" s="65" t="s">
        <v>213</v>
      </c>
      <c r="B3521" s="65">
        <v>5028</v>
      </c>
      <c r="C3521" s="56" t="s">
        <v>3659</v>
      </c>
      <c r="D3521" s="65" t="s">
        <v>26</v>
      </c>
      <c r="E3521" s="65" t="s">
        <v>212</v>
      </c>
      <c r="F3521" s="66">
        <v>1045.6199999999999</v>
      </c>
      <c r="G3521" s="66">
        <v>788.56</v>
      </c>
    </row>
    <row r="3522" spans="1:7">
      <c r="A3522" s="65" t="s">
        <v>213</v>
      </c>
      <c r="B3522" s="65">
        <v>4969</v>
      </c>
      <c r="C3522" s="56" t="s">
        <v>3660</v>
      </c>
      <c r="D3522" s="65" t="s">
        <v>26</v>
      </c>
      <c r="E3522" s="65" t="s">
        <v>102</v>
      </c>
      <c r="F3522" s="66">
        <v>604.38</v>
      </c>
      <c r="G3522" s="66">
        <v>455.8</v>
      </c>
    </row>
    <row r="3523" spans="1:7">
      <c r="A3523" s="65" t="s">
        <v>391</v>
      </c>
      <c r="B3523" s="65">
        <v>44471</v>
      </c>
      <c r="C3523" s="56" t="s">
        <v>15056</v>
      </c>
      <c r="D3523" s="65" t="s">
        <v>211</v>
      </c>
      <c r="E3523" s="65" t="s">
        <v>212</v>
      </c>
      <c r="F3523" s="66"/>
      <c r="G3523" s="66">
        <v>468.79</v>
      </c>
    </row>
    <row r="3524" spans="1:7">
      <c r="A3524" s="65" t="s">
        <v>213</v>
      </c>
      <c r="B3524" s="65">
        <v>4944</v>
      </c>
      <c r="C3524" s="56" t="s">
        <v>15057</v>
      </c>
      <c r="D3524" s="65" t="s">
        <v>26</v>
      </c>
      <c r="E3524" s="65" t="s">
        <v>212</v>
      </c>
      <c r="F3524" s="66">
        <v>890.16</v>
      </c>
      <c r="G3524" s="66">
        <v>877.35</v>
      </c>
    </row>
    <row r="3525" spans="1:7">
      <c r="A3525" s="65" t="s">
        <v>213</v>
      </c>
      <c r="B3525" s="65">
        <v>21102</v>
      </c>
      <c r="C3525" s="56" t="s">
        <v>3661</v>
      </c>
      <c r="D3525" s="65" t="s">
        <v>211</v>
      </c>
      <c r="E3525" s="65" t="s">
        <v>212</v>
      </c>
      <c r="F3525" s="66">
        <v>86.89</v>
      </c>
      <c r="G3525" s="66">
        <v>56.13</v>
      </c>
    </row>
    <row r="3526" spans="1:7">
      <c r="A3526" s="65" t="s">
        <v>213</v>
      </c>
      <c r="B3526" s="65">
        <v>21101</v>
      </c>
      <c r="C3526" s="56" t="s">
        <v>3662</v>
      </c>
      <c r="D3526" s="65" t="s">
        <v>211</v>
      </c>
      <c r="E3526" s="65" t="s">
        <v>212</v>
      </c>
      <c r="F3526" s="66">
        <v>55.8</v>
      </c>
      <c r="G3526" s="66">
        <v>36.049999999999997</v>
      </c>
    </row>
    <row r="3527" spans="1:7">
      <c r="A3527" s="65" t="s">
        <v>213</v>
      </c>
      <c r="B3527" s="65">
        <v>34713</v>
      </c>
      <c r="C3527" s="56" t="s">
        <v>3663</v>
      </c>
      <c r="D3527" s="65" t="s">
        <v>26</v>
      </c>
      <c r="E3527" s="65" t="s">
        <v>212</v>
      </c>
      <c r="F3527" s="66">
        <v>402.89</v>
      </c>
      <c r="G3527" s="66">
        <v>435.2</v>
      </c>
    </row>
    <row r="3528" spans="1:7">
      <c r="A3528" s="65" t="s">
        <v>213</v>
      </c>
      <c r="B3528" s="65">
        <v>37563</v>
      </c>
      <c r="C3528" s="56" t="s">
        <v>3664</v>
      </c>
      <c r="D3528" s="65" t="s">
        <v>26</v>
      </c>
      <c r="E3528" s="65" t="s">
        <v>212</v>
      </c>
      <c r="F3528" s="66"/>
      <c r="G3528" s="66">
        <v>739.33</v>
      </c>
    </row>
    <row r="3529" spans="1:7">
      <c r="A3529" s="65" t="s">
        <v>213</v>
      </c>
      <c r="B3529" s="65">
        <v>4948</v>
      </c>
      <c r="C3529" s="56" t="s">
        <v>3665</v>
      </c>
      <c r="D3529" s="65" t="s">
        <v>26</v>
      </c>
      <c r="E3529" s="65" t="s">
        <v>212</v>
      </c>
      <c r="F3529" s="66"/>
      <c r="G3529" s="66">
        <v>643.23</v>
      </c>
    </row>
    <row r="3530" spans="1:7">
      <c r="A3530" s="65" t="s">
        <v>213</v>
      </c>
      <c r="B3530" s="65">
        <v>37561</v>
      </c>
      <c r="C3530" s="56" t="s">
        <v>3666</v>
      </c>
      <c r="D3530" s="65" t="s">
        <v>26</v>
      </c>
      <c r="E3530" s="65" t="s">
        <v>212</v>
      </c>
      <c r="F3530" s="66"/>
      <c r="G3530" s="66">
        <v>599.9</v>
      </c>
    </row>
    <row r="3531" spans="1:7">
      <c r="A3531" s="65" t="s">
        <v>213</v>
      </c>
      <c r="B3531" s="65">
        <v>37562</v>
      </c>
      <c r="C3531" s="56" t="s">
        <v>3667</v>
      </c>
      <c r="D3531" s="65" t="s">
        <v>26</v>
      </c>
      <c r="E3531" s="65" t="s">
        <v>212</v>
      </c>
      <c r="F3531" s="66"/>
      <c r="G3531" s="66">
        <v>786.54</v>
      </c>
    </row>
    <row r="3532" spans="1:7">
      <c r="A3532" s="65" t="s">
        <v>213</v>
      </c>
      <c r="B3532" s="65">
        <v>14164</v>
      </c>
      <c r="C3532" s="56" t="s">
        <v>3668</v>
      </c>
      <c r="D3532" s="65" t="s">
        <v>211</v>
      </c>
      <c r="E3532" s="65" t="s">
        <v>212</v>
      </c>
      <c r="F3532" s="66"/>
      <c r="G3532" s="66">
        <v>1647.14</v>
      </c>
    </row>
    <row r="3533" spans="1:7">
      <c r="A3533" s="65" t="s">
        <v>213</v>
      </c>
      <c r="B3533" s="65">
        <v>14163</v>
      </c>
      <c r="C3533" s="56" t="s">
        <v>3669</v>
      </c>
      <c r="D3533" s="65" t="s">
        <v>211</v>
      </c>
      <c r="E3533" s="65" t="s">
        <v>212</v>
      </c>
      <c r="F3533" s="66"/>
      <c r="G3533" s="66">
        <v>1872.09</v>
      </c>
    </row>
    <row r="3534" spans="1:7">
      <c r="A3534" s="65" t="s">
        <v>213</v>
      </c>
      <c r="B3534" s="65">
        <v>5051</v>
      </c>
      <c r="C3534" s="56" t="s">
        <v>3670</v>
      </c>
      <c r="D3534" s="65" t="s">
        <v>211</v>
      </c>
      <c r="E3534" s="65" t="s">
        <v>212</v>
      </c>
      <c r="F3534" s="66"/>
      <c r="G3534" s="66">
        <v>1592.18</v>
      </c>
    </row>
    <row r="3535" spans="1:7">
      <c r="A3535" s="65" t="s">
        <v>213</v>
      </c>
      <c r="B3535" s="65">
        <v>5052</v>
      </c>
      <c r="C3535" s="56" t="s">
        <v>3671</v>
      </c>
      <c r="D3535" s="65" t="s">
        <v>211</v>
      </c>
      <c r="E3535" s="65" t="s">
        <v>102</v>
      </c>
      <c r="F3535" s="66"/>
      <c r="G3535" s="66">
        <v>1186.27</v>
      </c>
    </row>
    <row r="3536" spans="1:7">
      <c r="A3536" s="65" t="s">
        <v>213</v>
      </c>
      <c r="B3536" s="65">
        <v>14162</v>
      </c>
      <c r="C3536" s="56" t="s">
        <v>3672</v>
      </c>
      <c r="D3536" s="65" t="s">
        <v>211</v>
      </c>
      <c r="E3536" s="65" t="s">
        <v>212</v>
      </c>
      <c r="F3536" s="66"/>
      <c r="G3536" s="66">
        <v>1589.87</v>
      </c>
    </row>
    <row r="3537" spans="1:7">
      <c r="A3537" s="65" t="s">
        <v>213</v>
      </c>
      <c r="B3537" s="65">
        <v>14166</v>
      </c>
      <c r="C3537" s="56" t="s">
        <v>3673</v>
      </c>
      <c r="D3537" s="65" t="s">
        <v>211</v>
      </c>
      <c r="E3537" s="65" t="s">
        <v>212</v>
      </c>
      <c r="F3537" s="66"/>
      <c r="G3537" s="66">
        <v>1201.33</v>
      </c>
    </row>
    <row r="3538" spans="1:7">
      <c r="A3538" s="65" t="s">
        <v>213</v>
      </c>
      <c r="B3538" s="65">
        <v>14165</v>
      </c>
      <c r="C3538" s="56" t="s">
        <v>3674</v>
      </c>
      <c r="D3538" s="65" t="s">
        <v>211</v>
      </c>
      <c r="E3538" s="65" t="s">
        <v>212</v>
      </c>
      <c r="F3538" s="66"/>
      <c r="G3538" s="66">
        <v>1664.28</v>
      </c>
    </row>
    <row r="3539" spans="1:7">
      <c r="A3539" s="65" t="s">
        <v>213</v>
      </c>
      <c r="B3539" s="65">
        <v>5050</v>
      </c>
      <c r="C3539" s="56" t="s">
        <v>3675</v>
      </c>
      <c r="D3539" s="65" t="s">
        <v>211</v>
      </c>
      <c r="E3539" s="65" t="s">
        <v>212</v>
      </c>
      <c r="F3539" s="66"/>
      <c r="G3539" s="66">
        <v>409.62</v>
      </c>
    </row>
    <row r="3540" spans="1:7">
      <c r="A3540" s="65" t="s">
        <v>213</v>
      </c>
      <c r="B3540" s="65">
        <v>12366</v>
      </c>
      <c r="C3540" s="56" t="s">
        <v>3676</v>
      </c>
      <c r="D3540" s="65" t="s">
        <v>211</v>
      </c>
      <c r="E3540" s="65" t="s">
        <v>212</v>
      </c>
      <c r="F3540" s="66"/>
      <c r="G3540" s="66">
        <v>1057.1500000000001</v>
      </c>
    </row>
    <row r="3541" spans="1:7">
      <c r="A3541" s="65" t="s">
        <v>213</v>
      </c>
      <c r="B3541" s="65">
        <v>5045</v>
      </c>
      <c r="C3541" s="56" t="s">
        <v>3677</v>
      </c>
      <c r="D3541" s="65" t="s">
        <v>211</v>
      </c>
      <c r="E3541" s="65" t="s">
        <v>212</v>
      </c>
      <c r="F3541" s="66"/>
      <c r="G3541" s="66">
        <v>1460.4</v>
      </c>
    </row>
    <row r="3542" spans="1:7">
      <c r="A3542" s="65" t="s">
        <v>213</v>
      </c>
      <c r="B3542" s="65">
        <v>5035</v>
      </c>
      <c r="C3542" s="56" t="s">
        <v>3678</v>
      </c>
      <c r="D3542" s="65" t="s">
        <v>211</v>
      </c>
      <c r="E3542" s="65" t="s">
        <v>212</v>
      </c>
      <c r="F3542" s="66"/>
      <c r="G3542" s="66">
        <v>1679.11</v>
      </c>
    </row>
    <row r="3543" spans="1:7">
      <c r="A3543" s="65" t="s">
        <v>213</v>
      </c>
      <c r="B3543" s="65">
        <v>41180</v>
      </c>
      <c r="C3543" s="56" t="s">
        <v>3679</v>
      </c>
      <c r="D3543" s="65" t="s">
        <v>211</v>
      </c>
      <c r="E3543" s="65" t="s">
        <v>212</v>
      </c>
      <c r="F3543" s="66"/>
      <c r="G3543" s="66">
        <v>3774.61</v>
      </c>
    </row>
    <row r="3544" spans="1:7">
      <c r="A3544" s="65" t="s">
        <v>213</v>
      </c>
      <c r="B3544" s="65">
        <v>41181</v>
      </c>
      <c r="C3544" s="56" t="s">
        <v>3680</v>
      </c>
      <c r="D3544" s="65" t="s">
        <v>211</v>
      </c>
      <c r="E3544" s="65" t="s">
        <v>212</v>
      </c>
      <c r="F3544" s="66"/>
      <c r="G3544" s="66">
        <v>4997.47</v>
      </c>
    </row>
    <row r="3545" spans="1:7">
      <c r="A3545" s="65" t="s">
        <v>213</v>
      </c>
      <c r="B3545" s="65">
        <v>41182</v>
      </c>
      <c r="C3545" s="56" t="s">
        <v>3681</v>
      </c>
      <c r="D3545" s="65" t="s">
        <v>211</v>
      </c>
      <c r="E3545" s="65" t="s">
        <v>212</v>
      </c>
      <c r="F3545" s="66"/>
      <c r="G3545" s="66">
        <v>7169.29</v>
      </c>
    </row>
    <row r="3546" spans="1:7">
      <c r="A3546" s="65" t="s">
        <v>213</v>
      </c>
      <c r="B3546" s="65">
        <v>41183</v>
      </c>
      <c r="C3546" s="56" t="s">
        <v>3682</v>
      </c>
      <c r="D3546" s="65" t="s">
        <v>211</v>
      </c>
      <c r="E3546" s="65" t="s">
        <v>212</v>
      </c>
      <c r="F3546" s="66"/>
      <c r="G3546" s="66">
        <v>8951</v>
      </c>
    </row>
    <row r="3547" spans="1:7">
      <c r="A3547" s="65" t="s">
        <v>213</v>
      </c>
      <c r="B3547" s="65">
        <v>41184</v>
      </c>
      <c r="C3547" s="56" t="s">
        <v>3683</v>
      </c>
      <c r="D3547" s="65" t="s">
        <v>211</v>
      </c>
      <c r="E3547" s="65" t="s">
        <v>212</v>
      </c>
      <c r="F3547" s="66"/>
      <c r="G3547" s="66">
        <v>13628.45</v>
      </c>
    </row>
    <row r="3548" spans="1:7">
      <c r="A3548" s="65" t="s">
        <v>213</v>
      </c>
      <c r="B3548" s="65">
        <v>41185</v>
      </c>
      <c r="C3548" s="56" t="s">
        <v>3684</v>
      </c>
      <c r="D3548" s="65" t="s">
        <v>211</v>
      </c>
      <c r="E3548" s="65" t="s">
        <v>212</v>
      </c>
      <c r="F3548" s="66"/>
      <c r="G3548" s="66">
        <v>5054.04</v>
      </c>
    </row>
    <row r="3549" spans="1:7">
      <c r="A3549" s="65" t="s">
        <v>213</v>
      </c>
      <c r="B3549" s="65">
        <v>41186</v>
      </c>
      <c r="C3549" s="56" t="s">
        <v>3685</v>
      </c>
      <c r="D3549" s="65" t="s">
        <v>211</v>
      </c>
      <c r="E3549" s="65" t="s">
        <v>212</v>
      </c>
      <c r="F3549" s="66"/>
      <c r="G3549" s="66">
        <v>7082.65</v>
      </c>
    </row>
    <row r="3550" spans="1:7">
      <c r="A3550" s="65" t="s">
        <v>213</v>
      </c>
      <c r="B3550" s="65">
        <v>41187</v>
      </c>
      <c r="C3550" s="56" t="s">
        <v>3686</v>
      </c>
      <c r="D3550" s="65" t="s">
        <v>211</v>
      </c>
      <c r="E3550" s="65" t="s">
        <v>212</v>
      </c>
      <c r="F3550" s="66"/>
      <c r="G3550" s="66">
        <v>9498.43</v>
      </c>
    </row>
    <row r="3551" spans="1:7">
      <c r="A3551" s="65" t="s">
        <v>213</v>
      </c>
      <c r="B3551" s="65">
        <v>41188</v>
      </c>
      <c r="C3551" s="56" t="s">
        <v>3687</v>
      </c>
      <c r="D3551" s="65" t="s">
        <v>211</v>
      </c>
      <c r="E3551" s="65" t="s">
        <v>212</v>
      </c>
      <c r="F3551" s="66"/>
      <c r="G3551" s="66">
        <v>12146.37</v>
      </c>
    </row>
    <row r="3552" spans="1:7">
      <c r="A3552" s="65" t="s">
        <v>213</v>
      </c>
      <c r="B3552" s="65">
        <v>5036</v>
      </c>
      <c r="C3552" s="56" t="s">
        <v>3688</v>
      </c>
      <c r="D3552" s="65" t="s">
        <v>211</v>
      </c>
      <c r="E3552" s="65" t="s">
        <v>212</v>
      </c>
      <c r="F3552" s="66"/>
      <c r="G3552" s="66">
        <v>2576.06</v>
      </c>
    </row>
    <row r="3553" spans="1:7">
      <c r="A3553" s="65" t="s">
        <v>213</v>
      </c>
      <c r="B3553" s="65">
        <v>41189</v>
      </c>
      <c r="C3553" s="56" t="s">
        <v>3689</v>
      </c>
      <c r="D3553" s="65" t="s">
        <v>211</v>
      </c>
      <c r="E3553" s="65" t="s">
        <v>212</v>
      </c>
      <c r="F3553" s="66"/>
      <c r="G3553" s="66">
        <v>15615.43</v>
      </c>
    </row>
    <row r="3554" spans="1:7">
      <c r="A3554" s="65" t="s">
        <v>213</v>
      </c>
      <c r="B3554" s="65">
        <v>41190</v>
      </c>
      <c r="C3554" s="56" t="s">
        <v>3690</v>
      </c>
      <c r="D3554" s="65" t="s">
        <v>211</v>
      </c>
      <c r="E3554" s="65" t="s">
        <v>212</v>
      </c>
      <c r="F3554" s="66"/>
      <c r="G3554" s="66">
        <v>5430.5</v>
      </c>
    </row>
    <row r="3555" spans="1:7">
      <c r="A3555" s="65" t="s">
        <v>213</v>
      </c>
      <c r="B3555" s="65">
        <v>41191</v>
      </c>
      <c r="C3555" s="56" t="s">
        <v>3691</v>
      </c>
      <c r="D3555" s="65" t="s">
        <v>211</v>
      </c>
      <c r="E3555" s="65" t="s">
        <v>212</v>
      </c>
      <c r="F3555" s="66"/>
      <c r="G3555" s="66">
        <v>8327.4699999999993</v>
      </c>
    </row>
    <row r="3556" spans="1:7">
      <c r="A3556" s="65" t="s">
        <v>213</v>
      </c>
      <c r="B3556" s="65">
        <v>41192</v>
      </c>
      <c r="C3556" s="56" t="s">
        <v>3692</v>
      </c>
      <c r="D3556" s="65" t="s">
        <v>211</v>
      </c>
      <c r="E3556" s="65" t="s">
        <v>212</v>
      </c>
      <c r="F3556" s="66"/>
      <c r="G3556" s="66">
        <v>8681.32</v>
      </c>
    </row>
    <row r="3557" spans="1:7">
      <c r="A3557" s="65" t="s">
        <v>213</v>
      </c>
      <c r="B3557" s="65">
        <v>41193</v>
      </c>
      <c r="C3557" s="56" t="s">
        <v>3693</v>
      </c>
      <c r="D3557" s="65" t="s">
        <v>211</v>
      </c>
      <c r="E3557" s="65" t="s">
        <v>212</v>
      </c>
      <c r="F3557" s="66"/>
      <c r="G3557" s="66">
        <v>14184.99</v>
      </c>
    </row>
    <row r="3558" spans="1:7">
      <c r="A3558" s="65" t="s">
        <v>213</v>
      </c>
      <c r="B3558" s="65">
        <v>41194</v>
      </c>
      <c r="C3558" s="56" t="s">
        <v>3694</v>
      </c>
      <c r="D3558" s="65" t="s">
        <v>211</v>
      </c>
      <c r="E3558" s="65" t="s">
        <v>212</v>
      </c>
      <c r="F3558" s="66"/>
      <c r="G3558" s="66">
        <v>16925.91</v>
      </c>
    </row>
    <row r="3559" spans="1:7">
      <c r="A3559" s="65" t="s">
        <v>213</v>
      </c>
      <c r="B3559" s="65">
        <v>5044</v>
      </c>
      <c r="C3559" s="56" t="s">
        <v>3695</v>
      </c>
      <c r="D3559" s="65" t="s">
        <v>211</v>
      </c>
      <c r="E3559" s="65" t="s">
        <v>212</v>
      </c>
      <c r="F3559" s="66"/>
      <c r="G3559" s="66">
        <v>910.79</v>
      </c>
    </row>
    <row r="3560" spans="1:7">
      <c r="A3560" s="65" t="s">
        <v>213</v>
      </c>
      <c r="B3560" s="65">
        <v>5059</v>
      </c>
      <c r="C3560" s="56" t="s">
        <v>3696</v>
      </c>
      <c r="D3560" s="65" t="s">
        <v>211</v>
      </c>
      <c r="E3560" s="65" t="s">
        <v>212</v>
      </c>
      <c r="F3560" s="66"/>
      <c r="G3560" s="66">
        <v>1089.19</v>
      </c>
    </row>
    <row r="3561" spans="1:7">
      <c r="A3561" s="65" t="s">
        <v>213</v>
      </c>
      <c r="B3561" s="65">
        <v>41201</v>
      </c>
      <c r="C3561" s="56" t="s">
        <v>3697</v>
      </c>
      <c r="D3561" s="65" t="s">
        <v>211</v>
      </c>
      <c r="E3561" s="65" t="s">
        <v>212</v>
      </c>
      <c r="F3561" s="66"/>
      <c r="G3561" s="66">
        <v>2210.42</v>
      </c>
    </row>
    <row r="3562" spans="1:7">
      <c r="A3562" s="65" t="s">
        <v>213</v>
      </c>
      <c r="B3562" s="65">
        <v>41199</v>
      </c>
      <c r="C3562" s="56" t="s">
        <v>3698</v>
      </c>
      <c r="D3562" s="65" t="s">
        <v>211</v>
      </c>
      <c r="E3562" s="65" t="s">
        <v>212</v>
      </c>
      <c r="F3562" s="66"/>
      <c r="G3562" s="66">
        <v>710.29</v>
      </c>
    </row>
    <row r="3563" spans="1:7">
      <c r="A3563" s="65" t="s">
        <v>213</v>
      </c>
      <c r="B3563" s="65">
        <v>5057</v>
      </c>
      <c r="C3563" s="56" t="s">
        <v>3699</v>
      </c>
      <c r="D3563" s="65" t="s">
        <v>211</v>
      </c>
      <c r="E3563" s="65" t="s">
        <v>212</v>
      </c>
      <c r="F3563" s="66"/>
      <c r="G3563" s="66">
        <v>961.6</v>
      </c>
    </row>
    <row r="3564" spans="1:7">
      <c r="A3564" s="65" t="s">
        <v>213</v>
      </c>
      <c r="B3564" s="65">
        <v>41200</v>
      </c>
      <c r="C3564" s="56" t="s">
        <v>3700</v>
      </c>
      <c r="D3564" s="65" t="s">
        <v>211</v>
      </c>
      <c r="E3564" s="65" t="s">
        <v>212</v>
      </c>
      <c r="F3564" s="66"/>
      <c r="G3564" s="66">
        <v>1382.48</v>
      </c>
    </row>
    <row r="3565" spans="1:7">
      <c r="A3565" s="65" t="s">
        <v>213</v>
      </c>
      <c r="B3565" s="65">
        <v>41205</v>
      </c>
      <c r="C3565" s="56" t="s">
        <v>3701</v>
      </c>
      <c r="D3565" s="65" t="s">
        <v>211</v>
      </c>
      <c r="E3565" s="65" t="s">
        <v>212</v>
      </c>
      <c r="F3565" s="66"/>
      <c r="G3565" s="66">
        <v>2561.6999999999998</v>
      </c>
    </row>
    <row r="3566" spans="1:7">
      <c r="A3566" s="65" t="s">
        <v>213</v>
      </c>
      <c r="B3566" s="65">
        <v>41202</v>
      </c>
      <c r="C3566" s="56" t="s">
        <v>3702</v>
      </c>
      <c r="D3566" s="65" t="s">
        <v>211</v>
      </c>
      <c r="E3566" s="65" t="s">
        <v>212</v>
      </c>
      <c r="F3566" s="66"/>
      <c r="G3566" s="66">
        <v>747.52</v>
      </c>
    </row>
    <row r="3567" spans="1:7">
      <c r="A3567" s="65" t="s">
        <v>213</v>
      </c>
      <c r="B3567" s="65">
        <v>41206</v>
      </c>
      <c r="C3567" s="56" t="s">
        <v>3703</v>
      </c>
      <c r="D3567" s="65" t="s">
        <v>211</v>
      </c>
      <c r="E3567" s="65" t="s">
        <v>212</v>
      </c>
      <c r="F3567" s="66"/>
      <c r="G3567" s="66">
        <v>3377.49</v>
      </c>
    </row>
    <row r="3568" spans="1:7">
      <c r="A3568" s="65" t="s">
        <v>213</v>
      </c>
      <c r="B3568" s="65">
        <v>12372</v>
      </c>
      <c r="C3568" s="56" t="s">
        <v>3704</v>
      </c>
      <c r="D3568" s="65" t="s">
        <v>211</v>
      </c>
      <c r="E3568" s="65" t="s">
        <v>212</v>
      </c>
      <c r="F3568" s="66"/>
      <c r="G3568" s="66">
        <v>784.9</v>
      </c>
    </row>
    <row r="3569" spans="1:7">
      <c r="A3569" s="65" t="s">
        <v>213</v>
      </c>
      <c r="B3569" s="65">
        <v>41207</v>
      </c>
      <c r="C3569" s="56" t="s">
        <v>3705</v>
      </c>
      <c r="D3569" s="65" t="s">
        <v>211</v>
      </c>
      <c r="E3569" s="65" t="s">
        <v>212</v>
      </c>
      <c r="F3569" s="66"/>
      <c r="G3569" s="66">
        <v>4546.7700000000004</v>
      </c>
    </row>
    <row r="3570" spans="1:7">
      <c r="A3570" s="65" t="s">
        <v>213</v>
      </c>
      <c r="B3570" s="65">
        <v>41203</v>
      </c>
      <c r="C3570" s="56" t="s">
        <v>3706</v>
      </c>
      <c r="D3570" s="65" t="s">
        <v>211</v>
      </c>
      <c r="E3570" s="65" t="s">
        <v>212</v>
      </c>
      <c r="F3570" s="66"/>
      <c r="G3570" s="66">
        <v>1197.45</v>
      </c>
    </row>
    <row r="3571" spans="1:7">
      <c r="A3571" s="65" t="s">
        <v>213</v>
      </c>
      <c r="B3571" s="65">
        <v>41204</v>
      </c>
      <c r="C3571" s="56" t="s">
        <v>3707</v>
      </c>
      <c r="D3571" s="65" t="s">
        <v>211</v>
      </c>
      <c r="E3571" s="65" t="s">
        <v>212</v>
      </c>
      <c r="F3571" s="66"/>
      <c r="G3571" s="66">
        <v>1692.88</v>
      </c>
    </row>
    <row r="3572" spans="1:7">
      <c r="A3572" s="65" t="s">
        <v>213</v>
      </c>
      <c r="B3572" s="65">
        <v>41210</v>
      </c>
      <c r="C3572" s="56" t="s">
        <v>3708</v>
      </c>
      <c r="D3572" s="65" t="s">
        <v>211</v>
      </c>
      <c r="E3572" s="65" t="s">
        <v>212</v>
      </c>
      <c r="F3572" s="66"/>
      <c r="G3572" s="66">
        <v>2827.92</v>
      </c>
    </row>
    <row r="3573" spans="1:7">
      <c r="A3573" s="65" t="s">
        <v>213</v>
      </c>
      <c r="B3573" s="65">
        <v>41208</v>
      </c>
      <c r="C3573" s="56" t="s">
        <v>3709</v>
      </c>
      <c r="D3573" s="65" t="s">
        <v>211</v>
      </c>
      <c r="E3573" s="65" t="s">
        <v>212</v>
      </c>
      <c r="F3573" s="66"/>
      <c r="G3573" s="66">
        <v>989.94</v>
      </c>
    </row>
    <row r="3574" spans="1:7">
      <c r="A3574" s="65" t="s">
        <v>213</v>
      </c>
      <c r="B3574" s="65">
        <v>41211</v>
      </c>
      <c r="C3574" s="56" t="s">
        <v>3710</v>
      </c>
      <c r="D3574" s="65" t="s">
        <v>211</v>
      </c>
      <c r="E3574" s="65" t="s">
        <v>212</v>
      </c>
      <c r="F3574" s="66"/>
      <c r="G3574" s="66">
        <v>3984.5</v>
      </c>
    </row>
    <row r="3575" spans="1:7">
      <c r="A3575" s="65" t="s">
        <v>213</v>
      </c>
      <c r="B3575" s="65">
        <v>13339</v>
      </c>
      <c r="C3575" s="56" t="s">
        <v>3711</v>
      </c>
      <c r="D3575" s="65" t="s">
        <v>211</v>
      </c>
      <c r="E3575" s="65" t="s">
        <v>212</v>
      </c>
      <c r="F3575" s="66"/>
      <c r="G3575" s="66">
        <v>1341.6</v>
      </c>
    </row>
    <row r="3576" spans="1:7">
      <c r="A3576" s="65" t="s">
        <v>213</v>
      </c>
      <c r="B3576" s="65">
        <v>41213</v>
      </c>
      <c r="C3576" s="56" t="s">
        <v>3712</v>
      </c>
      <c r="D3576" s="65" t="s">
        <v>211</v>
      </c>
      <c r="E3576" s="65" t="s">
        <v>212</v>
      </c>
      <c r="F3576" s="66"/>
      <c r="G3576" s="66">
        <v>8258.9</v>
      </c>
    </row>
    <row r="3577" spans="1:7">
      <c r="A3577" s="65" t="s">
        <v>213</v>
      </c>
      <c r="B3577" s="65">
        <v>41209</v>
      </c>
      <c r="C3577" s="56" t="s">
        <v>3713</v>
      </c>
      <c r="D3577" s="65" t="s">
        <v>211</v>
      </c>
      <c r="E3577" s="65" t="s">
        <v>212</v>
      </c>
      <c r="F3577" s="66"/>
      <c r="G3577" s="66">
        <v>1845.88</v>
      </c>
    </row>
    <row r="3578" spans="1:7">
      <c r="A3578" s="65" t="s">
        <v>213</v>
      </c>
      <c r="B3578" s="65">
        <v>41216</v>
      </c>
      <c r="C3578" s="56" t="s">
        <v>3714</v>
      </c>
      <c r="D3578" s="65" t="s">
        <v>211</v>
      </c>
      <c r="E3578" s="65" t="s">
        <v>212</v>
      </c>
      <c r="F3578" s="66"/>
      <c r="G3578" s="66">
        <v>3457.58</v>
      </c>
    </row>
    <row r="3579" spans="1:7">
      <c r="A3579" s="65" t="s">
        <v>213</v>
      </c>
      <c r="B3579" s="65">
        <v>41217</v>
      </c>
      <c r="C3579" s="56" t="s">
        <v>3715</v>
      </c>
      <c r="D3579" s="65" t="s">
        <v>211</v>
      </c>
      <c r="E3579" s="65" t="s">
        <v>212</v>
      </c>
      <c r="F3579" s="66"/>
      <c r="G3579" s="66">
        <v>5543.73</v>
      </c>
    </row>
    <row r="3580" spans="1:7">
      <c r="A3580" s="65" t="s">
        <v>213</v>
      </c>
      <c r="B3580" s="65">
        <v>41218</v>
      </c>
      <c r="C3580" s="56" t="s">
        <v>3716</v>
      </c>
      <c r="D3580" s="65" t="s">
        <v>211</v>
      </c>
      <c r="E3580" s="65" t="s">
        <v>212</v>
      </c>
      <c r="F3580" s="66"/>
      <c r="G3580" s="66">
        <v>7434.31</v>
      </c>
    </row>
    <row r="3581" spans="1:7">
      <c r="A3581" s="65" t="s">
        <v>213</v>
      </c>
      <c r="B3581" s="65">
        <v>41214</v>
      </c>
      <c r="C3581" s="56" t="s">
        <v>3717</v>
      </c>
      <c r="D3581" s="65" t="s">
        <v>211</v>
      </c>
      <c r="E3581" s="65" t="s">
        <v>212</v>
      </c>
      <c r="F3581" s="66"/>
      <c r="G3581" s="66">
        <v>1567.51</v>
      </c>
    </row>
    <row r="3582" spans="1:7">
      <c r="A3582" s="65" t="s">
        <v>213</v>
      </c>
      <c r="B3582" s="65">
        <v>41215</v>
      </c>
      <c r="C3582" s="56" t="s">
        <v>3718</v>
      </c>
      <c r="D3582" s="65" t="s">
        <v>211</v>
      </c>
      <c r="E3582" s="65" t="s">
        <v>212</v>
      </c>
      <c r="F3582" s="66"/>
      <c r="G3582" s="66">
        <v>2360.1</v>
      </c>
    </row>
    <row r="3583" spans="1:7">
      <c r="A3583" s="65" t="s">
        <v>213</v>
      </c>
      <c r="B3583" s="65">
        <v>41221</v>
      </c>
      <c r="C3583" s="56" t="s">
        <v>3719</v>
      </c>
      <c r="D3583" s="65" t="s">
        <v>211</v>
      </c>
      <c r="E3583" s="65" t="s">
        <v>212</v>
      </c>
      <c r="F3583" s="66"/>
      <c r="G3583" s="66">
        <v>6833.7</v>
      </c>
    </row>
    <row r="3584" spans="1:7">
      <c r="A3584" s="65" t="s">
        <v>213</v>
      </c>
      <c r="B3584" s="65">
        <v>41222</v>
      </c>
      <c r="C3584" s="56" t="s">
        <v>3720</v>
      </c>
      <c r="D3584" s="65" t="s">
        <v>211</v>
      </c>
      <c r="E3584" s="65" t="s">
        <v>212</v>
      </c>
      <c r="F3584" s="66"/>
      <c r="G3584" s="66">
        <v>9779.11</v>
      </c>
    </row>
    <row r="3585" spans="1:7">
      <c r="A3585" s="65" t="s">
        <v>213</v>
      </c>
      <c r="B3585" s="65">
        <v>41195</v>
      </c>
      <c r="C3585" s="56" t="s">
        <v>3721</v>
      </c>
      <c r="D3585" s="65" t="s">
        <v>211</v>
      </c>
      <c r="E3585" s="65" t="s">
        <v>212</v>
      </c>
      <c r="F3585" s="66"/>
      <c r="G3585" s="66">
        <v>502.61</v>
      </c>
    </row>
    <row r="3586" spans="1:7">
      <c r="A3586" s="65" t="s">
        <v>213</v>
      </c>
      <c r="B3586" s="65">
        <v>41198</v>
      </c>
      <c r="C3586" s="56" t="s">
        <v>3722</v>
      </c>
      <c r="D3586" s="65" t="s">
        <v>211</v>
      </c>
      <c r="E3586" s="65" t="s">
        <v>212</v>
      </c>
      <c r="F3586" s="66"/>
      <c r="G3586" s="66">
        <v>1964.11</v>
      </c>
    </row>
    <row r="3587" spans="1:7">
      <c r="A3587" s="65" t="s">
        <v>213</v>
      </c>
      <c r="B3587" s="65">
        <v>41196</v>
      </c>
      <c r="C3587" s="56" t="s">
        <v>3723</v>
      </c>
      <c r="D3587" s="65" t="s">
        <v>211</v>
      </c>
      <c r="E3587" s="65" t="s">
        <v>212</v>
      </c>
      <c r="F3587" s="66"/>
      <c r="G3587" s="66">
        <v>623.02</v>
      </c>
    </row>
    <row r="3588" spans="1:7">
      <c r="A3588" s="65" t="s">
        <v>213</v>
      </c>
      <c r="B3588" s="65">
        <v>5033</v>
      </c>
      <c r="C3588" s="56" t="s">
        <v>3724</v>
      </c>
      <c r="D3588" s="65" t="s">
        <v>211</v>
      </c>
      <c r="E3588" s="65" t="s">
        <v>102</v>
      </c>
      <c r="F3588" s="66"/>
      <c r="G3588" s="66">
        <v>818</v>
      </c>
    </row>
    <row r="3589" spans="1:7">
      <c r="A3589" s="65" t="s">
        <v>213</v>
      </c>
      <c r="B3589" s="65">
        <v>41197</v>
      </c>
      <c r="C3589" s="56" t="s">
        <v>3725</v>
      </c>
      <c r="D3589" s="65" t="s">
        <v>211</v>
      </c>
      <c r="E3589" s="65" t="s">
        <v>212</v>
      </c>
      <c r="F3589" s="66"/>
      <c r="G3589" s="66">
        <v>1215.03</v>
      </c>
    </row>
    <row r="3590" spans="1:7">
      <c r="A3590" s="65" t="s">
        <v>213</v>
      </c>
      <c r="B3590" s="65">
        <v>12388</v>
      </c>
      <c r="C3590" s="56" t="s">
        <v>3726</v>
      </c>
      <c r="D3590" s="65" t="s">
        <v>211</v>
      </c>
      <c r="E3590" s="65" t="s">
        <v>212</v>
      </c>
      <c r="F3590" s="66"/>
      <c r="G3590" s="66">
        <v>242.46</v>
      </c>
    </row>
    <row r="3591" spans="1:7">
      <c r="A3591" s="65" t="s">
        <v>213</v>
      </c>
      <c r="B3591" s="65">
        <v>2731</v>
      </c>
      <c r="C3591" s="56" t="s">
        <v>3727</v>
      </c>
      <c r="D3591" s="65" t="s">
        <v>32</v>
      </c>
      <c r="E3591" s="65" t="s">
        <v>212</v>
      </c>
      <c r="F3591" s="66">
        <v>136.08000000000001</v>
      </c>
      <c r="G3591" s="66">
        <v>110.65</v>
      </c>
    </row>
    <row r="3592" spans="1:7">
      <c r="A3592" s="65" t="s">
        <v>213</v>
      </c>
      <c r="B3592" s="65">
        <v>41457</v>
      </c>
      <c r="C3592" s="56" t="s">
        <v>3728</v>
      </c>
      <c r="D3592" s="65" t="s">
        <v>211</v>
      </c>
      <c r="E3592" s="65" t="s">
        <v>212</v>
      </c>
      <c r="F3592" s="66"/>
      <c r="G3592" s="66">
        <v>1692.38</v>
      </c>
    </row>
    <row r="3593" spans="1:7">
      <c r="A3593" s="65" t="s">
        <v>213</v>
      </c>
      <c r="B3593" s="65">
        <v>41458</v>
      </c>
      <c r="C3593" s="56" t="s">
        <v>3729</v>
      </c>
      <c r="D3593" s="65" t="s">
        <v>211</v>
      </c>
      <c r="E3593" s="65" t="s">
        <v>212</v>
      </c>
      <c r="F3593" s="66"/>
      <c r="G3593" s="66">
        <v>2362.64</v>
      </c>
    </row>
    <row r="3594" spans="1:7">
      <c r="A3594" s="65" t="s">
        <v>213</v>
      </c>
      <c r="B3594" s="65">
        <v>41459</v>
      </c>
      <c r="C3594" s="56" t="s">
        <v>3730</v>
      </c>
      <c r="D3594" s="65" t="s">
        <v>211</v>
      </c>
      <c r="E3594" s="65" t="s">
        <v>212</v>
      </c>
      <c r="F3594" s="66"/>
      <c r="G3594" s="66">
        <v>3295.71</v>
      </c>
    </row>
    <row r="3595" spans="1:7">
      <c r="A3595" s="65" t="s">
        <v>213</v>
      </c>
      <c r="B3595" s="65">
        <v>41461</v>
      </c>
      <c r="C3595" s="56" t="s">
        <v>3731</v>
      </c>
      <c r="D3595" s="65" t="s">
        <v>211</v>
      </c>
      <c r="E3595" s="65" t="s">
        <v>212</v>
      </c>
      <c r="F3595" s="66"/>
      <c r="G3595" s="66">
        <v>4493.53</v>
      </c>
    </row>
    <row r="3596" spans="1:7">
      <c r="A3596" s="65" t="s">
        <v>213</v>
      </c>
      <c r="B3596" s="65">
        <v>44537</v>
      </c>
      <c r="C3596" s="56" t="s">
        <v>15058</v>
      </c>
      <c r="D3596" s="65" t="s">
        <v>1422</v>
      </c>
      <c r="E3596" s="65" t="s">
        <v>212</v>
      </c>
      <c r="F3596" s="66">
        <v>384.74</v>
      </c>
      <c r="G3596" s="66">
        <v>354.54</v>
      </c>
    </row>
    <row r="3597" spans="1:7">
      <c r="A3597" s="65" t="s">
        <v>213</v>
      </c>
      <c r="B3597" s="65">
        <v>11844</v>
      </c>
      <c r="C3597" s="56" t="s">
        <v>3732</v>
      </c>
      <c r="D3597" s="65" t="s">
        <v>32</v>
      </c>
      <c r="E3597" s="65" t="s">
        <v>212</v>
      </c>
      <c r="F3597" s="66">
        <v>57.99</v>
      </c>
      <c r="G3597" s="66">
        <v>59.78</v>
      </c>
    </row>
    <row r="3598" spans="1:7">
      <c r="A3598" s="65" t="s">
        <v>213</v>
      </c>
      <c r="B3598" s="65">
        <v>4465</v>
      </c>
      <c r="C3598" s="56" t="s">
        <v>3733</v>
      </c>
      <c r="D3598" s="65" t="s">
        <v>32</v>
      </c>
      <c r="E3598" s="65" t="s">
        <v>212</v>
      </c>
      <c r="F3598" s="66">
        <v>48.19</v>
      </c>
      <c r="G3598" s="66">
        <v>49.68</v>
      </c>
    </row>
    <row r="3599" spans="1:7">
      <c r="A3599" s="65" t="s">
        <v>213</v>
      </c>
      <c r="B3599" s="65">
        <v>35273</v>
      </c>
      <c r="C3599" s="56" t="s">
        <v>3734</v>
      </c>
      <c r="D3599" s="65" t="s">
        <v>32</v>
      </c>
      <c r="E3599" s="65" t="s">
        <v>212</v>
      </c>
      <c r="F3599" s="66">
        <v>57.79</v>
      </c>
      <c r="G3599" s="66">
        <v>59.58</v>
      </c>
    </row>
    <row r="3600" spans="1:7">
      <c r="A3600" s="65" t="s">
        <v>213</v>
      </c>
      <c r="B3600" s="65">
        <v>4470</v>
      </c>
      <c r="C3600" s="56" t="s">
        <v>3735</v>
      </c>
      <c r="D3600" s="65" t="s">
        <v>32</v>
      </c>
      <c r="E3600" s="65" t="s">
        <v>212</v>
      </c>
      <c r="F3600" s="66">
        <v>133.38</v>
      </c>
      <c r="G3600" s="66">
        <v>137.5</v>
      </c>
    </row>
    <row r="3601" spans="1:7">
      <c r="A3601" s="65" t="s">
        <v>213</v>
      </c>
      <c r="B3601" s="65">
        <v>20204</v>
      </c>
      <c r="C3601" s="56" t="s">
        <v>3736</v>
      </c>
      <c r="D3601" s="65" t="s">
        <v>32</v>
      </c>
      <c r="E3601" s="65" t="s">
        <v>212</v>
      </c>
      <c r="F3601" s="66">
        <v>88.92</v>
      </c>
      <c r="G3601" s="66">
        <v>91.67</v>
      </c>
    </row>
    <row r="3602" spans="1:7">
      <c r="A3602" s="65" t="s">
        <v>213</v>
      </c>
      <c r="B3602" s="65">
        <v>20208</v>
      </c>
      <c r="C3602" s="56" t="s">
        <v>3737</v>
      </c>
      <c r="D3602" s="65" t="s">
        <v>32</v>
      </c>
      <c r="E3602" s="65" t="s">
        <v>212</v>
      </c>
      <c r="F3602" s="66">
        <v>120.04</v>
      </c>
      <c r="G3602" s="66">
        <v>123.75</v>
      </c>
    </row>
    <row r="3603" spans="1:7">
      <c r="A3603" s="65" t="s">
        <v>213</v>
      </c>
      <c r="B3603" s="65">
        <v>4437</v>
      </c>
      <c r="C3603" s="56" t="s">
        <v>3738</v>
      </c>
      <c r="D3603" s="65" t="s">
        <v>32</v>
      </c>
      <c r="E3603" s="65" t="s">
        <v>212</v>
      </c>
      <c r="F3603" s="66">
        <v>100.03</v>
      </c>
      <c r="G3603" s="66">
        <v>103.13</v>
      </c>
    </row>
    <row r="3604" spans="1:7">
      <c r="A3604" s="65" t="s">
        <v>213</v>
      </c>
      <c r="B3604" s="65">
        <v>14580</v>
      </c>
      <c r="C3604" s="56" t="s">
        <v>3739</v>
      </c>
      <c r="D3604" s="65" t="s">
        <v>32</v>
      </c>
      <c r="E3604" s="65" t="s">
        <v>212</v>
      </c>
      <c r="F3604" s="66">
        <v>100.03</v>
      </c>
      <c r="G3604" s="66">
        <v>103.13</v>
      </c>
    </row>
    <row r="3605" spans="1:7">
      <c r="A3605" s="65" t="s">
        <v>213</v>
      </c>
      <c r="B3605" s="65">
        <v>5065</v>
      </c>
      <c r="C3605" s="56" t="s">
        <v>3740</v>
      </c>
      <c r="D3605" s="65" t="s">
        <v>129</v>
      </c>
      <c r="E3605" s="65" t="s">
        <v>212</v>
      </c>
      <c r="F3605" s="66">
        <v>31.65</v>
      </c>
      <c r="G3605" s="66">
        <v>23.22</v>
      </c>
    </row>
    <row r="3606" spans="1:7">
      <c r="A3606" s="65" t="s">
        <v>213</v>
      </c>
      <c r="B3606" s="65">
        <v>5072</v>
      </c>
      <c r="C3606" s="56" t="s">
        <v>3741</v>
      </c>
      <c r="D3606" s="65" t="s">
        <v>129</v>
      </c>
      <c r="E3606" s="65" t="s">
        <v>212</v>
      </c>
      <c r="F3606" s="66">
        <v>29.28</v>
      </c>
      <c r="G3606" s="66">
        <v>21.48</v>
      </c>
    </row>
    <row r="3607" spans="1:7">
      <c r="A3607" s="65" t="s">
        <v>213</v>
      </c>
      <c r="B3607" s="65">
        <v>5066</v>
      </c>
      <c r="C3607" s="56" t="s">
        <v>3742</v>
      </c>
      <c r="D3607" s="65" t="s">
        <v>129</v>
      </c>
      <c r="E3607" s="65" t="s">
        <v>212</v>
      </c>
      <c r="F3607" s="66">
        <v>21.93</v>
      </c>
      <c r="G3607" s="66">
        <v>16.079999999999998</v>
      </c>
    </row>
    <row r="3608" spans="1:7">
      <c r="A3608" s="65" t="s">
        <v>213</v>
      </c>
      <c r="B3608" s="65">
        <v>5063</v>
      </c>
      <c r="C3608" s="56" t="s">
        <v>3743</v>
      </c>
      <c r="D3608" s="65" t="s">
        <v>129</v>
      </c>
      <c r="E3608" s="65" t="s">
        <v>212</v>
      </c>
      <c r="F3608" s="66">
        <v>19.86</v>
      </c>
      <c r="G3608" s="66">
        <v>14.56</v>
      </c>
    </row>
    <row r="3609" spans="1:7">
      <c r="A3609" s="65" t="s">
        <v>213</v>
      </c>
      <c r="B3609" s="65">
        <v>20247</v>
      </c>
      <c r="C3609" s="56" t="s">
        <v>3744</v>
      </c>
      <c r="D3609" s="65" t="s">
        <v>129</v>
      </c>
      <c r="E3609" s="65" t="s">
        <v>212</v>
      </c>
      <c r="F3609" s="66">
        <v>18.43</v>
      </c>
      <c r="G3609" s="66">
        <v>13.51</v>
      </c>
    </row>
    <row r="3610" spans="1:7">
      <c r="A3610" s="65" t="s">
        <v>213</v>
      </c>
      <c r="B3610" s="65">
        <v>5074</v>
      </c>
      <c r="C3610" s="56" t="s">
        <v>3745</v>
      </c>
      <c r="D3610" s="65" t="s">
        <v>129</v>
      </c>
      <c r="E3610" s="65" t="s">
        <v>212</v>
      </c>
      <c r="F3610" s="66">
        <v>18.64</v>
      </c>
      <c r="G3610" s="66">
        <v>13.67</v>
      </c>
    </row>
    <row r="3611" spans="1:7">
      <c r="A3611" s="65" t="s">
        <v>213</v>
      </c>
      <c r="B3611" s="65">
        <v>5067</v>
      </c>
      <c r="C3611" s="56" t="s">
        <v>3746</v>
      </c>
      <c r="D3611" s="65" t="s">
        <v>129</v>
      </c>
      <c r="E3611" s="65" t="s">
        <v>212</v>
      </c>
      <c r="F3611" s="66">
        <v>17.739999999999998</v>
      </c>
      <c r="G3611" s="66">
        <v>13.01</v>
      </c>
    </row>
    <row r="3612" spans="1:7">
      <c r="A3612" s="65" t="s">
        <v>213</v>
      </c>
      <c r="B3612" s="65">
        <v>5078</v>
      </c>
      <c r="C3612" s="56" t="s">
        <v>3747</v>
      </c>
      <c r="D3612" s="65" t="s">
        <v>129</v>
      </c>
      <c r="E3612" s="65" t="s">
        <v>212</v>
      </c>
      <c r="F3612" s="66">
        <v>17.53</v>
      </c>
      <c r="G3612" s="66">
        <v>12.86</v>
      </c>
    </row>
    <row r="3613" spans="1:7">
      <c r="A3613" s="65" t="s">
        <v>213</v>
      </c>
      <c r="B3613" s="65">
        <v>5068</v>
      </c>
      <c r="C3613" s="56" t="s">
        <v>3748</v>
      </c>
      <c r="D3613" s="65" t="s">
        <v>129</v>
      </c>
      <c r="E3613" s="65" t="s">
        <v>212</v>
      </c>
      <c r="F3613" s="66">
        <v>16.64</v>
      </c>
      <c r="G3613" s="66">
        <v>12.2</v>
      </c>
    </row>
    <row r="3614" spans="1:7">
      <c r="A3614" s="65" t="s">
        <v>213</v>
      </c>
      <c r="B3614" s="65">
        <v>5073</v>
      </c>
      <c r="C3614" s="56" t="s">
        <v>3749</v>
      </c>
      <c r="D3614" s="65" t="s">
        <v>129</v>
      </c>
      <c r="E3614" s="65" t="s">
        <v>212</v>
      </c>
      <c r="F3614" s="66">
        <v>16.96</v>
      </c>
      <c r="G3614" s="66">
        <v>12.44</v>
      </c>
    </row>
    <row r="3615" spans="1:7">
      <c r="A3615" s="65" t="s">
        <v>213</v>
      </c>
      <c r="B3615" s="65">
        <v>5069</v>
      </c>
      <c r="C3615" s="56" t="s">
        <v>3750</v>
      </c>
      <c r="D3615" s="65" t="s">
        <v>129</v>
      </c>
      <c r="E3615" s="65" t="s">
        <v>212</v>
      </c>
      <c r="F3615" s="66">
        <v>16.96</v>
      </c>
      <c r="G3615" s="66">
        <v>12.44</v>
      </c>
    </row>
    <row r="3616" spans="1:7">
      <c r="A3616" s="65" t="s">
        <v>213</v>
      </c>
      <c r="B3616" s="65">
        <v>5070</v>
      </c>
      <c r="C3616" s="56" t="s">
        <v>3751</v>
      </c>
      <c r="D3616" s="65" t="s">
        <v>129</v>
      </c>
      <c r="E3616" s="65" t="s">
        <v>212</v>
      </c>
      <c r="F3616" s="66">
        <v>17.149999999999999</v>
      </c>
      <c r="G3616" s="66">
        <v>12.58</v>
      </c>
    </row>
    <row r="3617" spans="1:7">
      <c r="A3617" s="65" t="s">
        <v>213</v>
      </c>
      <c r="B3617" s="65">
        <v>5071</v>
      </c>
      <c r="C3617" s="56" t="s">
        <v>3752</v>
      </c>
      <c r="D3617" s="65" t="s">
        <v>129</v>
      </c>
      <c r="E3617" s="65" t="s">
        <v>212</v>
      </c>
      <c r="F3617" s="66">
        <v>16.64</v>
      </c>
      <c r="G3617" s="66">
        <v>12.2</v>
      </c>
    </row>
    <row r="3618" spans="1:7">
      <c r="A3618" s="65" t="s">
        <v>213</v>
      </c>
      <c r="B3618" s="65">
        <v>5061</v>
      </c>
      <c r="C3618" s="56" t="s">
        <v>3753</v>
      </c>
      <c r="D3618" s="65" t="s">
        <v>129</v>
      </c>
      <c r="E3618" s="65" t="s">
        <v>102</v>
      </c>
      <c r="F3618" s="66">
        <v>16.36</v>
      </c>
      <c r="G3618" s="66">
        <v>12</v>
      </c>
    </row>
    <row r="3619" spans="1:7">
      <c r="A3619" s="65" t="s">
        <v>213</v>
      </c>
      <c r="B3619" s="65">
        <v>5075</v>
      </c>
      <c r="C3619" s="56" t="s">
        <v>3754</v>
      </c>
      <c r="D3619" s="65" t="s">
        <v>129</v>
      </c>
      <c r="E3619" s="65" t="s">
        <v>212</v>
      </c>
      <c r="F3619" s="66">
        <v>16.64</v>
      </c>
      <c r="G3619" s="66">
        <v>12.2</v>
      </c>
    </row>
    <row r="3620" spans="1:7">
      <c r="A3620" s="65" t="s">
        <v>213</v>
      </c>
      <c r="B3620" s="65">
        <v>5062</v>
      </c>
      <c r="C3620" s="56" t="s">
        <v>3755</v>
      </c>
      <c r="D3620" s="65" t="s">
        <v>129</v>
      </c>
      <c r="E3620" s="65" t="s">
        <v>212</v>
      </c>
      <c r="F3620" s="66">
        <v>16.86</v>
      </c>
      <c r="G3620" s="66">
        <v>12.37</v>
      </c>
    </row>
    <row r="3621" spans="1:7">
      <c r="A3621" s="65" t="s">
        <v>213</v>
      </c>
      <c r="B3621" s="65">
        <v>39027</v>
      </c>
      <c r="C3621" s="56" t="s">
        <v>15059</v>
      </c>
      <c r="D3621" s="65" t="s">
        <v>129</v>
      </c>
      <c r="E3621" s="65" t="s">
        <v>212</v>
      </c>
      <c r="F3621" s="66">
        <v>16.62</v>
      </c>
      <c r="G3621" s="66">
        <v>12.19</v>
      </c>
    </row>
    <row r="3622" spans="1:7">
      <c r="A3622" s="65" t="s">
        <v>213</v>
      </c>
      <c r="B3622" s="65">
        <v>40568</v>
      </c>
      <c r="C3622" s="56" t="s">
        <v>3756</v>
      </c>
      <c r="D3622" s="65" t="s">
        <v>129</v>
      </c>
      <c r="E3622" s="65" t="s">
        <v>212</v>
      </c>
      <c r="F3622" s="66">
        <v>16.760000000000002</v>
      </c>
      <c r="G3622" s="66">
        <v>12.3</v>
      </c>
    </row>
    <row r="3623" spans="1:7">
      <c r="A3623" s="65" t="s">
        <v>213</v>
      </c>
      <c r="B3623" s="65">
        <v>40304</v>
      </c>
      <c r="C3623" s="56" t="s">
        <v>3757</v>
      </c>
      <c r="D3623" s="65" t="s">
        <v>129</v>
      </c>
      <c r="E3623" s="65" t="s">
        <v>212</v>
      </c>
      <c r="F3623" s="66">
        <v>20.54</v>
      </c>
      <c r="G3623" s="66">
        <v>15.06</v>
      </c>
    </row>
    <row r="3624" spans="1:7">
      <c r="A3624" s="65" t="s">
        <v>213</v>
      </c>
      <c r="B3624" s="65">
        <v>39026</v>
      </c>
      <c r="C3624" s="56" t="s">
        <v>3758</v>
      </c>
      <c r="D3624" s="65" t="s">
        <v>129</v>
      </c>
      <c r="E3624" s="65" t="s">
        <v>212</v>
      </c>
      <c r="F3624" s="66">
        <v>18.71</v>
      </c>
      <c r="G3624" s="66">
        <v>13.72</v>
      </c>
    </row>
    <row r="3625" spans="1:7">
      <c r="A3625" s="65" t="s">
        <v>213</v>
      </c>
      <c r="B3625" s="65">
        <v>42431</v>
      </c>
      <c r="C3625" s="56" t="s">
        <v>3759</v>
      </c>
      <c r="D3625" s="65" t="s">
        <v>211</v>
      </c>
      <c r="E3625" s="65" t="s">
        <v>212</v>
      </c>
      <c r="F3625" s="66"/>
      <c r="G3625" s="66">
        <v>3957.85</v>
      </c>
    </row>
    <row r="3626" spans="1:7">
      <c r="A3626" s="65" t="s">
        <v>213</v>
      </c>
      <c r="B3626" s="65">
        <v>44074</v>
      </c>
      <c r="C3626" s="56" t="s">
        <v>3760</v>
      </c>
      <c r="D3626" s="65" t="s">
        <v>261</v>
      </c>
      <c r="E3626" s="65" t="s">
        <v>212</v>
      </c>
      <c r="F3626" s="66">
        <v>614.54</v>
      </c>
      <c r="G3626" s="66">
        <v>566.30999999999995</v>
      </c>
    </row>
    <row r="3627" spans="1:7">
      <c r="A3627" s="65" t="s">
        <v>213</v>
      </c>
      <c r="B3627" s="65">
        <v>44072</v>
      </c>
      <c r="C3627" s="56" t="s">
        <v>3761</v>
      </c>
      <c r="D3627" s="65" t="s">
        <v>261</v>
      </c>
      <c r="E3627" s="65" t="s">
        <v>212</v>
      </c>
      <c r="F3627" s="66">
        <v>155.26</v>
      </c>
      <c r="G3627" s="66">
        <v>143.63999999999999</v>
      </c>
    </row>
    <row r="3628" spans="1:7">
      <c r="A3628" s="65" t="s">
        <v>213</v>
      </c>
      <c r="B3628" s="65">
        <v>511</v>
      </c>
      <c r="C3628" s="56" t="s">
        <v>3762</v>
      </c>
      <c r="D3628" s="65" t="s">
        <v>261</v>
      </c>
      <c r="E3628" s="65" t="s">
        <v>102</v>
      </c>
      <c r="F3628" s="66">
        <v>21.82</v>
      </c>
      <c r="G3628" s="66">
        <v>18</v>
      </c>
    </row>
    <row r="3629" spans="1:7">
      <c r="A3629" s="65" t="s">
        <v>391</v>
      </c>
      <c r="B3629" s="65">
        <v>37540</v>
      </c>
      <c r="C3629" s="56" t="s">
        <v>3763</v>
      </c>
      <c r="D3629" s="65" t="s">
        <v>211</v>
      </c>
      <c r="E3629" s="65" t="s">
        <v>212</v>
      </c>
      <c r="F3629" s="66">
        <v>86002.51</v>
      </c>
      <c r="G3629" s="66">
        <v>81363.64</v>
      </c>
    </row>
    <row r="3630" spans="1:7">
      <c r="A3630" s="65" t="s">
        <v>391</v>
      </c>
      <c r="B3630" s="65">
        <v>37548</v>
      </c>
      <c r="C3630" s="56" t="s">
        <v>3764</v>
      </c>
      <c r="D3630" s="65" t="s">
        <v>211</v>
      </c>
      <c r="E3630" s="65" t="s">
        <v>212</v>
      </c>
      <c r="F3630" s="66">
        <v>113995.89</v>
      </c>
      <c r="G3630" s="66">
        <v>107847.1</v>
      </c>
    </row>
    <row r="3631" spans="1:7">
      <c r="A3631" s="65" t="s">
        <v>391</v>
      </c>
      <c r="B3631" s="65">
        <v>39828</v>
      </c>
      <c r="C3631" s="56" t="s">
        <v>3765</v>
      </c>
      <c r="D3631" s="65" t="s">
        <v>211</v>
      </c>
      <c r="E3631" s="65" t="s">
        <v>212</v>
      </c>
      <c r="F3631" s="66">
        <v>683.86</v>
      </c>
      <c r="G3631" s="66">
        <v>646.97</v>
      </c>
    </row>
    <row r="3632" spans="1:7">
      <c r="A3632" s="65" t="s">
        <v>213</v>
      </c>
      <c r="B3632" s="65">
        <v>38392</v>
      </c>
      <c r="C3632" s="56" t="s">
        <v>3766</v>
      </c>
      <c r="D3632" s="65" t="s">
        <v>211</v>
      </c>
      <c r="E3632" s="65" t="s">
        <v>212</v>
      </c>
      <c r="F3632" s="66">
        <v>49.27</v>
      </c>
      <c r="G3632" s="66">
        <v>64.02</v>
      </c>
    </row>
    <row r="3633" spans="1:7">
      <c r="A3633" s="65" t="s">
        <v>213</v>
      </c>
      <c r="B3633" s="65">
        <v>11735</v>
      </c>
      <c r="C3633" s="56" t="s">
        <v>3767</v>
      </c>
      <c r="D3633" s="65" t="s">
        <v>211</v>
      </c>
      <c r="E3633" s="65" t="s">
        <v>212</v>
      </c>
      <c r="F3633" s="66">
        <v>6.92</v>
      </c>
      <c r="G3633" s="66">
        <v>9.02</v>
      </c>
    </row>
    <row r="3634" spans="1:7">
      <c r="A3634" s="65" t="s">
        <v>213</v>
      </c>
      <c r="B3634" s="65">
        <v>11737</v>
      </c>
      <c r="C3634" s="56" t="s">
        <v>3768</v>
      </c>
      <c r="D3634" s="65" t="s">
        <v>211</v>
      </c>
      <c r="E3634" s="65" t="s">
        <v>212</v>
      </c>
      <c r="F3634" s="66">
        <v>9.81</v>
      </c>
      <c r="G3634" s="66">
        <v>12.79</v>
      </c>
    </row>
    <row r="3635" spans="1:7">
      <c r="A3635" s="65" t="s">
        <v>213</v>
      </c>
      <c r="B3635" s="65">
        <v>11738</v>
      </c>
      <c r="C3635" s="56" t="s">
        <v>3769</v>
      </c>
      <c r="D3635" s="65" t="s">
        <v>211</v>
      </c>
      <c r="E3635" s="65" t="s">
        <v>212</v>
      </c>
      <c r="F3635" s="66">
        <v>12.37</v>
      </c>
      <c r="G3635" s="66">
        <v>16.13</v>
      </c>
    </row>
    <row r="3636" spans="1:7">
      <c r="A3636" s="65" t="s">
        <v>213</v>
      </c>
      <c r="B3636" s="65">
        <v>36143</v>
      </c>
      <c r="C3636" s="56" t="s">
        <v>3770</v>
      </c>
      <c r="D3636" s="65" t="s">
        <v>211</v>
      </c>
      <c r="E3636" s="65" t="s">
        <v>212</v>
      </c>
      <c r="F3636" s="66">
        <v>97.43</v>
      </c>
      <c r="G3636" s="66">
        <v>93.62</v>
      </c>
    </row>
    <row r="3637" spans="1:7">
      <c r="A3637" s="65" t="s">
        <v>213</v>
      </c>
      <c r="B3637" s="65">
        <v>36142</v>
      </c>
      <c r="C3637" s="56" t="s">
        <v>3771</v>
      </c>
      <c r="D3637" s="65" t="s">
        <v>211</v>
      </c>
      <c r="E3637" s="65" t="s">
        <v>212</v>
      </c>
      <c r="F3637" s="66">
        <v>2.4</v>
      </c>
      <c r="G3637" s="66">
        <v>2.31</v>
      </c>
    </row>
    <row r="3638" spans="1:7">
      <c r="A3638" s="65" t="s">
        <v>213</v>
      </c>
      <c r="B3638" s="65">
        <v>45227</v>
      </c>
      <c r="C3638" s="56" t="s">
        <v>15060</v>
      </c>
      <c r="D3638" s="65" t="s">
        <v>211</v>
      </c>
      <c r="E3638" s="65" t="s">
        <v>212</v>
      </c>
      <c r="F3638" s="66">
        <v>928.39</v>
      </c>
      <c r="G3638" s="66">
        <v>892.13</v>
      </c>
    </row>
    <row r="3639" spans="1:7">
      <c r="A3639" s="65" t="s">
        <v>213</v>
      </c>
      <c r="B3639" s="65">
        <v>45209</v>
      </c>
      <c r="C3639" s="56" t="s">
        <v>3772</v>
      </c>
      <c r="D3639" s="65" t="s">
        <v>211</v>
      </c>
      <c r="E3639" s="65" t="s">
        <v>212</v>
      </c>
      <c r="F3639" s="66">
        <v>40.659999999999997</v>
      </c>
      <c r="G3639" s="66">
        <v>39.08</v>
      </c>
    </row>
    <row r="3640" spans="1:7">
      <c r="A3640" s="65" t="s">
        <v>213</v>
      </c>
      <c r="B3640" s="65">
        <v>36146</v>
      </c>
      <c r="C3640" s="56" t="s">
        <v>3773</v>
      </c>
      <c r="D3640" s="65" t="s">
        <v>211</v>
      </c>
      <c r="E3640" s="65" t="s">
        <v>212</v>
      </c>
      <c r="F3640" s="66">
        <v>257.81</v>
      </c>
      <c r="G3640" s="66">
        <v>247.74</v>
      </c>
    </row>
    <row r="3641" spans="1:7">
      <c r="A3641" s="65" t="s">
        <v>213</v>
      </c>
      <c r="B3641" s="65">
        <v>39015</v>
      </c>
      <c r="C3641" s="56" t="s">
        <v>3774</v>
      </c>
      <c r="D3641" s="65" t="s">
        <v>211</v>
      </c>
      <c r="E3641" s="65" t="s">
        <v>102</v>
      </c>
      <c r="F3641" s="66"/>
      <c r="G3641" s="66">
        <v>1</v>
      </c>
    </row>
    <row r="3642" spans="1:7">
      <c r="A3642" s="65" t="s">
        <v>213</v>
      </c>
      <c r="B3642" s="65">
        <v>38377</v>
      </c>
      <c r="C3642" s="56" t="s">
        <v>3775</v>
      </c>
      <c r="D3642" s="65" t="s">
        <v>211</v>
      </c>
      <c r="E3642" s="65" t="s">
        <v>212</v>
      </c>
      <c r="F3642" s="66">
        <v>26.45</v>
      </c>
      <c r="G3642" s="66">
        <v>28.81</v>
      </c>
    </row>
    <row r="3643" spans="1:7">
      <c r="A3643" s="65" t="s">
        <v>213</v>
      </c>
      <c r="B3643" s="65">
        <v>38376</v>
      </c>
      <c r="C3643" s="56" t="s">
        <v>3776</v>
      </c>
      <c r="D3643" s="65" t="s">
        <v>211</v>
      </c>
      <c r="E3643" s="65" t="s">
        <v>212</v>
      </c>
      <c r="F3643" s="66">
        <v>30.59</v>
      </c>
      <c r="G3643" s="66">
        <v>33.33</v>
      </c>
    </row>
    <row r="3644" spans="1:7">
      <c r="A3644" s="65" t="s">
        <v>213</v>
      </c>
      <c r="B3644" s="65">
        <v>38116</v>
      </c>
      <c r="C3644" s="56" t="s">
        <v>3777</v>
      </c>
      <c r="D3644" s="65" t="s">
        <v>211</v>
      </c>
      <c r="E3644" s="65" t="s">
        <v>212</v>
      </c>
      <c r="F3644" s="66">
        <v>5.14</v>
      </c>
      <c r="G3644" s="66">
        <v>5.88</v>
      </c>
    </row>
    <row r="3645" spans="1:7">
      <c r="A3645" s="65" t="s">
        <v>213</v>
      </c>
      <c r="B3645" s="65">
        <v>38066</v>
      </c>
      <c r="C3645" s="56" t="s">
        <v>3778</v>
      </c>
      <c r="D3645" s="65" t="s">
        <v>211</v>
      </c>
      <c r="E3645" s="65" t="s">
        <v>212</v>
      </c>
      <c r="F3645" s="66">
        <v>8.48</v>
      </c>
      <c r="G3645" s="66">
        <v>9.7100000000000009</v>
      </c>
    </row>
    <row r="3646" spans="1:7">
      <c r="A3646" s="65" t="s">
        <v>213</v>
      </c>
      <c r="B3646" s="65">
        <v>38117</v>
      </c>
      <c r="C3646" s="56" t="s">
        <v>3779</v>
      </c>
      <c r="D3646" s="65" t="s">
        <v>211</v>
      </c>
      <c r="E3646" s="65" t="s">
        <v>212</v>
      </c>
      <c r="F3646" s="66">
        <v>8.75</v>
      </c>
      <c r="G3646" s="66">
        <v>10.02</v>
      </c>
    </row>
    <row r="3647" spans="1:7">
      <c r="A3647" s="65" t="s">
        <v>213</v>
      </c>
      <c r="B3647" s="65">
        <v>38067</v>
      </c>
      <c r="C3647" s="56" t="s">
        <v>3780</v>
      </c>
      <c r="D3647" s="65" t="s">
        <v>211</v>
      </c>
      <c r="E3647" s="65" t="s">
        <v>212</v>
      </c>
      <c r="F3647" s="66">
        <v>11.94</v>
      </c>
      <c r="G3647" s="66">
        <v>13.67</v>
      </c>
    </row>
    <row r="3648" spans="1:7">
      <c r="A3648" s="65" t="s">
        <v>391</v>
      </c>
      <c r="B3648" s="65">
        <v>44313</v>
      </c>
      <c r="C3648" s="56" t="s">
        <v>3781</v>
      </c>
      <c r="D3648" s="65" t="s">
        <v>211</v>
      </c>
      <c r="E3648" s="65" t="s">
        <v>212</v>
      </c>
      <c r="F3648" s="66"/>
      <c r="G3648" s="66">
        <v>987.82</v>
      </c>
    </row>
    <row r="3649" spans="1:7">
      <c r="A3649" s="65" t="s">
        <v>213</v>
      </c>
      <c r="B3649" s="65">
        <v>11522</v>
      </c>
      <c r="C3649" s="56" t="s">
        <v>3782</v>
      </c>
      <c r="D3649" s="65" t="s">
        <v>211</v>
      </c>
      <c r="E3649" s="65" t="s">
        <v>212</v>
      </c>
      <c r="F3649" s="66">
        <v>14.41</v>
      </c>
      <c r="G3649" s="66">
        <v>11.84</v>
      </c>
    </row>
    <row r="3650" spans="1:7">
      <c r="A3650" s="65" t="s">
        <v>213</v>
      </c>
      <c r="B3650" s="65">
        <v>43600</v>
      </c>
      <c r="C3650" s="56" t="s">
        <v>3783</v>
      </c>
      <c r="D3650" s="65" t="s">
        <v>211</v>
      </c>
      <c r="E3650" s="65" t="s">
        <v>212</v>
      </c>
      <c r="F3650" s="66">
        <v>57.74</v>
      </c>
      <c r="G3650" s="66">
        <v>47.44</v>
      </c>
    </row>
    <row r="3651" spans="1:7">
      <c r="A3651" s="65" t="s">
        <v>213</v>
      </c>
      <c r="B3651" s="65">
        <v>5080</v>
      </c>
      <c r="C3651" s="56" t="s">
        <v>3784</v>
      </c>
      <c r="D3651" s="65" t="s">
        <v>211</v>
      </c>
      <c r="E3651" s="65" t="s">
        <v>212</v>
      </c>
      <c r="F3651" s="66">
        <v>22.51</v>
      </c>
      <c r="G3651" s="66">
        <v>18.5</v>
      </c>
    </row>
    <row r="3652" spans="1:7">
      <c r="A3652" s="65" t="s">
        <v>213</v>
      </c>
      <c r="B3652" s="65">
        <v>38168</v>
      </c>
      <c r="C3652" s="56" t="s">
        <v>3785</v>
      </c>
      <c r="D3652" s="65" t="s">
        <v>211</v>
      </c>
      <c r="E3652" s="65" t="s">
        <v>212</v>
      </c>
      <c r="F3652" s="66">
        <v>157.19999999999999</v>
      </c>
      <c r="G3652" s="66">
        <v>129.16</v>
      </c>
    </row>
    <row r="3653" spans="1:7">
      <c r="A3653" s="65" t="s">
        <v>213</v>
      </c>
      <c r="B3653" s="65">
        <v>43601</v>
      </c>
      <c r="C3653" s="56" t="s">
        <v>3786</v>
      </c>
      <c r="D3653" s="65" t="s">
        <v>211</v>
      </c>
      <c r="E3653" s="65" t="s">
        <v>212</v>
      </c>
      <c r="F3653" s="66">
        <v>78.599999999999994</v>
      </c>
      <c r="G3653" s="66">
        <v>64.58</v>
      </c>
    </row>
    <row r="3654" spans="1:7">
      <c r="A3654" s="65" t="s">
        <v>213</v>
      </c>
      <c r="B3654" s="65">
        <v>13393</v>
      </c>
      <c r="C3654" s="56" t="s">
        <v>3787</v>
      </c>
      <c r="D3654" s="65" t="s">
        <v>211</v>
      </c>
      <c r="E3654" s="65" t="s">
        <v>212</v>
      </c>
      <c r="F3654" s="66">
        <v>302.73</v>
      </c>
      <c r="G3654" s="66">
        <v>298.37</v>
      </c>
    </row>
    <row r="3655" spans="1:7">
      <c r="A3655" s="65" t="s">
        <v>213</v>
      </c>
      <c r="B3655" s="65">
        <v>13395</v>
      </c>
      <c r="C3655" s="56" t="s">
        <v>3788</v>
      </c>
      <c r="D3655" s="65" t="s">
        <v>211</v>
      </c>
      <c r="E3655" s="65" t="s">
        <v>212</v>
      </c>
      <c r="F3655" s="66">
        <v>424.24</v>
      </c>
      <c r="G3655" s="66">
        <v>418.13</v>
      </c>
    </row>
    <row r="3656" spans="1:7">
      <c r="A3656" s="65" t="s">
        <v>213</v>
      </c>
      <c r="B3656" s="65">
        <v>12039</v>
      </c>
      <c r="C3656" s="56" t="s">
        <v>3789</v>
      </c>
      <c r="D3656" s="65" t="s">
        <v>211</v>
      </c>
      <c r="E3656" s="65" t="s">
        <v>212</v>
      </c>
      <c r="F3656" s="66">
        <v>445.83</v>
      </c>
      <c r="G3656" s="66">
        <v>439.41</v>
      </c>
    </row>
    <row r="3657" spans="1:7">
      <c r="A3657" s="65" t="s">
        <v>213</v>
      </c>
      <c r="B3657" s="65">
        <v>13396</v>
      </c>
      <c r="C3657" s="56" t="s">
        <v>3790</v>
      </c>
      <c r="D3657" s="65" t="s">
        <v>211</v>
      </c>
      <c r="E3657" s="65" t="s">
        <v>212</v>
      </c>
      <c r="F3657" s="66">
        <v>626.14</v>
      </c>
      <c r="G3657" s="66">
        <v>617.13</v>
      </c>
    </row>
    <row r="3658" spans="1:7">
      <c r="A3658" s="65" t="s">
        <v>213</v>
      </c>
      <c r="B3658" s="65">
        <v>12041</v>
      </c>
      <c r="C3658" s="56" t="s">
        <v>3791</v>
      </c>
      <c r="D3658" s="65" t="s">
        <v>211</v>
      </c>
      <c r="E3658" s="65" t="s">
        <v>212</v>
      </c>
      <c r="F3658" s="66">
        <v>511.28</v>
      </c>
      <c r="G3658" s="66">
        <v>503.92</v>
      </c>
    </row>
    <row r="3659" spans="1:7">
      <c r="A3659" s="65" t="s">
        <v>213</v>
      </c>
      <c r="B3659" s="65">
        <v>12043</v>
      </c>
      <c r="C3659" s="56" t="s">
        <v>3792</v>
      </c>
      <c r="D3659" s="65" t="s">
        <v>211</v>
      </c>
      <c r="E3659" s="65" t="s">
        <v>212</v>
      </c>
      <c r="F3659" s="66">
        <v>1079.49</v>
      </c>
      <c r="G3659" s="66">
        <v>1063.95</v>
      </c>
    </row>
    <row r="3660" spans="1:7">
      <c r="A3660" s="65" t="s">
        <v>213</v>
      </c>
      <c r="B3660" s="65">
        <v>39762</v>
      </c>
      <c r="C3660" s="56" t="s">
        <v>3793</v>
      </c>
      <c r="D3660" s="65" t="s">
        <v>211</v>
      </c>
      <c r="E3660" s="65" t="s">
        <v>212</v>
      </c>
      <c r="F3660" s="66">
        <v>513.86</v>
      </c>
      <c r="G3660" s="66">
        <v>506.47</v>
      </c>
    </row>
    <row r="3661" spans="1:7">
      <c r="A3661" s="65" t="s">
        <v>213</v>
      </c>
      <c r="B3661" s="65">
        <v>12042</v>
      </c>
      <c r="C3661" s="56" t="s">
        <v>3794</v>
      </c>
      <c r="D3661" s="65" t="s">
        <v>211</v>
      </c>
      <c r="E3661" s="65" t="s">
        <v>212</v>
      </c>
      <c r="F3661" s="66">
        <v>750.23</v>
      </c>
      <c r="G3661" s="66">
        <v>739.43</v>
      </c>
    </row>
    <row r="3662" spans="1:7">
      <c r="A3662" s="65" t="s">
        <v>213</v>
      </c>
      <c r="B3662" s="65">
        <v>39763</v>
      </c>
      <c r="C3662" s="56" t="s">
        <v>3795</v>
      </c>
      <c r="D3662" s="65" t="s">
        <v>211</v>
      </c>
      <c r="E3662" s="65" t="s">
        <v>212</v>
      </c>
      <c r="F3662" s="66">
        <v>878.04</v>
      </c>
      <c r="G3662" s="66">
        <v>865.4</v>
      </c>
    </row>
    <row r="3663" spans="1:7">
      <c r="A3663" s="65" t="s">
        <v>213</v>
      </c>
      <c r="B3663" s="65">
        <v>39760</v>
      </c>
      <c r="C3663" s="56" t="s">
        <v>3796</v>
      </c>
      <c r="D3663" s="65" t="s">
        <v>211</v>
      </c>
      <c r="E3663" s="65" t="s">
        <v>212</v>
      </c>
      <c r="F3663" s="66">
        <v>875.16</v>
      </c>
      <c r="G3663" s="66">
        <v>862.56</v>
      </c>
    </row>
    <row r="3664" spans="1:7">
      <c r="A3664" s="65" t="s">
        <v>213</v>
      </c>
      <c r="B3664" s="65">
        <v>39756</v>
      </c>
      <c r="C3664" s="56" t="s">
        <v>3797</v>
      </c>
      <c r="D3664" s="65" t="s">
        <v>211</v>
      </c>
      <c r="E3664" s="65" t="s">
        <v>212</v>
      </c>
      <c r="F3664" s="66">
        <v>314.23</v>
      </c>
      <c r="G3664" s="66">
        <v>309.70999999999998</v>
      </c>
    </row>
    <row r="3665" spans="1:7">
      <c r="A3665" s="65" t="s">
        <v>213</v>
      </c>
      <c r="B3665" s="65">
        <v>12038</v>
      </c>
      <c r="C3665" s="56" t="s">
        <v>3798</v>
      </c>
      <c r="D3665" s="65" t="s">
        <v>211</v>
      </c>
      <c r="E3665" s="65" t="s">
        <v>212</v>
      </c>
      <c r="F3665" s="66">
        <v>392.64</v>
      </c>
      <c r="G3665" s="66">
        <v>386.99</v>
      </c>
    </row>
    <row r="3666" spans="1:7">
      <c r="A3666" s="65" t="s">
        <v>213</v>
      </c>
      <c r="B3666" s="65">
        <v>39757</v>
      </c>
      <c r="C3666" s="56" t="s">
        <v>3799</v>
      </c>
      <c r="D3666" s="65" t="s">
        <v>211</v>
      </c>
      <c r="E3666" s="65" t="s">
        <v>212</v>
      </c>
      <c r="F3666" s="66">
        <v>363.07</v>
      </c>
      <c r="G3666" s="66">
        <v>357.85</v>
      </c>
    </row>
    <row r="3667" spans="1:7">
      <c r="A3667" s="65" t="s">
        <v>213</v>
      </c>
      <c r="B3667" s="65">
        <v>39758</v>
      </c>
      <c r="C3667" s="56" t="s">
        <v>3800</v>
      </c>
      <c r="D3667" s="65" t="s">
        <v>211</v>
      </c>
      <c r="E3667" s="65" t="s">
        <v>212</v>
      </c>
      <c r="F3667" s="66">
        <v>529.13</v>
      </c>
      <c r="G3667" s="66">
        <v>521.51</v>
      </c>
    </row>
    <row r="3668" spans="1:7">
      <c r="A3668" s="65" t="s">
        <v>213</v>
      </c>
      <c r="B3668" s="65">
        <v>39759</v>
      </c>
      <c r="C3668" s="56" t="s">
        <v>3801</v>
      </c>
      <c r="D3668" s="65" t="s">
        <v>211</v>
      </c>
      <c r="E3668" s="65" t="s">
        <v>212</v>
      </c>
      <c r="F3668" s="66">
        <v>653.48</v>
      </c>
      <c r="G3668" s="66">
        <v>644.07000000000005</v>
      </c>
    </row>
    <row r="3669" spans="1:7">
      <c r="A3669" s="65" t="s">
        <v>213</v>
      </c>
      <c r="B3669" s="65">
        <v>39761</v>
      </c>
      <c r="C3669" s="56" t="s">
        <v>3802</v>
      </c>
      <c r="D3669" s="65" t="s">
        <v>211</v>
      </c>
      <c r="E3669" s="65" t="s">
        <v>212</v>
      </c>
      <c r="F3669" s="66">
        <v>785.5</v>
      </c>
      <c r="G3669" s="66">
        <v>774.19</v>
      </c>
    </row>
    <row r="3670" spans="1:7">
      <c r="A3670" s="65" t="s">
        <v>213</v>
      </c>
      <c r="B3670" s="65">
        <v>39805</v>
      </c>
      <c r="C3670" s="56" t="s">
        <v>3803</v>
      </c>
      <c r="D3670" s="65" t="s">
        <v>211</v>
      </c>
      <c r="E3670" s="65" t="s">
        <v>212</v>
      </c>
      <c r="F3670" s="66">
        <v>209.38</v>
      </c>
      <c r="G3670" s="66">
        <v>135.94999999999999</v>
      </c>
    </row>
    <row r="3671" spans="1:7">
      <c r="A3671" s="65" t="s">
        <v>213</v>
      </c>
      <c r="B3671" s="65">
        <v>39806</v>
      </c>
      <c r="C3671" s="56" t="s">
        <v>3804</v>
      </c>
      <c r="D3671" s="65" t="s">
        <v>211</v>
      </c>
      <c r="E3671" s="65" t="s">
        <v>212</v>
      </c>
      <c r="F3671" s="66">
        <v>387.92</v>
      </c>
      <c r="G3671" s="66">
        <v>251.89</v>
      </c>
    </row>
    <row r="3672" spans="1:7">
      <c r="A3672" s="65" t="s">
        <v>213</v>
      </c>
      <c r="B3672" s="65">
        <v>39807</v>
      </c>
      <c r="C3672" s="56" t="s">
        <v>3805</v>
      </c>
      <c r="D3672" s="65" t="s">
        <v>211</v>
      </c>
      <c r="E3672" s="65" t="s">
        <v>212</v>
      </c>
      <c r="F3672" s="66">
        <v>840.72</v>
      </c>
      <c r="G3672" s="66">
        <v>545.9</v>
      </c>
    </row>
    <row r="3673" spans="1:7">
      <c r="A3673" s="65" t="s">
        <v>213</v>
      </c>
      <c r="B3673" s="65">
        <v>43100</v>
      </c>
      <c r="C3673" s="56" t="s">
        <v>3806</v>
      </c>
      <c r="D3673" s="65" t="s">
        <v>211</v>
      </c>
      <c r="E3673" s="65" t="s">
        <v>212</v>
      </c>
      <c r="F3673" s="66">
        <v>657.26</v>
      </c>
      <c r="G3673" s="66">
        <v>426.77</v>
      </c>
    </row>
    <row r="3674" spans="1:7">
      <c r="A3674" s="65" t="s">
        <v>213</v>
      </c>
      <c r="B3674" s="65">
        <v>39804</v>
      </c>
      <c r="C3674" s="56" t="s">
        <v>3807</v>
      </c>
      <c r="D3674" s="65" t="s">
        <v>211</v>
      </c>
      <c r="E3674" s="65" t="s">
        <v>212</v>
      </c>
      <c r="F3674" s="66">
        <v>122.95</v>
      </c>
      <c r="G3674" s="66">
        <v>79.83</v>
      </c>
    </row>
    <row r="3675" spans="1:7">
      <c r="A3675" s="65" t="s">
        <v>213</v>
      </c>
      <c r="B3675" s="65">
        <v>39796</v>
      </c>
      <c r="C3675" s="56" t="s">
        <v>3808</v>
      </c>
      <c r="D3675" s="65" t="s">
        <v>211</v>
      </c>
      <c r="E3675" s="65" t="s">
        <v>212</v>
      </c>
      <c r="F3675" s="66">
        <v>127.34</v>
      </c>
      <c r="G3675" s="66">
        <v>82.68</v>
      </c>
    </row>
    <row r="3676" spans="1:7">
      <c r="A3676" s="65" t="s">
        <v>213</v>
      </c>
      <c r="B3676" s="65">
        <v>39797</v>
      </c>
      <c r="C3676" s="56" t="s">
        <v>3809</v>
      </c>
      <c r="D3676" s="65" t="s">
        <v>211</v>
      </c>
      <c r="E3676" s="65" t="s">
        <v>102</v>
      </c>
      <c r="F3676" s="66">
        <v>199.9</v>
      </c>
      <c r="G3676" s="66">
        <v>129.80000000000001</v>
      </c>
    </row>
    <row r="3677" spans="1:7">
      <c r="A3677" s="65" t="s">
        <v>213</v>
      </c>
      <c r="B3677" s="65">
        <v>39798</v>
      </c>
      <c r="C3677" s="56" t="s">
        <v>3810</v>
      </c>
      <c r="D3677" s="65" t="s">
        <v>211</v>
      </c>
      <c r="E3677" s="65" t="s">
        <v>212</v>
      </c>
      <c r="F3677" s="66">
        <v>342.89</v>
      </c>
      <c r="G3677" s="66">
        <v>222.65</v>
      </c>
    </row>
    <row r="3678" spans="1:7">
      <c r="A3678" s="65" t="s">
        <v>213</v>
      </c>
      <c r="B3678" s="65">
        <v>39794</v>
      </c>
      <c r="C3678" s="56" t="s">
        <v>3811</v>
      </c>
      <c r="D3678" s="65" t="s">
        <v>211</v>
      </c>
      <c r="E3678" s="65" t="s">
        <v>212</v>
      </c>
      <c r="F3678" s="66">
        <v>54.05</v>
      </c>
      <c r="G3678" s="66">
        <v>35.1</v>
      </c>
    </row>
    <row r="3679" spans="1:7">
      <c r="A3679" s="65" t="s">
        <v>213</v>
      </c>
      <c r="B3679" s="65">
        <v>39795</v>
      </c>
      <c r="C3679" s="56" t="s">
        <v>3812</v>
      </c>
      <c r="D3679" s="65" t="s">
        <v>211</v>
      </c>
      <c r="E3679" s="65" t="s">
        <v>212</v>
      </c>
      <c r="F3679" s="66">
        <v>85.39</v>
      </c>
      <c r="G3679" s="66">
        <v>55.45</v>
      </c>
    </row>
    <row r="3680" spans="1:7">
      <c r="A3680" s="65" t="s">
        <v>213</v>
      </c>
      <c r="B3680" s="65">
        <v>39801</v>
      </c>
      <c r="C3680" s="56" t="s">
        <v>3813</v>
      </c>
      <c r="D3680" s="65" t="s">
        <v>211</v>
      </c>
      <c r="E3680" s="65" t="s">
        <v>212</v>
      </c>
      <c r="F3680" s="66">
        <v>180.32</v>
      </c>
      <c r="G3680" s="66">
        <v>117.09</v>
      </c>
    </row>
    <row r="3681" spans="1:7">
      <c r="A3681" s="65" t="s">
        <v>213</v>
      </c>
      <c r="B3681" s="65">
        <v>39802</v>
      </c>
      <c r="C3681" s="56" t="s">
        <v>3814</v>
      </c>
      <c r="D3681" s="65" t="s">
        <v>211</v>
      </c>
      <c r="E3681" s="65" t="s">
        <v>212</v>
      </c>
      <c r="F3681" s="66">
        <v>264.32</v>
      </c>
      <c r="G3681" s="66">
        <v>171.63</v>
      </c>
    </row>
    <row r="3682" spans="1:7">
      <c r="A3682" s="65" t="s">
        <v>213</v>
      </c>
      <c r="B3682" s="65">
        <v>39803</v>
      </c>
      <c r="C3682" s="56" t="s">
        <v>3815</v>
      </c>
      <c r="D3682" s="65" t="s">
        <v>211</v>
      </c>
      <c r="E3682" s="65" t="s">
        <v>212</v>
      </c>
      <c r="F3682" s="66">
        <v>368.73</v>
      </c>
      <c r="G3682" s="66">
        <v>239.43</v>
      </c>
    </row>
    <row r="3683" spans="1:7">
      <c r="A3683" s="65" t="s">
        <v>213</v>
      </c>
      <c r="B3683" s="65">
        <v>39799</v>
      </c>
      <c r="C3683" s="56" t="s">
        <v>3816</v>
      </c>
      <c r="D3683" s="65" t="s">
        <v>211</v>
      </c>
      <c r="E3683" s="65" t="s">
        <v>212</v>
      </c>
      <c r="F3683" s="66">
        <v>63</v>
      </c>
      <c r="G3683" s="66">
        <v>40.909999999999997</v>
      </c>
    </row>
    <row r="3684" spans="1:7">
      <c r="A3684" s="65" t="s">
        <v>213</v>
      </c>
      <c r="B3684" s="65">
        <v>39800</v>
      </c>
      <c r="C3684" s="56" t="s">
        <v>3817</v>
      </c>
      <c r="D3684" s="65" t="s">
        <v>211</v>
      </c>
      <c r="E3684" s="65" t="s">
        <v>212</v>
      </c>
      <c r="F3684" s="66">
        <v>107.33</v>
      </c>
      <c r="G3684" s="66">
        <v>69.69</v>
      </c>
    </row>
    <row r="3685" spans="1:7">
      <c r="A3685" s="65" t="s">
        <v>213</v>
      </c>
      <c r="B3685" s="65">
        <v>43837</v>
      </c>
      <c r="C3685" s="56" t="s">
        <v>3818</v>
      </c>
      <c r="D3685" s="65" t="s">
        <v>211</v>
      </c>
      <c r="E3685" s="65" t="s">
        <v>212</v>
      </c>
      <c r="F3685" s="66">
        <v>2446.8000000000002</v>
      </c>
      <c r="G3685" s="66">
        <v>1363.23</v>
      </c>
    </row>
    <row r="3686" spans="1:7">
      <c r="A3686" s="65" t="s">
        <v>213</v>
      </c>
      <c r="B3686" s="65">
        <v>43836</v>
      </c>
      <c r="C3686" s="56" t="s">
        <v>3819</v>
      </c>
      <c r="D3686" s="65" t="s">
        <v>211</v>
      </c>
      <c r="E3686" s="65" t="s">
        <v>212</v>
      </c>
      <c r="F3686" s="66">
        <v>4978.8</v>
      </c>
      <c r="G3686" s="66">
        <v>2773.94</v>
      </c>
    </row>
    <row r="3687" spans="1:7">
      <c r="A3687" s="65" t="s">
        <v>213</v>
      </c>
      <c r="B3687" s="65">
        <v>21059</v>
      </c>
      <c r="C3687" s="56" t="s">
        <v>3820</v>
      </c>
      <c r="D3687" s="65" t="s">
        <v>211</v>
      </c>
      <c r="E3687" s="65" t="s">
        <v>212</v>
      </c>
      <c r="F3687" s="66"/>
      <c r="G3687" s="66">
        <v>54.55</v>
      </c>
    </row>
    <row r="3688" spans="1:7">
      <c r="A3688" s="65" t="s">
        <v>213</v>
      </c>
      <c r="B3688" s="65">
        <v>11234</v>
      </c>
      <c r="C3688" s="56" t="s">
        <v>3821</v>
      </c>
      <c r="D3688" s="65" t="s">
        <v>211</v>
      </c>
      <c r="E3688" s="65" t="s">
        <v>212</v>
      </c>
      <c r="F3688" s="66"/>
      <c r="G3688" s="66">
        <v>82.23</v>
      </c>
    </row>
    <row r="3689" spans="1:7">
      <c r="A3689" s="65" t="s">
        <v>213</v>
      </c>
      <c r="B3689" s="65">
        <v>21060</v>
      </c>
      <c r="C3689" s="56" t="s">
        <v>3822</v>
      </c>
      <c r="D3689" s="65" t="s">
        <v>211</v>
      </c>
      <c r="E3689" s="65" t="s">
        <v>212</v>
      </c>
      <c r="F3689" s="66"/>
      <c r="G3689" s="66">
        <v>101.2</v>
      </c>
    </row>
    <row r="3690" spans="1:7">
      <c r="A3690" s="65" t="s">
        <v>213</v>
      </c>
      <c r="B3690" s="65">
        <v>21061</v>
      </c>
      <c r="C3690" s="56" t="s">
        <v>3823</v>
      </c>
      <c r="D3690" s="65" t="s">
        <v>211</v>
      </c>
      <c r="E3690" s="65" t="s">
        <v>212</v>
      </c>
      <c r="F3690" s="66"/>
      <c r="G3690" s="66">
        <v>126.51</v>
      </c>
    </row>
    <row r="3691" spans="1:7">
      <c r="A3691" s="65" t="s">
        <v>213</v>
      </c>
      <c r="B3691" s="65">
        <v>21062</v>
      </c>
      <c r="C3691" s="56" t="s">
        <v>3824</v>
      </c>
      <c r="D3691" s="65" t="s">
        <v>211</v>
      </c>
      <c r="E3691" s="65" t="s">
        <v>212</v>
      </c>
      <c r="F3691" s="66"/>
      <c r="G3691" s="66">
        <v>199.25</v>
      </c>
    </row>
    <row r="3692" spans="1:7">
      <c r="A3692" s="65" t="s">
        <v>213</v>
      </c>
      <c r="B3692" s="65">
        <v>11708</v>
      </c>
      <c r="C3692" s="56" t="s">
        <v>3825</v>
      </c>
      <c r="D3692" s="65" t="s">
        <v>211</v>
      </c>
      <c r="E3692" s="65" t="s">
        <v>212</v>
      </c>
      <c r="F3692" s="66"/>
      <c r="G3692" s="66">
        <v>21.74</v>
      </c>
    </row>
    <row r="3693" spans="1:7">
      <c r="A3693" s="65" t="s">
        <v>213</v>
      </c>
      <c r="B3693" s="65">
        <v>11709</v>
      </c>
      <c r="C3693" s="56" t="s">
        <v>3826</v>
      </c>
      <c r="D3693" s="65" t="s">
        <v>211</v>
      </c>
      <c r="E3693" s="65" t="s">
        <v>212</v>
      </c>
      <c r="F3693" s="66"/>
      <c r="G3693" s="66">
        <v>51.07</v>
      </c>
    </row>
    <row r="3694" spans="1:7">
      <c r="A3694" s="65" t="s">
        <v>213</v>
      </c>
      <c r="B3694" s="65">
        <v>11710</v>
      </c>
      <c r="C3694" s="56" t="s">
        <v>3827</v>
      </c>
      <c r="D3694" s="65" t="s">
        <v>211</v>
      </c>
      <c r="E3694" s="65" t="s">
        <v>212</v>
      </c>
      <c r="F3694" s="66"/>
      <c r="G3694" s="66">
        <v>117.41</v>
      </c>
    </row>
    <row r="3695" spans="1:7">
      <c r="A3695" s="65" t="s">
        <v>213</v>
      </c>
      <c r="B3695" s="65">
        <v>11707</v>
      </c>
      <c r="C3695" s="56" t="s">
        <v>3828</v>
      </c>
      <c r="D3695" s="65" t="s">
        <v>211</v>
      </c>
      <c r="E3695" s="65" t="s">
        <v>212</v>
      </c>
      <c r="F3695" s="66"/>
      <c r="G3695" s="66">
        <v>16.28</v>
      </c>
    </row>
    <row r="3696" spans="1:7">
      <c r="A3696" s="65" t="s">
        <v>213</v>
      </c>
      <c r="B3696" s="65">
        <v>5102</v>
      </c>
      <c r="C3696" s="56" t="s">
        <v>3829</v>
      </c>
      <c r="D3696" s="65" t="s">
        <v>211</v>
      </c>
      <c r="E3696" s="65" t="s">
        <v>212</v>
      </c>
      <c r="F3696" s="66">
        <v>9.7200000000000006</v>
      </c>
      <c r="G3696" s="66">
        <v>12.67</v>
      </c>
    </row>
    <row r="3697" spans="1:7">
      <c r="A3697" s="65" t="s">
        <v>213</v>
      </c>
      <c r="B3697" s="65">
        <v>11711</v>
      </c>
      <c r="C3697" s="56" t="s">
        <v>3830</v>
      </c>
      <c r="D3697" s="65" t="s">
        <v>211</v>
      </c>
      <c r="E3697" s="65" t="s">
        <v>212</v>
      </c>
      <c r="F3697" s="66">
        <v>8.1</v>
      </c>
      <c r="G3697" s="66">
        <v>10.56</v>
      </c>
    </row>
    <row r="3698" spans="1:7">
      <c r="A3698" s="65" t="s">
        <v>213</v>
      </c>
      <c r="B3698" s="65">
        <v>11739</v>
      </c>
      <c r="C3698" s="56" t="s">
        <v>3831</v>
      </c>
      <c r="D3698" s="65" t="s">
        <v>211</v>
      </c>
      <c r="E3698" s="65" t="s">
        <v>212</v>
      </c>
      <c r="F3698" s="66">
        <v>6.92</v>
      </c>
      <c r="G3698" s="66">
        <v>9.0299999999999994</v>
      </c>
    </row>
    <row r="3699" spans="1:7">
      <c r="A3699" s="65" t="s">
        <v>213</v>
      </c>
      <c r="B3699" s="65">
        <v>11741</v>
      </c>
      <c r="C3699" s="56" t="s">
        <v>3832</v>
      </c>
      <c r="D3699" s="65" t="s">
        <v>211</v>
      </c>
      <c r="E3699" s="65" t="s">
        <v>212</v>
      </c>
      <c r="F3699" s="66">
        <v>8.82</v>
      </c>
      <c r="G3699" s="66">
        <v>11.5</v>
      </c>
    </row>
    <row r="3700" spans="1:7">
      <c r="A3700" s="65" t="s">
        <v>213</v>
      </c>
      <c r="B3700" s="65">
        <v>11745</v>
      </c>
      <c r="C3700" s="56" t="s">
        <v>3833</v>
      </c>
      <c r="D3700" s="65" t="s">
        <v>211</v>
      </c>
      <c r="E3700" s="65" t="s">
        <v>212</v>
      </c>
      <c r="F3700" s="66">
        <v>11.62</v>
      </c>
      <c r="G3700" s="66">
        <v>15.15</v>
      </c>
    </row>
    <row r="3701" spans="1:7">
      <c r="A3701" s="65" t="s">
        <v>213</v>
      </c>
      <c r="B3701" s="65">
        <v>11743</v>
      </c>
      <c r="C3701" s="56" t="s">
        <v>3834</v>
      </c>
      <c r="D3701" s="65" t="s">
        <v>211</v>
      </c>
      <c r="E3701" s="65" t="s">
        <v>212</v>
      </c>
      <c r="F3701" s="66">
        <v>7.4</v>
      </c>
      <c r="G3701" s="66">
        <v>9.65</v>
      </c>
    </row>
    <row r="3702" spans="1:7">
      <c r="A3702" s="65" t="s">
        <v>213</v>
      </c>
      <c r="B3702" s="65">
        <v>5104</v>
      </c>
      <c r="C3702" s="56" t="s">
        <v>3835</v>
      </c>
      <c r="D3702" s="65" t="s">
        <v>129</v>
      </c>
      <c r="E3702" s="65" t="s">
        <v>212</v>
      </c>
      <c r="F3702" s="66"/>
      <c r="G3702" s="66">
        <v>69.42</v>
      </c>
    </row>
    <row r="3703" spans="1:7">
      <c r="A3703" s="65" t="s">
        <v>213</v>
      </c>
      <c r="B3703" s="65">
        <v>44530</v>
      </c>
      <c r="C3703" s="56" t="s">
        <v>3836</v>
      </c>
      <c r="D3703" s="65" t="s">
        <v>211</v>
      </c>
      <c r="E3703" s="65" t="s">
        <v>212</v>
      </c>
      <c r="F3703" s="66">
        <v>57.38</v>
      </c>
      <c r="G3703" s="66">
        <v>62.52</v>
      </c>
    </row>
    <row r="3704" spans="1:7">
      <c r="A3704" s="65" t="s">
        <v>213</v>
      </c>
      <c r="B3704" s="65">
        <v>2710</v>
      </c>
      <c r="C3704" s="56" t="s">
        <v>3837</v>
      </c>
      <c r="D3704" s="65" t="s">
        <v>211</v>
      </c>
      <c r="E3704" s="65" t="s">
        <v>212</v>
      </c>
      <c r="F3704" s="66">
        <v>49.52</v>
      </c>
      <c r="G3704" s="66">
        <v>53.96</v>
      </c>
    </row>
    <row r="3705" spans="1:7">
      <c r="A3705" s="65" t="s">
        <v>391</v>
      </c>
      <c r="B3705" s="65">
        <v>14575</v>
      </c>
      <c r="C3705" s="56" t="s">
        <v>3838</v>
      </c>
      <c r="D3705" s="65" t="s">
        <v>211</v>
      </c>
      <c r="E3705" s="65" t="s">
        <v>212</v>
      </c>
      <c r="F3705" s="66"/>
      <c r="G3705" s="66">
        <v>4735150.53</v>
      </c>
    </row>
    <row r="3706" spans="1:7">
      <c r="A3706" s="65" t="s">
        <v>213</v>
      </c>
      <c r="B3706" s="65">
        <v>20043</v>
      </c>
      <c r="C3706" s="56" t="s">
        <v>3839</v>
      </c>
      <c r="D3706" s="65" t="s">
        <v>211</v>
      </c>
      <c r="E3706" s="65" t="s">
        <v>212</v>
      </c>
      <c r="F3706" s="66">
        <v>7.19</v>
      </c>
      <c r="G3706" s="66">
        <v>9.4499999999999993</v>
      </c>
    </row>
    <row r="3707" spans="1:7">
      <c r="A3707" s="65" t="s">
        <v>213</v>
      </c>
      <c r="B3707" s="65">
        <v>20044</v>
      </c>
      <c r="C3707" s="56" t="s">
        <v>3840</v>
      </c>
      <c r="D3707" s="65" t="s">
        <v>211</v>
      </c>
      <c r="E3707" s="65" t="s">
        <v>212</v>
      </c>
      <c r="F3707" s="66">
        <v>8.34</v>
      </c>
      <c r="G3707" s="66">
        <v>10.96</v>
      </c>
    </row>
    <row r="3708" spans="1:7">
      <c r="A3708" s="65" t="s">
        <v>213</v>
      </c>
      <c r="B3708" s="65">
        <v>20042</v>
      </c>
      <c r="C3708" s="56" t="s">
        <v>3841</v>
      </c>
      <c r="D3708" s="65" t="s">
        <v>211</v>
      </c>
      <c r="E3708" s="65" t="s">
        <v>212</v>
      </c>
      <c r="F3708" s="66">
        <v>6.24</v>
      </c>
      <c r="G3708" s="66">
        <v>8.1999999999999993</v>
      </c>
    </row>
    <row r="3709" spans="1:7">
      <c r="A3709" s="65" t="s">
        <v>213</v>
      </c>
      <c r="B3709" s="65">
        <v>20046</v>
      </c>
      <c r="C3709" s="56" t="s">
        <v>3842</v>
      </c>
      <c r="D3709" s="65" t="s">
        <v>211</v>
      </c>
      <c r="E3709" s="65" t="s">
        <v>212</v>
      </c>
      <c r="F3709" s="66">
        <v>14.77</v>
      </c>
      <c r="G3709" s="66">
        <v>19.41</v>
      </c>
    </row>
    <row r="3710" spans="1:7">
      <c r="A3710" s="65" t="s">
        <v>213</v>
      </c>
      <c r="B3710" s="65">
        <v>20047</v>
      </c>
      <c r="C3710" s="56" t="s">
        <v>3843</v>
      </c>
      <c r="D3710" s="65" t="s">
        <v>211</v>
      </c>
      <c r="E3710" s="65" t="s">
        <v>212</v>
      </c>
      <c r="F3710" s="66">
        <v>44.3</v>
      </c>
      <c r="G3710" s="66">
        <v>58.2</v>
      </c>
    </row>
    <row r="3711" spans="1:7">
      <c r="A3711" s="65" t="s">
        <v>213</v>
      </c>
      <c r="B3711" s="65">
        <v>20045</v>
      </c>
      <c r="C3711" s="56" t="s">
        <v>3844</v>
      </c>
      <c r="D3711" s="65" t="s">
        <v>211</v>
      </c>
      <c r="E3711" s="65" t="s">
        <v>212</v>
      </c>
      <c r="F3711" s="66">
        <v>7.47</v>
      </c>
      <c r="G3711" s="66">
        <v>9.82</v>
      </c>
    </row>
    <row r="3712" spans="1:7">
      <c r="A3712" s="65" t="s">
        <v>213</v>
      </c>
      <c r="B3712" s="65">
        <v>20972</v>
      </c>
      <c r="C3712" s="56" t="s">
        <v>3845</v>
      </c>
      <c r="D3712" s="65" t="s">
        <v>211</v>
      </c>
      <c r="E3712" s="65" t="s">
        <v>212</v>
      </c>
      <c r="F3712" s="66">
        <v>162.49</v>
      </c>
      <c r="G3712" s="66">
        <v>235.71</v>
      </c>
    </row>
    <row r="3713" spans="1:7">
      <c r="A3713" s="65" t="s">
        <v>213</v>
      </c>
      <c r="B3713" s="65">
        <v>11321</v>
      </c>
      <c r="C3713" s="56" t="s">
        <v>3846</v>
      </c>
      <c r="D3713" s="65" t="s">
        <v>211</v>
      </c>
      <c r="E3713" s="65" t="s">
        <v>212</v>
      </c>
      <c r="F3713" s="66"/>
      <c r="G3713" s="66">
        <v>33.49</v>
      </c>
    </row>
    <row r="3714" spans="1:7">
      <c r="A3714" s="65" t="s">
        <v>213</v>
      </c>
      <c r="B3714" s="65">
        <v>11323</v>
      </c>
      <c r="C3714" s="56" t="s">
        <v>3847</v>
      </c>
      <c r="D3714" s="65" t="s">
        <v>211</v>
      </c>
      <c r="E3714" s="65" t="s">
        <v>212</v>
      </c>
      <c r="F3714" s="66"/>
      <c r="G3714" s="66">
        <v>38.520000000000003</v>
      </c>
    </row>
    <row r="3715" spans="1:7">
      <c r="A3715" s="65" t="s">
        <v>213</v>
      </c>
      <c r="B3715" s="65">
        <v>20327</v>
      </c>
      <c r="C3715" s="56" t="s">
        <v>3848</v>
      </c>
      <c r="D3715" s="65" t="s">
        <v>211</v>
      </c>
      <c r="E3715" s="65" t="s">
        <v>212</v>
      </c>
      <c r="F3715" s="66"/>
      <c r="G3715" s="66">
        <v>21.86</v>
      </c>
    </row>
    <row r="3716" spans="1:7">
      <c r="A3716" s="65" t="s">
        <v>213</v>
      </c>
      <c r="B3716" s="65">
        <v>6034</v>
      </c>
      <c r="C3716" s="56" t="s">
        <v>3849</v>
      </c>
      <c r="D3716" s="65" t="s">
        <v>211</v>
      </c>
      <c r="E3716" s="65" t="s">
        <v>212</v>
      </c>
      <c r="F3716" s="66">
        <v>13.2</v>
      </c>
      <c r="G3716" s="66">
        <v>13.49</v>
      </c>
    </row>
    <row r="3717" spans="1:7">
      <c r="A3717" s="65" t="s">
        <v>213</v>
      </c>
      <c r="B3717" s="65">
        <v>6036</v>
      </c>
      <c r="C3717" s="56" t="s">
        <v>3850</v>
      </c>
      <c r="D3717" s="65" t="s">
        <v>211</v>
      </c>
      <c r="E3717" s="65" t="s">
        <v>212</v>
      </c>
      <c r="F3717" s="66">
        <v>17.98</v>
      </c>
      <c r="G3717" s="66">
        <v>18.37</v>
      </c>
    </row>
    <row r="3718" spans="1:7">
      <c r="A3718" s="65" t="s">
        <v>213</v>
      </c>
      <c r="B3718" s="65">
        <v>6031</v>
      </c>
      <c r="C3718" s="56" t="s">
        <v>3851</v>
      </c>
      <c r="D3718" s="65" t="s">
        <v>211</v>
      </c>
      <c r="E3718" s="65" t="s">
        <v>102</v>
      </c>
      <c r="F3718" s="66">
        <v>21.13</v>
      </c>
      <c r="G3718" s="66">
        <v>21.59</v>
      </c>
    </row>
    <row r="3719" spans="1:7">
      <c r="A3719" s="65" t="s">
        <v>213</v>
      </c>
      <c r="B3719" s="65">
        <v>6029</v>
      </c>
      <c r="C3719" s="56" t="s">
        <v>3852</v>
      </c>
      <c r="D3719" s="65" t="s">
        <v>211</v>
      </c>
      <c r="E3719" s="65" t="s">
        <v>212</v>
      </c>
      <c r="F3719" s="66">
        <v>21.35</v>
      </c>
      <c r="G3719" s="66">
        <v>21.82</v>
      </c>
    </row>
    <row r="3720" spans="1:7">
      <c r="A3720" s="65" t="s">
        <v>213</v>
      </c>
      <c r="B3720" s="65">
        <v>6033</v>
      </c>
      <c r="C3720" s="56" t="s">
        <v>3853</v>
      </c>
      <c r="D3720" s="65" t="s">
        <v>211</v>
      </c>
      <c r="E3720" s="65" t="s">
        <v>212</v>
      </c>
      <c r="F3720" s="66">
        <v>28.14</v>
      </c>
      <c r="G3720" s="66">
        <v>28.76</v>
      </c>
    </row>
    <row r="3721" spans="1:7">
      <c r="A3721" s="65" t="s">
        <v>213</v>
      </c>
      <c r="B3721" s="65">
        <v>11672</v>
      </c>
      <c r="C3721" s="56" t="s">
        <v>3854</v>
      </c>
      <c r="D3721" s="65" t="s">
        <v>211</v>
      </c>
      <c r="E3721" s="65" t="s">
        <v>212</v>
      </c>
      <c r="F3721" s="66">
        <v>61.22</v>
      </c>
      <c r="G3721" s="66">
        <v>62.55</v>
      </c>
    </row>
    <row r="3722" spans="1:7">
      <c r="A3722" s="65" t="s">
        <v>213</v>
      </c>
      <c r="B3722" s="65">
        <v>11669</v>
      </c>
      <c r="C3722" s="56" t="s">
        <v>3855</v>
      </c>
      <c r="D3722" s="65" t="s">
        <v>211</v>
      </c>
      <c r="E3722" s="65" t="s">
        <v>212</v>
      </c>
      <c r="F3722" s="66">
        <v>58.3</v>
      </c>
      <c r="G3722" s="66">
        <v>59.57</v>
      </c>
    </row>
    <row r="3723" spans="1:7">
      <c r="A3723" s="65" t="s">
        <v>213</v>
      </c>
      <c r="B3723" s="65">
        <v>20055</v>
      </c>
      <c r="C3723" s="56" t="s">
        <v>3856</v>
      </c>
      <c r="D3723" s="65" t="s">
        <v>211</v>
      </c>
      <c r="E3723" s="65" t="s">
        <v>212</v>
      </c>
      <c r="F3723" s="66">
        <v>43.66</v>
      </c>
      <c r="G3723" s="66">
        <v>44.61</v>
      </c>
    </row>
    <row r="3724" spans="1:7">
      <c r="A3724" s="65" t="s">
        <v>213</v>
      </c>
      <c r="B3724" s="65">
        <v>11670</v>
      </c>
      <c r="C3724" s="56" t="s">
        <v>3857</v>
      </c>
      <c r="D3724" s="65" t="s">
        <v>211</v>
      </c>
      <c r="E3724" s="65" t="s">
        <v>212</v>
      </c>
      <c r="F3724" s="66">
        <v>22.33</v>
      </c>
      <c r="G3724" s="66">
        <v>22.82</v>
      </c>
    </row>
    <row r="3725" spans="1:7">
      <c r="A3725" s="65" t="s">
        <v>213</v>
      </c>
      <c r="B3725" s="65">
        <v>11671</v>
      </c>
      <c r="C3725" s="56" t="s">
        <v>3858</v>
      </c>
      <c r="D3725" s="65" t="s">
        <v>211</v>
      </c>
      <c r="E3725" s="65" t="s">
        <v>212</v>
      </c>
      <c r="F3725" s="66">
        <v>93.7</v>
      </c>
      <c r="G3725" s="66">
        <v>95.74</v>
      </c>
    </row>
    <row r="3726" spans="1:7">
      <c r="A3726" s="65" t="s">
        <v>213</v>
      </c>
      <c r="B3726" s="65">
        <v>6032</v>
      </c>
      <c r="C3726" s="56" t="s">
        <v>3859</v>
      </c>
      <c r="D3726" s="65" t="s">
        <v>211</v>
      </c>
      <c r="E3726" s="65" t="s">
        <v>212</v>
      </c>
      <c r="F3726" s="66">
        <v>26.76</v>
      </c>
      <c r="G3726" s="66">
        <v>27.34</v>
      </c>
    </row>
    <row r="3727" spans="1:7">
      <c r="A3727" s="65" t="s">
        <v>213</v>
      </c>
      <c r="B3727" s="65">
        <v>11673</v>
      </c>
      <c r="C3727" s="56" t="s">
        <v>3860</v>
      </c>
      <c r="D3727" s="65" t="s">
        <v>211</v>
      </c>
      <c r="E3727" s="65" t="s">
        <v>212</v>
      </c>
      <c r="F3727" s="66">
        <v>21.07</v>
      </c>
      <c r="G3727" s="66">
        <v>21.53</v>
      </c>
    </row>
    <row r="3728" spans="1:7">
      <c r="A3728" s="65" t="s">
        <v>213</v>
      </c>
      <c r="B3728" s="65">
        <v>11674</v>
      </c>
      <c r="C3728" s="56" t="s">
        <v>3861</v>
      </c>
      <c r="D3728" s="65" t="s">
        <v>211</v>
      </c>
      <c r="E3728" s="65" t="s">
        <v>212</v>
      </c>
      <c r="F3728" s="66">
        <v>27.14</v>
      </c>
      <c r="G3728" s="66">
        <v>27.73</v>
      </c>
    </row>
    <row r="3729" spans="1:7">
      <c r="A3729" s="65" t="s">
        <v>213</v>
      </c>
      <c r="B3729" s="65">
        <v>11675</v>
      </c>
      <c r="C3729" s="56" t="s">
        <v>3862</v>
      </c>
      <c r="D3729" s="65" t="s">
        <v>211</v>
      </c>
      <c r="E3729" s="65" t="s">
        <v>212</v>
      </c>
      <c r="F3729" s="66">
        <v>43.09</v>
      </c>
      <c r="G3729" s="66">
        <v>44.02</v>
      </c>
    </row>
    <row r="3730" spans="1:7">
      <c r="A3730" s="65" t="s">
        <v>213</v>
      </c>
      <c r="B3730" s="65">
        <v>11676</v>
      </c>
      <c r="C3730" s="56" t="s">
        <v>3863</v>
      </c>
      <c r="D3730" s="65" t="s">
        <v>211</v>
      </c>
      <c r="E3730" s="65" t="s">
        <v>212</v>
      </c>
      <c r="F3730" s="66">
        <v>57.62</v>
      </c>
      <c r="G3730" s="66">
        <v>58.88</v>
      </c>
    </row>
    <row r="3731" spans="1:7">
      <c r="A3731" s="65" t="s">
        <v>213</v>
      </c>
      <c r="B3731" s="65">
        <v>11677</v>
      </c>
      <c r="C3731" s="56" t="s">
        <v>3864</v>
      </c>
      <c r="D3731" s="65" t="s">
        <v>211</v>
      </c>
      <c r="E3731" s="65" t="s">
        <v>212</v>
      </c>
      <c r="F3731" s="66">
        <v>59.51</v>
      </c>
      <c r="G3731" s="66">
        <v>60.81</v>
      </c>
    </row>
    <row r="3732" spans="1:7">
      <c r="A3732" s="65" t="s">
        <v>213</v>
      </c>
      <c r="B3732" s="65">
        <v>11678</v>
      </c>
      <c r="C3732" s="56" t="s">
        <v>3865</v>
      </c>
      <c r="D3732" s="65" t="s">
        <v>211</v>
      </c>
      <c r="E3732" s="65" t="s">
        <v>212</v>
      </c>
      <c r="F3732" s="66">
        <v>108.99</v>
      </c>
      <c r="G3732" s="66">
        <v>111.36</v>
      </c>
    </row>
    <row r="3733" spans="1:7">
      <c r="A3733" s="65" t="s">
        <v>213</v>
      </c>
      <c r="B3733" s="65">
        <v>6038</v>
      </c>
      <c r="C3733" s="56" t="s">
        <v>3866</v>
      </c>
      <c r="D3733" s="65" t="s">
        <v>211</v>
      </c>
      <c r="E3733" s="65" t="s">
        <v>212</v>
      </c>
      <c r="F3733" s="66">
        <v>6.91</v>
      </c>
      <c r="G3733" s="66">
        <v>7.06</v>
      </c>
    </row>
    <row r="3734" spans="1:7">
      <c r="A3734" s="65" t="s">
        <v>213</v>
      </c>
      <c r="B3734" s="65">
        <v>11718</v>
      </c>
      <c r="C3734" s="56" t="s">
        <v>3867</v>
      </c>
      <c r="D3734" s="65" t="s">
        <v>211</v>
      </c>
      <c r="E3734" s="65" t="s">
        <v>212</v>
      </c>
      <c r="F3734" s="66">
        <v>19.72</v>
      </c>
      <c r="G3734" s="66">
        <v>20.149999999999999</v>
      </c>
    </row>
    <row r="3735" spans="1:7">
      <c r="A3735" s="65" t="s">
        <v>213</v>
      </c>
      <c r="B3735" s="65">
        <v>6037</v>
      </c>
      <c r="C3735" s="56" t="s">
        <v>3868</v>
      </c>
      <c r="D3735" s="65" t="s">
        <v>211</v>
      </c>
      <c r="E3735" s="65" t="s">
        <v>212</v>
      </c>
      <c r="F3735" s="66">
        <v>14.38</v>
      </c>
      <c r="G3735" s="66">
        <v>14.7</v>
      </c>
    </row>
    <row r="3736" spans="1:7">
      <c r="A3736" s="65" t="s">
        <v>213</v>
      </c>
      <c r="B3736" s="65">
        <v>11719</v>
      </c>
      <c r="C3736" s="56" t="s">
        <v>3869</v>
      </c>
      <c r="D3736" s="65" t="s">
        <v>211</v>
      </c>
      <c r="E3736" s="65" t="s">
        <v>212</v>
      </c>
      <c r="F3736" s="66">
        <v>15.99</v>
      </c>
      <c r="G3736" s="66">
        <v>16.34</v>
      </c>
    </row>
    <row r="3737" spans="1:7">
      <c r="A3737" s="65" t="s">
        <v>213</v>
      </c>
      <c r="B3737" s="65">
        <v>6010</v>
      </c>
      <c r="C3737" s="56" t="s">
        <v>3870</v>
      </c>
      <c r="D3737" s="65" t="s">
        <v>211</v>
      </c>
      <c r="E3737" s="65" t="s">
        <v>212</v>
      </c>
      <c r="F3737" s="66">
        <v>105.59</v>
      </c>
      <c r="G3737" s="66">
        <v>71.14</v>
      </c>
    </row>
    <row r="3738" spans="1:7">
      <c r="A3738" s="65" t="s">
        <v>213</v>
      </c>
      <c r="B3738" s="65">
        <v>6017</v>
      </c>
      <c r="C3738" s="56" t="s">
        <v>3871</v>
      </c>
      <c r="D3738" s="65" t="s">
        <v>211</v>
      </c>
      <c r="E3738" s="65" t="s">
        <v>212</v>
      </c>
      <c r="F3738" s="66">
        <v>83.64</v>
      </c>
      <c r="G3738" s="66">
        <v>56.34</v>
      </c>
    </row>
    <row r="3739" spans="1:7">
      <c r="A3739" s="65" t="s">
        <v>213</v>
      </c>
      <c r="B3739" s="65">
        <v>6019</v>
      </c>
      <c r="C3739" s="56" t="s">
        <v>3872</v>
      </c>
      <c r="D3739" s="65" t="s">
        <v>211</v>
      </c>
      <c r="E3739" s="65" t="s">
        <v>212</v>
      </c>
      <c r="F3739" s="66">
        <v>61.37</v>
      </c>
      <c r="G3739" s="66">
        <v>41.34</v>
      </c>
    </row>
    <row r="3740" spans="1:7">
      <c r="A3740" s="65" t="s">
        <v>213</v>
      </c>
      <c r="B3740" s="65">
        <v>6020</v>
      </c>
      <c r="C3740" s="56" t="s">
        <v>3873</v>
      </c>
      <c r="D3740" s="65" t="s">
        <v>211</v>
      </c>
      <c r="E3740" s="65" t="s">
        <v>212</v>
      </c>
      <c r="F3740" s="66">
        <v>36.86</v>
      </c>
      <c r="G3740" s="66">
        <v>24.83</v>
      </c>
    </row>
    <row r="3741" spans="1:7">
      <c r="A3741" s="65" t="s">
        <v>213</v>
      </c>
      <c r="B3741" s="65">
        <v>6011</v>
      </c>
      <c r="C3741" s="56" t="s">
        <v>3874</v>
      </c>
      <c r="D3741" s="65" t="s">
        <v>211</v>
      </c>
      <c r="E3741" s="65" t="s">
        <v>212</v>
      </c>
      <c r="F3741" s="66">
        <v>305.02</v>
      </c>
      <c r="G3741" s="66">
        <v>205.49</v>
      </c>
    </row>
    <row r="3742" spans="1:7">
      <c r="A3742" s="65" t="s">
        <v>213</v>
      </c>
      <c r="B3742" s="65">
        <v>6028</v>
      </c>
      <c r="C3742" s="56" t="s">
        <v>3875</v>
      </c>
      <c r="D3742" s="65" t="s">
        <v>211</v>
      </c>
      <c r="E3742" s="65" t="s">
        <v>212</v>
      </c>
      <c r="F3742" s="66">
        <v>147.08000000000001</v>
      </c>
      <c r="G3742" s="66">
        <v>99.08</v>
      </c>
    </row>
    <row r="3743" spans="1:7">
      <c r="A3743" s="65" t="s">
        <v>213</v>
      </c>
      <c r="B3743" s="65">
        <v>6012</v>
      </c>
      <c r="C3743" s="56" t="s">
        <v>3876</v>
      </c>
      <c r="D3743" s="65" t="s">
        <v>211</v>
      </c>
      <c r="E3743" s="65" t="s">
        <v>212</v>
      </c>
      <c r="F3743" s="66">
        <v>369.28</v>
      </c>
      <c r="G3743" s="66">
        <v>248.78</v>
      </c>
    </row>
    <row r="3744" spans="1:7">
      <c r="A3744" s="65" t="s">
        <v>213</v>
      </c>
      <c r="B3744" s="65">
        <v>6016</v>
      </c>
      <c r="C3744" s="56" t="s">
        <v>3877</v>
      </c>
      <c r="D3744" s="65" t="s">
        <v>211</v>
      </c>
      <c r="E3744" s="65" t="s">
        <v>212</v>
      </c>
      <c r="F3744" s="66">
        <v>38.880000000000003</v>
      </c>
      <c r="G3744" s="66">
        <v>26.19</v>
      </c>
    </row>
    <row r="3745" spans="1:7">
      <c r="A3745" s="65" t="s">
        <v>213</v>
      </c>
      <c r="B3745" s="65">
        <v>6027</v>
      </c>
      <c r="C3745" s="56" t="s">
        <v>3878</v>
      </c>
      <c r="D3745" s="65" t="s">
        <v>211</v>
      </c>
      <c r="E3745" s="65" t="s">
        <v>212</v>
      </c>
      <c r="F3745" s="66">
        <v>769.46</v>
      </c>
      <c r="G3745" s="66">
        <v>518.38</v>
      </c>
    </row>
    <row r="3746" spans="1:7">
      <c r="A3746" s="65" t="s">
        <v>213</v>
      </c>
      <c r="B3746" s="65">
        <v>6015</v>
      </c>
      <c r="C3746" s="56" t="s">
        <v>3879</v>
      </c>
      <c r="D3746" s="65" t="s">
        <v>211</v>
      </c>
      <c r="E3746" s="65" t="s">
        <v>212</v>
      </c>
      <c r="F3746" s="66">
        <v>168.85</v>
      </c>
      <c r="G3746" s="66">
        <v>113.75</v>
      </c>
    </row>
    <row r="3747" spans="1:7">
      <c r="A3747" s="65" t="s">
        <v>213</v>
      </c>
      <c r="B3747" s="65">
        <v>6014</v>
      </c>
      <c r="C3747" s="56" t="s">
        <v>3880</v>
      </c>
      <c r="D3747" s="65" t="s">
        <v>211</v>
      </c>
      <c r="E3747" s="65" t="s">
        <v>212</v>
      </c>
      <c r="F3747" s="66">
        <v>161.43</v>
      </c>
      <c r="G3747" s="66">
        <v>108.75</v>
      </c>
    </row>
    <row r="3748" spans="1:7">
      <c r="A3748" s="65" t="s">
        <v>213</v>
      </c>
      <c r="B3748" s="65">
        <v>6013</v>
      </c>
      <c r="C3748" s="56" t="s">
        <v>3881</v>
      </c>
      <c r="D3748" s="65" t="s">
        <v>211</v>
      </c>
      <c r="E3748" s="65" t="s">
        <v>212</v>
      </c>
      <c r="F3748" s="66">
        <v>116.11</v>
      </c>
      <c r="G3748" s="66">
        <v>78.22</v>
      </c>
    </row>
    <row r="3749" spans="1:7">
      <c r="A3749" s="65" t="s">
        <v>213</v>
      </c>
      <c r="B3749" s="65">
        <v>6006</v>
      </c>
      <c r="C3749" s="56" t="s">
        <v>3882</v>
      </c>
      <c r="D3749" s="65" t="s">
        <v>211</v>
      </c>
      <c r="E3749" s="65" t="s">
        <v>212</v>
      </c>
      <c r="F3749" s="66">
        <v>84.08</v>
      </c>
      <c r="G3749" s="66">
        <v>56.64</v>
      </c>
    </row>
    <row r="3750" spans="1:7">
      <c r="A3750" s="65" t="s">
        <v>213</v>
      </c>
      <c r="B3750" s="65">
        <v>6005</v>
      </c>
      <c r="C3750" s="56" t="s">
        <v>3883</v>
      </c>
      <c r="D3750" s="65" t="s">
        <v>211</v>
      </c>
      <c r="E3750" s="65" t="s">
        <v>102</v>
      </c>
      <c r="F3750" s="66">
        <v>94.85</v>
      </c>
      <c r="G3750" s="66">
        <v>63.9</v>
      </c>
    </row>
    <row r="3751" spans="1:7">
      <c r="A3751" s="65" t="s">
        <v>213</v>
      </c>
      <c r="B3751" s="65">
        <v>11756</v>
      </c>
      <c r="C3751" s="56" t="s">
        <v>3884</v>
      </c>
      <c r="D3751" s="65" t="s">
        <v>211</v>
      </c>
      <c r="E3751" s="65" t="s">
        <v>212</v>
      </c>
      <c r="F3751" s="66">
        <v>45.3</v>
      </c>
      <c r="G3751" s="66">
        <v>30.52</v>
      </c>
    </row>
    <row r="3752" spans="1:7">
      <c r="A3752" s="65" t="s">
        <v>213</v>
      </c>
      <c r="B3752" s="65">
        <v>10904</v>
      </c>
      <c r="C3752" s="56" t="s">
        <v>3885</v>
      </c>
      <c r="D3752" s="65" t="s">
        <v>211</v>
      </c>
      <c r="E3752" s="65" t="s">
        <v>102</v>
      </c>
      <c r="F3752" s="66">
        <v>227.5</v>
      </c>
      <c r="G3752" s="66">
        <v>330</v>
      </c>
    </row>
    <row r="3753" spans="1:7">
      <c r="A3753" s="65" t="s">
        <v>213</v>
      </c>
      <c r="B3753" s="65">
        <v>11752</v>
      </c>
      <c r="C3753" s="56" t="s">
        <v>3886</v>
      </c>
      <c r="D3753" s="65" t="s">
        <v>211</v>
      </c>
      <c r="E3753" s="65" t="s">
        <v>212</v>
      </c>
      <c r="F3753" s="66">
        <v>26.12</v>
      </c>
      <c r="G3753" s="66">
        <v>17.600000000000001</v>
      </c>
    </row>
    <row r="3754" spans="1:7">
      <c r="A3754" s="65" t="s">
        <v>213</v>
      </c>
      <c r="B3754" s="65">
        <v>11753</v>
      </c>
      <c r="C3754" s="56" t="s">
        <v>3887</v>
      </c>
      <c r="D3754" s="65" t="s">
        <v>211</v>
      </c>
      <c r="E3754" s="65" t="s">
        <v>212</v>
      </c>
      <c r="F3754" s="66">
        <v>31.18</v>
      </c>
      <c r="G3754" s="66">
        <v>21.01</v>
      </c>
    </row>
    <row r="3755" spans="1:7">
      <c r="A3755" s="65" t="s">
        <v>213</v>
      </c>
      <c r="B3755" s="65">
        <v>6021</v>
      </c>
      <c r="C3755" s="56" t="s">
        <v>3888</v>
      </c>
      <c r="D3755" s="65" t="s">
        <v>211</v>
      </c>
      <c r="E3755" s="65" t="s">
        <v>212</v>
      </c>
      <c r="F3755" s="66">
        <v>86.54</v>
      </c>
      <c r="G3755" s="66">
        <v>58.3</v>
      </c>
    </row>
    <row r="3756" spans="1:7">
      <c r="A3756" s="65" t="s">
        <v>213</v>
      </c>
      <c r="B3756" s="65">
        <v>6024</v>
      </c>
      <c r="C3756" s="56" t="s">
        <v>3889</v>
      </c>
      <c r="D3756" s="65" t="s">
        <v>211</v>
      </c>
      <c r="E3756" s="65" t="s">
        <v>212</v>
      </c>
      <c r="F3756" s="66">
        <v>89.46</v>
      </c>
      <c r="G3756" s="66">
        <v>60.27</v>
      </c>
    </row>
    <row r="3757" spans="1:7">
      <c r="A3757" s="65" t="s">
        <v>213</v>
      </c>
      <c r="B3757" s="65">
        <v>45394</v>
      </c>
      <c r="C3757" s="56" t="s">
        <v>3890</v>
      </c>
      <c r="D3757" s="65" t="s">
        <v>211</v>
      </c>
      <c r="E3757" s="65" t="s">
        <v>212</v>
      </c>
      <c r="F3757" s="66">
        <v>33.67</v>
      </c>
      <c r="G3757" s="66">
        <v>36.68</v>
      </c>
    </row>
    <row r="3758" spans="1:7">
      <c r="A3758" s="65" t="s">
        <v>391</v>
      </c>
      <c r="B3758" s="65">
        <v>13897</v>
      </c>
      <c r="C3758" s="56" t="s">
        <v>3891</v>
      </c>
      <c r="D3758" s="65" t="s">
        <v>211</v>
      </c>
      <c r="E3758" s="65" t="s">
        <v>212</v>
      </c>
      <c r="F3758" s="66"/>
      <c r="G3758" s="66">
        <v>8731.56</v>
      </c>
    </row>
    <row r="3759" spans="1:7">
      <c r="A3759" s="65" t="s">
        <v>391</v>
      </c>
      <c r="B3759" s="65">
        <v>10640</v>
      </c>
      <c r="C3759" s="56" t="s">
        <v>3892</v>
      </c>
      <c r="D3759" s="65" t="s">
        <v>211</v>
      </c>
      <c r="E3759" s="65" t="s">
        <v>212</v>
      </c>
      <c r="F3759" s="66"/>
      <c r="G3759" s="66">
        <v>18910.740000000002</v>
      </c>
    </row>
    <row r="3760" spans="1:7">
      <c r="A3760" s="65" t="s">
        <v>213</v>
      </c>
      <c r="B3760" s="65">
        <v>34357</v>
      </c>
      <c r="C3760" s="56" t="s">
        <v>3893</v>
      </c>
      <c r="D3760" s="65" t="s">
        <v>129</v>
      </c>
      <c r="E3760" s="65" t="s">
        <v>212</v>
      </c>
      <c r="F3760" s="66">
        <v>6.45</v>
      </c>
      <c r="G3760" s="66">
        <v>4.6900000000000004</v>
      </c>
    </row>
    <row r="3761" spans="1:7">
      <c r="A3761" s="65" t="s">
        <v>213</v>
      </c>
      <c r="B3761" s="65">
        <v>37329</v>
      </c>
      <c r="C3761" s="56" t="s">
        <v>3894</v>
      </c>
      <c r="D3761" s="65" t="s">
        <v>129</v>
      </c>
      <c r="E3761" s="65" t="s">
        <v>212</v>
      </c>
      <c r="F3761" s="66">
        <v>136.04</v>
      </c>
      <c r="G3761" s="66">
        <v>98.93</v>
      </c>
    </row>
    <row r="3762" spans="1:7">
      <c r="A3762" s="65" t="s">
        <v>213</v>
      </c>
      <c r="B3762" s="65">
        <v>2510</v>
      </c>
      <c r="C3762" s="56" t="s">
        <v>3895</v>
      </c>
      <c r="D3762" s="65" t="s">
        <v>211</v>
      </c>
      <c r="E3762" s="65" t="s">
        <v>212</v>
      </c>
      <c r="F3762" s="66"/>
      <c r="G3762" s="66">
        <v>35.46</v>
      </c>
    </row>
    <row r="3763" spans="1:7">
      <c r="A3763" s="65" t="s">
        <v>213</v>
      </c>
      <c r="B3763" s="65">
        <v>12359</v>
      </c>
      <c r="C3763" s="56" t="s">
        <v>3896</v>
      </c>
      <c r="D3763" s="65" t="s">
        <v>211</v>
      </c>
      <c r="E3763" s="65" t="s">
        <v>212</v>
      </c>
      <c r="F3763" s="66"/>
      <c r="G3763" s="66">
        <v>154.46</v>
      </c>
    </row>
    <row r="3764" spans="1:7">
      <c r="A3764" s="65" t="s">
        <v>213</v>
      </c>
      <c r="B3764" s="65">
        <v>7353</v>
      </c>
      <c r="C3764" s="56" t="s">
        <v>3897</v>
      </c>
      <c r="D3764" s="65" t="s">
        <v>261</v>
      </c>
      <c r="E3764" s="65" t="s">
        <v>212</v>
      </c>
      <c r="F3764" s="66">
        <v>41.2</v>
      </c>
      <c r="G3764" s="66">
        <v>35.799999999999997</v>
      </c>
    </row>
    <row r="3765" spans="1:7">
      <c r="A3765" s="65" t="s">
        <v>213</v>
      </c>
      <c r="B3765" s="65">
        <v>45264</v>
      </c>
      <c r="C3765" s="56" t="s">
        <v>3898</v>
      </c>
      <c r="D3765" s="65" t="s">
        <v>211</v>
      </c>
      <c r="E3765" s="65" t="s">
        <v>212</v>
      </c>
      <c r="F3765" s="66">
        <v>30.34</v>
      </c>
      <c r="G3765" s="66">
        <v>29.15</v>
      </c>
    </row>
    <row r="3766" spans="1:7">
      <c r="A3766" s="65" t="s">
        <v>213</v>
      </c>
      <c r="B3766" s="65">
        <v>36144</v>
      </c>
      <c r="C3766" s="56" t="s">
        <v>3899</v>
      </c>
      <c r="D3766" s="65" t="s">
        <v>211</v>
      </c>
      <c r="E3766" s="65" t="s">
        <v>212</v>
      </c>
      <c r="F3766" s="66">
        <v>1.89</v>
      </c>
      <c r="G3766" s="66">
        <v>1.81</v>
      </c>
    </row>
    <row r="3767" spans="1:7">
      <c r="A3767" s="65" t="s">
        <v>213</v>
      </c>
      <c r="B3767" s="65">
        <v>10518</v>
      </c>
      <c r="C3767" s="56" t="s">
        <v>3900</v>
      </c>
      <c r="D3767" s="65" t="s">
        <v>211</v>
      </c>
      <c r="E3767" s="65" t="s">
        <v>212</v>
      </c>
      <c r="F3767" s="66"/>
      <c r="G3767" s="66">
        <v>116.96</v>
      </c>
    </row>
    <row r="3768" spans="1:7">
      <c r="A3768" s="65" t="s">
        <v>391</v>
      </c>
      <c r="B3768" s="65">
        <v>36530</v>
      </c>
      <c r="C3768" s="56" t="s">
        <v>3901</v>
      </c>
      <c r="D3768" s="65" t="s">
        <v>211</v>
      </c>
      <c r="E3768" s="65" t="s">
        <v>212</v>
      </c>
      <c r="F3768" s="66"/>
      <c r="G3768" s="66">
        <v>414878.04</v>
      </c>
    </row>
    <row r="3769" spans="1:7">
      <c r="A3769" s="65" t="s">
        <v>391</v>
      </c>
      <c r="B3769" s="65">
        <v>6046</v>
      </c>
      <c r="C3769" s="56" t="s">
        <v>3902</v>
      </c>
      <c r="D3769" s="65" t="s">
        <v>211</v>
      </c>
      <c r="E3769" s="65" t="s">
        <v>102</v>
      </c>
      <c r="F3769" s="66"/>
      <c r="G3769" s="66">
        <v>450000</v>
      </c>
    </row>
    <row r="3770" spans="1:7">
      <c r="A3770" s="65" t="s">
        <v>391</v>
      </c>
      <c r="B3770" s="65">
        <v>36531</v>
      </c>
      <c r="C3770" s="56" t="s">
        <v>3903</v>
      </c>
      <c r="D3770" s="65" t="s">
        <v>211</v>
      </c>
      <c r="E3770" s="65" t="s">
        <v>212</v>
      </c>
      <c r="F3770" s="66"/>
      <c r="G3770" s="66">
        <v>466463.38</v>
      </c>
    </row>
    <row r="3771" spans="1:7">
      <c r="A3771" s="65" t="s">
        <v>209</v>
      </c>
      <c r="B3771" s="65">
        <v>34684</v>
      </c>
      <c r="C3771" s="56" t="s">
        <v>3904</v>
      </c>
      <c r="D3771" s="65" t="s">
        <v>26</v>
      </c>
      <c r="E3771" s="65" t="s">
        <v>212</v>
      </c>
      <c r="F3771" s="66"/>
      <c r="G3771" s="66">
        <v>256.62</v>
      </c>
    </row>
    <row r="3772" spans="1:7">
      <c r="A3772" s="65" t="s">
        <v>209</v>
      </c>
      <c r="B3772" s="65">
        <v>34683</v>
      </c>
      <c r="C3772" s="56" t="s">
        <v>3905</v>
      </c>
      <c r="D3772" s="65" t="s">
        <v>26</v>
      </c>
      <c r="E3772" s="65" t="s">
        <v>212</v>
      </c>
      <c r="F3772" s="66"/>
      <c r="G3772" s="66">
        <v>160.38999999999999</v>
      </c>
    </row>
    <row r="3773" spans="1:7">
      <c r="A3773" s="65" t="s">
        <v>213</v>
      </c>
      <c r="B3773" s="65">
        <v>44954</v>
      </c>
      <c r="C3773" s="56" t="s">
        <v>3906</v>
      </c>
      <c r="D3773" s="65" t="s">
        <v>26</v>
      </c>
      <c r="E3773" s="65" t="s">
        <v>212</v>
      </c>
      <c r="F3773" s="66">
        <v>112.74</v>
      </c>
      <c r="G3773" s="66">
        <v>88.76</v>
      </c>
    </row>
    <row r="3774" spans="1:7">
      <c r="A3774" s="65" t="s">
        <v>213</v>
      </c>
      <c r="B3774" s="65">
        <v>44955</v>
      </c>
      <c r="C3774" s="56" t="s">
        <v>3907</v>
      </c>
      <c r="D3774" s="65" t="s">
        <v>26</v>
      </c>
      <c r="E3774" s="65" t="s">
        <v>212</v>
      </c>
      <c r="F3774" s="66">
        <v>164.75</v>
      </c>
      <c r="G3774" s="66">
        <v>129.69999999999999</v>
      </c>
    </row>
    <row r="3775" spans="1:7">
      <c r="A3775" s="65" t="s">
        <v>213</v>
      </c>
      <c r="B3775" s="65">
        <v>10515</v>
      </c>
      <c r="C3775" s="56" t="s">
        <v>3908</v>
      </c>
      <c r="D3775" s="65" t="s">
        <v>26</v>
      </c>
      <c r="E3775" s="65" t="s">
        <v>212</v>
      </c>
      <c r="F3775" s="66">
        <v>55.97</v>
      </c>
      <c r="G3775" s="66">
        <v>44.06</v>
      </c>
    </row>
    <row r="3776" spans="1:7">
      <c r="A3776" s="65" t="s">
        <v>213</v>
      </c>
      <c r="B3776" s="65">
        <v>153</v>
      </c>
      <c r="C3776" s="56" t="s">
        <v>3909</v>
      </c>
      <c r="D3776" s="65" t="s">
        <v>261</v>
      </c>
      <c r="E3776" s="65" t="s">
        <v>212</v>
      </c>
      <c r="F3776" s="66">
        <v>106.56</v>
      </c>
      <c r="G3776" s="66">
        <v>98.19</v>
      </c>
    </row>
    <row r="3777" spans="1:7">
      <c r="A3777" s="65" t="s">
        <v>209</v>
      </c>
      <c r="B3777" s="65">
        <v>34682</v>
      </c>
      <c r="C3777" s="56" t="s">
        <v>3910</v>
      </c>
      <c r="D3777" s="65" t="s">
        <v>26</v>
      </c>
      <c r="E3777" s="65" t="s">
        <v>212</v>
      </c>
      <c r="F3777" s="66"/>
      <c r="G3777" s="66">
        <v>122.65</v>
      </c>
    </row>
    <row r="3778" spans="1:7">
      <c r="A3778" s="65" t="s">
        <v>213</v>
      </c>
      <c r="B3778" s="65">
        <v>536</v>
      </c>
      <c r="C3778" s="56" t="s">
        <v>3911</v>
      </c>
      <c r="D3778" s="65" t="s">
        <v>26</v>
      </c>
      <c r="E3778" s="65" t="s">
        <v>212</v>
      </c>
      <c r="F3778" s="66">
        <v>31.52</v>
      </c>
      <c r="G3778" s="66">
        <v>24.82</v>
      </c>
    </row>
    <row r="3779" spans="1:7">
      <c r="A3779" s="65" t="s">
        <v>213</v>
      </c>
      <c r="B3779" s="65">
        <v>20205</v>
      </c>
      <c r="C3779" s="56" t="s">
        <v>3912</v>
      </c>
      <c r="D3779" s="65" t="s">
        <v>32</v>
      </c>
      <c r="E3779" s="65" t="s">
        <v>212</v>
      </c>
      <c r="F3779" s="66">
        <v>3.7</v>
      </c>
      <c r="G3779" s="66">
        <v>3.82</v>
      </c>
    </row>
    <row r="3780" spans="1:7">
      <c r="A3780" s="65" t="s">
        <v>213</v>
      </c>
      <c r="B3780" s="65">
        <v>4412</v>
      </c>
      <c r="C3780" s="56" t="s">
        <v>3913</v>
      </c>
      <c r="D3780" s="65" t="s">
        <v>32</v>
      </c>
      <c r="E3780" s="65" t="s">
        <v>212</v>
      </c>
      <c r="F3780" s="66">
        <v>2.2200000000000002</v>
      </c>
      <c r="G3780" s="66">
        <v>2.29</v>
      </c>
    </row>
    <row r="3781" spans="1:7">
      <c r="A3781" s="65" t="s">
        <v>213</v>
      </c>
      <c r="B3781" s="65">
        <v>4408</v>
      </c>
      <c r="C3781" s="56" t="s">
        <v>3914</v>
      </c>
      <c r="D3781" s="65" t="s">
        <v>32</v>
      </c>
      <c r="E3781" s="65" t="s">
        <v>212</v>
      </c>
      <c r="F3781" s="66">
        <v>2.77</v>
      </c>
      <c r="G3781" s="66">
        <v>2.85</v>
      </c>
    </row>
    <row r="3782" spans="1:7">
      <c r="A3782" s="65" t="s">
        <v>213</v>
      </c>
      <c r="B3782" s="65">
        <v>45213</v>
      </c>
      <c r="C3782" s="56" t="s">
        <v>3915</v>
      </c>
      <c r="D3782" s="65" t="s">
        <v>211</v>
      </c>
      <c r="E3782" s="65" t="s">
        <v>212</v>
      </c>
      <c r="F3782" s="66">
        <v>30.99</v>
      </c>
      <c r="G3782" s="66">
        <v>33.770000000000003</v>
      </c>
    </row>
    <row r="3783" spans="1:7">
      <c r="A3783" s="65" t="s">
        <v>213</v>
      </c>
      <c r="B3783" s="65">
        <v>36250</v>
      </c>
      <c r="C3783" s="56" t="s">
        <v>3916</v>
      </c>
      <c r="D3783" s="65" t="s">
        <v>32</v>
      </c>
      <c r="E3783" s="65" t="s">
        <v>212</v>
      </c>
      <c r="F3783" s="66">
        <v>4.63</v>
      </c>
      <c r="G3783" s="66">
        <v>5.07</v>
      </c>
    </row>
    <row r="3784" spans="1:7">
      <c r="A3784" s="65" t="s">
        <v>213</v>
      </c>
      <c r="B3784" s="65">
        <v>10857</v>
      </c>
      <c r="C3784" s="56" t="s">
        <v>3917</v>
      </c>
      <c r="D3784" s="65" t="s">
        <v>32</v>
      </c>
      <c r="E3784" s="65" t="s">
        <v>212</v>
      </c>
      <c r="F3784" s="66"/>
      <c r="G3784" s="66">
        <v>17.53</v>
      </c>
    </row>
    <row r="3785" spans="1:7">
      <c r="A3785" s="65" t="s">
        <v>213</v>
      </c>
      <c r="B3785" s="65">
        <v>4803</v>
      </c>
      <c r="C3785" s="56" t="s">
        <v>3918</v>
      </c>
      <c r="D3785" s="65" t="s">
        <v>32</v>
      </c>
      <c r="E3785" s="65" t="s">
        <v>212</v>
      </c>
      <c r="F3785" s="66">
        <v>44.28</v>
      </c>
      <c r="G3785" s="66">
        <v>31.6</v>
      </c>
    </row>
    <row r="3786" spans="1:7">
      <c r="A3786" s="65" t="s">
        <v>213</v>
      </c>
      <c r="B3786" s="65">
        <v>6186</v>
      </c>
      <c r="C3786" s="56" t="s">
        <v>3919</v>
      </c>
      <c r="D3786" s="65" t="s">
        <v>32</v>
      </c>
      <c r="E3786" s="65" t="s">
        <v>212</v>
      </c>
      <c r="F3786" s="66"/>
      <c r="G3786" s="66">
        <v>27</v>
      </c>
    </row>
    <row r="3787" spans="1:7">
      <c r="A3787" s="65" t="s">
        <v>213</v>
      </c>
      <c r="B3787" s="65">
        <v>4829</v>
      </c>
      <c r="C3787" s="56" t="s">
        <v>3920</v>
      </c>
      <c r="D3787" s="65" t="s">
        <v>32</v>
      </c>
      <c r="E3787" s="65" t="s">
        <v>212</v>
      </c>
      <c r="F3787" s="66">
        <v>56.55</v>
      </c>
      <c r="G3787" s="66">
        <v>66.03</v>
      </c>
    </row>
    <row r="3788" spans="1:7">
      <c r="A3788" s="65" t="s">
        <v>213</v>
      </c>
      <c r="B3788" s="65">
        <v>39829</v>
      </c>
      <c r="C3788" s="56" t="s">
        <v>3921</v>
      </c>
      <c r="D3788" s="65" t="s">
        <v>32</v>
      </c>
      <c r="E3788" s="65" t="s">
        <v>102</v>
      </c>
      <c r="F3788" s="66"/>
      <c r="G3788" s="66">
        <v>37.5</v>
      </c>
    </row>
    <row r="3789" spans="1:7">
      <c r="A3789" s="65" t="s">
        <v>213</v>
      </c>
      <c r="B3789" s="65">
        <v>20231</v>
      </c>
      <c r="C3789" s="56" t="s">
        <v>3922</v>
      </c>
      <c r="D3789" s="65" t="s">
        <v>32</v>
      </c>
      <c r="E3789" s="65" t="s">
        <v>212</v>
      </c>
      <c r="F3789" s="66">
        <v>75.16</v>
      </c>
      <c r="G3789" s="66">
        <v>70.7</v>
      </c>
    </row>
    <row r="3790" spans="1:7">
      <c r="A3790" s="65" t="s">
        <v>213</v>
      </c>
      <c r="B3790" s="65">
        <v>4804</v>
      </c>
      <c r="C3790" s="56" t="s">
        <v>3923</v>
      </c>
      <c r="D3790" s="65" t="s">
        <v>32</v>
      </c>
      <c r="E3790" s="65" t="s">
        <v>212</v>
      </c>
      <c r="F3790" s="66">
        <v>33.99</v>
      </c>
      <c r="G3790" s="66">
        <v>24.26</v>
      </c>
    </row>
    <row r="3791" spans="1:7">
      <c r="A3791" s="65" t="s">
        <v>213</v>
      </c>
      <c r="B3791" s="65">
        <v>34680</v>
      </c>
      <c r="C3791" s="56" t="s">
        <v>3924</v>
      </c>
      <c r="D3791" s="65" t="s">
        <v>32</v>
      </c>
      <c r="E3791" s="65" t="s">
        <v>212</v>
      </c>
      <c r="F3791" s="66"/>
      <c r="G3791" s="66">
        <v>37.729999999999997</v>
      </c>
    </row>
    <row r="3792" spans="1:7">
      <c r="A3792" s="65" t="s">
        <v>213</v>
      </c>
      <c r="B3792" s="65">
        <v>11573</v>
      </c>
      <c r="C3792" s="56" t="s">
        <v>3925</v>
      </c>
      <c r="D3792" s="65" t="s">
        <v>211</v>
      </c>
      <c r="E3792" s="65" t="s">
        <v>212</v>
      </c>
      <c r="F3792" s="66">
        <v>6.45</v>
      </c>
      <c r="G3792" s="66">
        <v>5.3</v>
      </c>
    </row>
    <row r="3793" spans="1:7">
      <c r="A3793" s="65" t="s">
        <v>213</v>
      </c>
      <c r="B3793" s="65">
        <v>38401</v>
      </c>
      <c r="C3793" s="56" t="s">
        <v>3926</v>
      </c>
      <c r="D3793" s="65" t="s">
        <v>211</v>
      </c>
      <c r="E3793" s="65" t="s">
        <v>212</v>
      </c>
      <c r="F3793" s="66">
        <v>44.89</v>
      </c>
      <c r="G3793" s="66">
        <v>58.33</v>
      </c>
    </row>
    <row r="3794" spans="1:7">
      <c r="A3794" s="65" t="s">
        <v>213</v>
      </c>
      <c r="B3794" s="65">
        <v>11575</v>
      </c>
      <c r="C3794" s="56" t="s">
        <v>3927</v>
      </c>
      <c r="D3794" s="65" t="s">
        <v>211</v>
      </c>
      <c r="E3794" s="65" t="s">
        <v>212</v>
      </c>
      <c r="F3794" s="66">
        <v>62.18</v>
      </c>
      <c r="G3794" s="66">
        <v>51.09</v>
      </c>
    </row>
    <row r="3795" spans="1:7">
      <c r="A3795" s="65" t="s">
        <v>213</v>
      </c>
      <c r="B3795" s="65">
        <v>38179</v>
      </c>
      <c r="C3795" s="56" t="s">
        <v>3928</v>
      </c>
      <c r="D3795" s="65" t="s">
        <v>211</v>
      </c>
      <c r="E3795" s="65" t="s">
        <v>212</v>
      </c>
      <c r="F3795" s="66">
        <v>51.41</v>
      </c>
      <c r="G3795" s="66">
        <v>42.24</v>
      </c>
    </row>
    <row r="3796" spans="1:7">
      <c r="A3796" s="65" t="s">
        <v>213</v>
      </c>
      <c r="B3796" s="65">
        <v>20256</v>
      </c>
      <c r="C3796" s="56" t="s">
        <v>3929</v>
      </c>
      <c r="D3796" s="65" t="s">
        <v>211</v>
      </c>
      <c r="E3796" s="65" t="s">
        <v>212</v>
      </c>
      <c r="F3796" s="66">
        <v>0.45</v>
      </c>
      <c r="G3796" s="66">
        <v>0.33</v>
      </c>
    </row>
    <row r="3797" spans="1:7">
      <c r="A3797" s="65" t="s">
        <v>391</v>
      </c>
      <c r="B3797" s="65">
        <v>14511</v>
      </c>
      <c r="C3797" s="56" t="s">
        <v>3930</v>
      </c>
      <c r="D3797" s="65" t="s">
        <v>211</v>
      </c>
      <c r="E3797" s="65" t="s">
        <v>212</v>
      </c>
      <c r="F3797" s="66"/>
      <c r="G3797" s="66">
        <v>997825.41</v>
      </c>
    </row>
    <row r="3798" spans="1:7">
      <c r="A3798" s="65" t="s">
        <v>391</v>
      </c>
      <c r="B3798" s="65">
        <v>10642</v>
      </c>
      <c r="C3798" s="56" t="s">
        <v>3931</v>
      </c>
      <c r="D3798" s="65" t="s">
        <v>211</v>
      </c>
      <c r="E3798" s="65" t="s">
        <v>102</v>
      </c>
      <c r="F3798" s="66"/>
      <c r="G3798" s="66">
        <v>940000</v>
      </c>
    </row>
    <row r="3799" spans="1:7">
      <c r="A3799" s="65" t="s">
        <v>391</v>
      </c>
      <c r="B3799" s="65">
        <v>14489</v>
      </c>
      <c r="C3799" s="56" t="s">
        <v>3932</v>
      </c>
      <c r="D3799" s="65" t="s">
        <v>211</v>
      </c>
      <c r="E3799" s="65" t="s">
        <v>212</v>
      </c>
      <c r="F3799" s="66"/>
      <c r="G3799" s="66">
        <v>833762.51</v>
      </c>
    </row>
    <row r="3800" spans="1:7">
      <c r="A3800" s="65" t="s">
        <v>391</v>
      </c>
      <c r="B3800" s="65">
        <v>14513</v>
      </c>
      <c r="C3800" s="56" t="s">
        <v>3933</v>
      </c>
      <c r="D3800" s="65" t="s">
        <v>211</v>
      </c>
      <c r="E3800" s="65" t="s">
        <v>212</v>
      </c>
      <c r="F3800" s="66"/>
      <c r="G3800" s="66">
        <v>625341.67000000004</v>
      </c>
    </row>
    <row r="3801" spans="1:7">
      <c r="A3801" s="65" t="s">
        <v>391</v>
      </c>
      <c r="B3801" s="65">
        <v>13600</v>
      </c>
      <c r="C3801" s="56" t="s">
        <v>3934</v>
      </c>
      <c r="D3801" s="65" t="s">
        <v>211</v>
      </c>
      <c r="E3801" s="65" t="s">
        <v>212</v>
      </c>
      <c r="F3801" s="66"/>
      <c r="G3801" s="66">
        <v>806866.86</v>
      </c>
    </row>
    <row r="3802" spans="1:7">
      <c r="A3802" s="65" t="s">
        <v>391</v>
      </c>
      <c r="B3802" s="65">
        <v>10646</v>
      </c>
      <c r="C3802" s="56" t="s">
        <v>3935</v>
      </c>
      <c r="D3802" s="65" t="s">
        <v>211</v>
      </c>
      <c r="E3802" s="65" t="s">
        <v>212</v>
      </c>
      <c r="F3802" s="66"/>
      <c r="G3802" s="66">
        <v>601465.48</v>
      </c>
    </row>
    <row r="3803" spans="1:7">
      <c r="A3803" s="65" t="s">
        <v>391</v>
      </c>
      <c r="B3803" s="65">
        <v>6070</v>
      </c>
      <c r="C3803" s="56" t="s">
        <v>3936</v>
      </c>
      <c r="D3803" s="65" t="s">
        <v>211</v>
      </c>
      <c r="E3803" s="65" t="s">
        <v>212</v>
      </c>
      <c r="F3803" s="66"/>
      <c r="G3803" s="66">
        <v>821828.55</v>
      </c>
    </row>
    <row r="3804" spans="1:7">
      <c r="A3804" s="65" t="s">
        <v>391</v>
      </c>
      <c r="B3804" s="65">
        <v>6069</v>
      </c>
      <c r="C3804" s="56" t="s">
        <v>3937</v>
      </c>
      <c r="D3804" s="65" t="s">
        <v>211</v>
      </c>
      <c r="E3804" s="65" t="s">
        <v>212</v>
      </c>
      <c r="F3804" s="66"/>
      <c r="G3804" s="66">
        <v>181554.32</v>
      </c>
    </row>
    <row r="3805" spans="1:7">
      <c r="A3805" s="65" t="s">
        <v>391</v>
      </c>
      <c r="B3805" s="65">
        <v>14626</v>
      </c>
      <c r="C3805" s="56" t="s">
        <v>3938</v>
      </c>
      <c r="D3805" s="65" t="s">
        <v>211</v>
      </c>
      <c r="E3805" s="65" t="s">
        <v>212</v>
      </c>
      <c r="F3805" s="66"/>
      <c r="G3805" s="66">
        <v>899714.32</v>
      </c>
    </row>
    <row r="3806" spans="1:7">
      <c r="A3806" s="65" t="s">
        <v>391</v>
      </c>
      <c r="B3806" s="65">
        <v>6067</v>
      </c>
      <c r="C3806" s="56" t="s">
        <v>3939</v>
      </c>
      <c r="D3806" s="65" t="s">
        <v>211</v>
      </c>
      <c r="E3806" s="65" t="s">
        <v>212</v>
      </c>
      <c r="F3806" s="66"/>
      <c r="G3806" s="66">
        <v>738571.44</v>
      </c>
    </row>
    <row r="3807" spans="1:7">
      <c r="A3807" s="65" t="s">
        <v>213</v>
      </c>
      <c r="B3807" s="65">
        <v>38393</v>
      </c>
      <c r="C3807" s="56" t="s">
        <v>3940</v>
      </c>
      <c r="D3807" s="65" t="s">
        <v>211</v>
      </c>
      <c r="E3807" s="65" t="s">
        <v>102</v>
      </c>
      <c r="F3807" s="66">
        <v>15.77</v>
      </c>
      <c r="G3807" s="66">
        <v>20.49</v>
      </c>
    </row>
    <row r="3808" spans="1:7">
      <c r="A3808" s="65" t="s">
        <v>213</v>
      </c>
      <c r="B3808" s="65">
        <v>45233</v>
      </c>
      <c r="C3808" s="56" t="s">
        <v>15061</v>
      </c>
      <c r="D3808" s="65" t="s">
        <v>211</v>
      </c>
      <c r="E3808" s="65" t="s">
        <v>212</v>
      </c>
      <c r="F3808" s="66">
        <v>6.76</v>
      </c>
      <c r="G3808" s="66">
        <v>8.7899999999999991</v>
      </c>
    </row>
    <row r="3809" spans="1:7">
      <c r="A3809" s="65" t="s">
        <v>213</v>
      </c>
      <c r="B3809" s="65">
        <v>38390</v>
      </c>
      <c r="C3809" s="56" t="s">
        <v>3941</v>
      </c>
      <c r="D3809" s="65" t="s">
        <v>211</v>
      </c>
      <c r="E3809" s="65" t="s">
        <v>212</v>
      </c>
      <c r="F3809" s="66">
        <v>38.74</v>
      </c>
      <c r="G3809" s="66">
        <v>50.34</v>
      </c>
    </row>
    <row r="3810" spans="1:7">
      <c r="A3810" s="65" t="s">
        <v>213</v>
      </c>
      <c r="B3810" s="65">
        <v>11578</v>
      </c>
      <c r="C3810" s="56" t="s">
        <v>3942</v>
      </c>
      <c r="D3810" s="65" t="s">
        <v>211</v>
      </c>
      <c r="E3810" s="65" t="s">
        <v>212</v>
      </c>
      <c r="F3810" s="66">
        <v>13.42</v>
      </c>
      <c r="G3810" s="66">
        <v>11.03</v>
      </c>
    </row>
    <row r="3811" spans="1:7">
      <c r="A3811" s="65" t="s">
        <v>213</v>
      </c>
      <c r="B3811" s="65">
        <v>11577</v>
      </c>
      <c r="C3811" s="56" t="s">
        <v>3943</v>
      </c>
      <c r="D3811" s="65" t="s">
        <v>211</v>
      </c>
      <c r="E3811" s="65" t="s">
        <v>212</v>
      </c>
      <c r="F3811" s="66">
        <v>12.81</v>
      </c>
      <c r="G3811" s="66">
        <v>10.53</v>
      </c>
    </row>
    <row r="3812" spans="1:7">
      <c r="A3812" s="65" t="s">
        <v>213</v>
      </c>
      <c r="B3812" s="65">
        <v>42432</v>
      </c>
      <c r="C3812" s="56" t="s">
        <v>3944</v>
      </c>
      <c r="D3812" s="65" t="s">
        <v>211</v>
      </c>
      <c r="E3812" s="65" t="s">
        <v>212</v>
      </c>
      <c r="F3812" s="66"/>
      <c r="G3812" s="66">
        <v>2424.64</v>
      </c>
    </row>
    <row r="3813" spans="1:7">
      <c r="A3813" s="65" t="s">
        <v>213</v>
      </c>
      <c r="B3813" s="65">
        <v>42437</v>
      </c>
      <c r="C3813" s="56" t="s">
        <v>3945</v>
      </c>
      <c r="D3813" s="65" t="s">
        <v>211</v>
      </c>
      <c r="E3813" s="65" t="s">
        <v>212</v>
      </c>
      <c r="F3813" s="66"/>
      <c r="G3813" s="66">
        <v>1843.37</v>
      </c>
    </row>
    <row r="3814" spans="1:7">
      <c r="A3814" s="65" t="s">
        <v>213</v>
      </c>
      <c r="B3814" s="65">
        <v>1116</v>
      </c>
      <c r="C3814" s="56" t="s">
        <v>3946</v>
      </c>
      <c r="D3814" s="65" t="s">
        <v>32</v>
      </c>
      <c r="E3814" s="65" t="s">
        <v>212</v>
      </c>
      <c r="F3814" s="66">
        <v>17.39</v>
      </c>
      <c r="G3814" s="66">
        <v>17.14</v>
      </c>
    </row>
    <row r="3815" spans="1:7">
      <c r="A3815" s="65" t="s">
        <v>213</v>
      </c>
      <c r="B3815" s="65">
        <v>1115</v>
      </c>
      <c r="C3815" s="56" t="s">
        <v>3947</v>
      </c>
      <c r="D3815" s="65" t="s">
        <v>32</v>
      </c>
      <c r="E3815" s="65" t="s">
        <v>212</v>
      </c>
      <c r="F3815" s="66">
        <v>20.84</v>
      </c>
      <c r="G3815" s="66">
        <v>20.54</v>
      </c>
    </row>
    <row r="3816" spans="1:7">
      <c r="A3816" s="65" t="s">
        <v>213</v>
      </c>
      <c r="B3816" s="65">
        <v>1113</v>
      </c>
      <c r="C3816" s="56" t="s">
        <v>3948</v>
      </c>
      <c r="D3816" s="65" t="s">
        <v>32</v>
      </c>
      <c r="E3816" s="65" t="s">
        <v>212</v>
      </c>
      <c r="F3816" s="66">
        <v>24.36</v>
      </c>
      <c r="G3816" s="66">
        <v>24.01</v>
      </c>
    </row>
    <row r="3817" spans="1:7">
      <c r="A3817" s="65" t="s">
        <v>213</v>
      </c>
      <c r="B3817" s="65">
        <v>1114</v>
      </c>
      <c r="C3817" s="56" t="s">
        <v>3949</v>
      </c>
      <c r="D3817" s="65" t="s">
        <v>32</v>
      </c>
      <c r="E3817" s="65" t="s">
        <v>212</v>
      </c>
      <c r="F3817" s="66">
        <v>29.02</v>
      </c>
      <c r="G3817" s="66">
        <v>28.6</v>
      </c>
    </row>
    <row r="3818" spans="1:7">
      <c r="A3818" s="65" t="s">
        <v>213</v>
      </c>
      <c r="B3818" s="65">
        <v>40873</v>
      </c>
      <c r="C3818" s="56" t="s">
        <v>3950</v>
      </c>
      <c r="D3818" s="65" t="s">
        <v>32</v>
      </c>
      <c r="E3818" s="65" t="s">
        <v>212</v>
      </c>
      <c r="F3818" s="66">
        <v>22.71</v>
      </c>
      <c r="G3818" s="66">
        <v>22.38</v>
      </c>
    </row>
    <row r="3819" spans="1:7">
      <c r="A3819" s="65" t="s">
        <v>213</v>
      </c>
      <c r="B3819" s="65">
        <v>20214</v>
      </c>
      <c r="C3819" s="56" t="s">
        <v>3951</v>
      </c>
      <c r="D3819" s="65" t="s">
        <v>211</v>
      </c>
      <c r="E3819" s="65" t="s">
        <v>212</v>
      </c>
      <c r="F3819" s="66">
        <v>71.19</v>
      </c>
      <c r="G3819" s="66">
        <v>50.78</v>
      </c>
    </row>
    <row r="3820" spans="1:7">
      <c r="A3820" s="65" t="s">
        <v>213</v>
      </c>
      <c r="B3820" s="65">
        <v>7237</v>
      </c>
      <c r="C3820" s="56" t="s">
        <v>3952</v>
      </c>
      <c r="D3820" s="65" t="s">
        <v>211</v>
      </c>
      <c r="E3820" s="65" t="s">
        <v>212</v>
      </c>
      <c r="F3820" s="66">
        <v>69.7</v>
      </c>
      <c r="G3820" s="66">
        <v>49.71</v>
      </c>
    </row>
    <row r="3821" spans="1:7">
      <c r="A3821" s="65" t="s">
        <v>213</v>
      </c>
      <c r="B3821" s="65">
        <v>11757</v>
      </c>
      <c r="C3821" s="56" t="s">
        <v>3953</v>
      </c>
      <c r="D3821" s="65" t="s">
        <v>211</v>
      </c>
      <c r="E3821" s="65" t="s">
        <v>102</v>
      </c>
      <c r="F3821" s="66">
        <v>71.2</v>
      </c>
      <c r="G3821" s="66">
        <v>46</v>
      </c>
    </row>
    <row r="3822" spans="1:7">
      <c r="A3822" s="65" t="s">
        <v>213</v>
      </c>
      <c r="B3822" s="65">
        <v>11758</v>
      </c>
      <c r="C3822" s="56" t="s">
        <v>3954</v>
      </c>
      <c r="D3822" s="65" t="s">
        <v>211</v>
      </c>
      <c r="E3822" s="65" t="s">
        <v>102</v>
      </c>
      <c r="F3822" s="66">
        <v>84.9</v>
      </c>
      <c r="G3822" s="66">
        <v>57.88</v>
      </c>
    </row>
    <row r="3823" spans="1:7">
      <c r="A3823" s="65" t="s">
        <v>213</v>
      </c>
      <c r="B3823" s="65">
        <v>37526</v>
      </c>
      <c r="C3823" s="56" t="s">
        <v>3955</v>
      </c>
      <c r="D3823" s="65" t="s">
        <v>211</v>
      </c>
      <c r="E3823" s="65" t="s">
        <v>212</v>
      </c>
      <c r="F3823" s="66">
        <v>2.66</v>
      </c>
      <c r="G3823" s="66">
        <v>5.68</v>
      </c>
    </row>
    <row r="3824" spans="1:7">
      <c r="A3824" s="65" t="s">
        <v>213</v>
      </c>
      <c r="B3824" s="65">
        <v>6076</v>
      </c>
      <c r="C3824" s="56" t="s">
        <v>3956</v>
      </c>
      <c r="D3824" s="65" t="s">
        <v>28</v>
      </c>
      <c r="E3824" s="65" t="s">
        <v>102</v>
      </c>
      <c r="F3824" s="66"/>
      <c r="G3824" s="66">
        <v>69</v>
      </c>
    </row>
    <row r="3825" spans="1:7">
      <c r="A3825" s="65" t="s">
        <v>213</v>
      </c>
      <c r="B3825" s="65">
        <v>13109</v>
      </c>
      <c r="C3825" s="56" t="s">
        <v>3957</v>
      </c>
      <c r="D3825" s="65" t="s">
        <v>211</v>
      </c>
      <c r="E3825" s="65" t="s">
        <v>212</v>
      </c>
      <c r="F3825" s="66"/>
      <c r="G3825" s="66">
        <v>270.93</v>
      </c>
    </row>
    <row r="3826" spans="1:7">
      <c r="A3826" s="65" t="s">
        <v>213</v>
      </c>
      <c r="B3826" s="65">
        <v>13110</v>
      </c>
      <c r="C3826" s="56" t="s">
        <v>3958</v>
      </c>
      <c r="D3826" s="65" t="s">
        <v>211</v>
      </c>
      <c r="E3826" s="65" t="s">
        <v>212</v>
      </c>
      <c r="F3826" s="66"/>
      <c r="G3826" s="66">
        <v>356.56</v>
      </c>
    </row>
    <row r="3827" spans="1:7">
      <c r="A3827" s="65" t="s">
        <v>213</v>
      </c>
      <c r="B3827" s="65">
        <v>7581</v>
      </c>
      <c r="C3827" s="56" t="s">
        <v>3959</v>
      </c>
      <c r="D3827" s="65" t="s">
        <v>211</v>
      </c>
      <c r="E3827" s="65" t="s">
        <v>212</v>
      </c>
      <c r="F3827" s="66"/>
      <c r="G3827" s="66">
        <v>3.44</v>
      </c>
    </row>
    <row r="3828" spans="1:7">
      <c r="A3828" s="65" t="s">
        <v>213</v>
      </c>
      <c r="B3828" s="65">
        <v>4509</v>
      </c>
      <c r="C3828" s="56" t="s">
        <v>3960</v>
      </c>
      <c r="D3828" s="65" t="s">
        <v>32</v>
      </c>
      <c r="E3828" s="65" t="s">
        <v>212</v>
      </c>
      <c r="F3828" s="66">
        <v>5.41</v>
      </c>
      <c r="G3828" s="66">
        <v>4.13</v>
      </c>
    </row>
    <row r="3829" spans="1:7">
      <c r="A3829" s="65" t="s">
        <v>213</v>
      </c>
      <c r="B3829" s="65">
        <v>4512</v>
      </c>
      <c r="C3829" s="56" t="s">
        <v>3961</v>
      </c>
      <c r="D3829" s="65" t="s">
        <v>32</v>
      </c>
      <c r="E3829" s="65" t="s">
        <v>212</v>
      </c>
      <c r="F3829" s="66">
        <v>2.58</v>
      </c>
      <c r="G3829" s="66">
        <v>1.97</v>
      </c>
    </row>
    <row r="3830" spans="1:7">
      <c r="A3830" s="65" t="s">
        <v>213</v>
      </c>
      <c r="B3830" s="65">
        <v>4517</v>
      </c>
      <c r="C3830" s="56" t="s">
        <v>3962</v>
      </c>
      <c r="D3830" s="65" t="s">
        <v>32</v>
      </c>
      <c r="E3830" s="65" t="s">
        <v>212</v>
      </c>
      <c r="F3830" s="66">
        <v>3.73</v>
      </c>
      <c r="G3830" s="66">
        <v>2.85</v>
      </c>
    </row>
    <row r="3831" spans="1:7">
      <c r="A3831" s="65" t="s">
        <v>213</v>
      </c>
      <c r="B3831" s="65">
        <v>20206</v>
      </c>
      <c r="C3831" s="56" t="s">
        <v>3963</v>
      </c>
      <c r="D3831" s="65" t="s">
        <v>32</v>
      </c>
      <c r="E3831" s="65" t="s">
        <v>212</v>
      </c>
      <c r="F3831" s="66">
        <v>10</v>
      </c>
      <c r="G3831" s="66">
        <v>10.31</v>
      </c>
    </row>
    <row r="3832" spans="1:7">
      <c r="A3832" s="65" t="s">
        <v>213</v>
      </c>
      <c r="B3832" s="65">
        <v>4460</v>
      </c>
      <c r="C3832" s="56" t="s">
        <v>3964</v>
      </c>
      <c r="D3832" s="65" t="s">
        <v>32</v>
      </c>
      <c r="E3832" s="65" t="s">
        <v>212</v>
      </c>
      <c r="F3832" s="66">
        <v>10.27</v>
      </c>
      <c r="G3832" s="66">
        <v>10.58</v>
      </c>
    </row>
    <row r="3833" spans="1:7">
      <c r="A3833" s="65" t="s">
        <v>213</v>
      </c>
      <c r="B3833" s="65">
        <v>4415</v>
      </c>
      <c r="C3833" s="56" t="s">
        <v>3965</v>
      </c>
      <c r="D3833" s="65" t="s">
        <v>32</v>
      </c>
      <c r="E3833" s="65" t="s">
        <v>212</v>
      </c>
      <c r="F3833" s="66">
        <v>5.5</v>
      </c>
      <c r="G3833" s="66">
        <v>5.67</v>
      </c>
    </row>
    <row r="3834" spans="1:7">
      <c r="A3834" s="65" t="s">
        <v>213</v>
      </c>
      <c r="B3834" s="65">
        <v>4417</v>
      </c>
      <c r="C3834" s="56" t="s">
        <v>3966</v>
      </c>
      <c r="D3834" s="65" t="s">
        <v>32</v>
      </c>
      <c r="E3834" s="65" t="s">
        <v>212</v>
      </c>
      <c r="F3834" s="66">
        <v>7.91</v>
      </c>
      <c r="G3834" s="66">
        <v>8.16</v>
      </c>
    </row>
    <row r="3835" spans="1:7">
      <c r="A3835" s="65" t="s">
        <v>213</v>
      </c>
      <c r="B3835" s="65">
        <v>37373</v>
      </c>
      <c r="C3835" s="56" t="s">
        <v>3967</v>
      </c>
      <c r="D3835" s="65" t="s">
        <v>359</v>
      </c>
      <c r="E3835" s="65" t="s">
        <v>102</v>
      </c>
      <c r="F3835" s="66">
        <v>0.08</v>
      </c>
      <c r="G3835" s="66">
        <v>0.08</v>
      </c>
    </row>
    <row r="3836" spans="1:7">
      <c r="A3836" s="65" t="s">
        <v>213</v>
      </c>
      <c r="B3836" s="65">
        <v>40864</v>
      </c>
      <c r="C3836" s="56" t="s">
        <v>3968</v>
      </c>
      <c r="D3836" s="65" t="s">
        <v>361</v>
      </c>
      <c r="E3836" s="65" t="s">
        <v>102</v>
      </c>
      <c r="F3836" s="66">
        <v>15.46</v>
      </c>
      <c r="G3836" s="66">
        <v>15.46</v>
      </c>
    </row>
    <row r="3837" spans="1:7">
      <c r="A3837" s="65" t="s">
        <v>213</v>
      </c>
      <c r="B3837" s="65">
        <v>4734</v>
      </c>
      <c r="C3837" s="56" t="s">
        <v>3969</v>
      </c>
      <c r="D3837" s="65" t="s">
        <v>28</v>
      </c>
      <c r="E3837" s="65" t="s">
        <v>212</v>
      </c>
      <c r="F3837" s="66">
        <v>356.17</v>
      </c>
      <c r="G3837" s="66">
        <v>255.68</v>
      </c>
    </row>
    <row r="3838" spans="1:7">
      <c r="A3838" s="65" t="s">
        <v>213</v>
      </c>
      <c r="B3838" s="65">
        <v>6085</v>
      </c>
      <c r="C3838" s="56" t="s">
        <v>3970</v>
      </c>
      <c r="D3838" s="65" t="s">
        <v>261</v>
      </c>
      <c r="E3838" s="65" t="s">
        <v>102</v>
      </c>
      <c r="F3838" s="66">
        <v>11.06</v>
      </c>
      <c r="G3838" s="66">
        <v>11.51</v>
      </c>
    </row>
    <row r="3839" spans="1:7">
      <c r="A3839" s="65" t="s">
        <v>213</v>
      </c>
      <c r="B3839" s="65">
        <v>38396</v>
      </c>
      <c r="C3839" s="56" t="s">
        <v>3971</v>
      </c>
      <c r="D3839" s="65" t="s">
        <v>211</v>
      </c>
      <c r="E3839" s="65" t="s">
        <v>212</v>
      </c>
      <c r="F3839" s="66">
        <v>759.77</v>
      </c>
      <c r="G3839" s="66">
        <v>827.79</v>
      </c>
    </row>
    <row r="3840" spans="1:7">
      <c r="A3840" s="65" t="s">
        <v>213</v>
      </c>
      <c r="B3840" s="65">
        <v>11622</v>
      </c>
      <c r="C3840" s="56" t="s">
        <v>3972</v>
      </c>
      <c r="D3840" s="65" t="s">
        <v>129</v>
      </c>
      <c r="E3840" s="65" t="s">
        <v>212</v>
      </c>
      <c r="F3840" s="66">
        <v>80.290000000000006</v>
      </c>
      <c r="G3840" s="66">
        <v>73.989999999999995</v>
      </c>
    </row>
    <row r="3841" spans="1:7">
      <c r="A3841" s="65" t="s">
        <v>213</v>
      </c>
      <c r="B3841" s="65">
        <v>43143</v>
      </c>
      <c r="C3841" s="56" t="s">
        <v>3973</v>
      </c>
      <c r="D3841" s="65" t="s">
        <v>261</v>
      </c>
      <c r="E3841" s="65" t="s">
        <v>212</v>
      </c>
      <c r="F3841" s="66">
        <v>30.32</v>
      </c>
      <c r="G3841" s="66">
        <v>27.94</v>
      </c>
    </row>
    <row r="3842" spans="1:7">
      <c r="A3842" s="65" t="s">
        <v>213</v>
      </c>
      <c r="B3842" s="65">
        <v>7317</v>
      </c>
      <c r="C3842" s="56" t="s">
        <v>3974</v>
      </c>
      <c r="D3842" s="65" t="s">
        <v>129</v>
      </c>
      <c r="E3842" s="65" t="s">
        <v>212</v>
      </c>
      <c r="F3842" s="66">
        <v>43.86</v>
      </c>
      <c r="G3842" s="66">
        <v>41.52</v>
      </c>
    </row>
    <row r="3843" spans="1:7">
      <c r="A3843" s="65" t="s">
        <v>213</v>
      </c>
      <c r="B3843" s="65">
        <v>142</v>
      </c>
      <c r="C3843" s="56" t="s">
        <v>3975</v>
      </c>
      <c r="D3843" s="65" t="s">
        <v>3976</v>
      </c>
      <c r="E3843" s="65" t="s">
        <v>212</v>
      </c>
      <c r="F3843" s="66">
        <v>37.89</v>
      </c>
      <c r="G3843" s="66">
        <v>34.909999999999997</v>
      </c>
    </row>
    <row r="3844" spans="1:7">
      <c r="A3844" s="65" t="s">
        <v>213</v>
      </c>
      <c r="B3844" s="65">
        <v>43142</v>
      </c>
      <c r="C3844" s="56" t="s">
        <v>3977</v>
      </c>
      <c r="D3844" s="65" t="s">
        <v>261</v>
      </c>
      <c r="E3844" s="65" t="s">
        <v>212</v>
      </c>
      <c r="F3844" s="66">
        <v>172.1</v>
      </c>
      <c r="G3844" s="66">
        <v>158.59</v>
      </c>
    </row>
    <row r="3845" spans="1:7">
      <c r="A3845" s="65" t="s">
        <v>213</v>
      </c>
      <c r="B3845" s="65">
        <v>38123</v>
      </c>
      <c r="C3845" s="56" t="s">
        <v>3978</v>
      </c>
      <c r="D3845" s="65" t="s">
        <v>129</v>
      </c>
      <c r="E3845" s="65" t="s">
        <v>212</v>
      </c>
      <c r="F3845" s="66">
        <v>69.92</v>
      </c>
      <c r="G3845" s="66">
        <v>72.760000000000005</v>
      </c>
    </row>
    <row r="3846" spans="1:7">
      <c r="A3846" s="65" t="s">
        <v>213</v>
      </c>
      <c r="B3846" s="65">
        <v>42699</v>
      </c>
      <c r="C3846" s="56" t="s">
        <v>3979</v>
      </c>
      <c r="D3846" s="65" t="s">
        <v>211</v>
      </c>
      <c r="E3846" s="65" t="s">
        <v>212</v>
      </c>
      <c r="F3846" s="66">
        <v>25.88</v>
      </c>
      <c r="G3846" s="66">
        <v>34.01</v>
      </c>
    </row>
    <row r="3847" spans="1:7">
      <c r="A3847" s="65" t="s">
        <v>391</v>
      </c>
      <c r="B3847" s="65">
        <v>37743</v>
      </c>
      <c r="C3847" s="56" t="s">
        <v>3980</v>
      </c>
      <c r="D3847" s="65" t="s">
        <v>211</v>
      </c>
      <c r="E3847" s="65" t="s">
        <v>212</v>
      </c>
      <c r="F3847" s="66"/>
      <c r="G3847" s="66">
        <v>237841.37</v>
      </c>
    </row>
    <row r="3848" spans="1:7">
      <c r="A3848" s="65" t="s">
        <v>391</v>
      </c>
      <c r="B3848" s="65">
        <v>37744</v>
      </c>
      <c r="C3848" s="56" t="s">
        <v>3981</v>
      </c>
      <c r="D3848" s="65" t="s">
        <v>211</v>
      </c>
      <c r="E3848" s="65" t="s">
        <v>212</v>
      </c>
      <c r="F3848" s="66"/>
      <c r="G3848" s="66">
        <v>279656.7</v>
      </c>
    </row>
    <row r="3849" spans="1:7">
      <c r="A3849" s="65" t="s">
        <v>391</v>
      </c>
      <c r="B3849" s="65">
        <v>37741</v>
      </c>
      <c r="C3849" s="56" t="s">
        <v>3982</v>
      </c>
      <c r="D3849" s="65" t="s">
        <v>211</v>
      </c>
      <c r="E3849" s="65" t="s">
        <v>212</v>
      </c>
      <c r="F3849" s="66"/>
      <c r="G3849" s="66">
        <v>216267.85</v>
      </c>
    </row>
    <row r="3850" spans="1:7">
      <c r="A3850" s="65" t="s">
        <v>213</v>
      </c>
      <c r="B3850" s="65">
        <v>39396</v>
      </c>
      <c r="C3850" s="56" t="s">
        <v>3983</v>
      </c>
      <c r="D3850" s="65" t="s">
        <v>211</v>
      </c>
      <c r="E3850" s="65" t="s">
        <v>212</v>
      </c>
      <c r="F3850" s="66"/>
      <c r="G3850" s="66">
        <v>69.44</v>
      </c>
    </row>
    <row r="3851" spans="1:7">
      <c r="A3851" s="65" t="s">
        <v>213</v>
      </c>
      <c r="B3851" s="65">
        <v>39392</v>
      </c>
      <c r="C3851" s="56" t="s">
        <v>3984</v>
      </c>
      <c r="D3851" s="65" t="s">
        <v>211</v>
      </c>
      <c r="E3851" s="65" t="s">
        <v>212</v>
      </c>
      <c r="F3851" s="66"/>
      <c r="G3851" s="66">
        <v>78.33</v>
      </c>
    </row>
    <row r="3852" spans="1:7">
      <c r="A3852" s="65" t="s">
        <v>213</v>
      </c>
      <c r="B3852" s="65">
        <v>39393</v>
      </c>
      <c r="C3852" s="56" t="s">
        <v>3985</v>
      </c>
      <c r="D3852" s="65" t="s">
        <v>211</v>
      </c>
      <c r="E3852" s="65" t="s">
        <v>212</v>
      </c>
      <c r="F3852" s="66"/>
      <c r="G3852" s="66">
        <v>48.44</v>
      </c>
    </row>
    <row r="3853" spans="1:7">
      <c r="A3853" s="65" t="s">
        <v>213</v>
      </c>
      <c r="B3853" s="65">
        <v>39394</v>
      </c>
      <c r="C3853" s="56" t="s">
        <v>3986</v>
      </c>
      <c r="D3853" s="65" t="s">
        <v>211</v>
      </c>
      <c r="E3853" s="65" t="s">
        <v>212</v>
      </c>
      <c r="F3853" s="66"/>
      <c r="G3853" s="66">
        <v>54.52</v>
      </c>
    </row>
    <row r="3854" spans="1:7">
      <c r="A3854" s="65" t="s">
        <v>213</v>
      </c>
      <c r="B3854" s="65">
        <v>39395</v>
      </c>
      <c r="C3854" s="56" t="s">
        <v>3987</v>
      </c>
      <c r="D3854" s="65" t="s">
        <v>211</v>
      </c>
      <c r="E3854" s="65" t="s">
        <v>212</v>
      </c>
      <c r="F3854" s="66"/>
      <c r="G3854" s="66">
        <v>50.7</v>
      </c>
    </row>
    <row r="3855" spans="1:7">
      <c r="A3855" s="65" t="s">
        <v>391</v>
      </c>
      <c r="B3855" s="65">
        <v>14618</v>
      </c>
      <c r="C3855" s="56" t="s">
        <v>3988</v>
      </c>
      <c r="D3855" s="65" t="s">
        <v>211</v>
      </c>
      <c r="E3855" s="65" t="s">
        <v>212</v>
      </c>
      <c r="F3855" s="66">
        <v>1497.5</v>
      </c>
      <c r="G3855" s="66">
        <v>1459.43</v>
      </c>
    </row>
    <row r="3856" spans="1:7">
      <c r="A3856" s="65" t="s">
        <v>357</v>
      </c>
      <c r="B3856" s="65">
        <v>6110</v>
      </c>
      <c r="C3856" s="56" t="s">
        <v>3989</v>
      </c>
      <c r="D3856" s="65" t="s">
        <v>359</v>
      </c>
      <c r="E3856" s="65" t="s">
        <v>212</v>
      </c>
      <c r="F3856" s="66">
        <v>20.07</v>
      </c>
      <c r="G3856" s="66">
        <v>23.95</v>
      </c>
    </row>
    <row r="3857" spans="1:7">
      <c r="A3857" s="65" t="s">
        <v>357</v>
      </c>
      <c r="B3857" s="65">
        <v>40910</v>
      </c>
      <c r="C3857" s="56" t="s">
        <v>3990</v>
      </c>
      <c r="D3857" s="65" t="s">
        <v>361</v>
      </c>
      <c r="E3857" s="65" t="s">
        <v>212</v>
      </c>
      <c r="F3857" s="66">
        <v>3513.27</v>
      </c>
      <c r="G3857" s="66">
        <v>4196.3599999999997</v>
      </c>
    </row>
    <row r="3858" spans="1:7">
      <c r="A3858" s="65" t="s">
        <v>213</v>
      </c>
      <c r="B3858" s="65">
        <v>45255</v>
      </c>
      <c r="C3858" s="56" t="s">
        <v>3991</v>
      </c>
      <c r="D3858" s="65" t="s">
        <v>211</v>
      </c>
      <c r="E3858" s="65" t="s">
        <v>212</v>
      </c>
      <c r="F3858" s="66">
        <v>35.299999999999997</v>
      </c>
      <c r="G3858" s="66">
        <v>38.46</v>
      </c>
    </row>
    <row r="3859" spans="1:7">
      <c r="A3859" s="65" t="s">
        <v>357</v>
      </c>
      <c r="B3859" s="65">
        <v>6111</v>
      </c>
      <c r="C3859" s="56" t="s">
        <v>3992</v>
      </c>
      <c r="D3859" s="65" t="s">
        <v>359</v>
      </c>
      <c r="E3859" s="65" t="s">
        <v>102</v>
      </c>
      <c r="F3859" s="66">
        <v>15.1</v>
      </c>
      <c r="G3859" s="66">
        <v>19.170000000000002</v>
      </c>
    </row>
    <row r="3860" spans="1:7">
      <c r="A3860" s="65" t="s">
        <v>357</v>
      </c>
      <c r="B3860" s="65">
        <v>41084</v>
      </c>
      <c r="C3860" s="56" t="s">
        <v>3993</v>
      </c>
      <c r="D3860" s="65" t="s">
        <v>361</v>
      </c>
      <c r="E3860" s="65" t="s">
        <v>212</v>
      </c>
      <c r="F3860" s="66">
        <v>2643.32</v>
      </c>
      <c r="G3860" s="66">
        <v>3357.48</v>
      </c>
    </row>
    <row r="3861" spans="1:7">
      <c r="A3861" s="65" t="s">
        <v>209</v>
      </c>
      <c r="B3861" s="65">
        <v>44535</v>
      </c>
      <c r="C3861" s="56" t="s">
        <v>3994</v>
      </c>
      <c r="D3861" s="65" t="s">
        <v>28</v>
      </c>
      <c r="E3861" s="65" t="s">
        <v>212</v>
      </c>
      <c r="F3861" s="66">
        <v>47.29</v>
      </c>
      <c r="G3861" s="66">
        <v>45.24</v>
      </c>
    </row>
    <row r="3862" spans="1:7">
      <c r="A3862" s="65" t="s">
        <v>213</v>
      </c>
      <c r="B3862" s="65">
        <v>44945</v>
      </c>
      <c r="C3862" s="56" t="s">
        <v>3995</v>
      </c>
      <c r="D3862" s="65" t="s">
        <v>211</v>
      </c>
      <c r="E3862" s="65" t="s">
        <v>102</v>
      </c>
      <c r="F3862" s="66">
        <v>7.75</v>
      </c>
      <c r="G3862" s="66">
        <v>10.9</v>
      </c>
    </row>
    <row r="3863" spans="1:7">
      <c r="A3863" s="65" t="s">
        <v>213</v>
      </c>
      <c r="B3863" s="65">
        <v>38637</v>
      </c>
      <c r="C3863" s="56" t="s">
        <v>3996</v>
      </c>
      <c r="D3863" s="65" t="s">
        <v>211</v>
      </c>
      <c r="E3863" s="65" t="s">
        <v>212</v>
      </c>
      <c r="F3863" s="66">
        <v>311.05</v>
      </c>
      <c r="G3863" s="66">
        <v>237.16</v>
      </c>
    </row>
    <row r="3864" spans="1:7">
      <c r="A3864" s="65" t="s">
        <v>213</v>
      </c>
      <c r="B3864" s="65">
        <v>6150</v>
      </c>
      <c r="C3864" s="56" t="s">
        <v>3997</v>
      </c>
      <c r="D3864" s="65" t="s">
        <v>211</v>
      </c>
      <c r="E3864" s="65" t="s">
        <v>212</v>
      </c>
      <c r="F3864" s="66">
        <v>314.85000000000002</v>
      </c>
      <c r="G3864" s="66">
        <v>240.06</v>
      </c>
    </row>
    <row r="3865" spans="1:7">
      <c r="A3865" s="65" t="s">
        <v>213</v>
      </c>
      <c r="B3865" s="65">
        <v>6136</v>
      </c>
      <c r="C3865" s="56" t="s">
        <v>3998</v>
      </c>
      <c r="D3865" s="65" t="s">
        <v>211</v>
      </c>
      <c r="E3865" s="65" t="s">
        <v>102</v>
      </c>
      <c r="F3865" s="66">
        <v>247.49</v>
      </c>
      <c r="G3865" s="66">
        <v>188.7</v>
      </c>
    </row>
    <row r="3866" spans="1:7">
      <c r="A3866" s="65" t="s">
        <v>213</v>
      </c>
      <c r="B3866" s="65">
        <v>38638</v>
      </c>
      <c r="C3866" s="56" t="s">
        <v>3999</v>
      </c>
      <c r="D3866" s="65" t="s">
        <v>211</v>
      </c>
      <c r="E3866" s="65" t="s">
        <v>212</v>
      </c>
      <c r="F3866" s="66">
        <v>262.11</v>
      </c>
      <c r="G3866" s="66">
        <v>199.84</v>
      </c>
    </row>
    <row r="3867" spans="1:7">
      <c r="A3867" s="65" t="s">
        <v>213</v>
      </c>
      <c r="B3867" s="65">
        <v>20262</v>
      </c>
      <c r="C3867" s="56" t="s">
        <v>4000</v>
      </c>
      <c r="D3867" s="65" t="s">
        <v>211</v>
      </c>
      <c r="E3867" s="65" t="s">
        <v>212</v>
      </c>
      <c r="F3867" s="66">
        <v>14.19</v>
      </c>
      <c r="G3867" s="66">
        <v>19.96</v>
      </c>
    </row>
    <row r="3868" spans="1:7">
      <c r="A3868" s="65" t="s">
        <v>213</v>
      </c>
      <c r="B3868" s="65">
        <v>6145</v>
      </c>
      <c r="C3868" s="56" t="s">
        <v>4001</v>
      </c>
      <c r="D3868" s="65" t="s">
        <v>211</v>
      </c>
      <c r="E3868" s="65" t="s">
        <v>212</v>
      </c>
      <c r="F3868" s="66">
        <v>15.68</v>
      </c>
      <c r="G3868" s="66">
        <v>22.05</v>
      </c>
    </row>
    <row r="3869" spans="1:7">
      <c r="A3869" s="65" t="s">
        <v>213</v>
      </c>
      <c r="B3869" s="65">
        <v>6149</v>
      </c>
      <c r="C3869" s="56" t="s">
        <v>4002</v>
      </c>
      <c r="D3869" s="65" t="s">
        <v>211</v>
      </c>
      <c r="E3869" s="65" t="s">
        <v>212</v>
      </c>
      <c r="F3869" s="66">
        <v>10.36</v>
      </c>
      <c r="G3869" s="66">
        <v>14.58</v>
      </c>
    </row>
    <row r="3870" spans="1:7">
      <c r="A3870" s="65" t="s">
        <v>213</v>
      </c>
      <c r="B3870" s="65">
        <v>6146</v>
      </c>
      <c r="C3870" s="56" t="s">
        <v>4003</v>
      </c>
      <c r="D3870" s="65" t="s">
        <v>211</v>
      </c>
      <c r="E3870" s="65" t="s">
        <v>212</v>
      </c>
      <c r="F3870" s="66">
        <v>14.9</v>
      </c>
      <c r="G3870" s="66">
        <v>20.95</v>
      </c>
    </row>
    <row r="3871" spans="1:7">
      <c r="A3871" s="65" t="s">
        <v>213</v>
      </c>
      <c r="B3871" s="65">
        <v>44536</v>
      </c>
      <c r="C3871" s="56" t="s">
        <v>15062</v>
      </c>
      <c r="D3871" s="65" t="s">
        <v>129</v>
      </c>
      <c r="E3871" s="65" t="s">
        <v>212</v>
      </c>
      <c r="F3871" s="66">
        <v>3.18</v>
      </c>
      <c r="G3871" s="66">
        <v>2.93</v>
      </c>
    </row>
    <row r="3872" spans="1:7">
      <c r="A3872" s="65" t="s">
        <v>213</v>
      </c>
      <c r="B3872" s="65">
        <v>39961</v>
      </c>
      <c r="C3872" s="56" t="s">
        <v>4004</v>
      </c>
      <c r="D3872" s="65" t="s">
        <v>211</v>
      </c>
      <c r="E3872" s="65" t="s">
        <v>212</v>
      </c>
      <c r="F3872" s="66">
        <v>25.03</v>
      </c>
      <c r="G3872" s="66">
        <v>23.07</v>
      </c>
    </row>
    <row r="3873" spans="1:7">
      <c r="A3873" s="65" t="s">
        <v>213</v>
      </c>
      <c r="B3873" s="65">
        <v>42433</v>
      </c>
      <c r="C3873" s="56" t="s">
        <v>4005</v>
      </c>
      <c r="D3873" s="65" t="s">
        <v>211</v>
      </c>
      <c r="E3873" s="65" t="s">
        <v>212</v>
      </c>
      <c r="F3873" s="66"/>
      <c r="G3873" s="66">
        <v>4789.18</v>
      </c>
    </row>
    <row r="3874" spans="1:7">
      <c r="A3874" s="65" t="s">
        <v>213</v>
      </c>
      <c r="B3874" s="65">
        <v>42434</v>
      </c>
      <c r="C3874" s="56" t="s">
        <v>4006</v>
      </c>
      <c r="D3874" s="65" t="s">
        <v>211</v>
      </c>
      <c r="E3874" s="65" t="s">
        <v>212</v>
      </c>
      <c r="F3874" s="66"/>
      <c r="G3874" s="66">
        <v>5175.3999999999996</v>
      </c>
    </row>
    <row r="3875" spans="1:7">
      <c r="A3875" s="65" t="s">
        <v>213</v>
      </c>
      <c r="B3875" s="65">
        <v>42435</v>
      </c>
      <c r="C3875" s="56" t="s">
        <v>4007</v>
      </c>
      <c r="D3875" s="65" t="s">
        <v>211</v>
      </c>
      <c r="E3875" s="65" t="s">
        <v>212</v>
      </c>
      <c r="F3875" s="66"/>
      <c r="G3875" s="66">
        <v>2580.7800000000002</v>
      </c>
    </row>
    <row r="3876" spans="1:7">
      <c r="A3876" s="65" t="s">
        <v>213</v>
      </c>
      <c r="B3876" s="65">
        <v>38061</v>
      </c>
      <c r="C3876" s="56" t="s">
        <v>4008</v>
      </c>
      <c r="D3876" s="65" t="s">
        <v>211</v>
      </c>
      <c r="E3876" s="65" t="s">
        <v>212</v>
      </c>
      <c r="F3876" s="66"/>
      <c r="G3876" s="66">
        <v>51.17</v>
      </c>
    </row>
    <row r="3877" spans="1:7">
      <c r="A3877" s="65" t="s">
        <v>213</v>
      </c>
      <c r="B3877" s="65">
        <v>20250</v>
      </c>
      <c r="C3877" s="56" t="s">
        <v>4009</v>
      </c>
      <c r="D3877" s="65" t="s">
        <v>129</v>
      </c>
      <c r="E3877" s="65" t="s">
        <v>102</v>
      </c>
      <c r="F3877" s="66">
        <v>12</v>
      </c>
      <c r="G3877" s="66">
        <v>25.57</v>
      </c>
    </row>
    <row r="3878" spans="1:7">
      <c r="A3878" s="65" t="s">
        <v>213</v>
      </c>
      <c r="B3878" s="65">
        <v>13388</v>
      </c>
      <c r="C3878" s="56" t="s">
        <v>4010</v>
      </c>
      <c r="D3878" s="65" t="s">
        <v>129</v>
      </c>
      <c r="E3878" s="65" t="s">
        <v>212</v>
      </c>
      <c r="F3878" s="66">
        <v>145.99</v>
      </c>
      <c r="G3878" s="66">
        <v>252.27</v>
      </c>
    </row>
    <row r="3879" spans="1:7">
      <c r="A3879" s="65" t="s">
        <v>213</v>
      </c>
      <c r="B3879" s="65">
        <v>39914</v>
      </c>
      <c r="C3879" s="56" t="s">
        <v>4011</v>
      </c>
      <c r="D3879" s="65" t="s">
        <v>129</v>
      </c>
      <c r="E3879" s="65" t="s">
        <v>212</v>
      </c>
      <c r="F3879" s="66"/>
      <c r="G3879" s="66">
        <v>267.45</v>
      </c>
    </row>
    <row r="3880" spans="1:7">
      <c r="A3880" s="65" t="s">
        <v>213</v>
      </c>
      <c r="B3880" s="65">
        <v>12732</v>
      </c>
      <c r="C3880" s="56" t="s">
        <v>4012</v>
      </c>
      <c r="D3880" s="65" t="s">
        <v>211</v>
      </c>
      <c r="E3880" s="65" t="s">
        <v>212</v>
      </c>
      <c r="F3880" s="66"/>
      <c r="G3880" s="66">
        <v>308.60000000000002</v>
      </c>
    </row>
    <row r="3881" spans="1:7">
      <c r="A3881" s="65" t="s">
        <v>357</v>
      </c>
      <c r="B3881" s="65">
        <v>6160</v>
      </c>
      <c r="C3881" s="56" t="s">
        <v>4013</v>
      </c>
      <c r="D3881" s="65" t="s">
        <v>359</v>
      </c>
      <c r="E3881" s="65" t="s">
        <v>102</v>
      </c>
      <c r="F3881" s="66">
        <v>20.07</v>
      </c>
      <c r="G3881" s="66">
        <v>26.13</v>
      </c>
    </row>
    <row r="3882" spans="1:7">
      <c r="A3882" s="65" t="s">
        <v>357</v>
      </c>
      <c r="B3882" s="65">
        <v>41087</v>
      </c>
      <c r="C3882" s="56" t="s">
        <v>4014</v>
      </c>
      <c r="D3882" s="65" t="s">
        <v>361</v>
      </c>
      <c r="E3882" s="65" t="s">
        <v>212</v>
      </c>
      <c r="F3882" s="66">
        <v>3513.27</v>
      </c>
      <c r="G3882" s="66">
        <v>4575.63</v>
      </c>
    </row>
    <row r="3883" spans="1:7">
      <c r="A3883" s="65" t="s">
        <v>357</v>
      </c>
      <c r="B3883" s="65">
        <v>6166</v>
      </c>
      <c r="C3883" s="56" t="s">
        <v>4015</v>
      </c>
      <c r="D3883" s="65" t="s">
        <v>359</v>
      </c>
      <c r="E3883" s="65" t="s">
        <v>212</v>
      </c>
      <c r="F3883" s="66">
        <v>23.57</v>
      </c>
      <c r="G3883" s="66">
        <v>28.15</v>
      </c>
    </row>
    <row r="3884" spans="1:7">
      <c r="A3884" s="65" t="s">
        <v>357</v>
      </c>
      <c r="B3884" s="65">
        <v>41088</v>
      </c>
      <c r="C3884" s="56" t="s">
        <v>4016</v>
      </c>
      <c r="D3884" s="65" t="s">
        <v>361</v>
      </c>
      <c r="E3884" s="65" t="s">
        <v>212</v>
      </c>
      <c r="F3884" s="66">
        <v>4128.54</v>
      </c>
      <c r="G3884" s="66">
        <v>4931.0200000000004</v>
      </c>
    </row>
    <row r="3885" spans="1:7">
      <c r="A3885" s="65" t="s">
        <v>213</v>
      </c>
      <c r="B3885" s="65">
        <v>20232</v>
      </c>
      <c r="C3885" s="56" t="s">
        <v>4017</v>
      </c>
      <c r="D3885" s="65" t="s">
        <v>32</v>
      </c>
      <c r="E3885" s="65" t="s">
        <v>212</v>
      </c>
      <c r="F3885" s="66">
        <v>106.39</v>
      </c>
      <c r="G3885" s="66">
        <v>100.07</v>
      </c>
    </row>
    <row r="3886" spans="1:7">
      <c r="A3886" s="65" t="s">
        <v>213</v>
      </c>
      <c r="B3886" s="65">
        <v>10856</v>
      </c>
      <c r="C3886" s="56" t="s">
        <v>4018</v>
      </c>
      <c r="D3886" s="65" t="s">
        <v>32</v>
      </c>
      <c r="E3886" s="65" t="s">
        <v>212</v>
      </c>
      <c r="F3886" s="66"/>
      <c r="G3886" s="66">
        <v>103.78</v>
      </c>
    </row>
    <row r="3887" spans="1:7">
      <c r="A3887" s="65" t="s">
        <v>213</v>
      </c>
      <c r="B3887" s="65">
        <v>4828</v>
      </c>
      <c r="C3887" s="56" t="s">
        <v>4019</v>
      </c>
      <c r="D3887" s="65" t="s">
        <v>32</v>
      </c>
      <c r="E3887" s="65" t="s">
        <v>212</v>
      </c>
      <c r="F3887" s="66">
        <v>84.4</v>
      </c>
      <c r="G3887" s="66">
        <v>98.56</v>
      </c>
    </row>
    <row r="3888" spans="1:7">
      <c r="A3888" s="65" t="s">
        <v>213</v>
      </c>
      <c r="B3888" s="65">
        <v>20249</v>
      </c>
      <c r="C3888" s="56" t="s">
        <v>4020</v>
      </c>
      <c r="D3888" s="65" t="s">
        <v>32</v>
      </c>
      <c r="E3888" s="65" t="s">
        <v>212</v>
      </c>
      <c r="F3888" s="66">
        <v>46.22</v>
      </c>
      <c r="G3888" s="66">
        <v>53.97</v>
      </c>
    </row>
    <row r="3889" spans="1:7">
      <c r="A3889" s="65" t="s">
        <v>213</v>
      </c>
      <c r="B3889" s="65">
        <v>11609</v>
      </c>
      <c r="C3889" s="56" t="s">
        <v>4021</v>
      </c>
      <c r="D3889" s="65" t="s">
        <v>261</v>
      </c>
      <c r="E3889" s="65" t="s">
        <v>212</v>
      </c>
      <c r="F3889" s="66">
        <v>13.34</v>
      </c>
      <c r="G3889" s="66">
        <v>12.29</v>
      </c>
    </row>
    <row r="3890" spans="1:7">
      <c r="A3890" s="65" t="s">
        <v>213</v>
      </c>
      <c r="B3890" s="65">
        <v>20083</v>
      </c>
      <c r="C3890" s="56" t="s">
        <v>4022</v>
      </c>
      <c r="D3890" s="65" t="s">
        <v>211</v>
      </c>
      <c r="E3890" s="65" t="s">
        <v>212</v>
      </c>
      <c r="F3890" s="66">
        <v>74.09</v>
      </c>
      <c r="G3890" s="66">
        <v>67.819999999999993</v>
      </c>
    </row>
    <row r="3891" spans="1:7">
      <c r="A3891" s="65" t="s">
        <v>213</v>
      </c>
      <c r="B3891" s="65">
        <v>10691</v>
      </c>
      <c r="C3891" s="56" t="s">
        <v>4023</v>
      </c>
      <c r="D3891" s="65" t="s">
        <v>261</v>
      </c>
      <c r="E3891" s="65" t="s">
        <v>212</v>
      </c>
      <c r="F3891" s="66"/>
      <c r="G3891" s="66">
        <v>48.57</v>
      </c>
    </row>
    <row r="3892" spans="1:7">
      <c r="A3892" s="65" t="s">
        <v>213</v>
      </c>
      <c r="B3892" s="65">
        <v>12295</v>
      </c>
      <c r="C3892" s="56" t="s">
        <v>4024</v>
      </c>
      <c r="D3892" s="65" t="s">
        <v>211</v>
      </c>
      <c r="E3892" s="65" t="s">
        <v>212</v>
      </c>
      <c r="F3892" s="66">
        <v>3.84</v>
      </c>
      <c r="G3892" s="66">
        <v>2.82</v>
      </c>
    </row>
    <row r="3893" spans="1:7">
      <c r="A3893" s="65" t="s">
        <v>213</v>
      </c>
      <c r="B3893" s="65">
        <v>12296</v>
      </c>
      <c r="C3893" s="56" t="s">
        <v>4025</v>
      </c>
      <c r="D3893" s="65" t="s">
        <v>211</v>
      </c>
      <c r="E3893" s="65" t="s">
        <v>212</v>
      </c>
      <c r="F3893" s="66">
        <v>4.97</v>
      </c>
      <c r="G3893" s="66">
        <v>3.65</v>
      </c>
    </row>
    <row r="3894" spans="1:7">
      <c r="A3894" s="65" t="s">
        <v>213</v>
      </c>
      <c r="B3894" s="65">
        <v>12294</v>
      </c>
      <c r="C3894" s="56" t="s">
        <v>4026</v>
      </c>
      <c r="D3894" s="65" t="s">
        <v>211</v>
      </c>
      <c r="E3894" s="65" t="s">
        <v>212</v>
      </c>
      <c r="F3894" s="66">
        <v>11.93</v>
      </c>
      <c r="G3894" s="66">
        <v>8.76</v>
      </c>
    </row>
    <row r="3895" spans="1:7">
      <c r="A3895" s="65" t="s">
        <v>213</v>
      </c>
      <c r="B3895" s="65">
        <v>14543</v>
      </c>
      <c r="C3895" s="56" t="s">
        <v>4027</v>
      </c>
      <c r="D3895" s="65" t="s">
        <v>211</v>
      </c>
      <c r="E3895" s="65" t="s">
        <v>212</v>
      </c>
      <c r="F3895" s="66">
        <v>8.52</v>
      </c>
      <c r="G3895" s="66">
        <v>6.25</v>
      </c>
    </row>
    <row r="3896" spans="1:7">
      <c r="A3896" s="65" t="s">
        <v>213</v>
      </c>
      <c r="B3896" s="65">
        <v>13329</v>
      </c>
      <c r="C3896" s="56" t="s">
        <v>4028</v>
      </c>
      <c r="D3896" s="65" t="s">
        <v>211</v>
      </c>
      <c r="E3896" s="65" t="s">
        <v>102</v>
      </c>
      <c r="F3896" s="66">
        <v>5</v>
      </c>
      <c r="G3896" s="66">
        <v>3.67</v>
      </c>
    </row>
    <row r="3897" spans="1:7">
      <c r="A3897" s="65" t="s">
        <v>213</v>
      </c>
      <c r="B3897" s="65">
        <v>21047</v>
      </c>
      <c r="C3897" s="56" t="s">
        <v>4029</v>
      </c>
      <c r="D3897" s="65" t="s">
        <v>211</v>
      </c>
      <c r="E3897" s="65" t="s">
        <v>212</v>
      </c>
      <c r="F3897" s="66"/>
      <c r="G3897" s="66">
        <v>55.29</v>
      </c>
    </row>
    <row r="3898" spans="1:7">
      <c r="A3898" s="65" t="s">
        <v>213</v>
      </c>
      <c r="B3898" s="65">
        <v>21042</v>
      </c>
      <c r="C3898" s="56" t="s">
        <v>4030</v>
      </c>
      <c r="D3898" s="65" t="s">
        <v>211</v>
      </c>
      <c r="E3898" s="65" t="s">
        <v>212</v>
      </c>
      <c r="F3898" s="66"/>
      <c r="G3898" s="66">
        <v>42.62</v>
      </c>
    </row>
    <row r="3899" spans="1:7">
      <c r="A3899" s="65" t="s">
        <v>213</v>
      </c>
      <c r="B3899" s="65">
        <v>21043</v>
      </c>
      <c r="C3899" s="56" t="s">
        <v>4031</v>
      </c>
      <c r="D3899" s="65" t="s">
        <v>211</v>
      </c>
      <c r="E3899" s="65" t="s">
        <v>212</v>
      </c>
      <c r="F3899" s="66"/>
      <c r="G3899" s="66">
        <v>53.83</v>
      </c>
    </row>
    <row r="3900" spans="1:7">
      <c r="A3900" s="65" t="s">
        <v>213</v>
      </c>
      <c r="B3900" s="65">
        <v>21044</v>
      </c>
      <c r="C3900" s="56" t="s">
        <v>4032</v>
      </c>
      <c r="D3900" s="65" t="s">
        <v>211</v>
      </c>
      <c r="E3900" s="65" t="s">
        <v>212</v>
      </c>
      <c r="F3900" s="66"/>
      <c r="G3900" s="66">
        <v>37.5</v>
      </c>
    </row>
    <row r="3901" spans="1:7">
      <c r="A3901" s="65" t="s">
        <v>213</v>
      </c>
      <c r="B3901" s="65">
        <v>21045</v>
      </c>
      <c r="C3901" s="56" t="s">
        <v>4033</v>
      </c>
      <c r="D3901" s="65" t="s">
        <v>211</v>
      </c>
      <c r="E3901" s="65" t="s">
        <v>212</v>
      </c>
      <c r="F3901" s="66"/>
      <c r="G3901" s="66">
        <v>51.37</v>
      </c>
    </row>
    <row r="3902" spans="1:7">
      <c r="A3902" s="65" t="s">
        <v>213</v>
      </c>
      <c r="B3902" s="65">
        <v>21041</v>
      </c>
      <c r="C3902" s="56" t="s">
        <v>4034</v>
      </c>
      <c r="D3902" s="65" t="s">
        <v>211</v>
      </c>
      <c r="E3902" s="65" t="s">
        <v>212</v>
      </c>
      <c r="F3902" s="66"/>
      <c r="G3902" s="66">
        <v>44.3</v>
      </c>
    </row>
    <row r="3903" spans="1:7">
      <c r="A3903" s="65" t="s">
        <v>213</v>
      </c>
      <c r="B3903" s="65">
        <v>21040</v>
      </c>
      <c r="C3903" s="56" t="s">
        <v>4035</v>
      </c>
      <c r="D3903" s="65" t="s">
        <v>211</v>
      </c>
      <c r="E3903" s="65" t="s">
        <v>102</v>
      </c>
      <c r="F3903" s="66"/>
      <c r="G3903" s="66">
        <v>36.700000000000003</v>
      </c>
    </row>
    <row r="3904" spans="1:7">
      <c r="A3904" s="65" t="s">
        <v>213</v>
      </c>
      <c r="B3904" s="65">
        <v>14149</v>
      </c>
      <c r="C3904" s="56" t="s">
        <v>4036</v>
      </c>
      <c r="D3904" s="65" t="s">
        <v>2259</v>
      </c>
      <c r="E3904" s="65" t="s">
        <v>212</v>
      </c>
      <c r="F3904" s="66"/>
      <c r="G3904" s="66">
        <v>211.79</v>
      </c>
    </row>
    <row r="3905" spans="1:7">
      <c r="A3905" s="65" t="s">
        <v>213</v>
      </c>
      <c r="B3905" s="65">
        <v>38099</v>
      </c>
      <c r="C3905" s="56" t="s">
        <v>4037</v>
      </c>
      <c r="D3905" s="65" t="s">
        <v>211</v>
      </c>
      <c r="E3905" s="65" t="s">
        <v>212</v>
      </c>
      <c r="F3905" s="66">
        <v>1.35</v>
      </c>
      <c r="G3905" s="66">
        <v>1.54</v>
      </c>
    </row>
    <row r="3906" spans="1:7">
      <c r="A3906" s="65" t="s">
        <v>213</v>
      </c>
      <c r="B3906" s="65">
        <v>38100</v>
      </c>
      <c r="C3906" s="56" t="s">
        <v>4038</v>
      </c>
      <c r="D3906" s="65" t="s">
        <v>211</v>
      </c>
      <c r="E3906" s="65" t="s">
        <v>212</v>
      </c>
      <c r="F3906" s="66">
        <v>2.2000000000000002</v>
      </c>
      <c r="G3906" s="66">
        <v>2.52</v>
      </c>
    </row>
    <row r="3907" spans="1:7">
      <c r="A3907" s="65" t="s">
        <v>213</v>
      </c>
      <c r="B3907" s="65">
        <v>7576</v>
      </c>
      <c r="C3907" s="56" t="s">
        <v>4039</v>
      </c>
      <c r="D3907" s="65" t="s">
        <v>211</v>
      </c>
      <c r="E3907" s="65" t="s">
        <v>212</v>
      </c>
      <c r="F3907" s="66"/>
      <c r="G3907" s="66">
        <v>141.30000000000001</v>
      </c>
    </row>
    <row r="3908" spans="1:7">
      <c r="A3908" s="65" t="s">
        <v>213</v>
      </c>
      <c r="B3908" s="65">
        <v>3384</v>
      </c>
      <c r="C3908" s="56" t="s">
        <v>4040</v>
      </c>
      <c r="D3908" s="65" t="s">
        <v>211</v>
      </c>
      <c r="E3908" s="65" t="s">
        <v>212</v>
      </c>
      <c r="F3908" s="66">
        <v>11.14</v>
      </c>
      <c r="G3908" s="66">
        <v>8.36</v>
      </c>
    </row>
    <row r="3909" spans="1:7">
      <c r="A3909" s="65" t="s">
        <v>213</v>
      </c>
      <c r="B3909" s="65">
        <v>7572</v>
      </c>
      <c r="C3909" s="56" t="s">
        <v>4041</v>
      </c>
      <c r="D3909" s="65" t="s">
        <v>211</v>
      </c>
      <c r="E3909" s="65" t="s">
        <v>212</v>
      </c>
      <c r="F3909" s="66"/>
      <c r="G3909" s="66">
        <v>8.36</v>
      </c>
    </row>
    <row r="3910" spans="1:7">
      <c r="A3910" s="65" t="s">
        <v>213</v>
      </c>
      <c r="B3910" s="65">
        <v>3396</v>
      </c>
      <c r="C3910" s="56" t="s">
        <v>4042</v>
      </c>
      <c r="D3910" s="65" t="s">
        <v>211</v>
      </c>
      <c r="E3910" s="65" t="s">
        <v>212</v>
      </c>
      <c r="F3910" s="66"/>
      <c r="G3910" s="66">
        <v>5.65</v>
      </c>
    </row>
    <row r="3911" spans="1:7">
      <c r="A3911" s="65" t="s">
        <v>213</v>
      </c>
      <c r="B3911" s="65">
        <v>45230</v>
      </c>
      <c r="C3911" s="56" t="s">
        <v>15063</v>
      </c>
      <c r="D3911" s="65" t="s">
        <v>211</v>
      </c>
      <c r="E3911" s="65" t="s">
        <v>212</v>
      </c>
      <c r="F3911" s="66">
        <v>31.96</v>
      </c>
      <c r="G3911" s="66">
        <v>41.53</v>
      </c>
    </row>
    <row r="3912" spans="1:7">
      <c r="A3912" s="65" t="s">
        <v>213</v>
      </c>
      <c r="B3912" s="65">
        <v>37590</v>
      </c>
      <c r="C3912" s="56" t="s">
        <v>4043</v>
      </c>
      <c r="D3912" s="65" t="s">
        <v>211</v>
      </c>
      <c r="E3912" s="65" t="s">
        <v>212</v>
      </c>
      <c r="F3912" s="66"/>
      <c r="G3912" s="66">
        <v>16.86</v>
      </c>
    </row>
    <row r="3913" spans="1:7">
      <c r="A3913" s="65" t="s">
        <v>213</v>
      </c>
      <c r="B3913" s="65">
        <v>37591</v>
      </c>
      <c r="C3913" s="56" t="s">
        <v>4044</v>
      </c>
      <c r="D3913" s="65" t="s">
        <v>211</v>
      </c>
      <c r="E3913" s="65" t="s">
        <v>212</v>
      </c>
      <c r="F3913" s="66"/>
      <c r="G3913" s="66">
        <v>20.27</v>
      </c>
    </row>
    <row r="3914" spans="1:7">
      <c r="A3914" s="65" t="s">
        <v>213</v>
      </c>
      <c r="B3914" s="65">
        <v>12626</v>
      </c>
      <c r="C3914" s="56" t="s">
        <v>4045</v>
      </c>
      <c r="D3914" s="65" t="s">
        <v>211</v>
      </c>
      <c r="E3914" s="65" t="s">
        <v>212</v>
      </c>
      <c r="F3914" s="66">
        <v>32.74</v>
      </c>
      <c r="G3914" s="66">
        <v>43.02</v>
      </c>
    </row>
    <row r="3915" spans="1:7">
      <c r="A3915" s="65" t="s">
        <v>213</v>
      </c>
      <c r="B3915" s="65">
        <v>11033</v>
      </c>
      <c r="C3915" s="56" t="s">
        <v>4046</v>
      </c>
      <c r="D3915" s="65" t="s">
        <v>211</v>
      </c>
      <c r="E3915" s="65" t="s">
        <v>212</v>
      </c>
      <c r="F3915" s="66">
        <v>4.76</v>
      </c>
      <c r="G3915" s="66">
        <v>7.85</v>
      </c>
    </row>
    <row r="3916" spans="1:7">
      <c r="A3916" s="65" t="s">
        <v>213</v>
      </c>
      <c r="B3916" s="65">
        <v>390</v>
      </c>
      <c r="C3916" s="56" t="s">
        <v>4047</v>
      </c>
      <c r="D3916" s="65" t="s">
        <v>211</v>
      </c>
      <c r="E3916" s="65" t="s">
        <v>212</v>
      </c>
      <c r="F3916" s="66"/>
      <c r="G3916" s="66">
        <v>10.23</v>
      </c>
    </row>
    <row r="3917" spans="1:7">
      <c r="A3917" s="65" t="s">
        <v>213</v>
      </c>
      <c r="B3917" s="65">
        <v>42436</v>
      </c>
      <c r="C3917" s="56" t="s">
        <v>4048</v>
      </c>
      <c r="D3917" s="65" t="s">
        <v>211</v>
      </c>
      <c r="E3917" s="65" t="s">
        <v>212</v>
      </c>
      <c r="F3917" s="66"/>
      <c r="G3917" s="66">
        <v>2701.34</v>
      </c>
    </row>
    <row r="3918" spans="1:7">
      <c r="A3918" s="65" t="s">
        <v>213</v>
      </c>
      <c r="B3918" s="65">
        <v>6194</v>
      </c>
      <c r="C3918" s="56" t="s">
        <v>4049</v>
      </c>
      <c r="D3918" s="65" t="s">
        <v>32</v>
      </c>
      <c r="E3918" s="65" t="s">
        <v>212</v>
      </c>
      <c r="F3918" s="66">
        <v>7.6</v>
      </c>
      <c r="G3918" s="66">
        <v>5.81</v>
      </c>
    </row>
    <row r="3919" spans="1:7">
      <c r="A3919" s="65" t="s">
        <v>213</v>
      </c>
      <c r="B3919" s="65">
        <v>10567</v>
      </c>
      <c r="C3919" s="56" t="s">
        <v>4050</v>
      </c>
      <c r="D3919" s="65" t="s">
        <v>32</v>
      </c>
      <c r="E3919" s="65" t="s">
        <v>212</v>
      </c>
      <c r="F3919" s="66">
        <v>12.04</v>
      </c>
      <c r="G3919" s="66">
        <v>9.1999999999999993</v>
      </c>
    </row>
    <row r="3920" spans="1:7">
      <c r="A3920" s="65" t="s">
        <v>213</v>
      </c>
      <c r="B3920" s="65">
        <v>6212</v>
      </c>
      <c r="C3920" s="56" t="s">
        <v>4051</v>
      </c>
      <c r="D3920" s="65" t="s">
        <v>32</v>
      </c>
      <c r="E3920" s="65" t="s">
        <v>102</v>
      </c>
      <c r="F3920" s="66">
        <v>17.670000000000002</v>
      </c>
      <c r="G3920" s="66">
        <v>13.5</v>
      </c>
    </row>
    <row r="3921" spans="1:7">
      <c r="A3921" s="65" t="s">
        <v>213</v>
      </c>
      <c r="B3921" s="65">
        <v>3993</v>
      </c>
      <c r="C3921" s="56" t="s">
        <v>4052</v>
      </c>
      <c r="D3921" s="65" t="s">
        <v>26</v>
      </c>
      <c r="E3921" s="65" t="s">
        <v>212</v>
      </c>
      <c r="F3921" s="66">
        <v>132.9</v>
      </c>
      <c r="G3921" s="66">
        <v>137.01</v>
      </c>
    </row>
    <row r="3922" spans="1:7">
      <c r="A3922" s="65" t="s">
        <v>213</v>
      </c>
      <c r="B3922" s="65">
        <v>3990</v>
      </c>
      <c r="C3922" s="56" t="s">
        <v>4053</v>
      </c>
      <c r="D3922" s="65" t="s">
        <v>32</v>
      </c>
      <c r="E3922" s="65" t="s">
        <v>212</v>
      </c>
      <c r="F3922" s="66">
        <v>25</v>
      </c>
      <c r="G3922" s="66">
        <v>25.78</v>
      </c>
    </row>
    <row r="3923" spans="1:7">
      <c r="A3923" s="65" t="s">
        <v>213</v>
      </c>
      <c r="B3923" s="65">
        <v>3992</v>
      </c>
      <c r="C3923" s="56" t="s">
        <v>4054</v>
      </c>
      <c r="D3923" s="65" t="s">
        <v>32</v>
      </c>
      <c r="E3923" s="65" t="s">
        <v>212</v>
      </c>
      <c r="F3923" s="66">
        <v>33.76</v>
      </c>
      <c r="G3923" s="66">
        <v>34.799999999999997</v>
      </c>
    </row>
    <row r="3924" spans="1:7">
      <c r="A3924" s="65" t="s">
        <v>213</v>
      </c>
      <c r="B3924" s="65">
        <v>6178</v>
      </c>
      <c r="C3924" s="56" t="s">
        <v>4055</v>
      </c>
      <c r="D3924" s="65" t="s">
        <v>26</v>
      </c>
      <c r="E3924" s="65" t="s">
        <v>212</v>
      </c>
      <c r="F3924" s="66"/>
      <c r="G3924" s="66">
        <v>450.31</v>
      </c>
    </row>
    <row r="3925" spans="1:7">
      <c r="A3925" s="65" t="s">
        <v>213</v>
      </c>
      <c r="B3925" s="65">
        <v>6180</v>
      </c>
      <c r="C3925" s="56" t="s">
        <v>4056</v>
      </c>
      <c r="D3925" s="65" t="s">
        <v>26</v>
      </c>
      <c r="E3925" s="65" t="s">
        <v>102</v>
      </c>
      <c r="F3925" s="66"/>
      <c r="G3925" s="66">
        <v>486</v>
      </c>
    </row>
    <row r="3926" spans="1:7">
      <c r="A3926" s="65" t="s">
        <v>213</v>
      </c>
      <c r="B3926" s="65">
        <v>6182</v>
      </c>
      <c r="C3926" s="56" t="s">
        <v>4057</v>
      </c>
      <c r="D3926" s="65" t="s">
        <v>26</v>
      </c>
      <c r="E3926" s="65" t="s">
        <v>212</v>
      </c>
      <c r="F3926" s="66"/>
      <c r="G3926" s="66">
        <v>603.25</v>
      </c>
    </row>
    <row r="3927" spans="1:7">
      <c r="A3927" s="65" t="s">
        <v>213</v>
      </c>
      <c r="B3927" s="65">
        <v>43614</v>
      </c>
      <c r="C3927" s="56" t="s">
        <v>4058</v>
      </c>
      <c r="D3927" s="65" t="s">
        <v>32</v>
      </c>
      <c r="E3927" s="65" t="s">
        <v>212</v>
      </c>
      <c r="F3927" s="66">
        <v>16.89</v>
      </c>
      <c r="G3927" s="66">
        <v>17.41</v>
      </c>
    </row>
    <row r="3928" spans="1:7">
      <c r="A3928" s="65" t="s">
        <v>213</v>
      </c>
      <c r="B3928" s="65">
        <v>6193</v>
      </c>
      <c r="C3928" s="56" t="s">
        <v>4059</v>
      </c>
      <c r="D3928" s="65" t="s">
        <v>32</v>
      </c>
      <c r="E3928" s="65" t="s">
        <v>212</v>
      </c>
      <c r="F3928" s="66">
        <v>20.56</v>
      </c>
      <c r="G3928" s="66">
        <v>21.19</v>
      </c>
    </row>
    <row r="3929" spans="1:7">
      <c r="A3929" s="65" t="s">
        <v>213</v>
      </c>
      <c r="B3929" s="65">
        <v>6189</v>
      </c>
      <c r="C3929" s="56" t="s">
        <v>4060</v>
      </c>
      <c r="D3929" s="65" t="s">
        <v>32</v>
      </c>
      <c r="E3929" s="65" t="s">
        <v>212</v>
      </c>
      <c r="F3929" s="66">
        <v>30.01</v>
      </c>
      <c r="G3929" s="66">
        <v>30.93</v>
      </c>
    </row>
    <row r="3930" spans="1:7">
      <c r="A3930" s="65" t="s">
        <v>213</v>
      </c>
      <c r="B3930" s="65">
        <v>6214</v>
      </c>
      <c r="C3930" s="56" t="s">
        <v>4061</v>
      </c>
      <c r="D3930" s="65" t="s">
        <v>26</v>
      </c>
      <c r="E3930" s="65" t="s">
        <v>212</v>
      </c>
      <c r="F3930" s="66"/>
      <c r="G3930" s="66">
        <v>282.08</v>
      </c>
    </row>
    <row r="3931" spans="1:7">
      <c r="A3931" s="65" t="s">
        <v>213</v>
      </c>
      <c r="B3931" s="65">
        <v>36153</v>
      </c>
      <c r="C3931" s="56" t="s">
        <v>4062</v>
      </c>
      <c r="D3931" s="65" t="s">
        <v>211</v>
      </c>
      <c r="E3931" s="65" t="s">
        <v>212</v>
      </c>
      <c r="F3931" s="66">
        <v>228.06</v>
      </c>
      <c r="G3931" s="66">
        <v>219.15</v>
      </c>
    </row>
    <row r="3932" spans="1:7">
      <c r="A3932" s="65" t="s">
        <v>391</v>
      </c>
      <c r="B3932" s="65">
        <v>10740</v>
      </c>
      <c r="C3932" s="56" t="s">
        <v>4063</v>
      </c>
      <c r="D3932" s="65" t="s">
        <v>211</v>
      </c>
      <c r="E3932" s="65" t="s">
        <v>212</v>
      </c>
      <c r="F3932" s="66">
        <v>11505.37</v>
      </c>
      <c r="G3932" s="66">
        <v>10458.07</v>
      </c>
    </row>
    <row r="3933" spans="1:7">
      <c r="A3933" s="65" t="s">
        <v>391</v>
      </c>
      <c r="B3933" s="65">
        <v>13914</v>
      </c>
      <c r="C3933" s="56" t="s">
        <v>4064</v>
      </c>
      <c r="D3933" s="65" t="s">
        <v>211</v>
      </c>
      <c r="E3933" s="65" t="s">
        <v>212</v>
      </c>
      <c r="F3933" s="66">
        <v>832.46</v>
      </c>
      <c r="G3933" s="66">
        <v>756.68</v>
      </c>
    </row>
    <row r="3934" spans="1:7">
      <c r="A3934" s="65" t="s">
        <v>391</v>
      </c>
      <c r="B3934" s="65">
        <v>10742</v>
      </c>
      <c r="C3934" s="56" t="s">
        <v>4065</v>
      </c>
      <c r="D3934" s="65" t="s">
        <v>211</v>
      </c>
      <c r="E3934" s="65" t="s">
        <v>102</v>
      </c>
      <c r="F3934" s="66">
        <v>1214.1500000000001</v>
      </c>
      <c r="G3934" s="66">
        <v>1103.6300000000001</v>
      </c>
    </row>
    <row r="3935" spans="1:7">
      <c r="A3935" s="65" t="s">
        <v>213</v>
      </c>
      <c r="B3935" s="65">
        <v>45239</v>
      </c>
      <c r="C3935" s="56" t="s">
        <v>4066</v>
      </c>
      <c r="D3935" s="65" t="s">
        <v>211</v>
      </c>
      <c r="E3935" s="65" t="s">
        <v>212</v>
      </c>
      <c r="F3935" s="66">
        <v>23.08</v>
      </c>
      <c r="G3935" s="66">
        <v>25.15</v>
      </c>
    </row>
    <row r="3936" spans="1:7">
      <c r="A3936" s="65" t="s">
        <v>213</v>
      </c>
      <c r="B3936" s="65">
        <v>38465</v>
      </c>
      <c r="C3936" s="56" t="s">
        <v>4067</v>
      </c>
      <c r="D3936" s="65" t="s">
        <v>211</v>
      </c>
      <c r="E3936" s="65" t="s">
        <v>212</v>
      </c>
      <c r="F3936" s="66">
        <v>63.77</v>
      </c>
      <c r="G3936" s="66">
        <v>69.48</v>
      </c>
    </row>
    <row r="3937" spans="1:7">
      <c r="A3937" s="65" t="s">
        <v>213</v>
      </c>
      <c r="B3937" s="65">
        <v>7543</v>
      </c>
      <c r="C3937" s="56" t="s">
        <v>4068</v>
      </c>
      <c r="D3937" s="65" t="s">
        <v>211</v>
      </c>
      <c r="E3937" s="65" t="s">
        <v>212</v>
      </c>
      <c r="F3937" s="66">
        <v>7.88</v>
      </c>
      <c r="G3937" s="66">
        <v>4.2300000000000004</v>
      </c>
    </row>
    <row r="3938" spans="1:7">
      <c r="A3938" s="65" t="s">
        <v>213</v>
      </c>
      <c r="B3938" s="65">
        <v>43427</v>
      </c>
      <c r="C3938" s="56" t="s">
        <v>4069</v>
      </c>
      <c r="D3938" s="65" t="s">
        <v>211</v>
      </c>
      <c r="E3938" s="65" t="s">
        <v>212</v>
      </c>
      <c r="F3938" s="66">
        <v>1523.74</v>
      </c>
      <c r="G3938" s="66">
        <v>2155.94</v>
      </c>
    </row>
    <row r="3939" spans="1:7">
      <c r="A3939" s="65" t="s">
        <v>213</v>
      </c>
      <c r="B3939" s="65">
        <v>41613</v>
      </c>
      <c r="C3939" s="56" t="s">
        <v>4070</v>
      </c>
      <c r="D3939" s="65" t="s">
        <v>211</v>
      </c>
      <c r="E3939" s="65" t="s">
        <v>212</v>
      </c>
      <c r="F3939" s="66">
        <v>97.94</v>
      </c>
      <c r="G3939" s="66">
        <v>138.58000000000001</v>
      </c>
    </row>
    <row r="3940" spans="1:7">
      <c r="A3940" s="65" t="s">
        <v>213</v>
      </c>
      <c r="B3940" s="65">
        <v>41614</v>
      </c>
      <c r="C3940" s="56" t="s">
        <v>4071</v>
      </c>
      <c r="D3940" s="65" t="s">
        <v>211</v>
      </c>
      <c r="E3940" s="65" t="s">
        <v>212</v>
      </c>
      <c r="F3940" s="66">
        <v>124.8</v>
      </c>
      <c r="G3940" s="66">
        <v>176.58</v>
      </c>
    </row>
    <row r="3941" spans="1:7">
      <c r="A3941" s="65" t="s">
        <v>213</v>
      </c>
      <c r="B3941" s="65">
        <v>41615</v>
      </c>
      <c r="C3941" s="56" t="s">
        <v>4072</v>
      </c>
      <c r="D3941" s="65" t="s">
        <v>211</v>
      </c>
      <c r="E3941" s="65" t="s">
        <v>212</v>
      </c>
      <c r="F3941" s="66">
        <v>192.89</v>
      </c>
      <c r="G3941" s="66">
        <v>272.92</v>
      </c>
    </row>
    <row r="3942" spans="1:7">
      <c r="A3942" s="65" t="s">
        <v>213</v>
      </c>
      <c r="B3942" s="65">
        <v>41616</v>
      </c>
      <c r="C3942" s="56" t="s">
        <v>4073</v>
      </c>
      <c r="D3942" s="65" t="s">
        <v>211</v>
      </c>
      <c r="E3942" s="65" t="s">
        <v>212</v>
      </c>
      <c r="F3942" s="66">
        <v>288.20999999999998</v>
      </c>
      <c r="G3942" s="66">
        <v>407.79</v>
      </c>
    </row>
    <row r="3943" spans="1:7">
      <c r="A3943" s="65" t="s">
        <v>213</v>
      </c>
      <c r="B3943" s="65">
        <v>41617</v>
      </c>
      <c r="C3943" s="56" t="s">
        <v>4074</v>
      </c>
      <c r="D3943" s="65" t="s">
        <v>211</v>
      </c>
      <c r="E3943" s="65" t="s">
        <v>212</v>
      </c>
      <c r="F3943" s="66">
        <v>573.08000000000004</v>
      </c>
      <c r="G3943" s="66">
        <v>810.85</v>
      </c>
    </row>
    <row r="3944" spans="1:7">
      <c r="A3944" s="65" t="s">
        <v>213</v>
      </c>
      <c r="B3944" s="65">
        <v>41618</v>
      </c>
      <c r="C3944" s="56" t="s">
        <v>4075</v>
      </c>
      <c r="D3944" s="65" t="s">
        <v>211</v>
      </c>
      <c r="E3944" s="65" t="s">
        <v>212</v>
      </c>
      <c r="F3944" s="66">
        <v>1055.01</v>
      </c>
      <c r="G3944" s="66">
        <v>1492.72</v>
      </c>
    </row>
    <row r="3945" spans="1:7">
      <c r="A3945" s="65" t="s">
        <v>213</v>
      </c>
      <c r="B3945" s="65">
        <v>43428</v>
      </c>
      <c r="C3945" s="56" t="s">
        <v>4076</v>
      </c>
      <c r="D3945" s="65" t="s">
        <v>211</v>
      </c>
      <c r="E3945" s="65" t="s">
        <v>212</v>
      </c>
      <c r="F3945" s="66">
        <v>1853.14</v>
      </c>
      <c r="G3945" s="66">
        <v>2622</v>
      </c>
    </row>
    <row r="3946" spans="1:7">
      <c r="A3946" s="65" t="s">
        <v>213</v>
      </c>
      <c r="B3946" s="65">
        <v>41619</v>
      </c>
      <c r="C3946" s="56" t="s">
        <v>4077</v>
      </c>
      <c r="D3946" s="65" t="s">
        <v>211</v>
      </c>
      <c r="E3946" s="65" t="s">
        <v>212</v>
      </c>
      <c r="F3946" s="66">
        <v>120.06</v>
      </c>
      <c r="G3946" s="66">
        <v>169.88</v>
      </c>
    </row>
    <row r="3947" spans="1:7">
      <c r="A3947" s="65" t="s">
        <v>213</v>
      </c>
      <c r="B3947" s="65">
        <v>41620</v>
      </c>
      <c r="C3947" s="56" t="s">
        <v>4078</v>
      </c>
      <c r="D3947" s="65" t="s">
        <v>211</v>
      </c>
      <c r="E3947" s="65" t="s">
        <v>212</v>
      </c>
      <c r="F3947" s="66">
        <v>151.66</v>
      </c>
      <c r="G3947" s="66">
        <v>214.58</v>
      </c>
    </row>
    <row r="3948" spans="1:7">
      <c r="A3948" s="65" t="s">
        <v>213</v>
      </c>
      <c r="B3948" s="65">
        <v>41622</v>
      </c>
      <c r="C3948" s="56" t="s">
        <v>4079</v>
      </c>
      <c r="D3948" s="65" t="s">
        <v>211</v>
      </c>
      <c r="E3948" s="65" t="s">
        <v>212</v>
      </c>
      <c r="F3948" s="66">
        <v>263.04000000000002</v>
      </c>
      <c r="G3948" s="66">
        <v>372.17</v>
      </c>
    </row>
    <row r="3949" spans="1:7">
      <c r="A3949" s="65" t="s">
        <v>213</v>
      </c>
      <c r="B3949" s="65">
        <v>41623</v>
      </c>
      <c r="C3949" s="56" t="s">
        <v>4080</v>
      </c>
      <c r="D3949" s="65" t="s">
        <v>211</v>
      </c>
      <c r="E3949" s="65" t="s">
        <v>212</v>
      </c>
      <c r="F3949" s="66">
        <v>404.43</v>
      </c>
      <c r="G3949" s="66">
        <v>572.23</v>
      </c>
    </row>
    <row r="3950" spans="1:7">
      <c r="A3950" s="65" t="s">
        <v>213</v>
      </c>
      <c r="B3950" s="65">
        <v>41624</v>
      </c>
      <c r="C3950" s="56" t="s">
        <v>4081</v>
      </c>
      <c r="D3950" s="65" t="s">
        <v>211</v>
      </c>
      <c r="E3950" s="65" t="s">
        <v>212</v>
      </c>
      <c r="F3950" s="66">
        <v>758.31</v>
      </c>
      <c r="G3950" s="66">
        <v>1072.94</v>
      </c>
    </row>
    <row r="3951" spans="1:7">
      <c r="A3951" s="65" t="s">
        <v>213</v>
      </c>
      <c r="B3951" s="65">
        <v>41625</v>
      </c>
      <c r="C3951" s="56" t="s">
        <v>4082</v>
      </c>
      <c r="D3951" s="65" t="s">
        <v>211</v>
      </c>
      <c r="E3951" s="65" t="s">
        <v>212</v>
      </c>
      <c r="F3951" s="66">
        <v>1166.7</v>
      </c>
      <c r="G3951" s="66">
        <v>1650.76</v>
      </c>
    </row>
    <row r="3952" spans="1:7">
      <c r="A3952" s="65" t="s">
        <v>213</v>
      </c>
      <c r="B3952" s="65">
        <v>39346</v>
      </c>
      <c r="C3952" s="56" t="s">
        <v>4083</v>
      </c>
      <c r="D3952" s="65" t="s">
        <v>211</v>
      </c>
      <c r="E3952" s="65" t="s">
        <v>212</v>
      </c>
      <c r="F3952" s="66">
        <v>4.8600000000000003</v>
      </c>
      <c r="G3952" s="66">
        <v>2.61</v>
      </c>
    </row>
    <row r="3953" spans="1:7">
      <c r="A3953" s="65" t="s">
        <v>213</v>
      </c>
      <c r="B3953" s="65">
        <v>39350</v>
      </c>
      <c r="C3953" s="56" t="s">
        <v>4084</v>
      </c>
      <c r="D3953" s="65" t="s">
        <v>211</v>
      </c>
      <c r="E3953" s="65" t="s">
        <v>212</v>
      </c>
      <c r="F3953" s="66">
        <v>5.24</v>
      </c>
      <c r="G3953" s="66">
        <v>2.81</v>
      </c>
    </row>
    <row r="3954" spans="1:7">
      <c r="A3954" s="65" t="s">
        <v>213</v>
      </c>
      <c r="B3954" s="65">
        <v>39351</v>
      </c>
      <c r="C3954" s="56" t="s">
        <v>4085</v>
      </c>
      <c r="D3954" s="65" t="s">
        <v>211</v>
      </c>
      <c r="E3954" s="65" t="s">
        <v>212</v>
      </c>
      <c r="F3954" s="66">
        <v>6.06</v>
      </c>
      <c r="G3954" s="66">
        <v>3.25</v>
      </c>
    </row>
    <row r="3955" spans="1:7">
      <c r="A3955" s="65" t="s">
        <v>213</v>
      </c>
      <c r="B3955" s="65">
        <v>39352</v>
      </c>
      <c r="C3955" s="56" t="s">
        <v>4086</v>
      </c>
      <c r="D3955" s="65" t="s">
        <v>211</v>
      </c>
      <c r="E3955" s="65" t="s">
        <v>212</v>
      </c>
      <c r="F3955" s="66">
        <v>4.8600000000000003</v>
      </c>
      <c r="G3955" s="66">
        <v>2.61</v>
      </c>
    </row>
    <row r="3956" spans="1:7">
      <c r="A3956" s="65" t="s">
        <v>213</v>
      </c>
      <c r="B3956" s="65">
        <v>38837</v>
      </c>
      <c r="C3956" s="56" t="s">
        <v>4087</v>
      </c>
      <c r="D3956" s="65" t="s">
        <v>211</v>
      </c>
      <c r="E3956" s="65" t="s">
        <v>212</v>
      </c>
      <c r="F3956" s="66"/>
      <c r="G3956" s="66">
        <v>8.81</v>
      </c>
    </row>
    <row r="3957" spans="1:7">
      <c r="A3957" s="65" t="s">
        <v>213</v>
      </c>
      <c r="B3957" s="65">
        <v>38836</v>
      </c>
      <c r="C3957" s="56" t="s">
        <v>4088</v>
      </c>
      <c r="D3957" s="65" t="s">
        <v>211</v>
      </c>
      <c r="E3957" s="65" t="s">
        <v>212</v>
      </c>
      <c r="F3957" s="66"/>
      <c r="G3957" s="66">
        <v>6.15</v>
      </c>
    </row>
    <row r="3958" spans="1:7">
      <c r="A3958" s="65" t="s">
        <v>213</v>
      </c>
      <c r="B3958" s="65">
        <v>2666</v>
      </c>
      <c r="C3958" s="56" t="s">
        <v>4089</v>
      </c>
      <c r="D3958" s="65" t="s">
        <v>211</v>
      </c>
      <c r="E3958" s="65" t="s">
        <v>212</v>
      </c>
      <c r="F3958" s="66"/>
      <c r="G3958" s="66">
        <v>6.06</v>
      </c>
    </row>
    <row r="3959" spans="1:7">
      <c r="A3959" s="65" t="s">
        <v>213</v>
      </c>
      <c r="B3959" s="65">
        <v>2668</v>
      </c>
      <c r="C3959" s="56" t="s">
        <v>4090</v>
      </c>
      <c r="D3959" s="65" t="s">
        <v>211</v>
      </c>
      <c r="E3959" s="65" t="s">
        <v>212</v>
      </c>
      <c r="F3959" s="66"/>
      <c r="G3959" s="66">
        <v>6.92</v>
      </c>
    </row>
    <row r="3960" spans="1:7">
      <c r="A3960" s="65" t="s">
        <v>213</v>
      </c>
      <c r="B3960" s="65">
        <v>2664</v>
      </c>
      <c r="C3960" s="56" t="s">
        <v>4091</v>
      </c>
      <c r="D3960" s="65" t="s">
        <v>211</v>
      </c>
      <c r="E3960" s="65" t="s">
        <v>212</v>
      </c>
      <c r="F3960" s="66"/>
      <c r="G3960" s="66">
        <v>10.210000000000001</v>
      </c>
    </row>
    <row r="3961" spans="1:7">
      <c r="A3961" s="65" t="s">
        <v>213</v>
      </c>
      <c r="B3961" s="65">
        <v>2662</v>
      </c>
      <c r="C3961" s="56" t="s">
        <v>4092</v>
      </c>
      <c r="D3961" s="65" t="s">
        <v>211</v>
      </c>
      <c r="E3961" s="65" t="s">
        <v>212</v>
      </c>
      <c r="F3961" s="66"/>
      <c r="G3961" s="66">
        <v>12.53</v>
      </c>
    </row>
    <row r="3962" spans="1:7">
      <c r="A3962" s="65" t="s">
        <v>213</v>
      </c>
      <c r="B3962" s="65">
        <v>20964</v>
      </c>
      <c r="C3962" s="56" t="s">
        <v>4093</v>
      </c>
      <c r="D3962" s="65" t="s">
        <v>211</v>
      </c>
      <c r="E3962" s="65" t="s">
        <v>212</v>
      </c>
      <c r="F3962" s="66">
        <v>88.83</v>
      </c>
      <c r="G3962" s="66">
        <v>128.85</v>
      </c>
    </row>
    <row r="3963" spans="1:7">
      <c r="A3963" s="65" t="s">
        <v>213</v>
      </c>
      <c r="B3963" s="65">
        <v>10905</v>
      </c>
      <c r="C3963" s="56" t="s">
        <v>4094</v>
      </c>
      <c r="D3963" s="65" t="s">
        <v>211</v>
      </c>
      <c r="E3963" s="65" t="s">
        <v>212</v>
      </c>
      <c r="F3963" s="66">
        <v>119.16</v>
      </c>
      <c r="G3963" s="66">
        <v>172.85</v>
      </c>
    </row>
    <row r="3964" spans="1:7">
      <c r="A3964" s="65" t="s">
        <v>213</v>
      </c>
      <c r="B3964" s="65">
        <v>11289</v>
      </c>
      <c r="C3964" s="56" t="s">
        <v>4095</v>
      </c>
      <c r="D3964" s="65" t="s">
        <v>211</v>
      </c>
      <c r="E3964" s="65" t="s">
        <v>212</v>
      </c>
      <c r="F3964" s="66"/>
      <c r="G3964" s="66">
        <v>88.55</v>
      </c>
    </row>
    <row r="3965" spans="1:7">
      <c r="A3965" s="65" t="s">
        <v>213</v>
      </c>
      <c r="B3965" s="65">
        <v>11241</v>
      </c>
      <c r="C3965" s="56" t="s">
        <v>4096</v>
      </c>
      <c r="D3965" s="65" t="s">
        <v>211</v>
      </c>
      <c r="E3965" s="65" t="s">
        <v>212</v>
      </c>
      <c r="F3965" s="66"/>
      <c r="G3965" s="66">
        <v>221.39</v>
      </c>
    </row>
    <row r="3966" spans="1:7">
      <c r="A3966" s="65" t="s">
        <v>213</v>
      </c>
      <c r="B3966" s="65">
        <v>11301</v>
      </c>
      <c r="C3966" s="56" t="s">
        <v>4097</v>
      </c>
      <c r="D3966" s="65" t="s">
        <v>211</v>
      </c>
      <c r="E3966" s="65" t="s">
        <v>212</v>
      </c>
      <c r="F3966" s="66"/>
      <c r="G3966" s="66">
        <v>561.39</v>
      </c>
    </row>
    <row r="3967" spans="1:7">
      <c r="A3967" s="65" t="s">
        <v>213</v>
      </c>
      <c r="B3967" s="65">
        <v>21090</v>
      </c>
      <c r="C3967" s="56" t="s">
        <v>4098</v>
      </c>
      <c r="D3967" s="65" t="s">
        <v>211</v>
      </c>
      <c r="E3967" s="65" t="s">
        <v>212</v>
      </c>
      <c r="F3967" s="66"/>
      <c r="G3967" s="66">
        <v>687.9</v>
      </c>
    </row>
    <row r="3968" spans="1:7">
      <c r="A3968" s="65" t="s">
        <v>213</v>
      </c>
      <c r="B3968" s="65">
        <v>11315</v>
      </c>
      <c r="C3968" s="56" t="s">
        <v>4099</v>
      </c>
      <c r="D3968" s="65" t="s">
        <v>211</v>
      </c>
      <c r="E3968" s="65" t="s">
        <v>212</v>
      </c>
      <c r="F3968" s="66"/>
      <c r="G3968" s="66">
        <v>134.41</v>
      </c>
    </row>
    <row r="3969" spans="1:7">
      <c r="A3969" s="65" t="s">
        <v>213</v>
      </c>
      <c r="B3969" s="65">
        <v>21071</v>
      </c>
      <c r="C3969" s="56" t="s">
        <v>4100</v>
      </c>
      <c r="D3969" s="65" t="s">
        <v>211</v>
      </c>
      <c r="E3969" s="65" t="s">
        <v>212</v>
      </c>
      <c r="F3969" s="66"/>
      <c r="G3969" s="66">
        <v>205.58</v>
      </c>
    </row>
    <row r="3970" spans="1:7">
      <c r="A3970" s="65" t="s">
        <v>213</v>
      </c>
      <c r="B3970" s="65">
        <v>14112</v>
      </c>
      <c r="C3970" s="56" t="s">
        <v>4101</v>
      </c>
      <c r="D3970" s="65" t="s">
        <v>211</v>
      </c>
      <c r="E3970" s="65" t="s">
        <v>212</v>
      </c>
      <c r="F3970" s="66"/>
      <c r="G3970" s="66">
        <v>287.02</v>
      </c>
    </row>
    <row r="3971" spans="1:7">
      <c r="A3971" s="65" t="s">
        <v>213</v>
      </c>
      <c r="B3971" s="65">
        <v>11316</v>
      </c>
      <c r="C3971" s="56" t="s">
        <v>4102</v>
      </c>
      <c r="D3971" s="65" t="s">
        <v>211</v>
      </c>
      <c r="E3971" s="65" t="s">
        <v>212</v>
      </c>
      <c r="F3971" s="66"/>
      <c r="G3971" s="66">
        <v>442.79</v>
      </c>
    </row>
    <row r="3972" spans="1:7">
      <c r="A3972" s="65" t="s">
        <v>213</v>
      </c>
      <c r="B3972" s="65">
        <v>6243</v>
      </c>
      <c r="C3972" s="56" t="s">
        <v>4103</v>
      </c>
      <c r="D3972" s="65" t="s">
        <v>211</v>
      </c>
      <c r="E3972" s="65" t="s">
        <v>102</v>
      </c>
      <c r="F3972" s="66"/>
      <c r="G3972" s="66">
        <v>510</v>
      </c>
    </row>
    <row r="3973" spans="1:7">
      <c r="A3973" s="65" t="s">
        <v>213</v>
      </c>
      <c r="B3973" s="65">
        <v>6240</v>
      </c>
      <c r="C3973" s="56" t="s">
        <v>4104</v>
      </c>
      <c r="D3973" s="65" t="s">
        <v>211</v>
      </c>
      <c r="E3973" s="65" t="s">
        <v>212</v>
      </c>
      <c r="F3973" s="66"/>
      <c r="G3973" s="66">
        <v>675.25</v>
      </c>
    </row>
    <row r="3974" spans="1:7">
      <c r="A3974" s="65" t="s">
        <v>213</v>
      </c>
      <c r="B3974" s="65">
        <v>11296</v>
      </c>
      <c r="C3974" s="56" t="s">
        <v>4105</v>
      </c>
      <c r="D3974" s="65" t="s">
        <v>211</v>
      </c>
      <c r="E3974" s="65" t="s">
        <v>212</v>
      </c>
      <c r="F3974" s="66"/>
      <c r="G3974" s="66">
        <v>2151.48</v>
      </c>
    </row>
    <row r="3975" spans="1:7">
      <c r="A3975" s="65" t="s">
        <v>213</v>
      </c>
      <c r="B3975" s="65">
        <v>11299</v>
      </c>
      <c r="C3975" s="56" t="s">
        <v>4106</v>
      </c>
      <c r="D3975" s="65" t="s">
        <v>211</v>
      </c>
      <c r="E3975" s="65" t="s">
        <v>212</v>
      </c>
      <c r="F3975" s="66"/>
      <c r="G3975" s="66">
        <v>728.23</v>
      </c>
    </row>
    <row r="3976" spans="1:7">
      <c r="A3976" s="65" t="s">
        <v>213</v>
      </c>
      <c r="B3976" s="65">
        <v>11688</v>
      </c>
      <c r="C3976" s="56" t="s">
        <v>4107</v>
      </c>
      <c r="D3976" s="65" t="s">
        <v>211</v>
      </c>
      <c r="E3976" s="65" t="s">
        <v>212</v>
      </c>
      <c r="F3976" s="66">
        <v>598.41999999999996</v>
      </c>
      <c r="G3976" s="66">
        <v>482.83</v>
      </c>
    </row>
    <row r="3977" spans="1:7">
      <c r="A3977" s="65" t="s">
        <v>391</v>
      </c>
      <c r="B3977" s="65">
        <v>37736</v>
      </c>
      <c r="C3977" s="56" t="s">
        <v>4108</v>
      </c>
      <c r="D3977" s="65" t="s">
        <v>211</v>
      </c>
      <c r="E3977" s="65" t="s">
        <v>102</v>
      </c>
      <c r="F3977" s="66"/>
      <c r="G3977" s="66">
        <v>85950</v>
      </c>
    </row>
    <row r="3978" spans="1:7">
      <c r="A3978" s="65" t="s">
        <v>391</v>
      </c>
      <c r="B3978" s="65">
        <v>37739</v>
      </c>
      <c r="C3978" s="56" t="s">
        <v>4109</v>
      </c>
      <c r="D3978" s="65" t="s">
        <v>211</v>
      </c>
      <c r="E3978" s="65" t="s">
        <v>212</v>
      </c>
      <c r="F3978" s="66"/>
      <c r="G3978" s="66">
        <v>105784.61</v>
      </c>
    </row>
    <row r="3979" spans="1:7">
      <c r="A3979" s="65" t="s">
        <v>391</v>
      </c>
      <c r="B3979" s="65">
        <v>37740</v>
      </c>
      <c r="C3979" s="56" t="s">
        <v>4110</v>
      </c>
      <c r="D3979" s="65" t="s">
        <v>211</v>
      </c>
      <c r="E3979" s="65" t="s">
        <v>212</v>
      </c>
      <c r="F3979" s="66"/>
      <c r="G3979" s="66">
        <v>60366.21</v>
      </c>
    </row>
    <row r="3980" spans="1:7">
      <c r="A3980" s="65" t="s">
        <v>391</v>
      </c>
      <c r="B3980" s="65">
        <v>37738</v>
      </c>
      <c r="C3980" s="56" t="s">
        <v>4111</v>
      </c>
      <c r="D3980" s="65" t="s">
        <v>211</v>
      </c>
      <c r="E3980" s="65" t="s">
        <v>212</v>
      </c>
      <c r="F3980" s="66"/>
      <c r="G3980" s="66">
        <v>71720.820000000007</v>
      </c>
    </row>
    <row r="3981" spans="1:7">
      <c r="A3981" s="65" t="s">
        <v>391</v>
      </c>
      <c r="B3981" s="65">
        <v>37737</v>
      </c>
      <c r="C3981" s="56" t="s">
        <v>4112</v>
      </c>
      <c r="D3981" s="65" t="s">
        <v>211</v>
      </c>
      <c r="E3981" s="65" t="s">
        <v>212</v>
      </c>
      <c r="F3981" s="66"/>
      <c r="G3981" s="66">
        <v>57060.45</v>
      </c>
    </row>
    <row r="3982" spans="1:7">
      <c r="A3982" s="65" t="s">
        <v>391</v>
      </c>
      <c r="B3982" s="65">
        <v>25014</v>
      </c>
      <c r="C3982" s="56" t="s">
        <v>4113</v>
      </c>
      <c r="D3982" s="65" t="s">
        <v>211</v>
      </c>
      <c r="E3982" s="65" t="s">
        <v>212</v>
      </c>
      <c r="F3982" s="66"/>
      <c r="G3982" s="66">
        <v>119510.74</v>
      </c>
    </row>
    <row r="3983" spans="1:7">
      <c r="A3983" s="65" t="s">
        <v>391</v>
      </c>
      <c r="B3983" s="65">
        <v>25013</v>
      </c>
      <c r="C3983" s="56" t="s">
        <v>4114</v>
      </c>
      <c r="D3983" s="65" t="s">
        <v>211</v>
      </c>
      <c r="E3983" s="65" t="s">
        <v>212</v>
      </c>
      <c r="F3983" s="66"/>
      <c r="G3983" s="66">
        <v>125259.91</v>
      </c>
    </row>
    <row r="3984" spans="1:7">
      <c r="A3984" s="65" t="s">
        <v>391</v>
      </c>
      <c r="B3984" s="65">
        <v>14405</v>
      </c>
      <c r="C3984" s="56" t="s">
        <v>4115</v>
      </c>
      <c r="D3984" s="65" t="s">
        <v>211</v>
      </c>
      <c r="E3984" s="65" t="s">
        <v>212</v>
      </c>
      <c r="F3984" s="66"/>
      <c r="G3984" s="66">
        <v>147034.85999999999</v>
      </c>
    </row>
    <row r="3985" spans="1:7">
      <c r="A3985" s="65" t="s">
        <v>213</v>
      </c>
      <c r="B3985" s="65">
        <v>20271</v>
      </c>
      <c r="C3985" s="56" t="s">
        <v>4116</v>
      </c>
      <c r="D3985" s="65" t="s">
        <v>211</v>
      </c>
      <c r="E3985" s="65" t="s">
        <v>212</v>
      </c>
      <c r="F3985" s="66">
        <v>526.94000000000005</v>
      </c>
      <c r="G3985" s="66">
        <v>519.09</v>
      </c>
    </row>
    <row r="3986" spans="1:7">
      <c r="A3986" s="65" t="s">
        <v>213</v>
      </c>
      <c r="B3986" s="65">
        <v>10423</v>
      </c>
      <c r="C3986" s="56" t="s">
        <v>4117</v>
      </c>
      <c r="D3986" s="65" t="s">
        <v>211</v>
      </c>
      <c r="E3986" s="65" t="s">
        <v>212</v>
      </c>
      <c r="F3986" s="66">
        <v>386.89</v>
      </c>
      <c r="G3986" s="66">
        <v>381.13</v>
      </c>
    </row>
    <row r="3987" spans="1:7">
      <c r="A3987" s="65" t="s">
        <v>213</v>
      </c>
      <c r="B3987" s="65">
        <v>36790</v>
      </c>
      <c r="C3987" s="56" t="s">
        <v>4118</v>
      </c>
      <c r="D3987" s="65" t="s">
        <v>211</v>
      </c>
      <c r="E3987" s="65" t="s">
        <v>212</v>
      </c>
      <c r="F3987" s="66">
        <v>340.27</v>
      </c>
      <c r="G3987" s="66">
        <v>415.4</v>
      </c>
    </row>
    <row r="3988" spans="1:7">
      <c r="A3988" s="65" t="s">
        <v>213</v>
      </c>
      <c r="B3988" s="65">
        <v>37589</v>
      </c>
      <c r="C3988" s="56" t="s">
        <v>4119</v>
      </c>
      <c r="D3988" s="65" t="s">
        <v>211</v>
      </c>
      <c r="E3988" s="65" t="s">
        <v>212</v>
      </c>
      <c r="F3988" s="66">
        <v>416.92</v>
      </c>
      <c r="G3988" s="66">
        <v>508.97</v>
      </c>
    </row>
    <row r="3989" spans="1:7">
      <c r="A3989" s="65" t="s">
        <v>213</v>
      </c>
      <c r="B3989" s="65">
        <v>11690</v>
      </c>
      <c r="C3989" s="56" t="s">
        <v>4120</v>
      </c>
      <c r="D3989" s="65" t="s">
        <v>211</v>
      </c>
      <c r="E3989" s="65" t="s">
        <v>212</v>
      </c>
      <c r="F3989" s="66">
        <v>221.48</v>
      </c>
      <c r="G3989" s="66">
        <v>270.38</v>
      </c>
    </row>
    <row r="3990" spans="1:7">
      <c r="A3990" s="65" t="s">
        <v>213</v>
      </c>
      <c r="B3990" s="65">
        <v>20234</v>
      </c>
      <c r="C3990" s="56" t="s">
        <v>4121</v>
      </c>
      <c r="D3990" s="65" t="s">
        <v>211</v>
      </c>
      <c r="E3990" s="65" t="s">
        <v>212</v>
      </c>
      <c r="F3990" s="66">
        <v>280.27999999999997</v>
      </c>
      <c r="G3990" s="66">
        <v>342.17</v>
      </c>
    </row>
    <row r="3991" spans="1:7">
      <c r="A3991" s="65" t="s">
        <v>2072</v>
      </c>
      <c r="B3991" s="65">
        <v>44480</v>
      </c>
      <c r="C3991" s="56" t="s">
        <v>4122</v>
      </c>
      <c r="D3991" s="65" t="s">
        <v>28</v>
      </c>
      <c r="E3991" s="65" t="s">
        <v>212</v>
      </c>
      <c r="F3991" s="66">
        <v>19.3</v>
      </c>
      <c r="G3991" s="66">
        <v>15.13</v>
      </c>
    </row>
    <row r="3992" spans="1:7">
      <c r="A3992" s="65" t="s">
        <v>213</v>
      </c>
      <c r="B3992" s="65">
        <v>11457</v>
      </c>
      <c r="C3992" s="56" t="s">
        <v>4123</v>
      </c>
      <c r="D3992" s="65" t="s">
        <v>211</v>
      </c>
      <c r="E3992" s="65" t="s">
        <v>212</v>
      </c>
      <c r="F3992" s="66">
        <v>50.83</v>
      </c>
      <c r="G3992" s="66">
        <v>41.76</v>
      </c>
    </row>
    <row r="3993" spans="1:7">
      <c r="A3993" s="65" t="s">
        <v>213</v>
      </c>
      <c r="B3993" s="65">
        <v>44073</v>
      </c>
      <c r="C3993" s="56" t="s">
        <v>4124</v>
      </c>
      <c r="D3993" s="65" t="s">
        <v>32</v>
      </c>
      <c r="E3993" s="65" t="s">
        <v>212</v>
      </c>
      <c r="F3993" s="66">
        <v>1.1499999999999999</v>
      </c>
      <c r="G3993" s="66">
        <v>0.79</v>
      </c>
    </row>
    <row r="3994" spans="1:7">
      <c r="A3994" s="65" t="s">
        <v>213</v>
      </c>
      <c r="B3994" s="65">
        <v>3593</v>
      </c>
      <c r="C3994" s="56" t="s">
        <v>4125</v>
      </c>
      <c r="D3994" s="65" t="s">
        <v>211</v>
      </c>
      <c r="E3994" s="65" t="s">
        <v>212</v>
      </c>
      <c r="F3994" s="66"/>
      <c r="G3994" s="66">
        <v>94.75</v>
      </c>
    </row>
    <row r="3995" spans="1:7">
      <c r="A3995" s="65" t="s">
        <v>213</v>
      </c>
      <c r="B3995" s="65">
        <v>3588</v>
      </c>
      <c r="C3995" s="56" t="s">
        <v>4126</v>
      </c>
      <c r="D3995" s="65" t="s">
        <v>211</v>
      </c>
      <c r="E3995" s="65" t="s">
        <v>212</v>
      </c>
      <c r="F3995" s="66"/>
      <c r="G3995" s="66">
        <v>73.03</v>
      </c>
    </row>
    <row r="3996" spans="1:7">
      <c r="A3996" s="65" t="s">
        <v>213</v>
      </c>
      <c r="B3996" s="65">
        <v>3587</v>
      </c>
      <c r="C3996" s="56" t="s">
        <v>4127</v>
      </c>
      <c r="D3996" s="65" t="s">
        <v>211</v>
      </c>
      <c r="E3996" s="65" t="s">
        <v>212</v>
      </c>
      <c r="F3996" s="66"/>
      <c r="G3996" s="66">
        <v>45.32</v>
      </c>
    </row>
    <row r="3997" spans="1:7">
      <c r="A3997" s="65" t="s">
        <v>213</v>
      </c>
      <c r="B3997" s="65">
        <v>3585</v>
      </c>
      <c r="C3997" s="56" t="s">
        <v>4128</v>
      </c>
      <c r="D3997" s="65" t="s">
        <v>211</v>
      </c>
      <c r="E3997" s="65" t="s">
        <v>212</v>
      </c>
      <c r="F3997" s="66"/>
      <c r="G3997" s="66">
        <v>22.56</v>
      </c>
    </row>
    <row r="3998" spans="1:7">
      <c r="A3998" s="65" t="s">
        <v>213</v>
      </c>
      <c r="B3998" s="65">
        <v>3590</v>
      </c>
      <c r="C3998" s="56" t="s">
        <v>4129</v>
      </c>
      <c r="D3998" s="65" t="s">
        <v>211</v>
      </c>
      <c r="E3998" s="65" t="s">
        <v>212</v>
      </c>
      <c r="F3998" s="66"/>
      <c r="G3998" s="66">
        <v>269.02</v>
      </c>
    </row>
    <row r="3999" spans="1:7">
      <c r="A3999" s="65" t="s">
        <v>213</v>
      </c>
      <c r="B3999" s="65">
        <v>3589</v>
      </c>
      <c r="C3999" s="56" t="s">
        <v>4130</v>
      </c>
      <c r="D3999" s="65" t="s">
        <v>211</v>
      </c>
      <c r="E3999" s="65" t="s">
        <v>212</v>
      </c>
      <c r="F3999" s="66"/>
      <c r="G3999" s="66">
        <v>144.38999999999999</v>
      </c>
    </row>
    <row r="4000" spans="1:7">
      <c r="A4000" s="65" t="s">
        <v>213</v>
      </c>
      <c r="B4000" s="65">
        <v>3592</v>
      </c>
      <c r="C4000" s="56" t="s">
        <v>4131</v>
      </c>
      <c r="D4000" s="65" t="s">
        <v>211</v>
      </c>
      <c r="E4000" s="65" t="s">
        <v>212</v>
      </c>
      <c r="F4000" s="66"/>
      <c r="G4000" s="66">
        <v>425.24</v>
      </c>
    </row>
    <row r="4001" spans="1:7">
      <c r="A4001" s="65" t="s">
        <v>213</v>
      </c>
      <c r="B4001" s="65">
        <v>3586</v>
      </c>
      <c r="C4001" s="56" t="s">
        <v>4132</v>
      </c>
      <c r="D4001" s="65" t="s">
        <v>211</v>
      </c>
      <c r="E4001" s="65" t="s">
        <v>212</v>
      </c>
      <c r="F4001" s="66"/>
      <c r="G4001" s="66">
        <v>29.54</v>
      </c>
    </row>
    <row r="4002" spans="1:7">
      <c r="A4002" s="65" t="s">
        <v>213</v>
      </c>
      <c r="B4002" s="65">
        <v>3591</v>
      </c>
      <c r="C4002" s="56" t="s">
        <v>4133</v>
      </c>
      <c r="D4002" s="65" t="s">
        <v>211</v>
      </c>
      <c r="E4002" s="65" t="s">
        <v>212</v>
      </c>
      <c r="F4002" s="66"/>
      <c r="G4002" s="66">
        <v>681.68</v>
      </c>
    </row>
    <row r="4003" spans="1:7">
      <c r="A4003" s="65" t="s">
        <v>213</v>
      </c>
      <c r="B4003" s="65">
        <v>40396</v>
      </c>
      <c r="C4003" s="56" t="s">
        <v>4134</v>
      </c>
      <c r="D4003" s="65" t="s">
        <v>211</v>
      </c>
      <c r="E4003" s="65" t="s">
        <v>212</v>
      </c>
      <c r="F4003" s="66"/>
      <c r="G4003" s="66">
        <v>132.28</v>
      </c>
    </row>
    <row r="4004" spans="1:7">
      <c r="A4004" s="65" t="s">
        <v>213</v>
      </c>
      <c r="B4004" s="65">
        <v>40395</v>
      </c>
      <c r="C4004" s="56" t="s">
        <v>4135</v>
      </c>
      <c r="D4004" s="65" t="s">
        <v>211</v>
      </c>
      <c r="E4004" s="65" t="s">
        <v>212</v>
      </c>
      <c r="F4004" s="66"/>
      <c r="G4004" s="66">
        <v>101.52</v>
      </c>
    </row>
    <row r="4005" spans="1:7">
      <c r="A4005" s="65" t="s">
        <v>213</v>
      </c>
      <c r="B4005" s="65">
        <v>40394</v>
      </c>
      <c r="C4005" s="56" t="s">
        <v>4136</v>
      </c>
      <c r="D4005" s="65" t="s">
        <v>211</v>
      </c>
      <c r="E4005" s="65" t="s">
        <v>212</v>
      </c>
      <c r="F4005" s="66"/>
      <c r="G4005" s="66">
        <v>66.09</v>
      </c>
    </row>
    <row r="4006" spans="1:7">
      <c r="A4006" s="65" t="s">
        <v>213</v>
      </c>
      <c r="B4006" s="65">
        <v>40392</v>
      </c>
      <c r="C4006" s="56" t="s">
        <v>4137</v>
      </c>
      <c r="D4006" s="65" t="s">
        <v>211</v>
      </c>
      <c r="E4006" s="65" t="s">
        <v>212</v>
      </c>
      <c r="F4006" s="66"/>
      <c r="G4006" s="66">
        <v>32.659999999999997</v>
      </c>
    </row>
    <row r="4007" spans="1:7">
      <c r="A4007" s="65" t="s">
        <v>213</v>
      </c>
      <c r="B4007" s="65">
        <v>40398</v>
      </c>
      <c r="C4007" s="56" t="s">
        <v>4138</v>
      </c>
      <c r="D4007" s="65" t="s">
        <v>211</v>
      </c>
      <c r="E4007" s="65" t="s">
        <v>212</v>
      </c>
      <c r="F4007" s="66"/>
      <c r="G4007" s="66">
        <v>424.39</v>
      </c>
    </row>
    <row r="4008" spans="1:7">
      <c r="A4008" s="65" t="s">
        <v>213</v>
      </c>
      <c r="B4008" s="65">
        <v>40397</v>
      </c>
      <c r="C4008" s="56" t="s">
        <v>4139</v>
      </c>
      <c r="D4008" s="65" t="s">
        <v>211</v>
      </c>
      <c r="E4008" s="65" t="s">
        <v>212</v>
      </c>
      <c r="F4008" s="66"/>
      <c r="G4008" s="66">
        <v>217.34</v>
      </c>
    </row>
    <row r="4009" spans="1:7">
      <c r="A4009" s="65" t="s">
        <v>213</v>
      </c>
      <c r="B4009" s="65">
        <v>40399</v>
      </c>
      <c r="C4009" s="56" t="s">
        <v>4140</v>
      </c>
      <c r="D4009" s="65" t="s">
        <v>211</v>
      </c>
      <c r="E4009" s="65" t="s">
        <v>212</v>
      </c>
      <c r="F4009" s="66"/>
      <c r="G4009" s="66">
        <v>694.3</v>
      </c>
    </row>
    <row r="4010" spans="1:7">
      <c r="A4010" s="65" t="s">
        <v>213</v>
      </c>
      <c r="B4010" s="65">
        <v>40393</v>
      </c>
      <c r="C4010" s="56" t="s">
        <v>4141</v>
      </c>
      <c r="D4010" s="65" t="s">
        <v>211</v>
      </c>
      <c r="E4010" s="65" t="s">
        <v>212</v>
      </c>
      <c r="F4010" s="66"/>
      <c r="G4010" s="66">
        <v>42.07</v>
      </c>
    </row>
    <row r="4011" spans="1:7">
      <c r="A4011" s="65" t="s">
        <v>213</v>
      </c>
      <c r="B4011" s="65">
        <v>44253</v>
      </c>
      <c r="C4011" s="56" t="s">
        <v>4142</v>
      </c>
      <c r="D4011" s="65" t="s">
        <v>211</v>
      </c>
      <c r="E4011" s="65" t="s">
        <v>212</v>
      </c>
      <c r="F4011" s="66">
        <v>276.5</v>
      </c>
      <c r="G4011" s="66">
        <v>295.89999999999998</v>
      </c>
    </row>
    <row r="4012" spans="1:7">
      <c r="A4012" s="65" t="s">
        <v>213</v>
      </c>
      <c r="B4012" s="65">
        <v>21121</v>
      </c>
      <c r="C4012" s="56" t="s">
        <v>4143</v>
      </c>
      <c r="D4012" s="65" t="s">
        <v>211</v>
      </c>
      <c r="E4012" s="65" t="s">
        <v>212</v>
      </c>
      <c r="F4012" s="66">
        <v>3.96</v>
      </c>
      <c r="G4012" s="66">
        <v>4.24</v>
      </c>
    </row>
    <row r="4013" spans="1:7">
      <c r="A4013" s="65" t="s">
        <v>213</v>
      </c>
      <c r="B4013" s="65">
        <v>38010</v>
      </c>
      <c r="C4013" s="56" t="s">
        <v>4144</v>
      </c>
      <c r="D4013" s="65" t="s">
        <v>211</v>
      </c>
      <c r="E4013" s="65" t="s">
        <v>212</v>
      </c>
      <c r="F4013" s="66">
        <v>4.9400000000000004</v>
      </c>
      <c r="G4013" s="66">
        <v>5.28</v>
      </c>
    </row>
    <row r="4014" spans="1:7">
      <c r="A4014" s="65" t="s">
        <v>213</v>
      </c>
      <c r="B4014" s="65">
        <v>38011</v>
      </c>
      <c r="C4014" s="56" t="s">
        <v>4145</v>
      </c>
      <c r="D4014" s="65" t="s">
        <v>211</v>
      </c>
      <c r="E4014" s="65" t="s">
        <v>212</v>
      </c>
      <c r="F4014" s="66">
        <v>9.9</v>
      </c>
      <c r="G4014" s="66">
        <v>10.59</v>
      </c>
    </row>
    <row r="4015" spans="1:7">
      <c r="A4015" s="65" t="s">
        <v>213</v>
      </c>
      <c r="B4015" s="65">
        <v>38012</v>
      </c>
      <c r="C4015" s="56" t="s">
        <v>4146</v>
      </c>
      <c r="D4015" s="65" t="s">
        <v>211</v>
      </c>
      <c r="E4015" s="65" t="s">
        <v>212</v>
      </c>
      <c r="F4015" s="66">
        <v>37.74</v>
      </c>
      <c r="G4015" s="66">
        <v>40.39</v>
      </c>
    </row>
    <row r="4016" spans="1:7">
      <c r="A4016" s="65" t="s">
        <v>213</v>
      </c>
      <c r="B4016" s="65">
        <v>38013</v>
      </c>
      <c r="C4016" s="56" t="s">
        <v>4147</v>
      </c>
      <c r="D4016" s="65" t="s">
        <v>211</v>
      </c>
      <c r="E4016" s="65" t="s">
        <v>212</v>
      </c>
      <c r="F4016" s="66">
        <v>48.49</v>
      </c>
      <c r="G4016" s="66">
        <v>51.89</v>
      </c>
    </row>
    <row r="4017" spans="1:7">
      <c r="A4017" s="65" t="s">
        <v>213</v>
      </c>
      <c r="B4017" s="65">
        <v>38014</v>
      </c>
      <c r="C4017" s="56" t="s">
        <v>4148</v>
      </c>
      <c r="D4017" s="65" t="s">
        <v>211</v>
      </c>
      <c r="E4017" s="65" t="s">
        <v>212</v>
      </c>
      <c r="F4017" s="66">
        <v>80.97</v>
      </c>
      <c r="G4017" s="66">
        <v>86.66</v>
      </c>
    </row>
    <row r="4018" spans="1:7">
      <c r="A4018" s="65" t="s">
        <v>213</v>
      </c>
      <c r="B4018" s="65">
        <v>38015</v>
      </c>
      <c r="C4018" s="56" t="s">
        <v>4149</v>
      </c>
      <c r="D4018" s="65" t="s">
        <v>211</v>
      </c>
      <c r="E4018" s="65" t="s">
        <v>212</v>
      </c>
      <c r="F4018" s="66">
        <v>190.36</v>
      </c>
      <c r="G4018" s="66">
        <v>203.72</v>
      </c>
    </row>
    <row r="4019" spans="1:7">
      <c r="A4019" s="65" t="s">
        <v>213</v>
      </c>
      <c r="B4019" s="65">
        <v>38016</v>
      </c>
      <c r="C4019" s="56" t="s">
        <v>4150</v>
      </c>
      <c r="D4019" s="65" t="s">
        <v>211</v>
      </c>
      <c r="E4019" s="65" t="s">
        <v>212</v>
      </c>
      <c r="F4019" s="66">
        <v>221.37</v>
      </c>
      <c r="G4019" s="66">
        <v>236.91</v>
      </c>
    </row>
    <row r="4020" spans="1:7">
      <c r="A4020" s="65" t="s">
        <v>213</v>
      </c>
      <c r="B4020" s="65">
        <v>12741</v>
      </c>
      <c r="C4020" s="56" t="s">
        <v>4151</v>
      </c>
      <c r="D4020" s="65" t="s">
        <v>211</v>
      </c>
      <c r="E4020" s="65" t="s">
        <v>212</v>
      </c>
      <c r="F4020" s="66"/>
      <c r="G4020" s="66">
        <v>1481.81</v>
      </c>
    </row>
    <row r="4021" spans="1:7">
      <c r="A4021" s="65" t="s">
        <v>213</v>
      </c>
      <c r="B4021" s="65">
        <v>12733</v>
      </c>
      <c r="C4021" s="56" t="s">
        <v>4152</v>
      </c>
      <c r="D4021" s="65" t="s">
        <v>211</v>
      </c>
      <c r="E4021" s="65" t="s">
        <v>212</v>
      </c>
      <c r="F4021" s="66"/>
      <c r="G4021" s="66">
        <v>7.45</v>
      </c>
    </row>
    <row r="4022" spans="1:7">
      <c r="A4022" s="65" t="s">
        <v>213</v>
      </c>
      <c r="B4022" s="65">
        <v>12734</v>
      </c>
      <c r="C4022" s="56" t="s">
        <v>4153</v>
      </c>
      <c r="D4022" s="65" t="s">
        <v>211</v>
      </c>
      <c r="E4022" s="65" t="s">
        <v>212</v>
      </c>
      <c r="F4022" s="66"/>
      <c r="G4022" s="66">
        <v>15.89</v>
      </c>
    </row>
    <row r="4023" spans="1:7">
      <c r="A4023" s="65" t="s">
        <v>213</v>
      </c>
      <c r="B4023" s="65">
        <v>12735</v>
      </c>
      <c r="C4023" s="56" t="s">
        <v>4154</v>
      </c>
      <c r="D4023" s="65" t="s">
        <v>211</v>
      </c>
      <c r="E4023" s="65" t="s">
        <v>212</v>
      </c>
      <c r="F4023" s="66"/>
      <c r="G4023" s="66">
        <v>26.14</v>
      </c>
    </row>
    <row r="4024" spans="1:7">
      <c r="A4024" s="65" t="s">
        <v>213</v>
      </c>
      <c r="B4024" s="65">
        <v>12736</v>
      </c>
      <c r="C4024" s="56" t="s">
        <v>4155</v>
      </c>
      <c r="D4024" s="65" t="s">
        <v>211</v>
      </c>
      <c r="E4024" s="65" t="s">
        <v>212</v>
      </c>
      <c r="F4024" s="66"/>
      <c r="G4024" s="66">
        <v>59.76</v>
      </c>
    </row>
    <row r="4025" spans="1:7">
      <c r="A4025" s="65" t="s">
        <v>213</v>
      </c>
      <c r="B4025" s="65">
        <v>12737</v>
      </c>
      <c r="C4025" s="56" t="s">
        <v>4156</v>
      </c>
      <c r="D4025" s="65" t="s">
        <v>211</v>
      </c>
      <c r="E4025" s="65" t="s">
        <v>212</v>
      </c>
      <c r="F4025" s="66"/>
      <c r="G4025" s="66">
        <v>76.989999999999995</v>
      </c>
    </row>
    <row r="4026" spans="1:7">
      <c r="A4026" s="65" t="s">
        <v>213</v>
      </c>
      <c r="B4026" s="65">
        <v>12738</v>
      </c>
      <c r="C4026" s="56" t="s">
        <v>4157</v>
      </c>
      <c r="D4026" s="65" t="s">
        <v>211</v>
      </c>
      <c r="E4026" s="65" t="s">
        <v>212</v>
      </c>
      <c r="F4026" s="66"/>
      <c r="G4026" s="66">
        <v>152.16999999999999</v>
      </c>
    </row>
    <row r="4027" spans="1:7">
      <c r="A4027" s="65" t="s">
        <v>213</v>
      </c>
      <c r="B4027" s="65">
        <v>12739</v>
      </c>
      <c r="C4027" s="56" t="s">
        <v>4158</v>
      </c>
      <c r="D4027" s="65" t="s">
        <v>211</v>
      </c>
      <c r="E4027" s="65" t="s">
        <v>212</v>
      </c>
      <c r="F4027" s="66"/>
      <c r="G4027" s="66">
        <v>433.17</v>
      </c>
    </row>
    <row r="4028" spans="1:7">
      <c r="A4028" s="65" t="s">
        <v>213</v>
      </c>
      <c r="B4028" s="65">
        <v>12740</v>
      </c>
      <c r="C4028" s="56" t="s">
        <v>4159</v>
      </c>
      <c r="D4028" s="65" t="s">
        <v>211</v>
      </c>
      <c r="E4028" s="65" t="s">
        <v>212</v>
      </c>
      <c r="F4028" s="66"/>
      <c r="G4028" s="66">
        <v>677.72</v>
      </c>
    </row>
    <row r="4029" spans="1:7">
      <c r="A4029" s="65" t="s">
        <v>213</v>
      </c>
      <c r="B4029" s="65">
        <v>6297</v>
      </c>
      <c r="C4029" s="56" t="s">
        <v>4160</v>
      </c>
      <c r="D4029" s="65" t="s">
        <v>211</v>
      </c>
      <c r="E4029" s="65" t="s">
        <v>212</v>
      </c>
      <c r="F4029" s="66"/>
      <c r="G4029" s="66">
        <v>43.66</v>
      </c>
    </row>
    <row r="4030" spans="1:7">
      <c r="A4030" s="65" t="s">
        <v>213</v>
      </c>
      <c r="B4030" s="65">
        <v>6296</v>
      </c>
      <c r="C4030" s="56" t="s">
        <v>4161</v>
      </c>
      <c r="D4030" s="65" t="s">
        <v>211</v>
      </c>
      <c r="E4030" s="65" t="s">
        <v>212</v>
      </c>
      <c r="F4030" s="66"/>
      <c r="G4030" s="66">
        <v>34.46</v>
      </c>
    </row>
    <row r="4031" spans="1:7">
      <c r="A4031" s="65" t="s">
        <v>213</v>
      </c>
      <c r="B4031" s="65">
        <v>6323</v>
      </c>
      <c r="C4031" s="56" t="s">
        <v>4162</v>
      </c>
      <c r="D4031" s="65" t="s">
        <v>211</v>
      </c>
      <c r="E4031" s="65" t="s">
        <v>212</v>
      </c>
      <c r="F4031" s="66"/>
      <c r="G4031" s="66">
        <v>22.52</v>
      </c>
    </row>
    <row r="4032" spans="1:7">
      <c r="A4032" s="65" t="s">
        <v>213</v>
      </c>
      <c r="B4032" s="65">
        <v>6294</v>
      </c>
      <c r="C4032" s="56" t="s">
        <v>4163</v>
      </c>
      <c r="D4032" s="65" t="s">
        <v>211</v>
      </c>
      <c r="E4032" s="65" t="s">
        <v>212</v>
      </c>
      <c r="F4032" s="66"/>
      <c r="G4032" s="66">
        <v>9.82</v>
      </c>
    </row>
    <row r="4033" spans="1:7">
      <c r="A4033" s="65" t="s">
        <v>213</v>
      </c>
      <c r="B4033" s="65">
        <v>6299</v>
      </c>
      <c r="C4033" s="56" t="s">
        <v>4164</v>
      </c>
      <c r="D4033" s="65" t="s">
        <v>211</v>
      </c>
      <c r="E4033" s="65" t="s">
        <v>212</v>
      </c>
      <c r="F4033" s="66"/>
      <c r="G4033" s="66">
        <v>131.30000000000001</v>
      </c>
    </row>
    <row r="4034" spans="1:7">
      <c r="A4034" s="65" t="s">
        <v>213</v>
      </c>
      <c r="B4034" s="65">
        <v>6298</v>
      </c>
      <c r="C4034" s="56" t="s">
        <v>4165</v>
      </c>
      <c r="D4034" s="65" t="s">
        <v>211</v>
      </c>
      <c r="E4034" s="65" t="s">
        <v>212</v>
      </c>
      <c r="F4034" s="66"/>
      <c r="G4034" s="66">
        <v>69.150000000000006</v>
      </c>
    </row>
    <row r="4035" spans="1:7">
      <c r="A4035" s="65" t="s">
        <v>213</v>
      </c>
      <c r="B4035" s="65">
        <v>6322</v>
      </c>
      <c r="C4035" s="56" t="s">
        <v>4166</v>
      </c>
      <c r="D4035" s="65" t="s">
        <v>211</v>
      </c>
      <c r="E4035" s="65" t="s">
        <v>212</v>
      </c>
      <c r="F4035" s="66"/>
      <c r="G4035" s="66">
        <v>175.86</v>
      </c>
    </row>
    <row r="4036" spans="1:7">
      <c r="A4036" s="65" t="s">
        <v>213</v>
      </c>
      <c r="B4036" s="65">
        <v>6295</v>
      </c>
      <c r="C4036" s="56" t="s">
        <v>4167</v>
      </c>
      <c r="D4036" s="65" t="s">
        <v>211</v>
      </c>
      <c r="E4036" s="65" t="s">
        <v>212</v>
      </c>
      <c r="F4036" s="66"/>
      <c r="G4036" s="66">
        <v>13.99</v>
      </c>
    </row>
    <row r="4037" spans="1:7">
      <c r="A4037" s="65" t="s">
        <v>213</v>
      </c>
      <c r="B4037" s="65">
        <v>6300</v>
      </c>
      <c r="C4037" s="56" t="s">
        <v>4168</v>
      </c>
      <c r="D4037" s="65" t="s">
        <v>211</v>
      </c>
      <c r="E4037" s="65" t="s">
        <v>212</v>
      </c>
      <c r="F4037" s="66"/>
      <c r="G4037" s="66">
        <v>324.22000000000003</v>
      </c>
    </row>
    <row r="4038" spans="1:7">
      <c r="A4038" s="65" t="s">
        <v>213</v>
      </c>
      <c r="B4038" s="65">
        <v>6321</v>
      </c>
      <c r="C4038" s="56" t="s">
        <v>4169</v>
      </c>
      <c r="D4038" s="65" t="s">
        <v>211</v>
      </c>
      <c r="E4038" s="65" t="s">
        <v>212</v>
      </c>
      <c r="F4038" s="66"/>
      <c r="G4038" s="66">
        <v>463.13</v>
      </c>
    </row>
    <row r="4039" spans="1:7">
      <c r="A4039" s="65" t="s">
        <v>213</v>
      </c>
      <c r="B4039" s="65">
        <v>6301</v>
      </c>
      <c r="C4039" s="56" t="s">
        <v>4170</v>
      </c>
      <c r="D4039" s="65" t="s">
        <v>211</v>
      </c>
      <c r="E4039" s="65" t="s">
        <v>212</v>
      </c>
      <c r="F4039" s="66"/>
      <c r="G4039" s="66">
        <v>1085.53</v>
      </c>
    </row>
    <row r="4040" spans="1:7">
      <c r="A4040" s="65" t="s">
        <v>213</v>
      </c>
      <c r="B4040" s="65">
        <v>7105</v>
      </c>
      <c r="C4040" s="56" t="s">
        <v>4171</v>
      </c>
      <c r="D4040" s="65" t="s">
        <v>211</v>
      </c>
      <c r="E4040" s="65" t="s">
        <v>212</v>
      </c>
      <c r="F4040" s="66">
        <v>32.9</v>
      </c>
      <c r="G4040" s="66">
        <v>43.23</v>
      </c>
    </row>
    <row r="4041" spans="1:7">
      <c r="A4041" s="65" t="s">
        <v>213</v>
      </c>
      <c r="B4041" s="65">
        <v>20183</v>
      </c>
      <c r="C4041" s="56" t="s">
        <v>4172</v>
      </c>
      <c r="D4041" s="65" t="s">
        <v>211</v>
      </c>
      <c r="E4041" s="65" t="s">
        <v>212</v>
      </c>
      <c r="F4041" s="66">
        <v>40.54</v>
      </c>
      <c r="G4041" s="66">
        <v>53.26</v>
      </c>
    </row>
    <row r="4042" spans="1:7">
      <c r="A4042" s="65" t="s">
        <v>213</v>
      </c>
      <c r="B4042" s="65">
        <v>38448</v>
      </c>
      <c r="C4042" s="56" t="s">
        <v>4173</v>
      </c>
      <c r="D4042" s="65" t="s">
        <v>211</v>
      </c>
      <c r="E4042" s="65" t="s">
        <v>212</v>
      </c>
      <c r="F4042" s="66">
        <v>183.96</v>
      </c>
      <c r="G4042" s="66">
        <v>241.69</v>
      </c>
    </row>
    <row r="4043" spans="1:7">
      <c r="A4043" s="65" t="s">
        <v>213</v>
      </c>
      <c r="B4043" s="65">
        <v>20182</v>
      </c>
      <c r="C4043" s="56" t="s">
        <v>4174</v>
      </c>
      <c r="D4043" s="65" t="s">
        <v>211</v>
      </c>
      <c r="E4043" s="65" t="s">
        <v>212</v>
      </c>
      <c r="F4043" s="66">
        <v>23.57</v>
      </c>
      <c r="G4043" s="66">
        <v>30.97</v>
      </c>
    </row>
    <row r="4044" spans="1:7">
      <c r="A4044" s="65" t="s">
        <v>213</v>
      </c>
      <c r="B4044" s="65">
        <v>7119</v>
      </c>
      <c r="C4044" s="56" t="s">
        <v>4175</v>
      </c>
      <c r="D4044" s="65" t="s">
        <v>211</v>
      </c>
      <c r="E4044" s="65" t="s">
        <v>212</v>
      </c>
      <c r="F4044" s="66">
        <v>11.1</v>
      </c>
      <c r="G4044" s="66">
        <v>11.73</v>
      </c>
    </row>
    <row r="4045" spans="1:7">
      <c r="A4045" s="65" t="s">
        <v>213</v>
      </c>
      <c r="B4045" s="65">
        <v>7126</v>
      </c>
      <c r="C4045" s="56" t="s">
        <v>4176</v>
      </c>
      <c r="D4045" s="65" t="s">
        <v>211</v>
      </c>
      <c r="E4045" s="65" t="s">
        <v>212</v>
      </c>
      <c r="F4045" s="66">
        <v>22.66</v>
      </c>
      <c r="G4045" s="66">
        <v>23.94</v>
      </c>
    </row>
    <row r="4046" spans="1:7">
      <c r="A4046" s="65" t="s">
        <v>213</v>
      </c>
      <c r="B4046" s="65">
        <v>7120</v>
      </c>
      <c r="C4046" s="56" t="s">
        <v>4177</v>
      </c>
      <c r="D4046" s="65" t="s">
        <v>211</v>
      </c>
      <c r="E4046" s="65" t="s">
        <v>212</v>
      </c>
      <c r="F4046" s="66">
        <v>8.52</v>
      </c>
      <c r="G4046" s="66">
        <v>9</v>
      </c>
    </row>
    <row r="4047" spans="1:7">
      <c r="A4047" s="65" t="s">
        <v>213</v>
      </c>
      <c r="B4047" s="65">
        <v>6319</v>
      </c>
      <c r="C4047" s="56" t="s">
        <v>4178</v>
      </c>
      <c r="D4047" s="65" t="s">
        <v>211</v>
      </c>
      <c r="E4047" s="65" t="s">
        <v>212</v>
      </c>
      <c r="F4047" s="66"/>
      <c r="G4047" s="66">
        <v>51.29</v>
      </c>
    </row>
    <row r="4048" spans="1:7">
      <c r="A4048" s="65" t="s">
        <v>213</v>
      </c>
      <c r="B4048" s="65">
        <v>6304</v>
      </c>
      <c r="C4048" s="56" t="s">
        <v>4179</v>
      </c>
      <c r="D4048" s="65" t="s">
        <v>211</v>
      </c>
      <c r="E4048" s="65" t="s">
        <v>212</v>
      </c>
      <c r="F4048" s="66"/>
      <c r="G4048" s="66">
        <v>51.29</v>
      </c>
    </row>
    <row r="4049" spans="1:7">
      <c r="A4049" s="65" t="s">
        <v>213</v>
      </c>
      <c r="B4049" s="65">
        <v>21116</v>
      </c>
      <c r="C4049" s="56" t="s">
        <v>4180</v>
      </c>
      <c r="D4049" s="65" t="s">
        <v>211</v>
      </c>
      <c r="E4049" s="65" t="s">
        <v>212</v>
      </c>
      <c r="F4049" s="66"/>
      <c r="G4049" s="66">
        <v>38.840000000000003</v>
      </c>
    </row>
    <row r="4050" spans="1:7">
      <c r="A4050" s="65" t="s">
        <v>213</v>
      </c>
      <c r="B4050" s="65">
        <v>6320</v>
      </c>
      <c r="C4050" s="56" t="s">
        <v>4181</v>
      </c>
      <c r="D4050" s="65" t="s">
        <v>211</v>
      </c>
      <c r="E4050" s="65" t="s">
        <v>212</v>
      </c>
      <c r="F4050" s="66"/>
      <c r="G4050" s="66">
        <v>26.41</v>
      </c>
    </row>
    <row r="4051" spans="1:7">
      <c r="A4051" s="65" t="s">
        <v>213</v>
      </c>
      <c r="B4051" s="65">
        <v>6303</v>
      </c>
      <c r="C4051" s="56" t="s">
        <v>4182</v>
      </c>
      <c r="D4051" s="65" t="s">
        <v>211</v>
      </c>
      <c r="E4051" s="65" t="s">
        <v>212</v>
      </c>
      <c r="F4051" s="66"/>
      <c r="G4051" s="66">
        <v>26.41</v>
      </c>
    </row>
    <row r="4052" spans="1:7">
      <c r="A4052" s="65" t="s">
        <v>213</v>
      </c>
      <c r="B4052" s="65">
        <v>6308</v>
      </c>
      <c r="C4052" s="56" t="s">
        <v>4183</v>
      </c>
      <c r="D4052" s="65" t="s">
        <v>211</v>
      </c>
      <c r="E4052" s="65" t="s">
        <v>212</v>
      </c>
      <c r="F4052" s="66"/>
      <c r="G4052" s="66">
        <v>141.91999999999999</v>
      </c>
    </row>
    <row r="4053" spans="1:7">
      <c r="A4053" s="65" t="s">
        <v>213</v>
      </c>
      <c r="B4053" s="65">
        <v>6317</v>
      </c>
      <c r="C4053" s="56" t="s">
        <v>4184</v>
      </c>
      <c r="D4053" s="65" t="s">
        <v>211</v>
      </c>
      <c r="E4053" s="65" t="s">
        <v>212</v>
      </c>
      <c r="F4053" s="66"/>
      <c r="G4053" s="66">
        <v>141.91999999999999</v>
      </c>
    </row>
    <row r="4054" spans="1:7">
      <c r="A4054" s="65" t="s">
        <v>213</v>
      </c>
      <c r="B4054" s="65">
        <v>6307</v>
      </c>
      <c r="C4054" s="56" t="s">
        <v>4185</v>
      </c>
      <c r="D4054" s="65" t="s">
        <v>211</v>
      </c>
      <c r="E4054" s="65" t="s">
        <v>212</v>
      </c>
      <c r="F4054" s="66"/>
      <c r="G4054" s="66">
        <v>141.91999999999999</v>
      </c>
    </row>
    <row r="4055" spans="1:7">
      <c r="A4055" s="65" t="s">
        <v>213</v>
      </c>
      <c r="B4055" s="65">
        <v>6309</v>
      </c>
      <c r="C4055" s="56" t="s">
        <v>4186</v>
      </c>
      <c r="D4055" s="65" t="s">
        <v>211</v>
      </c>
      <c r="E4055" s="65" t="s">
        <v>212</v>
      </c>
      <c r="F4055" s="66"/>
      <c r="G4055" s="66">
        <v>146.04</v>
      </c>
    </row>
    <row r="4056" spans="1:7">
      <c r="A4056" s="65" t="s">
        <v>213</v>
      </c>
      <c r="B4056" s="65">
        <v>6318</v>
      </c>
      <c r="C4056" s="56" t="s">
        <v>4187</v>
      </c>
      <c r="D4056" s="65" t="s">
        <v>211</v>
      </c>
      <c r="E4056" s="65" t="s">
        <v>212</v>
      </c>
      <c r="F4056" s="66"/>
      <c r="G4056" s="66">
        <v>76.55</v>
      </c>
    </row>
    <row r="4057" spans="1:7">
      <c r="A4057" s="65" t="s">
        <v>213</v>
      </c>
      <c r="B4057" s="65">
        <v>6306</v>
      </c>
      <c r="C4057" s="56" t="s">
        <v>4188</v>
      </c>
      <c r="D4057" s="65" t="s">
        <v>211</v>
      </c>
      <c r="E4057" s="65" t="s">
        <v>212</v>
      </c>
      <c r="F4057" s="66"/>
      <c r="G4057" s="66">
        <v>76.55</v>
      </c>
    </row>
    <row r="4058" spans="1:7">
      <c r="A4058" s="65" t="s">
        <v>213</v>
      </c>
      <c r="B4058" s="65">
        <v>6305</v>
      </c>
      <c r="C4058" s="56" t="s">
        <v>4189</v>
      </c>
      <c r="D4058" s="65" t="s">
        <v>211</v>
      </c>
      <c r="E4058" s="65" t="s">
        <v>212</v>
      </c>
      <c r="F4058" s="66"/>
      <c r="G4058" s="66">
        <v>76.55</v>
      </c>
    </row>
    <row r="4059" spans="1:7">
      <c r="A4059" s="65" t="s">
        <v>213</v>
      </c>
      <c r="B4059" s="65">
        <v>6312</v>
      </c>
      <c r="C4059" s="56" t="s">
        <v>4190</v>
      </c>
      <c r="D4059" s="65" t="s">
        <v>211</v>
      </c>
      <c r="E4059" s="65" t="s">
        <v>212</v>
      </c>
      <c r="F4059" s="66"/>
      <c r="G4059" s="66">
        <v>204.14</v>
      </c>
    </row>
    <row r="4060" spans="1:7">
      <c r="A4060" s="65" t="s">
        <v>213</v>
      </c>
      <c r="B4060" s="65">
        <v>6311</v>
      </c>
      <c r="C4060" s="56" t="s">
        <v>4191</v>
      </c>
      <c r="D4060" s="65" t="s">
        <v>211</v>
      </c>
      <c r="E4060" s="65" t="s">
        <v>212</v>
      </c>
      <c r="F4060" s="66"/>
      <c r="G4060" s="66">
        <v>204.14</v>
      </c>
    </row>
    <row r="4061" spans="1:7">
      <c r="A4061" s="65" t="s">
        <v>213</v>
      </c>
      <c r="B4061" s="65">
        <v>6310</v>
      </c>
      <c r="C4061" s="56" t="s">
        <v>4192</v>
      </c>
      <c r="D4061" s="65" t="s">
        <v>211</v>
      </c>
      <c r="E4061" s="65" t="s">
        <v>212</v>
      </c>
      <c r="F4061" s="66"/>
      <c r="G4061" s="66">
        <v>204.14</v>
      </c>
    </row>
    <row r="4062" spans="1:7">
      <c r="A4062" s="65" t="s">
        <v>213</v>
      </c>
      <c r="B4062" s="65">
        <v>6314</v>
      </c>
      <c r="C4062" s="56" t="s">
        <v>4193</v>
      </c>
      <c r="D4062" s="65" t="s">
        <v>211</v>
      </c>
      <c r="E4062" s="65" t="s">
        <v>212</v>
      </c>
      <c r="F4062" s="66"/>
      <c r="G4062" s="66">
        <v>204.14</v>
      </c>
    </row>
    <row r="4063" spans="1:7">
      <c r="A4063" s="65" t="s">
        <v>213</v>
      </c>
      <c r="B4063" s="65">
        <v>6313</v>
      </c>
      <c r="C4063" s="56" t="s">
        <v>4194</v>
      </c>
      <c r="D4063" s="65" t="s">
        <v>211</v>
      </c>
      <c r="E4063" s="65" t="s">
        <v>212</v>
      </c>
      <c r="F4063" s="66"/>
      <c r="G4063" s="66">
        <v>204.14</v>
      </c>
    </row>
    <row r="4064" spans="1:7">
      <c r="A4064" s="65" t="s">
        <v>213</v>
      </c>
      <c r="B4064" s="65">
        <v>6302</v>
      </c>
      <c r="C4064" s="56" t="s">
        <v>4195</v>
      </c>
      <c r="D4064" s="65" t="s">
        <v>211</v>
      </c>
      <c r="E4064" s="65" t="s">
        <v>212</v>
      </c>
      <c r="F4064" s="66"/>
      <c r="G4064" s="66">
        <v>16.239999999999998</v>
      </c>
    </row>
    <row r="4065" spans="1:7">
      <c r="A4065" s="65" t="s">
        <v>213</v>
      </c>
      <c r="B4065" s="65">
        <v>6315</v>
      </c>
      <c r="C4065" s="56" t="s">
        <v>4196</v>
      </c>
      <c r="D4065" s="65" t="s">
        <v>211</v>
      </c>
      <c r="E4065" s="65" t="s">
        <v>212</v>
      </c>
      <c r="F4065" s="66"/>
      <c r="G4065" s="66">
        <v>386.52</v>
      </c>
    </row>
    <row r="4066" spans="1:7">
      <c r="A4066" s="65" t="s">
        <v>213</v>
      </c>
      <c r="B4066" s="65">
        <v>6316</v>
      </c>
      <c r="C4066" s="56" t="s">
        <v>4197</v>
      </c>
      <c r="D4066" s="65" t="s">
        <v>211</v>
      </c>
      <c r="E4066" s="65" t="s">
        <v>212</v>
      </c>
      <c r="F4066" s="66"/>
      <c r="G4066" s="66">
        <v>386.52</v>
      </c>
    </row>
    <row r="4067" spans="1:7">
      <c r="A4067" s="65" t="s">
        <v>213</v>
      </c>
      <c r="B4067" s="65">
        <v>39324</v>
      </c>
      <c r="C4067" s="56" t="s">
        <v>4198</v>
      </c>
      <c r="D4067" s="65" t="s">
        <v>211</v>
      </c>
      <c r="E4067" s="65" t="s">
        <v>212</v>
      </c>
      <c r="F4067" s="66">
        <v>5.16</v>
      </c>
      <c r="G4067" s="66">
        <v>5.52</v>
      </c>
    </row>
    <row r="4068" spans="1:7">
      <c r="A4068" s="65" t="s">
        <v>213</v>
      </c>
      <c r="B4068" s="65">
        <v>39325</v>
      </c>
      <c r="C4068" s="56" t="s">
        <v>4199</v>
      </c>
      <c r="D4068" s="65" t="s">
        <v>211</v>
      </c>
      <c r="E4068" s="65" t="s">
        <v>212</v>
      </c>
      <c r="F4068" s="66">
        <v>7.78</v>
      </c>
      <c r="G4068" s="66">
        <v>8.32</v>
      </c>
    </row>
    <row r="4069" spans="1:7">
      <c r="A4069" s="65" t="s">
        <v>213</v>
      </c>
      <c r="B4069" s="65">
        <v>39326</v>
      </c>
      <c r="C4069" s="56" t="s">
        <v>4200</v>
      </c>
      <c r="D4069" s="65" t="s">
        <v>211</v>
      </c>
      <c r="E4069" s="65" t="s">
        <v>212</v>
      </c>
      <c r="F4069" s="66">
        <v>27.91</v>
      </c>
      <c r="G4069" s="66">
        <v>29.87</v>
      </c>
    </row>
    <row r="4070" spans="1:7">
      <c r="A4070" s="65" t="s">
        <v>213</v>
      </c>
      <c r="B4070" s="65">
        <v>39327</v>
      </c>
      <c r="C4070" s="56" t="s">
        <v>4201</v>
      </c>
      <c r="D4070" s="65" t="s">
        <v>211</v>
      </c>
      <c r="E4070" s="65" t="s">
        <v>212</v>
      </c>
      <c r="F4070" s="66">
        <v>42.11</v>
      </c>
      <c r="G4070" s="66">
        <v>45.07</v>
      </c>
    </row>
    <row r="4071" spans="1:7">
      <c r="A4071" s="65" t="s">
        <v>213</v>
      </c>
      <c r="B4071" s="65">
        <v>11378</v>
      </c>
      <c r="C4071" s="56" t="s">
        <v>4202</v>
      </c>
      <c r="D4071" s="65" t="s">
        <v>211</v>
      </c>
      <c r="E4071" s="65" t="s">
        <v>212</v>
      </c>
      <c r="F4071" s="66"/>
      <c r="G4071" s="66">
        <v>104.76</v>
      </c>
    </row>
    <row r="4072" spans="1:7">
      <c r="A4072" s="65" t="s">
        <v>213</v>
      </c>
      <c r="B4072" s="65">
        <v>11379</v>
      </c>
      <c r="C4072" s="56" t="s">
        <v>4203</v>
      </c>
      <c r="D4072" s="65" t="s">
        <v>211</v>
      </c>
      <c r="E4072" s="65" t="s">
        <v>212</v>
      </c>
      <c r="F4072" s="66"/>
      <c r="G4072" s="66">
        <v>88.53</v>
      </c>
    </row>
    <row r="4073" spans="1:7">
      <c r="A4073" s="65" t="s">
        <v>213</v>
      </c>
      <c r="B4073" s="65">
        <v>11493</v>
      </c>
      <c r="C4073" s="56" t="s">
        <v>4204</v>
      </c>
      <c r="D4073" s="65" t="s">
        <v>211</v>
      </c>
      <c r="E4073" s="65" t="s">
        <v>212</v>
      </c>
      <c r="F4073" s="66"/>
      <c r="G4073" s="66">
        <v>51.06</v>
      </c>
    </row>
    <row r="4074" spans="1:7">
      <c r="A4074" s="65" t="s">
        <v>213</v>
      </c>
      <c r="B4074" s="65">
        <v>7106</v>
      </c>
      <c r="C4074" s="56" t="s">
        <v>4205</v>
      </c>
      <c r="D4074" s="65" t="s">
        <v>211</v>
      </c>
      <c r="E4074" s="65" t="s">
        <v>212</v>
      </c>
      <c r="F4074" s="66">
        <v>140.22999999999999</v>
      </c>
      <c r="G4074" s="66">
        <v>148.11000000000001</v>
      </c>
    </row>
    <row r="4075" spans="1:7">
      <c r="A4075" s="65" t="s">
        <v>213</v>
      </c>
      <c r="B4075" s="65">
        <v>7104</v>
      </c>
      <c r="C4075" s="56" t="s">
        <v>4206</v>
      </c>
      <c r="D4075" s="65" t="s">
        <v>211</v>
      </c>
      <c r="E4075" s="65" t="s">
        <v>212</v>
      </c>
      <c r="F4075" s="66">
        <v>3.78</v>
      </c>
      <c r="G4075" s="66">
        <v>3.99</v>
      </c>
    </row>
    <row r="4076" spans="1:7">
      <c r="A4076" s="65" t="s">
        <v>213</v>
      </c>
      <c r="B4076" s="65">
        <v>7136</v>
      </c>
      <c r="C4076" s="56" t="s">
        <v>4207</v>
      </c>
      <c r="D4076" s="65" t="s">
        <v>211</v>
      </c>
      <c r="E4076" s="65" t="s">
        <v>212</v>
      </c>
      <c r="F4076" s="66">
        <v>6.58</v>
      </c>
      <c r="G4076" s="66">
        <v>6.95</v>
      </c>
    </row>
    <row r="4077" spans="1:7">
      <c r="A4077" s="65" t="s">
        <v>213</v>
      </c>
      <c r="B4077" s="65">
        <v>7128</v>
      </c>
      <c r="C4077" s="56" t="s">
        <v>4208</v>
      </c>
      <c r="D4077" s="65" t="s">
        <v>211</v>
      </c>
      <c r="E4077" s="65" t="s">
        <v>212</v>
      </c>
      <c r="F4077" s="66">
        <v>8.5399999999999991</v>
      </c>
      <c r="G4077" s="66">
        <v>9.02</v>
      </c>
    </row>
    <row r="4078" spans="1:7">
      <c r="A4078" s="65" t="s">
        <v>213</v>
      </c>
      <c r="B4078" s="65">
        <v>7108</v>
      </c>
      <c r="C4078" s="56" t="s">
        <v>4209</v>
      </c>
      <c r="D4078" s="65" t="s">
        <v>211</v>
      </c>
      <c r="E4078" s="65" t="s">
        <v>212</v>
      </c>
      <c r="F4078" s="66">
        <v>8.52</v>
      </c>
      <c r="G4078" s="66">
        <v>9</v>
      </c>
    </row>
    <row r="4079" spans="1:7">
      <c r="A4079" s="65" t="s">
        <v>213</v>
      </c>
      <c r="B4079" s="65">
        <v>7129</v>
      </c>
      <c r="C4079" s="56" t="s">
        <v>4210</v>
      </c>
      <c r="D4079" s="65" t="s">
        <v>211</v>
      </c>
      <c r="E4079" s="65" t="s">
        <v>212</v>
      </c>
      <c r="F4079" s="66">
        <v>10.02</v>
      </c>
      <c r="G4079" s="66">
        <v>10.59</v>
      </c>
    </row>
    <row r="4080" spans="1:7">
      <c r="A4080" s="65" t="s">
        <v>213</v>
      </c>
      <c r="B4080" s="65">
        <v>7130</v>
      </c>
      <c r="C4080" s="56" t="s">
        <v>4211</v>
      </c>
      <c r="D4080" s="65" t="s">
        <v>211</v>
      </c>
      <c r="E4080" s="65" t="s">
        <v>212</v>
      </c>
      <c r="F4080" s="66">
        <v>14.57</v>
      </c>
      <c r="G4080" s="66">
        <v>15.38</v>
      </c>
    </row>
    <row r="4081" spans="1:7">
      <c r="A4081" s="65" t="s">
        <v>213</v>
      </c>
      <c r="B4081" s="65">
        <v>7131</v>
      </c>
      <c r="C4081" s="56" t="s">
        <v>4212</v>
      </c>
      <c r="D4081" s="65" t="s">
        <v>211</v>
      </c>
      <c r="E4081" s="65" t="s">
        <v>212</v>
      </c>
      <c r="F4081" s="66">
        <v>17.809999999999999</v>
      </c>
      <c r="G4081" s="66">
        <v>18.809999999999999</v>
      </c>
    </row>
    <row r="4082" spans="1:7">
      <c r="A4082" s="65" t="s">
        <v>213</v>
      </c>
      <c r="B4082" s="65">
        <v>7132</v>
      </c>
      <c r="C4082" s="56" t="s">
        <v>4213</v>
      </c>
      <c r="D4082" s="65" t="s">
        <v>211</v>
      </c>
      <c r="E4082" s="65" t="s">
        <v>212</v>
      </c>
      <c r="F4082" s="66">
        <v>41.94</v>
      </c>
      <c r="G4082" s="66">
        <v>44.3</v>
      </c>
    </row>
    <row r="4083" spans="1:7">
      <c r="A4083" s="65" t="s">
        <v>213</v>
      </c>
      <c r="B4083" s="65">
        <v>7133</v>
      </c>
      <c r="C4083" s="56" t="s">
        <v>4214</v>
      </c>
      <c r="D4083" s="65" t="s">
        <v>211</v>
      </c>
      <c r="E4083" s="65" t="s">
        <v>212</v>
      </c>
      <c r="F4083" s="66">
        <v>96.92</v>
      </c>
      <c r="G4083" s="66">
        <v>102.38</v>
      </c>
    </row>
    <row r="4084" spans="1:7">
      <c r="A4084" s="65" t="s">
        <v>213</v>
      </c>
      <c r="B4084" s="65">
        <v>37422</v>
      </c>
      <c r="C4084" s="56" t="s">
        <v>4215</v>
      </c>
      <c r="D4084" s="65" t="s">
        <v>211</v>
      </c>
      <c r="E4084" s="65" t="s">
        <v>212</v>
      </c>
      <c r="F4084" s="66"/>
      <c r="G4084" s="66">
        <v>48.4</v>
      </c>
    </row>
    <row r="4085" spans="1:7">
      <c r="A4085" s="65" t="s">
        <v>213</v>
      </c>
      <c r="B4085" s="65">
        <v>37420</v>
      </c>
      <c r="C4085" s="56" t="s">
        <v>4216</v>
      </c>
      <c r="D4085" s="65" t="s">
        <v>211</v>
      </c>
      <c r="E4085" s="65" t="s">
        <v>212</v>
      </c>
      <c r="F4085" s="66"/>
      <c r="G4085" s="66">
        <v>37.83</v>
      </c>
    </row>
    <row r="4086" spans="1:7">
      <c r="A4086" s="65" t="s">
        <v>213</v>
      </c>
      <c r="B4086" s="65">
        <v>37421</v>
      </c>
      <c r="C4086" s="56" t="s">
        <v>4217</v>
      </c>
      <c r="D4086" s="65" t="s">
        <v>211</v>
      </c>
      <c r="E4086" s="65" t="s">
        <v>212</v>
      </c>
      <c r="F4086" s="66"/>
      <c r="G4086" s="66">
        <v>51.71</v>
      </c>
    </row>
    <row r="4087" spans="1:7">
      <c r="A4087" s="65" t="s">
        <v>213</v>
      </c>
      <c r="B4087" s="65">
        <v>37443</v>
      </c>
      <c r="C4087" s="56" t="s">
        <v>4218</v>
      </c>
      <c r="D4087" s="65" t="s">
        <v>211</v>
      </c>
      <c r="E4087" s="65" t="s">
        <v>212</v>
      </c>
      <c r="F4087" s="66"/>
      <c r="G4087" s="66">
        <v>202.82</v>
      </c>
    </row>
    <row r="4088" spans="1:7">
      <c r="A4088" s="65" t="s">
        <v>213</v>
      </c>
      <c r="B4088" s="65">
        <v>37444</v>
      </c>
      <c r="C4088" s="56" t="s">
        <v>4219</v>
      </c>
      <c r="D4088" s="65" t="s">
        <v>211</v>
      </c>
      <c r="E4088" s="65" t="s">
        <v>212</v>
      </c>
      <c r="F4088" s="66"/>
      <c r="G4088" s="66">
        <v>206.26</v>
      </c>
    </row>
    <row r="4089" spans="1:7">
      <c r="A4089" s="65" t="s">
        <v>213</v>
      </c>
      <c r="B4089" s="65">
        <v>37445</v>
      </c>
      <c r="C4089" s="56" t="s">
        <v>4220</v>
      </c>
      <c r="D4089" s="65" t="s">
        <v>211</v>
      </c>
      <c r="E4089" s="65" t="s">
        <v>212</v>
      </c>
      <c r="F4089" s="66"/>
      <c r="G4089" s="66">
        <v>312.63</v>
      </c>
    </row>
    <row r="4090" spans="1:7">
      <c r="A4090" s="65" t="s">
        <v>213</v>
      </c>
      <c r="B4090" s="65">
        <v>37446</v>
      </c>
      <c r="C4090" s="56" t="s">
        <v>4221</v>
      </c>
      <c r="D4090" s="65" t="s">
        <v>211</v>
      </c>
      <c r="E4090" s="65" t="s">
        <v>212</v>
      </c>
      <c r="F4090" s="66"/>
      <c r="G4090" s="66">
        <v>340.82</v>
      </c>
    </row>
    <row r="4091" spans="1:7">
      <c r="A4091" s="65" t="s">
        <v>213</v>
      </c>
      <c r="B4091" s="65">
        <v>37447</v>
      </c>
      <c r="C4091" s="56" t="s">
        <v>4222</v>
      </c>
      <c r="D4091" s="65" t="s">
        <v>211</v>
      </c>
      <c r="E4091" s="65" t="s">
        <v>212</v>
      </c>
      <c r="F4091" s="66"/>
      <c r="G4091" s="66">
        <v>346.15</v>
      </c>
    </row>
    <row r="4092" spans="1:7">
      <c r="A4092" s="65" t="s">
        <v>213</v>
      </c>
      <c r="B4092" s="65">
        <v>37448</v>
      </c>
      <c r="C4092" s="56" t="s">
        <v>4223</v>
      </c>
      <c r="D4092" s="65" t="s">
        <v>211</v>
      </c>
      <c r="E4092" s="65" t="s">
        <v>212</v>
      </c>
      <c r="F4092" s="66"/>
      <c r="G4092" s="66">
        <v>474.8</v>
      </c>
    </row>
    <row r="4093" spans="1:7">
      <c r="A4093" s="65" t="s">
        <v>213</v>
      </c>
      <c r="B4093" s="65">
        <v>37440</v>
      </c>
      <c r="C4093" s="56" t="s">
        <v>4224</v>
      </c>
      <c r="D4093" s="65" t="s">
        <v>211</v>
      </c>
      <c r="E4093" s="65" t="s">
        <v>212</v>
      </c>
      <c r="F4093" s="66"/>
      <c r="G4093" s="66">
        <v>160.97999999999999</v>
      </c>
    </row>
    <row r="4094" spans="1:7">
      <c r="A4094" s="65" t="s">
        <v>213</v>
      </c>
      <c r="B4094" s="65">
        <v>37441</v>
      </c>
      <c r="C4094" s="56" t="s">
        <v>4225</v>
      </c>
      <c r="D4094" s="65" t="s">
        <v>211</v>
      </c>
      <c r="E4094" s="65" t="s">
        <v>212</v>
      </c>
      <c r="F4094" s="66"/>
      <c r="G4094" s="66">
        <v>160.97999999999999</v>
      </c>
    </row>
    <row r="4095" spans="1:7">
      <c r="A4095" s="65" t="s">
        <v>213</v>
      </c>
      <c r="B4095" s="65">
        <v>37442</v>
      </c>
      <c r="C4095" s="56" t="s">
        <v>4226</v>
      </c>
      <c r="D4095" s="65" t="s">
        <v>211</v>
      </c>
      <c r="E4095" s="65" t="s">
        <v>212</v>
      </c>
      <c r="F4095" s="66"/>
      <c r="G4095" s="66">
        <v>193.89</v>
      </c>
    </row>
    <row r="4096" spans="1:7">
      <c r="A4096" s="65" t="s">
        <v>213</v>
      </c>
      <c r="B4096" s="65">
        <v>38017</v>
      </c>
      <c r="C4096" s="56" t="s">
        <v>4227</v>
      </c>
      <c r="D4096" s="65" t="s">
        <v>211</v>
      </c>
      <c r="E4096" s="65" t="s">
        <v>212</v>
      </c>
      <c r="F4096" s="66">
        <v>10.55</v>
      </c>
      <c r="G4096" s="66">
        <v>11.29</v>
      </c>
    </row>
    <row r="4097" spans="1:7">
      <c r="A4097" s="65" t="s">
        <v>213</v>
      </c>
      <c r="B4097" s="65">
        <v>38018</v>
      </c>
      <c r="C4097" s="56" t="s">
        <v>4228</v>
      </c>
      <c r="D4097" s="65" t="s">
        <v>211</v>
      </c>
      <c r="E4097" s="65" t="s">
        <v>212</v>
      </c>
      <c r="F4097" s="66">
        <v>11.86</v>
      </c>
      <c r="G4097" s="66">
        <v>12.7</v>
      </c>
    </row>
    <row r="4098" spans="1:7">
      <c r="A4098" s="65" t="s">
        <v>213</v>
      </c>
      <c r="B4098" s="65">
        <v>39895</v>
      </c>
      <c r="C4098" s="56" t="s">
        <v>4229</v>
      </c>
      <c r="D4098" s="65" t="s">
        <v>211</v>
      </c>
      <c r="E4098" s="65" t="s">
        <v>212</v>
      </c>
      <c r="F4098" s="66"/>
      <c r="G4098" s="66">
        <v>53.83</v>
      </c>
    </row>
    <row r="4099" spans="1:7">
      <c r="A4099" s="65" t="s">
        <v>213</v>
      </c>
      <c r="B4099" s="65">
        <v>39896</v>
      </c>
      <c r="C4099" s="56" t="s">
        <v>4230</v>
      </c>
      <c r="D4099" s="65" t="s">
        <v>211</v>
      </c>
      <c r="E4099" s="65" t="s">
        <v>212</v>
      </c>
      <c r="F4099" s="66"/>
      <c r="G4099" s="66">
        <v>78.89</v>
      </c>
    </row>
    <row r="4100" spans="1:7">
      <c r="A4100" s="65" t="s">
        <v>213</v>
      </c>
      <c r="B4100" s="65">
        <v>38873</v>
      </c>
      <c r="C4100" s="56" t="s">
        <v>4231</v>
      </c>
      <c r="D4100" s="65" t="s">
        <v>211</v>
      </c>
      <c r="E4100" s="65" t="s">
        <v>212</v>
      </c>
      <c r="F4100" s="66"/>
      <c r="G4100" s="66">
        <v>16.77</v>
      </c>
    </row>
    <row r="4101" spans="1:7">
      <c r="A4101" s="65" t="s">
        <v>213</v>
      </c>
      <c r="B4101" s="65">
        <v>38874</v>
      </c>
      <c r="C4101" s="56" t="s">
        <v>4232</v>
      </c>
      <c r="D4101" s="65" t="s">
        <v>211</v>
      </c>
      <c r="E4101" s="65" t="s">
        <v>212</v>
      </c>
      <c r="F4101" s="66"/>
      <c r="G4101" s="66">
        <v>21.24</v>
      </c>
    </row>
    <row r="4102" spans="1:7">
      <c r="A4102" s="65" t="s">
        <v>213</v>
      </c>
      <c r="B4102" s="65">
        <v>38875</v>
      </c>
      <c r="C4102" s="56" t="s">
        <v>4233</v>
      </c>
      <c r="D4102" s="65" t="s">
        <v>211</v>
      </c>
      <c r="E4102" s="65" t="s">
        <v>212</v>
      </c>
      <c r="F4102" s="66"/>
      <c r="G4102" s="66">
        <v>33.659999999999997</v>
      </c>
    </row>
    <row r="4103" spans="1:7">
      <c r="A4103" s="65" t="s">
        <v>213</v>
      </c>
      <c r="B4103" s="65">
        <v>38876</v>
      </c>
      <c r="C4103" s="56" t="s">
        <v>4234</v>
      </c>
      <c r="D4103" s="65" t="s">
        <v>211</v>
      </c>
      <c r="E4103" s="65" t="s">
        <v>212</v>
      </c>
      <c r="F4103" s="66"/>
      <c r="G4103" s="66">
        <v>45.23</v>
      </c>
    </row>
    <row r="4104" spans="1:7">
      <c r="A4104" s="65" t="s">
        <v>213</v>
      </c>
      <c r="B4104" s="65">
        <v>39000</v>
      </c>
      <c r="C4104" s="56" t="s">
        <v>4235</v>
      </c>
      <c r="D4104" s="65" t="s">
        <v>211</v>
      </c>
      <c r="E4104" s="65" t="s">
        <v>212</v>
      </c>
      <c r="F4104" s="66"/>
      <c r="G4104" s="66">
        <v>33.950000000000003</v>
      </c>
    </row>
    <row r="4105" spans="1:7">
      <c r="A4105" s="65" t="s">
        <v>213</v>
      </c>
      <c r="B4105" s="65">
        <v>38674</v>
      </c>
      <c r="C4105" s="56" t="s">
        <v>4236</v>
      </c>
      <c r="D4105" s="65" t="s">
        <v>211</v>
      </c>
      <c r="E4105" s="65" t="s">
        <v>212</v>
      </c>
      <c r="F4105" s="66">
        <v>35.51</v>
      </c>
      <c r="G4105" s="66">
        <v>38</v>
      </c>
    </row>
    <row r="4106" spans="1:7">
      <c r="A4106" s="65" t="s">
        <v>213</v>
      </c>
      <c r="B4106" s="65">
        <v>38019</v>
      </c>
      <c r="C4106" s="56" t="s">
        <v>4237</v>
      </c>
      <c r="D4106" s="65" t="s">
        <v>211</v>
      </c>
      <c r="E4106" s="65" t="s">
        <v>212</v>
      </c>
      <c r="F4106" s="66">
        <v>7.51</v>
      </c>
      <c r="G4106" s="66">
        <v>8.0399999999999991</v>
      </c>
    </row>
    <row r="4107" spans="1:7">
      <c r="A4107" s="65" t="s">
        <v>213</v>
      </c>
      <c r="B4107" s="65">
        <v>38020</v>
      </c>
      <c r="C4107" s="56" t="s">
        <v>4238</v>
      </c>
      <c r="D4107" s="65" t="s">
        <v>211</v>
      </c>
      <c r="E4107" s="65" t="s">
        <v>212</v>
      </c>
      <c r="F4107" s="66">
        <v>9.25</v>
      </c>
      <c r="G4107" s="66">
        <v>9.9</v>
      </c>
    </row>
    <row r="4108" spans="1:7">
      <c r="A4108" s="65" t="s">
        <v>213</v>
      </c>
      <c r="B4108" s="65">
        <v>38454</v>
      </c>
      <c r="C4108" s="56" t="s">
        <v>4239</v>
      </c>
      <c r="D4108" s="65" t="s">
        <v>211</v>
      </c>
      <c r="E4108" s="65" t="s">
        <v>212</v>
      </c>
      <c r="F4108" s="66"/>
      <c r="G4108" s="66">
        <v>12.73</v>
      </c>
    </row>
    <row r="4109" spans="1:7">
      <c r="A4109" s="65" t="s">
        <v>213</v>
      </c>
      <c r="B4109" s="65">
        <v>38455</v>
      </c>
      <c r="C4109" s="56" t="s">
        <v>4240</v>
      </c>
      <c r="D4109" s="65" t="s">
        <v>211</v>
      </c>
      <c r="E4109" s="65" t="s">
        <v>212</v>
      </c>
      <c r="F4109" s="66"/>
      <c r="G4109" s="66">
        <v>17.04</v>
      </c>
    </row>
    <row r="4110" spans="1:7">
      <c r="A4110" s="65" t="s">
        <v>213</v>
      </c>
      <c r="B4110" s="65">
        <v>38462</v>
      </c>
      <c r="C4110" s="56" t="s">
        <v>4241</v>
      </c>
      <c r="D4110" s="65" t="s">
        <v>211</v>
      </c>
      <c r="E4110" s="65" t="s">
        <v>212</v>
      </c>
      <c r="F4110" s="66"/>
      <c r="G4110" s="66">
        <v>274.79000000000002</v>
      </c>
    </row>
    <row r="4111" spans="1:7">
      <c r="A4111" s="65" t="s">
        <v>213</v>
      </c>
      <c r="B4111" s="65">
        <v>36362</v>
      </c>
      <c r="C4111" s="56" t="s">
        <v>4242</v>
      </c>
      <c r="D4111" s="65" t="s">
        <v>211</v>
      </c>
      <c r="E4111" s="65" t="s">
        <v>212</v>
      </c>
      <c r="F4111" s="66"/>
      <c r="G4111" s="66">
        <v>3.79</v>
      </c>
    </row>
    <row r="4112" spans="1:7">
      <c r="A4112" s="65" t="s">
        <v>213</v>
      </c>
      <c r="B4112" s="65">
        <v>36298</v>
      </c>
      <c r="C4112" s="56" t="s">
        <v>4243</v>
      </c>
      <c r="D4112" s="65" t="s">
        <v>211</v>
      </c>
      <c r="E4112" s="65" t="s">
        <v>212</v>
      </c>
      <c r="F4112" s="66"/>
      <c r="G4112" s="66">
        <v>3.26</v>
      </c>
    </row>
    <row r="4113" spans="1:7">
      <c r="A4113" s="65" t="s">
        <v>213</v>
      </c>
      <c r="B4113" s="65">
        <v>38456</v>
      </c>
      <c r="C4113" s="56" t="s">
        <v>4244</v>
      </c>
      <c r="D4113" s="65" t="s">
        <v>211</v>
      </c>
      <c r="E4113" s="65" t="s">
        <v>212</v>
      </c>
      <c r="F4113" s="66"/>
      <c r="G4113" s="66">
        <v>8.1199999999999992</v>
      </c>
    </row>
    <row r="4114" spans="1:7">
      <c r="A4114" s="65" t="s">
        <v>213</v>
      </c>
      <c r="B4114" s="65">
        <v>38457</v>
      </c>
      <c r="C4114" s="56" t="s">
        <v>4245</v>
      </c>
      <c r="D4114" s="65" t="s">
        <v>211</v>
      </c>
      <c r="E4114" s="65" t="s">
        <v>212</v>
      </c>
      <c r="F4114" s="66"/>
      <c r="G4114" s="66">
        <v>14.81</v>
      </c>
    </row>
    <row r="4115" spans="1:7">
      <c r="A4115" s="65" t="s">
        <v>213</v>
      </c>
      <c r="B4115" s="65">
        <v>38458</v>
      </c>
      <c r="C4115" s="56" t="s">
        <v>4246</v>
      </c>
      <c r="D4115" s="65" t="s">
        <v>211</v>
      </c>
      <c r="E4115" s="65" t="s">
        <v>212</v>
      </c>
      <c r="F4115" s="66"/>
      <c r="G4115" s="66">
        <v>28.52</v>
      </c>
    </row>
    <row r="4116" spans="1:7">
      <c r="A4116" s="65" t="s">
        <v>213</v>
      </c>
      <c r="B4116" s="65">
        <v>38459</v>
      </c>
      <c r="C4116" s="56" t="s">
        <v>4247</v>
      </c>
      <c r="D4116" s="65" t="s">
        <v>211</v>
      </c>
      <c r="E4116" s="65" t="s">
        <v>212</v>
      </c>
      <c r="F4116" s="66"/>
      <c r="G4116" s="66">
        <v>44.84</v>
      </c>
    </row>
    <row r="4117" spans="1:7">
      <c r="A4117" s="65" t="s">
        <v>213</v>
      </c>
      <c r="B4117" s="65">
        <v>38460</v>
      </c>
      <c r="C4117" s="56" t="s">
        <v>4248</v>
      </c>
      <c r="D4117" s="65" t="s">
        <v>211</v>
      </c>
      <c r="E4117" s="65" t="s">
        <v>212</v>
      </c>
      <c r="F4117" s="66"/>
      <c r="G4117" s="66">
        <v>96.19</v>
      </c>
    </row>
    <row r="4118" spans="1:7">
      <c r="A4118" s="65" t="s">
        <v>213</v>
      </c>
      <c r="B4118" s="65">
        <v>38461</v>
      </c>
      <c r="C4118" s="56" t="s">
        <v>4249</v>
      </c>
      <c r="D4118" s="65" t="s">
        <v>211</v>
      </c>
      <c r="E4118" s="65" t="s">
        <v>212</v>
      </c>
      <c r="F4118" s="66"/>
      <c r="G4118" s="66">
        <v>129.08000000000001</v>
      </c>
    </row>
    <row r="4119" spans="1:7">
      <c r="A4119" s="65" t="s">
        <v>213</v>
      </c>
      <c r="B4119" s="65">
        <v>7094</v>
      </c>
      <c r="C4119" s="56" t="s">
        <v>4250</v>
      </c>
      <c r="D4119" s="65" t="s">
        <v>211</v>
      </c>
      <c r="E4119" s="65" t="s">
        <v>212</v>
      </c>
      <c r="F4119" s="66">
        <v>12.34</v>
      </c>
      <c r="G4119" s="66">
        <v>13.03</v>
      </c>
    </row>
    <row r="4120" spans="1:7">
      <c r="A4120" s="65" t="s">
        <v>213</v>
      </c>
      <c r="B4120" s="65">
        <v>7116</v>
      </c>
      <c r="C4120" s="56" t="s">
        <v>4251</v>
      </c>
      <c r="D4120" s="65" t="s">
        <v>211</v>
      </c>
      <c r="E4120" s="65" t="s">
        <v>212</v>
      </c>
      <c r="F4120" s="66">
        <v>2.95</v>
      </c>
      <c r="G4120" s="66">
        <v>3.87</v>
      </c>
    </row>
    <row r="4121" spans="1:7">
      <c r="A4121" s="65" t="s">
        <v>213</v>
      </c>
      <c r="B4121" s="65">
        <v>7118</v>
      </c>
      <c r="C4121" s="56" t="s">
        <v>4252</v>
      </c>
      <c r="D4121" s="65" t="s">
        <v>211</v>
      </c>
      <c r="E4121" s="65" t="s">
        <v>212</v>
      </c>
      <c r="F4121" s="66">
        <v>25.37</v>
      </c>
      <c r="G4121" s="66">
        <v>26.8</v>
      </c>
    </row>
    <row r="4122" spans="1:7">
      <c r="A4122" s="65" t="s">
        <v>213</v>
      </c>
      <c r="B4122" s="65">
        <v>7098</v>
      </c>
      <c r="C4122" s="56" t="s">
        <v>4253</v>
      </c>
      <c r="D4122" s="65" t="s">
        <v>211</v>
      </c>
      <c r="E4122" s="65" t="s">
        <v>212</v>
      </c>
      <c r="F4122" s="66">
        <v>3.77</v>
      </c>
      <c r="G4122" s="66">
        <v>3.98</v>
      </c>
    </row>
    <row r="4123" spans="1:7">
      <c r="A4123" s="65" t="s">
        <v>213</v>
      </c>
      <c r="B4123" s="65">
        <v>7110</v>
      </c>
      <c r="C4123" s="56" t="s">
        <v>4254</v>
      </c>
      <c r="D4123" s="65" t="s">
        <v>211</v>
      </c>
      <c r="E4123" s="65" t="s">
        <v>212</v>
      </c>
      <c r="F4123" s="66">
        <v>48.24</v>
      </c>
      <c r="G4123" s="66">
        <v>50.96</v>
      </c>
    </row>
    <row r="4124" spans="1:7">
      <c r="A4124" s="65" t="s">
        <v>213</v>
      </c>
      <c r="B4124" s="65">
        <v>7123</v>
      </c>
      <c r="C4124" s="56" t="s">
        <v>4255</v>
      </c>
      <c r="D4124" s="65" t="s">
        <v>211</v>
      </c>
      <c r="E4124" s="65" t="s">
        <v>212</v>
      </c>
      <c r="F4124" s="66">
        <v>4.5599999999999996</v>
      </c>
      <c r="G4124" s="66">
        <v>4.82</v>
      </c>
    </row>
    <row r="4125" spans="1:7">
      <c r="A4125" s="65" t="s">
        <v>213</v>
      </c>
      <c r="B4125" s="65">
        <v>7121</v>
      </c>
      <c r="C4125" s="56" t="s">
        <v>4256</v>
      </c>
      <c r="D4125" s="65" t="s">
        <v>211</v>
      </c>
      <c r="E4125" s="65" t="s">
        <v>212</v>
      </c>
      <c r="F4125" s="66">
        <v>9.02</v>
      </c>
      <c r="G4125" s="66">
        <v>9.5299999999999994</v>
      </c>
    </row>
    <row r="4126" spans="1:7">
      <c r="A4126" s="65" t="s">
        <v>213</v>
      </c>
      <c r="B4126" s="65">
        <v>7137</v>
      </c>
      <c r="C4126" s="56" t="s">
        <v>4257</v>
      </c>
      <c r="D4126" s="65" t="s">
        <v>211</v>
      </c>
      <c r="E4126" s="65" t="s">
        <v>212</v>
      </c>
      <c r="F4126" s="66">
        <v>9.85</v>
      </c>
      <c r="G4126" s="66">
        <v>10.41</v>
      </c>
    </row>
    <row r="4127" spans="1:7">
      <c r="A4127" s="65" t="s">
        <v>213</v>
      </c>
      <c r="B4127" s="65">
        <v>7122</v>
      </c>
      <c r="C4127" s="56" t="s">
        <v>4258</v>
      </c>
      <c r="D4127" s="65" t="s">
        <v>211</v>
      </c>
      <c r="E4127" s="65" t="s">
        <v>212</v>
      </c>
      <c r="F4127" s="66">
        <v>10.85</v>
      </c>
      <c r="G4127" s="66">
        <v>11.46</v>
      </c>
    </row>
    <row r="4128" spans="1:7">
      <c r="A4128" s="65" t="s">
        <v>213</v>
      </c>
      <c r="B4128" s="65">
        <v>7114</v>
      </c>
      <c r="C4128" s="56" t="s">
        <v>4259</v>
      </c>
      <c r="D4128" s="65" t="s">
        <v>211</v>
      </c>
      <c r="E4128" s="65" t="s">
        <v>212</v>
      </c>
      <c r="F4128" s="66">
        <v>12.61</v>
      </c>
      <c r="G4128" s="66">
        <v>13.32</v>
      </c>
    </row>
    <row r="4129" spans="1:7">
      <c r="A4129" s="65" t="s">
        <v>213</v>
      </c>
      <c r="B4129" s="65">
        <v>7109</v>
      </c>
      <c r="C4129" s="56" t="s">
        <v>4260</v>
      </c>
      <c r="D4129" s="65" t="s">
        <v>211</v>
      </c>
      <c r="E4129" s="65" t="s">
        <v>212</v>
      </c>
      <c r="F4129" s="66">
        <v>2.5</v>
      </c>
      <c r="G4129" s="66">
        <v>2.64</v>
      </c>
    </row>
    <row r="4130" spans="1:7">
      <c r="A4130" s="65" t="s">
        <v>213</v>
      </c>
      <c r="B4130" s="65">
        <v>7135</v>
      </c>
      <c r="C4130" s="56" t="s">
        <v>4261</v>
      </c>
      <c r="D4130" s="65" t="s">
        <v>211</v>
      </c>
      <c r="E4130" s="65" t="s">
        <v>212</v>
      </c>
      <c r="F4130" s="66">
        <v>5.12</v>
      </c>
      <c r="G4130" s="66">
        <v>5.41</v>
      </c>
    </row>
    <row r="4131" spans="1:7">
      <c r="A4131" s="65" t="s">
        <v>213</v>
      </c>
      <c r="B4131" s="65">
        <v>37947</v>
      </c>
      <c r="C4131" s="56" t="s">
        <v>4262</v>
      </c>
      <c r="D4131" s="65" t="s">
        <v>211</v>
      </c>
      <c r="E4131" s="65" t="s">
        <v>212</v>
      </c>
      <c r="F4131" s="66">
        <v>4.16</v>
      </c>
      <c r="G4131" s="66">
        <v>4.4000000000000004</v>
      </c>
    </row>
    <row r="4132" spans="1:7">
      <c r="A4132" s="65" t="s">
        <v>213</v>
      </c>
      <c r="B4132" s="65">
        <v>7103</v>
      </c>
      <c r="C4132" s="56" t="s">
        <v>4263</v>
      </c>
      <c r="D4132" s="65" t="s">
        <v>211</v>
      </c>
      <c r="E4132" s="65" t="s">
        <v>212</v>
      </c>
      <c r="F4132" s="66">
        <v>13.57</v>
      </c>
      <c r="G4132" s="66">
        <v>14.33</v>
      </c>
    </row>
    <row r="4133" spans="1:7">
      <c r="A4133" s="65" t="s">
        <v>213</v>
      </c>
      <c r="B4133" s="65">
        <v>40419</v>
      </c>
      <c r="C4133" s="56" t="s">
        <v>4264</v>
      </c>
      <c r="D4133" s="65" t="s">
        <v>211</v>
      </c>
      <c r="E4133" s="65" t="s">
        <v>212</v>
      </c>
      <c r="F4133" s="66"/>
      <c r="G4133" s="66">
        <v>31.92</v>
      </c>
    </row>
    <row r="4134" spans="1:7">
      <c r="A4134" s="65" t="s">
        <v>213</v>
      </c>
      <c r="B4134" s="65">
        <v>40420</v>
      </c>
      <c r="C4134" s="56" t="s">
        <v>4265</v>
      </c>
      <c r="D4134" s="65" t="s">
        <v>211</v>
      </c>
      <c r="E4134" s="65" t="s">
        <v>212</v>
      </c>
      <c r="F4134" s="66"/>
      <c r="G4134" s="66">
        <v>46.56</v>
      </c>
    </row>
    <row r="4135" spans="1:7">
      <c r="A4135" s="65" t="s">
        <v>213</v>
      </c>
      <c r="B4135" s="65">
        <v>40421</v>
      </c>
      <c r="C4135" s="56" t="s">
        <v>4266</v>
      </c>
      <c r="D4135" s="65" t="s">
        <v>211</v>
      </c>
      <c r="E4135" s="65" t="s">
        <v>212</v>
      </c>
      <c r="F4135" s="66"/>
      <c r="G4135" s="66">
        <v>49.57</v>
      </c>
    </row>
    <row r="4136" spans="1:7">
      <c r="A4136" s="65" t="s">
        <v>213</v>
      </c>
      <c r="B4136" s="65">
        <v>38905</v>
      </c>
      <c r="C4136" s="56" t="s">
        <v>4267</v>
      </c>
      <c r="D4136" s="65" t="s">
        <v>211</v>
      </c>
      <c r="E4136" s="65" t="s">
        <v>212</v>
      </c>
      <c r="F4136" s="66"/>
      <c r="G4136" s="66">
        <v>21.7</v>
      </c>
    </row>
    <row r="4137" spans="1:7">
      <c r="A4137" s="65" t="s">
        <v>213</v>
      </c>
      <c r="B4137" s="65">
        <v>38907</v>
      </c>
      <c r="C4137" s="56" t="s">
        <v>4268</v>
      </c>
      <c r="D4137" s="65" t="s">
        <v>211</v>
      </c>
      <c r="E4137" s="65" t="s">
        <v>212</v>
      </c>
      <c r="F4137" s="66"/>
      <c r="G4137" s="66">
        <v>20.92</v>
      </c>
    </row>
    <row r="4138" spans="1:7">
      <c r="A4138" s="65" t="s">
        <v>213</v>
      </c>
      <c r="B4138" s="65">
        <v>38910</v>
      </c>
      <c r="C4138" s="56" t="s">
        <v>4269</v>
      </c>
      <c r="D4138" s="65" t="s">
        <v>211</v>
      </c>
      <c r="E4138" s="65" t="s">
        <v>212</v>
      </c>
      <c r="F4138" s="66"/>
      <c r="G4138" s="66">
        <v>24.47</v>
      </c>
    </row>
    <row r="4139" spans="1:7">
      <c r="A4139" s="65" t="s">
        <v>213</v>
      </c>
      <c r="B4139" s="65">
        <v>11655</v>
      </c>
      <c r="C4139" s="56" t="s">
        <v>4270</v>
      </c>
      <c r="D4139" s="65" t="s">
        <v>211</v>
      </c>
      <c r="E4139" s="65" t="s">
        <v>212</v>
      </c>
      <c r="F4139" s="66">
        <v>13.64</v>
      </c>
      <c r="G4139" s="66">
        <v>17.920000000000002</v>
      </c>
    </row>
    <row r="4140" spans="1:7">
      <c r="A4140" s="65" t="s">
        <v>213</v>
      </c>
      <c r="B4140" s="65">
        <v>11656</v>
      </c>
      <c r="C4140" s="56" t="s">
        <v>4271</v>
      </c>
      <c r="D4140" s="65" t="s">
        <v>211</v>
      </c>
      <c r="E4140" s="65" t="s">
        <v>212</v>
      </c>
      <c r="F4140" s="66">
        <v>15.65</v>
      </c>
      <c r="G4140" s="66">
        <v>20.57</v>
      </c>
    </row>
    <row r="4141" spans="1:7">
      <c r="A4141" s="65" t="s">
        <v>213</v>
      </c>
      <c r="B4141" s="65">
        <v>7091</v>
      </c>
      <c r="C4141" s="56" t="s">
        <v>4272</v>
      </c>
      <c r="D4141" s="65" t="s">
        <v>211</v>
      </c>
      <c r="E4141" s="65" t="s">
        <v>212</v>
      </c>
      <c r="F4141" s="66">
        <v>12.82</v>
      </c>
      <c r="G4141" s="66">
        <v>16.850000000000001</v>
      </c>
    </row>
    <row r="4142" spans="1:7">
      <c r="A4142" s="65" t="s">
        <v>213</v>
      </c>
      <c r="B4142" s="65">
        <v>37948</v>
      </c>
      <c r="C4142" s="56" t="s">
        <v>4273</v>
      </c>
      <c r="D4142" s="65" t="s">
        <v>211</v>
      </c>
      <c r="E4142" s="65" t="s">
        <v>212</v>
      </c>
      <c r="F4142" s="66">
        <v>2.97</v>
      </c>
      <c r="G4142" s="66">
        <v>3.9</v>
      </c>
    </row>
    <row r="4143" spans="1:7">
      <c r="A4143" s="65" t="s">
        <v>213</v>
      </c>
      <c r="B4143" s="65">
        <v>7097</v>
      </c>
      <c r="C4143" s="56" t="s">
        <v>4274</v>
      </c>
      <c r="D4143" s="65" t="s">
        <v>211</v>
      </c>
      <c r="E4143" s="65" t="s">
        <v>212</v>
      </c>
      <c r="F4143" s="66">
        <v>6.02</v>
      </c>
      <c r="G4143" s="66">
        <v>7.91</v>
      </c>
    </row>
    <row r="4144" spans="1:7">
      <c r="A4144" s="65" t="s">
        <v>213</v>
      </c>
      <c r="B4144" s="65">
        <v>11658</v>
      </c>
      <c r="C4144" s="56" t="s">
        <v>4275</v>
      </c>
      <c r="D4144" s="65" t="s">
        <v>211</v>
      </c>
      <c r="E4144" s="65" t="s">
        <v>212</v>
      </c>
      <c r="F4144" s="66">
        <v>13.31</v>
      </c>
      <c r="G4144" s="66">
        <v>17.489999999999998</v>
      </c>
    </row>
    <row r="4145" spans="1:7">
      <c r="A4145" s="65" t="s">
        <v>213</v>
      </c>
      <c r="B4145" s="65">
        <v>7146</v>
      </c>
      <c r="C4145" s="56" t="s">
        <v>4276</v>
      </c>
      <c r="D4145" s="65" t="s">
        <v>211</v>
      </c>
      <c r="E4145" s="65" t="s">
        <v>212</v>
      </c>
      <c r="F4145" s="66">
        <v>165.13</v>
      </c>
      <c r="G4145" s="66">
        <v>174.41</v>
      </c>
    </row>
    <row r="4146" spans="1:7">
      <c r="A4146" s="65" t="s">
        <v>213</v>
      </c>
      <c r="B4146" s="65">
        <v>7138</v>
      </c>
      <c r="C4146" s="56" t="s">
        <v>4277</v>
      </c>
      <c r="D4146" s="65" t="s">
        <v>211</v>
      </c>
      <c r="E4146" s="65" t="s">
        <v>212</v>
      </c>
      <c r="F4146" s="66">
        <v>1.04</v>
      </c>
      <c r="G4146" s="66">
        <v>1.1000000000000001</v>
      </c>
    </row>
    <row r="4147" spans="1:7">
      <c r="A4147" s="65" t="s">
        <v>213</v>
      </c>
      <c r="B4147" s="65">
        <v>7139</v>
      </c>
      <c r="C4147" s="56" t="s">
        <v>4278</v>
      </c>
      <c r="D4147" s="65" t="s">
        <v>211</v>
      </c>
      <c r="E4147" s="65" t="s">
        <v>212</v>
      </c>
      <c r="F4147" s="66">
        <v>1.18</v>
      </c>
      <c r="G4147" s="66">
        <v>1.25</v>
      </c>
    </row>
    <row r="4148" spans="1:7">
      <c r="A4148" s="65" t="s">
        <v>213</v>
      </c>
      <c r="B4148" s="65">
        <v>7140</v>
      </c>
      <c r="C4148" s="56" t="s">
        <v>4279</v>
      </c>
      <c r="D4148" s="65" t="s">
        <v>211</v>
      </c>
      <c r="E4148" s="65" t="s">
        <v>212</v>
      </c>
      <c r="F4148" s="66">
        <v>3.71</v>
      </c>
      <c r="G4148" s="66">
        <v>3.92</v>
      </c>
    </row>
    <row r="4149" spans="1:7">
      <c r="A4149" s="65" t="s">
        <v>213</v>
      </c>
      <c r="B4149" s="65">
        <v>7141</v>
      </c>
      <c r="C4149" s="56" t="s">
        <v>4280</v>
      </c>
      <c r="D4149" s="65" t="s">
        <v>211</v>
      </c>
      <c r="E4149" s="65" t="s">
        <v>212</v>
      </c>
      <c r="F4149" s="66">
        <v>9.08</v>
      </c>
      <c r="G4149" s="66">
        <v>9.59</v>
      </c>
    </row>
    <row r="4150" spans="1:7">
      <c r="A4150" s="65" t="s">
        <v>213</v>
      </c>
      <c r="B4150" s="65">
        <v>7143</v>
      </c>
      <c r="C4150" s="56" t="s">
        <v>4281</v>
      </c>
      <c r="D4150" s="65" t="s">
        <v>211</v>
      </c>
      <c r="E4150" s="65" t="s">
        <v>212</v>
      </c>
      <c r="F4150" s="66">
        <v>30.48</v>
      </c>
      <c r="G4150" s="66">
        <v>32.200000000000003</v>
      </c>
    </row>
    <row r="4151" spans="1:7">
      <c r="A4151" s="65" t="s">
        <v>213</v>
      </c>
      <c r="B4151" s="65">
        <v>7144</v>
      </c>
      <c r="C4151" s="56" t="s">
        <v>4282</v>
      </c>
      <c r="D4151" s="65" t="s">
        <v>211</v>
      </c>
      <c r="E4151" s="65" t="s">
        <v>212</v>
      </c>
      <c r="F4151" s="66">
        <v>56.56</v>
      </c>
      <c r="G4151" s="66">
        <v>59.74</v>
      </c>
    </row>
    <row r="4152" spans="1:7">
      <c r="A4152" s="65" t="s">
        <v>213</v>
      </c>
      <c r="B4152" s="65">
        <v>7145</v>
      </c>
      <c r="C4152" s="56" t="s">
        <v>4283</v>
      </c>
      <c r="D4152" s="65" t="s">
        <v>211</v>
      </c>
      <c r="E4152" s="65" t="s">
        <v>212</v>
      </c>
      <c r="F4152" s="66">
        <v>76.900000000000006</v>
      </c>
      <c r="G4152" s="66">
        <v>81.23</v>
      </c>
    </row>
    <row r="4153" spans="1:7">
      <c r="A4153" s="65" t="s">
        <v>213</v>
      </c>
      <c r="B4153" s="65">
        <v>7142</v>
      </c>
      <c r="C4153" s="56" t="s">
        <v>4284</v>
      </c>
      <c r="D4153" s="65" t="s">
        <v>211</v>
      </c>
      <c r="E4153" s="65" t="s">
        <v>212</v>
      </c>
      <c r="F4153" s="66">
        <v>9.5</v>
      </c>
      <c r="G4153" s="66">
        <v>10.029999999999999</v>
      </c>
    </row>
    <row r="4154" spans="1:7">
      <c r="A4154" s="65" t="s">
        <v>213</v>
      </c>
      <c r="B4154" s="65">
        <v>39322</v>
      </c>
      <c r="C4154" s="56" t="s">
        <v>4285</v>
      </c>
      <c r="D4154" s="65" t="s">
        <v>211</v>
      </c>
      <c r="E4154" s="65" t="s">
        <v>212</v>
      </c>
      <c r="F4154" s="66"/>
      <c r="G4154" s="66">
        <v>10.32</v>
      </c>
    </row>
    <row r="4155" spans="1:7">
      <c r="A4155" s="65" t="s">
        <v>213</v>
      </c>
      <c r="B4155" s="65">
        <v>39289</v>
      </c>
      <c r="C4155" s="56" t="s">
        <v>4286</v>
      </c>
      <c r="D4155" s="65" t="s">
        <v>211</v>
      </c>
      <c r="E4155" s="65" t="s">
        <v>212</v>
      </c>
      <c r="F4155" s="66"/>
      <c r="G4155" s="66">
        <v>19.239999999999998</v>
      </c>
    </row>
    <row r="4156" spans="1:7">
      <c r="A4156" s="65" t="s">
        <v>213</v>
      </c>
      <c r="B4156" s="65">
        <v>39290</v>
      </c>
      <c r="C4156" s="56" t="s">
        <v>4287</v>
      </c>
      <c r="D4156" s="65" t="s">
        <v>211</v>
      </c>
      <c r="E4156" s="65" t="s">
        <v>212</v>
      </c>
      <c r="F4156" s="66"/>
      <c r="G4156" s="66">
        <v>32.49</v>
      </c>
    </row>
    <row r="4157" spans="1:7">
      <c r="A4157" s="65" t="s">
        <v>213</v>
      </c>
      <c r="B4157" s="65">
        <v>39291</v>
      </c>
      <c r="C4157" s="56" t="s">
        <v>4288</v>
      </c>
      <c r="D4157" s="65" t="s">
        <v>211</v>
      </c>
      <c r="E4157" s="65" t="s">
        <v>212</v>
      </c>
      <c r="F4157" s="66"/>
      <c r="G4157" s="66">
        <v>35.93</v>
      </c>
    </row>
    <row r="4158" spans="1:7">
      <c r="A4158" s="65" t="s">
        <v>213</v>
      </c>
      <c r="B4158" s="65">
        <v>41892</v>
      </c>
      <c r="C4158" s="56" t="s">
        <v>4289</v>
      </c>
      <c r="D4158" s="65" t="s">
        <v>211</v>
      </c>
      <c r="E4158" s="65" t="s">
        <v>212</v>
      </c>
      <c r="F4158" s="66"/>
      <c r="G4158" s="66">
        <v>131.83000000000001</v>
      </c>
    </row>
    <row r="4159" spans="1:7">
      <c r="A4159" s="65" t="s">
        <v>213</v>
      </c>
      <c r="B4159" s="65">
        <v>7048</v>
      </c>
      <c r="C4159" s="56" t="s">
        <v>4290</v>
      </c>
      <c r="D4159" s="65" t="s">
        <v>211</v>
      </c>
      <c r="E4159" s="65" t="s">
        <v>212</v>
      </c>
      <c r="F4159" s="66"/>
      <c r="G4159" s="66">
        <v>28.45</v>
      </c>
    </row>
    <row r="4160" spans="1:7">
      <c r="A4160" s="65" t="s">
        <v>213</v>
      </c>
      <c r="B4160" s="65">
        <v>7088</v>
      </c>
      <c r="C4160" s="56" t="s">
        <v>4291</v>
      </c>
      <c r="D4160" s="65" t="s">
        <v>211</v>
      </c>
      <c r="E4160" s="65" t="s">
        <v>212</v>
      </c>
      <c r="F4160" s="66"/>
      <c r="G4160" s="66">
        <v>62.22</v>
      </c>
    </row>
    <row r="4161" spans="1:7">
      <c r="A4161" s="65" t="s">
        <v>213</v>
      </c>
      <c r="B4161" s="65">
        <v>7070</v>
      </c>
      <c r="C4161" s="56" t="s">
        <v>4292</v>
      </c>
      <c r="D4161" s="65" t="s">
        <v>211</v>
      </c>
      <c r="E4161" s="65" t="s">
        <v>212</v>
      </c>
      <c r="F4161" s="66">
        <v>165.01</v>
      </c>
      <c r="G4161" s="66">
        <v>216.79</v>
      </c>
    </row>
    <row r="4162" spans="1:7">
      <c r="A4162" s="65" t="s">
        <v>213</v>
      </c>
      <c r="B4162" s="65">
        <v>20179</v>
      </c>
      <c r="C4162" s="56" t="s">
        <v>4293</v>
      </c>
      <c r="D4162" s="65" t="s">
        <v>211</v>
      </c>
      <c r="E4162" s="65" t="s">
        <v>212</v>
      </c>
      <c r="F4162" s="66">
        <v>35.090000000000003</v>
      </c>
      <c r="G4162" s="66">
        <v>46.11</v>
      </c>
    </row>
    <row r="4163" spans="1:7">
      <c r="A4163" s="65" t="s">
        <v>213</v>
      </c>
      <c r="B4163" s="65">
        <v>20178</v>
      </c>
      <c r="C4163" s="56" t="s">
        <v>4294</v>
      </c>
      <c r="D4163" s="65" t="s">
        <v>211</v>
      </c>
      <c r="E4163" s="65" t="s">
        <v>212</v>
      </c>
      <c r="F4163" s="66">
        <v>42.07</v>
      </c>
      <c r="G4163" s="66">
        <v>55.27</v>
      </c>
    </row>
    <row r="4164" spans="1:7">
      <c r="A4164" s="65" t="s">
        <v>213</v>
      </c>
      <c r="B4164" s="65">
        <v>20180</v>
      </c>
      <c r="C4164" s="56" t="s">
        <v>4295</v>
      </c>
      <c r="D4164" s="65" t="s">
        <v>211</v>
      </c>
      <c r="E4164" s="65" t="s">
        <v>212</v>
      </c>
      <c r="F4164" s="66">
        <v>69.430000000000007</v>
      </c>
      <c r="G4164" s="66">
        <v>91.22</v>
      </c>
    </row>
    <row r="4165" spans="1:7">
      <c r="A4165" s="65" t="s">
        <v>213</v>
      </c>
      <c r="B4165" s="65">
        <v>20181</v>
      </c>
      <c r="C4165" s="56" t="s">
        <v>4296</v>
      </c>
      <c r="D4165" s="65" t="s">
        <v>211</v>
      </c>
      <c r="E4165" s="65" t="s">
        <v>212</v>
      </c>
      <c r="F4165" s="66">
        <v>92.96</v>
      </c>
      <c r="G4165" s="66">
        <v>122.13</v>
      </c>
    </row>
    <row r="4166" spans="1:7">
      <c r="A4166" s="65" t="s">
        <v>213</v>
      </c>
      <c r="B4166" s="65">
        <v>20177</v>
      </c>
      <c r="C4166" s="56" t="s">
        <v>4297</v>
      </c>
      <c r="D4166" s="65" t="s">
        <v>211</v>
      </c>
      <c r="E4166" s="65" t="s">
        <v>212</v>
      </c>
      <c r="F4166" s="66">
        <v>22.99</v>
      </c>
      <c r="G4166" s="66">
        <v>30.21</v>
      </c>
    </row>
    <row r="4167" spans="1:7">
      <c r="A4167" s="65" t="s">
        <v>357</v>
      </c>
      <c r="B4167" s="65">
        <v>40945</v>
      </c>
      <c r="C4167" s="56" t="s">
        <v>4298</v>
      </c>
      <c r="D4167" s="65" t="s">
        <v>359</v>
      </c>
      <c r="E4167" s="65" t="s">
        <v>212</v>
      </c>
      <c r="F4167" s="66">
        <v>20.95</v>
      </c>
      <c r="G4167" s="66">
        <v>54.51</v>
      </c>
    </row>
    <row r="4168" spans="1:7">
      <c r="A4168" s="65" t="s">
        <v>357</v>
      </c>
      <c r="B4168" s="65">
        <v>40946</v>
      </c>
      <c r="C4168" s="56" t="s">
        <v>4299</v>
      </c>
      <c r="D4168" s="65" t="s">
        <v>361</v>
      </c>
      <c r="E4168" s="65" t="s">
        <v>212</v>
      </c>
      <c r="F4168" s="66">
        <v>3669.52</v>
      </c>
      <c r="G4168" s="66">
        <v>9547.56</v>
      </c>
    </row>
    <row r="4169" spans="1:7">
      <c r="A4169" s="65" t="s">
        <v>357</v>
      </c>
      <c r="B4169" s="65">
        <v>7153</v>
      </c>
      <c r="C4169" s="56" t="s">
        <v>4300</v>
      </c>
      <c r="D4169" s="65" t="s">
        <v>359</v>
      </c>
      <c r="E4169" s="65" t="s">
        <v>212</v>
      </c>
      <c r="F4169" s="66">
        <v>26.42</v>
      </c>
      <c r="G4169" s="66">
        <v>54.39</v>
      </c>
    </row>
    <row r="4170" spans="1:7">
      <c r="A4170" s="65" t="s">
        <v>357</v>
      </c>
      <c r="B4170" s="65">
        <v>41089</v>
      </c>
      <c r="C4170" s="56" t="s">
        <v>4301</v>
      </c>
      <c r="D4170" s="65" t="s">
        <v>361</v>
      </c>
      <c r="E4170" s="65" t="s">
        <v>212</v>
      </c>
      <c r="F4170" s="66">
        <v>4625.08</v>
      </c>
      <c r="G4170" s="66">
        <v>9528.6200000000008</v>
      </c>
    </row>
    <row r="4171" spans="1:7">
      <c r="A4171" s="65" t="s">
        <v>357</v>
      </c>
      <c r="B4171" s="65">
        <v>40943</v>
      </c>
      <c r="C4171" s="56" t="s">
        <v>4302</v>
      </c>
      <c r="D4171" s="65" t="s">
        <v>359</v>
      </c>
      <c r="E4171" s="65" t="s">
        <v>212</v>
      </c>
      <c r="F4171" s="66">
        <v>25.24</v>
      </c>
      <c r="G4171" s="66">
        <v>66.38</v>
      </c>
    </row>
    <row r="4172" spans="1:7">
      <c r="A4172" s="65" t="s">
        <v>357</v>
      </c>
      <c r="B4172" s="65">
        <v>40944</v>
      </c>
      <c r="C4172" s="56" t="s">
        <v>4303</v>
      </c>
      <c r="D4172" s="65" t="s">
        <v>361</v>
      </c>
      <c r="E4172" s="65" t="s">
        <v>212</v>
      </c>
      <c r="F4172" s="66">
        <v>4417.54</v>
      </c>
      <c r="G4172" s="66">
        <v>11626.64</v>
      </c>
    </row>
    <row r="4173" spans="1:7">
      <c r="A4173" s="65" t="s">
        <v>357</v>
      </c>
      <c r="B4173" s="65">
        <v>6175</v>
      </c>
      <c r="C4173" s="56" t="s">
        <v>4304</v>
      </c>
      <c r="D4173" s="65" t="s">
        <v>359</v>
      </c>
      <c r="E4173" s="65" t="s">
        <v>212</v>
      </c>
      <c r="F4173" s="66">
        <v>30.25</v>
      </c>
      <c r="G4173" s="66">
        <v>30.06</v>
      </c>
    </row>
    <row r="4174" spans="1:7">
      <c r="A4174" s="65" t="s">
        <v>357</v>
      </c>
      <c r="B4174" s="65">
        <v>41092</v>
      </c>
      <c r="C4174" s="56" t="s">
        <v>4305</v>
      </c>
      <c r="D4174" s="65" t="s">
        <v>361</v>
      </c>
      <c r="E4174" s="65" t="s">
        <v>212</v>
      </c>
      <c r="F4174" s="66">
        <v>5294.69</v>
      </c>
      <c r="G4174" s="66">
        <v>5264.12</v>
      </c>
    </row>
    <row r="4175" spans="1:7">
      <c r="A4175" s="65" t="s">
        <v>213</v>
      </c>
      <c r="B4175" s="65">
        <v>37712</v>
      </c>
      <c r="C4175" s="56" t="s">
        <v>4306</v>
      </c>
      <c r="D4175" s="65" t="s">
        <v>26</v>
      </c>
      <c r="E4175" s="65" t="s">
        <v>212</v>
      </c>
      <c r="F4175" s="66">
        <v>48.87</v>
      </c>
      <c r="G4175" s="66">
        <v>66.17</v>
      </c>
    </row>
    <row r="4176" spans="1:7">
      <c r="A4176" s="65" t="s">
        <v>213</v>
      </c>
      <c r="B4176" s="65">
        <v>34558</v>
      </c>
      <c r="C4176" s="56" t="s">
        <v>4307</v>
      </c>
      <c r="D4176" s="65" t="s">
        <v>32</v>
      </c>
      <c r="E4176" s="65" t="s">
        <v>212</v>
      </c>
      <c r="F4176" s="66">
        <v>2.96</v>
      </c>
      <c r="G4176" s="66">
        <v>2.52</v>
      </c>
    </row>
    <row r="4177" spans="1:7">
      <c r="A4177" s="65" t="s">
        <v>213</v>
      </c>
      <c r="B4177" s="65">
        <v>34547</v>
      </c>
      <c r="C4177" s="56" t="s">
        <v>4308</v>
      </c>
      <c r="D4177" s="65" t="s">
        <v>32</v>
      </c>
      <c r="E4177" s="65" t="s">
        <v>212</v>
      </c>
      <c r="F4177" s="66">
        <v>3.64</v>
      </c>
      <c r="G4177" s="66">
        <v>3.1</v>
      </c>
    </row>
    <row r="4178" spans="1:7">
      <c r="A4178" s="65" t="s">
        <v>213</v>
      </c>
      <c r="B4178" s="65">
        <v>34548</v>
      </c>
      <c r="C4178" s="56" t="s">
        <v>4309</v>
      </c>
      <c r="D4178" s="65" t="s">
        <v>32</v>
      </c>
      <c r="E4178" s="65" t="s">
        <v>212</v>
      </c>
      <c r="F4178" s="66">
        <v>5.97</v>
      </c>
      <c r="G4178" s="66">
        <v>5.09</v>
      </c>
    </row>
    <row r="4179" spans="1:7">
      <c r="A4179" s="65" t="s">
        <v>213</v>
      </c>
      <c r="B4179" s="65">
        <v>34550</v>
      </c>
      <c r="C4179" s="56" t="s">
        <v>4310</v>
      </c>
      <c r="D4179" s="65" t="s">
        <v>32</v>
      </c>
      <c r="E4179" s="65" t="s">
        <v>212</v>
      </c>
      <c r="F4179" s="66">
        <v>1.57</v>
      </c>
      <c r="G4179" s="66">
        <v>1.34</v>
      </c>
    </row>
    <row r="4180" spans="1:7">
      <c r="A4180" s="65" t="s">
        <v>213</v>
      </c>
      <c r="B4180" s="65">
        <v>34557</v>
      </c>
      <c r="C4180" s="56" t="s">
        <v>4311</v>
      </c>
      <c r="D4180" s="65" t="s">
        <v>32</v>
      </c>
      <c r="E4180" s="65" t="s">
        <v>212</v>
      </c>
      <c r="F4180" s="66">
        <v>2.2999999999999998</v>
      </c>
      <c r="G4180" s="66">
        <v>1.96</v>
      </c>
    </row>
    <row r="4181" spans="1:7">
      <c r="A4181" s="65" t="s">
        <v>213</v>
      </c>
      <c r="B4181" s="65">
        <v>37411</v>
      </c>
      <c r="C4181" s="56" t="s">
        <v>4312</v>
      </c>
      <c r="D4181" s="65" t="s">
        <v>26</v>
      </c>
      <c r="E4181" s="65" t="s">
        <v>212</v>
      </c>
      <c r="F4181" s="66">
        <v>16.86</v>
      </c>
      <c r="G4181" s="66">
        <v>14.36</v>
      </c>
    </row>
    <row r="4182" spans="1:7">
      <c r="A4182" s="65" t="s">
        <v>213</v>
      </c>
      <c r="B4182" s="65">
        <v>39508</v>
      </c>
      <c r="C4182" s="56" t="s">
        <v>4313</v>
      </c>
      <c r="D4182" s="65" t="s">
        <v>26</v>
      </c>
      <c r="E4182" s="65" t="s">
        <v>212</v>
      </c>
      <c r="F4182" s="66">
        <v>9.4700000000000006</v>
      </c>
      <c r="G4182" s="66">
        <v>8.07</v>
      </c>
    </row>
    <row r="4183" spans="1:7">
      <c r="A4183" s="65" t="s">
        <v>213</v>
      </c>
      <c r="B4183" s="65">
        <v>39507</v>
      </c>
      <c r="C4183" s="56" t="s">
        <v>4314</v>
      </c>
      <c r="D4183" s="65" t="s">
        <v>26</v>
      </c>
      <c r="E4183" s="65" t="s">
        <v>212</v>
      </c>
      <c r="F4183" s="66">
        <v>14.13</v>
      </c>
      <c r="G4183" s="66">
        <v>12.04</v>
      </c>
    </row>
    <row r="4184" spans="1:7">
      <c r="A4184" s="65" t="s">
        <v>213</v>
      </c>
      <c r="B4184" s="65">
        <v>7155</v>
      </c>
      <c r="C4184" s="56" t="s">
        <v>4315</v>
      </c>
      <c r="D4184" s="65" t="s">
        <v>26</v>
      </c>
      <c r="E4184" s="65" t="s">
        <v>212</v>
      </c>
      <c r="F4184" s="66">
        <v>18.13</v>
      </c>
      <c r="G4184" s="66">
        <v>15.45</v>
      </c>
    </row>
    <row r="4185" spans="1:7">
      <c r="A4185" s="65" t="s">
        <v>213</v>
      </c>
      <c r="B4185" s="65">
        <v>42406</v>
      </c>
      <c r="C4185" s="56" t="s">
        <v>4316</v>
      </c>
      <c r="D4185" s="65" t="s">
        <v>26</v>
      </c>
      <c r="E4185" s="65" t="s">
        <v>212</v>
      </c>
      <c r="F4185" s="66">
        <v>20.79</v>
      </c>
      <c r="G4185" s="66">
        <v>17.72</v>
      </c>
    </row>
    <row r="4186" spans="1:7">
      <c r="A4186" s="65" t="s">
        <v>213</v>
      </c>
      <c r="B4186" s="65">
        <v>7156</v>
      </c>
      <c r="C4186" s="56" t="s">
        <v>4317</v>
      </c>
      <c r="D4186" s="65" t="s">
        <v>26</v>
      </c>
      <c r="E4186" s="65" t="s">
        <v>102</v>
      </c>
      <c r="F4186" s="66">
        <v>26.02</v>
      </c>
      <c r="G4186" s="66">
        <v>22.17</v>
      </c>
    </row>
    <row r="4187" spans="1:7">
      <c r="A4187" s="65" t="s">
        <v>213</v>
      </c>
      <c r="B4187" s="65">
        <v>43127</v>
      </c>
      <c r="C4187" s="56" t="s">
        <v>4318</v>
      </c>
      <c r="D4187" s="65" t="s">
        <v>26</v>
      </c>
      <c r="E4187" s="65" t="s">
        <v>212</v>
      </c>
      <c r="F4187" s="66">
        <v>37.24</v>
      </c>
      <c r="G4187" s="66">
        <v>31.73</v>
      </c>
    </row>
    <row r="4188" spans="1:7">
      <c r="A4188" s="65" t="s">
        <v>213</v>
      </c>
      <c r="B4188" s="65">
        <v>10917</v>
      </c>
      <c r="C4188" s="56" t="s">
        <v>4319</v>
      </c>
      <c r="D4188" s="65" t="s">
        <v>26</v>
      </c>
      <c r="E4188" s="65" t="s">
        <v>212</v>
      </c>
      <c r="F4188" s="66">
        <v>7.86</v>
      </c>
      <c r="G4188" s="66">
        <v>6.69</v>
      </c>
    </row>
    <row r="4189" spans="1:7">
      <c r="A4189" s="65" t="s">
        <v>213</v>
      </c>
      <c r="B4189" s="65">
        <v>21141</v>
      </c>
      <c r="C4189" s="56" t="s">
        <v>4320</v>
      </c>
      <c r="D4189" s="65" t="s">
        <v>26</v>
      </c>
      <c r="E4189" s="65" t="s">
        <v>212</v>
      </c>
      <c r="F4189" s="66">
        <v>12.17</v>
      </c>
      <c r="G4189" s="66">
        <v>10.36</v>
      </c>
    </row>
    <row r="4190" spans="1:7">
      <c r="A4190" s="65" t="s">
        <v>213</v>
      </c>
      <c r="B4190" s="65">
        <v>39509</v>
      </c>
      <c r="C4190" s="56" t="s">
        <v>4321</v>
      </c>
      <c r="D4190" s="65" t="s">
        <v>26</v>
      </c>
      <c r="E4190" s="65" t="s">
        <v>212</v>
      </c>
      <c r="F4190" s="66">
        <v>11.7</v>
      </c>
      <c r="G4190" s="66">
        <v>9.9700000000000006</v>
      </c>
    </row>
    <row r="4191" spans="1:7">
      <c r="A4191" s="65" t="s">
        <v>213</v>
      </c>
      <c r="B4191" s="65">
        <v>44529</v>
      </c>
      <c r="C4191" s="56" t="s">
        <v>15064</v>
      </c>
      <c r="D4191" s="65" t="s">
        <v>26</v>
      </c>
      <c r="E4191" s="65" t="s">
        <v>212</v>
      </c>
      <c r="F4191" s="66">
        <v>10.77</v>
      </c>
      <c r="G4191" s="66">
        <v>22.96</v>
      </c>
    </row>
    <row r="4192" spans="1:7">
      <c r="A4192" s="65" t="s">
        <v>213</v>
      </c>
      <c r="B4192" s="65">
        <v>7167</v>
      </c>
      <c r="C4192" s="56" t="s">
        <v>4322</v>
      </c>
      <c r="D4192" s="65" t="s">
        <v>26</v>
      </c>
      <c r="E4192" s="65" t="s">
        <v>212</v>
      </c>
      <c r="F4192" s="66">
        <v>34.020000000000003</v>
      </c>
      <c r="G4192" s="66">
        <v>25.6</v>
      </c>
    </row>
    <row r="4193" spans="1:7">
      <c r="A4193" s="65" t="s">
        <v>213</v>
      </c>
      <c r="B4193" s="65">
        <v>10928</v>
      </c>
      <c r="C4193" s="56" t="s">
        <v>4323</v>
      </c>
      <c r="D4193" s="65" t="s">
        <v>26</v>
      </c>
      <c r="E4193" s="65" t="s">
        <v>212</v>
      </c>
      <c r="F4193" s="66">
        <v>19.55</v>
      </c>
      <c r="G4193" s="66">
        <v>14.71</v>
      </c>
    </row>
    <row r="4194" spans="1:7">
      <c r="A4194" s="65" t="s">
        <v>213</v>
      </c>
      <c r="B4194" s="65">
        <v>10933</v>
      </c>
      <c r="C4194" s="56" t="s">
        <v>4324</v>
      </c>
      <c r="D4194" s="65" t="s">
        <v>26</v>
      </c>
      <c r="E4194" s="65" t="s">
        <v>212</v>
      </c>
      <c r="F4194" s="66">
        <v>29.48</v>
      </c>
      <c r="G4194" s="66">
        <v>22.19</v>
      </c>
    </row>
    <row r="4195" spans="1:7">
      <c r="A4195" s="65" t="s">
        <v>213</v>
      </c>
      <c r="B4195" s="65">
        <v>7158</v>
      </c>
      <c r="C4195" s="56" t="s">
        <v>4325</v>
      </c>
      <c r="D4195" s="65" t="s">
        <v>26</v>
      </c>
      <c r="E4195" s="65" t="s">
        <v>102</v>
      </c>
      <c r="F4195" s="66">
        <v>50</v>
      </c>
      <c r="G4195" s="66">
        <v>37.630000000000003</v>
      </c>
    </row>
    <row r="4196" spans="1:7">
      <c r="A4196" s="65" t="s">
        <v>213</v>
      </c>
      <c r="B4196" s="65">
        <v>10927</v>
      </c>
      <c r="C4196" s="56" t="s">
        <v>4326</v>
      </c>
      <c r="D4196" s="65" t="s">
        <v>26</v>
      </c>
      <c r="E4196" s="65" t="s">
        <v>212</v>
      </c>
      <c r="F4196" s="66">
        <v>31.98</v>
      </c>
      <c r="G4196" s="66">
        <v>24.06</v>
      </c>
    </row>
    <row r="4197" spans="1:7">
      <c r="A4197" s="65" t="s">
        <v>213</v>
      </c>
      <c r="B4197" s="65">
        <v>7162</v>
      </c>
      <c r="C4197" s="56" t="s">
        <v>4327</v>
      </c>
      <c r="D4197" s="65" t="s">
        <v>26</v>
      </c>
      <c r="E4197" s="65" t="s">
        <v>212</v>
      </c>
      <c r="F4197" s="66">
        <v>78.239999999999995</v>
      </c>
      <c r="G4197" s="66">
        <v>58.89</v>
      </c>
    </row>
    <row r="4198" spans="1:7">
      <c r="A4198" s="65" t="s">
        <v>213</v>
      </c>
      <c r="B4198" s="65">
        <v>10932</v>
      </c>
      <c r="C4198" s="56" t="s">
        <v>4328</v>
      </c>
      <c r="D4198" s="65" t="s">
        <v>26</v>
      </c>
      <c r="E4198" s="65" t="s">
        <v>212</v>
      </c>
      <c r="F4198" s="66">
        <v>136.09</v>
      </c>
      <c r="G4198" s="66">
        <v>102.42</v>
      </c>
    </row>
    <row r="4199" spans="1:7">
      <c r="A4199" s="65" t="s">
        <v>213</v>
      </c>
      <c r="B4199" s="65">
        <v>10937</v>
      </c>
      <c r="C4199" s="56" t="s">
        <v>4329</v>
      </c>
      <c r="D4199" s="65" t="s">
        <v>26</v>
      </c>
      <c r="E4199" s="65" t="s">
        <v>212</v>
      </c>
      <c r="F4199" s="66">
        <v>34.979999999999997</v>
      </c>
      <c r="G4199" s="66">
        <v>26.32</v>
      </c>
    </row>
    <row r="4200" spans="1:7">
      <c r="A4200" s="65" t="s">
        <v>213</v>
      </c>
      <c r="B4200" s="65">
        <v>10935</v>
      </c>
      <c r="C4200" s="56" t="s">
        <v>4330</v>
      </c>
      <c r="D4200" s="65" t="s">
        <v>26</v>
      </c>
      <c r="E4200" s="65" t="s">
        <v>212</v>
      </c>
      <c r="F4200" s="66">
        <v>60.67</v>
      </c>
      <c r="G4200" s="66">
        <v>45.66</v>
      </c>
    </row>
    <row r="4201" spans="1:7">
      <c r="A4201" s="65" t="s">
        <v>213</v>
      </c>
      <c r="B4201" s="65">
        <v>10931</v>
      </c>
      <c r="C4201" s="56" t="s">
        <v>4331</v>
      </c>
      <c r="D4201" s="65" t="s">
        <v>26</v>
      </c>
      <c r="E4201" s="65" t="s">
        <v>212</v>
      </c>
      <c r="F4201" s="66">
        <v>17.059999999999999</v>
      </c>
      <c r="G4201" s="66">
        <v>12.84</v>
      </c>
    </row>
    <row r="4202" spans="1:7">
      <c r="A4202" s="65" t="s">
        <v>213</v>
      </c>
      <c r="B4202" s="65">
        <v>7164</v>
      </c>
      <c r="C4202" s="56" t="s">
        <v>4332</v>
      </c>
      <c r="D4202" s="65" t="s">
        <v>26</v>
      </c>
      <c r="E4202" s="65" t="s">
        <v>212</v>
      </c>
      <c r="F4202" s="66">
        <v>56.47</v>
      </c>
      <c r="G4202" s="66">
        <v>42.5</v>
      </c>
    </row>
    <row r="4203" spans="1:7">
      <c r="A4203" s="65" t="s">
        <v>213</v>
      </c>
      <c r="B4203" s="65">
        <v>36887</v>
      </c>
      <c r="C4203" s="56" t="s">
        <v>4333</v>
      </c>
      <c r="D4203" s="65" t="s">
        <v>26</v>
      </c>
      <c r="E4203" s="65" t="s">
        <v>212</v>
      </c>
      <c r="F4203" s="66">
        <v>13.13</v>
      </c>
      <c r="G4203" s="66">
        <v>8.56</v>
      </c>
    </row>
    <row r="4204" spans="1:7">
      <c r="A4204" s="65" t="s">
        <v>213</v>
      </c>
      <c r="B4204" s="65">
        <v>34630</v>
      </c>
      <c r="C4204" s="56" t="s">
        <v>4334</v>
      </c>
      <c r="D4204" s="65" t="s">
        <v>211</v>
      </c>
      <c r="E4204" s="65" t="s">
        <v>212</v>
      </c>
      <c r="F4204" s="66">
        <v>794.37</v>
      </c>
      <c r="G4204" s="66">
        <v>1075.3800000000001</v>
      </c>
    </row>
    <row r="4205" spans="1:7">
      <c r="A4205" s="65" t="s">
        <v>213</v>
      </c>
      <c r="B4205" s="65">
        <v>7161</v>
      </c>
      <c r="C4205" s="56" t="s">
        <v>4335</v>
      </c>
      <c r="D4205" s="65" t="s">
        <v>26</v>
      </c>
      <c r="E4205" s="65" t="s">
        <v>212</v>
      </c>
      <c r="F4205" s="66">
        <v>7.03</v>
      </c>
      <c r="G4205" s="66">
        <v>5.29</v>
      </c>
    </row>
    <row r="4206" spans="1:7">
      <c r="A4206" s="65" t="s">
        <v>213</v>
      </c>
      <c r="B4206" s="65">
        <v>7170</v>
      </c>
      <c r="C4206" s="56" t="s">
        <v>4336</v>
      </c>
      <c r="D4206" s="65" t="s">
        <v>26</v>
      </c>
      <c r="E4206" s="65" t="s">
        <v>212</v>
      </c>
      <c r="F4206" s="66">
        <v>3.17</v>
      </c>
      <c r="G4206" s="66">
        <v>2.0699999999999998</v>
      </c>
    </row>
    <row r="4207" spans="1:7">
      <c r="A4207" s="65" t="s">
        <v>213</v>
      </c>
      <c r="B4207" s="65">
        <v>37524</v>
      </c>
      <c r="C4207" s="56" t="s">
        <v>4337</v>
      </c>
      <c r="D4207" s="65" t="s">
        <v>32</v>
      </c>
      <c r="E4207" s="65" t="s">
        <v>102</v>
      </c>
      <c r="F4207" s="66">
        <v>2.9</v>
      </c>
      <c r="G4207" s="66">
        <v>1.89</v>
      </c>
    </row>
    <row r="4208" spans="1:7">
      <c r="A4208" s="65" t="s">
        <v>213</v>
      </c>
      <c r="B4208" s="65">
        <v>37525</v>
      </c>
      <c r="C4208" s="56" t="s">
        <v>4338</v>
      </c>
      <c r="D4208" s="65" t="s">
        <v>32</v>
      </c>
      <c r="E4208" s="65" t="s">
        <v>212</v>
      </c>
      <c r="F4208" s="66">
        <v>3.97</v>
      </c>
      <c r="G4208" s="66">
        <v>2.58</v>
      </c>
    </row>
    <row r="4209" spans="1:7">
      <c r="A4209" s="65" t="s">
        <v>213</v>
      </c>
      <c r="B4209" s="65">
        <v>36789</v>
      </c>
      <c r="C4209" s="56" t="s">
        <v>4339</v>
      </c>
      <c r="D4209" s="65" t="s">
        <v>211</v>
      </c>
      <c r="E4209" s="65" t="s">
        <v>212</v>
      </c>
      <c r="F4209" s="66">
        <v>2.2999999999999998</v>
      </c>
      <c r="G4209" s="66">
        <v>4</v>
      </c>
    </row>
    <row r="4210" spans="1:7">
      <c r="A4210" s="65" t="s">
        <v>213</v>
      </c>
      <c r="B4210" s="65">
        <v>7173</v>
      </c>
      <c r="C4210" s="56" t="s">
        <v>4340</v>
      </c>
      <c r="D4210" s="65" t="s">
        <v>3406</v>
      </c>
      <c r="E4210" s="65" t="s">
        <v>102</v>
      </c>
      <c r="F4210" s="66">
        <v>1490</v>
      </c>
      <c r="G4210" s="66">
        <v>2585</v>
      </c>
    </row>
    <row r="4211" spans="1:7">
      <c r="A4211" s="65" t="s">
        <v>213</v>
      </c>
      <c r="B4211" s="65">
        <v>7175</v>
      </c>
      <c r="C4211" s="56" t="s">
        <v>4341</v>
      </c>
      <c r="D4211" s="65" t="s">
        <v>211</v>
      </c>
      <c r="E4211" s="65" t="s">
        <v>212</v>
      </c>
      <c r="F4211" s="66">
        <v>1.68</v>
      </c>
      <c r="G4211" s="66">
        <v>2.92</v>
      </c>
    </row>
    <row r="4212" spans="1:7">
      <c r="A4212" s="65" t="s">
        <v>213</v>
      </c>
      <c r="B4212" s="65">
        <v>40741</v>
      </c>
      <c r="C4212" s="56" t="s">
        <v>4342</v>
      </c>
      <c r="D4212" s="65" t="s">
        <v>211</v>
      </c>
      <c r="E4212" s="65" t="s">
        <v>212</v>
      </c>
      <c r="F4212" s="66">
        <v>3.11</v>
      </c>
      <c r="G4212" s="66">
        <v>3.11</v>
      </c>
    </row>
    <row r="4213" spans="1:7">
      <c r="A4213" s="65" t="s">
        <v>213</v>
      </c>
      <c r="B4213" s="65">
        <v>7184</v>
      </c>
      <c r="C4213" s="56" t="s">
        <v>4343</v>
      </c>
      <c r="D4213" s="65" t="s">
        <v>26</v>
      </c>
      <c r="E4213" s="65" t="s">
        <v>102</v>
      </c>
      <c r="F4213" s="66"/>
      <c r="G4213" s="66">
        <v>40.98</v>
      </c>
    </row>
    <row r="4214" spans="1:7">
      <c r="A4214" s="65" t="s">
        <v>213</v>
      </c>
      <c r="B4214" s="65">
        <v>34458</v>
      </c>
      <c r="C4214" s="56" t="s">
        <v>4344</v>
      </c>
      <c r="D4214" s="65" t="s">
        <v>211</v>
      </c>
      <c r="E4214" s="65" t="s">
        <v>212</v>
      </c>
      <c r="F4214" s="66">
        <v>194.44</v>
      </c>
      <c r="G4214" s="66">
        <v>138.69999999999999</v>
      </c>
    </row>
    <row r="4215" spans="1:7">
      <c r="A4215" s="65" t="s">
        <v>213</v>
      </c>
      <c r="B4215" s="65">
        <v>34464</v>
      </c>
      <c r="C4215" s="56" t="s">
        <v>4345</v>
      </c>
      <c r="D4215" s="65" t="s">
        <v>211</v>
      </c>
      <c r="E4215" s="65" t="s">
        <v>212</v>
      </c>
      <c r="F4215" s="66">
        <v>289.43</v>
      </c>
      <c r="G4215" s="66">
        <v>206.45</v>
      </c>
    </row>
    <row r="4216" spans="1:7">
      <c r="A4216" s="65" t="s">
        <v>213</v>
      </c>
      <c r="B4216" s="65">
        <v>34468</v>
      </c>
      <c r="C4216" s="56" t="s">
        <v>4346</v>
      </c>
      <c r="D4216" s="65" t="s">
        <v>211</v>
      </c>
      <c r="E4216" s="65" t="s">
        <v>212</v>
      </c>
      <c r="F4216" s="66">
        <v>364.9</v>
      </c>
      <c r="G4216" s="66">
        <v>260.27999999999997</v>
      </c>
    </row>
    <row r="4217" spans="1:7">
      <c r="A4217" s="65" t="s">
        <v>213</v>
      </c>
      <c r="B4217" s="65">
        <v>34473</v>
      </c>
      <c r="C4217" s="56" t="s">
        <v>4347</v>
      </c>
      <c r="D4217" s="65" t="s">
        <v>211</v>
      </c>
      <c r="E4217" s="65" t="s">
        <v>212</v>
      </c>
      <c r="F4217" s="66">
        <v>221.36</v>
      </c>
      <c r="G4217" s="66">
        <v>157.88999999999999</v>
      </c>
    </row>
    <row r="4218" spans="1:7">
      <c r="A4218" s="65" t="s">
        <v>213</v>
      </c>
      <c r="B4218" s="65">
        <v>34480</v>
      </c>
      <c r="C4218" s="56" t="s">
        <v>4348</v>
      </c>
      <c r="D4218" s="65" t="s">
        <v>211</v>
      </c>
      <c r="E4218" s="65" t="s">
        <v>212</v>
      </c>
      <c r="F4218" s="66">
        <v>409.07</v>
      </c>
      <c r="G4218" s="66">
        <v>291.79000000000002</v>
      </c>
    </row>
    <row r="4219" spans="1:7">
      <c r="A4219" s="65" t="s">
        <v>213</v>
      </c>
      <c r="B4219" s="65">
        <v>34486</v>
      </c>
      <c r="C4219" s="56" t="s">
        <v>4349</v>
      </c>
      <c r="D4219" s="65" t="s">
        <v>211</v>
      </c>
      <c r="E4219" s="65" t="s">
        <v>212</v>
      </c>
      <c r="F4219" s="66">
        <v>484.33</v>
      </c>
      <c r="G4219" s="66">
        <v>345.47</v>
      </c>
    </row>
    <row r="4220" spans="1:7">
      <c r="A4220" s="65" t="s">
        <v>213</v>
      </c>
      <c r="B4220" s="65">
        <v>7190</v>
      </c>
      <c r="C4220" s="56" t="s">
        <v>4350</v>
      </c>
      <c r="D4220" s="65" t="s">
        <v>211</v>
      </c>
      <c r="E4220" s="65" t="s">
        <v>212</v>
      </c>
      <c r="F4220" s="66">
        <v>16.170000000000002</v>
      </c>
      <c r="G4220" s="66">
        <v>11.53</v>
      </c>
    </row>
    <row r="4221" spans="1:7">
      <c r="A4221" s="65" t="s">
        <v>213</v>
      </c>
      <c r="B4221" s="65">
        <v>34417</v>
      </c>
      <c r="C4221" s="56" t="s">
        <v>4351</v>
      </c>
      <c r="D4221" s="65" t="s">
        <v>211</v>
      </c>
      <c r="E4221" s="65" t="s">
        <v>212</v>
      </c>
      <c r="F4221" s="66">
        <v>25.88</v>
      </c>
      <c r="G4221" s="66">
        <v>18.46</v>
      </c>
    </row>
    <row r="4222" spans="1:7">
      <c r="A4222" s="65" t="s">
        <v>213</v>
      </c>
      <c r="B4222" s="65">
        <v>7213</v>
      </c>
      <c r="C4222" s="56" t="s">
        <v>4352</v>
      </c>
      <c r="D4222" s="65" t="s">
        <v>26</v>
      </c>
      <c r="E4222" s="65" t="s">
        <v>212</v>
      </c>
      <c r="F4222" s="66">
        <v>23.73</v>
      </c>
      <c r="G4222" s="66">
        <v>16.93</v>
      </c>
    </row>
    <row r="4223" spans="1:7">
      <c r="A4223" s="65" t="s">
        <v>213</v>
      </c>
      <c r="B4223" s="65">
        <v>7195</v>
      </c>
      <c r="C4223" s="56" t="s">
        <v>4353</v>
      </c>
      <c r="D4223" s="65" t="s">
        <v>211</v>
      </c>
      <c r="E4223" s="65" t="s">
        <v>212</v>
      </c>
      <c r="F4223" s="66">
        <v>69.680000000000007</v>
      </c>
      <c r="G4223" s="66">
        <v>49.7</v>
      </c>
    </row>
    <row r="4224" spans="1:7">
      <c r="A4224" s="65" t="s">
        <v>213</v>
      </c>
      <c r="B4224" s="65">
        <v>7186</v>
      </c>
      <c r="C4224" s="56" t="s">
        <v>4354</v>
      </c>
      <c r="D4224" s="65" t="s">
        <v>211</v>
      </c>
      <c r="E4224" s="65" t="s">
        <v>102</v>
      </c>
      <c r="F4224" s="66">
        <v>75.900000000000006</v>
      </c>
      <c r="G4224" s="66">
        <v>54.14</v>
      </c>
    </row>
    <row r="4225" spans="1:7">
      <c r="A4225" s="65" t="s">
        <v>213</v>
      </c>
      <c r="B4225" s="65">
        <v>7194</v>
      </c>
      <c r="C4225" s="56" t="s">
        <v>4355</v>
      </c>
      <c r="D4225" s="65" t="s">
        <v>26</v>
      </c>
      <c r="E4225" s="65" t="s">
        <v>212</v>
      </c>
      <c r="F4225" s="66">
        <v>34.99</v>
      </c>
      <c r="G4225" s="66">
        <v>24.96</v>
      </c>
    </row>
    <row r="4226" spans="1:7">
      <c r="A4226" s="65" t="s">
        <v>213</v>
      </c>
      <c r="B4226" s="65">
        <v>7197</v>
      </c>
      <c r="C4226" s="56" t="s">
        <v>4356</v>
      </c>
      <c r="D4226" s="65" t="s">
        <v>211</v>
      </c>
      <c r="E4226" s="65" t="s">
        <v>212</v>
      </c>
      <c r="F4226" s="66">
        <v>147.69999999999999</v>
      </c>
      <c r="G4226" s="66">
        <v>105.35</v>
      </c>
    </row>
    <row r="4227" spans="1:7">
      <c r="A4227" s="65" t="s">
        <v>213</v>
      </c>
      <c r="B4227" s="65">
        <v>7192</v>
      </c>
      <c r="C4227" s="56" t="s">
        <v>4357</v>
      </c>
      <c r="D4227" s="65" t="s">
        <v>211</v>
      </c>
      <c r="E4227" s="65" t="s">
        <v>212</v>
      </c>
      <c r="F4227" s="66">
        <v>132.33000000000001</v>
      </c>
      <c r="G4227" s="66">
        <v>94.39</v>
      </c>
    </row>
    <row r="4228" spans="1:7">
      <c r="A4228" s="65" t="s">
        <v>213</v>
      </c>
      <c r="B4228" s="65">
        <v>7193</v>
      </c>
      <c r="C4228" s="56" t="s">
        <v>4358</v>
      </c>
      <c r="D4228" s="65" t="s">
        <v>211</v>
      </c>
      <c r="E4228" s="65" t="s">
        <v>212</v>
      </c>
      <c r="F4228" s="66">
        <v>148.97999999999999</v>
      </c>
      <c r="G4228" s="66">
        <v>106.27</v>
      </c>
    </row>
    <row r="4229" spans="1:7">
      <c r="A4229" s="65" t="s">
        <v>213</v>
      </c>
      <c r="B4229" s="65">
        <v>7189</v>
      </c>
      <c r="C4229" s="56" t="s">
        <v>4359</v>
      </c>
      <c r="D4229" s="65" t="s">
        <v>211</v>
      </c>
      <c r="E4229" s="65" t="s">
        <v>212</v>
      </c>
      <c r="F4229" s="66">
        <v>173.13</v>
      </c>
      <c r="G4229" s="66">
        <v>123.5</v>
      </c>
    </row>
    <row r="4230" spans="1:7">
      <c r="A4230" s="65" t="s">
        <v>213</v>
      </c>
      <c r="B4230" s="65">
        <v>34402</v>
      </c>
      <c r="C4230" s="56" t="s">
        <v>4360</v>
      </c>
      <c r="D4230" s="65" t="s">
        <v>211</v>
      </c>
      <c r="E4230" s="65" t="s">
        <v>212</v>
      </c>
      <c r="F4230" s="66">
        <v>244.43</v>
      </c>
      <c r="G4230" s="66">
        <v>174.35</v>
      </c>
    </row>
    <row r="4231" spans="1:7">
      <c r="A4231" s="65" t="s">
        <v>213</v>
      </c>
      <c r="B4231" s="65">
        <v>7245</v>
      </c>
      <c r="C4231" s="56" t="s">
        <v>4361</v>
      </c>
      <c r="D4231" s="65" t="s">
        <v>211</v>
      </c>
      <c r="E4231" s="65" t="s">
        <v>212</v>
      </c>
      <c r="F4231" s="66"/>
      <c r="G4231" s="66">
        <v>36.83</v>
      </c>
    </row>
    <row r="4232" spans="1:7">
      <c r="A4232" s="65" t="s">
        <v>213</v>
      </c>
      <c r="B4232" s="65">
        <v>34425</v>
      </c>
      <c r="C4232" s="56" t="s">
        <v>4362</v>
      </c>
      <c r="D4232" s="65" t="s">
        <v>211</v>
      </c>
      <c r="E4232" s="65" t="s">
        <v>212</v>
      </c>
      <c r="F4232" s="66">
        <v>157.02000000000001</v>
      </c>
      <c r="G4232" s="66">
        <v>112</v>
      </c>
    </row>
    <row r="4233" spans="1:7">
      <c r="A4233" s="65" t="s">
        <v>213</v>
      </c>
      <c r="B4233" s="65">
        <v>7223</v>
      </c>
      <c r="C4233" s="56" t="s">
        <v>4363</v>
      </c>
      <c r="D4233" s="65" t="s">
        <v>211</v>
      </c>
      <c r="E4233" s="65" t="s">
        <v>212</v>
      </c>
      <c r="F4233" s="66">
        <v>174.98</v>
      </c>
      <c r="G4233" s="66">
        <v>124.81</v>
      </c>
    </row>
    <row r="4234" spans="1:7">
      <c r="A4234" s="65" t="s">
        <v>213</v>
      </c>
      <c r="B4234" s="65">
        <v>7234</v>
      </c>
      <c r="C4234" s="56" t="s">
        <v>4364</v>
      </c>
      <c r="D4234" s="65" t="s">
        <v>211</v>
      </c>
      <c r="E4234" s="65" t="s">
        <v>212</v>
      </c>
      <c r="F4234" s="66">
        <v>264.05</v>
      </c>
      <c r="G4234" s="66">
        <v>188.35</v>
      </c>
    </row>
    <row r="4235" spans="1:7">
      <c r="A4235" s="65" t="s">
        <v>213</v>
      </c>
      <c r="B4235" s="65">
        <v>7224</v>
      </c>
      <c r="C4235" s="56" t="s">
        <v>4365</v>
      </c>
      <c r="D4235" s="65" t="s">
        <v>211</v>
      </c>
      <c r="E4235" s="65" t="s">
        <v>212</v>
      </c>
      <c r="F4235" s="66">
        <v>321.68</v>
      </c>
      <c r="G4235" s="66">
        <v>229.45</v>
      </c>
    </row>
    <row r="4236" spans="1:7">
      <c r="A4236" s="65" t="s">
        <v>213</v>
      </c>
      <c r="B4236" s="65">
        <v>7225</v>
      </c>
      <c r="C4236" s="56" t="s">
        <v>4366</v>
      </c>
      <c r="D4236" s="65" t="s">
        <v>211</v>
      </c>
      <c r="E4236" s="65" t="s">
        <v>212</v>
      </c>
      <c r="F4236" s="66">
        <v>344.92</v>
      </c>
      <c r="G4236" s="66">
        <v>246.04</v>
      </c>
    </row>
    <row r="4237" spans="1:7">
      <c r="A4237" s="65" t="s">
        <v>213</v>
      </c>
      <c r="B4237" s="65">
        <v>7226</v>
      </c>
      <c r="C4237" s="56" t="s">
        <v>4367</v>
      </c>
      <c r="D4237" s="65" t="s">
        <v>211</v>
      </c>
      <c r="E4237" s="65" t="s">
        <v>212</v>
      </c>
      <c r="F4237" s="66">
        <v>368.08</v>
      </c>
      <c r="G4237" s="66">
        <v>262.55</v>
      </c>
    </row>
    <row r="4238" spans="1:7">
      <c r="A4238" s="65" t="s">
        <v>213</v>
      </c>
      <c r="B4238" s="65">
        <v>7227</v>
      </c>
      <c r="C4238" s="56" t="s">
        <v>4368</v>
      </c>
      <c r="D4238" s="65" t="s">
        <v>211</v>
      </c>
      <c r="E4238" s="65" t="s">
        <v>212</v>
      </c>
      <c r="F4238" s="66">
        <v>418.98</v>
      </c>
      <c r="G4238" s="66">
        <v>298.86</v>
      </c>
    </row>
    <row r="4239" spans="1:7">
      <c r="A4239" s="65" t="s">
        <v>213</v>
      </c>
      <c r="B4239" s="65">
        <v>7212</v>
      </c>
      <c r="C4239" s="56" t="s">
        <v>4369</v>
      </c>
      <c r="D4239" s="65" t="s">
        <v>211</v>
      </c>
      <c r="E4239" s="65" t="s">
        <v>212</v>
      </c>
      <c r="F4239" s="66">
        <v>460.35</v>
      </c>
      <c r="G4239" s="66">
        <v>328.37</v>
      </c>
    </row>
    <row r="4240" spans="1:7">
      <c r="A4240" s="65" t="s">
        <v>213</v>
      </c>
      <c r="B4240" s="65">
        <v>7229</v>
      </c>
      <c r="C4240" s="56" t="s">
        <v>4370</v>
      </c>
      <c r="D4240" s="65" t="s">
        <v>211</v>
      </c>
      <c r="E4240" s="65" t="s">
        <v>212</v>
      </c>
      <c r="F4240" s="66">
        <v>291.8</v>
      </c>
      <c r="G4240" s="66">
        <v>208.14</v>
      </c>
    </row>
    <row r="4241" spans="1:7">
      <c r="A4241" s="65" t="s">
        <v>213</v>
      </c>
      <c r="B4241" s="65">
        <v>7230</v>
      </c>
      <c r="C4241" s="56" t="s">
        <v>4371</v>
      </c>
      <c r="D4241" s="65" t="s">
        <v>211</v>
      </c>
      <c r="E4241" s="65" t="s">
        <v>212</v>
      </c>
      <c r="F4241" s="66">
        <v>485.79</v>
      </c>
      <c r="G4241" s="66">
        <v>346.52</v>
      </c>
    </row>
    <row r="4242" spans="1:7">
      <c r="A4242" s="65" t="s">
        <v>213</v>
      </c>
      <c r="B4242" s="65">
        <v>7231</v>
      </c>
      <c r="C4242" s="56" t="s">
        <v>4372</v>
      </c>
      <c r="D4242" s="65" t="s">
        <v>211</v>
      </c>
      <c r="E4242" s="65" t="s">
        <v>212</v>
      </c>
      <c r="F4242" s="66">
        <v>689.13</v>
      </c>
      <c r="G4242" s="66">
        <v>491.56</v>
      </c>
    </row>
    <row r="4243" spans="1:7">
      <c r="A4243" s="65" t="s">
        <v>213</v>
      </c>
      <c r="B4243" s="65">
        <v>7220</v>
      </c>
      <c r="C4243" s="56" t="s">
        <v>4373</v>
      </c>
      <c r="D4243" s="65" t="s">
        <v>211</v>
      </c>
      <c r="E4243" s="65" t="s">
        <v>212</v>
      </c>
      <c r="F4243" s="66">
        <v>850.66</v>
      </c>
      <c r="G4243" s="66">
        <v>606.78</v>
      </c>
    </row>
    <row r="4244" spans="1:7">
      <c r="A4244" s="65" t="s">
        <v>213</v>
      </c>
      <c r="B4244" s="65">
        <v>34447</v>
      </c>
      <c r="C4244" s="56" t="s">
        <v>4374</v>
      </c>
      <c r="D4244" s="65" t="s">
        <v>211</v>
      </c>
      <c r="E4244" s="65" t="s">
        <v>212</v>
      </c>
      <c r="F4244" s="66">
        <v>951.17</v>
      </c>
      <c r="G4244" s="66">
        <v>678.47</v>
      </c>
    </row>
    <row r="4245" spans="1:7">
      <c r="A4245" s="65" t="s">
        <v>213</v>
      </c>
      <c r="B4245" s="65">
        <v>7233</v>
      </c>
      <c r="C4245" s="56" t="s">
        <v>4375</v>
      </c>
      <c r="D4245" s="65" t="s">
        <v>211</v>
      </c>
      <c r="E4245" s="65" t="s">
        <v>212</v>
      </c>
      <c r="F4245" s="66">
        <v>1091.1400000000001</v>
      </c>
      <c r="G4245" s="66">
        <v>778.32</v>
      </c>
    </row>
    <row r="4246" spans="1:7">
      <c r="A4246" s="65" t="s">
        <v>213</v>
      </c>
      <c r="B4246" s="65">
        <v>40740</v>
      </c>
      <c r="C4246" s="56" t="s">
        <v>4376</v>
      </c>
      <c r="D4246" s="65" t="s">
        <v>26</v>
      </c>
      <c r="E4246" s="65" t="s">
        <v>212</v>
      </c>
      <c r="F4246" s="66"/>
      <c r="G4246" s="66">
        <v>173.16</v>
      </c>
    </row>
    <row r="4247" spans="1:7">
      <c r="A4247" s="65" t="s">
        <v>213</v>
      </c>
      <c r="B4247" s="65">
        <v>25007</v>
      </c>
      <c r="C4247" s="56" t="s">
        <v>4377</v>
      </c>
      <c r="D4247" s="65" t="s">
        <v>26</v>
      </c>
      <c r="E4247" s="65" t="s">
        <v>102</v>
      </c>
      <c r="F4247" s="66"/>
      <c r="G4247" s="66">
        <v>49.55</v>
      </c>
    </row>
    <row r="4248" spans="1:7">
      <c r="A4248" s="65" t="s">
        <v>213</v>
      </c>
      <c r="B4248" s="65">
        <v>43071</v>
      </c>
      <c r="C4248" s="56" t="s">
        <v>4378</v>
      </c>
      <c r="D4248" s="65" t="s">
        <v>26</v>
      </c>
      <c r="E4248" s="65" t="s">
        <v>212</v>
      </c>
      <c r="F4248" s="66"/>
      <c r="G4248" s="66">
        <v>194.98</v>
      </c>
    </row>
    <row r="4249" spans="1:7">
      <c r="A4249" s="65" t="s">
        <v>213</v>
      </c>
      <c r="B4249" s="65">
        <v>39520</v>
      </c>
      <c r="C4249" s="56" t="s">
        <v>4379</v>
      </c>
      <c r="D4249" s="65" t="s">
        <v>26</v>
      </c>
      <c r="E4249" s="65" t="s">
        <v>212</v>
      </c>
      <c r="F4249" s="66"/>
      <c r="G4249" s="66">
        <v>159.07</v>
      </c>
    </row>
    <row r="4250" spans="1:7">
      <c r="A4250" s="65" t="s">
        <v>213</v>
      </c>
      <c r="B4250" s="65">
        <v>39521</v>
      </c>
      <c r="C4250" s="56" t="s">
        <v>4380</v>
      </c>
      <c r="D4250" s="65" t="s">
        <v>26</v>
      </c>
      <c r="E4250" s="65" t="s">
        <v>212</v>
      </c>
      <c r="F4250" s="66"/>
      <c r="G4250" s="66">
        <v>164.27</v>
      </c>
    </row>
    <row r="4251" spans="1:7">
      <c r="A4251" s="65" t="s">
        <v>213</v>
      </c>
      <c r="B4251" s="65">
        <v>39522</v>
      </c>
      <c r="C4251" s="56" t="s">
        <v>4381</v>
      </c>
      <c r="D4251" s="65" t="s">
        <v>26</v>
      </c>
      <c r="E4251" s="65" t="s">
        <v>212</v>
      </c>
      <c r="F4251" s="66"/>
      <c r="G4251" s="66">
        <v>169.63</v>
      </c>
    </row>
    <row r="4252" spans="1:7">
      <c r="A4252" s="65" t="s">
        <v>213</v>
      </c>
      <c r="B4252" s="65">
        <v>7243</v>
      </c>
      <c r="C4252" s="56" t="s">
        <v>4382</v>
      </c>
      <c r="D4252" s="65" t="s">
        <v>26</v>
      </c>
      <c r="E4252" s="65" t="s">
        <v>212</v>
      </c>
      <c r="F4252" s="66"/>
      <c r="G4252" s="66">
        <v>51.78</v>
      </c>
    </row>
    <row r="4253" spans="1:7">
      <c r="A4253" s="65" t="s">
        <v>213</v>
      </c>
      <c r="B4253" s="65">
        <v>11067</v>
      </c>
      <c r="C4253" s="56" t="s">
        <v>4383</v>
      </c>
      <c r="D4253" s="65" t="s">
        <v>211</v>
      </c>
      <c r="E4253" s="65" t="s">
        <v>212</v>
      </c>
      <c r="F4253" s="66">
        <v>532.48</v>
      </c>
      <c r="G4253" s="66">
        <v>402.71</v>
      </c>
    </row>
    <row r="4254" spans="1:7">
      <c r="A4254" s="65" t="s">
        <v>213</v>
      </c>
      <c r="B4254" s="65">
        <v>11068</v>
      </c>
      <c r="C4254" s="56" t="s">
        <v>4384</v>
      </c>
      <c r="D4254" s="65" t="s">
        <v>211</v>
      </c>
      <c r="E4254" s="65" t="s">
        <v>212</v>
      </c>
      <c r="F4254" s="66">
        <v>672.71</v>
      </c>
      <c r="G4254" s="66">
        <v>508.76</v>
      </c>
    </row>
    <row r="4255" spans="1:7">
      <c r="A4255" s="65" t="s">
        <v>213</v>
      </c>
      <c r="B4255" s="65">
        <v>7246</v>
      </c>
      <c r="C4255" s="56" t="s">
        <v>4385</v>
      </c>
      <c r="D4255" s="65" t="s">
        <v>211</v>
      </c>
      <c r="E4255" s="65" t="s">
        <v>212</v>
      </c>
      <c r="F4255" s="66"/>
      <c r="G4255" s="66">
        <v>40.68</v>
      </c>
    </row>
    <row r="4256" spans="1:7">
      <c r="A4256" s="65" t="s">
        <v>357</v>
      </c>
      <c r="B4256" s="65">
        <v>12869</v>
      </c>
      <c r="C4256" s="56" t="s">
        <v>4386</v>
      </c>
      <c r="D4256" s="65" t="s">
        <v>359</v>
      </c>
      <c r="E4256" s="65" t="s">
        <v>212</v>
      </c>
      <c r="F4256" s="66">
        <v>19.829999999999998</v>
      </c>
      <c r="G4256" s="66">
        <v>23.33</v>
      </c>
    </row>
    <row r="4257" spans="1:7">
      <c r="A4257" s="65" t="s">
        <v>357</v>
      </c>
      <c r="B4257" s="65">
        <v>41097</v>
      </c>
      <c r="C4257" s="56" t="s">
        <v>4387</v>
      </c>
      <c r="D4257" s="65" t="s">
        <v>361</v>
      </c>
      <c r="E4257" s="65" t="s">
        <v>212</v>
      </c>
      <c r="F4257" s="66">
        <v>3471.51</v>
      </c>
      <c r="G4257" s="66">
        <v>4086.34</v>
      </c>
    </row>
    <row r="4258" spans="1:7">
      <c r="A4258" s="65" t="s">
        <v>213</v>
      </c>
      <c r="B4258" s="65">
        <v>1574</v>
      </c>
      <c r="C4258" s="56" t="s">
        <v>4388</v>
      </c>
      <c r="D4258" s="65" t="s">
        <v>211</v>
      </c>
      <c r="E4258" s="65" t="s">
        <v>212</v>
      </c>
      <c r="F4258" s="66">
        <v>1.91</v>
      </c>
      <c r="G4258" s="66">
        <v>1.75</v>
      </c>
    </row>
    <row r="4259" spans="1:7">
      <c r="A4259" s="65" t="s">
        <v>213</v>
      </c>
      <c r="B4259" s="65">
        <v>1581</v>
      </c>
      <c r="C4259" s="56" t="s">
        <v>4389</v>
      </c>
      <c r="D4259" s="65" t="s">
        <v>211</v>
      </c>
      <c r="E4259" s="65" t="s">
        <v>212</v>
      </c>
      <c r="F4259" s="66">
        <v>13.28</v>
      </c>
      <c r="G4259" s="66">
        <v>12.14</v>
      </c>
    </row>
    <row r="4260" spans="1:7">
      <c r="A4260" s="65" t="s">
        <v>213</v>
      </c>
      <c r="B4260" s="65">
        <v>1575</v>
      </c>
      <c r="C4260" s="56" t="s">
        <v>4390</v>
      </c>
      <c r="D4260" s="65" t="s">
        <v>211</v>
      </c>
      <c r="E4260" s="65" t="s">
        <v>212</v>
      </c>
      <c r="F4260" s="66">
        <v>2.27</v>
      </c>
      <c r="G4260" s="66">
        <v>2.08</v>
      </c>
    </row>
    <row r="4261" spans="1:7">
      <c r="A4261" s="65" t="s">
        <v>213</v>
      </c>
      <c r="B4261" s="65">
        <v>1570</v>
      </c>
      <c r="C4261" s="56" t="s">
        <v>4391</v>
      </c>
      <c r="D4261" s="65" t="s">
        <v>211</v>
      </c>
      <c r="E4261" s="65" t="s">
        <v>212</v>
      </c>
      <c r="F4261" s="66">
        <v>1.1399999999999999</v>
      </c>
      <c r="G4261" s="66">
        <v>1.04</v>
      </c>
    </row>
    <row r="4262" spans="1:7">
      <c r="A4262" s="65" t="s">
        <v>213</v>
      </c>
      <c r="B4262" s="65">
        <v>1576</v>
      </c>
      <c r="C4262" s="56" t="s">
        <v>4392</v>
      </c>
      <c r="D4262" s="65" t="s">
        <v>211</v>
      </c>
      <c r="E4262" s="65" t="s">
        <v>212</v>
      </c>
      <c r="F4262" s="66">
        <v>3.14</v>
      </c>
      <c r="G4262" s="66">
        <v>2.88</v>
      </c>
    </row>
    <row r="4263" spans="1:7">
      <c r="A4263" s="65" t="s">
        <v>213</v>
      </c>
      <c r="B4263" s="65">
        <v>1577</v>
      </c>
      <c r="C4263" s="56" t="s">
        <v>4393</v>
      </c>
      <c r="D4263" s="65" t="s">
        <v>211</v>
      </c>
      <c r="E4263" s="65" t="s">
        <v>212</v>
      </c>
      <c r="F4263" s="66">
        <v>3.54</v>
      </c>
      <c r="G4263" s="66">
        <v>3.24</v>
      </c>
    </row>
    <row r="4264" spans="1:7">
      <c r="A4264" s="65" t="s">
        <v>213</v>
      </c>
      <c r="B4264" s="65">
        <v>1571</v>
      </c>
      <c r="C4264" s="56" t="s">
        <v>4394</v>
      </c>
      <c r="D4264" s="65" t="s">
        <v>211</v>
      </c>
      <c r="E4264" s="65" t="s">
        <v>212</v>
      </c>
      <c r="F4264" s="66">
        <v>1.48</v>
      </c>
      <c r="G4264" s="66">
        <v>1.36</v>
      </c>
    </row>
    <row r="4265" spans="1:7">
      <c r="A4265" s="65" t="s">
        <v>213</v>
      </c>
      <c r="B4265" s="65">
        <v>1578</v>
      </c>
      <c r="C4265" s="56" t="s">
        <v>4395</v>
      </c>
      <c r="D4265" s="65" t="s">
        <v>211</v>
      </c>
      <c r="E4265" s="65" t="s">
        <v>212</v>
      </c>
      <c r="F4265" s="66">
        <v>6.15</v>
      </c>
      <c r="G4265" s="66">
        <v>5.62</v>
      </c>
    </row>
    <row r="4266" spans="1:7">
      <c r="A4266" s="65" t="s">
        <v>213</v>
      </c>
      <c r="B4266" s="65">
        <v>1573</v>
      </c>
      <c r="C4266" s="56" t="s">
        <v>4396</v>
      </c>
      <c r="D4266" s="65" t="s">
        <v>211</v>
      </c>
      <c r="E4266" s="65" t="s">
        <v>212</v>
      </c>
      <c r="F4266" s="66">
        <v>1.77</v>
      </c>
      <c r="G4266" s="66">
        <v>1.62</v>
      </c>
    </row>
    <row r="4267" spans="1:7">
      <c r="A4267" s="65" t="s">
        <v>213</v>
      </c>
      <c r="B4267" s="65">
        <v>1579</v>
      </c>
      <c r="C4267" s="56" t="s">
        <v>4397</v>
      </c>
      <c r="D4267" s="65" t="s">
        <v>211</v>
      </c>
      <c r="E4267" s="65" t="s">
        <v>212</v>
      </c>
      <c r="F4267" s="66">
        <v>7.67</v>
      </c>
      <c r="G4267" s="66">
        <v>7.01</v>
      </c>
    </row>
    <row r="4268" spans="1:7">
      <c r="A4268" s="65" t="s">
        <v>213</v>
      </c>
      <c r="B4268" s="65">
        <v>1580</v>
      </c>
      <c r="C4268" s="56" t="s">
        <v>4398</v>
      </c>
      <c r="D4268" s="65" t="s">
        <v>211</v>
      </c>
      <c r="E4268" s="65" t="s">
        <v>212</v>
      </c>
      <c r="F4268" s="66">
        <v>9.44</v>
      </c>
      <c r="G4268" s="66">
        <v>8.64</v>
      </c>
    </row>
    <row r="4269" spans="1:7">
      <c r="A4269" s="65" t="s">
        <v>213</v>
      </c>
      <c r="B4269" s="65">
        <v>39321</v>
      </c>
      <c r="C4269" s="56" t="s">
        <v>4399</v>
      </c>
      <c r="D4269" s="65" t="s">
        <v>211</v>
      </c>
      <c r="E4269" s="65" t="s">
        <v>212</v>
      </c>
      <c r="F4269" s="66">
        <v>17.579999999999998</v>
      </c>
      <c r="G4269" s="66">
        <v>23.1</v>
      </c>
    </row>
    <row r="4270" spans="1:7">
      <c r="A4270" s="65" t="s">
        <v>213</v>
      </c>
      <c r="B4270" s="65">
        <v>39319</v>
      </c>
      <c r="C4270" s="56" t="s">
        <v>4400</v>
      </c>
      <c r="D4270" s="65" t="s">
        <v>211</v>
      </c>
      <c r="E4270" s="65" t="s">
        <v>212</v>
      </c>
      <c r="F4270" s="66">
        <v>7.32</v>
      </c>
      <c r="G4270" s="66">
        <v>9.61</v>
      </c>
    </row>
    <row r="4271" spans="1:7">
      <c r="A4271" s="65" t="s">
        <v>213</v>
      </c>
      <c r="B4271" s="65">
        <v>39320</v>
      </c>
      <c r="C4271" s="56" t="s">
        <v>4401</v>
      </c>
      <c r="D4271" s="65" t="s">
        <v>211</v>
      </c>
      <c r="E4271" s="65" t="s">
        <v>212</v>
      </c>
      <c r="F4271" s="66">
        <v>14.07</v>
      </c>
      <c r="G4271" s="66">
        <v>18.48</v>
      </c>
    </row>
    <row r="4272" spans="1:7">
      <c r="A4272" s="65" t="s">
        <v>213</v>
      </c>
      <c r="B4272" s="65">
        <v>1542</v>
      </c>
      <c r="C4272" s="56" t="s">
        <v>4402</v>
      </c>
      <c r="D4272" s="65" t="s">
        <v>211</v>
      </c>
      <c r="E4272" s="65" t="s">
        <v>212</v>
      </c>
      <c r="F4272" s="66">
        <v>26.16</v>
      </c>
      <c r="G4272" s="66">
        <v>23.93</v>
      </c>
    </row>
    <row r="4273" spans="1:7">
      <c r="A4273" s="65" t="s">
        <v>213</v>
      </c>
      <c r="B4273" s="65">
        <v>1591</v>
      </c>
      <c r="C4273" s="56" t="s">
        <v>4403</v>
      </c>
      <c r="D4273" s="65" t="s">
        <v>211</v>
      </c>
      <c r="E4273" s="65" t="s">
        <v>212</v>
      </c>
      <c r="F4273" s="66">
        <v>29.28</v>
      </c>
      <c r="G4273" s="66">
        <v>26.78</v>
      </c>
    </row>
    <row r="4274" spans="1:7">
      <c r="A4274" s="65" t="s">
        <v>213</v>
      </c>
      <c r="B4274" s="65">
        <v>1547</v>
      </c>
      <c r="C4274" s="56" t="s">
        <v>4404</v>
      </c>
      <c r="D4274" s="65" t="s">
        <v>211</v>
      </c>
      <c r="E4274" s="65" t="s">
        <v>212</v>
      </c>
      <c r="F4274" s="66">
        <v>153.43</v>
      </c>
      <c r="G4274" s="66">
        <v>140.34</v>
      </c>
    </row>
    <row r="4275" spans="1:7">
      <c r="A4275" s="65" t="s">
        <v>213</v>
      </c>
      <c r="B4275" s="65">
        <v>38196</v>
      </c>
      <c r="C4275" s="56" t="s">
        <v>4405</v>
      </c>
      <c r="D4275" s="65" t="s">
        <v>211</v>
      </c>
      <c r="E4275" s="65" t="s">
        <v>212</v>
      </c>
      <c r="F4275" s="66">
        <v>29.88</v>
      </c>
      <c r="G4275" s="66">
        <v>27.33</v>
      </c>
    </row>
    <row r="4276" spans="1:7">
      <c r="A4276" s="65" t="s">
        <v>213</v>
      </c>
      <c r="B4276" s="65">
        <v>1543</v>
      </c>
      <c r="C4276" s="56" t="s">
        <v>4406</v>
      </c>
      <c r="D4276" s="65" t="s">
        <v>211</v>
      </c>
      <c r="E4276" s="65" t="s">
        <v>212</v>
      </c>
      <c r="F4276" s="66">
        <v>31.76</v>
      </c>
      <c r="G4276" s="66">
        <v>29.05</v>
      </c>
    </row>
    <row r="4277" spans="1:7">
      <c r="A4277" s="65" t="s">
        <v>213</v>
      </c>
      <c r="B4277" s="65">
        <v>1585</v>
      </c>
      <c r="C4277" s="56" t="s">
        <v>4407</v>
      </c>
      <c r="D4277" s="65" t="s">
        <v>211</v>
      </c>
      <c r="E4277" s="65" t="s">
        <v>212</v>
      </c>
      <c r="F4277" s="66">
        <v>6.15</v>
      </c>
      <c r="G4277" s="66">
        <v>5.62</v>
      </c>
    </row>
    <row r="4278" spans="1:7">
      <c r="A4278" s="65" t="s">
        <v>213</v>
      </c>
      <c r="B4278" s="65">
        <v>1593</v>
      </c>
      <c r="C4278" s="56" t="s">
        <v>4408</v>
      </c>
      <c r="D4278" s="65" t="s">
        <v>211</v>
      </c>
      <c r="E4278" s="65" t="s">
        <v>212</v>
      </c>
      <c r="F4278" s="66">
        <v>32.659999999999997</v>
      </c>
      <c r="G4278" s="66">
        <v>29.87</v>
      </c>
    </row>
    <row r="4279" spans="1:7">
      <c r="A4279" s="65" t="s">
        <v>213</v>
      </c>
      <c r="B4279" s="65">
        <v>11838</v>
      </c>
      <c r="C4279" s="56" t="s">
        <v>4409</v>
      </c>
      <c r="D4279" s="65" t="s">
        <v>211</v>
      </c>
      <c r="E4279" s="65" t="s">
        <v>212</v>
      </c>
      <c r="F4279" s="66">
        <v>43.09</v>
      </c>
      <c r="G4279" s="66">
        <v>39.409999999999997</v>
      </c>
    </row>
    <row r="4280" spans="1:7">
      <c r="A4280" s="65" t="s">
        <v>213</v>
      </c>
      <c r="B4280" s="65">
        <v>1594</v>
      </c>
      <c r="C4280" s="56" t="s">
        <v>4410</v>
      </c>
      <c r="D4280" s="65" t="s">
        <v>211</v>
      </c>
      <c r="E4280" s="65" t="s">
        <v>212</v>
      </c>
      <c r="F4280" s="66">
        <v>43.56</v>
      </c>
      <c r="G4280" s="66">
        <v>39.85</v>
      </c>
    </row>
    <row r="4281" spans="1:7">
      <c r="A4281" s="65" t="s">
        <v>213</v>
      </c>
      <c r="B4281" s="65">
        <v>1586</v>
      </c>
      <c r="C4281" s="56" t="s">
        <v>4411</v>
      </c>
      <c r="D4281" s="65" t="s">
        <v>211</v>
      </c>
      <c r="E4281" s="65" t="s">
        <v>212</v>
      </c>
      <c r="F4281" s="66">
        <v>7.78</v>
      </c>
      <c r="G4281" s="66">
        <v>7.12</v>
      </c>
    </row>
    <row r="4282" spans="1:7">
      <c r="A4282" s="65" t="s">
        <v>213</v>
      </c>
      <c r="B4282" s="65">
        <v>11839</v>
      </c>
      <c r="C4282" s="56" t="s">
        <v>4412</v>
      </c>
      <c r="D4282" s="65" t="s">
        <v>211</v>
      </c>
      <c r="E4282" s="65" t="s">
        <v>212</v>
      </c>
      <c r="F4282" s="66">
        <v>62.7</v>
      </c>
      <c r="G4282" s="66">
        <v>57.35</v>
      </c>
    </row>
    <row r="4283" spans="1:7">
      <c r="A4283" s="65" t="s">
        <v>213</v>
      </c>
      <c r="B4283" s="65">
        <v>1587</v>
      </c>
      <c r="C4283" s="56" t="s">
        <v>4413</v>
      </c>
      <c r="D4283" s="65" t="s">
        <v>211</v>
      </c>
      <c r="E4283" s="65" t="s">
        <v>212</v>
      </c>
      <c r="F4283" s="66">
        <v>7.92</v>
      </c>
      <c r="G4283" s="66">
        <v>7.25</v>
      </c>
    </row>
    <row r="4284" spans="1:7">
      <c r="A4284" s="65" t="s">
        <v>213</v>
      </c>
      <c r="B4284" s="65">
        <v>1545</v>
      </c>
      <c r="C4284" s="56" t="s">
        <v>4414</v>
      </c>
      <c r="D4284" s="65" t="s">
        <v>211</v>
      </c>
      <c r="E4284" s="65" t="s">
        <v>212</v>
      </c>
      <c r="F4284" s="66">
        <v>75.239999999999995</v>
      </c>
      <c r="G4284" s="66">
        <v>68.819999999999993</v>
      </c>
    </row>
    <row r="4285" spans="1:7">
      <c r="A4285" s="65" t="s">
        <v>213</v>
      </c>
      <c r="B4285" s="65">
        <v>1588</v>
      </c>
      <c r="C4285" s="56" t="s">
        <v>4415</v>
      </c>
      <c r="D4285" s="65" t="s">
        <v>211</v>
      </c>
      <c r="E4285" s="65" t="s">
        <v>212</v>
      </c>
      <c r="F4285" s="66">
        <v>10.87</v>
      </c>
      <c r="G4285" s="66">
        <v>9.94</v>
      </c>
    </row>
    <row r="4286" spans="1:7">
      <c r="A4286" s="65" t="s">
        <v>213</v>
      </c>
      <c r="B4286" s="65">
        <v>1535</v>
      </c>
      <c r="C4286" s="56" t="s">
        <v>4416</v>
      </c>
      <c r="D4286" s="65" t="s">
        <v>211</v>
      </c>
      <c r="E4286" s="65" t="s">
        <v>212</v>
      </c>
      <c r="F4286" s="66">
        <v>6.26</v>
      </c>
      <c r="G4286" s="66">
        <v>5.73</v>
      </c>
    </row>
    <row r="4287" spans="1:7">
      <c r="A4287" s="65" t="s">
        <v>213</v>
      </c>
      <c r="B4287" s="65">
        <v>1589</v>
      </c>
      <c r="C4287" s="56" t="s">
        <v>4417</v>
      </c>
      <c r="D4287" s="65" t="s">
        <v>211</v>
      </c>
      <c r="E4287" s="65" t="s">
        <v>212</v>
      </c>
      <c r="F4287" s="66">
        <v>11.22</v>
      </c>
      <c r="G4287" s="66">
        <v>10.26</v>
      </c>
    </row>
    <row r="4288" spans="1:7">
      <c r="A4288" s="65" t="s">
        <v>213</v>
      </c>
      <c r="B4288" s="65">
        <v>1546</v>
      </c>
      <c r="C4288" s="56" t="s">
        <v>4418</v>
      </c>
      <c r="D4288" s="65" t="s">
        <v>211</v>
      </c>
      <c r="E4288" s="65" t="s">
        <v>212</v>
      </c>
      <c r="F4288" s="66">
        <v>126.97</v>
      </c>
      <c r="G4288" s="66">
        <v>116.13</v>
      </c>
    </row>
    <row r="4289" spans="1:7">
      <c r="A4289" s="65" t="s">
        <v>213</v>
      </c>
      <c r="B4289" s="65">
        <v>1590</v>
      </c>
      <c r="C4289" s="56" t="s">
        <v>4419</v>
      </c>
      <c r="D4289" s="65" t="s">
        <v>211</v>
      </c>
      <c r="E4289" s="65" t="s">
        <v>212</v>
      </c>
      <c r="F4289" s="66">
        <v>19.75</v>
      </c>
      <c r="G4289" s="66">
        <v>18.059999999999999</v>
      </c>
    </row>
    <row r="4290" spans="1:7">
      <c r="A4290" s="65" t="s">
        <v>391</v>
      </c>
      <c r="B4290" s="65">
        <v>38415</v>
      </c>
      <c r="C4290" s="56" t="s">
        <v>4420</v>
      </c>
      <c r="D4290" s="65" t="s">
        <v>211</v>
      </c>
      <c r="E4290" s="65" t="s">
        <v>212</v>
      </c>
      <c r="F4290" s="66">
        <v>1110.46</v>
      </c>
      <c r="G4290" s="66">
        <v>1082.23</v>
      </c>
    </row>
    <row r="4291" spans="1:7">
      <c r="A4291" s="65" t="s">
        <v>391</v>
      </c>
      <c r="B4291" s="65">
        <v>38414</v>
      </c>
      <c r="C4291" s="56" t="s">
        <v>4421</v>
      </c>
      <c r="D4291" s="65" t="s">
        <v>211</v>
      </c>
      <c r="E4291" s="65" t="s">
        <v>212</v>
      </c>
      <c r="F4291" s="66">
        <v>1558.55</v>
      </c>
      <c r="G4291" s="66">
        <v>1518.92</v>
      </c>
    </row>
    <row r="4292" spans="1:7">
      <c r="A4292" s="65" t="s">
        <v>213</v>
      </c>
      <c r="B4292" s="65">
        <v>38128</v>
      </c>
      <c r="C4292" s="56" t="s">
        <v>4422</v>
      </c>
      <c r="D4292" s="65" t="s">
        <v>129</v>
      </c>
      <c r="E4292" s="65" t="s">
        <v>102</v>
      </c>
      <c r="F4292" s="66">
        <v>0.64</v>
      </c>
      <c r="G4292" s="66">
        <v>1</v>
      </c>
    </row>
    <row r="4293" spans="1:7">
      <c r="A4293" s="65" t="s">
        <v>213</v>
      </c>
      <c r="B4293" s="65">
        <v>7253</v>
      </c>
      <c r="C4293" s="56" t="s">
        <v>4423</v>
      </c>
      <c r="D4293" s="65" t="s">
        <v>28</v>
      </c>
      <c r="E4293" s="65" t="s">
        <v>212</v>
      </c>
      <c r="F4293" s="66">
        <v>137.13999999999999</v>
      </c>
      <c r="G4293" s="66">
        <v>214.28</v>
      </c>
    </row>
    <row r="4294" spans="1:7">
      <c r="A4294" s="65" t="s">
        <v>213</v>
      </c>
      <c r="B4294" s="65">
        <v>4806</v>
      </c>
      <c r="C4294" s="56" t="s">
        <v>4424</v>
      </c>
      <c r="D4294" s="65" t="s">
        <v>32</v>
      </c>
      <c r="E4294" s="65" t="s">
        <v>212</v>
      </c>
      <c r="F4294" s="66">
        <v>25.71</v>
      </c>
      <c r="G4294" s="66">
        <v>18.34</v>
      </c>
    </row>
    <row r="4295" spans="1:7">
      <c r="A4295" s="65" t="s">
        <v>213</v>
      </c>
      <c r="B4295" s="65">
        <v>34401</v>
      </c>
      <c r="C4295" s="56" t="s">
        <v>4425</v>
      </c>
      <c r="D4295" s="65" t="s">
        <v>211</v>
      </c>
      <c r="E4295" s="65" t="s">
        <v>212</v>
      </c>
      <c r="F4295" s="66">
        <v>1.23</v>
      </c>
      <c r="G4295" s="66">
        <v>1.56</v>
      </c>
    </row>
    <row r="4296" spans="1:7">
      <c r="A4296" s="65" t="s">
        <v>213</v>
      </c>
      <c r="B4296" s="65">
        <v>7256</v>
      </c>
      <c r="C4296" s="56" t="s">
        <v>4426</v>
      </c>
      <c r="D4296" s="65" t="s">
        <v>211</v>
      </c>
      <c r="E4296" s="65" t="s">
        <v>212</v>
      </c>
      <c r="F4296" s="66">
        <v>0.88</v>
      </c>
      <c r="G4296" s="66">
        <v>1.1100000000000001</v>
      </c>
    </row>
    <row r="4297" spans="1:7">
      <c r="A4297" s="65" t="s">
        <v>213</v>
      </c>
      <c r="B4297" s="65">
        <v>7260</v>
      </c>
      <c r="C4297" s="56" t="s">
        <v>4427</v>
      </c>
      <c r="D4297" s="65" t="s">
        <v>211</v>
      </c>
      <c r="E4297" s="65" t="s">
        <v>212</v>
      </c>
      <c r="F4297" s="66">
        <v>1.66</v>
      </c>
      <c r="G4297" s="66">
        <v>2.11</v>
      </c>
    </row>
    <row r="4298" spans="1:7">
      <c r="A4298" s="65" t="s">
        <v>213</v>
      </c>
      <c r="B4298" s="65">
        <v>7258</v>
      </c>
      <c r="C4298" s="56" t="s">
        <v>4428</v>
      </c>
      <c r="D4298" s="65" t="s">
        <v>211</v>
      </c>
      <c r="E4298" s="65" t="s">
        <v>212</v>
      </c>
      <c r="F4298" s="66">
        <v>0.43</v>
      </c>
      <c r="G4298" s="66">
        <v>0.54</v>
      </c>
    </row>
    <row r="4299" spans="1:7">
      <c r="A4299" s="65" t="s">
        <v>213</v>
      </c>
      <c r="B4299" s="65">
        <v>34400</v>
      </c>
      <c r="C4299" s="56" t="s">
        <v>4429</v>
      </c>
      <c r="D4299" s="65" t="s">
        <v>211</v>
      </c>
      <c r="E4299" s="65" t="s">
        <v>212</v>
      </c>
      <c r="F4299" s="66">
        <v>3.42</v>
      </c>
      <c r="G4299" s="66">
        <v>4.3499999999999996</v>
      </c>
    </row>
    <row r="4300" spans="1:7">
      <c r="A4300" s="65" t="s">
        <v>213</v>
      </c>
      <c r="B4300" s="65">
        <v>10617</v>
      </c>
      <c r="C4300" s="56" t="s">
        <v>4430</v>
      </c>
      <c r="D4300" s="65" t="s">
        <v>211</v>
      </c>
      <c r="E4300" s="65" t="s">
        <v>212</v>
      </c>
      <c r="F4300" s="66">
        <v>4.41</v>
      </c>
      <c r="G4300" s="66">
        <v>5.6</v>
      </c>
    </row>
    <row r="4301" spans="1:7">
      <c r="A4301" s="65" t="s">
        <v>213</v>
      </c>
      <c r="B4301" s="65">
        <v>44261</v>
      </c>
      <c r="C4301" s="56" t="s">
        <v>4431</v>
      </c>
      <c r="D4301" s="65" t="s">
        <v>211</v>
      </c>
      <c r="E4301" s="65" t="s">
        <v>212</v>
      </c>
      <c r="F4301" s="66">
        <v>116.83</v>
      </c>
      <c r="G4301" s="66">
        <v>153.49</v>
      </c>
    </row>
    <row r="4302" spans="1:7">
      <c r="A4302" s="65" t="s">
        <v>213</v>
      </c>
      <c r="B4302" s="65">
        <v>7274</v>
      </c>
      <c r="C4302" s="56" t="s">
        <v>4432</v>
      </c>
      <c r="D4302" s="65" t="s">
        <v>211</v>
      </c>
      <c r="E4302" s="65" t="s">
        <v>212</v>
      </c>
      <c r="F4302" s="66">
        <v>56.56</v>
      </c>
      <c r="G4302" s="66">
        <v>74.31</v>
      </c>
    </row>
    <row r="4303" spans="1:7">
      <c r="A4303" s="65" t="s">
        <v>213</v>
      </c>
      <c r="B4303" s="65">
        <v>44326</v>
      </c>
      <c r="C4303" s="56" t="s">
        <v>4433</v>
      </c>
      <c r="D4303" s="65" t="s">
        <v>211</v>
      </c>
      <c r="E4303" s="65" t="s">
        <v>212</v>
      </c>
      <c r="F4303" s="66">
        <v>1221.57</v>
      </c>
      <c r="G4303" s="66">
        <v>1604.91</v>
      </c>
    </row>
    <row r="4304" spans="1:7">
      <c r="A4304" s="65" t="s">
        <v>213</v>
      </c>
      <c r="B4304" s="65">
        <v>154</v>
      </c>
      <c r="C4304" s="56" t="s">
        <v>4434</v>
      </c>
      <c r="D4304" s="65" t="s">
        <v>261</v>
      </c>
      <c r="E4304" s="65" t="s">
        <v>212</v>
      </c>
      <c r="F4304" s="66">
        <v>80.099999999999994</v>
      </c>
      <c r="G4304" s="66">
        <v>73.81</v>
      </c>
    </row>
    <row r="4305" spans="1:7">
      <c r="A4305" s="65" t="s">
        <v>213</v>
      </c>
      <c r="B4305" s="65">
        <v>38121</v>
      </c>
      <c r="C4305" s="56" t="s">
        <v>4435</v>
      </c>
      <c r="D4305" s="65" t="s">
        <v>261</v>
      </c>
      <c r="E4305" s="65" t="s">
        <v>212</v>
      </c>
      <c r="F4305" s="66">
        <v>23.13</v>
      </c>
      <c r="G4305" s="66">
        <v>24.07</v>
      </c>
    </row>
    <row r="4306" spans="1:7">
      <c r="A4306" s="65" t="s">
        <v>213</v>
      </c>
      <c r="B4306" s="65">
        <v>43776</v>
      </c>
      <c r="C4306" s="56" t="s">
        <v>4436</v>
      </c>
      <c r="D4306" s="65" t="s">
        <v>261</v>
      </c>
      <c r="E4306" s="65" t="s">
        <v>212</v>
      </c>
      <c r="F4306" s="66">
        <v>34.79</v>
      </c>
      <c r="G4306" s="66">
        <v>32.19</v>
      </c>
    </row>
    <row r="4307" spans="1:7">
      <c r="A4307" s="65" t="s">
        <v>213</v>
      </c>
      <c r="B4307" s="65">
        <v>7343</v>
      </c>
      <c r="C4307" s="56" t="s">
        <v>4437</v>
      </c>
      <c r="D4307" s="65" t="s">
        <v>261</v>
      </c>
      <c r="E4307" s="65" t="s">
        <v>212</v>
      </c>
      <c r="F4307" s="66">
        <v>34.03</v>
      </c>
      <c r="G4307" s="66">
        <v>35.42</v>
      </c>
    </row>
    <row r="4308" spans="1:7">
      <c r="A4308" s="65" t="s">
        <v>213</v>
      </c>
      <c r="B4308" s="65">
        <v>7348</v>
      </c>
      <c r="C4308" s="56" t="s">
        <v>4438</v>
      </c>
      <c r="D4308" s="65" t="s">
        <v>261</v>
      </c>
      <c r="E4308" s="65" t="s">
        <v>212</v>
      </c>
      <c r="F4308" s="66">
        <v>24.94</v>
      </c>
      <c r="G4308" s="66">
        <v>21.67</v>
      </c>
    </row>
    <row r="4309" spans="1:7">
      <c r="A4309" s="65" t="s">
        <v>213</v>
      </c>
      <c r="B4309" s="65">
        <v>7313</v>
      </c>
      <c r="C4309" s="56" t="s">
        <v>4439</v>
      </c>
      <c r="D4309" s="65" t="s">
        <v>261</v>
      </c>
      <c r="E4309" s="65" t="s">
        <v>212</v>
      </c>
      <c r="F4309" s="66">
        <v>23.16</v>
      </c>
      <c r="G4309" s="66">
        <v>21.92</v>
      </c>
    </row>
    <row r="4310" spans="1:7">
      <c r="A4310" s="65" t="s">
        <v>213</v>
      </c>
      <c r="B4310" s="65">
        <v>7319</v>
      </c>
      <c r="C4310" s="56" t="s">
        <v>4440</v>
      </c>
      <c r="D4310" s="65" t="s">
        <v>261</v>
      </c>
      <c r="E4310" s="65" t="s">
        <v>212</v>
      </c>
      <c r="F4310" s="66">
        <v>13.25</v>
      </c>
      <c r="G4310" s="66">
        <v>12.55</v>
      </c>
    </row>
    <row r="4311" spans="1:7">
      <c r="A4311" s="65" t="s">
        <v>213</v>
      </c>
      <c r="B4311" s="65">
        <v>7314</v>
      </c>
      <c r="C4311" s="56" t="s">
        <v>4441</v>
      </c>
      <c r="D4311" s="65" t="s">
        <v>261</v>
      </c>
      <c r="E4311" s="65" t="s">
        <v>212</v>
      </c>
      <c r="F4311" s="66">
        <v>80.87</v>
      </c>
      <c r="G4311" s="66">
        <v>84.16</v>
      </c>
    </row>
    <row r="4312" spans="1:7">
      <c r="A4312" s="65" t="s">
        <v>213</v>
      </c>
      <c r="B4312" s="65">
        <v>7304</v>
      </c>
      <c r="C4312" s="56" t="s">
        <v>4442</v>
      </c>
      <c r="D4312" s="65" t="s">
        <v>261</v>
      </c>
      <c r="E4312" s="65" t="s">
        <v>212</v>
      </c>
      <c r="F4312" s="66">
        <v>103.11</v>
      </c>
      <c r="G4312" s="66">
        <v>95.4</v>
      </c>
    </row>
    <row r="4313" spans="1:7">
      <c r="A4313" s="65" t="s">
        <v>213</v>
      </c>
      <c r="B4313" s="65">
        <v>43649</v>
      </c>
      <c r="C4313" s="56" t="s">
        <v>4443</v>
      </c>
      <c r="D4313" s="65" t="s">
        <v>261</v>
      </c>
      <c r="E4313" s="65" t="s">
        <v>212</v>
      </c>
      <c r="F4313" s="66">
        <v>53.33</v>
      </c>
      <c r="G4313" s="66">
        <v>49.34</v>
      </c>
    </row>
    <row r="4314" spans="1:7">
      <c r="A4314" s="65" t="s">
        <v>213</v>
      </c>
      <c r="B4314" s="65">
        <v>43650</v>
      </c>
      <c r="C4314" s="56" t="s">
        <v>4444</v>
      </c>
      <c r="D4314" s="65" t="s">
        <v>261</v>
      </c>
      <c r="E4314" s="65" t="s">
        <v>212</v>
      </c>
      <c r="F4314" s="66">
        <v>50.4</v>
      </c>
      <c r="G4314" s="66">
        <v>46.62</v>
      </c>
    </row>
    <row r="4315" spans="1:7">
      <c r="A4315" s="65" t="s">
        <v>213</v>
      </c>
      <c r="B4315" s="65">
        <v>7311</v>
      </c>
      <c r="C4315" s="56" t="s">
        <v>4445</v>
      </c>
      <c r="D4315" s="65" t="s">
        <v>261</v>
      </c>
      <c r="E4315" s="65" t="s">
        <v>212</v>
      </c>
      <c r="F4315" s="66">
        <v>51.62</v>
      </c>
      <c r="G4315" s="66">
        <v>47.76</v>
      </c>
    </row>
    <row r="4316" spans="1:7">
      <c r="A4316" s="65" t="s">
        <v>213</v>
      </c>
      <c r="B4316" s="65">
        <v>7292</v>
      </c>
      <c r="C4316" s="56" t="s">
        <v>4446</v>
      </c>
      <c r="D4316" s="65" t="s">
        <v>261</v>
      </c>
      <c r="E4316" s="65" t="s">
        <v>102</v>
      </c>
      <c r="F4316" s="66">
        <v>49.98</v>
      </c>
      <c r="G4316" s="66">
        <v>46.24</v>
      </c>
    </row>
    <row r="4317" spans="1:7">
      <c r="A4317" s="65" t="s">
        <v>213</v>
      </c>
      <c r="B4317" s="65">
        <v>7293</v>
      </c>
      <c r="C4317" s="56" t="s">
        <v>4447</v>
      </c>
      <c r="D4317" s="65" t="s">
        <v>261</v>
      </c>
      <c r="E4317" s="65" t="s">
        <v>212</v>
      </c>
      <c r="F4317" s="66">
        <v>55.29</v>
      </c>
      <c r="G4317" s="66">
        <v>51.15</v>
      </c>
    </row>
    <row r="4318" spans="1:7">
      <c r="A4318" s="65" t="s">
        <v>213</v>
      </c>
      <c r="B4318" s="65">
        <v>7306</v>
      </c>
      <c r="C4318" s="56" t="s">
        <v>4448</v>
      </c>
      <c r="D4318" s="65" t="s">
        <v>261</v>
      </c>
      <c r="E4318" s="65" t="s">
        <v>212</v>
      </c>
      <c r="F4318" s="66">
        <v>61.02</v>
      </c>
      <c r="G4318" s="66">
        <v>56.45</v>
      </c>
    </row>
    <row r="4319" spans="1:7">
      <c r="A4319" s="65" t="s">
        <v>213</v>
      </c>
      <c r="B4319" s="65">
        <v>7288</v>
      </c>
      <c r="C4319" s="56" t="s">
        <v>4449</v>
      </c>
      <c r="D4319" s="65" t="s">
        <v>261</v>
      </c>
      <c r="E4319" s="65" t="s">
        <v>212</v>
      </c>
      <c r="F4319" s="66">
        <v>50.67</v>
      </c>
      <c r="G4319" s="66">
        <v>46.87</v>
      </c>
    </row>
    <row r="4320" spans="1:7">
      <c r="A4320" s="65" t="s">
        <v>213</v>
      </c>
      <c r="B4320" s="65">
        <v>43625</v>
      </c>
      <c r="C4320" s="56" t="s">
        <v>4450</v>
      </c>
      <c r="D4320" s="65" t="s">
        <v>261</v>
      </c>
      <c r="E4320" s="65" t="s">
        <v>212</v>
      </c>
      <c r="F4320" s="66">
        <v>40.909999999999997</v>
      </c>
      <c r="G4320" s="66">
        <v>37.85</v>
      </c>
    </row>
    <row r="4321" spans="1:7">
      <c r="A4321" s="65" t="s">
        <v>213</v>
      </c>
      <c r="B4321" s="65">
        <v>43647</v>
      </c>
      <c r="C4321" s="56" t="s">
        <v>4451</v>
      </c>
      <c r="D4321" s="65" t="s">
        <v>261</v>
      </c>
      <c r="E4321" s="65" t="s">
        <v>212</v>
      </c>
      <c r="F4321" s="66">
        <v>37.159999999999997</v>
      </c>
      <c r="G4321" s="66">
        <v>34.380000000000003</v>
      </c>
    </row>
    <row r="4322" spans="1:7">
      <c r="A4322" s="65" t="s">
        <v>213</v>
      </c>
      <c r="B4322" s="65">
        <v>43648</v>
      </c>
      <c r="C4322" s="56" t="s">
        <v>4452</v>
      </c>
      <c r="D4322" s="65" t="s">
        <v>261</v>
      </c>
      <c r="E4322" s="65" t="s">
        <v>212</v>
      </c>
      <c r="F4322" s="66">
        <v>35.86</v>
      </c>
      <c r="G4322" s="66">
        <v>33.17</v>
      </c>
    </row>
    <row r="4323" spans="1:7">
      <c r="A4323" s="65" t="s">
        <v>213</v>
      </c>
      <c r="B4323" s="65">
        <v>35693</v>
      </c>
      <c r="C4323" s="56" t="s">
        <v>4453</v>
      </c>
      <c r="D4323" s="65" t="s">
        <v>261</v>
      </c>
      <c r="E4323" s="65" t="s">
        <v>212</v>
      </c>
      <c r="F4323" s="66">
        <v>15.51</v>
      </c>
      <c r="G4323" s="66">
        <v>13.48</v>
      </c>
    </row>
    <row r="4324" spans="1:7">
      <c r="A4324" s="65" t="s">
        <v>213</v>
      </c>
      <c r="B4324" s="65">
        <v>7356</v>
      </c>
      <c r="C4324" s="56" t="s">
        <v>4454</v>
      </c>
      <c r="D4324" s="65" t="s">
        <v>261</v>
      </c>
      <c r="E4324" s="65" t="s">
        <v>102</v>
      </c>
      <c r="F4324" s="66">
        <v>37.18</v>
      </c>
      <c r="G4324" s="66">
        <v>32.31</v>
      </c>
    </row>
    <row r="4325" spans="1:7">
      <c r="A4325" s="65" t="s">
        <v>213</v>
      </c>
      <c r="B4325" s="65">
        <v>35692</v>
      </c>
      <c r="C4325" s="56" t="s">
        <v>4455</v>
      </c>
      <c r="D4325" s="65" t="s">
        <v>261</v>
      </c>
      <c r="E4325" s="65" t="s">
        <v>212</v>
      </c>
      <c r="F4325" s="66">
        <v>24.33</v>
      </c>
      <c r="G4325" s="66">
        <v>21.15</v>
      </c>
    </row>
    <row r="4326" spans="1:7">
      <c r="A4326" s="65" t="s">
        <v>213</v>
      </c>
      <c r="B4326" s="65">
        <v>43624</v>
      </c>
      <c r="C4326" s="56" t="s">
        <v>4456</v>
      </c>
      <c r="D4326" s="65" t="s">
        <v>261</v>
      </c>
      <c r="E4326" s="65" t="s">
        <v>212</v>
      </c>
      <c r="F4326" s="66">
        <v>45.32</v>
      </c>
      <c r="G4326" s="66">
        <v>39.380000000000003</v>
      </c>
    </row>
    <row r="4327" spans="1:7">
      <c r="A4327" s="65" t="s">
        <v>213</v>
      </c>
      <c r="B4327" s="65">
        <v>7342</v>
      </c>
      <c r="C4327" s="56" t="s">
        <v>4457</v>
      </c>
      <c r="D4327" s="65" t="s">
        <v>129</v>
      </c>
      <c r="E4327" s="65" t="s">
        <v>212</v>
      </c>
      <c r="F4327" s="66">
        <v>2.54</v>
      </c>
      <c r="G4327" s="66">
        <v>2.4</v>
      </c>
    </row>
    <row r="4328" spans="1:7">
      <c r="A4328" s="65" t="s">
        <v>213</v>
      </c>
      <c r="B4328" s="65">
        <v>7350</v>
      </c>
      <c r="C4328" s="56" t="s">
        <v>4458</v>
      </c>
      <c r="D4328" s="65" t="s">
        <v>261</v>
      </c>
      <c r="E4328" s="65" t="s">
        <v>212</v>
      </c>
      <c r="F4328" s="66">
        <v>53.67</v>
      </c>
      <c r="G4328" s="66">
        <v>46.64</v>
      </c>
    </row>
    <row r="4329" spans="1:7">
      <c r="A4329" s="65" t="s">
        <v>213</v>
      </c>
      <c r="B4329" s="65">
        <v>39574</v>
      </c>
      <c r="C4329" s="56" t="s">
        <v>4459</v>
      </c>
      <c r="D4329" s="65" t="s">
        <v>211</v>
      </c>
      <c r="E4329" s="65" t="s">
        <v>212</v>
      </c>
      <c r="F4329" s="66">
        <v>4.4800000000000004</v>
      </c>
      <c r="G4329" s="66">
        <v>3.95</v>
      </c>
    </row>
    <row r="4330" spans="1:7">
      <c r="A4330" s="65" t="s">
        <v>213</v>
      </c>
      <c r="B4330" s="65">
        <v>11060</v>
      </c>
      <c r="C4330" s="56" t="s">
        <v>4460</v>
      </c>
      <c r="D4330" s="65" t="s">
        <v>211</v>
      </c>
      <c r="E4330" s="65" t="s">
        <v>212</v>
      </c>
      <c r="F4330" s="66">
        <v>28.23</v>
      </c>
      <c r="G4330" s="66">
        <v>46.54</v>
      </c>
    </row>
    <row r="4331" spans="1:7">
      <c r="A4331" s="65" t="s">
        <v>213</v>
      </c>
      <c r="B4331" s="65">
        <v>37401</v>
      </c>
      <c r="C4331" s="56" t="s">
        <v>4461</v>
      </c>
      <c r="D4331" s="65" t="s">
        <v>211</v>
      </c>
      <c r="E4331" s="65" t="s">
        <v>212</v>
      </c>
      <c r="F4331" s="66">
        <v>88.39</v>
      </c>
      <c r="G4331" s="66">
        <v>60.26</v>
      </c>
    </row>
    <row r="4332" spans="1:7">
      <c r="A4332" s="65" t="s">
        <v>213</v>
      </c>
      <c r="B4332" s="65">
        <v>38101</v>
      </c>
      <c r="C4332" s="56" t="s">
        <v>4462</v>
      </c>
      <c r="D4332" s="65" t="s">
        <v>211</v>
      </c>
      <c r="E4332" s="65" t="s">
        <v>212</v>
      </c>
      <c r="F4332" s="66">
        <v>6.98</v>
      </c>
      <c r="G4332" s="66">
        <v>7.99</v>
      </c>
    </row>
    <row r="4333" spans="1:7">
      <c r="A4333" s="65" t="s">
        <v>213</v>
      </c>
      <c r="B4333" s="65">
        <v>7528</v>
      </c>
      <c r="C4333" s="56" t="s">
        <v>4463</v>
      </c>
      <c r="D4333" s="65" t="s">
        <v>211</v>
      </c>
      <c r="E4333" s="65" t="s">
        <v>102</v>
      </c>
      <c r="F4333" s="66">
        <v>8.1999999999999993</v>
      </c>
      <c r="G4333" s="66">
        <v>9.39</v>
      </c>
    </row>
    <row r="4334" spans="1:7">
      <c r="A4334" s="65" t="s">
        <v>213</v>
      </c>
      <c r="B4334" s="65">
        <v>12147</v>
      </c>
      <c r="C4334" s="56" t="s">
        <v>4464</v>
      </c>
      <c r="D4334" s="65" t="s">
        <v>211</v>
      </c>
      <c r="E4334" s="65" t="s">
        <v>212</v>
      </c>
      <c r="F4334" s="66">
        <v>12.5</v>
      </c>
      <c r="G4334" s="66">
        <v>14.32</v>
      </c>
    </row>
    <row r="4335" spans="1:7">
      <c r="A4335" s="65" t="s">
        <v>213</v>
      </c>
      <c r="B4335" s="65">
        <v>38075</v>
      </c>
      <c r="C4335" s="56" t="s">
        <v>4465</v>
      </c>
      <c r="D4335" s="65" t="s">
        <v>211</v>
      </c>
      <c r="E4335" s="65" t="s">
        <v>212</v>
      </c>
      <c r="F4335" s="66">
        <v>14.2</v>
      </c>
      <c r="G4335" s="66">
        <v>16.260000000000002</v>
      </c>
    </row>
    <row r="4336" spans="1:7">
      <c r="A4336" s="65" t="s">
        <v>213</v>
      </c>
      <c r="B4336" s="65">
        <v>38102</v>
      </c>
      <c r="C4336" s="56" t="s">
        <v>4466</v>
      </c>
      <c r="D4336" s="65" t="s">
        <v>211</v>
      </c>
      <c r="E4336" s="65" t="s">
        <v>212</v>
      </c>
      <c r="F4336" s="66">
        <v>8.92</v>
      </c>
      <c r="G4336" s="66">
        <v>10.220000000000001</v>
      </c>
    </row>
    <row r="4337" spans="1:7">
      <c r="A4337" s="65" t="s">
        <v>213</v>
      </c>
      <c r="B4337" s="65">
        <v>7525</v>
      </c>
      <c r="C4337" s="56" t="s">
        <v>4467</v>
      </c>
      <c r="D4337" s="65" t="s">
        <v>211</v>
      </c>
      <c r="E4337" s="65" t="s">
        <v>212</v>
      </c>
      <c r="F4337" s="66">
        <v>40.369999999999997</v>
      </c>
      <c r="G4337" s="66">
        <v>46.23</v>
      </c>
    </row>
    <row r="4338" spans="1:7">
      <c r="A4338" s="65" t="s">
        <v>213</v>
      </c>
      <c r="B4338" s="65">
        <v>7524</v>
      </c>
      <c r="C4338" s="56" t="s">
        <v>4468</v>
      </c>
      <c r="D4338" s="65" t="s">
        <v>211</v>
      </c>
      <c r="E4338" s="65" t="s">
        <v>212</v>
      </c>
      <c r="F4338" s="66">
        <v>38.04</v>
      </c>
      <c r="G4338" s="66">
        <v>43.57</v>
      </c>
    </row>
    <row r="4339" spans="1:7">
      <c r="A4339" s="65" t="s">
        <v>213</v>
      </c>
      <c r="B4339" s="65">
        <v>38105</v>
      </c>
      <c r="C4339" s="56" t="s">
        <v>4469</v>
      </c>
      <c r="D4339" s="65" t="s">
        <v>211</v>
      </c>
      <c r="E4339" s="65" t="s">
        <v>212</v>
      </c>
      <c r="F4339" s="66">
        <v>9.77</v>
      </c>
      <c r="G4339" s="66">
        <v>11.19</v>
      </c>
    </row>
    <row r="4340" spans="1:7">
      <c r="A4340" s="65" t="s">
        <v>213</v>
      </c>
      <c r="B4340" s="65">
        <v>38084</v>
      </c>
      <c r="C4340" s="56" t="s">
        <v>4470</v>
      </c>
      <c r="D4340" s="65" t="s">
        <v>211</v>
      </c>
      <c r="E4340" s="65" t="s">
        <v>212</v>
      </c>
      <c r="F4340" s="66">
        <v>13.88</v>
      </c>
      <c r="G4340" s="66">
        <v>15.89</v>
      </c>
    </row>
    <row r="4341" spans="1:7">
      <c r="A4341" s="65" t="s">
        <v>213</v>
      </c>
      <c r="B4341" s="65">
        <v>38103</v>
      </c>
      <c r="C4341" s="56" t="s">
        <v>4471</v>
      </c>
      <c r="D4341" s="65" t="s">
        <v>211</v>
      </c>
      <c r="E4341" s="65" t="s">
        <v>212</v>
      </c>
      <c r="F4341" s="66">
        <v>14.67</v>
      </c>
      <c r="G4341" s="66">
        <v>16.8</v>
      </c>
    </row>
    <row r="4342" spans="1:7">
      <c r="A4342" s="65" t="s">
        <v>213</v>
      </c>
      <c r="B4342" s="65">
        <v>38082</v>
      </c>
      <c r="C4342" s="56" t="s">
        <v>4472</v>
      </c>
      <c r="D4342" s="65" t="s">
        <v>211</v>
      </c>
      <c r="E4342" s="65" t="s">
        <v>212</v>
      </c>
      <c r="F4342" s="66">
        <v>18.07</v>
      </c>
      <c r="G4342" s="66">
        <v>20.7</v>
      </c>
    </row>
    <row r="4343" spans="1:7">
      <c r="A4343" s="65" t="s">
        <v>213</v>
      </c>
      <c r="B4343" s="65">
        <v>38104</v>
      </c>
      <c r="C4343" s="56" t="s">
        <v>4473</v>
      </c>
      <c r="D4343" s="65" t="s">
        <v>211</v>
      </c>
      <c r="E4343" s="65" t="s">
        <v>212</v>
      </c>
      <c r="F4343" s="66">
        <v>28.73</v>
      </c>
      <c r="G4343" s="66">
        <v>32.9</v>
      </c>
    </row>
    <row r="4344" spans="1:7">
      <c r="A4344" s="65" t="s">
        <v>213</v>
      </c>
      <c r="B4344" s="65">
        <v>38083</v>
      </c>
      <c r="C4344" s="56" t="s">
        <v>4474</v>
      </c>
      <c r="D4344" s="65" t="s">
        <v>211</v>
      </c>
      <c r="E4344" s="65" t="s">
        <v>212</v>
      </c>
      <c r="F4344" s="66">
        <v>31.89</v>
      </c>
      <c r="G4344" s="66">
        <v>36.520000000000003</v>
      </c>
    </row>
    <row r="4345" spans="1:7">
      <c r="A4345" s="65" t="s">
        <v>213</v>
      </c>
      <c r="B4345" s="65">
        <v>38076</v>
      </c>
      <c r="C4345" s="56" t="s">
        <v>4475</v>
      </c>
      <c r="D4345" s="65" t="s">
        <v>211</v>
      </c>
      <c r="E4345" s="65" t="s">
        <v>212</v>
      </c>
      <c r="F4345" s="66">
        <v>15.92</v>
      </c>
      <c r="G4345" s="66">
        <v>18.23</v>
      </c>
    </row>
    <row r="4346" spans="1:7">
      <c r="A4346" s="65" t="s">
        <v>357</v>
      </c>
      <c r="B4346" s="65">
        <v>7592</v>
      </c>
      <c r="C4346" s="56" t="s">
        <v>4476</v>
      </c>
      <c r="D4346" s="65" t="s">
        <v>359</v>
      </c>
      <c r="E4346" s="65" t="s">
        <v>102</v>
      </c>
      <c r="F4346" s="66">
        <v>26.54</v>
      </c>
      <c r="G4346" s="66">
        <v>69</v>
      </c>
    </row>
    <row r="4347" spans="1:7">
      <c r="A4347" s="65" t="s">
        <v>357</v>
      </c>
      <c r="B4347" s="65">
        <v>40820</v>
      </c>
      <c r="C4347" s="56" t="s">
        <v>4477</v>
      </c>
      <c r="D4347" s="65" t="s">
        <v>361</v>
      </c>
      <c r="E4347" s="65" t="s">
        <v>212</v>
      </c>
      <c r="F4347" s="66">
        <v>4644.22</v>
      </c>
      <c r="G4347" s="66">
        <v>12083.58</v>
      </c>
    </row>
    <row r="4348" spans="1:7">
      <c r="A4348" s="65" t="s">
        <v>213</v>
      </c>
      <c r="B4348" s="65">
        <v>11826</v>
      </c>
      <c r="C4348" s="56" t="s">
        <v>15065</v>
      </c>
      <c r="D4348" s="65" t="s">
        <v>211</v>
      </c>
      <c r="E4348" s="65" t="s">
        <v>212</v>
      </c>
      <c r="F4348" s="66">
        <v>42.59</v>
      </c>
      <c r="G4348" s="66">
        <v>88.04</v>
      </c>
    </row>
    <row r="4349" spans="1:7">
      <c r="A4349" s="65" t="s">
        <v>213</v>
      </c>
      <c r="B4349" s="65">
        <v>7606</v>
      </c>
      <c r="C4349" s="56" t="s">
        <v>15066</v>
      </c>
      <c r="D4349" s="65" t="s">
        <v>211</v>
      </c>
      <c r="E4349" s="65" t="s">
        <v>212</v>
      </c>
      <c r="F4349" s="66">
        <v>51.22</v>
      </c>
      <c r="G4349" s="66">
        <v>105.88</v>
      </c>
    </row>
    <row r="4350" spans="1:7">
      <c r="A4350" s="65" t="s">
        <v>213</v>
      </c>
      <c r="B4350" s="65">
        <v>11825</v>
      </c>
      <c r="C4350" s="56" t="s">
        <v>4478</v>
      </c>
      <c r="D4350" s="65" t="s">
        <v>211</v>
      </c>
      <c r="E4350" s="65" t="s">
        <v>212</v>
      </c>
      <c r="F4350" s="66">
        <v>53.88</v>
      </c>
      <c r="G4350" s="66">
        <v>111.38</v>
      </c>
    </row>
    <row r="4351" spans="1:7">
      <c r="A4351" s="65" t="s">
        <v>213</v>
      </c>
      <c r="B4351" s="65">
        <v>11767</v>
      </c>
      <c r="C4351" s="56" t="s">
        <v>4479</v>
      </c>
      <c r="D4351" s="65" t="s">
        <v>211</v>
      </c>
      <c r="E4351" s="65" t="s">
        <v>212</v>
      </c>
      <c r="F4351" s="66">
        <v>143.52000000000001</v>
      </c>
      <c r="G4351" s="66">
        <v>296.64999999999998</v>
      </c>
    </row>
    <row r="4352" spans="1:7">
      <c r="A4352" s="65" t="s">
        <v>213</v>
      </c>
      <c r="B4352" s="65">
        <v>11763</v>
      </c>
      <c r="C4352" s="56" t="s">
        <v>4480</v>
      </c>
      <c r="D4352" s="65" t="s">
        <v>211</v>
      </c>
      <c r="E4352" s="65" t="s">
        <v>212</v>
      </c>
      <c r="F4352" s="66">
        <v>111.86</v>
      </c>
      <c r="G4352" s="66">
        <v>231.21</v>
      </c>
    </row>
    <row r="4353" spans="1:7">
      <c r="A4353" s="65" t="s">
        <v>213</v>
      </c>
      <c r="B4353" s="65">
        <v>11764</v>
      </c>
      <c r="C4353" s="56" t="s">
        <v>4481</v>
      </c>
      <c r="D4353" s="65" t="s">
        <v>211</v>
      </c>
      <c r="E4353" s="65" t="s">
        <v>212</v>
      </c>
      <c r="F4353" s="66">
        <v>91.77</v>
      </c>
      <c r="G4353" s="66">
        <v>189.69</v>
      </c>
    </row>
    <row r="4354" spans="1:7">
      <c r="A4354" s="65" t="s">
        <v>213</v>
      </c>
      <c r="B4354" s="65">
        <v>11829</v>
      </c>
      <c r="C4354" s="56" t="s">
        <v>4482</v>
      </c>
      <c r="D4354" s="65" t="s">
        <v>211</v>
      </c>
      <c r="E4354" s="65" t="s">
        <v>212</v>
      </c>
      <c r="F4354" s="66">
        <v>22.18</v>
      </c>
      <c r="G4354" s="66">
        <v>45.85</v>
      </c>
    </row>
    <row r="4355" spans="1:7">
      <c r="A4355" s="65" t="s">
        <v>213</v>
      </c>
      <c r="B4355" s="65">
        <v>11830</v>
      </c>
      <c r="C4355" s="56" t="s">
        <v>4483</v>
      </c>
      <c r="D4355" s="65" t="s">
        <v>211</v>
      </c>
      <c r="E4355" s="65" t="s">
        <v>212</v>
      </c>
      <c r="F4355" s="66">
        <v>23.95</v>
      </c>
      <c r="G4355" s="66">
        <v>49.51</v>
      </c>
    </row>
    <row r="4356" spans="1:7">
      <c r="A4356" s="65" t="s">
        <v>213</v>
      </c>
      <c r="B4356" s="65">
        <v>11765</v>
      </c>
      <c r="C4356" s="56" t="s">
        <v>4484</v>
      </c>
      <c r="D4356" s="65" t="s">
        <v>211</v>
      </c>
      <c r="E4356" s="65" t="s">
        <v>212</v>
      </c>
      <c r="F4356" s="66">
        <v>61.16</v>
      </c>
      <c r="G4356" s="66">
        <v>126.42</v>
      </c>
    </row>
    <row r="4357" spans="1:7">
      <c r="A4357" s="65" t="s">
        <v>213</v>
      </c>
      <c r="B4357" s="65">
        <v>11766</v>
      </c>
      <c r="C4357" s="56" t="s">
        <v>4485</v>
      </c>
      <c r="D4357" s="65" t="s">
        <v>211</v>
      </c>
      <c r="E4357" s="65" t="s">
        <v>212</v>
      </c>
      <c r="F4357" s="66">
        <v>33.450000000000003</v>
      </c>
      <c r="G4357" s="66">
        <v>69.150000000000006</v>
      </c>
    </row>
    <row r="4358" spans="1:7">
      <c r="A4358" s="65" t="s">
        <v>213</v>
      </c>
      <c r="B4358" s="65">
        <v>11824</v>
      </c>
      <c r="C4358" s="56" t="s">
        <v>4486</v>
      </c>
      <c r="D4358" s="65" t="s">
        <v>211</v>
      </c>
      <c r="E4358" s="65" t="s">
        <v>212</v>
      </c>
      <c r="F4358" s="66">
        <v>39.35</v>
      </c>
      <c r="G4358" s="66">
        <v>81.33</v>
      </c>
    </row>
    <row r="4359" spans="1:7">
      <c r="A4359" s="65" t="s">
        <v>213</v>
      </c>
      <c r="B4359" s="65">
        <v>44045</v>
      </c>
      <c r="C4359" s="56" t="s">
        <v>4487</v>
      </c>
      <c r="D4359" s="65" t="s">
        <v>211</v>
      </c>
      <c r="E4359" s="65" t="s">
        <v>212</v>
      </c>
      <c r="F4359" s="66">
        <v>360.94</v>
      </c>
      <c r="G4359" s="66">
        <v>286.41000000000003</v>
      </c>
    </row>
    <row r="4360" spans="1:7">
      <c r="A4360" s="65" t="s">
        <v>213</v>
      </c>
      <c r="B4360" s="65">
        <v>39702</v>
      </c>
      <c r="C4360" s="56" t="s">
        <v>4488</v>
      </c>
      <c r="D4360" s="65" t="s">
        <v>211</v>
      </c>
      <c r="E4360" s="65" t="s">
        <v>212</v>
      </c>
      <c r="F4360" s="66">
        <v>2397.14</v>
      </c>
      <c r="G4360" s="66">
        <v>1902.17</v>
      </c>
    </row>
    <row r="4361" spans="1:7">
      <c r="A4361" s="65" t="s">
        <v>213</v>
      </c>
      <c r="B4361" s="65">
        <v>13415</v>
      </c>
      <c r="C4361" s="56" t="s">
        <v>4489</v>
      </c>
      <c r="D4361" s="65" t="s">
        <v>211</v>
      </c>
      <c r="E4361" s="65" t="s">
        <v>102</v>
      </c>
      <c r="F4361" s="66">
        <v>78.7</v>
      </c>
      <c r="G4361" s="66">
        <v>62.45</v>
      </c>
    </row>
    <row r="4362" spans="1:7">
      <c r="A4362" s="65" t="s">
        <v>213</v>
      </c>
      <c r="B4362" s="65">
        <v>7602</v>
      </c>
      <c r="C4362" s="56" t="s">
        <v>4490</v>
      </c>
      <c r="D4362" s="65" t="s">
        <v>211</v>
      </c>
      <c r="E4362" s="65" t="s">
        <v>212</v>
      </c>
      <c r="F4362" s="66">
        <v>50.22</v>
      </c>
      <c r="G4362" s="66">
        <v>39.85</v>
      </c>
    </row>
    <row r="4363" spans="1:7">
      <c r="A4363" s="65" t="s">
        <v>213</v>
      </c>
      <c r="B4363" s="65">
        <v>7603</v>
      </c>
      <c r="C4363" s="56" t="s">
        <v>4491</v>
      </c>
      <c r="D4363" s="65" t="s">
        <v>211</v>
      </c>
      <c r="E4363" s="65" t="s">
        <v>212</v>
      </c>
      <c r="F4363" s="66">
        <v>42.6</v>
      </c>
      <c r="G4363" s="66">
        <v>33.81</v>
      </c>
    </row>
    <row r="4364" spans="1:7">
      <c r="A4364" s="65" t="s">
        <v>213</v>
      </c>
      <c r="B4364" s="65">
        <v>11777</v>
      </c>
      <c r="C4364" s="56" t="s">
        <v>4492</v>
      </c>
      <c r="D4364" s="65" t="s">
        <v>211</v>
      </c>
      <c r="E4364" s="65" t="s">
        <v>212</v>
      </c>
      <c r="F4364" s="66">
        <v>230.72</v>
      </c>
      <c r="G4364" s="66">
        <v>199.49</v>
      </c>
    </row>
    <row r="4365" spans="1:7">
      <c r="A4365" s="65" t="s">
        <v>213</v>
      </c>
      <c r="B4365" s="65">
        <v>13417</v>
      </c>
      <c r="C4365" s="56" t="s">
        <v>4493</v>
      </c>
      <c r="D4365" s="65" t="s">
        <v>211</v>
      </c>
      <c r="E4365" s="65" t="s">
        <v>212</v>
      </c>
      <c r="F4365" s="66">
        <v>102.5</v>
      </c>
      <c r="G4365" s="66">
        <v>81.33</v>
      </c>
    </row>
    <row r="4366" spans="1:7">
      <c r="A4366" s="65" t="s">
        <v>213</v>
      </c>
      <c r="B4366" s="65">
        <v>36791</v>
      </c>
      <c r="C4366" s="56" t="s">
        <v>4494</v>
      </c>
      <c r="D4366" s="65" t="s">
        <v>211</v>
      </c>
      <c r="E4366" s="65" t="s">
        <v>212</v>
      </c>
      <c r="F4366" s="66">
        <v>153.84</v>
      </c>
      <c r="G4366" s="66">
        <v>122.07</v>
      </c>
    </row>
    <row r="4367" spans="1:7">
      <c r="A4367" s="65" t="s">
        <v>213</v>
      </c>
      <c r="B4367" s="65">
        <v>36795</v>
      </c>
      <c r="C4367" s="56" t="s">
        <v>4495</v>
      </c>
      <c r="D4367" s="65" t="s">
        <v>211</v>
      </c>
      <c r="E4367" s="65" t="s">
        <v>212</v>
      </c>
      <c r="F4367" s="66">
        <v>1945.06</v>
      </c>
      <c r="G4367" s="66">
        <v>1543.44</v>
      </c>
    </row>
    <row r="4368" spans="1:7">
      <c r="A4368" s="65" t="s">
        <v>213</v>
      </c>
      <c r="B4368" s="65">
        <v>36796</v>
      </c>
      <c r="C4368" s="56" t="s">
        <v>4496</v>
      </c>
      <c r="D4368" s="65" t="s">
        <v>211</v>
      </c>
      <c r="E4368" s="65" t="s">
        <v>212</v>
      </c>
      <c r="F4368" s="66">
        <v>161.63</v>
      </c>
      <c r="G4368" s="66">
        <v>128.26</v>
      </c>
    </row>
    <row r="4369" spans="1:7">
      <c r="A4369" s="65" t="s">
        <v>213</v>
      </c>
      <c r="B4369" s="65">
        <v>36792</v>
      </c>
      <c r="C4369" s="56" t="s">
        <v>4497</v>
      </c>
      <c r="D4369" s="65" t="s">
        <v>211</v>
      </c>
      <c r="E4369" s="65" t="s">
        <v>212</v>
      </c>
      <c r="F4369" s="66">
        <v>204.75</v>
      </c>
      <c r="G4369" s="66">
        <v>162.47</v>
      </c>
    </row>
    <row r="4370" spans="1:7">
      <c r="A4370" s="65" t="s">
        <v>213</v>
      </c>
      <c r="B4370" s="65">
        <v>11773</v>
      </c>
      <c r="C4370" s="56" t="s">
        <v>4498</v>
      </c>
      <c r="D4370" s="65" t="s">
        <v>211</v>
      </c>
      <c r="E4370" s="65" t="s">
        <v>212</v>
      </c>
      <c r="F4370" s="66">
        <v>136.30000000000001</v>
      </c>
      <c r="G4370" s="66">
        <v>108.15</v>
      </c>
    </row>
    <row r="4371" spans="1:7">
      <c r="A4371" s="65" t="s">
        <v>213</v>
      </c>
      <c r="B4371" s="65">
        <v>11762</v>
      </c>
      <c r="C4371" s="56" t="s">
        <v>4499</v>
      </c>
      <c r="D4371" s="65" t="s">
        <v>211</v>
      </c>
      <c r="E4371" s="65" t="s">
        <v>212</v>
      </c>
      <c r="F4371" s="66">
        <v>64.650000000000006</v>
      </c>
      <c r="G4371" s="66">
        <v>51.3</v>
      </c>
    </row>
    <row r="4372" spans="1:7">
      <c r="A4372" s="65" t="s">
        <v>213</v>
      </c>
      <c r="B4372" s="65">
        <v>7604</v>
      </c>
      <c r="C4372" s="56" t="s">
        <v>4500</v>
      </c>
      <c r="D4372" s="65" t="s">
        <v>211</v>
      </c>
      <c r="E4372" s="65" t="s">
        <v>212</v>
      </c>
      <c r="F4372" s="66">
        <v>54.74</v>
      </c>
      <c r="G4372" s="66">
        <v>43.43</v>
      </c>
    </row>
    <row r="4373" spans="1:7">
      <c r="A4373" s="65" t="s">
        <v>213</v>
      </c>
      <c r="B4373" s="65">
        <v>13984</v>
      </c>
      <c r="C4373" s="56" t="s">
        <v>4501</v>
      </c>
      <c r="D4373" s="65" t="s">
        <v>211</v>
      </c>
      <c r="E4373" s="65" t="s">
        <v>212</v>
      </c>
      <c r="F4373" s="66">
        <v>79.55</v>
      </c>
      <c r="G4373" s="66">
        <v>63.12</v>
      </c>
    </row>
    <row r="4374" spans="1:7">
      <c r="A4374" s="65" t="s">
        <v>213</v>
      </c>
      <c r="B4374" s="65">
        <v>11772</v>
      </c>
      <c r="C4374" s="56" t="s">
        <v>4502</v>
      </c>
      <c r="D4374" s="65" t="s">
        <v>211</v>
      </c>
      <c r="E4374" s="65" t="s">
        <v>212</v>
      </c>
      <c r="F4374" s="66">
        <v>136.72</v>
      </c>
      <c r="G4374" s="66">
        <v>108.49</v>
      </c>
    </row>
    <row r="4375" spans="1:7">
      <c r="A4375" s="65" t="s">
        <v>213</v>
      </c>
      <c r="B4375" s="65">
        <v>13983</v>
      </c>
      <c r="C4375" s="56" t="s">
        <v>4503</v>
      </c>
      <c r="D4375" s="65" t="s">
        <v>211</v>
      </c>
      <c r="E4375" s="65" t="s">
        <v>212</v>
      </c>
      <c r="F4375" s="66">
        <v>103.54</v>
      </c>
      <c r="G4375" s="66">
        <v>82.16</v>
      </c>
    </row>
    <row r="4376" spans="1:7">
      <c r="A4376" s="65" t="s">
        <v>213</v>
      </c>
      <c r="B4376" s="65">
        <v>13416</v>
      </c>
      <c r="C4376" s="56" t="s">
        <v>4504</v>
      </c>
      <c r="D4376" s="65" t="s">
        <v>211</v>
      </c>
      <c r="E4376" s="65" t="s">
        <v>212</v>
      </c>
      <c r="F4376" s="66">
        <v>91.97</v>
      </c>
      <c r="G4376" s="66">
        <v>72.98</v>
      </c>
    </row>
    <row r="4377" spans="1:7">
      <c r="A4377" s="65" t="s">
        <v>213</v>
      </c>
      <c r="B4377" s="65">
        <v>40329</v>
      </c>
      <c r="C4377" s="56" t="s">
        <v>15067</v>
      </c>
      <c r="D4377" s="65" t="s">
        <v>211</v>
      </c>
      <c r="E4377" s="65" t="s">
        <v>102</v>
      </c>
      <c r="F4377" s="66">
        <v>13.9</v>
      </c>
      <c r="G4377" s="66">
        <v>28.73</v>
      </c>
    </row>
    <row r="4378" spans="1:7">
      <c r="A4378" s="65" t="s">
        <v>213</v>
      </c>
      <c r="B4378" s="65">
        <v>11823</v>
      </c>
      <c r="C4378" s="56" t="s">
        <v>4505</v>
      </c>
      <c r="D4378" s="65" t="s">
        <v>211</v>
      </c>
      <c r="E4378" s="65" t="s">
        <v>212</v>
      </c>
      <c r="F4378" s="66">
        <v>5.85</v>
      </c>
      <c r="G4378" s="66">
        <v>12.1</v>
      </c>
    </row>
    <row r="4379" spans="1:7">
      <c r="A4379" s="65" t="s">
        <v>213</v>
      </c>
      <c r="B4379" s="65">
        <v>11822</v>
      </c>
      <c r="C4379" s="56" t="s">
        <v>4506</v>
      </c>
      <c r="D4379" s="65" t="s">
        <v>211</v>
      </c>
      <c r="E4379" s="65" t="s">
        <v>212</v>
      </c>
      <c r="F4379" s="66">
        <v>24.64</v>
      </c>
      <c r="G4379" s="66">
        <v>34.65</v>
      </c>
    </row>
    <row r="4380" spans="1:7">
      <c r="A4380" s="65" t="s">
        <v>213</v>
      </c>
      <c r="B4380" s="65">
        <v>11831</v>
      </c>
      <c r="C4380" s="56" t="s">
        <v>4507</v>
      </c>
      <c r="D4380" s="65" t="s">
        <v>211</v>
      </c>
      <c r="E4380" s="65" t="s">
        <v>212</v>
      </c>
      <c r="F4380" s="66">
        <v>14.82</v>
      </c>
      <c r="G4380" s="66">
        <v>20.85</v>
      </c>
    </row>
    <row r="4381" spans="1:7">
      <c r="A4381" s="65" t="s">
        <v>213</v>
      </c>
      <c r="B4381" s="65">
        <v>45249</v>
      </c>
      <c r="C4381" s="56" t="s">
        <v>4508</v>
      </c>
      <c r="D4381" s="65" t="s">
        <v>211</v>
      </c>
      <c r="E4381" s="65" t="s">
        <v>212</v>
      </c>
      <c r="F4381" s="66">
        <v>151.31</v>
      </c>
      <c r="G4381" s="66">
        <v>164.86</v>
      </c>
    </row>
    <row r="4382" spans="1:7">
      <c r="A4382" s="65" t="s">
        <v>213</v>
      </c>
      <c r="B4382" s="65">
        <v>7613</v>
      </c>
      <c r="C4382" s="56" t="s">
        <v>4509</v>
      </c>
      <c r="D4382" s="65" t="s">
        <v>211</v>
      </c>
      <c r="E4382" s="65" t="s">
        <v>212</v>
      </c>
      <c r="F4382" s="66"/>
      <c r="G4382" s="66">
        <v>124299.27</v>
      </c>
    </row>
    <row r="4383" spans="1:7">
      <c r="A4383" s="65" t="s">
        <v>213</v>
      </c>
      <c r="B4383" s="65">
        <v>7619</v>
      </c>
      <c r="C4383" s="56" t="s">
        <v>4510</v>
      </c>
      <c r="D4383" s="65" t="s">
        <v>211</v>
      </c>
      <c r="E4383" s="65" t="s">
        <v>212</v>
      </c>
      <c r="F4383" s="66"/>
      <c r="G4383" s="66">
        <v>19214</v>
      </c>
    </row>
    <row r="4384" spans="1:7">
      <c r="A4384" s="65" t="s">
        <v>213</v>
      </c>
      <c r="B4384" s="65">
        <v>12076</v>
      </c>
      <c r="C4384" s="56" t="s">
        <v>4511</v>
      </c>
      <c r="D4384" s="65" t="s">
        <v>211</v>
      </c>
      <c r="E4384" s="65" t="s">
        <v>212</v>
      </c>
      <c r="F4384" s="66"/>
      <c r="G4384" s="66">
        <v>8813.76</v>
      </c>
    </row>
    <row r="4385" spans="1:7">
      <c r="A4385" s="65" t="s">
        <v>213</v>
      </c>
      <c r="B4385" s="65">
        <v>7614</v>
      </c>
      <c r="C4385" s="56" t="s">
        <v>4512</v>
      </c>
      <c r="D4385" s="65" t="s">
        <v>211</v>
      </c>
      <c r="E4385" s="65" t="s">
        <v>212</v>
      </c>
      <c r="F4385" s="66"/>
      <c r="G4385" s="66">
        <v>24233.439999999999</v>
      </c>
    </row>
    <row r="4386" spans="1:7">
      <c r="A4386" s="65" t="s">
        <v>213</v>
      </c>
      <c r="B4386" s="65">
        <v>7618</v>
      </c>
      <c r="C4386" s="56" t="s">
        <v>4513</v>
      </c>
      <c r="D4386" s="65" t="s">
        <v>211</v>
      </c>
      <c r="E4386" s="65" t="s">
        <v>212</v>
      </c>
      <c r="F4386" s="66"/>
      <c r="G4386" s="66">
        <v>157172.09</v>
      </c>
    </row>
    <row r="4387" spans="1:7">
      <c r="A4387" s="65" t="s">
        <v>213</v>
      </c>
      <c r="B4387" s="65">
        <v>7620</v>
      </c>
      <c r="C4387" s="56" t="s">
        <v>4514</v>
      </c>
      <c r="D4387" s="65" t="s">
        <v>211</v>
      </c>
      <c r="E4387" s="65" t="s">
        <v>212</v>
      </c>
      <c r="F4387" s="66"/>
      <c r="G4387" s="66">
        <v>33995.949999999997</v>
      </c>
    </row>
    <row r="4388" spans="1:7">
      <c r="A4388" s="65" t="s">
        <v>213</v>
      </c>
      <c r="B4388" s="65">
        <v>7610</v>
      </c>
      <c r="C4388" s="56" t="s">
        <v>4515</v>
      </c>
      <c r="D4388" s="65" t="s">
        <v>211</v>
      </c>
      <c r="E4388" s="65" t="s">
        <v>212</v>
      </c>
      <c r="F4388" s="66"/>
      <c r="G4388" s="66">
        <v>10765.38</v>
      </c>
    </row>
    <row r="4389" spans="1:7">
      <c r="A4389" s="65" t="s">
        <v>213</v>
      </c>
      <c r="B4389" s="65">
        <v>7615</v>
      </c>
      <c r="C4389" s="56" t="s">
        <v>4516</v>
      </c>
      <c r="D4389" s="65" t="s">
        <v>211</v>
      </c>
      <c r="E4389" s="65" t="s">
        <v>212</v>
      </c>
      <c r="F4389" s="66"/>
      <c r="G4389" s="66">
        <v>39661.94</v>
      </c>
    </row>
    <row r="4390" spans="1:7">
      <c r="A4390" s="65" t="s">
        <v>213</v>
      </c>
      <c r="B4390" s="65">
        <v>7617</v>
      </c>
      <c r="C4390" s="56" t="s">
        <v>4517</v>
      </c>
      <c r="D4390" s="65" t="s">
        <v>211</v>
      </c>
      <c r="E4390" s="65" t="s">
        <v>212</v>
      </c>
      <c r="F4390" s="66"/>
      <c r="G4390" s="66">
        <v>12024.49</v>
      </c>
    </row>
    <row r="4391" spans="1:7">
      <c r="A4391" s="65" t="s">
        <v>213</v>
      </c>
      <c r="B4391" s="65">
        <v>7616</v>
      </c>
      <c r="C4391" s="56" t="s">
        <v>4518</v>
      </c>
      <c r="D4391" s="65" t="s">
        <v>211</v>
      </c>
      <c r="E4391" s="65" t="s">
        <v>212</v>
      </c>
      <c r="F4391" s="66"/>
      <c r="G4391" s="66">
        <v>64721.99</v>
      </c>
    </row>
    <row r="4392" spans="1:7">
      <c r="A4392" s="65" t="s">
        <v>213</v>
      </c>
      <c r="B4392" s="65">
        <v>7611</v>
      </c>
      <c r="C4392" s="56" t="s">
        <v>4519</v>
      </c>
      <c r="D4392" s="65" t="s">
        <v>211</v>
      </c>
      <c r="E4392" s="65" t="s">
        <v>102</v>
      </c>
      <c r="F4392" s="66"/>
      <c r="G4392" s="66">
        <v>15550</v>
      </c>
    </row>
    <row r="4393" spans="1:7">
      <c r="A4393" s="65" t="s">
        <v>213</v>
      </c>
      <c r="B4393" s="65">
        <v>7612</v>
      </c>
      <c r="C4393" s="56" t="s">
        <v>4520</v>
      </c>
      <c r="D4393" s="65" t="s">
        <v>211</v>
      </c>
      <c r="E4393" s="65" t="s">
        <v>212</v>
      </c>
      <c r="F4393" s="66"/>
      <c r="G4393" s="66">
        <v>88777.27</v>
      </c>
    </row>
    <row r="4394" spans="1:7">
      <c r="A4394" s="65" t="s">
        <v>213</v>
      </c>
      <c r="B4394" s="65">
        <v>37371</v>
      </c>
      <c r="C4394" s="56" t="s">
        <v>4521</v>
      </c>
      <c r="D4394" s="65" t="s">
        <v>359</v>
      </c>
      <c r="E4394" s="65" t="s">
        <v>102</v>
      </c>
      <c r="F4394" s="66">
        <v>0.54</v>
      </c>
      <c r="G4394" s="66">
        <v>1.01</v>
      </c>
    </row>
    <row r="4395" spans="1:7">
      <c r="A4395" s="65" t="s">
        <v>213</v>
      </c>
      <c r="B4395" s="65">
        <v>40861</v>
      </c>
      <c r="C4395" s="56" t="s">
        <v>4522</v>
      </c>
      <c r="D4395" s="65" t="s">
        <v>361</v>
      </c>
      <c r="E4395" s="65" t="s">
        <v>102</v>
      </c>
      <c r="F4395" s="66">
        <v>101.2</v>
      </c>
      <c r="G4395" s="66">
        <v>189.56</v>
      </c>
    </row>
    <row r="4396" spans="1:7">
      <c r="A4396" s="65" t="s">
        <v>391</v>
      </c>
      <c r="B4396" s="65">
        <v>36509</v>
      </c>
      <c r="C4396" s="56" t="s">
        <v>4523</v>
      </c>
      <c r="D4396" s="65" t="s">
        <v>211</v>
      </c>
      <c r="E4396" s="65" t="s">
        <v>212</v>
      </c>
      <c r="F4396" s="66"/>
      <c r="G4396" s="66">
        <v>1123009.1000000001</v>
      </c>
    </row>
    <row r="4397" spans="1:7">
      <c r="A4397" s="65" t="s">
        <v>391</v>
      </c>
      <c r="B4397" s="65">
        <v>36510</v>
      </c>
      <c r="C4397" s="56" t="s">
        <v>4524</v>
      </c>
      <c r="D4397" s="65" t="s">
        <v>211</v>
      </c>
      <c r="E4397" s="65" t="s">
        <v>212</v>
      </c>
      <c r="F4397" s="66"/>
      <c r="G4397" s="66">
        <v>1105993.83</v>
      </c>
    </row>
    <row r="4398" spans="1:7">
      <c r="A4398" s="65" t="s">
        <v>391</v>
      </c>
      <c r="B4398" s="65">
        <v>25020</v>
      </c>
      <c r="C4398" s="56" t="s">
        <v>4525</v>
      </c>
      <c r="D4398" s="65" t="s">
        <v>211</v>
      </c>
      <c r="E4398" s="65" t="s">
        <v>212</v>
      </c>
      <c r="F4398" s="66"/>
      <c r="G4398" s="66">
        <v>4556305.49</v>
      </c>
    </row>
    <row r="4399" spans="1:7">
      <c r="A4399" s="65" t="s">
        <v>391</v>
      </c>
      <c r="B4399" s="65">
        <v>7622</v>
      </c>
      <c r="C4399" s="56" t="s">
        <v>4526</v>
      </c>
      <c r="D4399" s="65" t="s">
        <v>211</v>
      </c>
      <c r="E4399" s="65" t="s">
        <v>212</v>
      </c>
      <c r="F4399" s="66"/>
      <c r="G4399" s="66">
        <v>1072975.67</v>
      </c>
    </row>
    <row r="4400" spans="1:7">
      <c r="A4400" s="65" t="s">
        <v>391</v>
      </c>
      <c r="B4400" s="65">
        <v>7624</v>
      </c>
      <c r="C4400" s="56" t="s">
        <v>4527</v>
      </c>
      <c r="D4400" s="65" t="s">
        <v>211</v>
      </c>
      <c r="E4400" s="65" t="s">
        <v>102</v>
      </c>
      <c r="F4400" s="66"/>
      <c r="G4400" s="66">
        <v>1391000</v>
      </c>
    </row>
    <row r="4401" spans="1:7">
      <c r="A4401" s="65" t="s">
        <v>391</v>
      </c>
      <c r="B4401" s="65">
        <v>7625</v>
      </c>
      <c r="C4401" s="56" t="s">
        <v>4528</v>
      </c>
      <c r="D4401" s="65" t="s">
        <v>211</v>
      </c>
      <c r="E4401" s="65" t="s">
        <v>212</v>
      </c>
      <c r="F4401" s="66"/>
      <c r="G4401" s="66">
        <v>1382492.22</v>
      </c>
    </row>
    <row r="4402" spans="1:7">
      <c r="A4402" s="65" t="s">
        <v>391</v>
      </c>
      <c r="B4402" s="65">
        <v>7623</v>
      </c>
      <c r="C4402" s="56" t="s">
        <v>4529</v>
      </c>
      <c r="D4402" s="65" t="s">
        <v>211</v>
      </c>
      <c r="E4402" s="65" t="s">
        <v>212</v>
      </c>
      <c r="F4402" s="66"/>
      <c r="G4402" s="66">
        <v>4556305.49</v>
      </c>
    </row>
    <row r="4403" spans="1:7">
      <c r="A4403" s="65" t="s">
        <v>391</v>
      </c>
      <c r="B4403" s="65">
        <v>36508</v>
      </c>
      <c r="C4403" s="56" t="s">
        <v>4530</v>
      </c>
      <c r="D4403" s="65" t="s">
        <v>211</v>
      </c>
      <c r="E4403" s="65" t="s">
        <v>212</v>
      </c>
      <c r="F4403" s="66"/>
      <c r="G4403" s="66">
        <v>2049151.37</v>
      </c>
    </row>
    <row r="4404" spans="1:7">
      <c r="A4404" s="65" t="s">
        <v>391</v>
      </c>
      <c r="B4404" s="65">
        <v>13238</v>
      </c>
      <c r="C4404" s="56" t="s">
        <v>4531</v>
      </c>
      <c r="D4404" s="65" t="s">
        <v>211</v>
      </c>
      <c r="E4404" s="65" t="s">
        <v>212</v>
      </c>
      <c r="F4404" s="66"/>
      <c r="G4404" s="66">
        <v>312056.05</v>
      </c>
    </row>
    <row r="4405" spans="1:7">
      <c r="A4405" s="65" t="s">
        <v>391</v>
      </c>
      <c r="B4405" s="65">
        <v>36511</v>
      </c>
      <c r="C4405" s="56" t="s">
        <v>4532</v>
      </c>
      <c r="D4405" s="65" t="s">
        <v>211</v>
      </c>
      <c r="E4405" s="65" t="s">
        <v>212</v>
      </c>
      <c r="F4405" s="66"/>
      <c r="G4405" s="66">
        <v>361588.76</v>
      </c>
    </row>
    <row r="4406" spans="1:7">
      <c r="A4406" s="65" t="s">
        <v>391</v>
      </c>
      <c r="B4406" s="65">
        <v>36515</v>
      </c>
      <c r="C4406" s="56" t="s">
        <v>4533</v>
      </c>
      <c r="D4406" s="65" t="s">
        <v>211</v>
      </c>
      <c r="E4406" s="65" t="s">
        <v>212</v>
      </c>
      <c r="F4406" s="66"/>
      <c r="G4406" s="66">
        <v>106495.31</v>
      </c>
    </row>
    <row r="4407" spans="1:7">
      <c r="A4407" s="65" t="s">
        <v>391</v>
      </c>
      <c r="B4407" s="65">
        <v>10598</v>
      </c>
      <c r="C4407" s="56" t="s">
        <v>4534</v>
      </c>
      <c r="D4407" s="65" t="s">
        <v>211</v>
      </c>
      <c r="E4407" s="65" t="s">
        <v>212</v>
      </c>
      <c r="F4407" s="66"/>
      <c r="G4407" s="66">
        <v>172698.23999999999</v>
      </c>
    </row>
    <row r="4408" spans="1:7">
      <c r="A4408" s="65" t="s">
        <v>391</v>
      </c>
      <c r="B4408" s="65">
        <v>7640</v>
      </c>
      <c r="C4408" s="56" t="s">
        <v>4535</v>
      </c>
      <c r="D4408" s="65" t="s">
        <v>211</v>
      </c>
      <c r="E4408" s="65" t="s">
        <v>102</v>
      </c>
      <c r="F4408" s="66"/>
      <c r="G4408" s="66">
        <v>265000</v>
      </c>
    </row>
    <row r="4409" spans="1:7">
      <c r="A4409" s="65" t="s">
        <v>391</v>
      </c>
      <c r="B4409" s="65">
        <v>36513</v>
      </c>
      <c r="C4409" s="56" t="s">
        <v>4536</v>
      </c>
      <c r="D4409" s="65" t="s">
        <v>211</v>
      </c>
      <c r="E4409" s="65" t="s">
        <v>212</v>
      </c>
      <c r="F4409" s="66"/>
      <c r="G4409" s="66">
        <v>255279.19</v>
      </c>
    </row>
    <row r="4410" spans="1:7">
      <c r="A4410" s="65" t="s">
        <v>391</v>
      </c>
      <c r="B4410" s="65">
        <v>36514</v>
      </c>
      <c r="C4410" s="56" t="s">
        <v>4537</v>
      </c>
      <c r="D4410" s="65" t="s">
        <v>211</v>
      </c>
      <c r="E4410" s="65" t="s">
        <v>212</v>
      </c>
      <c r="F4410" s="66"/>
      <c r="G4410" s="66">
        <v>284813.06</v>
      </c>
    </row>
    <row r="4411" spans="1:7">
      <c r="A4411" s="65" t="s">
        <v>213</v>
      </c>
      <c r="B4411" s="65">
        <v>11572</v>
      </c>
      <c r="C4411" s="56" t="s">
        <v>4538</v>
      </c>
      <c r="D4411" s="65" t="s">
        <v>211</v>
      </c>
      <c r="E4411" s="65" t="s">
        <v>212</v>
      </c>
      <c r="F4411" s="66">
        <v>34.549999999999997</v>
      </c>
      <c r="G4411" s="66">
        <v>28.39</v>
      </c>
    </row>
    <row r="4412" spans="1:7">
      <c r="A4412" s="65" t="s">
        <v>213</v>
      </c>
      <c r="B4412" s="65">
        <v>36149</v>
      </c>
      <c r="C4412" s="56" t="s">
        <v>4539</v>
      </c>
      <c r="D4412" s="65" t="s">
        <v>211</v>
      </c>
      <c r="E4412" s="65" t="s">
        <v>212</v>
      </c>
      <c r="F4412" s="66">
        <v>199.99</v>
      </c>
      <c r="G4412" s="66">
        <v>192.18</v>
      </c>
    </row>
    <row r="4413" spans="1:7">
      <c r="A4413" s="65" t="s">
        <v>213</v>
      </c>
      <c r="B4413" s="65">
        <v>42407</v>
      </c>
      <c r="C4413" s="56" t="s">
        <v>4540</v>
      </c>
      <c r="D4413" s="65" t="s">
        <v>32</v>
      </c>
      <c r="E4413" s="65" t="s">
        <v>212</v>
      </c>
      <c r="F4413" s="66">
        <v>5.94</v>
      </c>
      <c r="G4413" s="66">
        <v>5.0599999999999996</v>
      </c>
    </row>
    <row r="4414" spans="1:7">
      <c r="A4414" s="65" t="s">
        <v>213</v>
      </c>
      <c r="B4414" s="65">
        <v>45200</v>
      </c>
      <c r="C4414" s="56" t="s">
        <v>15068</v>
      </c>
      <c r="D4414" s="65" t="s">
        <v>211</v>
      </c>
      <c r="E4414" s="65" t="s">
        <v>212</v>
      </c>
      <c r="F4414" s="66">
        <v>24.23</v>
      </c>
      <c r="G4414" s="66">
        <v>26.4</v>
      </c>
    </row>
    <row r="4415" spans="1:7">
      <c r="A4415" s="65" t="s">
        <v>213</v>
      </c>
      <c r="B4415" s="65">
        <v>11581</v>
      </c>
      <c r="C4415" s="56" t="s">
        <v>4541</v>
      </c>
      <c r="D4415" s="65" t="s">
        <v>32</v>
      </c>
      <c r="E4415" s="65" t="s">
        <v>212</v>
      </c>
      <c r="F4415" s="66">
        <v>22.81</v>
      </c>
      <c r="G4415" s="66">
        <v>18.739999999999998</v>
      </c>
    </row>
    <row r="4416" spans="1:7">
      <c r="A4416" s="65" t="s">
        <v>213</v>
      </c>
      <c r="B4416" s="65">
        <v>43605</v>
      </c>
      <c r="C4416" s="56" t="s">
        <v>4542</v>
      </c>
      <c r="D4416" s="65" t="s">
        <v>32</v>
      </c>
      <c r="E4416" s="65" t="s">
        <v>212</v>
      </c>
      <c r="F4416" s="66">
        <v>46.66</v>
      </c>
      <c r="G4416" s="66">
        <v>38.340000000000003</v>
      </c>
    </row>
    <row r="4417" spans="1:7">
      <c r="A4417" s="65" t="s">
        <v>213</v>
      </c>
      <c r="B4417" s="65">
        <v>11580</v>
      </c>
      <c r="C4417" s="56" t="s">
        <v>4543</v>
      </c>
      <c r="D4417" s="65" t="s">
        <v>32</v>
      </c>
      <c r="E4417" s="65" t="s">
        <v>212</v>
      </c>
      <c r="F4417" s="66">
        <v>9.15</v>
      </c>
      <c r="G4417" s="66">
        <v>7.52</v>
      </c>
    </row>
    <row r="4418" spans="1:7">
      <c r="A4418" s="65" t="s">
        <v>213</v>
      </c>
      <c r="B4418" s="65">
        <v>38386</v>
      </c>
      <c r="C4418" s="56" t="s">
        <v>4544</v>
      </c>
      <c r="D4418" s="65" t="s">
        <v>211</v>
      </c>
      <c r="E4418" s="65" t="s">
        <v>212</v>
      </c>
      <c r="F4418" s="66">
        <v>4.8</v>
      </c>
      <c r="G4418" s="66">
        <v>6.24</v>
      </c>
    </row>
    <row r="4419" spans="1:7">
      <c r="A4419" s="65" t="s">
        <v>213</v>
      </c>
      <c r="B4419" s="65">
        <v>45231</v>
      </c>
      <c r="C4419" s="56" t="s">
        <v>15069</v>
      </c>
      <c r="D4419" s="65" t="s">
        <v>211</v>
      </c>
      <c r="E4419" s="65" t="s">
        <v>212</v>
      </c>
      <c r="F4419" s="66">
        <v>4.38</v>
      </c>
      <c r="G4419" s="66">
        <v>5.7</v>
      </c>
    </row>
    <row r="4420" spans="1:7">
      <c r="A4420" s="65" t="s">
        <v>213</v>
      </c>
      <c r="B4420" s="65">
        <v>45232</v>
      </c>
      <c r="C4420" s="56" t="s">
        <v>15070</v>
      </c>
      <c r="D4420" s="65" t="s">
        <v>211</v>
      </c>
      <c r="E4420" s="65" t="s">
        <v>212</v>
      </c>
      <c r="F4420" s="66">
        <v>7.72</v>
      </c>
      <c r="G4420" s="66">
        <v>10.029999999999999</v>
      </c>
    </row>
    <row r="4421" spans="1:7">
      <c r="A4421" s="65" t="s">
        <v>391</v>
      </c>
      <c r="B4421" s="65">
        <v>10743</v>
      </c>
      <c r="C4421" s="56" t="s">
        <v>4545</v>
      </c>
      <c r="D4421" s="65" t="s">
        <v>211</v>
      </c>
      <c r="E4421" s="65" t="s">
        <v>212</v>
      </c>
      <c r="F4421" s="66">
        <v>672.16</v>
      </c>
      <c r="G4421" s="66">
        <v>610.98</v>
      </c>
    </row>
    <row r="4422" spans="1:7">
      <c r="A4422" s="65" t="s">
        <v>213</v>
      </c>
      <c r="B4422" s="65">
        <v>39848</v>
      </c>
      <c r="C4422" s="56" t="s">
        <v>4546</v>
      </c>
      <c r="D4422" s="65" t="s">
        <v>32</v>
      </c>
      <c r="E4422" s="65" t="s">
        <v>212</v>
      </c>
      <c r="F4422" s="66"/>
      <c r="G4422" s="66">
        <v>1.93</v>
      </c>
    </row>
    <row r="4423" spans="1:7">
      <c r="A4423" s="65" t="s">
        <v>213</v>
      </c>
      <c r="B4423" s="65">
        <v>7667</v>
      </c>
      <c r="C4423" s="56" t="s">
        <v>4547</v>
      </c>
      <c r="D4423" s="65" t="s">
        <v>32</v>
      </c>
      <c r="E4423" s="65" t="s">
        <v>212</v>
      </c>
      <c r="F4423" s="66">
        <v>3938.21</v>
      </c>
      <c r="G4423" s="66">
        <v>3383.58</v>
      </c>
    </row>
    <row r="4424" spans="1:7">
      <c r="A4424" s="65" t="s">
        <v>213</v>
      </c>
      <c r="B4424" s="65">
        <v>7660</v>
      </c>
      <c r="C4424" s="56" t="s">
        <v>4548</v>
      </c>
      <c r="D4424" s="65" t="s">
        <v>32</v>
      </c>
      <c r="E4424" s="65" t="s">
        <v>212</v>
      </c>
      <c r="F4424" s="66">
        <v>5020.28</v>
      </c>
      <c r="G4424" s="66">
        <v>4313.25</v>
      </c>
    </row>
    <row r="4425" spans="1:7">
      <c r="A4425" s="65" t="s">
        <v>213</v>
      </c>
      <c r="B4425" s="65">
        <v>7676</v>
      </c>
      <c r="C4425" s="56" t="s">
        <v>4549</v>
      </c>
      <c r="D4425" s="65" t="s">
        <v>32</v>
      </c>
      <c r="E4425" s="65" t="s">
        <v>212</v>
      </c>
      <c r="F4425" s="66">
        <v>5077.6499999999996</v>
      </c>
      <c r="G4425" s="66">
        <v>4362.55</v>
      </c>
    </row>
    <row r="4426" spans="1:7">
      <c r="A4426" s="65" t="s">
        <v>213</v>
      </c>
      <c r="B4426" s="65">
        <v>20999</v>
      </c>
      <c r="C4426" s="56" t="s">
        <v>4550</v>
      </c>
      <c r="D4426" s="65" t="s">
        <v>32</v>
      </c>
      <c r="E4426" s="65" t="s">
        <v>212</v>
      </c>
      <c r="F4426" s="66">
        <v>12.11</v>
      </c>
      <c r="G4426" s="66">
        <v>12.4</v>
      </c>
    </row>
    <row r="4427" spans="1:7">
      <c r="A4427" s="65" t="s">
        <v>213</v>
      </c>
      <c r="B4427" s="65">
        <v>21001</v>
      </c>
      <c r="C4427" s="56" t="s">
        <v>4551</v>
      </c>
      <c r="D4427" s="65" t="s">
        <v>32</v>
      </c>
      <c r="E4427" s="65" t="s">
        <v>102</v>
      </c>
      <c r="F4427" s="66">
        <v>22.6</v>
      </c>
      <c r="G4427" s="66">
        <v>23.14</v>
      </c>
    </row>
    <row r="4428" spans="1:7">
      <c r="A4428" s="65" t="s">
        <v>213</v>
      </c>
      <c r="B4428" s="65">
        <v>21003</v>
      </c>
      <c r="C4428" s="56" t="s">
        <v>4552</v>
      </c>
      <c r="D4428" s="65" t="s">
        <v>32</v>
      </c>
      <c r="E4428" s="65" t="s">
        <v>212</v>
      </c>
      <c r="F4428" s="66">
        <v>37.14</v>
      </c>
      <c r="G4428" s="66">
        <v>38.020000000000003</v>
      </c>
    </row>
    <row r="4429" spans="1:7">
      <c r="A4429" s="65" t="s">
        <v>213</v>
      </c>
      <c r="B4429" s="65">
        <v>21006</v>
      </c>
      <c r="C4429" s="56" t="s">
        <v>4553</v>
      </c>
      <c r="D4429" s="65" t="s">
        <v>32</v>
      </c>
      <c r="E4429" s="65" t="s">
        <v>212</v>
      </c>
      <c r="F4429" s="66">
        <v>78.81</v>
      </c>
      <c r="G4429" s="66">
        <v>80.7</v>
      </c>
    </row>
    <row r="4430" spans="1:7">
      <c r="A4430" s="65" t="s">
        <v>213</v>
      </c>
      <c r="B4430" s="65">
        <v>21019</v>
      </c>
      <c r="C4430" s="56" t="s">
        <v>4554</v>
      </c>
      <c r="D4430" s="65" t="s">
        <v>32</v>
      </c>
      <c r="E4430" s="65" t="s">
        <v>212</v>
      </c>
      <c r="F4430" s="66">
        <v>27.39</v>
      </c>
      <c r="G4430" s="66">
        <v>28.05</v>
      </c>
    </row>
    <row r="4431" spans="1:7">
      <c r="A4431" s="65" t="s">
        <v>213</v>
      </c>
      <c r="B4431" s="65">
        <v>21021</v>
      </c>
      <c r="C4431" s="56" t="s">
        <v>4555</v>
      </c>
      <c r="D4431" s="65" t="s">
        <v>32</v>
      </c>
      <c r="E4431" s="65" t="s">
        <v>212</v>
      </c>
      <c r="F4431" s="66">
        <v>43.31</v>
      </c>
      <c r="G4431" s="66">
        <v>44.34</v>
      </c>
    </row>
    <row r="4432" spans="1:7">
      <c r="A4432" s="65" t="s">
        <v>213</v>
      </c>
      <c r="B4432" s="65">
        <v>21024</v>
      </c>
      <c r="C4432" s="56" t="s">
        <v>4556</v>
      </c>
      <c r="D4432" s="65" t="s">
        <v>32</v>
      </c>
      <c r="E4432" s="65" t="s">
        <v>212</v>
      </c>
      <c r="F4432" s="66">
        <v>92.79</v>
      </c>
      <c r="G4432" s="66">
        <v>95.01</v>
      </c>
    </row>
    <row r="4433" spans="1:7">
      <c r="A4433" s="65" t="s">
        <v>213</v>
      </c>
      <c r="B4433" s="65">
        <v>40624</v>
      </c>
      <c r="C4433" s="56" t="s">
        <v>4557</v>
      </c>
      <c r="D4433" s="65" t="s">
        <v>32</v>
      </c>
      <c r="E4433" s="65" t="s">
        <v>212</v>
      </c>
      <c r="F4433" s="66">
        <v>108.73</v>
      </c>
      <c r="G4433" s="66">
        <v>93.41</v>
      </c>
    </row>
    <row r="4434" spans="1:7">
      <c r="A4434" s="65" t="s">
        <v>213</v>
      </c>
      <c r="B4434" s="65">
        <v>42575</v>
      </c>
      <c r="C4434" s="56" t="s">
        <v>4558</v>
      </c>
      <c r="D4434" s="65" t="s">
        <v>32</v>
      </c>
      <c r="E4434" s="65" t="s">
        <v>212</v>
      </c>
      <c r="F4434" s="66">
        <v>99.77</v>
      </c>
      <c r="G4434" s="66">
        <v>85.72</v>
      </c>
    </row>
    <row r="4435" spans="1:7">
      <c r="A4435" s="65" t="s">
        <v>213</v>
      </c>
      <c r="B4435" s="65">
        <v>42574</v>
      </c>
      <c r="C4435" s="56" t="s">
        <v>4559</v>
      </c>
      <c r="D4435" s="65" t="s">
        <v>32</v>
      </c>
      <c r="E4435" s="65" t="s">
        <v>212</v>
      </c>
      <c r="F4435" s="66">
        <v>74.45</v>
      </c>
      <c r="G4435" s="66">
        <v>63.97</v>
      </c>
    </row>
    <row r="4436" spans="1:7">
      <c r="A4436" s="65" t="s">
        <v>213</v>
      </c>
      <c r="B4436" s="65">
        <v>13127</v>
      </c>
      <c r="C4436" s="56" t="s">
        <v>4560</v>
      </c>
      <c r="D4436" s="65" t="s">
        <v>32</v>
      </c>
      <c r="E4436" s="65" t="s">
        <v>212</v>
      </c>
      <c r="F4436" s="66">
        <v>48.49</v>
      </c>
      <c r="G4436" s="66">
        <v>41.66</v>
      </c>
    </row>
    <row r="4437" spans="1:7">
      <c r="A4437" s="65" t="s">
        <v>213</v>
      </c>
      <c r="B4437" s="65">
        <v>13137</v>
      </c>
      <c r="C4437" s="56" t="s">
        <v>4561</v>
      </c>
      <c r="D4437" s="65" t="s">
        <v>32</v>
      </c>
      <c r="E4437" s="65" t="s">
        <v>212</v>
      </c>
      <c r="F4437" s="66">
        <v>64.349999999999994</v>
      </c>
      <c r="G4437" s="66">
        <v>55.29</v>
      </c>
    </row>
    <row r="4438" spans="1:7">
      <c r="A4438" s="65" t="s">
        <v>213</v>
      </c>
      <c r="B4438" s="65">
        <v>20989</v>
      </c>
      <c r="C4438" s="56" t="s">
        <v>4562</v>
      </c>
      <c r="D4438" s="65" t="s">
        <v>32</v>
      </c>
      <c r="E4438" s="65" t="s">
        <v>212</v>
      </c>
      <c r="F4438" s="66">
        <v>2305.5300000000002</v>
      </c>
      <c r="G4438" s="66">
        <v>1980.83</v>
      </c>
    </row>
    <row r="4439" spans="1:7">
      <c r="A4439" s="65" t="s">
        <v>213</v>
      </c>
      <c r="B4439" s="65">
        <v>21147</v>
      </c>
      <c r="C4439" s="56" t="s">
        <v>4563</v>
      </c>
      <c r="D4439" s="65" t="s">
        <v>32</v>
      </c>
      <c r="E4439" s="65" t="s">
        <v>212</v>
      </c>
      <c r="F4439" s="66">
        <v>216.17</v>
      </c>
      <c r="G4439" s="66">
        <v>185.72</v>
      </c>
    </row>
    <row r="4440" spans="1:7">
      <c r="A4440" s="65" t="s">
        <v>213</v>
      </c>
      <c r="B4440" s="65">
        <v>21148</v>
      </c>
      <c r="C4440" s="56" t="s">
        <v>4564</v>
      </c>
      <c r="D4440" s="65" t="s">
        <v>32</v>
      </c>
      <c r="E4440" s="65" t="s">
        <v>102</v>
      </c>
      <c r="F4440" s="66">
        <v>133.41999999999999</v>
      </c>
      <c r="G4440" s="66">
        <v>114.63</v>
      </c>
    </row>
    <row r="4441" spans="1:7">
      <c r="A4441" s="65" t="s">
        <v>213</v>
      </c>
      <c r="B4441" s="65">
        <v>20984</v>
      </c>
      <c r="C4441" s="56" t="s">
        <v>4565</v>
      </c>
      <c r="D4441" s="65" t="s">
        <v>32</v>
      </c>
      <c r="E4441" s="65" t="s">
        <v>212</v>
      </c>
      <c r="F4441" s="66">
        <v>4423.8599999999997</v>
      </c>
      <c r="G4441" s="66">
        <v>3800.83</v>
      </c>
    </row>
    <row r="4442" spans="1:7">
      <c r="A4442" s="65" t="s">
        <v>213</v>
      </c>
      <c r="B4442" s="65">
        <v>13042</v>
      </c>
      <c r="C4442" s="56" t="s">
        <v>4566</v>
      </c>
      <c r="D4442" s="65" t="s">
        <v>32</v>
      </c>
      <c r="E4442" s="65" t="s">
        <v>212</v>
      </c>
      <c r="F4442" s="66">
        <v>2451.4699999999998</v>
      </c>
      <c r="G4442" s="66">
        <v>2106.2199999999998</v>
      </c>
    </row>
    <row r="4443" spans="1:7">
      <c r="A4443" s="65" t="s">
        <v>213</v>
      </c>
      <c r="B4443" s="65">
        <v>42576</v>
      </c>
      <c r="C4443" s="56" t="s">
        <v>4567</v>
      </c>
      <c r="D4443" s="65" t="s">
        <v>32</v>
      </c>
      <c r="E4443" s="65" t="s">
        <v>212</v>
      </c>
      <c r="F4443" s="66">
        <v>272.16000000000003</v>
      </c>
      <c r="G4443" s="66">
        <v>233.83</v>
      </c>
    </row>
    <row r="4444" spans="1:7">
      <c r="A4444" s="65" t="s">
        <v>213</v>
      </c>
      <c r="B4444" s="65">
        <v>21150</v>
      </c>
      <c r="C4444" s="56" t="s">
        <v>4568</v>
      </c>
      <c r="D4444" s="65" t="s">
        <v>32</v>
      </c>
      <c r="E4444" s="65" t="s">
        <v>212</v>
      </c>
      <c r="F4444" s="66">
        <v>66.16</v>
      </c>
      <c r="G4444" s="66">
        <v>56.84</v>
      </c>
    </row>
    <row r="4445" spans="1:7">
      <c r="A4445" s="65" t="s">
        <v>213</v>
      </c>
      <c r="B4445" s="65">
        <v>13141</v>
      </c>
      <c r="C4445" s="56" t="s">
        <v>4569</v>
      </c>
      <c r="D4445" s="65" t="s">
        <v>32</v>
      </c>
      <c r="E4445" s="65" t="s">
        <v>212</v>
      </c>
      <c r="F4445" s="66">
        <v>83.35</v>
      </c>
      <c r="G4445" s="66">
        <v>71.61</v>
      </c>
    </row>
    <row r="4446" spans="1:7">
      <c r="A4446" s="65" t="s">
        <v>213</v>
      </c>
      <c r="B4446" s="65">
        <v>21151</v>
      </c>
      <c r="C4446" s="56" t="s">
        <v>4570</v>
      </c>
      <c r="D4446" s="65" t="s">
        <v>32</v>
      </c>
      <c r="E4446" s="65" t="s">
        <v>212</v>
      </c>
      <c r="F4446" s="66">
        <v>395.99</v>
      </c>
      <c r="G4446" s="66">
        <v>340.22</v>
      </c>
    </row>
    <row r="4447" spans="1:7">
      <c r="A4447" s="65" t="s">
        <v>213</v>
      </c>
      <c r="B4447" s="65">
        <v>13142</v>
      </c>
      <c r="C4447" s="56" t="s">
        <v>4571</v>
      </c>
      <c r="D4447" s="65" t="s">
        <v>32</v>
      </c>
      <c r="E4447" s="65" t="s">
        <v>212</v>
      </c>
      <c r="F4447" s="66">
        <v>566.1</v>
      </c>
      <c r="G4447" s="66">
        <v>486.37</v>
      </c>
    </row>
    <row r="4448" spans="1:7">
      <c r="A4448" s="65" t="s">
        <v>213</v>
      </c>
      <c r="B4448" s="65">
        <v>42577</v>
      </c>
      <c r="C4448" s="56" t="s">
        <v>4572</v>
      </c>
      <c r="D4448" s="65" t="s">
        <v>32</v>
      </c>
      <c r="E4448" s="65" t="s">
        <v>212</v>
      </c>
      <c r="F4448" s="66">
        <v>621.16</v>
      </c>
      <c r="G4448" s="66">
        <v>533.67999999999995</v>
      </c>
    </row>
    <row r="4449" spans="1:7">
      <c r="A4449" s="65" t="s">
        <v>213</v>
      </c>
      <c r="B4449" s="65">
        <v>20994</v>
      </c>
      <c r="C4449" s="56" t="s">
        <v>4573</v>
      </c>
      <c r="D4449" s="65" t="s">
        <v>32</v>
      </c>
      <c r="E4449" s="65" t="s">
        <v>212</v>
      </c>
      <c r="F4449" s="66">
        <v>1067.3399999999999</v>
      </c>
      <c r="G4449" s="66">
        <v>917.02</v>
      </c>
    </row>
    <row r="4450" spans="1:7">
      <c r="A4450" s="65" t="s">
        <v>213</v>
      </c>
      <c r="B4450" s="65">
        <v>7672</v>
      </c>
      <c r="C4450" s="56" t="s">
        <v>4574</v>
      </c>
      <c r="D4450" s="65" t="s">
        <v>32</v>
      </c>
      <c r="E4450" s="65" t="s">
        <v>212</v>
      </c>
      <c r="F4450" s="66">
        <v>699.22</v>
      </c>
      <c r="G4450" s="66">
        <v>600.75</v>
      </c>
    </row>
    <row r="4451" spans="1:7">
      <c r="A4451" s="65" t="s">
        <v>213</v>
      </c>
      <c r="B4451" s="65">
        <v>20995</v>
      </c>
      <c r="C4451" s="56" t="s">
        <v>4575</v>
      </c>
      <c r="D4451" s="65" t="s">
        <v>32</v>
      </c>
      <c r="E4451" s="65" t="s">
        <v>212</v>
      </c>
      <c r="F4451" s="66">
        <v>1402.69</v>
      </c>
      <c r="G4451" s="66">
        <v>1205.1400000000001</v>
      </c>
    </row>
    <row r="4452" spans="1:7">
      <c r="A4452" s="65" t="s">
        <v>213</v>
      </c>
      <c r="B4452" s="65">
        <v>7690</v>
      </c>
      <c r="C4452" s="56" t="s">
        <v>4576</v>
      </c>
      <c r="D4452" s="65" t="s">
        <v>32</v>
      </c>
      <c r="E4452" s="65" t="s">
        <v>212</v>
      </c>
      <c r="F4452" s="66">
        <v>811.27</v>
      </c>
      <c r="G4452" s="66">
        <v>697.01</v>
      </c>
    </row>
    <row r="4453" spans="1:7">
      <c r="A4453" s="65" t="s">
        <v>213</v>
      </c>
      <c r="B4453" s="65">
        <v>20980</v>
      </c>
      <c r="C4453" s="56" t="s">
        <v>4577</v>
      </c>
      <c r="D4453" s="65" t="s">
        <v>32</v>
      </c>
      <c r="E4453" s="65" t="s">
        <v>212</v>
      </c>
      <c r="F4453" s="66">
        <v>885.02</v>
      </c>
      <c r="G4453" s="66">
        <v>760.38</v>
      </c>
    </row>
    <row r="4454" spans="1:7">
      <c r="A4454" s="65" t="s">
        <v>213</v>
      </c>
      <c r="B4454" s="65">
        <v>7661</v>
      </c>
      <c r="C4454" s="56" t="s">
        <v>4578</v>
      </c>
      <c r="D4454" s="65" t="s">
        <v>32</v>
      </c>
      <c r="E4454" s="65" t="s">
        <v>212</v>
      </c>
      <c r="F4454" s="66">
        <v>1052.8</v>
      </c>
      <c r="G4454" s="66">
        <v>904.53</v>
      </c>
    </row>
    <row r="4455" spans="1:7">
      <c r="A4455" s="65" t="s">
        <v>213</v>
      </c>
      <c r="B4455" s="65">
        <v>21016</v>
      </c>
      <c r="C4455" s="56" t="s">
        <v>4579</v>
      </c>
      <c r="D4455" s="65" t="s">
        <v>32</v>
      </c>
      <c r="E4455" s="65" t="s">
        <v>212</v>
      </c>
      <c r="F4455" s="66">
        <v>139.5</v>
      </c>
      <c r="G4455" s="66">
        <v>156.54</v>
      </c>
    </row>
    <row r="4456" spans="1:7">
      <c r="A4456" s="65" t="s">
        <v>213</v>
      </c>
      <c r="B4456" s="65">
        <v>21008</v>
      </c>
      <c r="C4456" s="56" t="s">
        <v>4580</v>
      </c>
      <c r="D4456" s="65" t="s">
        <v>32</v>
      </c>
      <c r="E4456" s="65" t="s">
        <v>212</v>
      </c>
      <c r="F4456" s="66">
        <v>16.3</v>
      </c>
      <c r="G4456" s="66">
        <v>18.29</v>
      </c>
    </row>
    <row r="4457" spans="1:7">
      <c r="A4457" s="65" t="s">
        <v>213</v>
      </c>
      <c r="B4457" s="65">
        <v>21009</v>
      </c>
      <c r="C4457" s="56" t="s">
        <v>4581</v>
      </c>
      <c r="D4457" s="65" t="s">
        <v>32</v>
      </c>
      <c r="E4457" s="65" t="s">
        <v>212</v>
      </c>
      <c r="F4457" s="66">
        <v>21.22</v>
      </c>
      <c r="G4457" s="66">
        <v>23.81</v>
      </c>
    </row>
    <row r="4458" spans="1:7">
      <c r="A4458" s="65" t="s">
        <v>213</v>
      </c>
      <c r="B4458" s="65">
        <v>21010</v>
      </c>
      <c r="C4458" s="56" t="s">
        <v>4582</v>
      </c>
      <c r="D4458" s="65" t="s">
        <v>32</v>
      </c>
      <c r="E4458" s="65" t="s">
        <v>102</v>
      </c>
      <c r="F4458" s="66">
        <v>28.49</v>
      </c>
      <c r="G4458" s="66">
        <v>31.97</v>
      </c>
    </row>
    <row r="4459" spans="1:7">
      <c r="A4459" s="65" t="s">
        <v>213</v>
      </c>
      <c r="B4459" s="65">
        <v>21011</v>
      </c>
      <c r="C4459" s="56" t="s">
        <v>4583</v>
      </c>
      <c r="D4459" s="65" t="s">
        <v>32</v>
      </c>
      <c r="E4459" s="65" t="s">
        <v>212</v>
      </c>
      <c r="F4459" s="66">
        <v>41.52</v>
      </c>
      <c r="G4459" s="66">
        <v>46.59</v>
      </c>
    </row>
    <row r="4460" spans="1:7">
      <c r="A4460" s="65" t="s">
        <v>213</v>
      </c>
      <c r="B4460" s="65">
        <v>21012</v>
      </c>
      <c r="C4460" s="56" t="s">
        <v>4584</v>
      </c>
      <c r="D4460" s="65" t="s">
        <v>32</v>
      </c>
      <c r="E4460" s="65" t="s">
        <v>212</v>
      </c>
      <c r="F4460" s="66">
        <v>45.88</v>
      </c>
      <c r="G4460" s="66">
        <v>51.49</v>
      </c>
    </row>
    <row r="4461" spans="1:7">
      <c r="A4461" s="65" t="s">
        <v>213</v>
      </c>
      <c r="B4461" s="65">
        <v>21013</v>
      </c>
      <c r="C4461" s="56" t="s">
        <v>4585</v>
      </c>
      <c r="D4461" s="65" t="s">
        <v>32</v>
      </c>
      <c r="E4461" s="65" t="s">
        <v>212</v>
      </c>
      <c r="F4461" s="66">
        <v>59.88</v>
      </c>
      <c r="G4461" s="66">
        <v>67.19</v>
      </c>
    </row>
    <row r="4462" spans="1:7">
      <c r="A4462" s="65" t="s">
        <v>213</v>
      </c>
      <c r="B4462" s="65">
        <v>21014</v>
      </c>
      <c r="C4462" s="56" t="s">
        <v>4586</v>
      </c>
      <c r="D4462" s="65" t="s">
        <v>32</v>
      </c>
      <c r="E4462" s="65" t="s">
        <v>212</v>
      </c>
      <c r="F4462" s="66">
        <v>83.78</v>
      </c>
      <c r="G4462" s="66">
        <v>94.02</v>
      </c>
    </row>
    <row r="4463" spans="1:7">
      <c r="A4463" s="65" t="s">
        <v>213</v>
      </c>
      <c r="B4463" s="65">
        <v>21015</v>
      </c>
      <c r="C4463" s="56" t="s">
        <v>4587</v>
      </c>
      <c r="D4463" s="65" t="s">
        <v>32</v>
      </c>
      <c r="E4463" s="65" t="s">
        <v>212</v>
      </c>
      <c r="F4463" s="66">
        <v>96.26</v>
      </c>
      <c r="G4463" s="66">
        <v>108.01</v>
      </c>
    </row>
    <row r="4464" spans="1:7">
      <c r="A4464" s="65" t="s">
        <v>213</v>
      </c>
      <c r="B4464" s="65">
        <v>40626</v>
      </c>
      <c r="C4464" s="56" t="s">
        <v>4588</v>
      </c>
      <c r="D4464" s="65" t="s">
        <v>32</v>
      </c>
      <c r="E4464" s="65" t="s">
        <v>212</v>
      </c>
      <c r="F4464" s="66">
        <v>31.35</v>
      </c>
      <c r="G4464" s="66">
        <v>35.18</v>
      </c>
    </row>
    <row r="4465" spans="1:7">
      <c r="A4465" s="65" t="s">
        <v>213</v>
      </c>
      <c r="B4465" s="65">
        <v>7697</v>
      </c>
      <c r="C4465" s="56" t="s">
        <v>4589</v>
      </c>
      <c r="D4465" s="65" t="s">
        <v>32</v>
      </c>
      <c r="E4465" s="65" t="s">
        <v>212</v>
      </c>
      <c r="F4465" s="66">
        <v>45.93</v>
      </c>
      <c r="G4465" s="66">
        <v>51.54</v>
      </c>
    </row>
    <row r="4466" spans="1:7">
      <c r="A4466" s="65" t="s">
        <v>213</v>
      </c>
      <c r="B4466" s="65">
        <v>7698</v>
      </c>
      <c r="C4466" s="56" t="s">
        <v>4590</v>
      </c>
      <c r="D4466" s="65" t="s">
        <v>32</v>
      </c>
      <c r="E4466" s="65" t="s">
        <v>212</v>
      </c>
      <c r="F4466" s="66">
        <v>39.54</v>
      </c>
      <c r="G4466" s="66">
        <v>44.37</v>
      </c>
    </row>
    <row r="4467" spans="1:7">
      <c r="A4467" s="65" t="s">
        <v>213</v>
      </c>
      <c r="B4467" s="65">
        <v>7691</v>
      </c>
      <c r="C4467" s="56" t="s">
        <v>4591</v>
      </c>
      <c r="D4467" s="65" t="s">
        <v>32</v>
      </c>
      <c r="E4467" s="65" t="s">
        <v>212</v>
      </c>
      <c r="F4467" s="66">
        <v>16.7</v>
      </c>
      <c r="G4467" s="66">
        <v>18.75</v>
      </c>
    </row>
    <row r="4468" spans="1:7">
      <c r="A4468" s="65" t="s">
        <v>213</v>
      </c>
      <c r="B4468" s="65">
        <v>7696</v>
      </c>
      <c r="C4468" s="56" t="s">
        <v>4592</v>
      </c>
      <c r="D4468" s="65" t="s">
        <v>32</v>
      </c>
      <c r="E4468" s="65" t="s">
        <v>212</v>
      </c>
      <c r="F4468" s="66">
        <v>66.23</v>
      </c>
      <c r="G4468" s="66">
        <v>74.33</v>
      </c>
    </row>
    <row r="4469" spans="1:7">
      <c r="A4469" s="65" t="s">
        <v>213</v>
      </c>
      <c r="B4469" s="65">
        <v>7701</v>
      </c>
      <c r="C4469" s="56" t="s">
        <v>4593</v>
      </c>
      <c r="D4469" s="65" t="s">
        <v>32</v>
      </c>
      <c r="E4469" s="65" t="s">
        <v>212</v>
      </c>
      <c r="F4469" s="66">
        <v>82.2</v>
      </c>
      <c r="G4469" s="66">
        <v>92.24</v>
      </c>
    </row>
    <row r="4470" spans="1:7">
      <c r="A4470" s="65" t="s">
        <v>213</v>
      </c>
      <c r="B4470" s="65">
        <v>7694</v>
      </c>
      <c r="C4470" s="56" t="s">
        <v>4594</v>
      </c>
      <c r="D4470" s="65" t="s">
        <v>32</v>
      </c>
      <c r="E4470" s="65" t="s">
        <v>212</v>
      </c>
      <c r="F4470" s="66">
        <v>110.61</v>
      </c>
      <c r="G4470" s="66">
        <v>124.12</v>
      </c>
    </row>
    <row r="4471" spans="1:7">
      <c r="A4471" s="65" t="s">
        <v>213</v>
      </c>
      <c r="B4471" s="65">
        <v>7700</v>
      </c>
      <c r="C4471" s="56" t="s">
        <v>4595</v>
      </c>
      <c r="D4471" s="65" t="s">
        <v>32</v>
      </c>
      <c r="E4471" s="65" t="s">
        <v>212</v>
      </c>
      <c r="F4471" s="66">
        <v>21.13</v>
      </c>
      <c r="G4471" s="66">
        <v>23.71</v>
      </c>
    </row>
    <row r="4472" spans="1:7">
      <c r="A4472" s="65" t="s">
        <v>213</v>
      </c>
      <c r="B4472" s="65">
        <v>7693</v>
      </c>
      <c r="C4472" s="56" t="s">
        <v>4596</v>
      </c>
      <c r="D4472" s="65" t="s">
        <v>32</v>
      </c>
      <c r="E4472" s="65" t="s">
        <v>212</v>
      </c>
      <c r="F4472" s="66">
        <v>152.34</v>
      </c>
      <c r="G4472" s="66">
        <v>170.94</v>
      </c>
    </row>
    <row r="4473" spans="1:7">
      <c r="A4473" s="65" t="s">
        <v>213</v>
      </c>
      <c r="B4473" s="65">
        <v>7692</v>
      </c>
      <c r="C4473" s="56" t="s">
        <v>4597</v>
      </c>
      <c r="D4473" s="65" t="s">
        <v>32</v>
      </c>
      <c r="E4473" s="65" t="s">
        <v>212</v>
      </c>
      <c r="F4473" s="66">
        <v>228.08</v>
      </c>
      <c r="G4473" s="66">
        <v>255.93</v>
      </c>
    </row>
    <row r="4474" spans="1:7">
      <c r="A4474" s="65" t="s">
        <v>213</v>
      </c>
      <c r="B4474" s="65">
        <v>7695</v>
      </c>
      <c r="C4474" s="56" t="s">
        <v>4598</v>
      </c>
      <c r="D4474" s="65" t="s">
        <v>32</v>
      </c>
      <c r="E4474" s="65" t="s">
        <v>212</v>
      </c>
      <c r="F4474" s="66">
        <v>247.35</v>
      </c>
      <c r="G4474" s="66">
        <v>277.57</v>
      </c>
    </row>
    <row r="4475" spans="1:7">
      <c r="A4475" s="65" t="s">
        <v>213</v>
      </c>
      <c r="B4475" s="65">
        <v>13356</v>
      </c>
      <c r="C4475" s="56" t="s">
        <v>4599</v>
      </c>
      <c r="D4475" s="65" t="s">
        <v>32</v>
      </c>
      <c r="E4475" s="65" t="s">
        <v>212</v>
      </c>
      <c r="F4475" s="66">
        <v>17.93</v>
      </c>
      <c r="G4475" s="66">
        <v>20.12</v>
      </c>
    </row>
    <row r="4476" spans="1:7">
      <c r="A4476" s="65" t="s">
        <v>213</v>
      </c>
      <c r="B4476" s="65">
        <v>36365</v>
      </c>
      <c r="C4476" s="56" t="s">
        <v>15071</v>
      </c>
      <c r="D4476" s="65" t="s">
        <v>32</v>
      </c>
      <c r="E4476" s="65" t="s">
        <v>212</v>
      </c>
      <c r="F4476" s="66">
        <v>32.18</v>
      </c>
      <c r="G4476" s="66">
        <v>42.28</v>
      </c>
    </row>
    <row r="4477" spans="1:7">
      <c r="A4477" s="65" t="s">
        <v>213</v>
      </c>
      <c r="B4477" s="65">
        <v>41930</v>
      </c>
      <c r="C4477" s="56" t="s">
        <v>4600</v>
      </c>
      <c r="D4477" s="65" t="s">
        <v>32</v>
      </c>
      <c r="E4477" s="65" t="s">
        <v>212</v>
      </c>
      <c r="F4477" s="66">
        <v>107.19</v>
      </c>
      <c r="G4477" s="66">
        <v>140.83000000000001</v>
      </c>
    </row>
    <row r="4478" spans="1:7">
      <c r="A4478" s="65" t="s">
        <v>213</v>
      </c>
      <c r="B4478" s="65">
        <v>41931</v>
      </c>
      <c r="C4478" s="56" t="s">
        <v>4601</v>
      </c>
      <c r="D4478" s="65" t="s">
        <v>32</v>
      </c>
      <c r="E4478" s="65" t="s">
        <v>212</v>
      </c>
      <c r="F4478" s="66">
        <v>167.89</v>
      </c>
      <c r="G4478" s="66">
        <v>220.57</v>
      </c>
    </row>
    <row r="4479" spans="1:7">
      <c r="A4479" s="65" t="s">
        <v>213</v>
      </c>
      <c r="B4479" s="65">
        <v>41932</v>
      </c>
      <c r="C4479" s="56" t="s">
        <v>4602</v>
      </c>
      <c r="D4479" s="65" t="s">
        <v>32</v>
      </c>
      <c r="E4479" s="65" t="s">
        <v>212</v>
      </c>
      <c r="F4479" s="66">
        <v>258.41000000000003</v>
      </c>
      <c r="G4479" s="66">
        <v>339.5</v>
      </c>
    </row>
    <row r="4480" spans="1:7">
      <c r="A4480" s="65" t="s">
        <v>213</v>
      </c>
      <c r="B4480" s="65">
        <v>41933</v>
      </c>
      <c r="C4480" s="56" t="s">
        <v>4603</v>
      </c>
      <c r="D4480" s="65" t="s">
        <v>32</v>
      </c>
      <c r="E4480" s="65" t="s">
        <v>212</v>
      </c>
      <c r="F4480" s="66">
        <v>365.2</v>
      </c>
      <c r="G4480" s="66">
        <v>479.8</v>
      </c>
    </row>
    <row r="4481" spans="1:7">
      <c r="A4481" s="65" t="s">
        <v>213</v>
      </c>
      <c r="B4481" s="65">
        <v>41934</v>
      </c>
      <c r="C4481" s="56" t="s">
        <v>4604</v>
      </c>
      <c r="D4481" s="65" t="s">
        <v>32</v>
      </c>
      <c r="E4481" s="65" t="s">
        <v>212</v>
      </c>
      <c r="F4481" s="66">
        <v>425.32</v>
      </c>
      <c r="G4481" s="66">
        <v>558.78</v>
      </c>
    </row>
    <row r="4482" spans="1:7">
      <c r="A4482" s="65" t="s">
        <v>213</v>
      </c>
      <c r="B4482" s="65">
        <v>41936</v>
      </c>
      <c r="C4482" s="56" t="s">
        <v>4605</v>
      </c>
      <c r="D4482" s="65" t="s">
        <v>32</v>
      </c>
      <c r="E4482" s="65" t="s">
        <v>212</v>
      </c>
      <c r="F4482" s="66">
        <v>63.12</v>
      </c>
      <c r="G4482" s="66">
        <v>82.93</v>
      </c>
    </row>
    <row r="4483" spans="1:7">
      <c r="A4483" s="65" t="s">
        <v>213</v>
      </c>
      <c r="B4483" s="65">
        <v>44812</v>
      </c>
      <c r="C4483" s="56" t="s">
        <v>4606</v>
      </c>
      <c r="D4483" s="65" t="s">
        <v>32</v>
      </c>
      <c r="E4483" s="65" t="s">
        <v>212</v>
      </c>
      <c r="F4483" s="66"/>
      <c r="G4483" s="66">
        <v>419.03</v>
      </c>
    </row>
    <row r="4484" spans="1:7">
      <c r="A4484" s="65" t="s">
        <v>213</v>
      </c>
      <c r="B4484" s="65">
        <v>41785</v>
      </c>
      <c r="C4484" s="56" t="s">
        <v>4607</v>
      </c>
      <c r="D4484" s="65" t="s">
        <v>32</v>
      </c>
      <c r="E4484" s="65" t="s">
        <v>212</v>
      </c>
      <c r="F4484" s="66"/>
      <c r="G4484" s="66">
        <v>1552.91</v>
      </c>
    </row>
    <row r="4485" spans="1:7">
      <c r="A4485" s="65" t="s">
        <v>213</v>
      </c>
      <c r="B4485" s="65">
        <v>41781</v>
      </c>
      <c r="C4485" s="56" t="s">
        <v>4608</v>
      </c>
      <c r="D4485" s="65" t="s">
        <v>32</v>
      </c>
      <c r="E4485" s="65" t="s">
        <v>212</v>
      </c>
      <c r="F4485" s="66"/>
      <c r="G4485" s="66">
        <v>280.39999999999998</v>
      </c>
    </row>
    <row r="4486" spans="1:7">
      <c r="A4486" s="65" t="s">
        <v>213</v>
      </c>
      <c r="B4486" s="65">
        <v>41783</v>
      </c>
      <c r="C4486" s="56" t="s">
        <v>4609</v>
      </c>
      <c r="D4486" s="65" t="s">
        <v>32</v>
      </c>
      <c r="E4486" s="65" t="s">
        <v>212</v>
      </c>
      <c r="F4486" s="66"/>
      <c r="G4486" s="66">
        <v>1008.07</v>
      </c>
    </row>
    <row r="4487" spans="1:7">
      <c r="A4487" s="65" t="s">
        <v>213</v>
      </c>
      <c r="B4487" s="65">
        <v>41786</v>
      </c>
      <c r="C4487" s="56" t="s">
        <v>4610</v>
      </c>
      <c r="D4487" s="65" t="s">
        <v>32</v>
      </c>
      <c r="E4487" s="65" t="s">
        <v>212</v>
      </c>
      <c r="F4487" s="66"/>
      <c r="G4487" s="66">
        <v>2146.2199999999998</v>
      </c>
    </row>
    <row r="4488" spans="1:7">
      <c r="A4488" s="65" t="s">
        <v>213</v>
      </c>
      <c r="B4488" s="65">
        <v>41779</v>
      </c>
      <c r="C4488" s="56" t="s">
        <v>4611</v>
      </c>
      <c r="D4488" s="65" t="s">
        <v>32</v>
      </c>
      <c r="E4488" s="65" t="s">
        <v>212</v>
      </c>
      <c r="F4488" s="66"/>
      <c r="G4488" s="66">
        <v>110.43</v>
      </c>
    </row>
    <row r="4489" spans="1:7">
      <c r="A4489" s="65" t="s">
        <v>213</v>
      </c>
      <c r="B4489" s="65">
        <v>41780</v>
      </c>
      <c r="C4489" s="56" t="s">
        <v>4612</v>
      </c>
      <c r="D4489" s="65" t="s">
        <v>32</v>
      </c>
      <c r="E4489" s="65" t="s">
        <v>212</v>
      </c>
      <c r="F4489" s="66"/>
      <c r="G4489" s="66">
        <v>173.01</v>
      </c>
    </row>
    <row r="4490" spans="1:7">
      <c r="A4490" s="65" t="s">
        <v>213</v>
      </c>
      <c r="B4490" s="65">
        <v>41782</v>
      </c>
      <c r="C4490" s="56" t="s">
        <v>4613</v>
      </c>
      <c r="D4490" s="65" t="s">
        <v>32</v>
      </c>
      <c r="E4490" s="65" t="s">
        <v>212</v>
      </c>
      <c r="F4490" s="66"/>
      <c r="G4490" s="66">
        <v>619.76</v>
      </c>
    </row>
    <row r="4491" spans="1:7">
      <c r="A4491" s="65" t="s">
        <v>213</v>
      </c>
      <c r="B4491" s="65">
        <v>38130</v>
      </c>
      <c r="C4491" s="56" t="s">
        <v>4614</v>
      </c>
      <c r="D4491" s="65" t="s">
        <v>32</v>
      </c>
      <c r="E4491" s="65" t="s">
        <v>212</v>
      </c>
      <c r="F4491" s="66">
        <v>43.01</v>
      </c>
      <c r="G4491" s="66">
        <v>46.03</v>
      </c>
    </row>
    <row r="4492" spans="1:7">
      <c r="A4492" s="65" t="s">
        <v>213</v>
      </c>
      <c r="B4492" s="65">
        <v>44260</v>
      </c>
      <c r="C4492" s="56" t="s">
        <v>4615</v>
      </c>
      <c r="D4492" s="65" t="s">
        <v>32</v>
      </c>
      <c r="E4492" s="65" t="s">
        <v>212</v>
      </c>
      <c r="F4492" s="66">
        <v>407.1</v>
      </c>
      <c r="G4492" s="66">
        <v>435.67</v>
      </c>
    </row>
    <row r="4493" spans="1:7">
      <c r="A4493" s="65" t="s">
        <v>213</v>
      </c>
      <c r="B4493" s="65">
        <v>21123</v>
      </c>
      <c r="C4493" s="56" t="s">
        <v>4616</v>
      </c>
      <c r="D4493" s="65" t="s">
        <v>32</v>
      </c>
      <c r="E4493" s="65" t="s">
        <v>102</v>
      </c>
      <c r="F4493" s="66">
        <v>11.97</v>
      </c>
      <c r="G4493" s="66">
        <v>12.81</v>
      </c>
    </row>
    <row r="4494" spans="1:7">
      <c r="A4494" s="65" t="s">
        <v>213</v>
      </c>
      <c r="B4494" s="65">
        <v>21124</v>
      </c>
      <c r="C4494" s="56" t="s">
        <v>4617</v>
      </c>
      <c r="D4494" s="65" t="s">
        <v>32</v>
      </c>
      <c r="E4494" s="65" t="s">
        <v>212</v>
      </c>
      <c r="F4494" s="66">
        <v>19.12</v>
      </c>
      <c r="G4494" s="66">
        <v>20.46</v>
      </c>
    </row>
    <row r="4495" spans="1:7">
      <c r="A4495" s="65" t="s">
        <v>213</v>
      </c>
      <c r="B4495" s="65">
        <v>21125</v>
      </c>
      <c r="C4495" s="56" t="s">
        <v>4618</v>
      </c>
      <c r="D4495" s="65" t="s">
        <v>32</v>
      </c>
      <c r="E4495" s="65" t="s">
        <v>212</v>
      </c>
      <c r="F4495" s="66">
        <v>32.93</v>
      </c>
      <c r="G4495" s="66">
        <v>35.24</v>
      </c>
    </row>
    <row r="4496" spans="1:7">
      <c r="A4496" s="65" t="s">
        <v>213</v>
      </c>
      <c r="B4496" s="65">
        <v>38028</v>
      </c>
      <c r="C4496" s="56" t="s">
        <v>4619</v>
      </c>
      <c r="D4496" s="65" t="s">
        <v>32</v>
      </c>
      <c r="E4496" s="65" t="s">
        <v>212</v>
      </c>
      <c r="F4496" s="66">
        <v>57.58</v>
      </c>
      <c r="G4496" s="66">
        <v>61.62</v>
      </c>
    </row>
    <row r="4497" spans="1:7">
      <c r="A4497" s="65" t="s">
        <v>213</v>
      </c>
      <c r="B4497" s="65">
        <v>38029</v>
      </c>
      <c r="C4497" s="56" t="s">
        <v>4620</v>
      </c>
      <c r="D4497" s="65" t="s">
        <v>32</v>
      </c>
      <c r="E4497" s="65" t="s">
        <v>212</v>
      </c>
      <c r="F4497" s="66">
        <v>84.28</v>
      </c>
      <c r="G4497" s="66">
        <v>90.2</v>
      </c>
    </row>
    <row r="4498" spans="1:7">
      <c r="A4498" s="65" t="s">
        <v>213</v>
      </c>
      <c r="B4498" s="65">
        <v>38030</v>
      </c>
      <c r="C4498" s="56" t="s">
        <v>4621</v>
      </c>
      <c r="D4498" s="65" t="s">
        <v>32</v>
      </c>
      <c r="E4498" s="65" t="s">
        <v>212</v>
      </c>
      <c r="F4498" s="66">
        <v>136.28</v>
      </c>
      <c r="G4498" s="66">
        <v>145.85</v>
      </c>
    </row>
    <row r="4499" spans="1:7">
      <c r="A4499" s="65" t="s">
        <v>213</v>
      </c>
      <c r="B4499" s="65">
        <v>38031</v>
      </c>
      <c r="C4499" s="56" t="s">
        <v>4622</v>
      </c>
      <c r="D4499" s="65" t="s">
        <v>32</v>
      </c>
      <c r="E4499" s="65" t="s">
        <v>212</v>
      </c>
      <c r="F4499" s="66">
        <v>213.91</v>
      </c>
      <c r="G4499" s="66">
        <v>228.92</v>
      </c>
    </row>
    <row r="4500" spans="1:7">
      <c r="A4500" s="65" t="s">
        <v>213</v>
      </c>
      <c r="B4500" s="65">
        <v>39735</v>
      </c>
      <c r="C4500" s="56" t="s">
        <v>4623</v>
      </c>
      <c r="D4500" s="65" t="s">
        <v>32</v>
      </c>
      <c r="E4500" s="65" t="s">
        <v>212</v>
      </c>
      <c r="F4500" s="66"/>
      <c r="G4500" s="66">
        <v>57.46</v>
      </c>
    </row>
    <row r="4501" spans="1:7">
      <c r="A4501" s="65" t="s">
        <v>213</v>
      </c>
      <c r="B4501" s="65">
        <v>39734</v>
      </c>
      <c r="C4501" s="56" t="s">
        <v>4624</v>
      </c>
      <c r="D4501" s="65" t="s">
        <v>32</v>
      </c>
      <c r="E4501" s="65" t="s">
        <v>212</v>
      </c>
      <c r="F4501" s="66"/>
      <c r="G4501" s="66">
        <v>68.150000000000006</v>
      </c>
    </row>
    <row r="4502" spans="1:7">
      <c r="A4502" s="65" t="s">
        <v>213</v>
      </c>
      <c r="B4502" s="65">
        <v>39736</v>
      </c>
      <c r="C4502" s="56" t="s">
        <v>4625</v>
      </c>
      <c r="D4502" s="65" t="s">
        <v>32</v>
      </c>
      <c r="E4502" s="65" t="s">
        <v>212</v>
      </c>
      <c r="F4502" s="66"/>
      <c r="G4502" s="66">
        <v>77.78</v>
      </c>
    </row>
    <row r="4503" spans="1:7">
      <c r="A4503" s="65" t="s">
        <v>213</v>
      </c>
      <c r="B4503" s="65">
        <v>39739</v>
      </c>
      <c r="C4503" s="56" t="s">
        <v>4626</v>
      </c>
      <c r="D4503" s="65" t="s">
        <v>32</v>
      </c>
      <c r="E4503" s="65" t="s">
        <v>212</v>
      </c>
      <c r="F4503" s="66"/>
      <c r="G4503" s="66">
        <v>53.79</v>
      </c>
    </row>
    <row r="4504" spans="1:7">
      <c r="A4504" s="65" t="s">
        <v>213</v>
      </c>
      <c r="B4504" s="65">
        <v>39737</v>
      </c>
      <c r="C4504" s="56" t="s">
        <v>4627</v>
      </c>
      <c r="D4504" s="65" t="s">
        <v>32</v>
      </c>
      <c r="E4504" s="65" t="s">
        <v>212</v>
      </c>
      <c r="F4504" s="66"/>
      <c r="G4504" s="66">
        <v>10.46</v>
      </c>
    </row>
    <row r="4505" spans="1:7">
      <c r="A4505" s="65" t="s">
        <v>213</v>
      </c>
      <c r="B4505" s="65">
        <v>39738</v>
      </c>
      <c r="C4505" s="56" t="s">
        <v>4628</v>
      </c>
      <c r="D4505" s="65" t="s">
        <v>32</v>
      </c>
      <c r="E4505" s="65" t="s">
        <v>212</v>
      </c>
      <c r="F4505" s="66"/>
      <c r="G4505" s="66">
        <v>3.78</v>
      </c>
    </row>
    <row r="4506" spans="1:7">
      <c r="A4506" s="65" t="s">
        <v>213</v>
      </c>
      <c r="B4506" s="65">
        <v>39733</v>
      </c>
      <c r="C4506" s="56" t="s">
        <v>4629</v>
      </c>
      <c r="D4506" s="65" t="s">
        <v>32</v>
      </c>
      <c r="E4506" s="65" t="s">
        <v>212</v>
      </c>
      <c r="F4506" s="66"/>
      <c r="G4506" s="66">
        <v>93.08</v>
      </c>
    </row>
    <row r="4507" spans="1:7">
      <c r="A4507" s="65" t="s">
        <v>213</v>
      </c>
      <c r="B4507" s="65">
        <v>39854</v>
      </c>
      <c r="C4507" s="56" t="s">
        <v>4630</v>
      </c>
      <c r="D4507" s="65" t="s">
        <v>32</v>
      </c>
      <c r="E4507" s="65" t="s">
        <v>212</v>
      </c>
      <c r="F4507" s="66"/>
      <c r="G4507" s="66">
        <v>94.4</v>
      </c>
    </row>
    <row r="4508" spans="1:7">
      <c r="A4508" s="65" t="s">
        <v>213</v>
      </c>
      <c r="B4508" s="65">
        <v>39740</v>
      </c>
      <c r="C4508" s="56" t="s">
        <v>4631</v>
      </c>
      <c r="D4508" s="65" t="s">
        <v>32</v>
      </c>
      <c r="E4508" s="65" t="s">
        <v>212</v>
      </c>
      <c r="F4508" s="66"/>
      <c r="G4508" s="66">
        <v>51.65</v>
      </c>
    </row>
    <row r="4509" spans="1:7">
      <c r="A4509" s="65" t="s">
        <v>213</v>
      </c>
      <c r="B4509" s="65">
        <v>39741</v>
      </c>
      <c r="C4509" s="56" t="s">
        <v>4632</v>
      </c>
      <c r="D4509" s="65" t="s">
        <v>32</v>
      </c>
      <c r="E4509" s="65" t="s">
        <v>212</v>
      </c>
      <c r="F4509" s="66"/>
      <c r="G4509" s="66">
        <v>9.52</v>
      </c>
    </row>
    <row r="4510" spans="1:7">
      <c r="A4510" s="65" t="s">
        <v>213</v>
      </c>
      <c r="B4510" s="65">
        <v>39853</v>
      </c>
      <c r="C4510" s="56" t="s">
        <v>4633</v>
      </c>
      <c r="D4510" s="65" t="s">
        <v>32</v>
      </c>
      <c r="E4510" s="65" t="s">
        <v>212</v>
      </c>
      <c r="F4510" s="66"/>
      <c r="G4510" s="66">
        <v>12.5</v>
      </c>
    </row>
    <row r="4511" spans="1:7">
      <c r="A4511" s="65" t="s">
        <v>213</v>
      </c>
      <c r="B4511" s="65">
        <v>39742</v>
      </c>
      <c r="C4511" s="56" t="s">
        <v>4634</v>
      </c>
      <c r="D4511" s="65" t="s">
        <v>32</v>
      </c>
      <c r="E4511" s="65" t="s">
        <v>212</v>
      </c>
      <c r="F4511" s="66"/>
      <c r="G4511" s="66">
        <v>41.52</v>
      </c>
    </row>
    <row r="4512" spans="1:7">
      <c r="A4512" s="65" t="s">
        <v>213</v>
      </c>
      <c r="B4512" s="65">
        <v>39751</v>
      </c>
      <c r="C4512" s="56" t="s">
        <v>4635</v>
      </c>
      <c r="D4512" s="65" t="s">
        <v>32</v>
      </c>
      <c r="E4512" s="65" t="s">
        <v>212</v>
      </c>
      <c r="F4512" s="66"/>
      <c r="G4512" s="66">
        <v>189.02</v>
      </c>
    </row>
    <row r="4513" spans="1:7">
      <c r="A4513" s="65" t="s">
        <v>213</v>
      </c>
      <c r="B4513" s="65">
        <v>39750</v>
      </c>
      <c r="C4513" s="56" t="s">
        <v>4636</v>
      </c>
      <c r="D4513" s="65" t="s">
        <v>32</v>
      </c>
      <c r="E4513" s="65" t="s">
        <v>212</v>
      </c>
      <c r="F4513" s="66"/>
      <c r="G4513" s="66">
        <v>157.11000000000001</v>
      </c>
    </row>
    <row r="4514" spans="1:7">
      <c r="A4514" s="65" t="s">
        <v>213</v>
      </c>
      <c r="B4514" s="65">
        <v>39749</v>
      </c>
      <c r="C4514" s="56" t="s">
        <v>4637</v>
      </c>
      <c r="D4514" s="65" t="s">
        <v>32</v>
      </c>
      <c r="E4514" s="65" t="s">
        <v>212</v>
      </c>
      <c r="F4514" s="66"/>
      <c r="G4514" s="66">
        <v>104.02</v>
      </c>
    </row>
    <row r="4515" spans="1:7">
      <c r="A4515" s="65" t="s">
        <v>213</v>
      </c>
      <c r="B4515" s="65">
        <v>39747</v>
      </c>
      <c r="C4515" s="56" t="s">
        <v>4638</v>
      </c>
      <c r="D4515" s="65" t="s">
        <v>32</v>
      </c>
      <c r="E4515" s="65" t="s">
        <v>212</v>
      </c>
      <c r="F4515" s="66"/>
      <c r="G4515" s="66">
        <v>50.53</v>
      </c>
    </row>
    <row r="4516" spans="1:7">
      <c r="A4516" s="65" t="s">
        <v>213</v>
      </c>
      <c r="B4516" s="65">
        <v>39753</v>
      </c>
      <c r="C4516" s="56" t="s">
        <v>4639</v>
      </c>
      <c r="D4516" s="65" t="s">
        <v>32</v>
      </c>
      <c r="E4516" s="65" t="s">
        <v>212</v>
      </c>
      <c r="F4516" s="66"/>
      <c r="G4516" s="66">
        <v>347.94</v>
      </c>
    </row>
    <row r="4517" spans="1:7">
      <c r="A4517" s="65" t="s">
        <v>213</v>
      </c>
      <c r="B4517" s="65">
        <v>39752</v>
      </c>
      <c r="C4517" s="56" t="s">
        <v>4640</v>
      </c>
      <c r="D4517" s="65" t="s">
        <v>32</v>
      </c>
      <c r="E4517" s="65" t="s">
        <v>212</v>
      </c>
      <c r="F4517" s="66"/>
      <c r="G4517" s="66">
        <v>268.95</v>
      </c>
    </row>
    <row r="4518" spans="1:7">
      <c r="A4518" s="65" t="s">
        <v>213</v>
      </c>
      <c r="B4518" s="65">
        <v>39754</v>
      </c>
      <c r="C4518" s="56" t="s">
        <v>4641</v>
      </c>
      <c r="D4518" s="65" t="s">
        <v>32</v>
      </c>
      <c r="E4518" s="65" t="s">
        <v>212</v>
      </c>
      <c r="F4518" s="66"/>
      <c r="G4518" s="66">
        <v>512.6</v>
      </c>
    </row>
    <row r="4519" spans="1:7">
      <c r="A4519" s="65" t="s">
        <v>213</v>
      </c>
      <c r="B4519" s="65">
        <v>39748</v>
      </c>
      <c r="C4519" s="56" t="s">
        <v>4642</v>
      </c>
      <c r="D4519" s="65" t="s">
        <v>32</v>
      </c>
      <c r="E4519" s="65" t="s">
        <v>212</v>
      </c>
      <c r="F4519" s="66"/>
      <c r="G4519" s="66">
        <v>81.77</v>
      </c>
    </row>
    <row r="4520" spans="1:7">
      <c r="A4520" s="65" t="s">
        <v>213</v>
      </c>
      <c r="B4520" s="65">
        <v>39755</v>
      </c>
      <c r="C4520" s="56" t="s">
        <v>4643</v>
      </c>
      <c r="D4520" s="65" t="s">
        <v>32</v>
      </c>
      <c r="E4520" s="65" t="s">
        <v>212</v>
      </c>
      <c r="F4520" s="66"/>
      <c r="G4520" s="66">
        <v>777.22</v>
      </c>
    </row>
    <row r="4521" spans="1:7">
      <c r="A4521" s="65" t="s">
        <v>213</v>
      </c>
      <c r="B4521" s="65">
        <v>12742</v>
      </c>
      <c r="C4521" s="56" t="s">
        <v>4644</v>
      </c>
      <c r="D4521" s="65" t="s">
        <v>32</v>
      </c>
      <c r="E4521" s="65" t="s">
        <v>212</v>
      </c>
      <c r="F4521" s="66"/>
      <c r="G4521" s="66">
        <v>615.42999999999995</v>
      </c>
    </row>
    <row r="4522" spans="1:7">
      <c r="A4522" s="65" t="s">
        <v>213</v>
      </c>
      <c r="B4522" s="65">
        <v>12713</v>
      </c>
      <c r="C4522" s="56" t="s">
        <v>4645</v>
      </c>
      <c r="D4522" s="65" t="s">
        <v>32</v>
      </c>
      <c r="E4522" s="65" t="s">
        <v>102</v>
      </c>
      <c r="F4522" s="66"/>
      <c r="G4522" s="66">
        <v>32.64</v>
      </c>
    </row>
    <row r="4523" spans="1:7">
      <c r="A4523" s="65" t="s">
        <v>213</v>
      </c>
      <c r="B4523" s="65">
        <v>12743</v>
      </c>
      <c r="C4523" s="56" t="s">
        <v>4646</v>
      </c>
      <c r="D4523" s="65" t="s">
        <v>32</v>
      </c>
      <c r="E4523" s="65" t="s">
        <v>212</v>
      </c>
      <c r="F4523" s="66"/>
      <c r="G4523" s="66">
        <v>56.15</v>
      </c>
    </row>
    <row r="4524" spans="1:7">
      <c r="A4524" s="65" t="s">
        <v>213</v>
      </c>
      <c r="B4524" s="65">
        <v>12744</v>
      </c>
      <c r="C4524" s="56" t="s">
        <v>4647</v>
      </c>
      <c r="D4524" s="65" t="s">
        <v>32</v>
      </c>
      <c r="E4524" s="65" t="s">
        <v>212</v>
      </c>
      <c r="F4524" s="66"/>
      <c r="G4524" s="66">
        <v>71.260000000000005</v>
      </c>
    </row>
    <row r="4525" spans="1:7">
      <c r="A4525" s="65" t="s">
        <v>213</v>
      </c>
      <c r="B4525" s="65">
        <v>12745</v>
      </c>
      <c r="C4525" s="56" t="s">
        <v>4648</v>
      </c>
      <c r="D4525" s="65" t="s">
        <v>32</v>
      </c>
      <c r="E4525" s="65" t="s">
        <v>212</v>
      </c>
      <c r="F4525" s="66"/>
      <c r="G4525" s="66">
        <v>103.48</v>
      </c>
    </row>
    <row r="4526" spans="1:7">
      <c r="A4526" s="65" t="s">
        <v>213</v>
      </c>
      <c r="B4526" s="65">
        <v>12746</v>
      </c>
      <c r="C4526" s="56" t="s">
        <v>4649</v>
      </c>
      <c r="D4526" s="65" t="s">
        <v>32</v>
      </c>
      <c r="E4526" s="65" t="s">
        <v>212</v>
      </c>
      <c r="F4526" s="66"/>
      <c r="G4526" s="66">
        <v>139.74</v>
      </c>
    </row>
    <row r="4527" spans="1:7">
      <c r="A4527" s="65" t="s">
        <v>213</v>
      </c>
      <c r="B4527" s="65">
        <v>12747</v>
      </c>
      <c r="C4527" s="56" t="s">
        <v>4650</v>
      </c>
      <c r="D4527" s="65" t="s">
        <v>32</v>
      </c>
      <c r="E4527" s="65" t="s">
        <v>212</v>
      </c>
      <c r="F4527" s="66"/>
      <c r="G4527" s="66">
        <v>202.66</v>
      </c>
    </row>
    <row r="4528" spans="1:7">
      <c r="A4528" s="65" t="s">
        <v>213</v>
      </c>
      <c r="B4528" s="65">
        <v>12748</v>
      </c>
      <c r="C4528" s="56" t="s">
        <v>4651</v>
      </c>
      <c r="D4528" s="65" t="s">
        <v>32</v>
      </c>
      <c r="E4528" s="65" t="s">
        <v>212</v>
      </c>
      <c r="F4528" s="66"/>
      <c r="G4528" s="66">
        <v>285.5</v>
      </c>
    </row>
    <row r="4529" spans="1:7">
      <c r="A4529" s="65" t="s">
        <v>213</v>
      </c>
      <c r="B4529" s="65">
        <v>12749</v>
      </c>
      <c r="C4529" s="56" t="s">
        <v>4652</v>
      </c>
      <c r="D4529" s="65" t="s">
        <v>32</v>
      </c>
      <c r="E4529" s="65" t="s">
        <v>212</v>
      </c>
      <c r="F4529" s="66"/>
      <c r="G4529" s="66">
        <v>417.36</v>
      </c>
    </row>
    <row r="4530" spans="1:7">
      <c r="A4530" s="65" t="s">
        <v>213</v>
      </c>
      <c r="B4530" s="65">
        <v>39660</v>
      </c>
      <c r="C4530" s="56" t="s">
        <v>15072</v>
      </c>
      <c r="D4530" s="65" t="s">
        <v>32</v>
      </c>
      <c r="E4530" s="65" t="s">
        <v>212</v>
      </c>
      <c r="F4530" s="66"/>
      <c r="G4530" s="66">
        <v>43</v>
      </c>
    </row>
    <row r="4531" spans="1:7">
      <c r="A4531" s="65" t="s">
        <v>213</v>
      </c>
      <c r="B4531" s="65">
        <v>39662</v>
      </c>
      <c r="C4531" s="56" t="s">
        <v>15073</v>
      </c>
      <c r="D4531" s="65" t="s">
        <v>32</v>
      </c>
      <c r="E4531" s="65" t="s">
        <v>212</v>
      </c>
      <c r="F4531" s="66"/>
      <c r="G4531" s="66">
        <v>20.61</v>
      </c>
    </row>
    <row r="4532" spans="1:7">
      <c r="A4532" s="65" t="s">
        <v>213</v>
      </c>
      <c r="B4532" s="65">
        <v>39661</v>
      </c>
      <c r="C4532" s="56" t="s">
        <v>15074</v>
      </c>
      <c r="D4532" s="65" t="s">
        <v>32</v>
      </c>
      <c r="E4532" s="65" t="s">
        <v>212</v>
      </c>
      <c r="F4532" s="66"/>
      <c r="G4532" s="66">
        <v>14.05</v>
      </c>
    </row>
    <row r="4533" spans="1:7">
      <c r="A4533" s="65" t="s">
        <v>213</v>
      </c>
      <c r="B4533" s="65">
        <v>39666</v>
      </c>
      <c r="C4533" s="56" t="s">
        <v>15075</v>
      </c>
      <c r="D4533" s="65" t="s">
        <v>32</v>
      </c>
      <c r="E4533" s="65" t="s">
        <v>212</v>
      </c>
      <c r="F4533" s="66"/>
      <c r="G4533" s="66">
        <v>64.69</v>
      </c>
    </row>
    <row r="4534" spans="1:7">
      <c r="A4534" s="65" t="s">
        <v>213</v>
      </c>
      <c r="B4534" s="65">
        <v>39664</v>
      </c>
      <c r="C4534" s="56" t="s">
        <v>15076</v>
      </c>
      <c r="D4534" s="65" t="s">
        <v>32</v>
      </c>
      <c r="E4534" s="65" t="s">
        <v>212</v>
      </c>
      <c r="F4534" s="66"/>
      <c r="G4534" s="66">
        <v>31.7</v>
      </c>
    </row>
    <row r="4535" spans="1:7">
      <c r="A4535" s="65" t="s">
        <v>213</v>
      </c>
      <c r="B4535" s="65">
        <v>39663</v>
      </c>
      <c r="C4535" s="56" t="s">
        <v>15077</v>
      </c>
      <c r="D4535" s="65" t="s">
        <v>32</v>
      </c>
      <c r="E4535" s="65" t="s">
        <v>212</v>
      </c>
      <c r="F4535" s="66"/>
      <c r="G4535" s="66">
        <v>25.35</v>
      </c>
    </row>
    <row r="4536" spans="1:7">
      <c r="A4536" s="65" t="s">
        <v>213</v>
      </c>
      <c r="B4536" s="65">
        <v>39665</v>
      </c>
      <c r="C4536" s="56" t="s">
        <v>15078</v>
      </c>
      <c r="D4536" s="65" t="s">
        <v>32</v>
      </c>
      <c r="E4536" s="65" t="s">
        <v>212</v>
      </c>
      <c r="F4536" s="66"/>
      <c r="G4536" s="66">
        <v>53.49</v>
      </c>
    </row>
    <row r="4537" spans="1:7">
      <c r="A4537" s="65" t="s">
        <v>213</v>
      </c>
      <c r="B4537" s="65">
        <v>7753</v>
      </c>
      <c r="C4537" s="56" t="s">
        <v>4653</v>
      </c>
      <c r="D4537" s="65" t="s">
        <v>32</v>
      </c>
      <c r="E4537" s="65" t="s">
        <v>212</v>
      </c>
      <c r="F4537" s="66">
        <v>366.52</v>
      </c>
      <c r="G4537" s="66">
        <v>518.58000000000004</v>
      </c>
    </row>
    <row r="4538" spans="1:7">
      <c r="A4538" s="65" t="s">
        <v>213</v>
      </c>
      <c r="B4538" s="65">
        <v>13256</v>
      </c>
      <c r="C4538" s="56" t="s">
        <v>4654</v>
      </c>
      <c r="D4538" s="65" t="s">
        <v>32</v>
      </c>
      <c r="E4538" s="65" t="s">
        <v>212</v>
      </c>
      <c r="F4538" s="66">
        <v>513.44000000000005</v>
      </c>
      <c r="G4538" s="66">
        <v>726.47</v>
      </c>
    </row>
    <row r="4539" spans="1:7">
      <c r="A4539" s="65" t="s">
        <v>213</v>
      </c>
      <c r="B4539" s="65">
        <v>7757</v>
      </c>
      <c r="C4539" s="56" t="s">
        <v>4655</v>
      </c>
      <c r="D4539" s="65" t="s">
        <v>32</v>
      </c>
      <c r="E4539" s="65" t="s">
        <v>212</v>
      </c>
      <c r="F4539" s="66">
        <v>547.41</v>
      </c>
      <c r="G4539" s="66">
        <v>774.52</v>
      </c>
    </row>
    <row r="4540" spans="1:7">
      <c r="A4540" s="65" t="s">
        <v>213</v>
      </c>
      <c r="B4540" s="65">
        <v>7758</v>
      </c>
      <c r="C4540" s="56" t="s">
        <v>4656</v>
      </c>
      <c r="D4540" s="65" t="s">
        <v>32</v>
      </c>
      <c r="E4540" s="65" t="s">
        <v>212</v>
      </c>
      <c r="F4540" s="66">
        <v>793.07</v>
      </c>
      <c r="G4540" s="66">
        <v>1122.1099999999999</v>
      </c>
    </row>
    <row r="4541" spans="1:7">
      <c r="A4541" s="65" t="s">
        <v>213</v>
      </c>
      <c r="B4541" s="65">
        <v>7759</v>
      </c>
      <c r="C4541" s="56" t="s">
        <v>4657</v>
      </c>
      <c r="D4541" s="65" t="s">
        <v>32</v>
      </c>
      <c r="E4541" s="65" t="s">
        <v>212</v>
      </c>
      <c r="F4541" s="66">
        <v>2197.6</v>
      </c>
      <c r="G4541" s="66">
        <v>3109.38</v>
      </c>
    </row>
    <row r="4542" spans="1:7">
      <c r="A4542" s="65" t="s">
        <v>213</v>
      </c>
      <c r="B4542" s="65">
        <v>40334</v>
      </c>
      <c r="C4542" s="56" t="s">
        <v>4658</v>
      </c>
      <c r="D4542" s="65" t="s">
        <v>32</v>
      </c>
      <c r="E4542" s="65" t="s">
        <v>212</v>
      </c>
      <c r="F4542" s="66">
        <v>86.1</v>
      </c>
      <c r="G4542" s="66">
        <v>121.82</v>
      </c>
    </row>
    <row r="4543" spans="1:7">
      <c r="A4543" s="65" t="s">
        <v>213</v>
      </c>
      <c r="B4543" s="65">
        <v>7745</v>
      </c>
      <c r="C4543" s="56" t="s">
        <v>4659</v>
      </c>
      <c r="D4543" s="65" t="s">
        <v>32</v>
      </c>
      <c r="E4543" s="65" t="s">
        <v>212</v>
      </c>
      <c r="F4543" s="66">
        <v>97.15</v>
      </c>
      <c r="G4543" s="66">
        <v>137.47</v>
      </c>
    </row>
    <row r="4544" spans="1:7">
      <c r="A4544" s="65" t="s">
        <v>213</v>
      </c>
      <c r="B4544" s="65">
        <v>7742</v>
      </c>
      <c r="C4544" s="56" t="s">
        <v>4660</v>
      </c>
      <c r="D4544" s="65" t="s">
        <v>32</v>
      </c>
      <c r="E4544" s="65" t="s">
        <v>212</v>
      </c>
      <c r="F4544" s="66">
        <v>256.24</v>
      </c>
      <c r="G4544" s="66">
        <v>362.56</v>
      </c>
    </row>
    <row r="4545" spans="1:7">
      <c r="A4545" s="65" t="s">
        <v>213</v>
      </c>
      <c r="B4545" s="65">
        <v>7750</v>
      </c>
      <c r="C4545" s="56" t="s">
        <v>4661</v>
      </c>
      <c r="D4545" s="65" t="s">
        <v>32</v>
      </c>
      <c r="E4545" s="65" t="s">
        <v>212</v>
      </c>
      <c r="F4545" s="66">
        <v>312.8</v>
      </c>
      <c r="G4545" s="66">
        <v>442.58</v>
      </c>
    </row>
    <row r="4546" spans="1:7">
      <c r="A4546" s="65" t="s">
        <v>213</v>
      </c>
      <c r="B4546" s="65">
        <v>7756</v>
      </c>
      <c r="C4546" s="56" t="s">
        <v>4662</v>
      </c>
      <c r="D4546" s="65" t="s">
        <v>32</v>
      </c>
      <c r="E4546" s="65" t="s">
        <v>212</v>
      </c>
      <c r="F4546" s="66">
        <v>359.41</v>
      </c>
      <c r="G4546" s="66">
        <v>508.52</v>
      </c>
    </row>
    <row r="4547" spans="1:7">
      <c r="A4547" s="65" t="s">
        <v>213</v>
      </c>
      <c r="B4547" s="65">
        <v>7725</v>
      </c>
      <c r="C4547" s="56" t="s">
        <v>4663</v>
      </c>
      <c r="D4547" s="65" t="s">
        <v>32</v>
      </c>
      <c r="E4547" s="65" t="s">
        <v>102</v>
      </c>
      <c r="F4547" s="66">
        <v>188</v>
      </c>
      <c r="G4547" s="66">
        <v>266</v>
      </c>
    </row>
    <row r="4548" spans="1:7">
      <c r="A4548" s="65" t="s">
        <v>213</v>
      </c>
      <c r="B4548" s="65">
        <v>7765</v>
      </c>
      <c r="C4548" s="56" t="s">
        <v>4664</v>
      </c>
      <c r="D4548" s="65" t="s">
        <v>32</v>
      </c>
      <c r="E4548" s="65" t="s">
        <v>212</v>
      </c>
      <c r="F4548" s="66">
        <v>402.85</v>
      </c>
      <c r="G4548" s="66">
        <v>569.99</v>
      </c>
    </row>
    <row r="4549" spans="1:7">
      <c r="A4549" s="65" t="s">
        <v>213</v>
      </c>
      <c r="B4549" s="65">
        <v>12569</v>
      </c>
      <c r="C4549" s="56" t="s">
        <v>4665</v>
      </c>
      <c r="D4549" s="65" t="s">
        <v>32</v>
      </c>
      <c r="E4549" s="65" t="s">
        <v>212</v>
      </c>
      <c r="F4549" s="66">
        <v>556.1</v>
      </c>
      <c r="G4549" s="66">
        <v>786.82</v>
      </c>
    </row>
    <row r="4550" spans="1:7">
      <c r="A4550" s="65" t="s">
        <v>213</v>
      </c>
      <c r="B4550" s="65">
        <v>7766</v>
      </c>
      <c r="C4550" s="56" t="s">
        <v>4666</v>
      </c>
      <c r="D4550" s="65" t="s">
        <v>32</v>
      </c>
      <c r="E4550" s="65" t="s">
        <v>212</v>
      </c>
      <c r="F4550" s="66">
        <v>590.85</v>
      </c>
      <c r="G4550" s="66">
        <v>835.99</v>
      </c>
    </row>
    <row r="4551" spans="1:7">
      <c r="A4551" s="65" t="s">
        <v>213</v>
      </c>
      <c r="B4551" s="65">
        <v>7767</v>
      </c>
      <c r="C4551" s="56" t="s">
        <v>4667</v>
      </c>
      <c r="D4551" s="65" t="s">
        <v>32</v>
      </c>
      <c r="E4551" s="65" t="s">
        <v>212</v>
      </c>
      <c r="F4551" s="66">
        <v>848.36</v>
      </c>
      <c r="G4551" s="66">
        <v>1200.3499999999999</v>
      </c>
    </row>
    <row r="4552" spans="1:7">
      <c r="A4552" s="65" t="s">
        <v>213</v>
      </c>
      <c r="B4552" s="65">
        <v>7727</v>
      </c>
      <c r="C4552" s="56" t="s">
        <v>4668</v>
      </c>
      <c r="D4552" s="65" t="s">
        <v>32</v>
      </c>
      <c r="E4552" s="65" t="s">
        <v>212</v>
      </c>
      <c r="F4552" s="66">
        <v>2464.5300000000002</v>
      </c>
      <c r="G4552" s="66">
        <v>3487.05</v>
      </c>
    </row>
    <row r="4553" spans="1:7">
      <c r="A4553" s="65" t="s">
        <v>213</v>
      </c>
      <c r="B4553" s="65">
        <v>7760</v>
      </c>
      <c r="C4553" s="56" t="s">
        <v>4669</v>
      </c>
      <c r="D4553" s="65" t="s">
        <v>32</v>
      </c>
      <c r="E4553" s="65" t="s">
        <v>212</v>
      </c>
      <c r="F4553" s="66">
        <v>97.94</v>
      </c>
      <c r="G4553" s="66">
        <v>138.58000000000001</v>
      </c>
    </row>
    <row r="4554" spans="1:7">
      <c r="A4554" s="65" t="s">
        <v>213</v>
      </c>
      <c r="B4554" s="65">
        <v>7761</v>
      </c>
      <c r="C4554" s="56" t="s">
        <v>4670</v>
      </c>
      <c r="D4554" s="65" t="s">
        <v>32</v>
      </c>
      <c r="E4554" s="65" t="s">
        <v>212</v>
      </c>
      <c r="F4554" s="66">
        <v>102.68</v>
      </c>
      <c r="G4554" s="66">
        <v>145.29</v>
      </c>
    </row>
    <row r="4555" spans="1:7">
      <c r="A4555" s="65" t="s">
        <v>213</v>
      </c>
      <c r="B4555" s="65">
        <v>7752</v>
      </c>
      <c r="C4555" s="56" t="s">
        <v>4671</v>
      </c>
      <c r="D4555" s="65" t="s">
        <v>32</v>
      </c>
      <c r="E4555" s="65" t="s">
        <v>212</v>
      </c>
      <c r="F4555" s="66">
        <v>124.8</v>
      </c>
      <c r="G4555" s="66">
        <v>176.58</v>
      </c>
    </row>
    <row r="4556" spans="1:7">
      <c r="A4556" s="65" t="s">
        <v>213</v>
      </c>
      <c r="B4556" s="65">
        <v>7762</v>
      </c>
      <c r="C4556" s="56" t="s">
        <v>4672</v>
      </c>
      <c r="D4556" s="65" t="s">
        <v>32</v>
      </c>
      <c r="E4556" s="65" t="s">
        <v>212</v>
      </c>
      <c r="F4556" s="66">
        <v>163.11000000000001</v>
      </c>
      <c r="G4556" s="66">
        <v>230.79</v>
      </c>
    </row>
    <row r="4557" spans="1:7">
      <c r="A4557" s="65" t="s">
        <v>213</v>
      </c>
      <c r="B4557" s="65">
        <v>7722</v>
      </c>
      <c r="C4557" s="56" t="s">
        <v>4673</v>
      </c>
      <c r="D4557" s="65" t="s">
        <v>32</v>
      </c>
      <c r="E4557" s="65" t="s">
        <v>212</v>
      </c>
      <c r="F4557" s="66">
        <v>249.61</v>
      </c>
      <c r="G4557" s="66">
        <v>353.17</v>
      </c>
    </row>
    <row r="4558" spans="1:7">
      <c r="A4558" s="65" t="s">
        <v>213</v>
      </c>
      <c r="B4558" s="65">
        <v>7763</v>
      </c>
      <c r="C4558" s="56" t="s">
        <v>4674</v>
      </c>
      <c r="D4558" s="65" t="s">
        <v>32</v>
      </c>
      <c r="E4558" s="65" t="s">
        <v>212</v>
      </c>
      <c r="F4558" s="66">
        <v>304.11</v>
      </c>
      <c r="G4558" s="66">
        <v>430.29</v>
      </c>
    </row>
    <row r="4559" spans="1:7">
      <c r="A4559" s="65" t="s">
        <v>213</v>
      </c>
      <c r="B4559" s="65">
        <v>7764</v>
      </c>
      <c r="C4559" s="56" t="s">
        <v>4675</v>
      </c>
      <c r="D4559" s="65" t="s">
        <v>32</v>
      </c>
      <c r="E4559" s="65" t="s">
        <v>212</v>
      </c>
      <c r="F4559" s="66">
        <v>363.36</v>
      </c>
      <c r="G4559" s="66">
        <v>514.11</v>
      </c>
    </row>
    <row r="4560" spans="1:7">
      <c r="A4560" s="65" t="s">
        <v>213</v>
      </c>
      <c r="B4560" s="65">
        <v>12572</v>
      </c>
      <c r="C4560" s="56" t="s">
        <v>4676</v>
      </c>
      <c r="D4560" s="65" t="s">
        <v>32</v>
      </c>
      <c r="E4560" s="65" t="s">
        <v>212</v>
      </c>
      <c r="F4560" s="66">
        <v>513.44000000000005</v>
      </c>
      <c r="G4560" s="66">
        <v>726.47</v>
      </c>
    </row>
    <row r="4561" spans="1:7">
      <c r="A4561" s="65" t="s">
        <v>213</v>
      </c>
      <c r="B4561" s="65">
        <v>12573</v>
      </c>
      <c r="C4561" s="56" t="s">
        <v>4677</v>
      </c>
      <c r="D4561" s="65" t="s">
        <v>32</v>
      </c>
      <c r="E4561" s="65" t="s">
        <v>212</v>
      </c>
      <c r="F4561" s="66">
        <v>675.37</v>
      </c>
      <c r="G4561" s="66">
        <v>955.58</v>
      </c>
    </row>
    <row r="4562" spans="1:7">
      <c r="A4562" s="65" t="s">
        <v>213</v>
      </c>
      <c r="B4562" s="65">
        <v>12574</v>
      </c>
      <c r="C4562" s="56" t="s">
        <v>4678</v>
      </c>
      <c r="D4562" s="65" t="s">
        <v>32</v>
      </c>
      <c r="E4562" s="65" t="s">
        <v>212</v>
      </c>
      <c r="F4562" s="66">
        <v>816.61</v>
      </c>
      <c r="G4562" s="66">
        <v>1155.42</v>
      </c>
    </row>
    <row r="4563" spans="1:7">
      <c r="A4563" s="65" t="s">
        <v>213</v>
      </c>
      <c r="B4563" s="65">
        <v>12575</v>
      </c>
      <c r="C4563" s="56" t="s">
        <v>4679</v>
      </c>
      <c r="D4563" s="65" t="s">
        <v>32</v>
      </c>
      <c r="E4563" s="65" t="s">
        <v>212</v>
      </c>
      <c r="F4563" s="66">
        <v>1240.1600000000001</v>
      </c>
      <c r="G4563" s="66">
        <v>1754.7</v>
      </c>
    </row>
    <row r="4564" spans="1:7">
      <c r="A4564" s="65" t="s">
        <v>213</v>
      </c>
      <c r="B4564" s="65">
        <v>12576</v>
      </c>
      <c r="C4564" s="56" t="s">
        <v>4680</v>
      </c>
      <c r="D4564" s="65" t="s">
        <v>32</v>
      </c>
      <c r="E4564" s="65" t="s">
        <v>212</v>
      </c>
      <c r="F4564" s="66">
        <v>150.08000000000001</v>
      </c>
      <c r="G4564" s="66">
        <v>212.35</v>
      </c>
    </row>
    <row r="4565" spans="1:7">
      <c r="A4565" s="65" t="s">
        <v>213</v>
      </c>
      <c r="B4565" s="65">
        <v>12577</v>
      </c>
      <c r="C4565" s="56" t="s">
        <v>4681</v>
      </c>
      <c r="D4565" s="65" t="s">
        <v>32</v>
      </c>
      <c r="E4565" s="65" t="s">
        <v>212</v>
      </c>
      <c r="F4565" s="66">
        <v>202.21</v>
      </c>
      <c r="G4565" s="66">
        <v>286.11</v>
      </c>
    </row>
    <row r="4566" spans="1:7">
      <c r="A4566" s="65" t="s">
        <v>213</v>
      </c>
      <c r="B4566" s="65">
        <v>12578</v>
      </c>
      <c r="C4566" s="56" t="s">
        <v>4682</v>
      </c>
      <c r="D4566" s="65" t="s">
        <v>32</v>
      </c>
      <c r="E4566" s="65" t="s">
        <v>212</v>
      </c>
      <c r="F4566" s="66">
        <v>244.87</v>
      </c>
      <c r="G4566" s="66">
        <v>346.47</v>
      </c>
    </row>
    <row r="4567" spans="1:7">
      <c r="A4567" s="65" t="s">
        <v>213</v>
      </c>
      <c r="B4567" s="65">
        <v>12579</v>
      </c>
      <c r="C4567" s="56" t="s">
        <v>4683</v>
      </c>
      <c r="D4567" s="65" t="s">
        <v>32</v>
      </c>
      <c r="E4567" s="65" t="s">
        <v>212</v>
      </c>
      <c r="F4567" s="66">
        <v>421.81</v>
      </c>
      <c r="G4567" s="66">
        <v>596.82000000000005</v>
      </c>
    </row>
    <row r="4568" spans="1:7">
      <c r="A4568" s="65" t="s">
        <v>213</v>
      </c>
      <c r="B4568" s="65">
        <v>12580</v>
      </c>
      <c r="C4568" s="56" t="s">
        <v>4684</v>
      </c>
      <c r="D4568" s="65" t="s">
        <v>32</v>
      </c>
      <c r="E4568" s="65" t="s">
        <v>212</v>
      </c>
      <c r="F4568" s="66">
        <v>439.5</v>
      </c>
      <c r="G4568" s="66">
        <v>621.85</v>
      </c>
    </row>
    <row r="4569" spans="1:7">
      <c r="A4569" s="65" t="s">
        <v>213</v>
      </c>
      <c r="B4569" s="65">
        <v>12581</v>
      </c>
      <c r="C4569" s="56" t="s">
        <v>4685</v>
      </c>
      <c r="D4569" s="65" t="s">
        <v>32</v>
      </c>
      <c r="E4569" s="65" t="s">
        <v>212</v>
      </c>
      <c r="F4569" s="66">
        <v>470.78</v>
      </c>
      <c r="G4569" s="66">
        <v>666.11</v>
      </c>
    </row>
    <row r="4570" spans="1:7">
      <c r="A4570" s="65" t="s">
        <v>213</v>
      </c>
      <c r="B4570" s="65">
        <v>7720</v>
      </c>
      <c r="C4570" s="56" t="s">
        <v>4686</v>
      </c>
      <c r="D4570" s="65" t="s">
        <v>32</v>
      </c>
      <c r="E4570" s="65" t="s">
        <v>212</v>
      </c>
      <c r="F4570" s="66">
        <v>736.2</v>
      </c>
      <c r="G4570" s="66">
        <v>1041.6400000000001</v>
      </c>
    </row>
    <row r="4571" spans="1:7">
      <c r="A4571" s="65" t="s">
        <v>213</v>
      </c>
      <c r="B4571" s="65">
        <v>40335</v>
      </c>
      <c r="C4571" s="56" t="s">
        <v>4687</v>
      </c>
      <c r="D4571" s="65" t="s">
        <v>32</v>
      </c>
      <c r="E4571" s="65" t="s">
        <v>212</v>
      </c>
      <c r="F4571" s="66">
        <v>154.03</v>
      </c>
      <c r="G4571" s="66">
        <v>217.94</v>
      </c>
    </row>
    <row r="4572" spans="1:7">
      <c r="A4572" s="65" t="s">
        <v>213</v>
      </c>
      <c r="B4572" s="65">
        <v>7740</v>
      </c>
      <c r="C4572" s="56" t="s">
        <v>4688</v>
      </c>
      <c r="D4572" s="65" t="s">
        <v>32</v>
      </c>
      <c r="E4572" s="65" t="s">
        <v>212</v>
      </c>
      <c r="F4572" s="66">
        <v>157.97999999999999</v>
      </c>
      <c r="G4572" s="66">
        <v>223.52</v>
      </c>
    </row>
    <row r="4573" spans="1:7">
      <c r="A4573" s="65" t="s">
        <v>213</v>
      </c>
      <c r="B4573" s="65">
        <v>7741</v>
      </c>
      <c r="C4573" s="56" t="s">
        <v>4689</v>
      </c>
      <c r="D4573" s="65" t="s">
        <v>32</v>
      </c>
      <c r="E4573" s="65" t="s">
        <v>212</v>
      </c>
      <c r="F4573" s="66">
        <v>292.26</v>
      </c>
      <c r="G4573" s="66">
        <v>413.52</v>
      </c>
    </row>
    <row r="4574" spans="1:7">
      <c r="A4574" s="65" t="s">
        <v>213</v>
      </c>
      <c r="B4574" s="65">
        <v>7774</v>
      </c>
      <c r="C4574" s="56" t="s">
        <v>4690</v>
      </c>
      <c r="D4574" s="65" t="s">
        <v>32</v>
      </c>
      <c r="E4574" s="65" t="s">
        <v>212</v>
      </c>
      <c r="F4574" s="66">
        <v>358.62</v>
      </c>
      <c r="G4574" s="66">
        <v>507.41</v>
      </c>
    </row>
    <row r="4575" spans="1:7">
      <c r="A4575" s="65" t="s">
        <v>213</v>
      </c>
      <c r="B4575" s="65">
        <v>7744</v>
      </c>
      <c r="C4575" s="56" t="s">
        <v>4691</v>
      </c>
      <c r="D4575" s="65" t="s">
        <v>32</v>
      </c>
      <c r="E4575" s="65" t="s">
        <v>212</v>
      </c>
      <c r="F4575" s="66">
        <v>468.42</v>
      </c>
      <c r="G4575" s="66">
        <v>662.76</v>
      </c>
    </row>
    <row r="4576" spans="1:7">
      <c r="A4576" s="65" t="s">
        <v>213</v>
      </c>
      <c r="B4576" s="65">
        <v>7773</v>
      </c>
      <c r="C4576" s="56" t="s">
        <v>4692</v>
      </c>
      <c r="D4576" s="65" t="s">
        <v>32</v>
      </c>
      <c r="E4576" s="65" t="s">
        <v>212</v>
      </c>
      <c r="F4576" s="66">
        <v>478.76</v>
      </c>
      <c r="G4576" s="66">
        <v>677.4</v>
      </c>
    </row>
    <row r="4577" spans="1:7">
      <c r="A4577" s="65" t="s">
        <v>213</v>
      </c>
      <c r="B4577" s="65">
        <v>7754</v>
      </c>
      <c r="C4577" s="56" t="s">
        <v>4693</v>
      </c>
      <c r="D4577" s="65" t="s">
        <v>32</v>
      </c>
      <c r="E4577" s="65" t="s">
        <v>212</v>
      </c>
      <c r="F4577" s="66">
        <v>725.93</v>
      </c>
      <c r="G4577" s="66">
        <v>1027.1099999999999</v>
      </c>
    </row>
    <row r="4578" spans="1:7">
      <c r="A4578" s="65" t="s">
        <v>213</v>
      </c>
      <c r="B4578" s="65">
        <v>7735</v>
      </c>
      <c r="C4578" s="56" t="s">
        <v>4694</v>
      </c>
      <c r="D4578" s="65" t="s">
        <v>32</v>
      </c>
      <c r="E4578" s="65" t="s">
        <v>212</v>
      </c>
      <c r="F4578" s="66">
        <v>940</v>
      </c>
      <c r="G4578" s="66">
        <v>1330</v>
      </c>
    </row>
    <row r="4579" spans="1:7">
      <c r="A4579" s="65" t="s">
        <v>213</v>
      </c>
      <c r="B4579" s="65">
        <v>7755</v>
      </c>
      <c r="C4579" s="56" t="s">
        <v>4695</v>
      </c>
      <c r="D4579" s="65" t="s">
        <v>32</v>
      </c>
      <c r="E4579" s="65" t="s">
        <v>212</v>
      </c>
      <c r="F4579" s="66">
        <v>186.42</v>
      </c>
      <c r="G4579" s="66">
        <v>263.76</v>
      </c>
    </row>
    <row r="4580" spans="1:7">
      <c r="A4580" s="65" t="s">
        <v>213</v>
      </c>
      <c r="B4580" s="65">
        <v>7776</v>
      </c>
      <c r="C4580" s="56" t="s">
        <v>4696</v>
      </c>
      <c r="D4580" s="65" t="s">
        <v>32</v>
      </c>
      <c r="E4580" s="65" t="s">
        <v>212</v>
      </c>
      <c r="F4580" s="66">
        <v>388.63</v>
      </c>
      <c r="G4580" s="66">
        <v>549.88</v>
      </c>
    </row>
    <row r="4581" spans="1:7">
      <c r="A4581" s="65" t="s">
        <v>213</v>
      </c>
      <c r="B4581" s="65">
        <v>7743</v>
      </c>
      <c r="C4581" s="56" t="s">
        <v>4697</v>
      </c>
      <c r="D4581" s="65" t="s">
        <v>32</v>
      </c>
      <c r="E4581" s="65" t="s">
        <v>212</v>
      </c>
      <c r="F4581" s="66">
        <v>411.54</v>
      </c>
      <c r="G4581" s="66">
        <v>582.29</v>
      </c>
    </row>
    <row r="4582" spans="1:7">
      <c r="A4582" s="65" t="s">
        <v>213</v>
      </c>
      <c r="B4582" s="65">
        <v>7733</v>
      </c>
      <c r="C4582" s="56" t="s">
        <v>4698</v>
      </c>
      <c r="D4582" s="65" t="s">
        <v>32</v>
      </c>
      <c r="E4582" s="65" t="s">
        <v>212</v>
      </c>
      <c r="F4582" s="66">
        <v>537.14</v>
      </c>
      <c r="G4582" s="66">
        <v>760</v>
      </c>
    </row>
    <row r="4583" spans="1:7">
      <c r="A4583" s="65" t="s">
        <v>213</v>
      </c>
      <c r="B4583" s="65">
        <v>7775</v>
      </c>
      <c r="C4583" s="56" t="s">
        <v>4699</v>
      </c>
      <c r="D4583" s="65" t="s">
        <v>32</v>
      </c>
      <c r="E4583" s="65" t="s">
        <v>212</v>
      </c>
      <c r="F4583" s="66">
        <v>588.48</v>
      </c>
      <c r="G4583" s="66">
        <v>832.64</v>
      </c>
    </row>
    <row r="4584" spans="1:7">
      <c r="A4584" s="65" t="s">
        <v>213</v>
      </c>
      <c r="B4584" s="65">
        <v>7734</v>
      </c>
      <c r="C4584" s="56" t="s">
        <v>4700</v>
      </c>
      <c r="D4584" s="65" t="s">
        <v>32</v>
      </c>
      <c r="E4584" s="65" t="s">
        <v>212</v>
      </c>
      <c r="F4584" s="66">
        <v>833.36</v>
      </c>
      <c r="G4584" s="66">
        <v>1179.1099999999999</v>
      </c>
    </row>
    <row r="4585" spans="1:7">
      <c r="A4585" s="65" t="s">
        <v>213</v>
      </c>
      <c r="B4585" s="65">
        <v>7714</v>
      </c>
      <c r="C4585" s="56" t="s">
        <v>4701</v>
      </c>
      <c r="D4585" s="65" t="s">
        <v>32</v>
      </c>
      <c r="E4585" s="65" t="s">
        <v>212</v>
      </c>
      <c r="F4585" s="66">
        <v>116.11</v>
      </c>
      <c r="G4585" s="66">
        <v>164.29</v>
      </c>
    </row>
    <row r="4586" spans="1:7">
      <c r="A4586" s="65" t="s">
        <v>213</v>
      </c>
      <c r="B4586" s="65">
        <v>37449</v>
      </c>
      <c r="C4586" s="56" t="s">
        <v>4702</v>
      </c>
      <c r="D4586" s="65" t="s">
        <v>32</v>
      </c>
      <c r="E4586" s="65" t="s">
        <v>212</v>
      </c>
      <c r="F4586" s="66"/>
      <c r="G4586" s="66">
        <v>40.43</v>
      </c>
    </row>
    <row r="4587" spans="1:7">
      <c r="A4587" s="65" t="s">
        <v>213</v>
      </c>
      <c r="B4587" s="65">
        <v>37450</v>
      </c>
      <c r="C4587" s="56" t="s">
        <v>4703</v>
      </c>
      <c r="D4587" s="65" t="s">
        <v>32</v>
      </c>
      <c r="E4587" s="65" t="s">
        <v>212</v>
      </c>
      <c r="F4587" s="66"/>
      <c r="G4587" s="66">
        <v>56.6</v>
      </c>
    </row>
    <row r="4588" spans="1:7">
      <c r="A4588" s="65" t="s">
        <v>213</v>
      </c>
      <c r="B4588" s="65">
        <v>37451</v>
      </c>
      <c r="C4588" s="56" t="s">
        <v>4704</v>
      </c>
      <c r="D4588" s="65" t="s">
        <v>32</v>
      </c>
      <c r="E4588" s="65" t="s">
        <v>212</v>
      </c>
      <c r="F4588" s="66"/>
      <c r="G4588" s="66">
        <v>79.02</v>
      </c>
    </row>
    <row r="4589" spans="1:7">
      <c r="A4589" s="65" t="s">
        <v>213</v>
      </c>
      <c r="B4589" s="65">
        <v>37452</v>
      </c>
      <c r="C4589" s="56" t="s">
        <v>4705</v>
      </c>
      <c r="D4589" s="65" t="s">
        <v>32</v>
      </c>
      <c r="E4589" s="65" t="s">
        <v>212</v>
      </c>
      <c r="F4589" s="66"/>
      <c r="G4589" s="66">
        <v>114.86</v>
      </c>
    </row>
    <row r="4590" spans="1:7">
      <c r="A4590" s="65" t="s">
        <v>213</v>
      </c>
      <c r="B4590" s="65">
        <v>37453</v>
      </c>
      <c r="C4590" s="56" t="s">
        <v>4706</v>
      </c>
      <c r="D4590" s="65" t="s">
        <v>32</v>
      </c>
      <c r="E4590" s="65" t="s">
        <v>212</v>
      </c>
      <c r="F4590" s="66"/>
      <c r="G4590" s="66">
        <v>132.27000000000001</v>
      </c>
    </row>
    <row r="4591" spans="1:7">
      <c r="A4591" s="65" t="s">
        <v>213</v>
      </c>
      <c r="B4591" s="65">
        <v>7778</v>
      </c>
      <c r="C4591" s="56" t="s">
        <v>4707</v>
      </c>
      <c r="D4591" s="65" t="s">
        <v>32</v>
      </c>
      <c r="E4591" s="65" t="s">
        <v>212</v>
      </c>
      <c r="F4591" s="66"/>
      <c r="G4591" s="66">
        <v>49.62</v>
      </c>
    </row>
    <row r="4592" spans="1:7">
      <c r="A4592" s="65" t="s">
        <v>213</v>
      </c>
      <c r="B4592" s="65">
        <v>7796</v>
      </c>
      <c r="C4592" s="56" t="s">
        <v>4708</v>
      </c>
      <c r="D4592" s="65" t="s">
        <v>32</v>
      </c>
      <c r="E4592" s="65" t="s">
        <v>102</v>
      </c>
      <c r="F4592" s="66"/>
      <c r="G4592" s="66">
        <v>68</v>
      </c>
    </row>
    <row r="4593" spans="1:7">
      <c r="A4593" s="65" t="s">
        <v>213</v>
      </c>
      <c r="B4593" s="65">
        <v>7781</v>
      </c>
      <c r="C4593" s="56" t="s">
        <v>4709</v>
      </c>
      <c r="D4593" s="65" t="s">
        <v>32</v>
      </c>
      <c r="E4593" s="65" t="s">
        <v>212</v>
      </c>
      <c r="F4593" s="66"/>
      <c r="G4593" s="66">
        <v>80.349999999999994</v>
      </c>
    </row>
    <row r="4594" spans="1:7">
      <c r="A4594" s="65" t="s">
        <v>213</v>
      </c>
      <c r="B4594" s="65">
        <v>7795</v>
      </c>
      <c r="C4594" s="56" t="s">
        <v>4710</v>
      </c>
      <c r="D4594" s="65" t="s">
        <v>32</v>
      </c>
      <c r="E4594" s="65" t="s">
        <v>212</v>
      </c>
      <c r="F4594" s="66"/>
      <c r="G4594" s="66">
        <v>119.59</v>
      </c>
    </row>
    <row r="4595" spans="1:7">
      <c r="A4595" s="65" t="s">
        <v>213</v>
      </c>
      <c r="B4595" s="65">
        <v>7791</v>
      </c>
      <c r="C4595" s="56" t="s">
        <v>4711</v>
      </c>
      <c r="D4595" s="65" t="s">
        <v>32</v>
      </c>
      <c r="E4595" s="65" t="s">
        <v>212</v>
      </c>
      <c r="F4595" s="66"/>
      <c r="G4595" s="66">
        <v>143.16</v>
      </c>
    </row>
    <row r="4596" spans="1:7">
      <c r="A4596" s="65" t="s">
        <v>213</v>
      </c>
      <c r="B4596" s="65">
        <v>7783</v>
      </c>
      <c r="C4596" s="56" t="s">
        <v>4712</v>
      </c>
      <c r="D4596" s="65" t="s">
        <v>32</v>
      </c>
      <c r="E4596" s="65" t="s">
        <v>212</v>
      </c>
      <c r="F4596" s="66"/>
      <c r="G4596" s="66">
        <v>50.73</v>
      </c>
    </row>
    <row r="4597" spans="1:7">
      <c r="A4597" s="65" t="s">
        <v>213</v>
      </c>
      <c r="B4597" s="65">
        <v>7790</v>
      </c>
      <c r="C4597" s="56" t="s">
        <v>4713</v>
      </c>
      <c r="D4597" s="65" t="s">
        <v>32</v>
      </c>
      <c r="E4597" s="65" t="s">
        <v>212</v>
      </c>
      <c r="F4597" s="66"/>
      <c r="G4597" s="66">
        <v>79.94</v>
      </c>
    </row>
    <row r="4598" spans="1:7">
      <c r="A4598" s="65" t="s">
        <v>213</v>
      </c>
      <c r="B4598" s="65">
        <v>7785</v>
      </c>
      <c r="C4598" s="56" t="s">
        <v>4714</v>
      </c>
      <c r="D4598" s="65" t="s">
        <v>32</v>
      </c>
      <c r="E4598" s="65" t="s">
        <v>212</v>
      </c>
      <c r="F4598" s="66"/>
      <c r="G4598" s="66">
        <v>88.21</v>
      </c>
    </row>
    <row r="4599" spans="1:7">
      <c r="A4599" s="65" t="s">
        <v>213</v>
      </c>
      <c r="B4599" s="65">
        <v>7792</v>
      </c>
      <c r="C4599" s="56" t="s">
        <v>4715</v>
      </c>
      <c r="D4599" s="65" t="s">
        <v>32</v>
      </c>
      <c r="E4599" s="65" t="s">
        <v>212</v>
      </c>
      <c r="F4599" s="66"/>
      <c r="G4599" s="66">
        <v>125.11</v>
      </c>
    </row>
    <row r="4600" spans="1:7">
      <c r="A4600" s="65" t="s">
        <v>213</v>
      </c>
      <c r="B4600" s="65">
        <v>7793</v>
      </c>
      <c r="C4600" s="56" t="s">
        <v>4716</v>
      </c>
      <c r="D4600" s="65" t="s">
        <v>32</v>
      </c>
      <c r="E4600" s="65" t="s">
        <v>212</v>
      </c>
      <c r="F4600" s="66"/>
      <c r="G4600" s="66">
        <v>147.76</v>
      </c>
    </row>
    <row r="4601" spans="1:7">
      <c r="A4601" s="65" t="s">
        <v>213</v>
      </c>
      <c r="B4601" s="65">
        <v>13159</v>
      </c>
      <c r="C4601" s="56" t="s">
        <v>4717</v>
      </c>
      <c r="D4601" s="65" t="s">
        <v>32</v>
      </c>
      <c r="E4601" s="65" t="s">
        <v>212</v>
      </c>
      <c r="F4601" s="66"/>
      <c r="G4601" s="66">
        <v>128.63999999999999</v>
      </c>
    </row>
    <row r="4602" spans="1:7">
      <c r="A4602" s="65" t="s">
        <v>213</v>
      </c>
      <c r="B4602" s="65">
        <v>13168</v>
      </c>
      <c r="C4602" s="56" t="s">
        <v>4718</v>
      </c>
      <c r="D4602" s="65" t="s">
        <v>32</v>
      </c>
      <c r="E4602" s="65" t="s">
        <v>212</v>
      </c>
      <c r="F4602" s="66"/>
      <c r="G4602" s="66">
        <v>156.21</v>
      </c>
    </row>
    <row r="4603" spans="1:7">
      <c r="A4603" s="65" t="s">
        <v>213</v>
      </c>
      <c r="B4603" s="65">
        <v>13173</v>
      </c>
      <c r="C4603" s="56" t="s">
        <v>4719</v>
      </c>
      <c r="D4603" s="65" t="s">
        <v>32</v>
      </c>
      <c r="E4603" s="65" t="s">
        <v>212</v>
      </c>
      <c r="F4603" s="66"/>
      <c r="G4603" s="66">
        <v>211.35</v>
      </c>
    </row>
    <row r="4604" spans="1:7">
      <c r="A4604" s="65" t="s">
        <v>213</v>
      </c>
      <c r="B4604" s="65">
        <v>12583</v>
      </c>
      <c r="C4604" s="56" t="s">
        <v>4720</v>
      </c>
      <c r="D4604" s="65" t="s">
        <v>32</v>
      </c>
      <c r="E4604" s="65" t="s">
        <v>212</v>
      </c>
      <c r="F4604" s="66"/>
      <c r="G4604" s="66">
        <v>42.27</v>
      </c>
    </row>
    <row r="4605" spans="1:7">
      <c r="A4605" s="65" t="s">
        <v>213</v>
      </c>
      <c r="B4605" s="65">
        <v>12584</v>
      </c>
      <c r="C4605" s="56" t="s">
        <v>4721</v>
      </c>
      <c r="D4605" s="65" t="s">
        <v>32</v>
      </c>
      <c r="E4605" s="65" t="s">
        <v>212</v>
      </c>
      <c r="F4605" s="66"/>
      <c r="G4605" s="66">
        <v>55.13</v>
      </c>
    </row>
    <row r="4606" spans="1:7">
      <c r="A4606" s="65" t="s">
        <v>213</v>
      </c>
      <c r="B4606" s="65">
        <v>12613</v>
      </c>
      <c r="C4606" s="56" t="s">
        <v>4722</v>
      </c>
      <c r="D4606" s="65" t="s">
        <v>211</v>
      </c>
      <c r="E4606" s="65" t="s">
        <v>212</v>
      </c>
      <c r="F4606" s="66">
        <v>14.78</v>
      </c>
      <c r="G4606" s="66">
        <v>19.28</v>
      </c>
    </row>
    <row r="4607" spans="1:7">
      <c r="A4607" s="65" t="s">
        <v>213</v>
      </c>
      <c r="B4607" s="65">
        <v>1031</v>
      </c>
      <c r="C4607" s="56" t="s">
        <v>4723</v>
      </c>
      <c r="D4607" s="65" t="s">
        <v>211</v>
      </c>
      <c r="E4607" s="65" t="s">
        <v>212</v>
      </c>
      <c r="F4607" s="66">
        <v>13</v>
      </c>
      <c r="G4607" s="66">
        <v>15.29</v>
      </c>
    </row>
    <row r="4608" spans="1:7">
      <c r="A4608" s="65" t="s">
        <v>213</v>
      </c>
      <c r="B4608" s="65">
        <v>39707</v>
      </c>
      <c r="C4608" s="56" t="s">
        <v>4724</v>
      </c>
      <c r="D4608" s="65" t="s">
        <v>32</v>
      </c>
      <c r="E4608" s="65" t="s">
        <v>212</v>
      </c>
      <c r="F4608" s="66"/>
      <c r="G4608" s="66">
        <v>4.59</v>
      </c>
    </row>
    <row r="4609" spans="1:7">
      <c r="A4609" s="65" t="s">
        <v>213</v>
      </c>
      <c r="B4609" s="65">
        <v>39708</v>
      </c>
      <c r="C4609" s="56" t="s">
        <v>4725</v>
      </c>
      <c r="D4609" s="65" t="s">
        <v>32</v>
      </c>
      <c r="E4609" s="65" t="s">
        <v>212</v>
      </c>
      <c r="F4609" s="66"/>
      <c r="G4609" s="66">
        <v>4.45</v>
      </c>
    </row>
    <row r="4610" spans="1:7">
      <c r="A4610" s="65" t="s">
        <v>213</v>
      </c>
      <c r="B4610" s="65">
        <v>39710</v>
      </c>
      <c r="C4610" s="56" t="s">
        <v>4726</v>
      </c>
      <c r="D4610" s="65" t="s">
        <v>32</v>
      </c>
      <c r="E4610" s="65" t="s">
        <v>212</v>
      </c>
      <c r="F4610" s="66"/>
      <c r="G4610" s="66">
        <v>3.13</v>
      </c>
    </row>
    <row r="4611" spans="1:7">
      <c r="A4611" s="65" t="s">
        <v>213</v>
      </c>
      <c r="B4611" s="65">
        <v>39709</v>
      </c>
      <c r="C4611" s="56" t="s">
        <v>4727</v>
      </c>
      <c r="D4611" s="65" t="s">
        <v>32</v>
      </c>
      <c r="E4611" s="65" t="s">
        <v>212</v>
      </c>
      <c r="F4611" s="66"/>
      <c r="G4611" s="66">
        <v>4.34</v>
      </c>
    </row>
    <row r="4612" spans="1:7">
      <c r="A4612" s="65" t="s">
        <v>213</v>
      </c>
      <c r="B4612" s="65">
        <v>39711</v>
      </c>
      <c r="C4612" s="56" t="s">
        <v>4728</v>
      </c>
      <c r="D4612" s="65" t="s">
        <v>32</v>
      </c>
      <c r="E4612" s="65" t="s">
        <v>212</v>
      </c>
      <c r="F4612" s="66"/>
      <c r="G4612" s="66">
        <v>4.88</v>
      </c>
    </row>
    <row r="4613" spans="1:7">
      <c r="A4613" s="65" t="s">
        <v>213</v>
      </c>
      <c r="B4613" s="65">
        <v>39714</v>
      </c>
      <c r="C4613" s="56" t="s">
        <v>4729</v>
      </c>
      <c r="D4613" s="65" t="s">
        <v>32</v>
      </c>
      <c r="E4613" s="65" t="s">
        <v>212</v>
      </c>
      <c r="F4613" s="66"/>
      <c r="G4613" s="66">
        <v>3.09</v>
      </c>
    </row>
    <row r="4614" spans="1:7">
      <c r="A4614" s="65" t="s">
        <v>213</v>
      </c>
      <c r="B4614" s="65">
        <v>39712</v>
      </c>
      <c r="C4614" s="56" t="s">
        <v>4730</v>
      </c>
      <c r="D4614" s="65" t="s">
        <v>32</v>
      </c>
      <c r="E4614" s="65" t="s">
        <v>102</v>
      </c>
      <c r="F4614" s="66"/>
      <c r="G4614" s="66">
        <v>1.71</v>
      </c>
    </row>
    <row r="4615" spans="1:7">
      <c r="A4615" s="65" t="s">
        <v>213</v>
      </c>
      <c r="B4615" s="65">
        <v>39713</v>
      </c>
      <c r="C4615" s="56" t="s">
        <v>4731</v>
      </c>
      <c r="D4615" s="65" t="s">
        <v>32</v>
      </c>
      <c r="E4615" s="65" t="s">
        <v>212</v>
      </c>
      <c r="F4615" s="66"/>
      <c r="G4615" s="66">
        <v>1.35</v>
      </c>
    </row>
    <row r="4616" spans="1:7">
      <c r="A4616" s="65" t="s">
        <v>213</v>
      </c>
      <c r="B4616" s="65">
        <v>39715</v>
      </c>
      <c r="C4616" s="56" t="s">
        <v>4732</v>
      </c>
      <c r="D4616" s="65" t="s">
        <v>32</v>
      </c>
      <c r="E4616" s="65" t="s">
        <v>212</v>
      </c>
      <c r="F4616" s="66"/>
      <c r="G4616" s="66">
        <v>2.2000000000000002</v>
      </c>
    </row>
    <row r="4617" spans="1:7">
      <c r="A4617" s="65" t="s">
        <v>213</v>
      </c>
      <c r="B4617" s="65">
        <v>39716</v>
      </c>
      <c r="C4617" s="56" t="s">
        <v>4733</v>
      </c>
      <c r="D4617" s="65" t="s">
        <v>32</v>
      </c>
      <c r="E4617" s="65" t="s">
        <v>212</v>
      </c>
      <c r="F4617" s="66"/>
      <c r="G4617" s="66">
        <v>1.67</v>
      </c>
    </row>
    <row r="4618" spans="1:7">
      <c r="A4618" s="65" t="s">
        <v>213</v>
      </c>
      <c r="B4618" s="65">
        <v>39718</v>
      </c>
      <c r="C4618" s="56" t="s">
        <v>4734</v>
      </c>
      <c r="D4618" s="65" t="s">
        <v>32</v>
      </c>
      <c r="E4618" s="65" t="s">
        <v>212</v>
      </c>
      <c r="F4618" s="66"/>
      <c r="G4618" s="66">
        <v>2.85</v>
      </c>
    </row>
    <row r="4619" spans="1:7">
      <c r="A4619" s="65" t="s">
        <v>213</v>
      </c>
      <c r="B4619" s="65">
        <v>9813</v>
      </c>
      <c r="C4619" s="56" t="s">
        <v>4735</v>
      </c>
      <c r="D4619" s="65" t="s">
        <v>32</v>
      </c>
      <c r="E4619" s="65" t="s">
        <v>102</v>
      </c>
      <c r="F4619" s="66"/>
      <c r="G4619" s="66">
        <v>5.51</v>
      </c>
    </row>
    <row r="4620" spans="1:7">
      <c r="A4620" s="65" t="s">
        <v>213</v>
      </c>
      <c r="B4620" s="65">
        <v>9815</v>
      </c>
      <c r="C4620" s="56" t="s">
        <v>4736</v>
      </c>
      <c r="D4620" s="65" t="s">
        <v>32</v>
      </c>
      <c r="E4620" s="65" t="s">
        <v>212</v>
      </c>
      <c r="F4620" s="66"/>
      <c r="G4620" s="66">
        <v>10.88</v>
      </c>
    </row>
    <row r="4621" spans="1:7">
      <c r="A4621" s="65" t="s">
        <v>213</v>
      </c>
      <c r="B4621" s="65">
        <v>44543</v>
      </c>
      <c r="C4621" s="56" t="s">
        <v>4737</v>
      </c>
      <c r="D4621" s="65" t="s">
        <v>32</v>
      </c>
      <c r="E4621" s="65" t="s">
        <v>212</v>
      </c>
      <c r="F4621" s="66"/>
      <c r="G4621" s="66">
        <v>5414.49</v>
      </c>
    </row>
    <row r="4622" spans="1:7">
      <c r="A4622" s="65" t="s">
        <v>213</v>
      </c>
      <c r="B4622" s="65">
        <v>44526</v>
      </c>
      <c r="C4622" s="56" t="s">
        <v>4738</v>
      </c>
      <c r="D4622" s="65" t="s">
        <v>32</v>
      </c>
      <c r="E4622" s="65" t="s">
        <v>212</v>
      </c>
      <c r="F4622" s="66"/>
      <c r="G4622" s="66">
        <v>132.69999999999999</v>
      </c>
    </row>
    <row r="4623" spans="1:7">
      <c r="A4623" s="65" t="s">
        <v>213</v>
      </c>
      <c r="B4623" s="65">
        <v>44545</v>
      </c>
      <c r="C4623" s="56" t="s">
        <v>4739</v>
      </c>
      <c r="D4623" s="65" t="s">
        <v>32</v>
      </c>
      <c r="E4623" s="65" t="s">
        <v>212</v>
      </c>
      <c r="F4623" s="66"/>
      <c r="G4623" s="66">
        <v>284.85000000000002</v>
      </c>
    </row>
    <row r="4624" spans="1:7">
      <c r="A4624" s="65" t="s">
        <v>213</v>
      </c>
      <c r="B4624" s="65">
        <v>44525</v>
      </c>
      <c r="C4624" s="56" t="s">
        <v>4740</v>
      </c>
      <c r="D4624" s="65" t="s">
        <v>32</v>
      </c>
      <c r="E4624" s="65" t="s">
        <v>212</v>
      </c>
      <c r="F4624" s="66"/>
      <c r="G4624" s="66">
        <v>4910.91</v>
      </c>
    </row>
    <row r="4625" spans="1:7">
      <c r="A4625" s="65" t="s">
        <v>213</v>
      </c>
      <c r="B4625" s="65">
        <v>44547</v>
      </c>
      <c r="C4625" s="56" t="s">
        <v>4741</v>
      </c>
      <c r="D4625" s="65" t="s">
        <v>32</v>
      </c>
      <c r="E4625" s="65" t="s">
        <v>212</v>
      </c>
      <c r="F4625" s="66"/>
      <c r="G4625" s="66">
        <v>444.04</v>
      </c>
    </row>
    <row r="4626" spans="1:7">
      <c r="A4626" s="65" t="s">
        <v>213</v>
      </c>
      <c r="B4626" s="65">
        <v>44519</v>
      </c>
      <c r="C4626" s="56" t="s">
        <v>4742</v>
      </c>
      <c r="D4626" s="65" t="s">
        <v>32</v>
      </c>
      <c r="E4626" s="65" t="s">
        <v>212</v>
      </c>
      <c r="F4626" s="66"/>
      <c r="G4626" s="66">
        <v>1088.01</v>
      </c>
    </row>
    <row r="4627" spans="1:7">
      <c r="A4627" s="65" t="s">
        <v>213</v>
      </c>
      <c r="B4627" s="65">
        <v>44520</v>
      </c>
      <c r="C4627" s="56" t="s">
        <v>4743</v>
      </c>
      <c r="D4627" s="65" t="s">
        <v>32</v>
      </c>
      <c r="E4627" s="65" t="s">
        <v>212</v>
      </c>
      <c r="F4627" s="66"/>
      <c r="G4627" s="66">
        <v>1752.39</v>
      </c>
    </row>
    <row r="4628" spans="1:7">
      <c r="A4628" s="65" t="s">
        <v>213</v>
      </c>
      <c r="B4628" s="65">
        <v>44521</v>
      </c>
      <c r="C4628" s="56" t="s">
        <v>15079</v>
      </c>
      <c r="D4628" s="65" t="s">
        <v>32</v>
      </c>
      <c r="E4628" s="65" t="s">
        <v>212</v>
      </c>
      <c r="F4628" s="66"/>
      <c r="G4628" s="66">
        <v>28.27</v>
      </c>
    </row>
    <row r="4629" spans="1:7">
      <c r="A4629" s="65" t="s">
        <v>213</v>
      </c>
      <c r="B4629" s="65">
        <v>44522</v>
      </c>
      <c r="C4629" s="56" t="s">
        <v>4744</v>
      </c>
      <c r="D4629" s="65" t="s">
        <v>32</v>
      </c>
      <c r="E4629" s="65" t="s">
        <v>212</v>
      </c>
      <c r="F4629" s="66"/>
      <c r="G4629" s="66">
        <v>3076.55</v>
      </c>
    </row>
    <row r="4630" spans="1:7">
      <c r="A4630" s="65" t="s">
        <v>213</v>
      </c>
      <c r="B4630" s="65">
        <v>44523</v>
      </c>
      <c r="C4630" s="56" t="s">
        <v>4745</v>
      </c>
      <c r="D4630" s="65" t="s">
        <v>32</v>
      </c>
      <c r="E4630" s="65" t="s">
        <v>212</v>
      </c>
      <c r="F4630" s="66"/>
      <c r="G4630" s="66">
        <v>4575.7</v>
      </c>
    </row>
    <row r="4631" spans="1:7">
      <c r="A4631" s="65" t="s">
        <v>213</v>
      </c>
      <c r="B4631" s="65">
        <v>44527</v>
      </c>
      <c r="C4631" s="56" t="s">
        <v>4746</v>
      </c>
      <c r="D4631" s="65" t="s">
        <v>32</v>
      </c>
      <c r="E4631" s="65" t="s">
        <v>212</v>
      </c>
      <c r="F4631" s="66"/>
      <c r="G4631" s="66">
        <v>2294.59</v>
      </c>
    </row>
    <row r="4632" spans="1:7">
      <c r="A4632" s="65" t="s">
        <v>213</v>
      </c>
      <c r="B4632" s="65">
        <v>44524</v>
      </c>
      <c r="C4632" s="56" t="s">
        <v>4747</v>
      </c>
      <c r="D4632" s="65" t="s">
        <v>32</v>
      </c>
      <c r="E4632" s="65" t="s">
        <v>212</v>
      </c>
      <c r="F4632" s="66"/>
      <c r="G4632" s="66">
        <v>63.22</v>
      </c>
    </row>
    <row r="4633" spans="1:7">
      <c r="A4633" s="65" t="s">
        <v>213</v>
      </c>
      <c r="B4633" s="65">
        <v>44542</v>
      </c>
      <c r="C4633" s="56" t="s">
        <v>4748</v>
      </c>
      <c r="D4633" s="65" t="s">
        <v>32</v>
      </c>
      <c r="E4633" s="65" t="s">
        <v>212</v>
      </c>
      <c r="F4633" s="66"/>
      <c r="G4633" s="66">
        <v>2993.68</v>
      </c>
    </row>
    <row r="4634" spans="1:7">
      <c r="A4634" s="65" t="s">
        <v>213</v>
      </c>
      <c r="B4634" s="65">
        <v>9877</v>
      </c>
      <c r="C4634" s="56" t="s">
        <v>4749</v>
      </c>
      <c r="D4634" s="65" t="s">
        <v>32</v>
      </c>
      <c r="E4634" s="65" t="s">
        <v>212</v>
      </c>
      <c r="F4634" s="66">
        <v>99.16</v>
      </c>
      <c r="G4634" s="66">
        <v>130.27000000000001</v>
      </c>
    </row>
    <row r="4635" spans="1:7">
      <c r="A4635" s="65" t="s">
        <v>213</v>
      </c>
      <c r="B4635" s="65">
        <v>9878</v>
      </c>
      <c r="C4635" s="56" t="s">
        <v>4750</v>
      </c>
      <c r="D4635" s="65" t="s">
        <v>32</v>
      </c>
      <c r="E4635" s="65" t="s">
        <v>212</v>
      </c>
      <c r="F4635" s="66">
        <v>122.07</v>
      </c>
      <c r="G4635" s="66">
        <v>160.37</v>
      </c>
    </row>
    <row r="4636" spans="1:7">
      <c r="A4636" s="65" t="s">
        <v>213</v>
      </c>
      <c r="B4636" s="65">
        <v>41986</v>
      </c>
      <c r="C4636" s="56" t="s">
        <v>4751</v>
      </c>
      <c r="D4636" s="65" t="s">
        <v>32</v>
      </c>
      <c r="E4636" s="65" t="s">
        <v>212</v>
      </c>
      <c r="F4636" s="66">
        <v>4172.67</v>
      </c>
      <c r="G4636" s="66">
        <v>3585.02</v>
      </c>
    </row>
    <row r="4637" spans="1:7">
      <c r="A4637" s="65" t="s">
        <v>213</v>
      </c>
      <c r="B4637" s="65">
        <v>43422</v>
      </c>
      <c r="C4637" s="56" t="s">
        <v>4752</v>
      </c>
      <c r="D4637" s="65" t="s">
        <v>32</v>
      </c>
      <c r="E4637" s="65" t="s">
        <v>212</v>
      </c>
      <c r="F4637" s="66">
        <v>5117.37</v>
      </c>
      <c r="G4637" s="66">
        <v>4396.67</v>
      </c>
    </row>
    <row r="4638" spans="1:7">
      <c r="A4638" s="65" t="s">
        <v>213</v>
      </c>
      <c r="B4638" s="65">
        <v>41987</v>
      </c>
      <c r="C4638" s="56" t="s">
        <v>4753</v>
      </c>
      <c r="D4638" s="65" t="s">
        <v>32</v>
      </c>
      <c r="E4638" s="65" t="s">
        <v>212</v>
      </c>
      <c r="F4638" s="66">
        <v>5931.46</v>
      </c>
      <c r="G4638" s="66">
        <v>5096.1099999999997</v>
      </c>
    </row>
    <row r="4639" spans="1:7">
      <c r="A4639" s="65" t="s">
        <v>213</v>
      </c>
      <c r="B4639" s="65">
        <v>41988</v>
      </c>
      <c r="C4639" s="56" t="s">
        <v>4754</v>
      </c>
      <c r="D4639" s="65" t="s">
        <v>32</v>
      </c>
      <c r="E4639" s="65" t="s">
        <v>212</v>
      </c>
      <c r="F4639" s="66">
        <v>7834.61</v>
      </c>
      <c r="G4639" s="66">
        <v>6731.24</v>
      </c>
    </row>
    <row r="4640" spans="1:7">
      <c r="A4640" s="65" t="s">
        <v>213</v>
      </c>
      <c r="B4640" s="65">
        <v>41697</v>
      </c>
      <c r="C4640" s="56" t="s">
        <v>4755</v>
      </c>
      <c r="D4640" s="65" t="s">
        <v>32</v>
      </c>
      <c r="E4640" s="65" t="s">
        <v>212</v>
      </c>
      <c r="F4640" s="66">
        <v>1388.66</v>
      </c>
      <c r="G4640" s="66">
        <v>1193.0899999999999</v>
      </c>
    </row>
    <row r="4641" spans="1:7">
      <c r="A4641" s="65" t="s">
        <v>213</v>
      </c>
      <c r="B4641" s="65">
        <v>41985</v>
      </c>
      <c r="C4641" s="56" t="s">
        <v>4756</v>
      </c>
      <c r="D4641" s="65" t="s">
        <v>32</v>
      </c>
      <c r="E4641" s="65" t="s">
        <v>212</v>
      </c>
      <c r="F4641" s="66">
        <v>1934.03</v>
      </c>
      <c r="G4641" s="66">
        <v>1661.66</v>
      </c>
    </row>
    <row r="4642" spans="1:7">
      <c r="A4642" s="65" t="s">
        <v>213</v>
      </c>
      <c r="B4642" s="65">
        <v>41699</v>
      </c>
      <c r="C4642" s="56" t="s">
        <v>4757</v>
      </c>
      <c r="D4642" s="65" t="s">
        <v>32</v>
      </c>
      <c r="E4642" s="65" t="s">
        <v>212</v>
      </c>
      <c r="F4642" s="66">
        <v>2753.97</v>
      </c>
      <c r="G4642" s="66">
        <v>2366.11</v>
      </c>
    </row>
    <row r="4643" spans="1:7">
      <c r="A4643" s="65" t="s">
        <v>213</v>
      </c>
      <c r="B4643" s="65">
        <v>38053</v>
      </c>
      <c r="C4643" s="56" t="s">
        <v>4758</v>
      </c>
      <c r="D4643" s="65" t="s">
        <v>32</v>
      </c>
      <c r="E4643" s="65" t="s">
        <v>212</v>
      </c>
      <c r="F4643" s="66"/>
      <c r="G4643" s="66">
        <v>25.05</v>
      </c>
    </row>
    <row r="4644" spans="1:7">
      <c r="A4644" s="65" t="s">
        <v>213</v>
      </c>
      <c r="B4644" s="65">
        <v>38054</v>
      </c>
      <c r="C4644" s="56" t="s">
        <v>4759</v>
      </c>
      <c r="D4644" s="65" t="s">
        <v>32</v>
      </c>
      <c r="E4644" s="65" t="s">
        <v>212</v>
      </c>
      <c r="F4644" s="66"/>
      <c r="G4644" s="66">
        <v>43.06</v>
      </c>
    </row>
    <row r="4645" spans="1:7">
      <c r="A4645" s="65" t="s">
        <v>213</v>
      </c>
      <c r="B4645" s="65">
        <v>38052</v>
      </c>
      <c r="C4645" s="56" t="s">
        <v>4760</v>
      </c>
      <c r="D4645" s="65" t="s">
        <v>32</v>
      </c>
      <c r="E4645" s="65" t="s">
        <v>102</v>
      </c>
      <c r="F4645" s="66"/>
      <c r="G4645" s="66">
        <v>12.13</v>
      </c>
    </row>
    <row r="4646" spans="1:7">
      <c r="A4646" s="65" t="s">
        <v>213</v>
      </c>
      <c r="B4646" s="65">
        <v>38051</v>
      </c>
      <c r="C4646" s="56" t="s">
        <v>4761</v>
      </c>
      <c r="D4646" s="65" t="s">
        <v>32</v>
      </c>
      <c r="E4646" s="65" t="s">
        <v>212</v>
      </c>
      <c r="F4646" s="66"/>
      <c r="G4646" s="66">
        <v>7.56</v>
      </c>
    </row>
    <row r="4647" spans="1:7">
      <c r="A4647" s="65" t="s">
        <v>213</v>
      </c>
      <c r="B4647" s="65">
        <v>38787</v>
      </c>
      <c r="C4647" s="56" t="s">
        <v>4762</v>
      </c>
      <c r="D4647" s="65" t="s">
        <v>32</v>
      </c>
      <c r="E4647" s="65" t="s">
        <v>102</v>
      </c>
      <c r="F4647" s="66"/>
      <c r="G4647" s="66">
        <v>4.58</v>
      </c>
    </row>
    <row r="4648" spans="1:7">
      <c r="A4648" s="65" t="s">
        <v>213</v>
      </c>
      <c r="B4648" s="65">
        <v>38825</v>
      </c>
      <c r="C4648" s="56" t="s">
        <v>4763</v>
      </c>
      <c r="D4648" s="65" t="s">
        <v>32</v>
      </c>
      <c r="E4648" s="65" t="s">
        <v>212</v>
      </c>
      <c r="F4648" s="66"/>
      <c r="G4648" s="66">
        <v>5.92</v>
      </c>
    </row>
    <row r="4649" spans="1:7">
      <c r="A4649" s="65" t="s">
        <v>213</v>
      </c>
      <c r="B4649" s="65">
        <v>38826</v>
      </c>
      <c r="C4649" s="56" t="s">
        <v>4764</v>
      </c>
      <c r="D4649" s="65" t="s">
        <v>32</v>
      </c>
      <c r="E4649" s="65" t="s">
        <v>212</v>
      </c>
      <c r="F4649" s="66"/>
      <c r="G4649" s="66">
        <v>8.42</v>
      </c>
    </row>
    <row r="4650" spans="1:7">
      <c r="A4650" s="65" t="s">
        <v>213</v>
      </c>
      <c r="B4650" s="65">
        <v>38827</v>
      </c>
      <c r="C4650" s="56" t="s">
        <v>4765</v>
      </c>
      <c r="D4650" s="65" t="s">
        <v>32</v>
      </c>
      <c r="E4650" s="65" t="s">
        <v>212</v>
      </c>
      <c r="F4650" s="66"/>
      <c r="G4650" s="66">
        <v>13.77</v>
      </c>
    </row>
    <row r="4651" spans="1:7">
      <c r="A4651" s="65" t="s">
        <v>213</v>
      </c>
      <c r="B4651" s="65">
        <v>38828</v>
      </c>
      <c r="C4651" s="56" t="s">
        <v>4766</v>
      </c>
      <c r="D4651" s="65" t="s">
        <v>32</v>
      </c>
      <c r="E4651" s="65" t="s">
        <v>212</v>
      </c>
      <c r="F4651" s="66"/>
      <c r="G4651" s="66">
        <v>8.82</v>
      </c>
    </row>
    <row r="4652" spans="1:7">
      <c r="A4652" s="65" t="s">
        <v>213</v>
      </c>
      <c r="B4652" s="65">
        <v>38829</v>
      </c>
      <c r="C4652" s="56" t="s">
        <v>4767</v>
      </c>
      <c r="D4652" s="65" t="s">
        <v>32</v>
      </c>
      <c r="E4652" s="65" t="s">
        <v>212</v>
      </c>
      <c r="F4652" s="66"/>
      <c r="G4652" s="66">
        <v>14.45</v>
      </c>
    </row>
    <row r="4653" spans="1:7">
      <c r="A4653" s="65" t="s">
        <v>213</v>
      </c>
      <c r="B4653" s="65">
        <v>38830</v>
      </c>
      <c r="C4653" s="56" t="s">
        <v>4768</v>
      </c>
      <c r="D4653" s="65" t="s">
        <v>32</v>
      </c>
      <c r="E4653" s="65" t="s">
        <v>212</v>
      </c>
      <c r="F4653" s="66"/>
      <c r="G4653" s="66">
        <v>20</v>
      </c>
    </row>
    <row r="4654" spans="1:7">
      <c r="A4654" s="65" t="s">
        <v>213</v>
      </c>
      <c r="B4654" s="65">
        <v>38831</v>
      </c>
      <c r="C4654" s="56" t="s">
        <v>4769</v>
      </c>
      <c r="D4654" s="65" t="s">
        <v>32</v>
      </c>
      <c r="E4654" s="65" t="s">
        <v>212</v>
      </c>
      <c r="F4654" s="66"/>
      <c r="G4654" s="66">
        <v>27.9</v>
      </c>
    </row>
    <row r="4655" spans="1:7">
      <c r="A4655" s="65" t="s">
        <v>213</v>
      </c>
      <c r="B4655" s="65">
        <v>36274</v>
      </c>
      <c r="C4655" s="56" t="s">
        <v>4770</v>
      </c>
      <c r="D4655" s="65" t="s">
        <v>32</v>
      </c>
      <c r="E4655" s="65" t="s">
        <v>102</v>
      </c>
      <c r="F4655" s="66"/>
      <c r="G4655" s="66">
        <v>10.19</v>
      </c>
    </row>
    <row r="4656" spans="1:7">
      <c r="A4656" s="65" t="s">
        <v>213</v>
      </c>
      <c r="B4656" s="65">
        <v>36278</v>
      </c>
      <c r="C4656" s="56" t="s">
        <v>4771</v>
      </c>
      <c r="D4656" s="65" t="s">
        <v>32</v>
      </c>
      <c r="E4656" s="65" t="s">
        <v>212</v>
      </c>
      <c r="F4656" s="66"/>
      <c r="G4656" s="66">
        <v>13.82</v>
      </c>
    </row>
    <row r="4657" spans="1:7">
      <c r="A4657" s="65" t="s">
        <v>213</v>
      </c>
      <c r="B4657" s="65">
        <v>38977</v>
      </c>
      <c r="C4657" s="56" t="s">
        <v>4772</v>
      </c>
      <c r="D4657" s="65" t="s">
        <v>32</v>
      </c>
      <c r="E4657" s="65" t="s">
        <v>212</v>
      </c>
      <c r="F4657" s="66"/>
      <c r="G4657" s="66">
        <v>135.18</v>
      </c>
    </row>
    <row r="4658" spans="1:7">
      <c r="A4658" s="65" t="s">
        <v>213</v>
      </c>
      <c r="B4658" s="65">
        <v>38971</v>
      </c>
      <c r="C4658" s="56" t="s">
        <v>4773</v>
      </c>
      <c r="D4658" s="65" t="s">
        <v>32</v>
      </c>
      <c r="E4658" s="65" t="s">
        <v>212</v>
      </c>
      <c r="F4658" s="66"/>
      <c r="G4658" s="66">
        <v>11.34</v>
      </c>
    </row>
    <row r="4659" spans="1:7">
      <c r="A4659" s="65" t="s">
        <v>213</v>
      </c>
      <c r="B4659" s="65">
        <v>38972</v>
      </c>
      <c r="C4659" s="56" t="s">
        <v>4774</v>
      </c>
      <c r="D4659" s="65" t="s">
        <v>32</v>
      </c>
      <c r="E4659" s="65" t="s">
        <v>212</v>
      </c>
      <c r="F4659" s="66"/>
      <c r="G4659" s="66">
        <v>15.29</v>
      </c>
    </row>
    <row r="4660" spans="1:7">
      <c r="A4660" s="65" t="s">
        <v>213</v>
      </c>
      <c r="B4660" s="65">
        <v>38973</v>
      </c>
      <c r="C4660" s="56" t="s">
        <v>4775</v>
      </c>
      <c r="D4660" s="65" t="s">
        <v>32</v>
      </c>
      <c r="E4660" s="65" t="s">
        <v>212</v>
      </c>
      <c r="F4660" s="66"/>
      <c r="G4660" s="66">
        <v>25.28</v>
      </c>
    </row>
    <row r="4661" spans="1:7">
      <c r="A4661" s="65" t="s">
        <v>213</v>
      </c>
      <c r="B4661" s="65">
        <v>38974</v>
      </c>
      <c r="C4661" s="56" t="s">
        <v>4776</v>
      </c>
      <c r="D4661" s="65" t="s">
        <v>32</v>
      </c>
      <c r="E4661" s="65" t="s">
        <v>212</v>
      </c>
      <c r="F4661" s="66"/>
      <c r="G4661" s="66">
        <v>41.04</v>
      </c>
    </row>
    <row r="4662" spans="1:7">
      <c r="A4662" s="65" t="s">
        <v>213</v>
      </c>
      <c r="B4662" s="65">
        <v>38975</v>
      </c>
      <c r="C4662" s="56" t="s">
        <v>4777</v>
      </c>
      <c r="D4662" s="65" t="s">
        <v>32</v>
      </c>
      <c r="E4662" s="65" t="s">
        <v>212</v>
      </c>
      <c r="F4662" s="66"/>
      <c r="G4662" s="66">
        <v>52.63</v>
      </c>
    </row>
    <row r="4663" spans="1:7">
      <c r="A4663" s="65" t="s">
        <v>213</v>
      </c>
      <c r="B4663" s="65">
        <v>38976</v>
      </c>
      <c r="C4663" s="56" t="s">
        <v>4778</v>
      </c>
      <c r="D4663" s="65" t="s">
        <v>32</v>
      </c>
      <c r="E4663" s="65" t="s">
        <v>212</v>
      </c>
      <c r="F4663" s="66"/>
      <c r="G4663" s="66">
        <v>90.48</v>
      </c>
    </row>
    <row r="4664" spans="1:7">
      <c r="A4664" s="65" t="s">
        <v>213</v>
      </c>
      <c r="B4664" s="65">
        <v>44176</v>
      </c>
      <c r="C4664" s="56" t="s">
        <v>4779</v>
      </c>
      <c r="D4664" s="65" t="s">
        <v>32</v>
      </c>
      <c r="E4664" s="65" t="s">
        <v>212</v>
      </c>
      <c r="F4664" s="66"/>
      <c r="G4664" s="66">
        <v>20.79</v>
      </c>
    </row>
    <row r="4665" spans="1:7">
      <c r="A4665" s="65" t="s">
        <v>213</v>
      </c>
      <c r="B4665" s="65">
        <v>38986</v>
      </c>
      <c r="C4665" s="56" t="s">
        <v>4780</v>
      </c>
      <c r="D4665" s="65" t="s">
        <v>32</v>
      </c>
      <c r="E4665" s="65" t="s">
        <v>212</v>
      </c>
      <c r="F4665" s="66"/>
      <c r="G4665" s="66">
        <v>273.12</v>
      </c>
    </row>
    <row r="4666" spans="1:7">
      <c r="A4666" s="65" t="s">
        <v>213</v>
      </c>
      <c r="B4666" s="65">
        <v>38978</v>
      </c>
      <c r="C4666" s="56" t="s">
        <v>4781</v>
      </c>
      <c r="D4666" s="65" t="s">
        <v>32</v>
      </c>
      <c r="E4666" s="65" t="s">
        <v>212</v>
      </c>
      <c r="F4666" s="66"/>
      <c r="G4666" s="66">
        <v>11.2</v>
      </c>
    </row>
    <row r="4667" spans="1:7">
      <c r="A4667" s="65" t="s">
        <v>213</v>
      </c>
      <c r="B4667" s="65">
        <v>38979</v>
      </c>
      <c r="C4667" s="56" t="s">
        <v>4782</v>
      </c>
      <c r="D4667" s="65" t="s">
        <v>32</v>
      </c>
      <c r="E4667" s="65" t="s">
        <v>212</v>
      </c>
      <c r="F4667" s="66"/>
      <c r="G4667" s="66">
        <v>15.49</v>
      </c>
    </row>
    <row r="4668" spans="1:7">
      <c r="A4668" s="65" t="s">
        <v>213</v>
      </c>
      <c r="B4668" s="65">
        <v>38980</v>
      </c>
      <c r="C4668" s="56" t="s">
        <v>4783</v>
      </c>
      <c r="D4668" s="65" t="s">
        <v>32</v>
      </c>
      <c r="E4668" s="65" t="s">
        <v>212</v>
      </c>
      <c r="F4668" s="66"/>
      <c r="G4668" s="66">
        <v>20.73</v>
      </c>
    </row>
    <row r="4669" spans="1:7">
      <c r="A4669" s="65" t="s">
        <v>213</v>
      </c>
      <c r="B4669" s="65">
        <v>38981</v>
      </c>
      <c r="C4669" s="56" t="s">
        <v>4784</v>
      </c>
      <c r="D4669" s="65" t="s">
        <v>32</v>
      </c>
      <c r="E4669" s="65" t="s">
        <v>212</v>
      </c>
      <c r="F4669" s="66"/>
      <c r="G4669" s="66">
        <v>29.91</v>
      </c>
    </row>
    <row r="4670" spans="1:7">
      <c r="A4670" s="65" t="s">
        <v>213</v>
      </c>
      <c r="B4670" s="65">
        <v>38982</v>
      </c>
      <c r="C4670" s="56" t="s">
        <v>4785</v>
      </c>
      <c r="D4670" s="65" t="s">
        <v>32</v>
      </c>
      <c r="E4670" s="65" t="s">
        <v>212</v>
      </c>
      <c r="F4670" s="66"/>
      <c r="G4670" s="66">
        <v>47.26</v>
      </c>
    </row>
    <row r="4671" spans="1:7">
      <c r="A4671" s="65" t="s">
        <v>213</v>
      </c>
      <c r="B4671" s="65">
        <v>38983</v>
      </c>
      <c r="C4671" s="56" t="s">
        <v>4786</v>
      </c>
      <c r="D4671" s="65" t="s">
        <v>32</v>
      </c>
      <c r="E4671" s="65" t="s">
        <v>212</v>
      </c>
      <c r="F4671" s="66"/>
      <c r="G4671" s="66">
        <v>83.16</v>
      </c>
    </row>
    <row r="4672" spans="1:7">
      <c r="A4672" s="65" t="s">
        <v>213</v>
      </c>
      <c r="B4672" s="65">
        <v>38984</v>
      </c>
      <c r="C4672" s="56" t="s">
        <v>4787</v>
      </c>
      <c r="D4672" s="65" t="s">
        <v>32</v>
      </c>
      <c r="E4672" s="65" t="s">
        <v>212</v>
      </c>
      <c r="F4672" s="66"/>
      <c r="G4672" s="66">
        <v>114.32</v>
      </c>
    </row>
    <row r="4673" spans="1:7">
      <c r="A4673" s="65" t="s">
        <v>213</v>
      </c>
      <c r="B4673" s="65">
        <v>38985</v>
      </c>
      <c r="C4673" s="56" t="s">
        <v>4788</v>
      </c>
      <c r="D4673" s="65" t="s">
        <v>32</v>
      </c>
      <c r="E4673" s="65" t="s">
        <v>212</v>
      </c>
      <c r="F4673" s="66"/>
      <c r="G4673" s="66">
        <v>196.55</v>
      </c>
    </row>
    <row r="4674" spans="1:7">
      <c r="A4674" s="65" t="s">
        <v>213</v>
      </c>
      <c r="B4674" s="65">
        <v>38032</v>
      </c>
      <c r="C4674" s="56" t="s">
        <v>4789</v>
      </c>
      <c r="D4674" s="65" t="s">
        <v>32</v>
      </c>
      <c r="E4674" s="65" t="s">
        <v>212</v>
      </c>
      <c r="F4674" s="66">
        <v>47.22</v>
      </c>
      <c r="G4674" s="66">
        <v>62.04</v>
      </c>
    </row>
    <row r="4675" spans="1:7">
      <c r="A4675" s="65" t="s">
        <v>213</v>
      </c>
      <c r="B4675" s="65">
        <v>38033</v>
      </c>
      <c r="C4675" s="56" t="s">
        <v>4790</v>
      </c>
      <c r="D4675" s="65" t="s">
        <v>32</v>
      </c>
      <c r="E4675" s="65" t="s">
        <v>212</v>
      </c>
      <c r="F4675" s="66">
        <v>80.260000000000005</v>
      </c>
      <c r="G4675" s="66">
        <v>105.45</v>
      </c>
    </row>
    <row r="4676" spans="1:7">
      <c r="A4676" s="65" t="s">
        <v>213</v>
      </c>
      <c r="B4676" s="65">
        <v>38034</v>
      </c>
      <c r="C4676" s="56" t="s">
        <v>4791</v>
      </c>
      <c r="D4676" s="65" t="s">
        <v>32</v>
      </c>
      <c r="E4676" s="65" t="s">
        <v>212</v>
      </c>
      <c r="F4676" s="66">
        <v>125.74</v>
      </c>
      <c r="G4676" s="66">
        <v>165.19</v>
      </c>
    </row>
    <row r="4677" spans="1:7">
      <c r="A4677" s="65" t="s">
        <v>213</v>
      </c>
      <c r="B4677" s="65">
        <v>38035</v>
      </c>
      <c r="C4677" s="56" t="s">
        <v>4792</v>
      </c>
      <c r="D4677" s="65" t="s">
        <v>32</v>
      </c>
      <c r="E4677" s="65" t="s">
        <v>212</v>
      </c>
      <c r="F4677" s="66">
        <v>184.97</v>
      </c>
      <c r="G4677" s="66">
        <v>243.02</v>
      </c>
    </row>
    <row r="4678" spans="1:7">
      <c r="A4678" s="65" t="s">
        <v>213</v>
      </c>
      <c r="B4678" s="65">
        <v>38036</v>
      </c>
      <c r="C4678" s="56" t="s">
        <v>4793</v>
      </c>
      <c r="D4678" s="65" t="s">
        <v>32</v>
      </c>
      <c r="E4678" s="65" t="s">
        <v>212</v>
      </c>
      <c r="F4678" s="66">
        <v>249.19</v>
      </c>
      <c r="G4678" s="66">
        <v>327.38</v>
      </c>
    </row>
    <row r="4679" spans="1:7">
      <c r="A4679" s="65" t="s">
        <v>213</v>
      </c>
      <c r="B4679" s="65">
        <v>38037</v>
      </c>
      <c r="C4679" s="56" t="s">
        <v>4794</v>
      </c>
      <c r="D4679" s="65" t="s">
        <v>32</v>
      </c>
      <c r="E4679" s="65" t="s">
        <v>212</v>
      </c>
      <c r="F4679" s="66">
        <v>329.14</v>
      </c>
      <c r="G4679" s="66">
        <v>432.43</v>
      </c>
    </row>
    <row r="4680" spans="1:7">
      <c r="A4680" s="65" t="s">
        <v>213</v>
      </c>
      <c r="B4680" s="65">
        <v>9850</v>
      </c>
      <c r="C4680" s="56" t="s">
        <v>4795</v>
      </c>
      <c r="D4680" s="65" t="s">
        <v>32</v>
      </c>
      <c r="E4680" s="65" t="s">
        <v>102</v>
      </c>
      <c r="F4680" s="66"/>
      <c r="G4680" s="66">
        <v>147.75</v>
      </c>
    </row>
    <row r="4681" spans="1:7">
      <c r="A4681" s="65" t="s">
        <v>213</v>
      </c>
      <c r="B4681" s="65">
        <v>9853</v>
      </c>
      <c r="C4681" s="56" t="s">
        <v>4796</v>
      </c>
      <c r="D4681" s="65" t="s">
        <v>32</v>
      </c>
      <c r="E4681" s="65" t="s">
        <v>212</v>
      </c>
      <c r="F4681" s="66"/>
      <c r="G4681" s="66">
        <v>262.74</v>
      </c>
    </row>
    <row r="4682" spans="1:7">
      <c r="A4682" s="65" t="s">
        <v>213</v>
      </c>
      <c r="B4682" s="65">
        <v>9854</v>
      </c>
      <c r="C4682" s="56" t="s">
        <v>4797</v>
      </c>
      <c r="D4682" s="65" t="s">
        <v>32</v>
      </c>
      <c r="E4682" s="65" t="s">
        <v>212</v>
      </c>
      <c r="F4682" s="66"/>
      <c r="G4682" s="66">
        <v>115.12</v>
      </c>
    </row>
    <row r="4683" spans="1:7">
      <c r="A4683" s="65" t="s">
        <v>213</v>
      </c>
      <c r="B4683" s="65">
        <v>9851</v>
      </c>
      <c r="C4683" s="56" t="s">
        <v>4798</v>
      </c>
      <c r="D4683" s="65" t="s">
        <v>32</v>
      </c>
      <c r="E4683" s="65" t="s">
        <v>212</v>
      </c>
      <c r="F4683" s="66"/>
      <c r="G4683" s="66">
        <v>199.62</v>
      </c>
    </row>
    <row r="4684" spans="1:7">
      <c r="A4684" s="65" t="s">
        <v>213</v>
      </c>
      <c r="B4684" s="65">
        <v>9825</v>
      </c>
      <c r="C4684" s="56" t="s">
        <v>4799</v>
      </c>
      <c r="D4684" s="65" t="s">
        <v>32</v>
      </c>
      <c r="E4684" s="65" t="s">
        <v>212</v>
      </c>
      <c r="F4684" s="66"/>
      <c r="G4684" s="66">
        <v>53.43</v>
      </c>
    </row>
    <row r="4685" spans="1:7">
      <c r="A4685" s="65" t="s">
        <v>213</v>
      </c>
      <c r="B4685" s="65">
        <v>9828</v>
      </c>
      <c r="C4685" s="56" t="s">
        <v>4800</v>
      </c>
      <c r="D4685" s="65" t="s">
        <v>32</v>
      </c>
      <c r="E4685" s="65" t="s">
        <v>212</v>
      </c>
      <c r="F4685" s="66"/>
      <c r="G4685" s="66">
        <v>143.78</v>
      </c>
    </row>
    <row r="4686" spans="1:7">
      <c r="A4686" s="65" t="s">
        <v>213</v>
      </c>
      <c r="B4686" s="65">
        <v>9829</v>
      </c>
      <c r="C4686" s="56" t="s">
        <v>4801</v>
      </c>
      <c r="D4686" s="65" t="s">
        <v>32</v>
      </c>
      <c r="E4686" s="65" t="s">
        <v>212</v>
      </c>
      <c r="F4686" s="66"/>
      <c r="G4686" s="66">
        <v>243.67</v>
      </c>
    </row>
    <row r="4687" spans="1:7">
      <c r="A4687" s="65" t="s">
        <v>213</v>
      </c>
      <c r="B4687" s="65">
        <v>9826</v>
      </c>
      <c r="C4687" s="56" t="s">
        <v>4802</v>
      </c>
      <c r="D4687" s="65" t="s">
        <v>32</v>
      </c>
      <c r="E4687" s="65" t="s">
        <v>212</v>
      </c>
      <c r="F4687" s="66"/>
      <c r="G4687" s="66">
        <v>370.95</v>
      </c>
    </row>
    <row r="4688" spans="1:7">
      <c r="A4688" s="65" t="s">
        <v>213</v>
      </c>
      <c r="B4688" s="65">
        <v>9827</v>
      </c>
      <c r="C4688" s="56" t="s">
        <v>4803</v>
      </c>
      <c r="D4688" s="65" t="s">
        <v>32</v>
      </c>
      <c r="E4688" s="65" t="s">
        <v>212</v>
      </c>
      <c r="F4688" s="66"/>
      <c r="G4688" s="66">
        <v>526.75</v>
      </c>
    </row>
    <row r="4689" spans="1:7">
      <c r="A4689" s="65" t="s">
        <v>213</v>
      </c>
      <c r="B4689" s="65">
        <v>36374</v>
      </c>
      <c r="C4689" s="56" t="s">
        <v>4804</v>
      </c>
      <c r="D4689" s="65" t="s">
        <v>32</v>
      </c>
      <c r="E4689" s="65" t="s">
        <v>212</v>
      </c>
      <c r="F4689" s="66"/>
      <c r="G4689" s="66">
        <v>64.03</v>
      </c>
    </row>
    <row r="4690" spans="1:7">
      <c r="A4690" s="65" t="s">
        <v>213</v>
      </c>
      <c r="B4690" s="65">
        <v>36084</v>
      </c>
      <c r="C4690" s="56" t="s">
        <v>4805</v>
      </c>
      <c r="D4690" s="65" t="s">
        <v>32</v>
      </c>
      <c r="E4690" s="65" t="s">
        <v>102</v>
      </c>
      <c r="F4690" s="66"/>
      <c r="G4690" s="66">
        <v>18.97</v>
      </c>
    </row>
    <row r="4691" spans="1:7">
      <c r="A4691" s="65" t="s">
        <v>213</v>
      </c>
      <c r="B4691" s="65">
        <v>36373</v>
      </c>
      <c r="C4691" s="56" t="s">
        <v>4806</v>
      </c>
      <c r="D4691" s="65" t="s">
        <v>32</v>
      </c>
      <c r="E4691" s="65" t="s">
        <v>212</v>
      </c>
      <c r="F4691" s="66"/>
      <c r="G4691" s="66">
        <v>39.39</v>
      </c>
    </row>
    <row r="4692" spans="1:7">
      <c r="A4692" s="65" t="s">
        <v>213</v>
      </c>
      <c r="B4692" s="65">
        <v>36377</v>
      </c>
      <c r="C4692" s="56" t="s">
        <v>4807</v>
      </c>
      <c r="D4692" s="65" t="s">
        <v>32</v>
      </c>
      <c r="E4692" s="65" t="s">
        <v>212</v>
      </c>
      <c r="F4692" s="66"/>
      <c r="G4692" s="66">
        <v>76.81</v>
      </c>
    </row>
    <row r="4693" spans="1:7">
      <c r="A4693" s="65" t="s">
        <v>213</v>
      </c>
      <c r="B4693" s="65">
        <v>36375</v>
      </c>
      <c r="C4693" s="56" t="s">
        <v>4808</v>
      </c>
      <c r="D4693" s="65" t="s">
        <v>32</v>
      </c>
      <c r="E4693" s="65" t="s">
        <v>212</v>
      </c>
      <c r="F4693" s="66"/>
      <c r="G4693" s="66">
        <v>23.41</v>
      </c>
    </row>
    <row r="4694" spans="1:7">
      <c r="A4694" s="65" t="s">
        <v>213</v>
      </c>
      <c r="B4694" s="65">
        <v>36376</v>
      </c>
      <c r="C4694" s="56" t="s">
        <v>4809</v>
      </c>
      <c r="D4694" s="65" t="s">
        <v>32</v>
      </c>
      <c r="E4694" s="65" t="s">
        <v>212</v>
      </c>
      <c r="F4694" s="66"/>
      <c r="G4694" s="66">
        <v>45.97</v>
      </c>
    </row>
    <row r="4695" spans="1:7">
      <c r="A4695" s="65" t="s">
        <v>213</v>
      </c>
      <c r="B4695" s="65">
        <v>36380</v>
      </c>
      <c r="C4695" s="56" t="s">
        <v>4810</v>
      </c>
      <c r="D4695" s="65" t="s">
        <v>32</v>
      </c>
      <c r="E4695" s="65" t="s">
        <v>212</v>
      </c>
      <c r="F4695" s="66"/>
      <c r="G4695" s="66">
        <v>96.04</v>
      </c>
    </row>
    <row r="4696" spans="1:7">
      <c r="A4696" s="65" t="s">
        <v>213</v>
      </c>
      <c r="B4696" s="65">
        <v>36378</v>
      </c>
      <c r="C4696" s="56" t="s">
        <v>4811</v>
      </c>
      <c r="D4696" s="65" t="s">
        <v>32</v>
      </c>
      <c r="E4696" s="65" t="s">
        <v>212</v>
      </c>
      <c r="F4696" s="66"/>
      <c r="G4696" s="66">
        <v>28.78</v>
      </c>
    </row>
    <row r="4697" spans="1:7">
      <c r="A4697" s="65" t="s">
        <v>213</v>
      </c>
      <c r="B4697" s="65">
        <v>36379</v>
      </c>
      <c r="C4697" s="56" t="s">
        <v>4812</v>
      </c>
      <c r="D4697" s="65" t="s">
        <v>32</v>
      </c>
      <c r="E4697" s="65" t="s">
        <v>212</v>
      </c>
      <c r="F4697" s="66"/>
      <c r="G4697" s="66">
        <v>58.01</v>
      </c>
    </row>
    <row r="4698" spans="1:7">
      <c r="A4698" s="65" t="s">
        <v>213</v>
      </c>
      <c r="B4698" s="65">
        <v>9859</v>
      </c>
      <c r="C4698" s="56" t="s">
        <v>4813</v>
      </c>
      <c r="D4698" s="65" t="s">
        <v>32</v>
      </c>
      <c r="E4698" s="65" t="s">
        <v>212</v>
      </c>
      <c r="F4698" s="66">
        <v>10.01</v>
      </c>
      <c r="G4698" s="66">
        <v>10.57</v>
      </c>
    </row>
    <row r="4699" spans="1:7">
      <c r="A4699" s="65" t="s">
        <v>213</v>
      </c>
      <c r="B4699" s="65">
        <v>9836</v>
      </c>
      <c r="C4699" s="56" t="s">
        <v>4814</v>
      </c>
      <c r="D4699" s="65" t="s">
        <v>32</v>
      </c>
      <c r="E4699" s="65" t="s">
        <v>102</v>
      </c>
      <c r="F4699" s="66">
        <v>11.95</v>
      </c>
      <c r="G4699" s="66">
        <v>15.7</v>
      </c>
    </row>
    <row r="4700" spans="1:7">
      <c r="A4700" s="65" t="s">
        <v>213</v>
      </c>
      <c r="B4700" s="65">
        <v>20065</v>
      </c>
      <c r="C4700" s="56" t="s">
        <v>4815</v>
      </c>
      <c r="D4700" s="65" t="s">
        <v>32</v>
      </c>
      <c r="E4700" s="65" t="s">
        <v>212</v>
      </c>
      <c r="F4700" s="66">
        <v>31.23</v>
      </c>
      <c r="G4700" s="66">
        <v>41.04</v>
      </c>
    </row>
    <row r="4701" spans="1:7">
      <c r="A4701" s="65" t="s">
        <v>213</v>
      </c>
      <c r="B4701" s="65">
        <v>9835</v>
      </c>
      <c r="C4701" s="56" t="s">
        <v>4816</v>
      </c>
      <c r="D4701" s="65" t="s">
        <v>32</v>
      </c>
      <c r="E4701" s="65" t="s">
        <v>212</v>
      </c>
      <c r="F4701" s="66">
        <v>5.22</v>
      </c>
      <c r="G4701" s="66">
        <v>6.86</v>
      </c>
    </row>
    <row r="4702" spans="1:7">
      <c r="A4702" s="65" t="s">
        <v>213</v>
      </c>
      <c r="B4702" s="65">
        <v>9838</v>
      </c>
      <c r="C4702" s="56" t="s">
        <v>4817</v>
      </c>
      <c r="D4702" s="65" t="s">
        <v>32</v>
      </c>
      <c r="E4702" s="65" t="s">
        <v>212</v>
      </c>
      <c r="F4702" s="66">
        <v>8.6199999999999992</v>
      </c>
      <c r="G4702" s="66">
        <v>11.33</v>
      </c>
    </row>
    <row r="4703" spans="1:7">
      <c r="A4703" s="65" t="s">
        <v>213</v>
      </c>
      <c r="B4703" s="65">
        <v>9837</v>
      </c>
      <c r="C4703" s="56" t="s">
        <v>4818</v>
      </c>
      <c r="D4703" s="65" t="s">
        <v>32</v>
      </c>
      <c r="E4703" s="65" t="s">
        <v>212</v>
      </c>
      <c r="F4703" s="66">
        <v>11.31</v>
      </c>
      <c r="G4703" s="66">
        <v>14.86</v>
      </c>
    </row>
    <row r="4704" spans="1:7">
      <c r="A4704" s="65" t="s">
        <v>213</v>
      </c>
      <c r="B4704" s="65">
        <v>44315</v>
      </c>
      <c r="C4704" s="56" t="s">
        <v>4819</v>
      </c>
      <c r="D4704" s="65" t="s">
        <v>32</v>
      </c>
      <c r="E4704" s="65" t="s">
        <v>212</v>
      </c>
      <c r="F4704" s="66">
        <v>46.78</v>
      </c>
      <c r="G4704" s="66">
        <v>61.47</v>
      </c>
    </row>
    <row r="4705" spans="1:7">
      <c r="A4705" s="65" t="s">
        <v>213</v>
      </c>
      <c r="B4705" s="65">
        <v>9862</v>
      </c>
      <c r="C4705" s="56" t="s">
        <v>4820</v>
      </c>
      <c r="D4705" s="65" t="s">
        <v>32</v>
      </c>
      <c r="E4705" s="65" t="s">
        <v>212</v>
      </c>
      <c r="F4705" s="66">
        <v>30.86</v>
      </c>
      <c r="G4705" s="66">
        <v>32.590000000000003</v>
      </c>
    </row>
    <row r="4706" spans="1:7">
      <c r="A4706" s="65" t="s">
        <v>213</v>
      </c>
      <c r="B4706" s="65">
        <v>9861</v>
      </c>
      <c r="C4706" s="56" t="s">
        <v>4821</v>
      </c>
      <c r="D4706" s="65" t="s">
        <v>32</v>
      </c>
      <c r="E4706" s="65" t="s">
        <v>212</v>
      </c>
      <c r="F4706" s="66">
        <v>24.23</v>
      </c>
      <c r="G4706" s="66">
        <v>25.6</v>
      </c>
    </row>
    <row r="4707" spans="1:7">
      <c r="A4707" s="65" t="s">
        <v>213</v>
      </c>
      <c r="B4707" s="65">
        <v>9866</v>
      </c>
      <c r="C4707" s="56" t="s">
        <v>4822</v>
      </c>
      <c r="D4707" s="65" t="s">
        <v>32</v>
      </c>
      <c r="E4707" s="65" t="s">
        <v>212</v>
      </c>
      <c r="F4707" s="66">
        <v>20.91</v>
      </c>
      <c r="G4707" s="66">
        <v>22.09</v>
      </c>
    </row>
    <row r="4708" spans="1:7">
      <c r="A4708" s="65" t="s">
        <v>213</v>
      </c>
      <c r="B4708" s="65">
        <v>9856</v>
      </c>
      <c r="C4708" s="56" t="s">
        <v>4823</v>
      </c>
      <c r="D4708" s="65" t="s">
        <v>32</v>
      </c>
      <c r="E4708" s="65" t="s">
        <v>212</v>
      </c>
      <c r="F4708" s="66">
        <v>7.81</v>
      </c>
      <c r="G4708" s="66">
        <v>8.25</v>
      </c>
    </row>
    <row r="4709" spans="1:7">
      <c r="A4709" s="65" t="s">
        <v>213</v>
      </c>
      <c r="B4709" s="65">
        <v>9863</v>
      </c>
      <c r="C4709" s="56" t="s">
        <v>4824</v>
      </c>
      <c r="D4709" s="65" t="s">
        <v>32</v>
      </c>
      <c r="E4709" s="65" t="s">
        <v>212</v>
      </c>
      <c r="F4709" s="66">
        <v>60.5</v>
      </c>
      <c r="G4709" s="66">
        <v>63.9</v>
      </c>
    </row>
    <row r="4710" spans="1:7">
      <c r="A4710" s="65" t="s">
        <v>213</v>
      </c>
      <c r="B4710" s="65">
        <v>9860</v>
      </c>
      <c r="C4710" s="56" t="s">
        <v>4825</v>
      </c>
      <c r="D4710" s="65" t="s">
        <v>32</v>
      </c>
      <c r="E4710" s="65" t="s">
        <v>212</v>
      </c>
      <c r="F4710" s="66">
        <v>44.16</v>
      </c>
      <c r="G4710" s="66">
        <v>46.64</v>
      </c>
    </row>
    <row r="4711" spans="1:7">
      <c r="A4711" s="65" t="s">
        <v>213</v>
      </c>
      <c r="B4711" s="65">
        <v>9841</v>
      </c>
      <c r="C4711" s="56" t="s">
        <v>4826</v>
      </c>
      <c r="D4711" s="65" t="s">
        <v>32</v>
      </c>
      <c r="E4711" s="65" t="s">
        <v>212</v>
      </c>
      <c r="F4711" s="66">
        <v>22.5</v>
      </c>
      <c r="G4711" s="66">
        <v>29.56</v>
      </c>
    </row>
    <row r="4712" spans="1:7">
      <c r="A4712" s="65" t="s">
        <v>213</v>
      </c>
      <c r="B4712" s="65">
        <v>9840</v>
      </c>
      <c r="C4712" s="56" t="s">
        <v>4827</v>
      </c>
      <c r="D4712" s="65" t="s">
        <v>32</v>
      </c>
      <c r="E4712" s="65" t="s">
        <v>212</v>
      </c>
      <c r="F4712" s="66">
        <v>47.53</v>
      </c>
      <c r="G4712" s="66">
        <v>62.45</v>
      </c>
    </row>
    <row r="4713" spans="1:7">
      <c r="A4713" s="65" t="s">
        <v>213</v>
      </c>
      <c r="B4713" s="65">
        <v>20067</v>
      </c>
      <c r="C4713" s="56" t="s">
        <v>4828</v>
      </c>
      <c r="D4713" s="65" t="s">
        <v>32</v>
      </c>
      <c r="E4713" s="65" t="s">
        <v>212</v>
      </c>
      <c r="F4713" s="66">
        <v>7.3</v>
      </c>
      <c r="G4713" s="66">
        <v>9.59</v>
      </c>
    </row>
    <row r="4714" spans="1:7">
      <c r="A4714" s="65" t="s">
        <v>213</v>
      </c>
      <c r="B4714" s="65">
        <v>20068</v>
      </c>
      <c r="C4714" s="56" t="s">
        <v>4829</v>
      </c>
      <c r="D4714" s="65" t="s">
        <v>32</v>
      </c>
      <c r="E4714" s="65" t="s">
        <v>212</v>
      </c>
      <c r="F4714" s="66">
        <v>10.28</v>
      </c>
      <c r="G4714" s="66">
        <v>13.5</v>
      </c>
    </row>
    <row r="4715" spans="1:7">
      <c r="A4715" s="65" t="s">
        <v>213</v>
      </c>
      <c r="B4715" s="65">
        <v>9839</v>
      </c>
      <c r="C4715" s="56" t="s">
        <v>4830</v>
      </c>
      <c r="D4715" s="65" t="s">
        <v>32</v>
      </c>
      <c r="E4715" s="65" t="s">
        <v>212</v>
      </c>
      <c r="F4715" s="66">
        <v>18.64</v>
      </c>
      <c r="G4715" s="66">
        <v>24.49</v>
      </c>
    </row>
    <row r="4716" spans="1:7">
      <c r="A4716" s="65" t="s">
        <v>213</v>
      </c>
      <c r="B4716" s="65">
        <v>9870</v>
      </c>
      <c r="C4716" s="56" t="s">
        <v>4831</v>
      </c>
      <c r="D4716" s="65" t="s">
        <v>32</v>
      </c>
      <c r="E4716" s="65" t="s">
        <v>212</v>
      </c>
      <c r="F4716" s="66">
        <v>90.23</v>
      </c>
      <c r="G4716" s="66">
        <v>95.3</v>
      </c>
    </row>
    <row r="4717" spans="1:7">
      <c r="A4717" s="65" t="s">
        <v>213</v>
      </c>
      <c r="B4717" s="65">
        <v>9867</v>
      </c>
      <c r="C4717" s="56" t="s">
        <v>4832</v>
      </c>
      <c r="D4717" s="65" t="s">
        <v>32</v>
      </c>
      <c r="E4717" s="65" t="s">
        <v>212</v>
      </c>
      <c r="F4717" s="66">
        <v>3.62</v>
      </c>
      <c r="G4717" s="66">
        <v>3.83</v>
      </c>
    </row>
    <row r="4718" spans="1:7">
      <c r="A4718" s="65" t="s">
        <v>213</v>
      </c>
      <c r="B4718" s="65">
        <v>9868</v>
      </c>
      <c r="C4718" s="56" t="s">
        <v>4833</v>
      </c>
      <c r="D4718" s="65" t="s">
        <v>32</v>
      </c>
      <c r="E4718" s="65" t="s">
        <v>102</v>
      </c>
      <c r="F4718" s="66">
        <v>4.09</v>
      </c>
      <c r="G4718" s="66">
        <v>4.32</v>
      </c>
    </row>
    <row r="4719" spans="1:7">
      <c r="A4719" s="65" t="s">
        <v>213</v>
      </c>
      <c r="B4719" s="65">
        <v>9869</v>
      </c>
      <c r="C4719" s="56" t="s">
        <v>4834</v>
      </c>
      <c r="D4719" s="65" t="s">
        <v>32</v>
      </c>
      <c r="E4719" s="65" t="s">
        <v>212</v>
      </c>
      <c r="F4719" s="66">
        <v>8.83</v>
      </c>
      <c r="G4719" s="66">
        <v>9.32</v>
      </c>
    </row>
    <row r="4720" spans="1:7">
      <c r="A4720" s="65" t="s">
        <v>213</v>
      </c>
      <c r="B4720" s="65">
        <v>9874</v>
      </c>
      <c r="C4720" s="56" t="s">
        <v>4835</v>
      </c>
      <c r="D4720" s="65" t="s">
        <v>32</v>
      </c>
      <c r="E4720" s="65" t="s">
        <v>212</v>
      </c>
      <c r="F4720" s="66">
        <v>13.86</v>
      </c>
      <c r="G4720" s="66">
        <v>14.64</v>
      </c>
    </row>
    <row r="4721" spans="1:7">
      <c r="A4721" s="65" t="s">
        <v>213</v>
      </c>
      <c r="B4721" s="65">
        <v>9875</v>
      </c>
      <c r="C4721" s="56" t="s">
        <v>4836</v>
      </c>
      <c r="D4721" s="65" t="s">
        <v>32</v>
      </c>
      <c r="E4721" s="65" t="s">
        <v>212</v>
      </c>
      <c r="F4721" s="66">
        <v>15.2</v>
      </c>
      <c r="G4721" s="66">
        <v>16.059999999999999</v>
      </c>
    </row>
    <row r="4722" spans="1:7">
      <c r="A4722" s="65" t="s">
        <v>213</v>
      </c>
      <c r="B4722" s="65">
        <v>9873</v>
      </c>
      <c r="C4722" s="56" t="s">
        <v>4837</v>
      </c>
      <c r="D4722" s="65" t="s">
        <v>32</v>
      </c>
      <c r="E4722" s="65" t="s">
        <v>212</v>
      </c>
      <c r="F4722" s="66">
        <v>25.01</v>
      </c>
      <c r="G4722" s="66">
        <v>26.42</v>
      </c>
    </row>
    <row r="4723" spans="1:7">
      <c r="A4723" s="65" t="s">
        <v>213</v>
      </c>
      <c r="B4723" s="65">
        <v>9871</v>
      </c>
      <c r="C4723" s="56" t="s">
        <v>4838</v>
      </c>
      <c r="D4723" s="65" t="s">
        <v>32</v>
      </c>
      <c r="E4723" s="65" t="s">
        <v>212</v>
      </c>
      <c r="F4723" s="66">
        <v>41.44</v>
      </c>
      <c r="G4723" s="66">
        <v>43.77</v>
      </c>
    </row>
    <row r="4724" spans="1:7">
      <c r="A4724" s="65" t="s">
        <v>213</v>
      </c>
      <c r="B4724" s="65">
        <v>9872</v>
      </c>
      <c r="C4724" s="56" t="s">
        <v>4839</v>
      </c>
      <c r="D4724" s="65" t="s">
        <v>32</v>
      </c>
      <c r="E4724" s="65" t="s">
        <v>212</v>
      </c>
      <c r="F4724" s="66">
        <v>57.66</v>
      </c>
      <c r="G4724" s="66">
        <v>60.9</v>
      </c>
    </row>
    <row r="4725" spans="1:7">
      <c r="A4725" s="65" t="s">
        <v>213</v>
      </c>
      <c r="B4725" s="65">
        <v>12425</v>
      </c>
      <c r="C4725" s="56" t="s">
        <v>4840</v>
      </c>
      <c r="D4725" s="65" t="s">
        <v>211</v>
      </c>
      <c r="E4725" s="65" t="s">
        <v>212</v>
      </c>
      <c r="F4725" s="66"/>
      <c r="G4725" s="66">
        <v>65.040000000000006</v>
      </c>
    </row>
    <row r="4726" spans="1:7">
      <c r="A4726" s="65" t="s">
        <v>213</v>
      </c>
      <c r="B4726" s="65">
        <v>12426</v>
      </c>
      <c r="C4726" s="56" t="s">
        <v>4841</v>
      </c>
      <c r="D4726" s="65" t="s">
        <v>211</v>
      </c>
      <c r="E4726" s="65" t="s">
        <v>212</v>
      </c>
      <c r="F4726" s="66"/>
      <c r="G4726" s="66">
        <v>47.34</v>
      </c>
    </row>
    <row r="4727" spans="1:7">
      <c r="A4727" s="65" t="s">
        <v>213</v>
      </c>
      <c r="B4727" s="65">
        <v>12427</v>
      </c>
      <c r="C4727" s="56" t="s">
        <v>4842</v>
      </c>
      <c r="D4727" s="65" t="s">
        <v>211</v>
      </c>
      <c r="E4727" s="65" t="s">
        <v>212</v>
      </c>
      <c r="F4727" s="66"/>
      <c r="G4727" s="66">
        <v>269.95999999999998</v>
      </c>
    </row>
    <row r="4728" spans="1:7">
      <c r="A4728" s="65" t="s">
        <v>213</v>
      </c>
      <c r="B4728" s="65">
        <v>12428</v>
      </c>
      <c r="C4728" s="56" t="s">
        <v>4843</v>
      </c>
      <c r="D4728" s="65" t="s">
        <v>211</v>
      </c>
      <c r="E4728" s="65" t="s">
        <v>212</v>
      </c>
      <c r="F4728" s="66"/>
      <c r="G4728" s="66">
        <v>173.27</v>
      </c>
    </row>
    <row r="4729" spans="1:7">
      <c r="A4729" s="65" t="s">
        <v>213</v>
      </c>
      <c r="B4729" s="65">
        <v>12429</v>
      </c>
      <c r="C4729" s="56" t="s">
        <v>4844</v>
      </c>
      <c r="D4729" s="65" t="s">
        <v>211</v>
      </c>
      <c r="E4729" s="65" t="s">
        <v>212</v>
      </c>
      <c r="F4729" s="66"/>
      <c r="G4729" s="66">
        <v>436.53</v>
      </c>
    </row>
    <row r="4730" spans="1:7">
      <c r="A4730" s="65" t="s">
        <v>213</v>
      </c>
      <c r="B4730" s="65">
        <v>12430</v>
      </c>
      <c r="C4730" s="56" t="s">
        <v>4845</v>
      </c>
      <c r="D4730" s="65" t="s">
        <v>211</v>
      </c>
      <c r="E4730" s="65" t="s">
        <v>212</v>
      </c>
      <c r="F4730" s="66"/>
      <c r="G4730" s="66">
        <v>58.04</v>
      </c>
    </row>
    <row r="4731" spans="1:7">
      <c r="A4731" s="65" t="s">
        <v>213</v>
      </c>
      <c r="B4731" s="65">
        <v>12431</v>
      </c>
      <c r="C4731" s="56" t="s">
        <v>4846</v>
      </c>
      <c r="D4731" s="65" t="s">
        <v>211</v>
      </c>
      <c r="E4731" s="65" t="s">
        <v>212</v>
      </c>
      <c r="F4731" s="66"/>
      <c r="G4731" s="66">
        <v>742.89</v>
      </c>
    </row>
    <row r="4732" spans="1:7">
      <c r="A4732" s="65" t="s">
        <v>213</v>
      </c>
      <c r="B4732" s="65">
        <v>12432</v>
      </c>
      <c r="C4732" s="56" t="s">
        <v>4847</v>
      </c>
      <c r="D4732" s="65" t="s">
        <v>211</v>
      </c>
      <c r="E4732" s="65" t="s">
        <v>212</v>
      </c>
      <c r="F4732" s="66"/>
      <c r="G4732" s="66">
        <v>152.79</v>
      </c>
    </row>
    <row r="4733" spans="1:7">
      <c r="A4733" s="65" t="s">
        <v>213</v>
      </c>
      <c r="B4733" s="65">
        <v>12433</v>
      </c>
      <c r="C4733" s="56" t="s">
        <v>4848</v>
      </c>
      <c r="D4733" s="65" t="s">
        <v>211</v>
      </c>
      <c r="E4733" s="65" t="s">
        <v>212</v>
      </c>
      <c r="F4733" s="66"/>
      <c r="G4733" s="66">
        <v>97.27</v>
      </c>
    </row>
    <row r="4734" spans="1:7">
      <c r="A4734" s="65" t="s">
        <v>213</v>
      </c>
      <c r="B4734" s="65">
        <v>12434</v>
      </c>
      <c r="C4734" s="56" t="s">
        <v>4849</v>
      </c>
      <c r="D4734" s="65" t="s">
        <v>211</v>
      </c>
      <c r="E4734" s="65" t="s">
        <v>212</v>
      </c>
      <c r="F4734" s="66"/>
      <c r="G4734" s="66">
        <v>49.79</v>
      </c>
    </row>
    <row r="4735" spans="1:7">
      <c r="A4735" s="65" t="s">
        <v>213</v>
      </c>
      <c r="B4735" s="65">
        <v>12435</v>
      </c>
      <c r="C4735" s="56" t="s">
        <v>4850</v>
      </c>
      <c r="D4735" s="65" t="s">
        <v>211</v>
      </c>
      <c r="E4735" s="65" t="s">
        <v>212</v>
      </c>
      <c r="F4735" s="66"/>
      <c r="G4735" s="66">
        <v>301.02</v>
      </c>
    </row>
    <row r="4736" spans="1:7">
      <c r="A4736" s="65" t="s">
        <v>213</v>
      </c>
      <c r="B4736" s="65">
        <v>12437</v>
      </c>
      <c r="C4736" s="56" t="s">
        <v>4851</v>
      </c>
      <c r="D4736" s="65" t="s">
        <v>211</v>
      </c>
      <c r="E4736" s="65" t="s">
        <v>212</v>
      </c>
      <c r="F4736" s="66"/>
      <c r="G4736" s="66">
        <v>243.11</v>
      </c>
    </row>
    <row r="4737" spans="1:7">
      <c r="A4737" s="65" t="s">
        <v>213</v>
      </c>
      <c r="B4737" s="65">
        <v>12438</v>
      </c>
      <c r="C4737" s="56" t="s">
        <v>4852</v>
      </c>
      <c r="D4737" s="65" t="s">
        <v>211</v>
      </c>
      <c r="E4737" s="65" t="s">
        <v>212</v>
      </c>
      <c r="F4737" s="66"/>
      <c r="G4737" s="66">
        <v>439.96</v>
      </c>
    </row>
    <row r="4738" spans="1:7">
      <c r="A4738" s="65" t="s">
        <v>213</v>
      </c>
      <c r="B4738" s="65">
        <v>12439</v>
      </c>
      <c r="C4738" s="56" t="s">
        <v>4853</v>
      </c>
      <c r="D4738" s="65" t="s">
        <v>211</v>
      </c>
      <c r="E4738" s="65" t="s">
        <v>212</v>
      </c>
      <c r="F4738" s="66"/>
      <c r="G4738" s="66">
        <v>78.03</v>
      </c>
    </row>
    <row r="4739" spans="1:7">
      <c r="A4739" s="65" t="s">
        <v>213</v>
      </c>
      <c r="B4739" s="65">
        <v>12436</v>
      </c>
      <c r="C4739" s="56" t="s">
        <v>4854</v>
      </c>
      <c r="D4739" s="65" t="s">
        <v>211</v>
      </c>
      <c r="E4739" s="65" t="s">
        <v>212</v>
      </c>
      <c r="F4739" s="66"/>
      <c r="G4739" s="66">
        <v>555.76</v>
      </c>
    </row>
    <row r="4740" spans="1:7">
      <c r="A4740" s="65" t="s">
        <v>213</v>
      </c>
      <c r="B4740" s="65">
        <v>36357</v>
      </c>
      <c r="C4740" s="56" t="s">
        <v>4855</v>
      </c>
      <c r="D4740" s="65" t="s">
        <v>211</v>
      </c>
      <c r="E4740" s="65" t="s">
        <v>212</v>
      </c>
      <c r="F4740" s="66"/>
      <c r="G4740" s="66">
        <v>150.83000000000001</v>
      </c>
    </row>
    <row r="4741" spans="1:7">
      <c r="A4741" s="65" t="s">
        <v>213</v>
      </c>
      <c r="B4741" s="65">
        <v>12424</v>
      </c>
      <c r="C4741" s="56" t="s">
        <v>4856</v>
      </c>
      <c r="D4741" s="65" t="s">
        <v>211</v>
      </c>
      <c r="E4741" s="65" t="s">
        <v>212</v>
      </c>
      <c r="F4741" s="66"/>
      <c r="G4741" s="66">
        <v>100.14</v>
      </c>
    </row>
    <row r="4742" spans="1:7">
      <c r="A4742" s="65" t="s">
        <v>213</v>
      </c>
      <c r="B4742" s="65">
        <v>12440</v>
      </c>
      <c r="C4742" s="56" t="s">
        <v>4857</v>
      </c>
      <c r="D4742" s="65" t="s">
        <v>211</v>
      </c>
      <c r="E4742" s="65" t="s">
        <v>212</v>
      </c>
      <c r="F4742" s="66"/>
      <c r="G4742" s="66">
        <v>96.8</v>
      </c>
    </row>
    <row r="4743" spans="1:7">
      <c r="A4743" s="65" t="s">
        <v>213</v>
      </c>
      <c r="B4743" s="65">
        <v>9884</v>
      </c>
      <c r="C4743" s="56" t="s">
        <v>4858</v>
      </c>
      <c r="D4743" s="65" t="s">
        <v>211</v>
      </c>
      <c r="E4743" s="65" t="s">
        <v>212</v>
      </c>
      <c r="F4743" s="66"/>
      <c r="G4743" s="66">
        <v>72.2</v>
      </c>
    </row>
    <row r="4744" spans="1:7">
      <c r="A4744" s="65" t="s">
        <v>213</v>
      </c>
      <c r="B4744" s="65">
        <v>9888</v>
      </c>
      <c r="C4744" s="56" t="s">
        <v>4859</v>
      </c>
      <c r="D4744" s="65" t="s">
        <v>211</v>
      </c>
      <c r="E4744" s="65" t="s">
        <v>212</v>
      </c>
      <c r="F4744" s="66"/>
      <c r="G4744" s="66">
        <v>58.01</v>
      </c>
    </row>
    <row r="4745" spans="1:7">
      <c r="A4745" s="65" t="s">
        <v>213</v>
      </c>
      <c r="B4745" s="65">
        <v>9886</v>
      </c>
      <c r="C4745" s="56" t="s">
        <v>4860</v>
      </c>
      <c r="D4745" s="65" t="s">
        <v>211</v>
      </c>
      <c r="E4745" s="65" t="s">
        <v>212</v>
      </c>
      <c r="F4745" s="66"/>
      <c r="G4745" s="66">
        <v>34.67</v>
      </c>
    </row>
    <row r="4746" spans="1:7">
      <c r="A4746" s="65" t="s">
        <v>213</v>
      </c>
      <c r="B4746" s="65">
        <v>9883</v>
      </c>
      <c r="C4746" s="56" t="s">
        <v>4861</v>
      </c>
      <c r="D4746" s="65" t="s">
        <v>211</v>
      </c>
      <c r="E4746" s="65" t="s">
        <v>212</v>
      </c>
      <c r="F4746" s="66"/>
      <c r="G4746" s="66">
        <v>25.31</v>
      </c>
    </row>
    <row r="4747" spans="1:7">
      <c r="A4747" s="65" t="s">
        <v>213</v>
      </c>
      <c r="B4747" s="65">
        <v>9889</v>
      </c>
      <c r="C4747" s="56" t="s">
        <v>4862</v>
      </c>
      <c r="D4747" s="65" t="s">
        <v>211</v>
      </c>
      <c r="E4747" s="65" t="s">
        <v>212</v>
      </c>
      <c r="F4747" s="66"/>
      <c r="G4747" s="66">
        <v>175.66</v>
      </c>
    </row>
    <row r="4748" spans="1:7">
      <c r="A4748" s="65" t="s">
        <v>213</v>
      </c>
      <c r="B4748" s="65">
        <v>9887</v>
      </c>
      <c r="C4748" s="56" t="s">
        <v>4863</v>
      </c>
      <c r="D4748" s="65" t="s">
        <v>211</v>
      </c>
      <c r="E4748" s="65" t="s">
        <v>212</v>
      </c>
      <c r="F4748" s="66"/>
      <c r="G4748" s="66">
        <v>106.17</v>
      </c>
    </row>
    <row r="4749" spans="1:7">
      <c r="A4749" s="65" t="s">
        <v>213</v>
      </c>
      <c r="B4749" s="65">
        <v>9890</v>
      </c>
      <c r="C4749" s="56" t="s">
        <v>4864</v>
      </c>
      <c r="D4749" s="65" t="s">
        <v>211</v>
      </c>
      <c r="E4749" s="65" t="s">
        <v>212</v>
      </c>
      <c r="F4749" s="66"/>
      <c r="G4749" s="66">
        <v>272.14</v>
      </c>
    </row>
    <row r="4750" spans="1:7">
      <c r="A4750" s="65" t="s">
        <v>213</v>
      </c>
      <c r="B4750" s="65">
        <v>9885</v>
      </c>
      <c r="C4750" s="56" t="s">
        <v>4865</v>
      </c>
      <c r="D4750" s="65" t="s">
        <v>211</v>
      </c>
      <c r="E4750" s="65" t="s">
        <v>212</v>
      </c>
      <c r="F4750" s="66"/>
      <c r="G4750" s="66">
        <v>33.520000000000003</v>
      </c>
    </row>
    <row r="4751" spans="1:7">
      <c r="A4751" s="65" t="s">
        <v>213</v>
      </c>
      <c r="B4751" s="65">
        <v>9891</v>
      </c>
      <c r="C4751" s="56" t="s">
        <v>4866</v>
      </c>
      <c r="D4751" s="65" t="s">
        <v>211</v>
      </c>
      <c r="E4751" s="65" t="s">
        <v>212</v>
      </c>
      <c r="F4751" s="66"/>
      <c r="G4751" s="66">
        <v>382.04</v>
      </c>
    </row>
    <row r="4752" spans="1:7">
      <c r="A4752" s="65" t="s">
        <v>213</v>
      </c>
      <c r="B4752" s="65">
        <v>36316</v>
      </c>
      <c r="C4752" s="56" t="s">
        <v>4867</v>
      </c>
      <c r="D4752" s="65" t="s">
        <v>211</v>
      </c>
      <c r="E4752" s="65" t="s">
        <v>212</v>
      </c>
      <c r="F4752" s="66"/>
      <c r="G4752" s="66">
        <v>24.58</v>
      </c>
    </row>
    <row r="4753" spans="1:7">
      <c r="A4753" s="65" t="s">
        <v>213</v>
      </c>
      <c r="B4753" s="65">
        <v>36313</v>
      </c>
      <c r="C4753" s="56" t="s">
        <v>4868</v>
      </c>
      <c r="D4753" s="65" t="s">
        <v>211</v>
      </c>
      <c r="E4753" s="65" t="s">
        <v>212</v>
      </c>
      <c r="F4753" s="66"/>
      <c r="G4753" s="66">
        <v>15.78</v>
      </c>
    </row>
    <row r="4754" spans="1:7">
      <c r="A4754" s="65" t="s">
        <v>213</v>
      </c>
      <c r="B4754" s="65">
        <v>64</v>
      </c>
      <c r="C4754" s="56" t="s">
        <v>4869</v>
      </c>
      <c r="D4754" s="65" t="s">
        <v>211</v>
      </c>
      <c r="E4754" s="65" t="s">
        <v>212</v>
      </c>
      <c r="F4754" s="66"/>
      <c r="G4754" s="66">
        <v>4.5</v>
      </c>
    </row>
    <row r="4755" spans="1:7">
      <c r="A4755" s="65" t="s">
        <v>213</v>
      </c>
      <c r="B4755" s="65">
        <v>37423</v>
      </c>
      <c r="C4755" s="56" t="s">
        <v>4870</v>
      </c>
      <c r="D4755" s="65" t="s">
        <v>211</v>
      </c>
      <c r="E4755" s="65" t="s">
        <v>212</v>
      </c>
      <c r="F4755" s="66"/>
      <c r="G4755" s="66">
        <v>11.11</v>
      </c>
    </row>
    <row r="4756" spans="1:7">
      <c r="A4756" s="65" t="s">
        <v>213</v>
      </c>
      <c r="B4756" s="65">
        <v>9892</v>
      </c>
      <c r="C4756" s="56" t="s">
        <v>4871</v>
      </c>
      <c r="D4756" s="65" t="s">
        <v>211</v>
      </c>
      <c r="E4756" s="65" t="s">
        <v>212</v>
      </c>
      <c r="F4756" s="66">
        <v>6.64</v>
      </c>
      <c r="G4756" s="66">
        <v>7.01</v>
      </c>
    </row>
    <row r="4757" spans="1:7">
      <c r="A4757" s="65" t="s">
        <v>213</v>
      </c>
      <c r="B4757" s="65">
        <v>9901</v>
      </c>
      <c r="C4757" s="56" t="s">
        <v>4872</v>
      </c>
      <c r="D4757" s="65" t="s">
        <v>211</v>
      </c>
      <c r="E4757" s="65" t="s">
        <v>212</v>
      </c>
      <c r="F4757" s="66">
        <v>32.11</v>
      </c>
      <c r="G4757" s="66">
        <v>33.92</v>
      </c>
    </row>
    <row r="4758" spans="1:7">
      <c r="A4758" s="65" t="s">
        <v>213</v>
      </c>
      <c r="B4758" s="65">
        <v>9900</v>
      </c>
      <c r="C4758" s="56" t="s">
        <v>4873</v>
      </c>
      <c r="D4758" s="65" t="s">
        <v>211</v>
      </c>
      <c r="E4758" s="65" t="s">
        <v>212</v>
      </c>
      <c r="F4758" s="66">
        <v>18.61</v>
      </c>
      <c r="G4758" s="66">
        <v>19.649999999999999</v>
      </c>
    </row>
    <row r="4759" spans="1:7">
      <c r="A4759" s="65" t="s">
        <v>213</v>
      </c>
      <c r="B4759" s="65">
        <v>9899</v>
      </c>
      <c r="C4759" s="56" t="s">
        <v>4874</v>
      </c>
      <c r="D4759" s="65" t="s">
        <v>211</v>
      </c>
      <c r="E4759" s="65" t="s">
        <v>212</v>
      </c>
      <c r="F4759" s="66">
        <v>8.34</v>
      </c>
      <c r="G4759" s="66">
        <v>8.81</v>
      </c>
    </row>
    <row r="4760" spans="1:7">
      <c r="A4760" s="65" t="s">
        <v>213</v>
      </c>
      <c r="B4760" s="65">
        <v>9908</v>
      </c>
      <c r="C4760" s="56" t="s">
        <v>4875</v>
      </c>
      <c r="D4760" s="65" t="s">
        <v>211</v>
      </c>
      <c r="E4760" s="65" t="s">
        <v>212</v>
      </c>
      <c r="F4760" s="66">
        <v>375.11</v>
      </c>
      <c r="G4760" s="66">
        <v>396.21</v>
      </c>
    </row>
    <row r="4761" spans="1:7">
      <c r="A4761" s="65" t="s">
        <v>213</v>
      </c>
      <c r="B4761" s="65">
        <v>9905</v>
      </c>
      <c r="C4761" s="56" t="s">
        <v>4876</v>
      </c>
      <c r="D4761" s="65" t="s">
        <v>211</v>
      </c>
      <c r="E4761" s="65" t="s">
        <v>212</v>
      </c>
      <c r="F4761" s="66">
        <v>6.53</v>
      </c>
      <c r="G4761" s="66">
        <v>6.89</v>
      </c>
    </row>
    <row r="4762" spans="1:7">
      <c r="A4762" s="65" t="s">
        <v>213</v>
      </c>
      <c r="B4762" s="65">
        <v>9906</v>
      </c>
      <c r="C4762" s="56" t="s">
        <v>4877</v>
      </c>
      <c r="D4762" s="65" t="s">
        <v>211</v>
      </c>
      <c r="E4762" s="65" t="s">
        <v>212</v>
      </c>
      <c r="F4762" s="66">
        <v>7.87</v>
      </c>
      <c r="G4762" s="66">
        <v>8.31</v>
      </c>
    </row>
    <row r="4763" spans="1:7">
      <c r="A4763" s="65" t="s">
        <v>213</v>
      </c>
      <c r="B4763" s="65">
        <v>9895</v>
      </c>
      <c r="C4763" s="56" t="s">
        <v>4878</v>
      </c>
      <c r="D4763" s="65" t="s">
        <v>211</v>
      </c>
      <c r="E4763" s="65" t="s">
        <v>212</v>
      </c>
      <c r="F4763" s="66">
        <v>13.25</v>
      </c>
      <c r="G4763" s="66">
        <v>14</v>
      </c>
    </row>
    <row r="4764" spans="1:7">
      <c r="A4764" s="65" t="s">
        <v>213</v>
      </c>
      <c r="B4764" s="65">
        <v>9894</v>
      </c>
      <c r="C4764" s="56" t="s">
        <v>4879</v>
      </c>
      <c r="D4764" s="65" t="s">
        <v>211</v>
      </c>
      <c r="E4764" s="65" t="s">
        <v>212</v>
      </c>
      <c r="F4764" s="66">
        <v>25.49</v>
      </c>
      <c r="G4764" s="66">
        <v>26.92</v>
      </c>
    </row>
    <row r="4765" spans="1:7">
      <c r="A4765" s="65" t="s">
        <v>213</v>
      </c>
      <c r="B4765" s="65">
        <v>9897</v>
      </c>
      <c r="C4765" s="56" t="s">
        <v>4880</v>
      </c>
      <c r="D4765" s="65" t="s">
        <v>211</v>
      </c>
      <c r="E4765" s="65" t="s">
        <v>212</v>
      </c>
      <c r="F4765" s="66">
        <v>27.21</v>
      </c>
      <c r="G4765" s="66">
        <v>28.74</v>
      </c>
    </row>
    <row r="4766" spans="1:7">
      <c r="A4766" s="65" t="s">
        <v>213</v>
      </c>
      <c r="B4766" s="65">
        <v>9910</v>
      </c>
      <c r="C4766" s="56" t="s">
        <v>4881</v>
      </c>
      <c r="D4766" s="65" t="s">
        <v>211</v>
      </c>
      <c r="E4766" s="65" t="s">
        <v>212</v>
      </c>
      <c r="F4766" s="66">
        <v>70.8</v>
      </c>
      <c r="G4766" s="66">
        <v>74.790000000000006</v>
      </c>
    </row>
    <row r="4767" spans="1:7">
      <c r="A4767" s="65" t="s">
        <v>213</v>
      </c>
      <c r="B4767" s="65">
        <v>9909</v>
      </c>
      <c r="C4767" s="56" t="s">
        <v>4882</v>
      </c>
      <c r="D4767" s="65" t="s">
        <v>211</v>
      </c>
      <c r="E4767" s="65" t="s">
        <v>212</v>
      </c>
      <c r="F4767" s="66">
        <v>144.19999999999999</v>
      </c>
      <c r="G4767" s="66">
        <v>152.31</v>
      </c>
    </row>
    <row r="4768" spans="1:7">
      <c r="A4768" s="65" t="s">
        <v>213</v>
      </c>
      <c r="B4768" s="65">
        <v>9907</v>
      </c>
      <c r="C4768" s="56" t="s">
        <v>4883</v>
      </c>
      <c r="D4768" s="65" t="s">
        <v>211</v>
      </c>
      <c r="E4768" s="65" t="s">
        <v>212</v>
      </c>
      <c r="F4768" s="66">
        <v>170.26</v>
      </c>
      <c r="G4768" s="66">
        <v>179.83</v>
      </c>
    </row>
    <row r="4769" spans="1:7">
      <c r="A4769" s="65" t="s">
        <v>213</v>
      </c>
      <c r="B4769" s="65">
        <v>20973</v>
      </c>
      <c r="C4769" s="56" t="s">
        <v>4884</v>
      </c>
      <c r="D4769" s="65" t="s">
        <v>211</v>
      </c>
      <c r="E4769" s="65" t="s">
        <v>212</v>
      </c>
      <c r="F4769" s="66">
        <v>139.32</v>
      </c>
      <c r="G4769" s="66">
        <v>202.1</v>
      </c>
    </row>
    <row r="4770" spans="1:7">
      <c r="A4770" s="65" t="s">
        <v>213</v>
      </c>
      <c r="B4770" s="65">
        <v>20974</v>
      </c>
      <c r="C4770" s="56" t="s">
        <v>4885</v>
      </c>
      <c r="D4770" s="65" t="s">
        <v>211</v>
      </c>
      <c r="E4770" s="65" t="s">
        <v>212</v>
      </c>
      <c r="F4770" s="66">
        <v>199.33</v>
      </c>
      <c r="G4770" s="66">
        <v>289.14</v>
      </c>
    </row>
    <row r="4771" spans="1:7">
      <c r="A4771" s="65" t="s">
        <v>213</v>
      </c>
      <c r="B4771" s="65">
        <v>37989</v>
      </c>
      <c r="C4771" s="56" t="s">
        <v>4886</v>
      </c>
      <c r="D4771" s="65" t="s">
        <v>211</v>
      </c>
      <c r="E4771" s="65" t="s">
        <v>212</v>
      </c>
      <c r="F4771" s="66">
        <v>14.99</v>
      </c>
      <c r="G4771" s="66">
        <v>16.04</v>
      </c>
    </row>
    <row r="4772" spans="1:7">
      <c r="A4772" s="65" t="s">
        <v>213</v>
      </c>
      <c r="B4772" s="65">
        <v>37990</v>
      </c>
      <c r="C4772" s="56" t="s">
        <v>4887</v>
      </c>
      <c r="D4772" s="65" t="s">
        <v>211</v>
      </c>
      <c r="E4772" s="65" t="s">
        <v>212</v>
      </c>
      <c r="F4772" s="66">
        <v>16.53</v>
      </c>
      <c r="G4772" s="66">
        <v>17.690000000000001</v>
      </c>
    </row>
    <row r="4773" spans="1:7">
      <c r="A4773" s="65" t="s">
        <v>213</v>
      </c>
      <c r="B4773" s="65">
        <v>37991</v>
      </c>
      <c r="C4773" s="56" t="s">
        <v>4888</v>
      </c>
      <c r="D4773" s="65" t="s">
        <v>211</v>
      </c>
      <c r="E4773" s="65" t="s">
        <v>212</v>
      </c>
      <c r="F4773" s="66">
        <v>22.01</v>
      </c>
      <c r="G4773" s="66">
        <v>23.55</v>
      </c>
    </row>
    <row r="4774" spans="1:7">
      <c r="A4774" s="65" t="s">
        <v>213</v>
      </c>
      <c r="B4774" s="65">
        <v>37992</v>
      </c>
      <c r="C4774" s="56" t="s">
        <v>4889</v>
      </c>
      <c r="D4774" s="65" t="s">
        <v>211</v>
      </c>
      <c r="E4774" s="65" t="s">
        <v>212</v>
      </c>
      <c r="F4774" s="66">
        <v>34.15</v>
      </c>
      <c r="G4774" s="66">
        <v>36.54</v>
      </c>
    </row>
    <row r="4775" spans="1:7">
      <c r="A4775" s="65" t="s">
        <v>213</v>
      </c>
      <c r="B4775" s="65">
        <v>37993</v>
      </c>
      <c r="C4775" s="56" t="s">
        <v>4890</v>
      </c>
      <c r="D4775" s="65" t="s">
        <v>211</v>
      </c>
      <c r="E4775" s="65" t="s">
        <v>212</v>
      </c>
      <c r="F4775" s="66">
        <v>51.81</v>
      </c>
      <c r="G4775" s="66">
        <v>55.45</v>
      </c>
    </row>
    <row r="4776" spans="1:7">
      <c r="A4776" s="65" t="s">
        <v>213</v>
      </c>
      <c r="B4776" s="65">
        <v>37994</v>
      </c>
      <c r="C4776" s="56" t="s">
        <v>4891</v>
      </c>
      <c r="D4776" s="65" t="s">
        <v>211</v>
      </c>
      <c r="E4776" s="65" t="s">
        <v>212</v>
      </c>
      <c r="F4776" s="66">
        <v>123.37</v>
      </c>
      <c r="G4776" s="66">
        <v>132.03</v>
      </c>
    </row>
    <row r="4777" spans="1:7">
      <c r="A4777" s="65" t="s">
        <v>213</v>
      </c>
      <c r="B4777" s="65">
        <v>37995</v>
      </c>
      <c r="C4777" s="56" t="s">
        <v>4892</v>
      </c>
      <c r="D4777" s="65" t="s">
        <v>211</v>
      </c>
      <c r="E4777" s="65" t="s">
        <v>212</v>
      </c>
      <c r="F4777" s="66">
        <v>160.81</v>
      </c>
      <c r="G4777" s="66">
        <v>172.1</v>
      </c>
    </row>
    <row r="4778" spans="1:7">
      <c r="A4778" s="65" t="s">
        <v>213</v>
      </c>
      <c r="B4778" s="65">
        <v>37996</v>
      </c>
      <c r="C4778" s="56" t="s">
        <v>4893</v>
      </c>
      <c r="D4778" s="65" t="s">
        <v>211</v>
      </c>
      <c r="E4778" s="65" t="s">
        <v>212</v>
      </c>
      <c r="F4778" s="66">
        <v>244.87</v>
      </c>
      <c r="G4778" s="66">
        <v>262.06</v>
      </c>
    </row>
    <row r="4779" spans="1:7">
      <c r="A4779" s="65" t="s">
        <v>213</v>
      </c>
      <c r="B4779" s="65">
        <v>45267</v>
      </c>
      <c r="C4779" s="56" t="s">
        <v>4894</v>
      </c>
      <c r="D4779" s="65" t="s">
        <v>211</v>
      </c>
      <c r="E4779" s="65" t="s">
        <v>212</v>
      </c>
      <c r="F4779" s="66">
        <v>206.49</v>
      </c>
      <c r="G4779" s="66">
        <v>198.42</v>
      </c>
    </row>
    <row r="4780" spans="1:7">
      <c r="A4780" s="65" t="s">
        <v>391</v>
      </c>
      <c r="B4780" s="65">
        <v>13883</v>
      </c>
      <c r="C4780" s="56" t="s">
        <v>4895</v>
      </c>
      <c r="D4780" s="65" t="s">
        <v>211</v>
      </c>
      <c r="E4780" s="65" t="s">
        <v>212</v>
      </c>
      <c r="F4780" s="66"/>
      <c r="G4780" s="66">
        <v>162695.4</v>
      </c>
    </row>
    <row r="4781" spans="1:7">
      <c r="A4781" s="65" t="s">
        <v>391</v>
      </c>
      <c r="B4781" s="65">
        <v>38604</v>
      </c>
      <c r="C4781" s="56" t="s">
        <v>4896</v>
      </c>
      <c r="D4781" s="65" t="s">
        <v>211</v>
      </c>
      <c r="E4781" s="65" t="s">
        <v>212</v>
      </c>
      <c r="F4781" s="66"/>
      <c r="G4781" s="66">
        <v>202634.96</v>
      </c>
    </row>
    <row r="4782" spans="1:7">
      <c r="A4782" s="65" t="s">
        <v>391</v>
      </c>
      <c r="B4782" s="65">
        <v>10601</v>
      </c>
      <c r="C4782" s="56" t="s">
        <v>4897</v>
      </c>
      <c r="D4782" s="65" t="s">
        <v>211</v>
      </c>
      <c r="E4782" s="65" t="s">
        <v>212</v>
      </c>
      <c r="F4782" s="66"/>
      <c r="G4782" s="66">
        <v>3941654.15</v>
      </c>
    </row>
    <row r="4783" spans="1:7">
      <c r="A4783" s="65" t="s">
        <v>391</v>
      </c>
      <c r="B4783" s="65">
        <v>44469</v>
      </c>
      <c r="C4783" s="56" t="s">
        <v>15080</v>
      </c>
      <c r="D4783" s="65" t="s">
        <v>211</v>
      </c>
      <c r="E4783" s="65" t="s">
        <v>212</v>
      </c>
      <c r="F4783" s="66"/>
      <c r="G4783" s="66">
        <v>10378236.27</v>
      </c>
    </row>
    <row r="4784" spans="1:7">
      <c r="A4784" s="65" t="s">
        <v>391</v>
      </c>
      <c r="B4784" s="65">
        <v>13894</v>
      </c>
      <c r="C4784" s="56" t="s">
        <v>4898</v>
      </c>
      <c r="D4784" s="65" t="s">
        <v>211</v>
      </c>
      <c r="E4784" s="65" t="s">
        <v>212</v>
      </c>
      <c r="F4784" s="66"/>
      <c r="G4784" s="66">
        <v>399604.75</v>
      </c>
    </row>
    <row r="4785" spans="1:7">
      <c r="A4785" s="65" t="s">
        <v>391</v>
      </c>
      <c r="B4785" s="65">
        <v>13895</v>
      </c>
      <c r="C4785" s="56" t="s">
        <v>4899</v>
      </c>
      <c r="D4785" s="65" t="s">
        <v>211</v>
      </c>
      <c r="E4785" s="65" t="s">
        <v>212</v>
      </c>
      <c r="F4785" s="66"/>
      <c r="G4785" s="66">
        <v>537335.18000000005</v>
      </c>
    </row>
    <row r="4786" spans="1:7">
      <c r="A4786" s="65" t="s">
        <v>391</v>
      </c>
      <c r="B4786" s="65">
        <v>13892</v>
      </c>
      <c r="C4786" s="56" t="s">
        <v>4900</v>
      </c>
      <c r="D4786" s="65" t="s">
        <v>211</v>
      </c>
      <c r="E4786" s="65" t="s">
        <v>212</v>
      </c>
      <c r="F4786" s="66"/>
      <c r="G4786" s="66">
        <v>658491.12</v>
      </c>
    </row>
    <row r="4787" spans="1:7">
      <c r="A4787" s="65" t="s">
        <v>391</v>
      </c>
      <c r="B4787" s="65">
        <v>9914</v>
      </c>
      <c r="C4787" s="56" t="s">
        <v>4901</v>
      </c>
      <c r="D4787" s="65" t="s">
        <v>211</v>
      </c>
      <c r="E4787" s="65" t="s">
        <v>102</v>
      </c>
      <c r="F4787" s="66"/>
      <c r="G4787" s="66">
        <v>712400</v>
      </c>
    </row>
    <row r="4788" spans="1:7">
      <c r="A4788" s="65" t="s">
        <v>391</v>
      </c>
      <c r="B4788" s="65">
        <v>36485</v>
      </c>
      <c r="C4788" s="56" t="s">
        <v>4902</v>
      </c>
      <c r="D4788" s="65" t="s">
        <v>211</v>
      </c>
      <c r="E4788" s="65" t="s">
        <v>212</v>
      </c>
      <c r="F4788" s="66"/>
      <c r="G4788" s="66">
        <v>805286.77</v>
      </c>
    </row>
    <row r="4789" spans="1:7">
      <c r="A4789" s="65" t="s">
        <v>391</v>
      </c>
      <c r="B4789" s="65">
        <v>9912</v>
      </c>
      <c r="C4789" s="56" t="s">
        <v>4903</v>
      </c>
      <c r="D4789" s="65" t="s">
        <v>211</v>
      </c>
      <c r="E4789" s="65" t="s">
        <v>102</v>
      </c>
      <c r="F4789" s="66"/>
      <c r="G4789" s="66">
        <v>3208950.61</v>
      </c>
    </row>
    <row r="4790" spans="1:7">
      <c r="A4790" s="65" t="s">
        <v>391</v>
      </c>
      <c r="B4790" s="65">
        <v>9921</v>
      </c>
      <c r="C4790" s="56" t="s">
        <v>4904</v>
      </c>
      <c r="D4790" s="65" t="s">
        <v>211</v>
      </c>
      <c r="E4790" s="65" t="s">
        <v>212</v>
      </c>
      <c r="F4790" s="66"/>
      <c r="G4790" s="66">
        <v>1655328.5</v>
      </c>
    </row>
    <row r="4791" spans="1:7">
      <c r="A4791" s="65" t="s">
        <v>213</v>
      </c>
      <c r="B4791" s="65">
        <v>21112</v>
      </c>
      <c r="C4791" s="56" t="s">
        <v>4905</v>
      </c>
      <c r="D4791" s="65" t="s">
        <v>211</v>
      </c>
      <c r="E4791" s="65" t="s">
        <v>212</v>
      </c>
      <c r="F4791" s="66">
        <v>318.49</v>
      </c>
      <c r="G4791" s="66">
        <v>324.38</v>
      </c>
    </row>
    <row r="4792" spans="1:7">
      <c r="A4792" s="65" t="s">
        <v>213</v>
      </c>
      <c r="B4792" s="65">
        <v>10228</v>
      </c>
      <c r="C4792" s="56" t="s">
        <v>4906</v>
      </c>
      <c r="D4792" s="65" t="s">
        <v>211</v>
      </c>
      <c r="E4792" s="65" t="s">
        <v>102</v>
      </c>
      <c r="F4792" s="66">
        <v>369.99</v>
      </c>
      <c r="G4792" s="66">
        <v>376.83</v>
      </c>
    </row>
    <row r="4793" spans="1:7">
      <c r="A4793" s="65" t="s">
        <v>213</v>
      </c>
      <c r="B4793" s="65">
        <v>11781</v>
      </c>
      <c r="C4793" s="56" t="s">
        <v>4907</v>
      </c>
      <c r="D4793" s="65" t="s">
        <v>211</v>
      </c>
      <c r="E4793" s="65" t="s">
        <v>212</v>
      </c>
      <c r="F4793" s="66">
        <v>299.74</v>
      </c>
      <c r="G4793" s="66">
        <v>305.27999999999997</v>
      </c>
    </row>
    <row r="4794" spans="1:7">
      <c r="A4794" s="65" t="s">
        <v>213</v>
      </c>
      <c r="B4794" s="65">
        <v>37588</v>
      </c>
      <c r="C4794" s="56" t="s">
        <v>15081</v>
      </c>
      <c r="D4794" s="65" t="s">
        <v>211</v>
      </c>
      <c r="E4794" s="65" t="s">
        <v>212</v>
      </c>
      <c r="F4794" s="66">
        <v>77.86</v>
      </c>
      <c r="G4794" s="66">
        <v>59.36</v>
      </c>
    </row>
    <row r="4795" spans="1:7">
      <c r="A4795" s="65" t="s">
        <v>213</v>
      </c>
      <c r="B4795" s="65">
        <v>11751</v>
      </c>
      <c r="C4795" s="56" t="s">
        <v>4908</v>
      </c>
      <c r="D4795" s="65" t="s">
        <v>211</v>
      </c>
      <c r="E4795" s="65" t="s">
        <v>212</v>
      </c>
      <c r="F4795" s="66">
        <v>154.63999999999999</v>
      </c>
      <c r="G4795" s="66">
        <v>104.18</v>
      </c>
    </row>
    <row r="4796" spans="1:7">
      <c r="A4796" s="65" t="s">
        <v>213</v>
      </c>
      <c r="B4796" s="65">
        <v>11750</v>
      </c>
      <c r="C4796" s="56" t="s">
        <v>4909</v>
      </c>
      <c r="D4796" s="65" t="s">
        <v>211</v>
      </c>
      <c r="E4796" s="65" t="s">
        <v>212</v>
      </c>
      <c r="F4796" s="66">
        <v>128.33000000000001</v>
      </c>
      <c r="G4796" s="66">
        <v>86.45</v>
      </c>
    </row>
    <row r="4797" spans="1:7">
      <c r="A4797" s="65" t="s">
        <v>213</v>
      </c>
      <c r="B4797" s="65">
        <v>11746</v>
      </c>
      <c r="C4797" s="56" t="s">
        <v>4910</v>
      </c>
      <c r="D4797" s="65" t="s">
        <v>211</v>
      </c>
      <c r="E4797" s="65" t="s">
        <v>212</v>
      </c>
      <c r="F4797" s="66">
        <v>86.1</v>
      </c>
      <c r="G4797" s="66">
        <v>58</v>
      </c>
    </row>
    <row r="4798" spans="1:7">
      <c r="A4798" s="65" t="s">
        <v>213</v>
      </c>
      <c r="B4798" s="65">
        <v>11748</v>
      </c>
      <c r="C4798" s="56" t="s">
        <v>4911</v>
      </c>
      <c r="D4798" s="65" t="s">
        <v>211</v>
      </c>
      <c r="E4798" s="65" t="s">
        <v>212</v>
      </c>
      <c r="F4798" s="66">
        <v>55.25</v>
      </c>
      <c r="G4798" s="66">
        <v>37.22</v>
      </c>
    </row>
    <row r="4799" spans="1:7">
      <c r="A4799" s="65" t="s">
        <v>213</v>
      </c>
      <c r="B4799" s="65">
        <v>11747</v>
      </c>
      <c r="C4799" s="56" t="s">
        <v>4912</v>
      </c>
      <c r="D4799" s="65" t="s">
        <v>211</v>
      </c>
      <c r="E4799" s="65" t="s">
        <v>212</v>
      </c>
      <c r="F4799" s="66">
        <v>238.46</v>
      </c>
      <c r="G4799" s="66">
        <v>160.65</v>
      </c>
    </row>
    <row r="4800" spans="1:7">
      <c r="A4800" s="65" t="s">
        <v>213</v>
      </c>
      <c r="B4800" s="65">
        <v>11749</v>
      </c>
      <c r="C4800" s="56" t="s">
        <v>4913</v>
      </c>
      <c r="D4800" s="65" t="s">
        <v>211</v>
      </c>
      <c r="E4800" s="65" t="s">
        <v>212</v>
      </c>
      <c r="F4800" s="66">
        <v>63.78</v>
      </c>
      <c r="G4800" s="66">
        <v>42.96</v>
      </c>
    </row>
    <row r="4801" spans="1:7">
      <c r="A4801" s="65" t="s">
        <v>213</v>
      </c>
      <c r="B4801" s="65">
        <v>10236</v>
      </c>
      <c r="C4801" s="56" t="s">
        <v>4914</v>
      </c>
      <c r="D4801" s="65" t="s">
        <v>211</v>
      </c>
      <c r="E4801" s="65" t="s">
        <v>212</v>
      </c>
      <c r="F4801" s="66">
        <v>159.22</v>
      </c>
      <c r="G4801" s="66">
        <v>159.65</v>
      </c>
    </row>
    <row r="4802" spans="1:7">
      <c r="A4802" s="65" t="s">
        <v>213</v>
      </c>
      <c r="B4802" s="65">
        <v>10233</v>
      </c>
      <c r="C4802" s="56" t="s">
        <v>4915</v>
      </c>
      <c r="D4802" s="65" t="s">
        <v>211</v>
      </c>
      <c r="E4802" s="65" t="s">
        <v>212</v>
      </c>
      <c r="F4802" s="66">
        <v>149.19999999999999</v>
      </c>
      <c r="G4802" s="66">
        <v>149.61000000000001</v>
      </c>
    </row>
    <row r="4803" spans="1:7">
      <c r="A4803" s="65" t="s">
        <v>213</v>
      </c>
      <c r="B4803" s="65">
        <v>10234</v>
      </c>
      <c r="C4803" s="56" t="s">
        <v>4916</v>
      </c>
      <c r="D4803" s="65" t="s">
        <v>211</v>
      </c>
      <c r="E4803" s="65" t="s">
        <v>212</v>
      </c>
      <c r="F4803" s="66">
        <v>93.99</v>
      </c>
      <c r="G4803" s="66">
        <v>94.24</v>
      </c>
    </row>
    <row r="4804" spans="1:7">
      <c r="A4804" s="65" t="s">
        <v>213</v>
      </c>
      <c r="B4804" s="65">
        <v>10231</v>
      </c>
      <c r="C4804" s="56" t="s">
        <v>4917</v>
      </c>
      <c r="D4804" s="65" t="s">
        <v>211</v>
      </c>
      <c r="E4804" s="65" t="s">
        <v>212</v>
      </c>
      <c r="F4804" s="66">
        <v>431</v>
      </c>
      <c r="G4804" s="66">
        <v>432.17</v>
      </c>
    </row>
    <row r="4805" spans="1:7">
      <c r="A4805" s="65" t="s">
        <v>213</v>
      </c>
      <c r="B4805" s="65">
        <v>10232</v>
      </c>
      <c r="C4805" s="56" t="s">
        <v>4918</v>
      </c>
      <c r="D4805" s="65" t="s">
        <v>211</v>
      </c>
      <c r="E4805" s="65" t="s">
        <v>212</v>
      </c>
      <c r="F4805" s="66">
        <v>241.18</v>
      </c>
      <c r="G4805" s="66">
        <v>241.83</v>
      </c>
    </row>
    <row r="4806" spans="1:7">
      <c r="A4806" s="65" t="s">
        <v>213</v>
      </c>
      <c r="B4806" s="65">
        <v>10235</v>
      </c>
      <c r="C4806" s="56" t="s">
        <v>4919</v>
      </c>
      <c r="D4806" s="65" t="s">
        <v>211</v>
      </c>
      <c r="E4806" s="65" t="s">
        <v>212</v>
      </c>
      <c r="F4806" s="66">
        <v>590.85</v>
      </c>
      <c r="G4806" s="66">
        <v>592.45000000000005</v>
      </c>
    </row>
    <row r="4807" spans="1:7">
      <c r="A4807" s="65" t="s">
        <v>213</v>
      </c>
      <c r="B4807" s="65">
        <v>10229</v>
      </c>
      <c r="C4807" s="56" t="s">
        <v>4920</v>
      </c>
      <c r="D4807" s="65" t="s">
        <v>211</v>
      </c>
      <c r="E4807" s="65" t="s">
        <v>102</v>
      </c>
      <c r="F4807" s="66">
        <v>85</v>
      </c>
      <c r="G4807" s="66">
        <v>85.23</v>
      </c>
    </row>
    <row r="4808" spans="1:7">
      <c r="A4808" s="65" t="s">
        <v>213</v>
      </c>
      <c r="B4808" s="65">
        <v>10230</v>
      </c>
      <c r="C4808" s="56" t="s">
        <v>4921</v>
      </c>
      <c r="D4808" s="65" t="s">
        <v>211</v>
      </c>
      <c r="E4808" s="65" t="s">
        <v>212</v>
      </c>
      <c r="F4808" s="66">
        <v>1039.8399999999999</v>
      </c>
      <c r="G4808" s="66">
        <v>1042.6600000000001</v>
      </c>
    </row>
    <row r="4809" spans="1:7">
      <c r="A4809" s="65" t="s">
        <v>213</v>
      </c>
      <c r="B4809" s="65">
        <v>10409</v>
      </c>
      <c r="C4809" s="56" t="s">
        <v>4922</v>
      </c>
      <c r="D4809" s="65" t="s">
        <v>211</v>
      </c>
      <c r="E4809" s="65" t="s">
        <v>212</v>
      </c>
      <c r="F4809" s="66">
        <v>308.93</v>
      </c>
      <c r="G4809" s="66">
        <v>309.76</v>
      </c>
    </row>
    <row r="4810" spans="1:7">
      <c r="A4810" s="65" t="s">
        <v>213</v>
      </c>
      <c r="B4810" s="65">
        <v>10411</v>
      </c>
      <c r="C4810" s="56" t="s">
        <v>4923</v>
      </c>
      <c r="D4810" s="65" t="s">
        <v>211</v>
      </c>
      <c r="E4810" s="65" t="s">
        <v>212</v>
      </c>
      <c r="F4810" s="66">
        <v>276.43</v>
      </c>
      <c r="G4810" s="66">
        <v>277.18</v>
      </c>
    </row>
    <row r="4811" spans="1:7">
      <c r="A4811" s="65" t="s">
        <v>213</v>
      </c>
      <c r="B4811" s="65">
        <v>10410</v>
      </c>
      <c r="C4811" s="56" t="s">
        <v>4924</v>
      </c>
      <c r="D4811" s="65" t="s">
        <v>211</v>
      </c>
      <c r="E4811" s="65" t="s">
        <v>212</v>
      </c>
      <c r="F4811" s="66">
        <v>184.65</v>
      </c>
      <c r="G4811" s="66">
        <v>185.15</v>
      </c>
    </row>
    <row r="4812" spans="1:7">
      <c r="A4812" s="65" t="s">
        <v>213</v>
      </c>
      <c r="B4812" s="65">
        <v>10404</v>
      </c>
      <c r="C4812" s="56" t="s">
        <v>4925</v>
      </c>
      <c r="D4812" s="65" t="s">
        <v>211</v>
      </c>
      <c r="E4812" s="65" t="s">
        <v>212</v>
      </c>
      <c r="F4812" s="66">
        <v>112.1</v>
      </c>
      <c r="G4812" s="66">
        <v>112.41</v>
      </c>
    </row>
    <row r="4813" spans="1:7">
      <c r="A4813" s="65" t="s">
        <v>213</v>
      </c>
      <c r="B4813" s="65">
        <v>10405</v>
      </c>
      <c r="C4813" s="56" t="s">
        <v>4926</v>
      </c>
      <c r="D4813" s="65" t="s">
        <v>211</v>
      </c>
      <c r="E4813" s="65" t="s">
        <v>212</v>
      </c>
      <c r="F4813" s="66">
        <v>618.92999999999995</v>
      </c>
      <c r="G4813" s="66">
        <v>620.61</v>
      </c>
    </row>
    <row r="4814" spans="1:7">
      <c r="A4814" s="65" t="s">
        <v>213</v>
      </c>
      <c r="B4814" s="65">
        <v>10408</v>
      </c>
      <c r="C4814" s="56" t="s">
        <v>4927</v>
      </c>
      <c r="D4814" s="65" t="s">
        <v>211</v>
      </c>
      <c r="E4814" s="65" t="s">
        <v>212</v>
      </c>
      <c r="F4814" s="66">
        <v>432.81</v>
      </c>
      <c r="G4814" s="66">
        <v>433.98</v>
      </c>
    </row>
    <row r="4815" spans="1:7">
      <c r="A4815" s="65" t="s">
        <v>213</v>
      </c>
      <c r="B4815" s="65">
        <v>10406</v>
      </c>
      <c r="C4815" s="56" t="s">
        <v>4928</v>
      </c>
      <c r="D4815" s="65" t="s">
        <v>211</v>
      </c>
      <c r="E4815" s="65" t="s">
        <v>212</v>
      </c>
      <c r="F4815" s="66">
        <v>854.87</v>
      </c>
      <c r="G4815" s="66">
        <v>857.18</v>
      </c>
    </row>
    <row r="4816" spans="1:7">
      <c r="A4816" s="65" t="s">
        <v>213</v>
      </c>
      <c r="B4816" s="65">
        <v>10412</v>
      </c>
      <c r="C4816" s="56" t="s">
        <v>4929</v>
      </c>
      <c r="D4816" s="65" t="s">
        <v>211</v>
      </c>
      <c r="E4816" s="65" t="s">
        <v>212</v>
      </c>
      <c r="F4816" s="66">
        <v>135.86000000000001</v>
      </c>
      <c r="G4816" s="66">
        <v>136.22999999999999</v>
      </c>
    </row>
    <row r="4817" spans="1:7">
      <c r="A4817" s="65" t="s">
        <v>213</v>
      </c>
      <c r="B4817" s="65">
        <v>10407</v>
      </c>
      <c r="C4817" s="56" t="s">
        <v>4930</v>
      </c>
      <c r="D4817" s="65" t="s">
        <v>211</v>
      </c>
      <c r="E4817" s="65" t="s">
        <v>212</v>
      </c>
      <c r="F4817" s="66">
        <v>1325.91</v>
      </c>
      <c r="G4817" s="66">
        <v>1329.5</v>
      </c>
    </row>
    <row r="4818" spans="1:7">
      <c r="A4818" s="65" t="s">
        <v>213</v>
      </c>
      <c r="B4818" s="65">
        <v>10416</v>
      </c>
      <c r="C4818" s="56" t="s">
        <v>4931</v>
      </c>
      <c r="D4818" s="65" t="s">
        <v>211</v>
      </c>
      <c r="E4818" s="65" t="s">
        <v>212</v>
      </c>
      <c r="F4818" s="66">
        <v>164.46</v>
      </c>
      <c r="G4818" s="66">
        <v>164.91</v>
      </c>
    </row>
    <row r="4819" spans="1:7">
      <c r="A4819" s="65" t="s">
        <v>213</v>
      </c>
      <c r="B4819" s="65">
        <v>10419</v>
      </c>
      <c r="C4819" s="56" t="s">
        <v>4932</v>
      </c>
      <c r="D4819" s="65" t="s">
        <v>211</v>
      </c>
      <c r="E4819" s="65" t="s">
        <v>212</v>
      </c>
      <c r="F4819" s="66">
        <v>142.75</v>
      </c>
      <c r="G4819" s="66">
        <v>143.13999999999999</v>
      </c>
    </row>
    <row r="4820" spans="1:7">
      <c r="A4820" s="65" t="s">
        <v>213</v>
      </c>
      <c r="B4820" s="65">
        <v>10418</v>
      </c>
      <c r="C4820" s="56" t="s">
        <v>4933</v>
      </c>
      <c r="D4820" s="65" t="s">
        <v>211</v>
      </c>
      <c r="E4820" s="65" t="s">
        <v>212</v>
      </c>
      <c r="F4820" s="66">
        <v>95.15</v>
      </c>
      <c r="G4820" s="66">
        <v>95.41</v>
      </c>
    </row>
    <row r="4821" spans="1:7">
      <c r="A4821" s="65" t="s">
        <v>213</v>
      </c>
      <c r="B4821" s="65">
        <v>21092</v>
      </c>
      <c r="C4821" s="56" t="s">
        <v>4934</v>
      </c>
      <c r="D4821" s="65" t="s">
        <v>211</v>
      </c>
      <c r="E4821" s="65" t="s">
        <v>212</v>
      </c>
      <c r="F4821" s="66">
        <v>81.61</v>
      </c>
      <c r="G4821" s="66">
        <v>81.83</v>
      </c>
    </row>
    <row r="4822" spans="1:7">
      <c r="A4822" s="65" t="s">
        <v>213</v>
      </c>
      <c r="B4822" s="65">
        <v>12657</v>
      </c>
      <c r="C4822" s="56" t="s">
        <v>4935</v>
      </c>
      <c r="D4822" s="65" t="s">
        <v>211</v>
      </c>
      <c r="E4822" s="65" t="s">
        <v>212</v>
      </c>
      <c r="F4822" s="66">
        <v>383.99</v>
      </c>
      <c r="G4822" s="66">
        <v>385.03</v>
      </c>
    </row>
    <row r="4823" spans="1:7">
      <c r="A4823" s="65" t="s">
        <v>213</v>
      </c>
      <c r="B4823" s="65">
        <v>10417</v>
      </c>
      <c r="C4823" s="56" t="s">
        <v>4936</v>
      </c>
      <c r="D4823" s="65" t="s">
        <v>211</v>
      </c>
      <c r="E4823" s="65" t="s">
        <v>212</v>
      </c>
      <c r="F4823" s="66">
        <v>239.63</v>
      </c>
      <c r="G4823" s="66">
        <v>240.28</v>
      </c>
    </row>
    <row r="4824" spans="1:7">
      <c r="A4824" s="65" t="s">
        <v>213</v>
      </c>
      <c r="B4824" s="65">
        <v>10414</v>
      </c>
      <c r="C4824" s="56" t="s">
        <v>4937</v>
      </c>
      <c r="D4824" s="65" t="s">
        <v>211</v>
      </c>
      <c r="E4824" s="65" t="s">
        <v>212</v>
      </c>
      <c r="F4824" s="66">
        <v>524.36</v>
      </c>
      <c r="G4824" s="66">
        <v>525.78</v>
      </c>
    </row>
    <row r="4825" spans="1:7">
      <c r="A4825" s="65" t="s">
        <v>213</v>
      </c>
      <c r="B4825" s="65">
        <v>10413</v>
      </c>
      <c r="C4825" s="56" t="s">
        <v>4938</v>
      </c>
      <c r="D4825" s="65" t="s">
        <v>211</v>
      </c>
      <c r="E4825" s="65" t="s">
        <v>212</v>
      </c>
      <c r="F4825" s="66">
        <v>87.09</v>
      </c>
      <c r="G4825" s="66">
        <v>87.33</v>
      </c>
    </row>
    <row r="4826" spans="1:7">
      <c r="A4826" s="65" t="s">
        <v>213</v>
      </c>
      <c r="B4826" s="65">
        <v>10415</v>
      </c>
      <c r="C4826" s="56" t="s">
        <v>4939</v>
      </c>
      <c r="D4826" s="65" t="s">
        <v>211</v>
      </c>
      <c r="E4826" s="65" t="s">
        <v>212</v>
      </c>
      <c r="F4826" s="66">
        <v>910.06</v>
      </c>
      <c r="G4826" s="66">
        <v>912.52</v>
      </c>
    </row>
    <row r="4827" spans="1:7">
      <c r="A4827" s="65" t="s">
        <v>213</v>
      </c>
      <c r="B4827" s="65">
        <v>38643</v>
      </c>
      <c r="C4827" s="56" t="s">
        <v>4940</v>
      </c>
      <c r="D4827" s="65" t="s">
        <v>211</v>
      </c>
      <c r="E4827" s="65" t="s">
        <v>212</v>
      </c>
      <c r="F4827" s="66">
        <v>61.87</v>
      </c>
      <c r="G4827" s="66">
        <v>47.17</v>
      </c>
    </row>
    <row r="4828" spans="1:7">
      <c r="A4828" s="65" t="s">
        <v>213</v>
      </c>
      <c r="B4828" s="65">
        <v>6157</v>
      </c>
      <c r="C4828" s="56" t="s">
        <v>4941</v>
      </c>
      <c r="D4828" s="65" t="s">
        <v>211</v>
      </c>
      <c r="E4828" s="65" t="s">
        <v>212</v>
      </c>
      <c r="F4828" s="66">
        <v>84.52</v>
      </c>
      <c r="G4828" s="66">
        <v>64.44</v>
      </c>
    </row>
    <row r="4829" spans="1:7">
      <c r="A4829" s="65" t="s">
        <v>213</v>
      </c>
      <c r="B4829" s="65">
        <v>6158</v>
      </c>
      <c r="C4829" s="56" t="s">
        <v>15082</v>
      </c>
      <c r="D4829" s="65" t="s">
        <v>211</v>
      </c>
      <c r="E4829" s="65" t="s">
        <v>212</v>
      </c>
      <c r="F4829" s="66">
        <v>6.62</v>
      </c>
      <c r="G4829" s="66">
        <v>9.31</v>
      </c>
    </row>
    <row r="4830" spans="1:7">
      <c r="A4830" s="65" t="s">
        <v>213</v>
      </c>
      <c r="B4830" s="65">
        <v>6156</v>
      </c>
      <c r="C4830" s="56" t="s">
        <v>15083</v>
      </c>
      <c r="D4830" s="65" t="s">
        <v>211</v>
      </c>
      <c r="E4830" s="65" t="s">
        <v>212</v>
      </c>
      <c r="F4830" s="66">
        <v>5.68</v>
      </c>
      <c r="G4830" s="66">
        <v>7.99</v>
      </c>
    </row>
    <row r="4831" spans="1:7">
      <c r="A4831" s="65" t="s">
        <v>213</v>
      </c>
      <c r="B4831" s="65">
        <v>6153</v>
      </c>
      <c r="C4831" s="56" t="s">
        <v>15084</v>
      </c>
      <c r="D4831" s="65" t="s">
        <v>211</v>
      </c>
      <c r="E4831" s="65" t="s">
        <v>212</v>
      </c>
      <c r="F4831" s="66">
        <v>4.5599999999999996</v>
      </c>
      <c r="G4831" s="66">
        <v>6.41</v>
      </c>
    </row>
    <row r="4832" spans="1:7">
      <c r="A4832" s="65" t="s">
        <v>213</v>
      </c>
      <c r="B4832" s="65">
        <v>6154</v>
      </c>
      <c r="C4832" s="56" t="s">
        <v>15085</v>
      </c>
      <c r="D4832" s="65" t="s">
        <v>211</v>
      </c>
      <c r="E4832" s="65" t="s">
        <v>212</v>
      </c>
      <c r="F4832" s="66">
        <v>8.1</v>
      </c>
      <c r="G4832" s="66">
        <v>11.39</v>
      </c>
    </row>
    <row r="4833" spans="1:7">
      <c r="A4833" s="65" t="s">
        <v>213</v>
      </c>
      <c r="B4833" s="65">
        <v>6155</v>
      </c>
      <c r="C4833" s="56" t="s">
        <v>15086</v>
      </c>
      <c r="D4833" s="65" t="s">
        <v>211</v>
      </c>
      <c r="E4833" s="65" t="s">
        <v>212</v>
      </c>
      <c r="F4833" s="66">
        <v>18.64</v>
      </c>
      <c r="G4833" s="66">
        <v>26.22</v>
      </c>
    </row>
    <row r="4834" spans="1:7">
      <c r="A4834" s="65" t="s">
        <v>213</v>
      </c>
      <c r="B4834" s="65">
        <v>43595</v>
      </c>
      <c r="C4834" s="56" t="s">
        <v>4942</v>
      </c>
      <c r="D4834" s="65" t="s">
        <v>211</v>
      </c>
      <c r="E4834" s="65" t="s">
        <v>212</v>
      </c>
      <c r="F4834" s="66">
        <v>20.66</v>
      </c>
      <c r="G4834" s="66">
        <v>16.98</v>
      </c>
    </row>
    <row r="4835" spans="1:7">
      <c r="A4835" s="65" t="s">
        <v>213</v>
      </c>
      <c r="B4835" s="65">
        <v>43596</v>
      </c>
      <c r="C4835" s="56" t="s">
        <v>4943</v>
      </c>
      <c r="D4835" s="65" t="s">
        <v>211</v>
      </c>
      <c r="E4835" s="65" t="s">
        <v>212</v>
      </c>
      <c r="F4835" s="66">
        <v>23.88</v>
      </c>
      <c r="G4835" s="66">
        <v>19.62</v>
      </c>
    </row>
    <row r="4836" spans="1:7">
      <c r="A4836" s="65" t="s">
        <v>213</v>
      </c>
      <c r="B4836" s="65">
        <v>38108</v>
      </c>
      <c r="C4836" s="56" t="s">
        <v>4944</v>
      </c>
      <c r="D4836" s="65" t="s">
        <v>211</v>
      </c>
      <c r="E4836" s="65" t="s">
        <v>212</v>
      </c>
      <c r="F4836" s="66">
        <v>42.7</v>
      </c>
      <c r="G4836" s="66">
        <v>48.9</v>
      </c>
    </row>
    <row r="4837" spans="1:7">
      <c r="A4837" s="65" t="s">
        <v>213</v>
      </c>
      <c r="B4837" s="65">
        <v>38087</v>
      </c>
      <c r="C4837" s="56" t="s">
        <v>4945</v>
      </c>
      <c r="D4837" s="65" t="s">
        <v>211</v>
      </c>
      <c r="E4837" s="65" t="s">
        <v>212</v>
      </c>
      <c r="F4837" s="66">
        <v>54.93</v>
      </c>
      <c r="G4837" s="66">
        <v>62.9</v>
      </c>
    </row>
    <row r="4838" spans="1:7">
      <c r="A4838" s="65" t="s">
        <v>213</v>
      </c>
      <c r="B4838" s="65">
        <v>38109</v>
      </c>
      <c r="C4838" s="56" t="s">
        <v>4946</v>
      </c>
      <c r="D4838" s="65" t="s">
        <v>211</v>
      </c>
      <c r="E4838" s="65" t="s">
        <v>212</v>
      </c>
      <c r="F4838" s="66">
        <v>68.25</v>
      </c>
      <c r="G4838" s="66">
        <v>78.16</v>
      </c>
    </row>
    <row r="4839" spans="1:7">
      <c r="A4839" s="65" t="s">
        <v>213</v>
      </c>
      <c r="B4839" s="65">
        <v>38088</v>
      </c>
      <c r="C4839" s="56" t="s">
        <v>4947</v>
      </c>
      <c r="D4839" s="65" t="s">
        <v>211</v>
      </c>
      <c r="E4839" s="65" t="s">
        <v>212</v>
      </c>
      <c r="F4839" s="66">
        <v>71.760000000000005</v>
      </c>
      <c r="G4839" s="66">
        <v>82.18</v>
      </c>
    </row>
    <row r="4840" spans="1:7">
      <c r="A4840" s="65" t="s">
        <v>213</v>
      </c>
      <c r="B4840" s="65">
        <v>38110</v>
      </c>
      <c r="C4840" s="56" t="s">
        <v>4948</v>
      </c>
      <c r="D4840" s="65" t="s">
        <v>211</v>
      </c>
      <c r="E4840" s="65" t="s">
        <v>212</v>
      </c>
      <c r="F4840" s="66">
        <v>26.25</v>
      </c>
      <c r="G4840" s="66">
        <v>30.06</v>
      </c>
    </row>
    <row r="4841" spans="1:7">
      <c r="A4841" s="65" t="s">
        <v>213</v>
      </c>
      <c r="B4841" s="65">
        <v>38089</v>
      </c>
      <c r="C4841" s="56" t="s">
        <v>4949</v>
      </c>
      <c r="D4841" s="65" t="s">
        <v>211</v>
      </c>
      <c r="E4841" s="65" t="s">
        <v>212</v>
      </c>
      <c r="F4841" s="66">
        <v>45.75</v>
      </c>
      <c r="G4841" s="66">
        <v>52.39</v>
      </c>
    </row>
    <row r="4842" spans="1:7">
      <c r="A4842" s="65" t="s">
        <v>213</v>
      </c>
      <c r="B4842" s="65">
        <v>38111</v>
      </c>
      <c r="C4842" s="56" t="s">
        <v>4950</v>
      </c>
      <c r="D4842" s="65" t="s">
        <v>211</v>
      </c>
      <c r="E4842" s="65" t="s">
        <v>212</v>
      </c>
      <c r="F4842" s="66">
        <v>29.36</v>
      </c>
      <c r="G4842" s="66">
        <v>33.619999999999997</v>
      </c>
    </row>
    <row r="4843" spans="1:7">
      <c r="A4843" s="65" t="s">
        <v>213</v>
      </c>
      <c r="B4843" s="65">
        <v>38090</v>
      </c>
      <c r="C4843" s="56" t="s">
        <v>4951</v>
      </c>
      <c r="D4843" s="65" t="s">
        <v>211</v>
      </c>
      <c r="E4843" s="65" t="s">
        <v>212</v>
      </c>
      <c r="F4843" s="66">
        <v>47.28</v>
      </c>
      <c r="G4843" s="66">
        <v>54.15</v>
      </c>
    </row>
    <row r="4844" spans="1:7">
      <c r="A4844" s="65" t="s">
        <v>213</v>
      </c>
      <c r="B4844" s="65">
        <v>38400</v>
      </c>
      <c r="C4844" s="56" t="s">
        <v>4952</v>
      </c>
      <c r="D4844" s="65" t="s">
        <v>211</v>
      </c>
      <c r="E4844" s="65" t="s">
        <v>212</v>
      </c>
      <c r="F4844" s="66">
        <v>37.19</v>
      </c>
      <c r="G4844" s="66">
        <v>48.32</v>
      </c>
    </row>
    <row r="4845" spans="1:7">
      <c r="A4845" s="65" t="s">
        <v>391</v>
      </c>
      <c r="B4845" s="65">
        <v>13726</v>
      </c>
      <c r="C4845" s="56" t="s">
        <v>4953</v>
      </c>
      <c r="D4845" s="65" t="s">
        <v>211</v>
      </c>
      <c r="E4845" s="65" t="s">
        <v>212</v>
      </c>
      <c r="F4845" s="66"/>
      <c r="G4845" s="66">
        <v>68683.67</v>
      </c>
    </row>
    <row r="4846" spans="1:7">
      <c r="A4846" s="65" t="s">
        <v>213</v>
      </c>
      <c r="B4846" s="65">
        <v>12627</v>
      </c>
      <c r="C4846" s="56" t="s">
        <v>4954</v>
      </c>
      <c r="D4846" s="65" t="s">
        <v>211</v>
      </c>
      <c r="E4846" s="65" t="s">
        <v>212</v>
      </c>
      <c r="F4846" s="66">
        <v>1.03</v>
      </c>
      <c r="G4846" s="66">
        <v>1.35</v>
      </c>
    </row>
    <row r="4847" spans="1:7">
      <c r="A4847" s="65" t="s">
        <v>213</v>
      </c>
      <c r="B4847" s="65">
        <v>39996</v>
      </c>
      <c r="C4847" s="56" t="s">
        <v>4955</v>
      </c>
      <c r="D4847" s="65" t="s">
        <v>32</v>
      </c>
      <c r="E4847" s="65" t="s">
        <v>212</v>
      </c>
      <c r="F4847" s="66">
        <v>4.17</v>
      </c>
      <c r="G4847" s="66">
        <v>3.68</v>
      </c>
    </row>
    <row r="4848" spans="1:7">
      <c r="A4848" s="65" t="s">
        <v>213</v>
      </c>
      <c r="B4848" s="65">
        <v>10478</v>
      </c>
      <c r="C4848" s="56" t="s">
        <v>4956</v>
      </c>
      <c r="D4848" s="65" t="s">
        <v>261</v>
      </c>
      <c r="E4848" s="65" t="s">
        <v>102</v>
      </c>
      <c r="F4848" s="66">
        <v>41.72</v>
      </c>
      <c r="G4848" s="66">
        <v>41.1</v>
      </c>
    </row>
    <row r="4849" spans="1:7">
      <c r="A4849" s="65" t="s">
        <v>213</v>
      </c>
      <c r="B4849" s="65">
        <v>10481</v>
      </c>
      <c r="C4849" s="56" t="s">
        <v>4957</v>
      </c>
      <c r="D4849" s="65" t="s">
        <v>261</v>
      </c>
      <c r="E4849" s="65" t="s">
        <v>212</v>
      </c>
      <c r="F4849" s="66">
        <v>37.1</v>
      </c>
      <c r="G4849" s="66">
        <v>36.549999999999997</v>
      </c>
    </row>
    <row r="4850" spans="1:7">
      <c r="A4850" s="65" t="s">
        <v>213</v>
      </c>
      <c r="B4850" s="65">
        <v>10475</v>
      </c>
      <c r="C4850" s="56" t="s">
        <v>4958</v>
      </c>
      <c r="D4850" s="65" t="s">
        <v>261</v>
      </c>
      <c r="E4850" s="65" t="s">
        <v>212</v>
      </c>
      <c r="F4850" s="66">
        <v>35.9</v>
      </c>
      <c r="G4850" s="66">
        <v>35.369999999999997</v>
      </c>
    </row>
    <row r="4851" spans="1:7">
      <c r="A4851" s="65" t="s">
        <v>213</v>
      </c>
      <c r="B4851" s="65">
        <v>4030</v>
      </c>
      <c r="C4851" s="56" t="s">
        <v>4959</v>
      </c>
      <c r="D4851" s="65" t="s">
        <v>26</v>
      </c>
      <c r="E4851" s="65" t="s">
        <v>212</v>
      </c>
      <c r="F4851" s="66">
        <v>7.07</v>
      </c>
      <c r="G4851" s="66">
        <v>7.38</v>
      </c>
    </row>
    <row r="4852" spans="1:7">
      <c r="A4852" s="65" t="s">
        <v>213</v>
      </c>
      <c r="B4852" s="65">
        <v>4031</v>
      </c>
      <c r="C4852" s="56" t="s">
        <v>4960</v>
      </c>
      <c r="D4852" s="65" t="s">
        <v>26</v>
      </c>
      <c r="E4852" s="65" t="s">
        <v>212</v>
      </c>
      <c r="F4852" s="66">
        <v>33.22</v>
      </c>
      <c r="G4852" s="66">
        <v>34.71</v>
      </c>
    </row>
    <row r="4853" spans="1:7">
      <c r="A4853" s="65" t="s">
        <v>391</v>
      </c>
      <c r="B4853" s="65">
        <v>39399</v>
      </c>
      <c r="C4853" s="56" t="s">
        <v>4961</v>
      </c>
      <c r="D4853" s="65" t="s">
        <v>211</v>
      </c>
      <c r="E4853" s="65" t="s">
        <v>212</v>
      </c>
      <c r="F4853" s="66"/>
      <c r="G4853" s="66">
        <v>1465.77</v>
      </c>
    </row>
    <row r="4854" spans="1:7">
      <c r="A4854" s="65" t="s">
        <v>391</v>
      </c>
      <c r="B4854" s="65">
        <v>39400</v>
      </c>
      <c r="C4854" s="56" t="s">
        <v>4962</v>
      </c>
      <c r="D4854" s="65" t="s">
        <v>211</v>
      </c>
      <c r="E4854" s="65" t="s">
        <v>212</v>
      </c>
      <c r="F4854" s="66"/>
      <c r="G4854" s="66">
        <v>1593.23</v>
      </c>
    </row>
    <row r="4855" spans="1:7">
      <c r="A4855" s="65" t="s">
        <v>391</v>
      </c>
      <c r="B4855" s="65">
        <v>39401</v>
      </c>
      <c r="C4855" s="56" t="s">
        <v>4963</v>
      </c>
      <c r="D4855" s="65" t="s">
        <v>211</v>
      </c>
      <c r="E4855" s="65" t="s">
        <v>212</v>
      </c>
      <c r="F4855" s="66"/>
      <c r="G4855" s="66">
        <v>1787.22</v>
      </c>
    </row>
    <row r="4856" spans="1:7">
      <c r="A4856" s="65" t="s">
        <v>391</v>
      </c>
      <c r="B4856" s="65">
        <v>11652</v>
      </c>
      <c r="C4856" s="56" t="s">
        <v>4964</v>
      </c>
      <c r="D4856" s="65" t="s">
        <v>211</v>
      </c>
      <c r="E4856" s="65" t="s">
        <v>102</v>
      </c>
      <c r="F4856" s="66"/>
      <c r="G4856" s="66">
        <v>3845</v>
      </c>
    </row>
    <row r="4857" spans="1:7">
      <c r="A4857" s="65" t="s">
        <v>391</v>
      </c>
      <c r="B4857" s="65">
        <v>13475</v>
      </c>
      <c r="C4857" s="56" t="s">
        <v>4965</v>
      </c>
      <c r="D4857" s="65" t="s">
        <v>211</v>
      </c>
      <c r="E4857" s="65" t="s">
        <v>212</v>
      </c>
      <c r="F4857" s="66"/>
      <c r="G4857" s="66">
        <v>4201.66</v>
      </c>
    </row>
    <row r="4858" spans="1:7">
      <c r="A4858" s="65" t="s">
        <v>391</v>
      </c>
      <c r="B4858" s="65">
        <v>13896</v>
      </c>
      <c r="C4858" s="56" t="s">
        <v>4966</v>
      </c>
      <c r="D4858" s="65" t="s">
        <v>211</v>
      </c>
      <c r="E4858" s="65" t="s">
        <v>212</v>
      </c>
      <c r="F4858" s="66"/>
      <c r="G4858" s="66">
        <v>3449.3</v>
      </c>
    </row>
    <row r="4859" spans="1:7">
      <c r="A4859" s="65" t="s">
        <v>391</v>
      </c>
      <c r="B4859" s="65">
        <v>44470</v>
      </c>
      <c r="C4859" s="56" t="s">
        <v>15087</v>
      </c>
      <c r="D4859" s="65" t="s">
        <v>211</v>
      </c>
      <c r="E4859" s="65" t="s">
        <v>212</v>
      </c>
      <c r="F4859" s="66"/>
      <c r="G4859" s="66">
        <v>1600026.34</v>
      </c>
    </row>
    <row r="4860" spans="1:7">
      <c r="A4860" s="65" t="s">
        <v>391</v>
      </c>
      <c r="B4860" s="65">
        <v>13476</v>
      </c>
      <c r="C4860" s="56" t="s">
        <v>4967</v>
      </c>
      <c r="D4860" s="65" t="s">
        <v>211</v>
      </c>
      <c r="E4860" s="65" t="s">
        <v>212</v>
      </c>
      <c r="F4860" s="66"/>
      <c r="G4860" s="66">
        <v>1611620.85</v>
      </c>
    </row>
    <row r="4861" spans="1:7">
      <c r="A4861" s="65" t="s">
        <v>391</v>
      </c>
      <c r="B4861" s="65">
        <v>44491</v>
      </c>
      <c r="C4861" s="56" t="s">
        <v>15088</v>
      </c>
      <c r="D4861" s="65" t="s">
        <v>211</v>
      </c>
      <c r="E4861" s="65" t="s">
        <v>212</v>
      </c>
      <c r="F4861" s="66"/>
      <c r="G4861" s="66">
        <v>3800642.41</v>
      </c>
    </row>
    <row r="4862" spans="1:7">
      <c r="A4862" s="65" t="s">
        <v>391</v>
      </c>
      <c r="B4862" s="65">
        <v>10488</v>
      </c>
      <c r="C4862" s="56" t="s">
        <v>4968</v>
      </c>
      <c r="D4862" s="65" t="s">
        <v>211</v>
      </c>
      <c r="E4862" s="65" t="s">
        <v>102</v>
      </c>
      <c r="F4862" s="66"/>
      <c r="G4862" s="66">
        <v>1952496</v>
      </c>
    </row>
    <row r="4863" spans="1:7">
      <c r="A4863" s="65" t="s">
        <v>391</v>
      </c>
      <c r="B4863" s="65">
        <v>13606</v>
      </c>
      <c r="C4863" s="56" t="s">
        <v>4969</v>
      </c>
      <c r="D4863" s="65" t="s">
        <v>211</v>
      </c>
      <c r="E4863" s="65" t="s">
        <v>212</v>
      </c>
      <c r="F4863" s="66"/>
      <c r="G4863" s="66">
        <v>1729883.53</v>
      </c>
    </row>
    <row r="4864" spans="1:7">
      <c r="A4864" s="65" t="s">
        <v>357</v>
      </c>
      <c r="B4864" s="65">
        <v>10489</v>
      </c>
      <c r="C4864" s="56" t="s">
        <v>4970</v>
      </c>
      <c r="D4864" s="65" t="s">
        <v>359</v>
      </c>
      <c r="E4864" s="65" t="s">
        <v>212</v>
      </c>
      <c r="F4864" s="66">
        <v>15.26</v>
      </c>
      <c r="G4864" s="66">
        <v>19.170000000000002</v>
      </c>
    </row>
    <row r="4865" spans="1:7">
      <c r="A4865" s="65" t="s">
        <v>357</v>
      </c>
      <c r="B4865" s="65">
        <v>41073</v>
      </c>
      <c r="C4865" s="56" t="s">
        <v>4971</v>
      </c>
      <c r="D4865" s="65" t="s">
        <v>361</v>
      </c>
      <c r="E4865" s="65" t="s">
        <v>212</v>
      </c>
      <c r="F4865" s="66">
        <v>2673.13</v>
      </c>
      <c r="G4865" s="66">
        <v>3359.4</v>
      </c>
    </row>
    <row r="4866" spans="1:7">
      <c r="A4866" s="65" t="s">
        <v>209</v>
      </c>
      <c r="B4866" s="65">
        <v>34391</v>
      </c>
      <c r="C4866" s="56" t="s">
        <v>4972</v>
      </c>
      <c r="D4866" s="65" t="s">
        <v>26</v>
      </c>
      <c r="E4866" s="65" t="s">
        <v>212</v>
      </c>
      <c r="F4866" s="66">
        <v>706.15</v>
      </c>
      <c r="G4866" s="66">
        <v>861.75</v>
      </c>
    </row>
    <row r="4867" spans="1:7">
      <c r="A4867" s="65" t="s">
        <v>209</v>
      </c>
      <c r="B4867" s="65">
        <v>10496</v>
      </c>
      <c r="C4867" s="56" t="s">
        <v>4973</v>
      </c>
      <c r="D4867" s="65" t="s">
        <v>26</v>
      </c>
      <c r="E4867" s="65" t="s">
        <v>212</v>
      </c>
      <c r="F4867" s="66">
        <v>614.58000000000004</v>
      </c>
      <c r="G4867" s="66">
        <v>750</v>
      </c>
    </row>
    <row r="4868" spans="1:7">
      <c r="A4868" s="65" t="s">
        <v>209</v>
      </c>
      <c r="B4868" s="65">
        <v>10497</v>
      </c>
      <c r="C4868" s="56" t="s">
        <v>4974</v>
      </c>
      <c r="D4868" s="65" t="s">
        <v>26</v>
      </c>
      <c r="E4868" s="65" t="s">
        <v>212</v>
      </c>
      <c r="F4868" s="66">
        <v>1597.91</v>
      </c>
      <c r="G4868" s="66">
        <v>1949.99</v>
      </c>
    </row>
    <row r="4869" spans="1:7">
      <c r="A4869" s="65" t="s">
        <v>209</v>
      </c>
      <c r="B4869" s="65">
        <v>10504</v>
      </c>
      <c r="C4869" s="56" t="s">
        <v>4975</v>
      </c>
      <c r="D4869" s="65" t="s">
        <v>26</v>
      </c>
      <c r="E4869" s="65" t="s">
        <v>212</v>
      </c>
      <c r="F4869" s="66">
        <v>1868.33</v>
      </c>
      <c r="G4869" s="66">
        <v>2280</v>
      </c>
    </row>
    <row r="4870" spans="1:7">
      <c r="A4870" s="65" t="s">
        <v>213</v>
      </c>
      <c r="B4870" s="65">
        <v>34390</v>
      </c>
      <c r="C4870" s="56" t="s">
        <v>4976</v>
      </c>
      <c r="D4870" s="65" t="s">
        <v>26</v>
      </c>
      <c r="E4870" s="65" t="s">
        <v>212</v>
      </c>
      <c r="F4870" s="66">
        <v>550.66</v>
      </c>
      <c r="G4870" s="66">
        <v>671.99</v>
      </c>
    </row>
    <row r="4871" spans="1:7">
      <c r="A4871" s="65" t="s">
        <v>213</v>
      </c>
      <c r="B4871" s="65">
        <v>34389</v>
      </c>
      <c r="C4871" s="56" t="s">
        <v>4977</v>
      </c>
      <c r="D4871" s="65" t="s">
        <v>26</v>
      </c>
      <c r="E4871" s="65" t="s">
        <v>212</v>
      </c>
      <c r="F4871" s="66">
        <v>172.08</v>
      </c>
      <c r="G4871" s="66">
        <v>210</v>
      </c>
    </row>
    <row r="4872" spans="1:7">
      <c r="A4872" s="65" t="s">
        <v>213</v>
      </c>
      <c r="B4872" s="65">
        <v>34388</v>
      </c>
      <c r="C4872" s="56" t="s">
        <v>4978</v>
      </c>
      <c r="D4872" s="65" t="s">
        <v>26</v>
      </c>
      <c r="E4872" s="65" t="s">
        <v>212</v>
      </c>
      <c r="F4872" s="66">
        <v>244.57</v>
      </c>
      <c r="G4872" s="66">
        <v>298.47000000000003</v>
      </c>
    </row>
    <row r="4873" spans="1:7">
      <c r="A4873" s="65" t="s">
        <v>213</v>
      </c>
      <c r="B4873" s="65">
        <v>34387</v>
      </c>
      <c r="C4873" s="56" t="s">
        <v>4979</v>
      </c>
      <c r="D4873" s="65" t="s">
        <v>26</v>
      </c>
      <c r="E4873" s="65" t="s">
        <v>212</v>
      </c>
      <c r="F4873" s="66">
        <v>397.02</v>
      </c>
      <c r="G4873" s="66">
        <v>484.5</v>
      </c>
    </row>
    <row r="4874" spans="1:7">
      <c r="A4874" s="65" t="s">
        <v>213</v>
      </c>
      <c r="B4874" s="65">
        <v>11188</v>
      </c>
      <c r="C4874" s="56" t="s">
        <v>4980</v>
      </c>
      <c r="D4874" s="65" t="s">
        <v>26</v>
      </c>
      <c r="E4874" s="65" t="s">
        <v>212</v>
      </c>
      <c r="F4874" s="66">
        <v>196.66</v>
      </c>
      <c r="G4874" s="66">
        <v>239.99</v>
      </c>
    </row>
    <row r="4875" spans="1:7">
      <c r="A4875" s="65" t="s">
        <v>213</v>
      </c>
      <c r="B4875" s="65">
        <v>11189</v>
      </c>
      <c r="C4875" s="56" t="s">
        <v>4981</v>
      </c>
      <c r="D4875" s="65" t="s">
        <v>26</v>
      </c>
      <c r="E4875" s="65" t="s">
        <v>212</v>
      </c>
      <c r="F4875" s="66">
        <v>295</v>
      </c>
      <c r="G4875" s="66">
        <v>360</v>
      </c>
    </row>
    <row r="4876" spans="1:7">
      <c r="A4876" s="65" t="s">
        <v>213</v>
      </c>
      <c r="B4876" s="65">
        <v>21107</v>
      </c>
      <c r="C4876" s="56" t="s">
        <v>4982</v>
      </c>
      <c r="D4876" s="65" t="s">
        <v>26</v>
      </c>
      <c r="E4876" s="65" t="s">
        <v>212</v>
      </c>
      <c r="F4876" s="66">
        <v>212.3</v>
      </c>
      <c r="G4876" s="66">
        <v>259.07</v>
      </c>
    </row>
    <row r="4877" spans="1:7">
      <c r="A4877" s="65" t="s">
        <v>213</v>
      </c>
      <c r="B4877" s="65">
        <v>34386</v>
      </c>
      <c r="C4877" s="56" t="s">
        <v>4983</v>
      </c>
      <c r="D4877" s="65" t="s">
        <v>26</v>
      </c>
      <c r="E4877" s="65" t="s">
        <v>212</v>
      </c>
      <c r="F4877" s="66">
        <v>368.75</v>
      </c>
      <c r="G4877" s="66">
        <v>450</v>
      </c>
    </row>
    <row r="4878" spans="1:7">
      <c r="A4878" s="65" t="s">
        <v>213</v>
      </c>
      <c r="B4878" s="65">
        <v>10490</v>
      </c>
      <c r="C4878" s="56" t="s">
        <v>4984</v>
      </c>
      <c r="D4878" s="65" t="s">
        <v>26</v>
      </c>
      <c r="E4878" s="65" t="s">
        <v>212</v>
      </c>
      <c r="F4878" s="66">
        <v>129.06</v>
      </c>
      <c r="G4878" s="66">
        <v>157.5</v>
      </c>
    </row>
    <row r="4879" spans="1:7">
      <c r="A4879" s="65" t="s">
        <v>213</v>
      </c>
      <c r="B4879" s="65">
        <v>10492</v>
      </c>
      <c r="C4879" s="56" t="s">
        <v>4985</v>
      </c>
      <c r="D4879" s="65" t="s">
        <v>26</v>
      </c>
      <c r="E4879" s="65" t="s">
        <v>102</v>
      </c>
      <c r="F4879" s="66">
        <v>147.5</v>
      </c>
      <c r="G4879" s="66">
        <v>180</v>
      </c>
    </row>
    <row r="4880" spans="1:7">
      <c r="A4880" s="65" t="s">
        <v>213</v>
      </c>
      <c r="B4880" s="65">
        <v>10493</v>
      </c>
      <c r="C4880" s="56" t="s">
        <v>4986</v>
      </c>
      <c r="D4880" s="65" t="s">
        <v>26</v>
      </c>
      <c r="E4880" s="65" t="s">
        <v>212</v>
      </c>
      <c r="F4880" s="66">
        <v>172.08</v>
      </c>
      <c r="G4880" s="66">
        <v>210</v>
      </c>
    </row>
    <row r="4881" spans="1:7">
      <c r="A4881" s="65" t="s">
        <v>213</v>
      </c>
      <c r="B4881" s="65">
        <v>10491</v>
      </c>
      <c r="C4881" s="56" t="s">
        <v>4987</v>
      </c>
      <c r="D4881" s="65" t="s">
        <v>26</v>
      </c>
      <c r="E4881" s="65" t="s">
        <v>212</v>
      </c>
      <c r="F4881" s="66">
        <v>208.95</v>
      </c>
      <c r="G4881" s="66">
        <v>255</v>
      </c>
    </row>
    <row r="4882" spans="1:7">
      <c r="A4882" s="65" t="s">
        <v>213</v>
      </c>
      <c r="B4882" s="65">
        <v>34385</v>
      </c>
      <c r="C4882" s="56" t="s">
        <v>15089</v>
      </c>
      <c r="D4882" s="65" t="s">
        <v>26</v>
      </c>
      <c r="E4882" s="65" t="s">
        <v>212</v>
      </c>
      <c r="F4882" s="66">
        <v>304.83</v>
      </c>
      <c r="G4882" s="66">
        <v>372</v>
      </c>
    </row>
    <row r="4883" spans="1:7">
      <c r="A4883" s="65" t="s">
        <v>213</v>
      </c>
      <c r="B4883" s="65">
        <v>10499</v>
      </c>
      <c r="C4883" s="56" t="s">
        <v>4988</v>
      </c>
      <c r="D4883" s="65" t="s">
        <v>26</v>
      </c>
      <c r="E4883" s="65" t="s">
        <v>212</v>
      </c>
      <c r="F4883" s="66">
        <v>122.91</v>
      </c>
      <c r="G4883" s="66">
        <v>149.99</v>
      </c>
    </row>
    <row r="4884" spans="1:7">
      <c r="A4884" s="65" t="s">
        <v>213</v>
      </c>
      <c r="B4884" s="65">
        <v>34384</v>
      </c>
      <c r="C4884" s="56" t="s">
        <v>4989</v>
      </c>
      <c r="D4884" s="65" t="s">
        <v>26</v>
      </c>
      <c r="E4884" s="65" t="s">
        <v>212</v>
      </c>
      <c r="F4884" s="66">
        <v>368.75</v>
      </c>
      <c r="G4884" s="66">
        <v>450</v>
      </c>
    </row>
    <row r="4885" spans="1:7">
      <c r="A4885" s="65" t="s">
        <v>213</v>
      </c>
      <c r="B4885" s="65">
        <v>11185</v>
      </c>
      <c r="C4885" s="56" t="s">
        <v>4990</v>
      </c>
      <c r="D4885" s="65" t="s">
        <v>26</v>
      </c>
      <c r="E4885" s="65" t="s">
        <v>212</v>
      </c>
      <c r="F4885" s="66">
        <v>381.04</v>
      </c>
      <c r="G4885" s="66">
        <v>464.99</v>
      </c>
    </row>
    <row r="4886" spans="1:7">
      <c r="A4886" s="65" t="s">
        <v>213</v>
      </c>
      <c r="B4886" s="65">
        <v>10507</v>
      </c>
      <c r="C4886" s="56" t="s">
        <v>4991</v>
      </c>
      <c r="D4886" s="65" t="s">
        <v>26</v>
      </c>
      <c r="E4886" s="65" t="s">
        <v>212</v>
      </c>
      <c r="F4886" s="66">
        <v>392.93</v>
      </c>
      <c r="G4886" s="66">
        <v>424.44</v>
      </c>
    </row>
    <row r="4887" spans="1:7">
      <c r="A4887" s="65" t="s">
        <v>213</v>
      </c>
      <c r="B4887" s="65">
        <v>10505</v>
      </c>
      <c r="C4887" s="56" t="s">
        <v>4992</v>
      </c>
      <c r="D4887" s="65" t="s">
        <v>26</v>
      </c>
      <c r="E4887" s="65" t="s">
        <v>212</v>
      </c>
      <c r="F4887" s="66">
        <v>231.86</v>
      </c>
      <c r="G4887" s="66">
        <v>250.45</v>
      </c>
    </row>
    <row r="4888" spans="1:7">
      <c r="A4888" s="65" t="s">
        <v>213</v>
      </c>
      <c r="B4888" s="65">
        <v>10506</v>
      </c>
      <c r="C4888" s="56" t="s">
        <v>4993</v>
      </c>
      <c r="D4888" s="65" t="s">
        <v>26</v>
      </c>
      <c r="E4888" s="65" t="s">
        <v>212</v>
      </c>
      <c r="F4888" s="66">
        <v>302.67</v>
      </c>
      <c r="G4888" s="66">
        <v>326.94</v>
      </c>
    </row>
    <row r="4889" spans="1:7">
      <c r="A4889" s="65" t="s">
        <v>213</v>
      </c>
      <c r="B4889" s="65">
        <v>5031</v>
      </c>
      <c r="C4889" s="56" t="s">
        <v>4994</v>
      </c>
      <c r="D4889" s="65" t="s">
        <v>26</v>
      </c>
      <c r="E4889" s="65" t="s">
        <v>102</v>
      </c>
      <c r="F4889" s="66">
        <v>425</v>
      </c>
      <c r="G4889" s="66">
        <v>459.08</v>
      </c>
    </row>
    <row r="4890" spans="1:7">
      <c r="A4890" s="65" t="s">
        <v>213</v>
      </c>
      <c r="B4890" s="65">
        <v>10502</v>
      </c>
      <c r="C4890" s="56" t="s">
        <v>4995</v>
      </c>
      <c r="D4890" s="65" t="s">
        <v>26</v>
      </c>
      <c r="E4890" s="65" t="s">
        <v>212</v>
      </c>
      <c r="F4890" s="66">
        <v>495.22</v>
      </c>
      <c r="G4890" s="66">
        <v>534.92999999999995</v>
      </c>
    </row>
    <row r="4891" spans="1:7">
      <c r="A4891" s="65" t="s">
        <v>213</v>
      </c>
      <c r="B4891" s="65">
        <v>10501</v>
      </c>
      <c r="C4891" s="56" t="s">
        <v>4996</v>
      </c>
      <c r="D4891" s="65" t="s">
        <v>26</v>
      </c>
      <c r="E4891" s="65" t="s">
        <v>212</v>
      </c>
      <c r="F4891" s="66">
        <v>279.77999999999997</v>
      </c>
      <c r="G4891" s="66">
        <v>302.22000000000003</v>
      </c>
    </row>
    <row r="4892" spans="1:7">
      <c r="A4892" s="65" t="s">
        <v>213</v>
      </c>
      <c r="B4892" s="65">
        <v>10503</v>
      </c>
      <c r="C4892" s="56" t="s">
        <v>4997</v>
      </c>
      <c r="D4892" s="65" t="s">
        <v>26</v>
      </c>
      <c r="E4892" s="65" t="s">
        <v>212</v>
      </c>
      <c r="F4892" s="66">
        <v>377.99</v>
      </c>
      <c r="G4892" s="66">
        <v>408.3</v>
      </c>
    </row>
    <row r="4893" spans="1:7">
      <c r="A4893" s="65" t="s">
        <v>213</v>
      </c>
      <c r="B4893" s="65">
        <v>4500</v>
      </c>
      <c r="C4893" s="56" t="s">
        <v>4998</v>
      </c>
      <c r="D4893" s="65" t="s">
        <v>32</v>
      </c>
      <c r="E4893" s="65" t="s">
        <v>212</v>
      </c>
      <c r="F4893" s="66">
        <v>20.54</v>
      </c>
      <c r="G4893" s="66">
        <v>15.69</v>
      </c>
    </row>
    <row r="4894" spans="1:7">
      <c r="A4894" s="65" t="s">
        <v>213</v>
      </c>
      <c r="B4894" s="65">
        <v>4448</v>
      </c>
      <c r="C4894" s="56" t="s">
        <v>4999</v>
      </c>
      <c r="D4894" s="65" t="s">
        <v>32</v>
      </c>
      <c r="E4894" s="65" t="s">
        <v>212</v>
      </c>
      <c r="F4894" s="66">
        <v>28.22</v>
      </c>
      <c r="G4894" s="66">
        <v>21.56</v>
      </c>
    </row>
    <row r="4895" spans="1:7">
      <c r="A4895" s="65" t="s">
        <v>213</v>
      </c>
      <c r="B4895" s="65">
        <v>20213</v>
      </c>
      <c r="C4895" s="56" t="s">
        <v>5000</v>
      </c>
      <c r="D4895" s="65" t="s">
        <v>32</v>
      </c>
      <c r="E4895" s="65" t="s">
        <v>212</v>
      </c>
      <c r="F4895" s="66">
        <v>28.12</v>
      </c>
      <c r="G4895" s="66">
        <v>28.99</v>
      </c>
    </row>
    <row r="4896" spans="1:7">
      <c r="A4896" s="65" t="s">
        <v>213</v>
      </c>
      <c r="B4896" s="65">
        <v>20211</v>
      </c>
      <c r="C4896" s="56" t="s">
        <v>5001</v>
      </c>
      <c r="D4896" s="65" t="s">
        <v>32</v>
      </c>
      <c r="E4896" s="65" t="s">
        <v>212</v>
      </c>
      <c r="F4896" s="66">
        <v>37.229999999999997</v>
      </c>
      <c r="G4896" s="66">
        <v>38.380000000000003</v>
      </c>
    </row>
    <row r="4897" spans="1:7">
      <c r="A4897" s="65" t="s">
        <v>213</v>
      </c>
      <c r="B4897" s="65">
        <v>40270</v>
      </c>
      <c r="C4897" s="56" t="s">
        <v>5002</v>
      </c>
      <c r="D4897" s="65" t="s">
        <v>32</v>
      </c>
      <c r="E4897" s="65" t="s">
        <v>102</v>
      </c>
      <c r="F4897" s="66"/>
      <c r="G4897" s="66">
        <v>132.03</v>
      </c>
    </row>
    <row r="4898" spans="1:7">
      <c r="A4898" s="65" t="s">
        <v>213</v>
      </c>
      <c r="B4898" s="65">
        <v>4425</v>
      </c>
      <c r="C4898" s="56" t="s">
        <v>5003</v>
      </c>
      <c r="D4898" s="65" t="s">
        <v>32</v>
      </c>
      <c r="E4898" s="65" t="s">
        <v>212</v>
      </c>
      <c r="F4898" s="66">
        <v>30.77</v>
      </c>
      <c r="G4898" s="66">
        <v>31.73</v>
      </c>
    </row>
    <row r="4899" spans="1:7">
      <c r="A4899" s="65" t="s">
        <v>213</v>
      </c>
      <c r="B4899" s="65">
        <v>4472</v>
      </c>
      <c r="C4899" s="56" t="s">
        <v>5004</v>
      </c>
      <c r="D4899" s="65" t="s">
        <v>32</v>
      </c>
      <c r="E4899" s="65" t="s">
        <v>212</v>
      </c>
      <c r="F4899" s="66">
        <v>38.44</v>
      </c>
      <c r="G4899" s="66">
        <v>39.630000000000003</v>
      </c>
    </row>
    <row r="4900" spans="1:7">
      <c r="A4900" s="65" t="s">
        <v>213</v>
      </c>
      <c r="B4900" s="65">
        <v>35272</v>
      </c>
      <c r="C4900" s="56" t="s">
        <v>5005</v>
      </c>
      <c r="D4900" s="65" t="s">
        <v>32</v>
      </c>
      <c r="E4900" s="65" t="s">
        <v>212</v>
      </c>
      <c r="F4900" s="66">
        <v>55.57</v>
      </c>
      <c r="G4900" s="66">
        <v>57.29</v>
      </c>
    </row>
    <row r="4901" spans="1:7">
      <c r="A4901" s="65" t="s">
        <v>213</v>
      </c>
      <c r="B4901" s="65">
        <v>4481</v>
      </c>
      <c r="C4901" s="56" t="s">
        <v>5006</v>
      </c>
      <c r="D4901" s="65" t="s">
        <v>32</v>
      </c>
      <c r="E4901" s="65" t="s">
        <v>212</v>
      </c>
      <c r="F4901" s="66">
        <v>59.48</v>
      </c>
      <c r="G4901" s="66">
        <v>61.32</v>
      </c>
    </row>
    <row r="4902" spans="1:7">
      <c r="A4902" s="65" t="s">
        <v>357</v>
      </c>
      <c r="B4902" s="65">
        <v>34345</v>
      </c>
      <c r="C4902" s="56" t="s">
        <v>5007</v>
      </c>
      <c r="D4902" s="65" t="s">
        <v>359</v>
      </c>
      <c r="E4902" s="65" t="s">
        <v>212</v>
      </c>
      <c r="F4902" s="66">
        <v>15.54</v>
      </c>
      <c r="G4902" s="66">
        <v>21.44</v>
      </c>
    </row>
    <row r="4903" spans="1:7">
      <c r="A4903" s="65" t="s">
        <v>357</v>
      </c>
      <c r="B4903" s="65">
        <v>41096</v>
      </c>
      <c r="C4903" s="56" t="s">
        <v>5008</v>
      </c>
      <c r="D4903" s="65" t="s">
        <v>361</v>
      </c>
      <c r="E4903" s="65" t="s">
        <v>212</v>
      </c>
      <c r="F4903" s="66">
        <v>2721.33</v>
      </c>
      <c r="G4903" s="66">
        <v>3758.17</v>
      </c>
    </row>
    <row r="4904" spans="1:7">
      <c r="A4904" s="65"/>
      <c r="B4904" s="65"/>
      <c r="C4904" s="56"/>
      <c r="D4904" s="65"/>
      <c r="E4904" s="65"/>
      <c r="F4904" s="66"/>
      <c r="G4904" s="66"/>
    </row>
    <row r="4905" spans="1:7">
      <c r="A4905" s="65"/>
      <c r="B4905" s="65"/>
      <c r="C4905" s="56"/>
      <c r="D4905" s="65"/>
      <c r="E4905" s="65"/>
      <c r="F4905" s="66"/>
      <c r="G4905" s="66"/>
    </row>
    <row r="4906" spans="1:7">
      <c r="A4906" s="65"/>
      <c r="B4906" s="65"/>
      <c r="C4906" s="56"/>
      <c r="D4906" s="65"/>
      <c r="E4906" s="65"/>
      <c r="F4906" s="66"/>
      <c r="G4906" s="66"/>
    </row>
    <row r="4907" spans="1:7">
      <c r="A4907" s="65"/>
      <c r="B4907" s="65"/>
      <c r="C4907" s="56"/>
      <c r="D4907" s="65"/>
      <c r="E4907" s="65"/>
      <c r="F4907" s="66"/>
      <c r="G4907" s="66"/>
    </row>
  </sheetData>
  <autoFilter ref="A10:F131554"/>
  <hyperlinks>
    <hyperlink ref="A9" r:id="rId1"/>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7</vt:i4>
      </vt:variant>
    </vt:vector>
  </HeadingPairs>
  <TitlesOfParts>
    <vt:vector size="17" baseType="lpstr">
      <vt:lpstr>PLANILHA_ORCAMENTO</vt:lpstr>
      <vt:lpstr>ABC</vt:lpstr>
      <vt:lpstr>CRONOGRMA FINANCEIRO</vt:lpstr>
      <vt:lpstr>CRONOGRAMA FÍSICO FINANCEIRO</vt:lpstr>
      <vt:lpstr>COTACOES</vt:lpstr>
      <vt:lpstr>CPU ADM</vt:lpstr>
      <vt:lpstr>CPU</vt:lpstr>
      <vt:lpstr>Aux_SINAPI_CCD</vt:lpstr>
      <vt:lpstr>Aux_SINAPI_ICD</vt:lpstr>
      <vt:lpstr>LOCAÇÃO</vt:lpstr>
      <vt:lpstr>ABC!Area_de_impressao</vt:lpstr>
      <vt:lpstr>COTACOES!Area_de_impressao</vt:lpstr>
      <vt:lpstr>CPU!Area_de_impressao</vt:lpstr>
      <vt:lpstr>'CPU ADM'!Area_de_impressao</vt:lpstr>
      <vt:lpstr>'CRONOGRAMA FÍSICO FINANCEIRO'!Area_de_impressao</vt:lpstr>
      <vt:lpstr>'CRONOGRMA FINANCEIRO'!Area_de_impressao</vt:lpstr>
      <vt:lpstr>PLANILHA_ORCAMENTO!Area_de_impressao</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 Paula Autran Gurgel do Amaral</dc:creator>
  <cp:lastModifiedBy>Ana Paula Autran Gurgel do Amaral</cp:lastModifiedBy>
  <cp:lastPrinted>2025-09-17T14:17:04Z</cp:lastPrinted>
  <dcterms:created xsi:type="dcterms:W3CDTF">2025-03-24T13:29:44Z</dcterms:created>
  <dcterms:modified xsi:type="dcterms:W3CDTF">2025-09-17T14:19:31Z</dcterms:modified>
</cp:coreProperties>
</file>